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265" windowHeight="11160" tabRatio="544"/>
  </bookViews>
  <sheets>
    <sheet name="PL 01 TH" sheetId="42" r:id="rId1"/>
    <sheet name="PL 02 Nguon CD NSDP " sheetId="43" r:id="rId2"/>
    <sheet name="PL 03 Phan cap " sheetId="44" r:id="rId3"/>
    <sheet name="PL 04 Nguon thu de lai dau  " sheetId="45" r:id="rId4"/>
    <sheet name="QTDAHT" sheetId="13" state="hidden" r:id="rId5"/>
    <sheet name="DK NSDP" sheetId="12" state="hidden" r:id="rId6"/>
    <sheet name="DKCTMT" sheetId="15" state="hidden" r:id="rId7"/>
    <sheet name="CHU DAU TU" sheetId="29" state="hidden" r:id="rId8"/>
    <sheet name="DK" sheetId="30" state="hidden" r:id="rId9"/>
  </sheets>
  <externalReferences>
    <externalReference r:id="rId10"/>
    <externalReference r:id="rId11"/>
    <externalReference r:id="rId12"/>
    <externalReference r:id="rId13"/>
    <externalReference r:id="rId14"/>
  </externalReferences>
  <definedNames>
    <definedName name="_____________NSO2" hidden="1">{"'Sheet1'!$L$16"}</definedName>
    <definedName name="___________NSO2" hidden="1">{"'Sheet1'!$L$16"}</definedName>
    <definedName name="_________a1" hidden="1">{"'Sheet1'!$L$16"}</definedName>
    <definedName name="_________B1" localSheetId="1" hidden="1">{"'Sheet1'!$L$16"}</definedName>
    <definedName name="_________B1" localSheetId="2" hidden="1">{"'Sheet1'!$L$16"}</definedName>
    <definedName name="_________B1" localSheetId="3" hidden="1">{"'Sheet1'!$L$16"}</definedName>
    <definedName name="_________B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NSO2" hidden="1">{"'Sheet1'!$L$16"}</definedName>
    <definedName name="_________PA3" hidden="1">{"'Sheet1'!$L$16"}</definedName>
    <definedName name="_________Pl2" localSheetId="1" hidden="1">{"'Sheet1'!$L$16"}</definedName>
    <definedName name="_________Pl2" localSheetId="2" hidden="1">{"'Sheet1'!$L$16"}</definedName>
    <definedName name="_________Pl2" localSheetId="3" hidden="1">{"'Sheet1'!$L$16"}</definedName>
    <definedName name="_________Pl2"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__NSO2" localSheetId="1" hidden="1">{"'Sheet1'!$L$16"}</definedName>
    <definedName name="________NSO2" localSheetId="2" hidden="1">{"'Sheet1'!$L$16"}</definedName>
    <definedName name="________NSO2" localSheetId="3" hidden="1">{"'Sheet1'!$L$16"}</definedName>
    <definedName name="________NSO2" hidden="1">{"'Sheet1'!$L$16"}</definedName>
    <definedName name="_______a1" localSheetId="1" hidden="1">{"'Sheet1'!$L$16"}</definedName>
    <definedName name="_______a1" localSheetId="2" hidden="1">{"'Sheet1'!$L$16"}</definedName>
    <definedName name="_______a1" localSheetId="3" hidden="1">{"'Sheet1'!$L$16"}</definedName>
    <definedName name="_______a1" hidden="1">{"'Sheet1'!$L$16"}</definedName>
    <definedName name="_______B1" localSheetId="1" hidden="1">{"'Sheet1'!$L$16"}</definedName>
    <definedName name="_______B1" localSheetId="2" hidden="1">{"'Sheet1'!$L$16"}</definedName>
    <definedName name="_______B1" localSheetId="3" hidden="1">{"'Sheet1'!$L$16"}</definedName>
    <definedName name="_______B1" hidden="1">{"'Sheet1'!$L$16"}</definedName>
    <definedName name="_______ban2" localSheetId="1" hidden="1">{"'Sheet1'!$L$16"}</definedName>
    <definedName name="_______ban2" localSheetId="2" hidden="1">{"'Sheet1'!$L$16"}</definedName>
    <definedName name="_______ban2" localSheetId="3" hidden="1">{"'Sheet1'!$L$16"}</definedName>
    <definedName name="_______ban2" hidden="1">{"'Sheet1'!$L$16"}</definedName>
    <definedName name="_______h1" localSheetId="1" hidden="1">{"'Sheet1'!$L$16"}</definedName>
    <definedName name="_______h1" localSheetId="2" hidden="1">{"'Sheet1'!$L$16"}</definedName>
    <definedName name="_______h1" localSheetId="3" hidden="1">{"'Sheet1'!$L$16"}</definedName>
    <definedName name="_______h1" hidden="1">{"'Sheet1'!$L$16"}</definedName>
    <definedName name="_______hu1" localSheetId="1" hidden="1">{"'Sheet1'!$L$16"}</definedName>
    <definedName name="_______hu1" localSheetId="2" hidden="1">{"'Sheet1'!$L$16"}</definedName>
    <definedName name="_______hu1" localSheetId="3" hidden="1">{"'Sheet1'!$L$16"}</definedName>
    <definedName name="_______hu1" hidden="1">{"'Sheet1'!$L$16"}</definedName>
    <definedName name="_______hu2" localSheetId="1" hidden="1">{"'Sheet1'!$L$16"}</definedName>
    <definedName name="_______hu2" localSheetId="2" hidden="1">{"'Sheet1'!$L$16"}</definedName>
    <definedName name="_______hu2" localSheetId="3" hidden="1">{"'Sheet1'!$L$16"}</definedName>
    <definedName name="_______hu2" hidden="1">{"'Sheet1'!$L$16"}</definedName>
    <definedName name="_______hu5" localSheetId="1" hidden="1">{"'Sheet1'!$L$16"}</definedName>
    <definedName name="_______hu5" localSheetId="2" hidden="1">{"'Sheet1'!$L$16"}</definedName>
    <definedName name="_______hu5" localSheetId="3" hidden="1">{"'Sheet1'!$L$16"}</definedName>
    <definedName name="_______hu5" hidden="1">{"'Sheet1'!$L$16"}</definedName>
    <definedName name="_______hu6" localSheetId="1" hidden="1">{"'Sheet1'!$L$16"}</definedName>
    <definedName name="_______hu6" localSheetId="2" hidden="1">{"'Sheet1'!$L$16"}</definedName>
    <definedName name="_______hu6" localSheetId="3" hidden="1">{"'Sheet1'!$L$16"}</definedName>
    <definedName name="_______hu6" hidden="1">{"'Sheet1'!$L$16"}</definedName>
    <definedName name="_______M36" localSheetId="1" hidden="1">{"'Sheet1'!$L$16"}</definedName>
    <definedName name="_______M36" localSheetId="2" hidden="1">{"'Sheet1'!$L$16"}</definedName>
    <definedName name="_______M36" localSheetId="3" hidden="1">{"'Sheet1'!$L$16"}</definedName>
    <definedName name="_______M36" hidden="1">{"'Sheet1'!$L$16"}</definedName>
    <definedName name="_______NSO2" localSheetId="1" hidden="1">{"'Sheet1'!$L$16"}</definedName>
    <definedName name="_______NSO2" localSheetId="2" hidden="1">{"'Sheet1'!$L$16"}</definedName>
    <definedName name="_______NSO2" localSheetId="3" hidden="1">{"'Sheet1'!$L$16"}</definedName>
    <definedName name="_______NSO2" hidden="1">{"'Sheet1'!$L$16"}</definedName>
    <definedName name="_______PA3" localSheetId="1" hidden="1">{"'Sheet1'!$L$16"}</definedName>
    <definedName name="_______PA3" localSheetId="2" hidden="1">{"'Sheet1'!$L$16"}</definedName>
    <definedName name="_______PA3" localSheetId="3" hidden="1">{"'Sheet1'!$L$16"}</definedName>
    <definedName name="_______PA3" hidden="1">{"'Sheet1'!$L$16"}</definedName>
    <definedName name="_______Pl2" localSheetId="1" hidden="1">{"'Sheet1'!$L$16"}</definedName>
    <definedName name="_______Pl2" localSheetId="2" hidden="1">{"'Sheet1'!$L$16"}</definedName>
    <definedName name="_______Pl2" localSheetId="3" hidden="1">{"'Sheet1'!$L$16"}</definedName>
    <definedName name="_______Pl2" hidden="1">{"'Sheet1'!$L$16"}</definedName>
    <definedName name="_______Q3" localSheetId="1" hidden="1">{"'Sheet1'!$L$16"}</definedName>
    <definedName name="_______Q3" localSheetId="2" hidden="1">{"'Sheet1'!$L$16"}</definedName>
    <definedName name="_______Q3" localSheetId="3" hidden="1">{"'Sheet1'!$L$16"}</definedName>
    <definedName name="_______Q3" hidden="1">{"'Sheet1'!$L$16"}</definedName>
    <definedName name="_______Tru21" localSheetId="1" hidden="1">{"'Sheet1'!$L$16"}</definedName>
    <definedName name="_______Tru21" localSheetId="2" hidden="1">{"'Sheet1'!$L$16"}</definedName>
    <definedName name="_______Tru21" localSheetId="3" hidden="1">{"'Sheet1'!$L$16"}</definedName>
    <definedName name="_______Tru21" hidden="1">{"'Sheet1'!$L$16"}</definedName>
    <definedName name="_______vl2" hidden="1">{"'Sheet1'!$L$16"}</definedName>
    <definedName name="______a1" localSheetId="1" hidden="1">{"'Sheet1'!$L$16"}</definedName>
    <definedName name="______a1" localSheetId="2" hidden="1">{"'Sheet1'!$L$16"}</definedName>
    <definedName name="______a1" localSheetId="3" hidden="1">{"'Sheet1'!$L$16"}</definedName>
    <definedName name="______a1" hidden="1">{"'Sheet1'!$L$16"}</definedName>
    <definedName name="______B1" localSheetId="1" hidden="1">{"'Sheet1'!$L$16"}</definedName>
    <definedName name="______B1" localSheetId="2" hidden="1">{"'Sheet1'!$L$16"}</definedName>
    <definedName name="______B1" localSheetId="3" hidden="1">{"'Sheet1'!$L$16"}</definedName>
    <definedName name="______B1" hidden="1">{"'Sheet1'!$L$16"}</definedName>
    <definedName name="______ban2" localSheetId="1" hidden="1">{"'Sheet1'!$L$16"}</definedName>
    <definedName name="______ban2" localSheetId="2" hidden="1">{"'Sheet1'!$L$16"}</definedName>
    <definedName name="______ban2" localSheetId="3" hidden="1">{"'Sheet1'!$L$16"}</definedName>
    <definedName name="______ban2" hidden="1">{"'Sheet1'!$L$16"}</definedName>
    <definedName name="______h1" localSheetId="1" hidden="1">{"'Sheet1'!$L$16"}</definedName>
    <definedName name="______h1" localSheetId="2" hidden="1">{"'Sheet1'!$L$16"}</definedName>
    <definedName name="______h1" localSheetId="3" hidden="1">{"'Sheet1'!$L$16"}</definedName>
    <definedName name="______h1" hidden="1">{"'Sheet1'!$L$16"}</definedName>
    <definedName name="______hu1" localSheetId="1" hidden="1">{"'Sheet1'!$L$16"}</definedName>
    <definedName name="______hu1" localSheetId="2" hidden="1">{"'Sheet1'!$L$16"}</definedName>
    <definedName name="______hu1" localSheetId="3" hidden="1">{"'Sheet1'!$L$16"}</definedName>
    <definedName name="______hu1" hidden="1">{"'Sheet1'!$L$16"}</definedName>
    <definedName name="______hu2" localSheetId="1" hidden="1">{"'Sheet1'!$L$16"}</definedName>
    <definedName name="______hu2" localSheetId="2" hidden="1">{"'Sheet1'!$L$16"}</definedName>
    <definedName name="______hu2" localSheetId="3" hidden="1">{"'Sheet1'!$L$16"}</definedName>
    <definedName name="______hu2" hidden="1">{"'Sheet1'!$L$16"}</definedName>
    <definedName name="______hu5" localSheetId="1" hidden="1">{"'Sheet1'!$L$16"}</definedName>
    <definedName name="______hu5" localSheetId="2" hidden="1">{"'Sheet1'!$L$16"}</definedName>
    <definedName name="______hu5" localSheetId="3" hidden="1">{"'Sheet1'!$L$16"}</definedName>
    <definedName name="______hu5" hidden="1">{"'Sheet1'!$L$16"}</definedName>
    <definedName name="______hu6" localSheetId="1" hidden="1">{"'Sheet1'!$L$16"}</definedName>
    <definedName name="______hu6" localSheetId="2" hidden="1">{"'Sheet1'!$L$16"}</definedName>
    <definedName name="______hu6" localSheetId="3" hidden="1">{"'Sheet1'!$L$16"}</definedName>
    <definedName name="______hu6" hidden="1">{"'Sheet1'!$L$16"}</definedName>
    <definedName name="______M36" localSheetId="1" hidden="1">{"'Sheet1'!$L$16"}</definedName>
    <definedName name="______M36" localSheetId="2" hidden="1">{"'Sheet1'!$L$16"}</definedName>
    <definedName name="______M36" localSheetId="3" hidden="1">{"'Sheet1'!$L$16"}</definedName>
    <definedName name="______M36" hidden="1">{"'Sheet1'!$L$16"}</definedName>
    <definedName name="______NSO2" localSheetId="1" hidden="1">{"'Sheet1'!$L$16"}</definedName>
    <definedName name="______NSO2" localSheetId="2" hidden="1">{"'Sheet1'!$L$16"}</definedName>
    <definedName name="______NSO2" localSheetId="3" hidden="1">{"'Sheet1'!$L$16"}</definedName>
    <definedName name="______NSO2" hidden="1">{"'Sheet1'!$L$16"}</definedName>
    <definedName name="______PA3" localSheetId="1" hidden="1">{"'Sheet1'!$L$16"}</definedName>
    <definedName name="______PA3" localSheetId="2" hidden="1">{"'Sheet1'!$L$16"}</definedName>
    <definedName name="______PA3" localSheetId="3" hidden="1">{"'Sheet1'!$L$16"}</definedName>
    <definedName name="______PA3" hidden="1">{"'Sheet1'!$L$16"}</definedName>
    <definedName name="______Pl2" localSheetId="1" hidden="1">{"'Sheet1'!$L$16"}</definedName>
    <definedName name="______Pl2" localSheetId="2" hidden="1">{"'Sheet1'!$L$16"}</definedName>
    <definedName name="______Pl2" localSheetId="3" hidden="1">{"'Sheet1'!$L$16"}</definedName>
    <definedName name="______Pl2" hidden="1">{"'Sheet1'!$L$16"}</definedName>
    <definedName name="______Tru21" localSheetId="1" hidden="1">{"'Sheet1'!$L$16"}</definedName>
    <definedName name="______Tru21" localSheetId="2" hidden="1">{"'Sheet1'!$L$16"}</definedName>
    <definedName name="______Tru21" localSheetId="3" hidden="1">{"'Sheet1'!$L$16"}</definedName>
    <definedName name="______Tru21" hidden="1">{"'Sheet1'!$L$16"}</definedName>
    <definedName name="_____a1" localSheetId="1" hidden="1">{"'Sheet1'!$L$16"}</definedName>
    <definedName name="_____a1" localSheetId="2" hidden="1">{"'Sheet1'!$L$16"}</definedName>
    <definedName name="_____a1" localSheetId="3" hidden="1">{"'Sheet1'!$L$16"}</definedName>
    <definedName name="_____a1" hidden="1">{"'Sheet1'!$L$16"}</definedName>
    <definedName name="_____B1" localSheetId="1" hidden="1">{"'Sheet1'!$L$16"}</definedName>
    <definedName name="_____B1" localSheetId="2" hidden="1">{"'Sheet1'!$L$16"}</definedName>
    <definedName name="_____B1" localSheetId="3" hidden="1">{"'Sheet1'!$L$16"}</definedName>
    <definedName name="_____B1" hidden="1">{"'Sheet1'!$L$16"}</definedName>
    <definedName name="_____ban2" localSheetId="1" hidden="1">{"'Sheet1'!$L$16"}</definedName>
    <definedName name="_____ban2" localSheetId="2" hidden="1">{"'Sheet1'!$L$16"}</definedName>
    <definedName name="_____ban2" localSheetId="3" hidden="1">{"'Sheet1'!$L$16"}</definedName>
    <definedName name="_____ban2" hidden="1">{"'Sheet1'!$L$16"}</definedName>
    <definedName name="_____h1" localSheetId="1" hidden="1">{"'Sheet1'!$L$16"}</definedName>
    <definedName name="_____h1" localSheetId="2" hidden="1">{"'Sheet1'!$L$16"}</definedName>
    <definedName name="_____h1" localSheetId="3" hidden="1">{"'Sheet1'!$L$16"}</definedName>
    <definedName name="_____h1" hidden="1">{"'Sheet1'!$L$16"}</definedName>
    <definedName name="_____hu1" localSheetId="1" hidden="1">{"'Sheet1'!$L$16"}</definedName>
    <definedName name="_____hu1" localSheetId="2" hidden="1">{"'Sheet1'!$L$16"}</definedName>
    <definedName name="_____hu1" localSheetId="3" hidden="1">{"'Sheet1'!$L$16"}</definedName>
    <definedName name="_____hu1" hidden="1">{"'Sheet1'!$L$16"}</definedName>
    <definedName name="_____hu2" localSheetId="1" hidden="1">{"'Sheet1'!$L$16"}</definedName>
    <definedName name="_____hu2" localSheetId="2" hidden="1">{"'Sheet1'!$L$16"}</definedName>
    <definedName name="_____hu2" localSheetId="3" hidden="1">{"'Sheet1'!$L$16"}</definedName>
    <definedName name="_____hu2" hidden="1">{"'Sheet1'!$L$16"}</definedName>
    <definedName name="_____hu5" localSheetId="1" hidden="1">{"'Sheet1'!$L$16"}</definedName>
    <definedName name="_____hu5" localSheetId="2" hidden="1">{"'Sheet1'!$L$16"}</definedName>
    <definedName name="_____hu5" localSheetId="3" hidden="1">{"'Sheet1'!$L$16"}</definedName>
    <definedName name="_____hu5" hidden="1">{"'Sheet1'!$L$16"}</definedName>
    <definedName name="_____hu6" localSheetId="1" hidden="1">{"'Sheet1'!$L$16"}</definedName>
    <definedName name="_____hu6" localSheetId="2" hidden="1">{"'Sheet1'!$L$16"}</definedName>
    <definedName name="_____hu6" localSheetId="3" hidden="1">{"'Sheet1'!$L$16"}</definedName>
    <definedName name="_____hu6" hidden="1">{"'Sheet1'!$L$16"}</definedName>
    <definedName name="_____M36" localSheetId="1" hidden="1">{"'Sheet1'!$L$16"}</definedName>
    <definedName name="_____M36" localSheetId="2" hidden="1">{"'Sheet1'!$L$16"}</definedName>
    <definedName name="_____M36" localSheetId="3" hidden="1">{"'Sheet1'!$L$16"}</definedName>
    <definedName name="_____M36" hidden="1">{"'Sheet1'!$L$16"}</definedName>
    <definedName name="_____NSO2" localSheetId="1" hidden="1">{"'Sheet1'!$L$16"}</definedName>
    <definedName name="_____NSO2" localSheetId="2" hidden="1">{"'Sheet1'!$L$16"}</definedName>
    <definedName name="_____NSO2" localSheetId="3" hidden="1">{"'Sheet1'!$L$16"}</definedName>
    <definedName name="_____NSO2" hidden="1">{"'Sheet1'!$L$16"}</definedName>
    <definedName name="_____PA3" localSheetId="1" hidden="1">{"'Sheet1'!$L$16"}</definedName>
    <definedName name="_____PA3" localSheetId="2" hidden="1">{"'Sheet1'!$L$16"}</definedName>
    <definedName name="_____PA3" localSheetId="3" hidden="1">{"'Sheet1'!$L$16"}</definedName>
    <definedName name="_____PA3" hidden="1">{"'Sheet1'!$L$16"}</definedName>
    <definedName name="_____Pl2" localSheetId="1" hidden="1">{"'Sheet1'!$L$16"}</definedName>
    <definedName name="_____Pl2" localSheetId="2" hidden="1">{"'Sheet1'!$L$16"}</definedName>
    <definedName name="_____Pl2" localSheetId="3" hidden="1">{"'Sheet1'!$L$16"}</definedName>
    <definedName name="_____Pl2" hidden="1">{"'Sheet1'!$L$16"}</definedName>
    <definedName name="_____Q3" localSheetId="1" hidden="1">{"'Sheet1'!$L$16"}</definedName>
    <definedName name="_____Q3" localSheetId="2" hidden="1">{"'Sheet1'!$L$16"}</definedName>
    <definedName name="_____Q3" localSheetId="3" hidden="1">{"'Sheet1'!$L$16"}</definedName>
    <definedName name="_____Q3" hidden="1">{"'Sheet1'!$L$16"}</definedName>
    <definedName name="_____Tru21" localSheetId="1" hidden="1">{"'Sheet1'!$L$16"}</definedName>
    <definedName name="_____Tru21" localSheetId="2" hidden="1">{"'Sheet1'!$L$16"}</definedName>
    <definedName name="_____Tru21" localSheetId="3" hidden="1">{"'Sheet1'!$L$16"}</definedName>
    <definedName name="_____Tru21" hidden="1">{"'Sheet1'!$L$16"}</definedName>
    <definedName name="_____vl2" hidden="1">{"'Sheet1'!$L$16"}</definedName>
    <definedName name="____a1" localSheetId="1" hidden="1">{"'Sheet1'!$L$16"}</definedName>
    <definedName name="____a1" localSheetId="2" hidden="1">{"'Sheet1'!$L$16"}</definedName>
    <definedName name="____a1" localSheetId="3"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2" hidden="1">{"'Sheet1'!$L$16"}</definedName>
    <definedName name="____B1" localSheetId="3" hidden="1">{"'Sheet1'!$L$16"}</definedName>
    <definedName name="____B1" hidden="1">{"'Sheet1'!$L$16"}</definedName>
    <definedName name="____ban2" localSheetId="1" hidden="1">{"'Sheet1'!$L$16"}</definedName>
    <definedName name="____ban2" localSheetId="2" hidden="1">{"'Sheet1'!$L$16"}</definedName>
    <definedName name="____ban2" localSheetId="3" hidden="1">{"'Sheet1'!$L$16"}</definedName>
    <definedName name="____ban2" hidden="1">{"'Sheet1'!$L$16"}</definedName>
    <definedName name="____cep1" hidden="1">{"'Sheet1'!$L$16"}</definedName>
    <definedName name="____Coc39" hidden="1">{"'Sheet1'!$L$16"}</definedName>
    <definedName name="____Goi8" hidden="1">{"'Sheet1'!$L$16"}</definedName>
    <definedName name="____h1" localSheetId="1" hidden="1">{"'Sheet1'!$L$16"}</definedName>
    <definedName name="____h1" localSheetId="2" hidden="1">{"'Sheet1'!$L$16"}</definedName>
    <definedName name="____h1" localSheetId="3" hidden="1">{"'Sheet1'!$L$16"}</definedName>
    <definedName name="____h1" hidden="1">{"'Sheet1'!$L$16"}</definedName>
    <definedName name="____hu1" localSheetId="1" hidden="1">{"'Sheet1'!$L$16"}</definedName>
    <definedName name="____hu1" localSheetId="2" hidden="1">{"'Sheet1'!$L$16"}</definedName>
    <definedName name="____hu1" localSheetId="3" hidden="1">{"'Sheet1'!$L$16"}</definedName>
    <definedName name="____hu1" hidden="1">{"'Sheet1'!$L$16"}</definedName>
    <definedName name="____hu2" localSheetId="1" hidden="1">{"'Sheet1'!$L$16"}</definedName>
    <definedName name="____hu2" localSheetId="2" hidden="1">{"'Sheet1'!$L$16"}</definedName>
    <definedName name="____hu2" localSheetId="3" hidden="1">{"'Sheet1'!$L$16"}</definedName>
    <definedName name="____hu2" hidden="1">{"'Sheet1'!$L$16"}</definedName>
    <definedName name="____hu5" localSheetId="1" hidden="1">{"'Sheet1'!$L$16"}</definedName>
    <definedName name="____hu5" localSheetId="2" hidden="1">{"'Sheet1'!$L$16"}</definedName>
    <definedName name="____hu5" localSheetId="3" hidden="1">{"'Sheet1'!$L$16"}</definedName>
    <definedName name="____hu5" hidden="1">{"'Sheet1'!$L$16"}</definedName>
    <definedName name="____hu6" localSheetId="1" hidden="1">{"'Sheet1'!$L$16"}</definedName>
    <definedName name="____hu6" localSheetId="2" hidden="1">{"'Sheet1'!$L$16"}</definedName>
    <definedName name="____hu6" localSheetId="3" hidden="1">{"'Sheet1'!$L$16"}</definedName>
    <definedName name="____hu6" hidden="1">{"'Sheet1'!$L$16"}</definedName>
    <definedName name="____Lan1" hidden="1">{"'Sheet1'!$L$16"}</definedName>
    <definedName name="____LAN3" hidden="1">{"'Sheet1'!$L$16"}</definedName>
    <definedName name="____lk2" hidden="1">{"'Sheet1'!$L$16"}</definedName>
    <definedName name="____M36" localSheetId="1" hidden="1">{"'Sheet1'!$L$16"}</definedName>
    <definedName name="____M36" localSheetId="2" hidden="1">{"'Sheet1'!$L$16"}</definedName>
    <definedName name="____M36" localSheetId="3" hidden="1">{"'Sheet1'!$L$16"}</definedName>
    <definedName name="____M36" hidden="1">{"'Sheet1'!$L$16"}</definedName>
    <definedName name="____NSO2" localSheetId="1" hidden="1">{"'Sheet1'!$L$16"}</definedName>
    <definedName name="____NSO2" localSheetId="2" hidden="1">{"'Sheet1'!$L$16"}</definedName>
    <definedName name="____NSO2" localSheetId="3" hidden="1">{"'Sheet1'!$L$16"}</definedName>
    <definedName name="____NSO2" hidden="1">{"'Sheet1'!$L$16"}</definedName>
    <definedName name="____PA3" localSheetId="1" hidden="1">{"'Sheet1'!$L$16"}</definedName>
    <definedName name="____PA3" localSheetId="2" hidden="1">{"'Sheet1'!$L$16"}</definedName>
    <definedName name="____PA3" localSheetId="3" hidden="1">{"'Sheet1'!$L$16"}</definedName>
    <definedName name="____PA3" hidden="1">{"'Sheet1'!$L$16"}</definedName>
    <definedName name="____Pl2" localSheetId="1" hidden="1">{"'Sheet1'!$L$16"}</definedName>
    <definedName name="____Pl2" localSheetId="2" hidden="1">{"'Sheet1'!$L$16"}</definedName>
    <definedName name="____Pl2" localSheetId="3" hidden="1">{"'Sheet1'!$L$16"}</definedName>
    <definedName name="____Pl2" hidden="1">{"'Sheet1'!$L$16"}</definedName>
    <definedName name="____Q3" localSheetId="1" hidden="1">{"'Sheet1'!$L$16"}</definedName>
    <definedName name="____Q3" localSheetId="2" hidden="1">{"'Sheet1'!$L$16"}</definedName>
    <definedName name="____Q3" localSheetId="3" hidden="1">{"'Sheet1'!$L$16"}</definedName>
    <definedName name="____Q3" hidden="1">{"'Sheet1'!$L$16"}</definedName>
    <definedName name="____Tru21" localSheetId="1" hidden="1">{"'Sheet1'!$L$16"}</definedName>
    <definedName name="____Tru21" localSheetId="2" hidden="1">{"'Sheet1'!$L$16"}</definedName>
    <definedName name="____Tru21" localSheetId="3" hidden="1">{"'Sheet1'!$L$16"}</definedName>
    <definedName name="____Tru21" hidden="1">{"'Sheet1'!$L$16"}</definedName>
    <definedName name="____tt3" hidden="1">{"'Sheet1'!$L$16"}</definedName>
    <definedName name="____TT31" hidden="1">{"'Sheet1'!$L$16"}</definedName>
    <definedName name="____xlfn.BAHTTEXT" hidden="1">#NAME?</definedName>
    <definedName name="___a1" localSheetId="1" hidden="1">{"'Sheet1'!$L$16"}</definedName>
    <definedName name="___a1" localSheetId="2" hidden="1">{"'Sheet1'!$L$16"}</definedName>
    <definedName name="___a1" localSheetId="3" hidden="1">{"'Sheet1'!$L$16"}</definedName>
    <definedName name="___a1" hidden="1">{"'Sheet1'!$L$16"}</definedName>
    <definedName name="___B1" localSheetId="1" hidden="1">{"'Sheet1'!$L$16"}</definedName>
    <definedName name="___B1" localSheetId="2" hidden="1">{"'Sheet1'!$L$16"}</definedName>
    <definedName name="___B1" localSheetId="3" hidden="1">{"'Sheet1'!$L$16"}</definedName>
    <definedName name="___B1" hidden="1">{"'Sheet1'!$L$16"}</definedName>
    <definedName name="___ban2" localSheetId="1" hidden="1">{"'Sheet1'!$L$16"}</definedName>
    <definedName name="___ban2" localSheetId="2" hidden="1">{"'Sheet1'!$L$16"}</definedName>
    <definedName name="___ban2" localSheetId="3" hidden="1">{"'Sheet1'!$L$16"}</definedName>
    <definedName name="___ban2" hidden="1">{"'Sheet1'!$L$16"}</definedName>
    <definedName name="___cep1" hidden="1">{"'Sheet1'!$L$16"}</definedName>
    <definedName name="___Coc39" hidden="1">{"'Sheet1'!$L$16"}</definedName>
    <definedName name="___Goi8" hidden="1">{"'Sheet1'!$L$16"}</definedName>
    <definedName name="___h1" localSheetId="1" hidden="1">{"'Sheet1'!$L$16"}</definedName>
    <definedName name="___h1" localSheetId="2" hidden="1">{"'Sheet1'!$L$16"}</definedName>
    <definedName name="___h1" localSheetId="3" hidden="1">{"'Sheet1'!$L$16"}</definedName>
    <definedName name="___h1" hidden="1">{"'Sheet1'!$L$16"}</definedName>
    <definedName name="___hsm2">1.1289</definedName>
    <definedName name="___hu1" localSheetId="1" hidden="1">{"'Sheet1'!$L$16"}</definedName>
    <definedName name="___hu1" localSheetId="2" hidden="1">{"'Sheet1'!$L$16"}</definedName>
    <definedName name="___hu1" localSheetId="3" hidden="1">{"'Sheet1'!$L$16"}</definedName>
    <definedName name="___hu1" hidden="1">{"'Sheet1'!$L$16"}</definedName>
    <definedName name="___hu2" localSheetId="1" hidden="1">{"'Sheet1'!$L$16"}</definedName>
    <definedName name="___hu2" localSheetId="2" hidden="1">{"'Sheet1'!$L$16"}</definedName>
    <definedName name="___hu2" localSheetId="3" hidden="1">{"'Sheet1'!$L$16"}</definedName>
    <definedName name="___hu2" hidden="1">{"'Sheet1'!$L$16"}</definedName>
    <definedName name="___hu5" localSheetId="1" hidden="1">{"'Sheet1'!$L$16"}</definedName>
    <definedName name="___hu5" localSheetId="2" hidden="1">{"'Sheet1'!$L$16"}</definedName>
    <definedName name="___hu5" localSheetId="3" hidden="1">{"'Sheet1'!$L$16"}</definedName>
    <definedName name="___hu5" hidden="1">{"'Sheet1'!$L$16"}</definedName>
    <definedName name="___hu6" localSheetId="1" hidden="1">{"'Sheet1'!$L$16"}</definedName>
    <definedName name="___hu6" localSheetId="2" hidden="1">{"'Sheet1'!$L$16"}</definedName>
    <definedName name="___hu6" localSheetId="3" hidden="1">{"'Sheet1'!$L$16"}</definedName>
    <definedName name="___hu6" hidden="1">{"'Sheet1'!$L$16"}</definedName>
    <definedName name="___isc1">0.035</definedName>
    <definedName name="___isc2">0.02</definedName>
    <definedName name="___isc3">0.054</definedName>
    <definedName name="___Lan1" hidden="1">{"'Sheet1'!$L$16"}</definedName>
    <definedName name="___LAN3" hidden="1">{"'Sheet1'!$L$16"}</definedName>
    <definedName name="___lk2" hidden="1">{"'Sheet1'!$L$16"}</definedName>
    <definedName name="___M36" localSheetId="1" hidden="1">{"'Sheet1'!$L$16"}</definedName>
    <definedName name="___M36" localSheetId="2" hidden="1">{"'Sheet1'!$L$16"}</definedName>
    <definedName name="___M36" localSheetId="3" hidden="1">{"'Sheet1'!$L$16"}</definedName>
    <definedName name="___M36" hidden="1">{"'Sheet1'!$L$16"}</definedName>
    <definedName name="___NSO2" localSheetId="1" hidden="1">{"'Sheet1'!$L$16"}</definedName>
    <definedName name="___NSO2" localSheetId="2" hidden="1">{"'Sheet1'!$L$16"}</definedName>
    <definedName name="___NSO2" localSheetId="3" hidden="1">{"'Sheet1'!$L$16"}</definedName>
    <definedName name="___NSO2" hidden="1">{"'Sheet1'!$L$16"}</definedName>
    <definedName name="___PA3" localSheetId="1" hidden="1">{"'Sheet1'!$L$16"}</definedName>
    <definedName name="___PA3" localSheetId="2" hidden="1">{"'Sheet1'!$L$16"}</definedName>
    <definedName name="___PA3" localSheetId="3" hidden="1">{"'Sheet1'!$L$16"}</definedName>
    <definedName name="___PA3" hidden="1">{"'Sheet1'!$L$16"}</definedName>
    <definedName name="___Pl2" localSheetId="1" hidden="1">{"'Sheet1'!$L$16"}</definedName>
    <definedName name="___Pl2" localSheetId="2" hidden="1">{"'Sheet1'!$L$16"}</definedName>
    <definedName name="___Pl2" localSheetId="3" hidden="1">{"'Sheet1'!$L$16"}</definedName>
    <definedName name="___Pl2" hidden="1">{"'Sheet1'!$L$16"}</definedName>
    <definedName name="___PL3" hidden="1">#REF!</definedName>
    <definedName name="___Q3" localSheetId="1" hidden="1">{"'Sheet1'!$L$16"}</definedName>
    <definedName name="___Q3" localSheetId="2" hidden="1">{"'Sheet1'!$L$16"}</definedName>
    <definedName name="___Q3" localSheetId="3"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1" hidden="1">{"'Sheet1'!$L$16"}</definedName>
    <definedName name="___Tru21" localSheetId="2" hidden="1">{"'Sheet1'!$L$16"}</definedName>
    <definedName name="___Tru21" localSheetId="3" hidden="1">{"'Sheet1'!$L$16"}</definedName>
    <definedName name="___Tru21" hidden="1">{"'Sheet1'!$L$16"}</definedName>
    <definedName name="___tt3" hidden="1">{"'Sheet1'!$L$16"}</definedName>
    <definedName name="___TT31" hidden="1">{"'Sheet1'!$L$16"}</definedName>
    <definedName name="___xlfn.BAHTTEXT" hidden="1">#NAME?</definedName>
    <definedName name="__a1" localSheetId="1" hidden="1">{"'Sheet1'!$L$16"}</definedName>
    <definedName name="__a1" localSheetId="2" hidden="1">{"'Sheet1'!$L$16"}</definedName>
    <definedName name="__a1" localSheetId="3"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1" hidden="1">{"'Sheet1'!$L$16"}</definedName>
    <definedName name="__B1" localSheetId="2" hidden="1">{"'Sheet1'!$L$16"}</definedName>
    <definedName name="__B1" localSheetId="3" hidden="1">{"'Sheet1'!$L$16"}</definedName>
    <definedName name="__B1" hidden="1">{"'Sheet1'!$L$16"}</definedName>
    <definedName name="__ban2" localSheetId="1" hidden="1">{"'Sheet1'!$L$16"}</definedName>
    <definedName name="__ban2" localSheetId="2" hidden="1">{"'Sheet1'!$L$16"}</definedName>
    <definedName name="__ban2" localSheetId="3"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hidden="1">{"'Sheet1'!$L$16"}</definedName>
    <definedName name="__gon4">#REF!</definedName>
    <definedName name="__h1" localSheetId="1" hidden="1">{"'Sheet1'!$L$16"}</definedName>
    <definedName name="__h1" localSheetId="2" hidden="1">{"'Sheet1'!$L$16"}</definedName>
    <definedName name="__h1" localSheetId="3" hidden="1">{"'Sheet1'!$L$16"}</definedName>
    <definedName name="__h1" hidden="1">{"'Sheet1'!$L$16"}</definedName>
    <definedName name="__hom2">#REF!</definedName>
    <definedName name="__hsm2">1.1289</definedName>
    <definedName name="__hu1" localSheetId="1" hidden="1">{"'Sheet1'!$L$16"}</definedName>
    <definedName name="__hu1" localSheetId="2" hidden="1">{"'Sheet1'!$L$16"}</definedName>
    <definedName name="__hu1" localSheetId="3" hidden="1">{"'Sheet1'!$L$16"}</definedName>
    <definedName name="__hu1" hidden="1">{"'Sheet1'!$L$16"}</definedName>
    <definedName name="__hu2" localSheetId="1" hidden="1">{"'Sheet1'!$L$16"}</definedName>
    <definedName name="__hu2" localSheetId="2" hidden="1">{"'Sheet1'!$L$16"}</definedName>
    <definedName name="__hu2" localSheetId="3" hidden="1">{"'Sheet1'!$L$16"}</definedName>
    <definedName name="__hu2" hidden="1">{"'Sheet1'!$L$16"}</definedName>
    <definedName name="__hu5" localSheetId="1" hidden="1">{"'Sheet1'!$L$16"}</definedName>
    <definedName name="__hu5" localSheetId="2" hidden="1">{"'Sheet1'!$L$16"}</definedName>
    <definedName name="__hu5" localSheetId="3" hidden="1">{"'Sheet1'!$L$16"}</definedName>
    <definedName name="__hu5" hidden="1">{"'Sheet1'!$L$16"}</definedName>
    <definedName name="__hu6" localSheetId="1" hidden="1">{"'Sheet1'!$L$16"}</definedName>
    <definedName name="__hu6" localSheetId="2" hidden="1">{"'Sheet1'!$L$16"}</definedName>
    <definedName name="__hu6" localSheetId="3" hidden="1">{"'Sheet1'!$L$16"}</definedName>
    <definedName name="__hu6" hidden="1">{"'Sheet1'!$L$16"}</definedName>
    <definedName name="__IntlFixup" hidden="1">TRUE</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hidden="1">{"'Sheet1'!$L$16"}</definedName>
    <definedName name="__LAN3" hidden="1">{"'Sheet1'!$L$16"}</definedName>
    <definedName name="__lap1">#REF!</definedName>
    <definedName name="__lap2">#REF!</definedName>
    <definedName name="__lk2" hidden="1">{"'Sheet1'!$L$16"}</definedName>
    <definedName name="__M36" localSheetId="1" hidden="1">{"'Sheet1'!$L$16"}</definedName>
    <definedName name="__M36" localSheetId="2" hidden="1">{"'Sheet1'!$L$16"}</definedName>
    <definedName name="__M36" localSheetId="3"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1" hidden="1">{"'Sheet1'!$L$16"}</definedName>
    <definedName name="__NSO2" localSheetId="2" hidden="1">{"'Sheet1'!$L$16"}</definedName>
    <definedName name="__NSO2" localSheetId="3" hidden="1">{"'Sheet1'!$L$16"}</definedName>
    <definedName name="__NSO2" hidden="1">{"'Sheet1'!$L$16"}</definedName>
    <definedName name="__PA3" localSheetId="1" hidden="1">{"'Sheet1'!$L$16"}</definedName>
    <definedName name="__PA3" localSheetId="2" hidden="1">{"'Sheet1'!$L$16"}</definedName>
    <definedName name="__PA3" localSheetId="3"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localSheetId="1" hidden="1">{"'Sheet1'!$L$16"}</definedName>
    <definedName name="__Pl2" localSheetId="2" hidden="1">{"'Sheet1'!$L$16"}</definedName>
    <definedName name="__Pl2" localSheetId="3" hidden="1">{"'Sheet1'!$L$16"}</definedName>
    <definedName name="__Pl2" hidden="1">{"'Sheet1'!$L$16"}</definedName>
    <definedName name="__Q3" localSheetId="1" hidden="1">{"'Sheet1'!$L$16"}</definedName>
    <definedName name="__Q3" localSheetId="2" hidden="1">{"'Sheet1'!$L$16"}</definedName>
    <definedName name="__Q3" localSheetId="3"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localSheetId="1" hidden="1">{"'Sheet1'!$L$16"}</definedName>
    <definedName name="__Tru21" localSheetId="2" hidden="1">{"'Sheet1'!$L$16"}</definedName>
    <definedName name="__Tru21" localSheetId="3" hidden="1">{"'Sheet1'!$L$16"}</definedName>
    <definedName name="__Tru21" hidden="1">{"'Sheet1'!$L$16"}</definedName>
    <definedName name="__tt3" hidden="1">{"'Sheet1'!$L$16"}</definedName>
    <definedName name="__TT31" hidden="1">{"'Sheet1'!$L$16"}</definedName>
    <definedName name="__vc1">#REF!</definedName>
    <definedName name="__vc2">#REF!</definedName>
    <definedName name="__vc3">#REF!</definedName>
    <definedName name="__VL100">#REF!</definedName>
    <definedName name="__vl2" hidden="1">{"'Sheet1'!$L$16"}</definedName>
    <definedName name="__VL250">#REF!</definedName>
    <definedName name="__xlfn.BAHTTEXT" hidden="1">#NAME?</definedName>
    <definedName name="_1">#N/A</definedName>
    <definedName name="_1000A01">#N/A</definedName>
    <definedName name="_2">#N/A</definedName>
    <definedName name="_40x4">5100</definedName>
    <definedName name="_a1" localSheetId="1" hidden="1">{"'Sheet1'!$L$16"}</definedName>
    <definedName name="_a1" localSheetId="2" hidden="1">{"'Sheet1'!$L$16"}</definedName>
    <definedName name="_a1" localSheetId="3"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A4" localSheetId="1" hidden="1">{"'Sheet1'!$L$16"}</definedName>
    <definedName name="_A4" localSheetId="2" hidden="1">{"'Sheet1'!$L$16"}</definedName>
    <definedName name="_A4" localSheetId="3" hidden="1">{"'Sheet1'!$L$16"}</definedName>
    <definedName name="_A4" hidden="1">{"'Sheet1'!$L$16"}</definedName>
    <definedName name="_B1" localSheetId="1" hidden="1">{"'Sheet1'!$L$16"}</definedName>
    <definedName name="_B1" localSheetId="2" hidden="1">{"'Sheet1'!$L$16"}</definedName>
    <definedName name="_B1" localSheetId="3" hidden="1">{"'Sheet1'!$L$16"}</definedName>
    <definedName name="_B1" hidden="1">{"'Sheet1'!$L$16"}</definedName>
    <definedName name="_ba1" hidden="1">{#N/A,#N/A,FALSE,"Chi tiÆt"}</definedName>
    <definedName name="_ban2" localSheetId="1" hidden="1">{"'Sheet1'!$L$16"}</definedName>
    <definedName name="_ban2" localSheetId="2" hidden="1">{"'Sheet1'!$L$16"}</definedName>
    <definedName name="_ban2" localSheetId="3"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#REF!</definedName>
    <definedName name="_cao2">#REF!</definedName>
    <definedName name="_cao3">#REF!</definedName>
    <definedName name="_cao4">#REF!</definedName>
    <definedName name="_cao5">#REF!</definedName>
    <definedName name="_cao6">#REF!</definedName>
    <definedName name="_cep1" hidden="1">{"'Sheet1'!$L$16"}</definedName>
    <definedName name="_Coc39" hidden="1">{"'Sheet1'!$L$16"}</definedName>
    <definedName name="_CON1">#REF!</definedName>
    <definedName name="_CON2">#REF!</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hidden="1">{"'Sheet1'!$L$16"}</definedName>
    <definedName name="_Fill" hidden="1">#REF!</definedName>
    <definedName name="_xlnm._FilterDatabase" localSheetId="1" hidden="1">'PL 02 Nguon CD NSDP '!$A$9:$CQ$488</definedName>
    <definedName name="_xlnm._FilterDatabase" localSheetId="2" hidden="1">#REF!</definedName>
    <definedName name="_xlnm._FilterDatabase" localSheetId="3" hidden="1">#REF!</definedName>
    <definedName name="_xlnm._FilterDatabase" hidden="1">#REF!</definedName>
    <definedName name="_Goi8" localSheetId="1" hidden="1">{"'Sheet1'!$L$16"}</definedName>
    <definedName name="_Goi8" localSheetId="2" hidden="1">{"'Sheet1'!$L$16"}</definedName>
    <definedName name="_Goi8" localSheetId="3" hidden="1">{"'Sheet1'!$L$16"}</definedName>
    <definedName name="_Goi8" hidden="1">{"'Sheet1'!$L$16"}</definedName>
    <definedName name="_gon4">#REF!</definedName>
    <definedName name="_h1" localSheetId="1" hidden="1">{"'Sheet1'!$L$16"}</definedName>
    <definedName name="_h1" localSheetId="2" hidden="1">{"'Sheet1'!$L$16"}</definedName>
    <definedName name="_h1" localSheetId="3" hidden="1">{"'Sheet1'!$L$16"}</definedName>
    <definedName name="_h1" hidden="1">{"'Sheet1'!$L$16"}</definedName>
    <definedName name="_hsm2">1.1289</definedName>
    <definedName name="_hu1" localSheetId="1" hidden="1">{"'Sheet1'!$L$16"}</definedName>
    <definedName name="_hu1" localSheetId="2" hidden="1">{"'Sheet1'!$L$16"}</definedName>
    <definedName name="_hu1" localSheetId="3" hidden="1">{"'Sheet1'!$L$16"}</definedName>
    <definedName name="_hu1" hidden="1">{"'Sheet1'!$L$16"}</definedName>
    <definedName name="_hu2" localSheetId="1" hidden="1">{"'Sheet1'!$L$16"}</definedName>
    <definedName name="_hu2" localSheetId="2" hidden="1">{"'Sheet1'!$L$16"}</definedName>
    <definedName name="_hu2" localSheetId="3" hidden="1">{"'Sheet1'!$L$16"}</definedName>
    <definedName name="_hu2" hidden="1">{"'Sheet1'!$L$16"}</definedName>
    <definedName name="_hu5" localSheetId="1" hidden="1">{"'Sheet1'!$L$16"}</definedName>
    <definedName name="_hu5" localSheetId="2" hidden="1">{"'Sheet1'!$L$16"}</definedName>
    <definedName name="_hu5" localSheetId="3" hidden="1">{"'Sheet1'!$L$16"}</definedName>
    <definedName name="_hu5" hidden="1">{"'Sheet1'!$L$16"}</definedName>
    <definedName name="_hu6" localSheetId="1" hidden="1">{"'Sheet1'!$L$16"}</definedName>
    <definedName name="_hu6" localSheetId="2" hidden="1">{"'Sheet1'!$L$16"}</definedName>
    <definedName name="_hu6" localSheetId="3"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KH08" hidden="1">{#N/A,#N/A,FALSE,"Chi tiÆt"}</definedName>
    <definedName name="_km190">#REF!</definedName>
    <definedName name="_km191">#REF!</definedName>
    <definedName name="_km192">#REF!</definedName>
    <definedName name="_L123" localSheetId="1" hidden="1">{"'Sheet1'!$L$16"}</definedName>
    <definedName name="_L123" localSheetId="2" hidden="1">{"'Sheet1'!$L$16"}</definedName>
    <definedName name="_L123" localSheetId="3" hidden="1">{"'Sheet1'!$L$16"}</definedName>
    <definedName name="_L123" hidden="1">{"'Sheet1'!$L$16"}</definedName>
    <definedName name="_L1234" localSheetId="1" hidden="1">{"'Sheet1'!$L$16"}</definedName>
    <definedName name="_L1234" localSheetId="2" hidden="1">{"'Sheet1'!$L$16"}</definedName>
    <definedName name="_L1234" localSheetId="3" hidden="1">{"'Sheet1'!$L$16"}</definedName>
    <definedName name="_L1234" hidden="1">{"'Sheet1'!$L$16"}</definedName>
    <definedName name="_Lan1" localSheetId="1" hidden="1">{"'Sheet1'!$L$16"}</definedName>
    <definedName name="_Lan1" localSheetId="2" hidden="1">{"'Sheet1'!$L$16"}</definedName>
    <definedName name="_Lan1" localSheetId="3" hidden="1">{"'Sheet1'!$L$16"}</definedName>
    <definedName name="_Lan1" hidden="1">{"'Sheet1'!$L$16"}</definedName>
    <definedName name="_LAN3" localSheetId="1" hidden="1">{"'Sheet1'!$L$16"}</definedName>
    <definedName name="_LAN3" localSheetId="2" hidden="1">{"'Sheet1'!$L$16"}</definedName>
    <definedName name="_LAN3" localSheetId="3" hidden="1">{"'Sheet1'!$L$16"}</definedName>
    <definedName name="_LAN3" hidden="1">{"'Sheet1'!$L$16"}</definedName>
    <definedName name="_lap1">#REF!</definedName>
    <definedName name="_lap2">#REF!</definedName>
    <definedName name="_lk2" hidden="1">{"'Sheet1'!$L$16"}</definedName>
    <definedName name="_m1233" hidden="1">{"'Sheet1'!$L$16"}</definedName>
    <definedName name="_M2" hidden="1">{"'Sheet1'!$L$16"}</definedName>
    <definedName name="_M36" localSheetId="1" hidden="1">{"'Sheet1'!$L$16"}</definedName>
    <definedName name="_M36" localSheetId="2" hidden="1">{"'Sheet1'!$L$16"}</definedName>
    <definedName name="_M36" localSheetId="3" hidden="1">{"'Sheet1'!$L$16"}</definedName>
    <definedName name="_M36" hidden="1">{"'Sheet1'!$L$16"}</definedName>
    <definedName name="_MAC12">#REF!</definedName>
    <definedName name="_MAC46">#REF!</definedName>
    <definedName name="_nam1" hidden="1">{"'Sheet1'!$L$16"}</definedName>
    <definedName name="_nam2" hidden="1">{#N/A,#N/A,FALSE,"Chi tiÆt"}</definedName>
    <definedName name="_nam3" hidden="1">{"'Sheet1'!$L$16"}</definedName>
    <definedName name="_NET2">#REF!</definedName>
    <definedName name="_nh2" hidden="1">{#N/A,#N/A,FALSE,"Chi tiÆt"}</definedName>
    <definedName name="_NSO2" localSheetId="1" hidden="1">{"'Sheet1'!$L$16"}</definedName>
    <definedName name="_NSO2" localSheetId="2" hidden="1">{"'Sheet1'!$L$16"}</definedName>
    <definedName name="_NSO2" localSheetId="3" hidden="1">{"'Sheet1'!$L$16"}</definedName>
    <definedName name="_NSO2" hidden="1">{"'Sheet1'!$L$16"}</definedName>
    <definedName name="_Order1" hidden="1">255</definedName>
    <definedName name="_Order2" hidden="1">255</definedName>
    <definedName name="_PA3" localSheetId="1" hidden="1">{"'Sheet1'!$L$16"}</definedName>
    <definedName name="_PA3" localSheetId="2" hidden="1">{"'Sheet1'!$L$16"}</definedName>
    <definedName name="_PA3" localSheetId="3" hidden="1">{"'Sheet1'!$L$16"}</definedName>
    <definedName name="_PA3" hidden="1">{"'Sheet1'!$L$16"}</definedName>
    <definedName name="_Parse_Out" hidden="1">[1]Quantity!#REF!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hidden="1">{"'Sheet1'!$L$16"}</definedName>
    <definedName name="_PL1242">#REF!</definedName>
    <definedName name="_Pl2" localSheetId="1" hidden="1">{"'Sheet1'!$L$16"}</definedName>
    <definedName name="_Pl2" localSheetId="2" hidden="1">{"'Sheet1'!$L$16"}</definedName>
    <definedName name="_Pl2" localSheetId="3" hidden="1">{"'Sheet1'!$L$16"}</definedName>
    <definedName name="_Pl2" hidden="1">{"'Sheet1'!$L$16"}</definedName>
    <definedName name="_PL3" hidden="1">#REF!</definedName>
    <definedName name="_Q3" localSheetId="1" hidden="1">{"'Sheet1'!$L$16"}</definedName>
    <definedName name="_Q3" localSheetId="2" hidden="1">{"'Sheet1'!$L$16"}</definedName>
    <definedName name="_Q3" localSheetId="3" hidden="1">{"'Sheet1'!$L$16"}</definedName>
    <definedName name="_Q3" hidden="1">{"'Sheet1'!$L$16"}</definedName>
    <definedName name="_QLO7" hidden="1">#N/A</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hidden="1">#REF!</definedName>
    <definedName name="_Sortmoi" hidden="1">#N/A</definedName>
    <definedName name="_Sta1">531.877</definedName>
    <definedName name="_Sta2">561.952</definedName>
    <definedName name="_Sta3">712.202</definedName>
    <definedName name="_Sta4">762.202</definedName>
    <definedName name="_T12" hidden="1">{"'Sheet1'!$L$16"}</definedName>
    <definedName name="_TH1">#REF!</definedName>
    <definedName name="_TH2">#REF!</definedName>
    <definedName name="_TH3">#REF!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M2" localSheetId="1" hidden="1">{"'Sheet1'!$L$16"}</definedName>
    <definedName name="_TM2" localSheetId="2" hidden="1">{"'Sheet1'!$L$16"}</definedName>
    <definedName name="_TM2" localSheetId="3" hidden="1">{"'Sheet1'!$L$16"}</definedName>
    <definedName name="_TM2" hidden="1">{"'Sheet1'!$L$16"}</definedName>
    <definedName name="_Tru21" localSheetId="1" hidden="1">{"'Sheet1'!$L$16"}</definedName>
    <definedName name="_Tru21" localSheetId="2" hidden="1">{"'Sheet1'!$L$16"}</definedName>
    <definedName name="_Tru21" localSheetId="3" hidden="1">{"'Sheet1'!$L$16"}</definedName>
    <definedName name="_Tru21" hidden="1">{"'Sheet1'!$L$16"}</definedName>
    <definedName name="_tt3" localSheetId="1" hidden="1">{"'Sheet1'!$L$16"}</definedName>
    <definedName name="_tt3" localSheetId="2" hidden="1">{"'Sheet1'!$L$16"}</definedName>
    <definedName name="_tt3" localSheetId="3" hidden="1">{"'Sheet1'!$L$16"}</definedName>
    <definedName name="_tt3" hidden="1">{"'Sheet1'!$L$16"}</definedName>
    <definedName name="_TT31" hidden="1">{"'Sheet1'!$L$16"}</definedName>
    <definedName name="_vc1">#REF!</definedName>
    <definedName name="_vc2">#REF!</definedName>
    <definedName name="_vc3">#REF!</definedName>
    <definedName name="_vl2" localSheetId="1" hidden="1">{"'Sheet1'!$L$16"}</definedName>
    <definedName name="_vl2" localSheetId="2" hidden="1">{"'Sheet1'!$L$16"}</definedName>
    <definedName name="_vl2" localSheetId="3" hidden="1">{"'Sheet1'!$L$16"}</definedName>
    <definedName name="_vl2" hidden="1">{"'Sheet1'!$L$16"}</definedName>
    <definedName name="a" localSheetId="1" hidden="1">{"'Sheet1'!$L$16"}</definedName>
    <definedName name="a" localSheetId="2" hidden="1">{"'Sheet1'!$L$16"}</definedName>
    <definedName name="a" localSheetId="3"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1moi" localSheetId="1" hidden="1">{"'Sheet1'!$L$16"}</definedName>
    <definedName name="a1moi" localSheetId="2" hidden="1">{"'Sheet1'!$L$16"}</definedName>
    <definedName name="a1moi" localSheetId="3" hidden="1">{"'Sheet1'!$L$16"}</definedName>
    <definedName name="a1moi" hidden="1">{"'Sheet1'!$L$16"}</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hidden="1">{"'Sheet1'!$L$16"}</definedName>
    <definedName name="ae" hidden="1">{"'Sheet1'!$L$16"}</definedName>
    <definedName name="ấgsfag" hidden="1">#REF!</definedName>
    <definedName name="All_Item">#REF!</definedName>
    <definedName name="ALPIN">#N/A</definedName>
    <definedName name="ALPJYOU">#N/A</definedName>
    <definedName name="ALPTOI">#N/A</definedName>
    <definedName name="anpha">#REF!</definedName>
    <definedName name="anscount" hidden="1">3</definedName>
    <definedName name="aqbnmjm" hidden="1">#REF!</definedName>
    <definedName name="AS2DocOpenMode" hidden="1">"AS2DocumentEdit"</definedName>
    <definedName name="asss" hidden="1">{"'Sheet1'!$L$16"}</definedName>
    <definedName name="ATGT" localSheetId="1" hidden="1">{"'Sheet1'!$L$16"}</definedName>
    <definedName name="ATGT" localSheetId="2" hidden="1">{"'Sheet1'!$L$16"}</definedName>
    <definedName name="ATGT" localSheetId="3" hidden="1">{"'Sheet1'!$L$16"}</definedName>
    <definedName name="ATGT" hidden="1">{"'Sheet1'!$L$16"}</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anql" hidden="1">{"'Sheet1'!$L$16"}</definedName>
    <definedName name="BB">#REF!</definedName>
    <definedName name="bdd">1.5</definedName>
    <definedName name="bengam">#REF!</definedName>
    <definedName name="benuoc">#REF!</definedName>
    <definedName name="beta">#REF!</definedName>
    <definedName name="Bgiang" localSheetId="1" hidden="1">{"'Sheet1'!$L$16"}</definedName>
    <definedName name="Bgiang" localSheetId="2" hidden="1">{"'Sheet1'!$L$16"}</definedName>
    <definedName name="Bgiang" localSheetId="3" hidden="1">{"'Sheet1'!$L$16"}</definedName>
    <definedName name="Bgiang" hidden="1">{"'Sheet1'!$L$16"}</definedName>
    <definedName name="blkh">#REF!</definedName>
    <definedName name="blkh1">#REF!</definedName>
    <definedName name="Bm">3.5</definedName>
    <definedName name="BMS" localSheetId="1" hidden="1">{"'Sheet1'!$L$16"}</definedName>
    <definedName name="BMS" localSheetId="2" hidden="1">{"'Sheet1'!$L$16"}</definedName>
    <definedName name="BMS" localSheetId="3" hidden="1">{"'Sheet1'!$L$16"}</definedName>
    <definedName name="BMS" hidden="1">{"'Sheet1'!$L$16"}</definedName>
    <definedName name="Bn">6.5</definedName>
    <definedName name="Book2">#REF!</definedName>
    <definedName name="BOQ">#REF!</definedName>
    <definedName name="bql" hidden="1">{#N/A,#N/A,FALSE,"Chi tiÆt"}</definedName>
    <definedName name="BQP">'[2]BANCO (3)'!$N$124</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pvon" hidden="1">{#N/A,#N/A,FALSE,"Chi tiÆt"}</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#REF!</definedName>
    <definedName name="Chiettinh" hidden="1">{"'Sheet1'!$L$16"}</definedName>
    <definedName name="chilk" hidden="1">{"'Sheet1'!$L$16"}</definedName>
    <definedName name="chitietbgiang2" localSheetId="1" hidden="1">{"'Sheet1'!$L$16"}</definedName>
    <definedName name="chitietbgiang2" localSheetId="2" hidden="1">{"'Sheet1'!$L$16"}</definedName>
    <definedName name="chitietbgiang2" localSheetId="3" hidden="1">{"'Sheet1'!$L$16"}</definedName>
    <definedName name="chitietbgiang2" hidden="1">{"'Sheet1'!$L$16"}</definedName>
    <definedName name="chl" localSheetId="1" hidden="1">{"'Sheet1'!$L$16"}</definedName>
    <definedName name="chl" localSheetId="2" hidden="1">{"'Sheet1'!$L$16"}</definedName>
    <definedName name="chl" localSheetId="3" hidden="1">{"'Sheet1'!$L$16"}</definedName>
    <definedName name="chl" hidden="1">{"'Sheet1'!$L$16"}</definedName>
    <definedName name="chon">#REF!</definedName>
    <definedName name="chon1">#REF!</definedName>
    <definedName name="chon2">#REF!</definedName>
    <definedName name="chon3">#REF!</definedName>
    <definedName name="chung">66</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#REF!</definedName>
    <definedName name="Coc_60" hidden="1">{"'Sheet1'!$L$16"}</definedName>
    <definedName name="CoCauN" localSheetId="1" hidden="1">{"'Sheet1'!$L$16"}</definedName>
    <definedName name="CoCauN" localSheetId="2" hidden="1">{"'Sheet1'!$L$16"}</definedName>
    <definedName name="CoCauN" localSheetId="3"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bbt" localSheetId="1" hidden="1">{"'Sheet1'!$L$16"}</definedName>
    <definedName name="ctbbt" localSheetId="2" hidden="1">{"'Sheet1'!$L$16"}</definedName>
    <definedName name="ctbbt" localSheetId="3" hidden="1">{"'Sheet1'!$L$16"}</definedName>
    <definedName name="ctbbt" hidden="1">{"'Sheet1'!$L$16"}</definedName>
    <definedName name="CTCT1" localSheetId="1" hidden="1">{"'Sheet1'!$L$16"}</definedName>
    <definedName name="CTCT1" localSheetId="2" hidden="1">{"'Sheet1'!$L$16"}</definedName>
    <definedName name="CTCT1" localSheetId="3"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 localSheetId="1" hidden="1">{"'Sheet1'!$L$16"}</definedName>
    <definedName name="d" localSheetId="2" hidden="1">{"'Sheet1'!$L$16"}</definedName>
    <definedName name="d" localSheetId="3" hidden="1">{"'Sheet1'!$L$16"}</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ataFilter">[3]!DataFilter</definedName>
    <definedName name="DataSort">[3]!DataSort</definedName>
    <definedName name="DCL_22">12117600</definedName>
    <definedName name="DCL_35">25490000</definedName>
    <definedName name="DD">#REF!</definedName>
    <definedName name="dđ" localSheetId="1" hidden="1">{"'Sheet1'!$L$16"}</definedName>
    <definedName name="dđ" localSheetId="2" hidden="1">{"'Sheet1'!$L$16"}</definedName>
    <definedName name="dđ" localSheetId="3" hidden="1">{"'Sheet1'!$L$16"}</definedName>
    <definedName name="dđ" hidden="1">{"'Sheet1'!$L$16"}</definedName>
    <definedName name="DDAY">#REF!</definedName>
    <definedName name="ddddd" localSheetId="1" hidden="1">{"'Sheet1'!$L$16"}</definedName>
    <definedName name="ddddd" localSheetId="2" hidden="1">{"'Sheet1'!$L$16"}</definedName>
    <definedName name="ddddd" localSheetId="3" hidden="1">{"'Sheet1'!$L$16"}</definedName>
    <definedName name="ddddd" hidden="1">{"'Sheet1'!$L$16"}</definedName>
    <definedName name="dddem">0.1</definedName>
    <definedName name="DDK">#REF!</definedName>
    <definedName name="den_bu">#REF!</definedName>
    <definedName name="denbu">#REF!</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hidden="1">{"'Sheet1'!$L$16"}</definedName>
    <definedName name="DFSDF" localSheetId="1" hidden="1">{"'Sheet1'!$L$16"}</definedName>
    <definedName name="DFSDF" localSheetId="2" hidden="1">{"'Sheet1'!$L$16"}</definedName>
    <definedName name="DFSDF" localSheetId="3" hidden="1">{"'Sheet1'!$L$16"}</definedName>
    <definedName name="DFSDF" hidden="1">{"'Sheet1'!$L$16"}</definedName>
    <definedName name="dfvssd" hidden="1">#REF!</definedName>
    <definedName name="dgbdII">#REF!</definedName>
    <definedName name="DGCTI592">#REF!</definedName>
    <definedName name="dgctp2" hidden="1">{"'Sheet1'!$L$16"}</definedName>
    <definedName name="dgj" localSheetId="1" hidden="1">{#N/A,#N/A,FALSE,"BN"}</definedName>
    <definedName name="dgj" localSheetId="2" hidden="1">{#N/A,#N/A,FALSE,"BN"}</definedName>
    <definedName name="dgj" localSheetId="3" hidden="1">{#N/A,#N/A,FALSE,"BN"}</definedName>
    <definedName name="dgj" hidden="1">{#N/A,#N/A,FALSE,"BN"}</definedName>
    <definedName name="DGNC">#REF!</definedName>
    <definedName name="dgqndn">#REF!</definedName>
    <definedName name="DGTV">#REF!</definedName>
    <definedName name="dgvl">#REF!</definedName>
    <definedName name="DGVT">#REF!</definedName>
    <definedName name="dhom">#REF!</definedName>
    <definedName name="dien" localSheetId="1" hidden="1">{"'Sheet1'!$L$16"}</definedName>
    <definedName name="dien" localSheetId="2" hidden="1">{"'Sheet1'!$L$16"}</definedName>
    <definedName name="dien" localSheetId="3" hidden="1">{"'Sheet1'!$L$16"}</definedName>
    <definedName name="dien" hidden="1">{"'Sheet1'!$L$16"}</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 hidden="1">{"'Sheet1'!$L$16"}</definedName>
    <definedName name="dotcong">1</definedName>
    <definedName name="drf" hidden="1">#REF!</definedName>
    <definedName name="ds" localSheetId="1" hidden="1">{#N/A,#N/A,FALSE,"Chi tiÆt"}</definedName>
    <definedName name="ds" localSheetId="2" hidden="1">{#N/A,#N/A,FALSE,"Chi tiÆt"}</definedName>
    <definedName name="ds" localSheetId="3" hidden="1">{#N/A,#N/A,FALSE,"Chi tiÆt"}</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1" hidden="1">{"'Sheet1'!$L$16"}</definedName>
    <definedName name="Duongnaco" localSheetId="2" hidden="1">{"'Sheet1'!$L$16"}</definedName>
    <definedName name="Duongnaco" localSheetId="3" hidden="1">{"'Sheet1'!$L$16"}</definedName>
    <definedName name="Duongnaco"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#REF!</definedName>
    <definedName name="dvgfsgdsdg" hidden="1">#REF!</definedName>
    <definedName name="DWPRICE" hidden="1">[5]Quantity!#REF!</definedName>
    <definedName name="E" localSheetId="1" hidden="1">{#N/A,#N/A,FALSE,"BN (2)"}</definedName>
    <definedName name="E" localSheetId="2" hidden="1">{#N/A,#N/A,FALSE,"BN (2)"}</definedName>
    <definedName name="E" localSheetId="3" hidden="1">{#N/A,#N/A,FALSE,"BN (2)"}</definedName>
    <definedName name="E" hidden="1">{#N/A,#N/A,FALSE,"BN (2)"}</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 localSheetId="1" hidden="1">{"'Sheet1'!$L$16"}</definedName>
    <definedName name="f" localSheetId="2" hidden="1">{"'Sheet1'!$L$16"}</definedName>
    <definedName name="f" localSheetId="3" hidden="1">{"'Sheet1'!$L$16"}</definedName>
    <definedName name="f" hidden="1">{"'Sheet1'!$L$16"}</definedName>
    <definedName name="faasdf" hidden="1">#REF!</definedName>
    <definedName name="FACTOR">#REF!</definedName>
    <definedName name="fasf" localSheetId="1" hidden="1">{"'Sheet1'!$L$16"}</definedName>
    <definedName name="fasf" localSheetId="2" hidden="1">{"'Sheet1'!$L$16"}</definedName>
    <definedName name="fasf" localSheetId="3" hidden="1">{"'Sheet1'!$L$16"}</definedName>
    <definedName name="fasf" hidden="1">{"'Sheet1'!$L$16"}</definedName>
    <definedName name="FCode" hidden="1">#REF!</definedName>
    <definedName name="fdfsf" hidden="1">{#N/A,#N/A,FALSE,"Chi tiÆt"}</definedName>
    <definedName name="fff" localSheetId="1" hidden="1">{"'Sheet1'!$L$16"}</definedName>
    <definedName name="fff" localSheetId="2" hidden="1">{"'Sheet1'!$L$16"}</definedName>
    <definedName name="fff" localSheetId="3" hidden="1">{"'Sheet1'!$L$16"}</definedName>
    <definedName name="fff" hidden="1">{"'Sheet1'!$L$16"}</definedName>
    <definedName name="FI_12">4820</definedName>
    <definedName name="fsd" hidden="1">{"'Sheet1'!$L$16"}</definedName>
    <definedName name="fsdfdsf" localSheetId="1" hidden="1">{"'Sheet1'!$L$16"}</definedName>
    <definedName name="fsdfdsf" localSheetId="2" hidden="1">{"'Sheet1'!$L$16"}</definedName>
    <definedName name="fsdfdsf" localSheetId="3" hidden="1">{"'Sheet1'!$L$16"}</definedName>
    <definedName name="fsdfdsf" hidden="1">{"'Sheet1'!$L$16"}</definedName>
    <definedName name="g" localSheetId="1" hidden="1">{"'Sheet1'!$L$16"}</definedName>
    <definedName name="g" localSheetId="2" hidden="1">{"'Sheet1'!$L$16"}</definedName>
    <definedName name="g" localSheetId="3" hidden="1">{"'Sheet1'!$L$16"}</definedName>
    <definedName name="g" hidden="1">{"'Sheet1'!$L$16"}</definedName>
    <definedName name="G_ME">#REF!</definedName>
    <definedName name="gach">#REF!</definedName>
    <definedName name="gdgd" hidden="1">#N/A</definedName>
    <definedName name="geo">#REF!</definedName>
    <definedName name="gf" localSheetId="1" hidden="1">{"'Sheet1'!$L$16"}</definedName>
    <definedName name="gf" localSheetId="2" hidden="1">{"'Sheet1'!$L$16"}</definedName>
    <definedName name="gf" localSheetId="3" hidden="1">{"'Sheet1'!$L$16"}</definedName>
    <definedName name="gf" hidden="1">{"'Sheet1'!$L$16"}</definedName>
    <definedName name="gfdgdfgd" hidden="1">#N/A</definedName>
    <definedName name="gfdgfd" hidden="1">{"'Sheet1'!$L$16"}</definedName>
    <definedName name="gff" localSheetId="1" hidden="1">{"'Sheet1'!$L$16"}</definedName>
    <definedName name="gff" localSheetId="2" hidden="1">{"'Sheet1'!$L$16"}</definedName>
    <definedName name="gff" localSheetId="3" hidden="1">{"'Sheet1'!$L$16"}</definedName>
    <definedName name="gff" hidden="1">{"'Sheet1'!$L$16"}</definedName>
    <definedName name="gg">#REF!</definedName>
    <definedName name="ggdgd" hidden="1">#N/A</definedName>
    <definedName name="ggsdg" hidden="1">#N/A</definedName>
    <definedName name="ggsf" hidden="1">#N/A</definedName>
    <definedName name="gh" localSheetId="1" hidden="1">{"'Sheet1'!$L$16"}</definedName>
    <definedName name="gh" localSheetId="2" hidden="1">{"'Sheet1'!$L$16"}</definedName>
    <definedName name="gh" localSheetId="3" hidden="1">{"'Sheet1'!$L$16"}</definedName>
    <definedName name="gh" hidden="1">{"'Sheet1'!$L$16"}</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Back">[3]Sheet1!GoBack</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hidden="1">{"Offgrid",#N/A,FALSE,"OFFGRID";"Region",#N/A,FALSE,"REGION";"Offgrid -2",#N/A,FALSE,"OFFGRID";"WTP",#N/A,FALSE,"WTP";"WTP -2",#N/A,FALSE,"WTP";"Project",#N/A,FALSE,"PROJECT";"Summary -2",#N/A,FALSE,"SUMMARY"}</definedName>
    <definedName name="gra" hidden="1">{"'Sheet1'!$L$16"}</definedName>
    <definedName name="gsgsg" hidden="1">#N/A</definedName>
    <definedName name="gsgsgs" hidden="1">#N/A</definedName>
    <definedName name="Gtb">#REF!</definedName>
    <definedName name="gtbtt">#REF!</definedName>
    <definedName name="gtst">#REF!</definedName>
    <definedName name="GTXL">#REF!</definedName>
    <definedName name="Gxl">#REF!</definedName>
    <definedName name="gxltt">#REF!</definedName>
    <definedName name="h" localSheetId="1" hidden="1">{"'Sheet1'!$L$16"}</definedName>
    <definedName name="h" localSheetId="2" hidden="1">{"'Sheet1'!$L$16"}</definedName>
    <definedName name="h" localSheetId="3" hidden="1">{"'Sheet1'!$L$16"}</definedName>
    <definedName name="h" hidden="1">{"'Sheet1'!$L$16"}</definedName>
    <definedName name="H_THUCHTHH">#REF!</definedName>
    <definedName name="H_THUCTT">#REF!</definedName>
    <definedName name="hanh" localSheetId="1" hidden="1">{"'Sheet1'!$L$16"}</definedName>
    <definedName name="hanh" localSheetId="2" hidden="1">{"'Sheet1'!$L$16"}</definedName>
    <definedName name="hanh" localSheetId="3" hidden="1">{"'Sheet1'!$L$16"}</definedName>
    <definedName name="hanh" hidden="1">{"'Sheet1'!$L$16"}</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eso">'[4]MT DPin (2)'!$BP$99</definedName>
    <definedName name="hfdsh" hidden="1">#REF!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hidden="1">{"'Sheet1'!$L$16"}</definedName>
    <definedName name="hoc">55000</definedName>
    <definedName name="HOME_MANP">#REF!</definedName>
    <definedName name="HOMEOFFICE_COST">#REF!</definedName>
    <definedName name="Hong" hidden="1">{"'Sheet1'!$L$16"}</definedName>
    <definedName name="hrr" localSheetId="1" hidden="1">{"'Sheet1'!$L$16"}</definedName>
    <definedName name="hrr" localSheetId="2" hidden="1">{"'Sheet1'!$L$16"}</definedName>
    <definedName name="hrr" localSheetId="3" hidden="1">{"'Sheet1'!$L$16"}</definedName>
    <definedName name="hrr" hidden="1">{"'Sheet1'!$L$16"}</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'[2]BANCO (3)'!$K$122</definedName>
    <definedName name="hsthep">#REF!</definedName>
    <definedName name="HSVC1">#REF!</definedName>
    <definedName name="HSVC2">#REF!</definedName>
    <definedName name="HSVC3">#REF!</definedName>
    <definedName name="hsvl">1</definedName>
    <definedName name="hsvl2">1</definedName>
    <definedName name="HT">#REF!</definedName>
    <definedName name="HTHH">#REF!</definedName>
    <definedName name="htlm" localSheetId="1" hidden="1">{"'Sheet1'!$L$16"}</definedName>
    <definedName name="htlm" localSheetId="2" hidden="1">{"'Sheet1'!$L$16"}</definedName>
    <definedName name="htlm" localSheetId="3" hidden="1">{"'Sheet1'!$L$16"}</definedName>
    <definedName name="htlm" hidden="1">{"'Sheet1'!$L$16"}</definedName>
    <definedName name="HTML_CodePage" hidden="1">950</definedName>
    <definedName name="HTML_Control" localSheetId="1" hidden="1">{"'Sheet1'!$L$16"}</definedName>
    <definedName name="HTML_Control" localSheetId="2" hidden="1">{"'Sheet1'!$L$16"}</definedName>
    <definedName name="HTML_Control" localSheetId="3" hidden="1">{"'Sheet1'!$L$16"}</definedName>
    <definedName name="HTML_Control" hidden="1">{"'Sheet1'!$L$16"}</definedName>
    <definedName name="HTML_Controlmoi" localSheetId="1" hidden="1">{"'Sheet1'!$L$16"}</definedName>
    <definedName name="HTML_Controlmoi" localSheetId="2" hidden="1">{"'Sheet1'!$L$16"}</definedName>
    <definedName name="HTML_Controlmoi" localSheetId="3"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rhrt" hidden="1">{"'Sheet1'!$L$16"}</definedName>
    <definedName name="HTVL">#REF!</definedName>
    <definedName name="hu" localSheetId="1" hidden="1">{"'Sheet1'!$L$16"}</definedName>
    <definedName name="hu" localSheetId="2" hidden="1">{"'Sheet1'!$L$16"}</definedName>
    <definedName name="hu" localSheetId="3" hidden="1">{"'Sheet1'!$L$16"}</definedName>
    <definedName name="hu" hidden="1">{"'Sheet1'!$L$16"}</definedName>
    <definedName name="HUU" localSheetId="1" hidden="1">{"'Sheet1'!$L$16"}</definedName>
    <definedName name="HUU" localSheetId="2" hidden="1">{"'Sheet1'!$L$16"}</definedName>
    <definedName name="HUU" localSheetId="3" hidden="1">{"'Sheet1'!$L$16"}</definedName>
    <definedName name="HUU" hidden="1">{"'Sheet1'!$L$16"}</definedName>
    <definedName name="huy" localSheetId="1" hidden="1">{"'Sheet1'!$L$16"}</definedName>
    <definedName name="huy" localSheetId="2" hidden="1">{"'Sheet1'!$L$16"}</definedName>
    <definedName name="huy" localSheetId="3" hidden="1">{"'Sheet1'!$L$16"}</definedName>
    <definedName name="huy" hidden="1">{"'Sheet1'!$L$16"}</definedName>
    <definedName name="huymoi" localSheetId="1" hidden="1">{"'Sheet1'!$L$16"}</definedName>
    <definedName name="huymoi" localSheetId="2" hidden="1">{"'Sheet1'!$L$16"}</definedName>
    <definedName name="huymoi" localSheetId="3" hidden="1">{"'Sheet1'!$L$16"}</definedName>
    <definedName name="huymoi" hidden="1">{"'Sheet1'!$L$16"}</definedName>
    <definedName name="huynh" hidden="1">#REF!</definedName>
    <definedName name="I">#REF!</definedName>
    <definedName name="IDLAB_COST">#REF!</definedName>
    <definedName name="IND_LAB">#REF!</definedName>
    <definedName name="INDMANP">#REF!</definedName>
    <definedName name="j" localSheetId="1" hidden="1">{"'Sheet1'!$L$16"}</definedName>
    <definedName name="j" localSheetId="2" hidden="1">{"'Sheet1'!$L$16"}</definedName>
    <definedName name="j" localSheetId="3" hidden="1">{"'Sheet1'!$L$16"}</definedName>
    <definedName name="j" hidden="1">{"'Sheet1'!$L$16"}</definedName>
    <definedName name="j356C8">#REF!</definedName>
    <definedName name="jkjk" localSheetId="1" hidden="1">{"'Sheet1'!$L$16"}</definedName>
    <definedName name="jkjk" localSheetId="2" hidden="1">{"'Sheet1'!$L$16"}</definedName>
    <definedName name="jkjk" localSheetId="3" hidden="1">{"'Sheet1'!$L$16"}</definedName>
    <definedName name="jkjk" hidden="1">{"'Sheet1'!$L$16"}</definedName>
    <definedName name="k" localSheetId="1" hidden="1">{"'Sheet1'!$L$16"}</definedName>
    <definedName name="k" localSheetId="2" hidden="1">{"'Sheet1'!$L$16"}</definedName>
    <definedName name="k" localSheetId="3" hidden="1">{"'Sheet1'!$L$16"}</definedName>
    <definedName name="k" hidden="1">{"'Sheet1'!$L$16"}</definedName>
    <definedName name="k2b">#REF!</definedName>
    <definedName name="kcong">#REF!</definedName>
    <definedName name="KH_Chang">#REF!</definedName>
    <definedName name="khac">2</definedName>
    <definedName name="khla09" hidden="1">{"'Sheet1'!$L$16"}</definedName>
    <definedName name="KHOI_LUONG_DAT_DAO_DAP">#REF!</definedName>
    <definedName name="khongtruotgia" localSheetId="1" hidden="1">{"'Sheet1'!$L$16"}</definedName>
    <definedName name="khongtruotgia" localSheetId="2" hidden="1">{"'Sheet1'!$L$16"}</definedName>
    <definedName name="khongtruotgia" localSheetId="3" hidden="1">{"'Sheet1'!$L$16"}</definedName>
    <definedName name="khongtruotgia" hidden="1">{"'Sheet1'!$L$16"}</definedName>
    <definedName name="khvh09" hidden="1">{"'Sheet1'!$L$16"}</definedName>
    <definedName name="khvx09" hidden="1">{#N/A,#N/A,FALSE,"Chi tiÆt"}</definedName>
    <definedName name="KHYt09"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hidden="1">{"Offgrid",#N/A,FALSE,"OFFGRID";"Region",#N/A,FALSE,"REGION";"Offgrid -2",#N/A,FALSE,"OFFGRID";"WTP",#N/A,FALSE,"WTP";"WTP -2",#N/A,FALSE,"WTP";"Project",#N/A,FALSE,"PROJECT";"Summary -2",#N/A,FALSE,"SUMMARY"}</definedName>
    <definedName name="kjy" localSheetId="1" hidden="1">{"'Sheet1'!$L$16"}</definedName>
    <definedName name="kjy" localSheetId="2" hidden="1">{"'Sheet1'!$L$16"}</definedName>
    <definedName name="kjy" localSheetId="3" hidden="1">{"'Sheet1'!$L$16"}</definedName>
    <definedName name="kjy" hidden="1">{"'Sheet1'!$L$16"}</definedName>
    <definedName name="kl_ME">#REF!</definedName>
    <definedName name="KLduonggiaods" hidden="1">{"'Sheet1'!$L$16"}</definedName>
    <definedName name="KLTHDN">#REF!</definedName>
    <definedName name="KLVANKHUON">#REF!</definedName>
    <definedName name="kp1ph">#REF!</definedName>
    <definedName name="ksbn" localSheetId="1" hidden="1">{"'Sheet1'!$L$16"}</definedName>
    <definedName name="ksbn" localSheetId="2" hidden="1">{"'Sheet1'!$L$16"}</definedName>
    <definedName name="ksbn" localSheetId="3" hidden="1">{"'Sheet1'!$L$16"}</definedName>
    <definedName name="ksbn" hidden="1">{"'Sheet1'!$L$16"}</definedName>
    <definedName name="kshn" localSheetId="1" hidden="1">{"'Sheet1'!$L$16"}</definedName>
    <definedName name="kshn" localSheetId="2" hidden="1">{"'Sheet1'!$L$16"}</definedName>
    <definedName name="kshn" localSheetId="3" hidden="1">{"'Sheet1'!$L$16"}</definedName>
    <definedName name="kshn" hidden="1">{"'Sheet1'!$L$16"}</definedName>
    <definedName name="ksls" localSheetId="1" hidden="1">{"'Sheet1'!$L$16"}</definedName>
    <definedName name="ksls" localSheetId="2" hidden="1">{"'Sheet1'!$L$16"}</definedName>
    <definedName name="ksls" localSheetId="3" hidden="1">{"'Sheet1'!$L$16"}</definedName>
    <definedName name="ksls" hidden="1">{"'Sheet1'!$L$16"}</definedName>
    <definedName name="KSTK">#REF!</definedName>
    <definedName name="l" localSheetId="1" hidden="1">{"'Sheet1'!$L$16"}</definedName>
    <definedName name="l" localSheetId="2" hidden="1">{"'Sheet1'!$L$16"}</definedName>
    <definedName name="l" localSheetId="3" hidden="1">{"'Sheet1'!$L$16"}</definedName>
    <definedName name="l" hidden="1">{"'Sheet1'!$L$16"}</definedName>
    <definedName name="L_mong">#REF!</definedName>
    <definedName name="l2pa1" hidden="1">{"'Sheet1'!$L$16"}</definedName>
    <definedName name="L63x6">5800</definedName>
    <definedName name="lam" localSheetId="1" hidden="1">{"'Sheet1'!$L$16"}</definedName>
    <definedName name="lam" localSheetId="2" hidden="1">{"'Sheet1'!$L$16"}</definedName>
    <definedName name="lam" localSheetId="3" hidden="1">{"'Sheet1'!$L$16"}</definedName>
    <definedName name="lam" hidden="1">{"'Sheet1'!$L$16"}</definedName>
    <definedName name="lan" localSheetId="1" hidden="1">{#N/A,#N/A,TRUE,"BT M200 da 10x20"}</definedName>
    <definedName name="lan" localSheetId="2" hidden="1">{#N/A,#N/A,TRUE,"BT M200 da 10x20"}</definedName>
    <definedName name="lan" localSheetId="3" hidden="1">{#N/A,#N/A,TRUE,"BT M200 da 10x20"}</definedName>
    <definedName name="lan" hidden="1">{#N/A,#N/A,TRUE,"BT M200 da 10x20"}</definedName>
    <definedName name="langson" localSheetId="1" hidden="1">{"'Sheet1'!$L$16"}</definedName>
    <definedName name="langson" localSheetId="2" hidden="1">{"'Sheet1'!$L$16"}</definedName>
    <definedName name="langson" localSheetId="3"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inh" localSheetId="1" hidden="1">{"'Sheet1'!$L$16"}</definedName>
    <definedName name="linh" localSheetId="2" hidden="1">{"'Sheet1'!$L$16"}</definedName>
    <definedName name="linh" localSheetId="3" hidden="1">{"'Sheet1'!$L$16"}</definedName>
    <definedName name="linh" hidden="1">{"'Sheet1'!$L$16"}</definedName>
    <definedName name="lk" hidden="1">#REF!</definedName>
    <definedName name="LK_hathe">#REF!</definedName>
    <definedName name="Lmk">#REF!</definedName>
    <definedName name="lntt">#REF!</definedName>
    <definedName name="Loai_TD">#REF!</definedName>
    <definedName name="lồn" localSheetId="1" hidden="1">{"'Sheet1'!$L$16"}</definedName>
    <definedName name="lồn" localSheetId="2" hidden="1">{"'Sheet1'!$L$16"}</definedName>
    <definedName name="lồn" localSheetId="3" hidden="1">{"'Sheet1'!$L$16"}</definedName>
    <definedName name="lồn" hidden="1">{"'Sheet1'!$L$16"}</definedName>
    <definedName name="luc" hidden="1">{"'Sheet1'!$L$16"}</definedName>
    <definedName name="m" localSheetId="1" hidden="1">{"'Sheet1'!$L$16"}</definedName>
    <definedName name="m" localSheetId="2" hidden="1">{"'Sheet1'!$L$16"}</definedName>
    <definedName name="m" localSheetId="3"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hidden="1">{"'Sheet1'!$L$16"}</definedName>
    <definedName name="MAJ_CON_EQP">#REF!</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hidden="1">{"'Sheet1'!$L$16"}</definedName>
    <definedName name="MN">#REF!</definedName>
    <definedName name="mo" localSheetId="1" hidden="1">{"'Sheet1'!$L$16"}</definedName>
    <definedName name="mo" localSheetId="2" hidden="1">{"'Sheet1'!$L$16"}</definedName>
    <definedName name="mo" localSheetId="3" hidden="1">{"'Sheet1'!$L$16"}</definedName>
    <definedName name="mo" hidden="1">{"'Sheet1'!$L$16"}</definedName>
    <definedName name="moi" localSheetId="1" hidden="1">{"'Sheet1'!$L$16"}</definedName>
    <definedName name="moi" localSheetId="2" hidden="1">{"'Sheet1'!$L$16"}</definedName>
    <definedName name="moi" localSheetId="3" hidden="1">{"'Sheet1'!$L$16"}</definedName>
    <definedName name="moi" hidden="1">{"'Sheet1'!$L$16"}</definedName>
    <definedName name="mongbang">#REF!</definedName>
    <definedName name="mongdon">#REF!</definedName>
    <definedName name="mot" hidden="1">{"'Sheet1'!$L$16"}</definedName>
    <definedName name="Moùng">#REF!</definedName>
    <definedName name="MSCT">#REF!</definedName>
    <definedName name="mtcdg">#REF!</definedName>
    <definedName name="MTMAC12">#REF!</definedName>
    <definedName name="mtram">#REF!</definedName>
    <definedName name="mvac" localSheetId="1" hidden="1">{"'Sheet1'!$L$16"}</definedName>
    <definedName name="mvac" localSheetId="2" hidden="1">{"'Sheet1'!$L$16"}</definedName>
    <definedName name="mvac" localSheetId="3" hidden="1">{"'Sheet1'!$L$16"}</definedName>
    <definedName name="mvac" hidden="1">{"'Sheet1'!$L$16"}</definedName>
    <definedName name="myle">#REF!</definedName>
    <definedName name="n" localSheetId="1" hidden="1">{"'Sheet1'!$L$16"}</definedName>
    <definedName name="n" localSheetId="2" hidden="1">{"'Sheet1'!$L$16"}</definedName>
    <definedName name="n" localSheetId="3"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localSheetId="1" hidden="1">{"'Sheet1'!$L$16"}</definedName>
    <definedName name="new" localSheetId="2" hidden="1">{"'Sheet1'!$L$16"}</definedName>
    <definedName name="new" localSheetId="3" hidden="1">{"'Sheet1'!$L$16"}</definedName>
    <definedName name="new" hidden="1">#N/A</definedName>
    <definedName name="ngu" localSheetId="1" hidden="1">{"'Sheet1'!$L$16"}</definedName>
    <definedName name="ngu" localSheetId="2" hidden="1">{"'Sheet1'!$L$16"}</definedName>
    <definedName name="ngu" localSheetId="3" hidden="1">{"'Sheet1'!$L$16"}</definedName>
    <definedName name="ngu" hidden="1">{"'Sheet1'!$L$16"}</definedName>
    <definedName name="NH">#REF!</definedName>
    <definedName name="NHANH2_CG4" hidden="1">{"'Sheet1'!$L$16"}</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hidden="1">{"'Sheet1'!$L$16"}</definedName>
    <definedName name="No">#REF!</definedName>
    <definedName name="NSTW" hidden="1">#REF!</definedName>
    <definedName name="NUOCHKHOAN" localSheetId="1" hidden="1">{"'Sheet1'!$L$16"}</definedName>
    <definedName name="NUOCHKHOAN" localSheetId="2" hidden="1">{"'Sheet1'!$L$16"}</definedName>
    <definedName name="NUOCHKHOAN" localSheetId="3" hidden="1">{"'Sheet1'!$L$16"}</definedName>
    <definedName name="NUOCHKHOAN" hidden="1">{"'Sheet1'!$L$16"}</definedName>
    <definedName name="NUOCHKHOANMOI" localSheetId="1" hidden="1">{"'Sheet1'!$L$16"}</definedName>
    <definedName name="NUOCHKHOANMOI" localSheetId="2" hidden="1">{"'Sheet1'!$L$16"}</definedName>
    <definedName name="NUOCHKHOANMOI" localSheetId="3" hidden="1">{"'Sheet1'!$L$16"}</definedName>
    <definedName name="NUOCHKHOANMOI" hidden="1">{"'Sheet1'!$L$16"}</definedName>
    <definedName name="nx">#REF!</definedName>
    <definedName name="o" localSheetId="1" hidden="1">{"'Sheet1'!$L$16"}</definedName>
    <definedName name="o" localSheetId="2" hidden="1">{"'Sheet1'!$L$16"}</definedName>
    <definedName name="o" localSheetId="3" hidden="1">{"'Sheet1'!$L$16"}</definedName>
    <definedName name="o" hidden="1">{"'Sheet1'!$L$16"}</definedName>
    <definedName name="ophom">#REF!</definedName>
    <definedName name="OrderTable" hidden="1">#REF!</definedName>
    <definedName name="osc">#REF!</definedName>
    <definedName name="PA">#REF!</definedName>
    <definedName name="PAIII_" localSheetId="1" hidden="1">{"'Sheet1'!$L$16"}</definedName>
    <definedName name="PAIII_" localSheetId="2" hidden="1">{"'Sheet1'!$L$16"}</definedName>
    <definedName name="PAIII_" localSheetId="3" hidden="1">{"'Sheet1'!$L$16"}</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localSheetId="1" hidden="1">{"'Sheet1'!$L$16"}</definedName>
    <definedName name="PMS" localSheetId="2" hidden="1">{"'Sheet1'!$L$16"}</definedName>
    <definedName name="PMS" localSheetId="3" hidden="1">{"'Sheet1'!$L$16"}</definedName>
    <definedName name="PMS" hidden="1">{"'Sheet1'!$L$16"}</definedName>
    <definedName name="PRICE">#REF!</definedName>
    <definedName name="PRICE1">#REF!</definedName>
    <definedName name="_xlnm.Print_Area" localSheetId="7">'CHU DAU TU'!$A$1:$P$48</definedName>
    <definedName name="_xlnm.Print_Area" localSheetId="0">'PL 01 TH'!$A$1:$P$24</definedName>
    <definedName name="_xlnm.Print_Area" localSheetId="1">'PL 02 Nguon CD NSDP '!$A$1:$CF$489</definedName>
    <definedName name="_xlnm.Print_Area" localSheetId="2">'PL 03 Phan cap '!$A$1:$U$22</definedName>
    <definedName name="_xlnm.Print_Area" localSheetId="3">'PL 04 Nguon thu de lai dau  '!$A$1:$AR$32</definedName>
    <definedName name="_xlnm.Print_Titles" localSheetId="7">'CHU DAU TU'!$4:$6</definedName>
    <definedName name="_xlnm.Print_Titles" localSheetId="0">'PL 01 TH'!$5:$7</definedName>
    <definedName name="_xlnm.Print_Titles" localSheetId="1">'PL 02 Nguon CD NSDP '!$5:$10</definedName>
    <definedName name="_xlnm.Print_Titles" localSheetId="2">'PL 03 Phan cap '!$5:$8</definedName>
    <definedName name="_xlnm.Print_Titles" localSheetId="3">'PL 04 Nguon thu de lai dau  '!$5:$8</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a" hidden="1">{"'Sheet1'!$L$16"}</definedName>
    <definedName name="QQ" hidden="1">{"'Sheet1'!$L$16"}</definedName>
    <definedName name="qtdm">#REF!</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re" hidden="1">{"'Sheet1'!$L$16"}</definedName>
    <definedName name="_xlnm.Recorder">#REF!</definedName>
    <definedName name="RECOUT">#N/A</definedName>
    <definedName name="Result21" localSheetId="1" hidden="1">{"'Sheet1'!$L$16"}</definedName>
    <definedName name="Result21" localSheetId="2" hidden="1">{"'Sheet1'!$L$16"}</definedName>
    <definedName name="Result21" localSheetId="3" hidden="1">{"'Sheet1'!$L$16"}</definedName>
    <definedName name="Result21" hidden="1">{"'Sheet1'!$L$16"}</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rtr" localSheetId="1" hidden="1">{"'Sheet1'!$L$16"}</definedName>
    <definedName name="rtr" localSheetId="2" hidden="1">{"'Sheet1'!$L$16"}</definedName>
    <definedName name="rtr" localSheetId="3" hidden="1">{"'Sheet1'!$L$16"}</definedName>
    <definedName name="rtr" hidden="1">{"'Sheet1'!$L$16"}</definedName>
    <definedName name="S.dinh">640</definedName>
    <definedName name="san" hidden="1">{"'Sheet1'!$L$16"}</definedName>
    <definedName name="sand">#REF!</definedName>
    <definedName name="sas" localSheetId="1" hidden="1">{"'Sheet1'!$L$16"}</definedName>
    <definedName name="sas" localSheetId="2" hidden="1">{"'Sheet1'!$L$16"}</definedName>
    <definedName name="sas" localSheetId="3" hidden="1">{"'Sheet1'!$L$16"}</definedName>
    <definedName name="sas" hidden="1">{"'Sheet1'!$L$16"}</definedName>
    <definedName name="SCH">#REF!</definedName>
    <definedName name="sd1p">#REF!</definedName>
    <definedName name="sd3p">#REF!</definedName>
    <definedName name="sdbv" hidden="1">{"'Sheet1'!$L$16"}</definedName>
    <definedName name="sdf" localSheetId="1" hidden="1">{"'Sheet1'!$L$16"}</definedName>
    <definedName name="sdf" localSheetId="2" hidden="1">{"'Sheet1'!$L$16"}</definedName>
    <definedName name="sdf" localSheetId="3" hidden="1">{"'Sheet1'!$L$16"}</definedName>
    <definedName name="sdf" hidden="1">{"'Sheet1'!$L$16"}</definedName>
    <definedName name="sdfsdfs" hidden="1">#REF!</definedName>
    <definedName name="SDMONG">#REF!</definedName>
    <definedName name="sencount" hidden="1">2</definedName>
    <definedName name="sfasf" hidden="1">#REF!</definedName>
    <definedName name="sfsd" hidden="1">{"'Sheet1'!$L$16"}</definedName>
    <definedName name="sgsgdd" hidden="1">#N/A</definedName>
    <definedName name="sgsgsgs" hidden="1">#N/A</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hidden="1">{"'Sheet1'!$L$16"}</definedName>
    <definedName name="Spanner_Auto_File">"C:\My Documents\tinh cdo.x2a"</definedName>
    <definedName name="SPEC">#REF!</definedName>
    <definedName name="SpecialPrice" hidden="1">#REF!</definedName>
    <definedName name="SPECSUMMARY">#REF!</definedName>
    <definedName name="SS" localSheetId="1" hidden="1">{"'Sheet1'!$L$16"}</definedName>
    <definedName name="SS" localSheetId="2" hidden="1">{"'Sheet1'!$L$16"}</definedName>
    <definedName name="SS" localSheetId="3"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1" hidden="1">{"'Sheet1'!$L$16"}</definedName>
    <definedName name="t" localSheetId="2" hidden="1">{"'Sheet1'!$L$16"}</definedName>
    <definedName name="t" localSheetId="3" hidden="1">{"'Sheet1'!$L$16"}</definedName>
    <definedName name="t"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o" hidden="1">{"'Sheet1'!$L$16"}</definedName>
    <definedName name="TatBo" hidden="1">{"'Sheet1'!$L$16"}</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localSheetId="1" hidden="1">{"'Sheet1'!$L$16"}</definedName>
    <definedName name="tha" localSheetId="2" hidden="1">{"'Sheet1'!$L$16"}</definedName>
    <definedName name="tha" localSheetId="3" hidden="1">{"'Sheet1'!$L$16"}</definedName>
    <definedName name="tha" hidden="1">{"'Sheet1'!$L$16"}</definedName>
    <definedName name="thang">#REF!</definedName>
    <definedName name="thang10" localSheetId="1" hidden="1">{"'Sheet1'!$L$16"}</definedName>
    <definedName name="thang10" localSheetId="2" hidden="1">{"'Sheet1'!$L$16"}</definedName>
    <definedName name="thang10" localSheetId="3" hidden="1">{"'Sheet1'!$L$16"}</definedName>
    <definedName name="thang10" hidden="1">{"'Sheet1'!$L$16"}</definedName>
    <definedName name="thanh" hidden="1">{"'Sheet1'!$L$16"}</definedName>
    <definedName name="thanhtien">#REF!</definedName>
    <definedName name="THchon">#REF!</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hidden="1">{"'Sheet1'!$L$16"}</definedName>
    <definedName name="thkl2" hidden="1">{"'Sheet1'!$L$16"}</definedName>
    <definedName name="thkl3" hidden="1">{"'Sheet1'!$L$16"}</definedName>
    <definedName name="thkp3">#REF!</definedName>
    <definedName name="THKP7YT" localSheetId="1" hidden="1">{"'Sheet1'!$L$16"}</definedName>
    <definedName name="THKP7YT" localSheetId="2" hidden="1">{"'Sheet1'!$L$16"}</definedName>
    <definedName name="THKP7YT" localSheetId="3" hidden="1">{"'Sheet1'!$L$16"}</definedName>
    <definedName name="THKP7YT" hidden="1">{"'Sheet1'!$L$16"}</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localSheetId="1" hidden="1">{"'Sheet1'!$L$16"}</definedName>
    <definedName name="thu" localSheetId="2" hidden="1">{"'Sheet1'!$L$16"}</definedName>
    <definedName name="thu" localSheetId="3" hidden="1">{"'Sheet1'!$L$16"}</definedName>
    <definedName name="thu" hidden="1">{"'Sheet1'!$L$16"}</definedName>
    <definedName name="thue">6</definedName>
    <definedName name="thuy" localSheetId="1" hidden="1">{"'Sheet1'!$L$16"}</definedName>
    <definedName name="thuy" localSheetId="2" hidden="1">{"'Sheet1'!$L$16"}</definedName>
    <definedName name="thuy" localSheetId="3" hidden="1">{"'Sheet1'!$L$16"}</definedName>
    <definedName name="thuy" hidden="1">{"'Sheet1'!$L$16"}</definedName>
    <definedName name="thvlmoi" localSheetId="1" hidden="1">{"'Sheet1'!$L$16"}</definedName>
    <definedName name="thvlmoi" localSheetId="2" hidden="1">{"'Sheet1'!$L$16"}</definedName>
    <definedName name="thvlmoi" localSheetId="3" hidden="1">{"'Sheet1'!$L$16"}</definedName>
    <definedName name="thvlmoi" hidden="1">{"'Sheet1'!$L$16"}</definedName>
    <definedName name="thvlmoimoi" localSheetId="1" hidden="1">{"'Sheet1'!$L$16"}</definedName>
    <definedName name="thvlmoimoi" localSheetId="2" hidden="1">{"'Sheet1'!$L$16"}</definedName>
    <definedName name="thvlmoimoi" localSheetId="3" hidden="1">{"'Sheet1'!$L$16"}</definedName>
    <definedName name="thvlmoimoi" hidden="1">{"'Sheet1'!$L$16"}</definedName>
    <definedName name="THXD2" hidden="1">{"'Sheet1'!$L$16"}</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hidden="1">{"'Sheet1'!$L$16"}</definedName>
    <definedName name="tongthep">#REF!</definedName>
    <definedName name="tongthetich">#REF!</definedName>
    <definedName name="Tonmai">#REF!</definedName>
    <definedName name="TPCP" hidden="1">{"'Sheet1'!$L$16"}</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hidden="1">{#N/A,#N/A,FALSE,"Chi tiÆt"}</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localSheetId="1" hidden="1">{"'Sheet1'!$L$16"}</definedName>
    <definedName name="ttttt" localSheetId="2" hidden="1">{"'Sheet1'!$L$16"}</definedName>
    <definedName name="ttttt" localSheetId="3" hidden="1">{"'Sheet1'!$L$16"}</definedName>
    <definedName name="ttttt" hidden="1">{"'Sheet1'!$L$16"}</definedName>
    <definedName name="TTTTTTTTT" localSheetId="1" hidden="1">{"'Sheet1'!$L$16"}</definedName>
    <definedName name="TTTTTTTTT" localSheetId="2" hidden="1">{"'Sheet1'!$L$16"}</definedName>
    <definedName name="TTTTTTTTT" localSheetId="3" hidden="1">{"'Sheet1'!$L$16"}</definedName>
    <definedName name="TTTTTTTTT" hidden="1">{"'Sheet1'!$L$16"}</definedName>
    <definedName name="ttttttttttt" localSheetId="1" hidden="1">{"'Sheet1'!$L$16"}</definedName>
    <definedName name="ttttttttttt" localSheetId="2" hidden="1">{"'Sheet1'!$L$16"}</definedName>
    <definedName name="ttttttttttt" localSheetId="3" hidden="1">{"'Sheet1'!$L$16"}</definedName>
    <definedName name="ttttttttttt" hidden="1">{"'Sheet1'!$L$16"}</definedName>
    <definedName name="tttttttttttt" localSheetId="1" hidden="1">{"'Sheet1'!$L$16"}</definedName>
    <definedName name="tttttttttttt" localSheetId="2" hidden="1">{"'Sheet1'!$L$16"}</definedName>
    <definedName name="tttttttttttt" localSheetId="3" hidden="1">{"'Sheet1'!$L$16"}</definedName>
    <definedName name="tttttttttttt" hidden="1">{"'Sheet1'!$L$16"}</definedName>
    <definedName name="tuyen" hidden="1">{"'Sheet1'!$L$16"}</definedName>
    <definedName name="tuyennhanh" localSheetId="1" hidden="1">{"'Sheet1'!$L$16"}</definedName>
    <definedName name="tuyennhanh" localSheetId="2" hidden="1">{"'Sheet1'!$L$16"}</definedName>
    <definedName name="tuyennhanh" localSheetId="3" hidden="1">{"'Sheet1'!$L$16"}</definedName>
    <definedName name="tuyennhanh"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tytrong16so5nam">'[2]PLI CTrinh'!$CN$10</definedName>
    <definedName name="u" localSheetId="1" hidden="1">{"'Sheet1'!$L$16"}</definedName>
    <definedName name="u" localSheetId="2" hidden="1">{"'Sheet1'!$L$16"}</definedName>
    <definedName name="u" localSheetId="3" hidden="1">{"'Sheet1'!$L$16"}</definedName>
    <definedName name="u" hidden="1">{"'Sheet1'!$L$16"}</definedName>
    <definedName name="ư" localSheetId="1" hidden="1">{"'Sheet1'!$L$16"}</definedName>
    <definedName name="ư" localSheetId="2" hidden="1">{"'Sheet1'!$L$16"}</definedName>
    <definedName name="ư" localSheetId="3" hidden="1">{"'Sheet1'!$L$16"}</definedName>
    <definedName name="ư" hidden="1">{"'Sheet1'!$L$16"}</definedName>
    <definedName name="ươpkhgbvcxz" localSheetId="1" hidden="1">{"'Sheet1'!$L$16"}</definedName>
    <definedName name="ươpkhgbvcxz" localSheetId="2" hidden="1">{"'Sheet1'!$L$16"}</definedName>
    <definedName name="ươpkhgbvcxz" localSheetId="3" hidden="1">{"'Sheet1'!$L$16"}</definedName>
    <definedName name="ươpkhgbvcxz" hidden="1">{"'Sheet1'!$L$16"}</definedName>
    <definedName name="upnoc">#REF!</definedName>
    <definedName name="uu">#REF!</definedName>
    <definedName name="v" localSheetId="1" hidden="1">{"'Sheet1'!$L$16"}</definedName>
    <definedName name="v" localSheetId="2" hidden="1">{"'Sheet1'!$L$16"}</definedName>
    <definedName name="v" localSheetId="3" hidden="1">{"'Sheet1'!$L$16"}</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1" hidden="1">{"'Sheet1'!$L$16"}</definedName>
    <definedName name="VATM" localSheetId="2" hidden="1">{"'Sheet1'!$L$16"}</definedName>
    <definedName name="VATM" localSheetId="3"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localSheetId="1" hidden="1">{"'Sheet1'!$L$16"}</definedName>
    <definedName name="vcoto" localSheetId="2" hidden="1">{"'Sheet1'!$L$16"}</definedName>
    <definedName name="vcoto" localSheetId="3" hidden="1">{"'Sheet1'!$L$16"}</definedName>
    <definedName name="vcoto" hidden="1">{"'Sheet1'!$L$16"}</definedName>
    <definedName name="vct">#REF!</definedName>
    <definedName name="VCTT">#REF!</definedName>
    <definedName name="VCVBT1">#REF!</definedName>
    <definedName name="VCVBT2">#REF!</definedName>
    <definedName name="vd3p">#REF!</definedName>
    <definedName name="vdv" hidden="1">#N/A</definedName>
    <definedName name="vgk">#REF!</definedName>
    <definedName name="vgt">#REF!</definedName>
    <definedName name="VH" hidden="1">{"'Sheet1'!$L$16"}</definedName>
    <definedName name="Viet" localSheetId="1" hidden="1">{"'Sheet1'!$L$16"}</definedName>
    <definedName name="Viet" localSheetId="2" hidden="1">{"'Sheet1'!$L$16"}</definedName>
    <definedName name="Viet" localSheetId="3" hidden="1">{"'Sheet1'!$L$16"}</definedName>
    <definedName name="Viet" hidden="1">{"'Sheet1'!$L$16"}</definedName>
    <definedName name="vkcauthang">#REF!</definedName>
    <definedName name="vksan">#REF!</definedName>
    <definedName name="vl">#REF!</definedName>
    <definedName name="vl3p">#REF!</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hidden="1">{#N/A,#N/A,FALSE,"Chi tiÆt"}</definedName>
    <definedName name="wrn.aaa." localSheetId="1"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2" hidden="1">{#N/A,#N/A,FALSE,"Ke khai NH"}</definedName>
    <definedName name="wrn.Bang._.ke._.nhan._.hang." localSheetId="3" hidden="1">{#N/A,#N/A,FALSE,"Ke khai NH"}</definedName>
    <definedName name="wrn.Bang._.ke._.nhan._.hang." hidden="1">{#N/A,#N/A,FALSE,"Ke khai NH"}</definedName>
    <definedName name="wrn.Che._.do._.duoc._.huong." localSheetId="1" hidden="1">{#N/A,#N/A,FALSE,"BN (2)"}</definedName>
    <definedName name="wrn.Che._.do._.duoc._.huong." localSheetId="2" hidden="1">{#N/A,#N/A,FALSE,"BN (2)"}</definedName>
    <definedName name="wrn.Che._.do._.duoc._.huong." localSheetId="3" hidden="1">{#N/A,#N/A,FALSE,"BN (2)"}</definedName>
    <definedName name="wrn.Che._.do._.duoc._.huong." hidden="1">{#N/A,#N/A,FALSE,"BN (2)"}</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hidden="1">{#N/A,#N/A,FALSE,"Chi tiÆt"}</definedName>
    <definedName name="wrn.cong." localSheetId="1" hidden="1">{#N/A,#N/A,FALSE,"Sheet1"}</definedName>
    <definedName name="wrn.cong." localSheetId="2" hidden="1">{#N/A,#N/A,FALSE,"Sheet1"}</definedName>
    <definedName name="wrn.cong." localSheetId="3" hidden="1">{#N/A,#N/A,FALSE,"Sheet1"}</definedName>
    <definedName name="wrn.cong." hidden="1">{#N/A,#N/A,FALSE,"Sheet1"}</definedName>
    <definedName name="wrn.Giáy._.bao._.no." localSheetId="1" hidden="1">{#N/A,#N/A,FALSE,"BN"}</definedName>
    <definedName name="wrn.Giáy._.bao._.no." localSheetId="2" hidden="1">{#N/A,#N/A,FALSE,"BN"}</definedName>
    <definedName name="wrn.Giáy._.bao._.no." localSheetId="3"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2" hidden="1">{#N/A,#N/A,TRUE,"BT M200 da 10x20"}</definedName>
    <definedName name="wrn.vd." localSheetId="3"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1" hidden="1">{"'Sheet1'!$L$16"}</definedName>
    <definedName name="xls" localSheetId="2" hidden="1">{"'Sheet1'!$L$16"}</definedName>
    <definedName name="xls" localSheetId="3" hidden="1">{"'Sheet1'!$L$16"}</definedName>
    <definedName name="xls" hidden="1">{"'Sheet1'!$L$16"}</definedName>
    <definedName name="xlttbninh" localSheetId="1" hidden="1">{"'Sheet1'!$L$16"}</definedName>
    <definedName name="xlttbninh" localSheetId="2" hidden="1">{"'Sheet1'!$L$16"}</definedName>
    <definedName name="xlttbninh" localSheetId="3"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 localSheetId="1" hidden="1">{"'Sheet1'!$L$16"}</definedName>
    <definedName name="z" localSheetId="2" hidden="1">{"'Sheet1'!$L$16"}</definedName>
    <definedName name="z" localSheetId="3" hidden="1">{"'Sheet1'!$L$16"}</definedName>
    <definedName name="z" hidden="1">{"'Sheet1'!$L$16"}</definedName>
    <definedName name="ZXD">#REF!</definedName>
    <definedName name="ZYX">#REF!</definedName>
    <definedName name="ZZZ">#REF!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E163" i="43" l="1"/>
  <c r="M18" i="42" l="1"/>
  <c r="N18" i="42"/>
  <c r="N16" i="42" s="1"/>
  <c r="O18" i="42"/>
  <c r="O16" i="42" s="1"/>
  <c r="O8" i="42" s="1"/>
  <c r="M16" i="42"/>
  <c r="M14" i="42"/>
  <c r="N14" i="42"/>
  <c r="O14" i="42"/>
  <c r="M8" i="42" l="1"/>
  <c r="N8" i="42"/>
  <c r="N172" i="43" l="1"/>
  <c r="O172" i="43"/>
  <c r="P172" i="43"/>
  <c r="Q172" i="43"/>
  <c r="T172" i="43"/>
  <c r="U172" i="43"/>
  <c r="Z172" i="43"/>
  <c r="AA172" i="43"/>
  <c r="AB172" i="43"/>
  <c r="AC172" i="43"/>
  <c r="AD172" i="43"/>
  <c r="AE172" i="43"/>
  <c r="AF172" i="43"/>
  <c r="AG172" i="43"/>
  <c r="AI172" i="43"/>
  <c r="AJ172" i="43"/>
  <c r="AK172" i="43"/>
  <c r="AN172" i="43"/>
  <c r="AO172" i="43"/>
  <c r="AP172" i="43"/>
  <c r="AQ172" i="43"/>
  <c r="AR172" i="43"/>
  <c r="AS172" i="43"/>
  <c r="AT172" i="43"/>
  <c r="AU172" i="43"/>
  <c r="AV172" i="43"/>
  <c r="AW172" i="43"/>
  <c r="AX172" i="43"/>
  <c r="AY172" i="43"/>
  <c r="AZ172" i="43"/>
  <c r="BA172" i="43"/>
  <c r="BD172" i="43"/>
  <c r="BE172" i="43"/>
  <c r="BH172" i="43"/>
  <c r="BI172" i="43"/>
  <c r="BL172" i="43"/>
  <c r="BM172" i="43"/>
  <c r="BR172" i="43"/>
  <c r="BS172" i="43"/>
  <c r="BT172" i="43"/>
  <c r="BU172" i="43"/>
  <c r="BV172" i="43"/>
  <c r="BW172" i="43"/>
  <c r="BX172" i="43"/>
  <c r="BY172" i="43"/>
  <c r="BZ172" i="43"/>
  <c r="CA172" i="43"/>
  <c r="CB172" i="43"/>
  <c r="CC172" i="43"/>
  <c r="J328" i="43" l="1"/>
  <c r="K328" i="43"/>
  <c r="L328" i="43"/>
  <c r="M328" i="43"/>
  <c r="N328" i="43"/>
  <c r="O328" i="43"/>
  <c r="P328" i="43"/>
  <c r="Q328" i="43"/>
  <c r="R328" i="43"/>
  <c r="S328" i="43"/>
  <c r="T328" i="43"/>
  <c r="U328" i="43"/>
  <c r="Z328" i="43"/>
  <c r="AA328" i="43"/>
  <c r="AB328" i="43"/>
  <c r="AC328" i="43"/>
  <c r="AD328" i="43"/>
  <c r="AE328" i="43"/>
  <c r="AF328" i="43"/>
  <c r="AG328" i="43"/>
  <c r="AH328" i="43"/>
  <c r="AI328" i="43"/>
  <c r="AJ328" i="43"/>
  <c r="AK328" i="43"/>
  <c r="AN328" i="43"/>
  <c r="AO328" i="43"/>
  <c r="AP328" i="43"/>
  <c r="AQ328" i="43"/>
  <c r="AR328" i="43"/>
  <c r="AS328" i="43"/>
  <c r="AT328" i="43"/>
  <c r="AU328" i="43"/>
  <c r="AV328" i="43"/>
  <c r="AW328" i="43"/>
  <c r="AY328" i="43"/>
  <c r="AZ328" i="43"/>
  <c r="BA328" i="43"/>
  <c r="BD328" i="43"/>
  <c r="BE328" i="43"/>
  <c r="BH328" i="43"/>
  <c r="BI328" i="43"/>
  <c r="BL328" i="43"/>
  <c r="BM328" i="43"/>
  <c r="BT328" i="43"/>
  <c r="BU328" i="43"/>
  <c r="BX328" i="43"/>
  <c r="BY328" i="43"/>
  <c r="CB328" i="43"/>
  <c r="CC328" i="43"/>
  <c r="CD338" i="43" l="1"/>
  <c r="CE338" i="43"/>
  <c r="CE174" i="43"/>
  <c r="CE175" i="43"/>
  <c r="CE176" i="43"/>
  <c r="CN176" i="43" s="1"/>
  <c r="CE177" i="43"/>
  <c r="CN177" i="43" s="1"/>
  <c r="CE178" i="43"/>
  <c r="CE179" i="43"/>
  <c r="CN179" i="43" s="1"/>
  <c r="CE180" i="43"/>
  <c r="CN180" i="43" s="1"/>
  <c r="CE181" i="43"/>
  <c r="CN181" i="43" s="1"/>
  <c r="CE182" i="43"/>
  <c r="CE183" i="43"/>
  <c r="CN183" i="43" s="1"/>
  <c r="CE184" i="43"/>
  <c r="CN184" i="43" s="1"/>
  <c r="CE185" i="43"/>
  <c r="CN185" i="43" s="1"/>
  <c r="CE186" i="43"/>
  <c r="CE187" i="43"/>
  <c r="CN187" i="43" s="1"/>
  <c r="CE188" i="43"/>
  <c r="CN188" i="43" s="1"/>
  <c r="CE189" i="43"/>
  <c r="CN189" i="43" s="1"/>
  <c r="CE190" i="43"/>
  <c r="CE191" i="43"/>
  <c r="CE192" i="43"/>
  <c r="CN192" i="43" s="1"/>
  <c r="CE193" i="43"/>
  <c r="CN193" i="43" s="1"/>
  <c r="CE194" i="43"/>
  <c r="CE195" i="43"/>
  <c r="CN195" i="43" s="1"/>
  <c r="CE196" i="43"/>
  <c r="CE197" i="43"/>
  <c r="CN197" i="43" s="1"/>
  <c r="CE198" i="43"/>
  <c r="CE199" i="43"/>
  <c r="CN199" i="43" s="1"/>
  <c r="CE200" i="43"/>
  <c r="CN200" i="43" s="1"/>
  <c r="CE201" i="43"/>
  <c r="CN201" i="43" s="1"/>
  <c r="CE202" i="43"/>
  <c r="CE203" i="43"/>
  <c r="CN203" i="43" s="1"/>
  <c r="CE204" i="43"/>
  <c r="CN204" i="43" s="1"/>
  <c r="CE205" i="43"/>
  <c r="CN205" i="43" s="1"/>
  <c r="CE206" i="43"/>
  <c r="CE207" i="43"/>
  <c r="CN207" i="43" s="1"/>
  <c r="CE208" i="43"/>
  <c r="CE209" i="43"/>
  <c r="CN209" i="43" s="1"/>
  <c r="CE210" i="43"/>
  <c r="CE211" i="43"/>
  <c r="CE212" i="43"/>
  <c r="CE213" i="43"/>
  <c r="CN213" i="43" s="1"/>
  <c r="CE214" i="43"/>
  <c r="CE215" i="43"/>
  <c r="CN215" i="43" s="1"/>
  <c r="CE216" i="43"/>
  <c r="CN216" i="43" s="1"/>
  <c r="CE217" i="43"/>
  <c r="CN217" i="43" s="1"/>
  <c r="CE218" i="43"/>
  <c r="CE219" i="43"/>
  <c r="CN219" i="43" s="1"/>
  <c r="CE220" i="43"/>
  <c r="CN220" i="43" s="1"/>
  <c r="CE221" i="43"/>
  <c r="CN221" i="43" s="1"/>
  <c r="CE222" i="43"/>
  <c r="CE223" i="43"/>
  <c r="CN223" i="43" s="1"/>
  <c r="CE224" i="43"/>
  <c r="CN224" i="43" s="1"/>
  <c r="CE225" i="43"/>
  <c r="CN225" i="43" s="1"/>
  <c r="CE226" i="43"/>
  <c r="CE227" i="43"/>
  <c r="CN227" i="43" s="1"/>
  <c r="CE228" i="43"/>
  <c r="CE229" i="43"/>
  <c r="CN229" i="43" s="1"/>
  <c r="CE230" i="43"/>
  <c r="CE231" i="43"/>
  <c r="CN231" i="43" s="1"/>
  <c r="CE232" i="43"/>
  <c r="CN232" i="43" s="1"/>
  <c r="CE233" i="43"/>
  <c r="CN233" i="43" s="1"/>
  <c r="CE234" i="43"/>
  <c r="CE235" i="43"/>
  <c r="CN235" i="43" s="1"/>
  <c r="CE236" i="43"/>
  <c r="CN236" i="43" s="1"/>
  <c r="CE237" i="43"/>
  <c r="CN237" i="43" s="1"/>
  <c r="CE238" i="43"/>
  <c r="CE239" i="43"/>
  <c r="CN239" i="43" s="1"/>
  <c r="CE240" i="43"/>
  <c r="CN240" i="43" s="1"/>
  <c r="CE241" i="43"/>
  <c r="CN241" i="43" s="1"/>
  <c r="CE242" i="43"/>
  <c r="CE243" i="43"/>
  <c r="CN243" i="43" s="1"/>
  <c r="CE244" i="43"/>
  <c r="CE245" i="43"/>
  <c r="CN245" i="43" s="1"/>
  <c r="CE246" i="43"/>
  <c r="CE247" i="43"/>
  <c r="CN247" i="43" s="1"/>
  <c r="CE248" i="43"/>
  <c r="CN248" i="43" s="1"/>
  <c r="CE173" i="43"/>
  <c r="CN173" i="43" s="1"/>
  <c r="CD174" i="43"/>
  <c r="CD175" i="43"/>
  <c r="CD176" i="43"/>
  <c r="CD177" i="43"/>
  <c r="CD178" i="43"/>
  <c r="CD179" i="43"/>
  <c r="CD180" i="43"/>
  <c r="CD181" i="43"/>
  <c r="CD182" i="43"/>
  <c r="CD183" i="43"/>
  <c r="CD184" i="43"/>
  <c r="CD185" i="43"/>
  <c r="CD186" i="43"/>
  <c r="CD187" i="43"/>
  <c r="CD188" i="43"/>
  <c r="CD189" i="43"/>
  <c r="CD190" i="43"/>
  <c r="CD191" i="43"/>
  <c r="CD192" i="43"/>
  <c r="CD193" i="43"/>
  <c r="CD194" i="43"/>
  <c r="CD195" i="43"/>
  <c r="CD196" i="43"/>
  <c r="CD197" i="43"/>
  <c r="CD198" i="43"/>
  <c r="CD199" i="43"/>
  <c r="CD200" i="43"/>
  <c r="CD201" i="43"/>
  <c r="CD202" i="43"/>
  <c r="CD203" i="43"/>
  <c r="CD204" i="43"/>
  <c r="CD205" i="43"/>
  <c r="CD206" i="43"/>
  <c r="CD207" i="43"/>
  <c r="CD208" i="43"/>
  <c r="CD209" i="43"/>
  <c r="CD210" i="43"/>
  <c r="CD211" i="43"/>
  <c r="CD212" i="43"/>
  <c r="CD213" i="43"/>
  <c r="CD214" i="43"/>
  <c r="CD215" i="43"/>
  <c r="CD216" i="43"/>
  <c r="CD217" i="43"/>
  <c r="CD218" i="43"/>
  <c r="CD219" i="43"/>
  <c r="CD220" i="43"/>
  <c r="CD221" i="43"/>
  <c r="CD222" i="43"/>
  <c r="CD223" i="43"/>
  <c r="CD224" i="43"/>
  <c r="CD225" i="43"/>
  <c r="CD226" i="43"/>
  <c r="CD227" i="43"/>
  <c r="CD228" i="43"/>
  <c r="CD229" i="43"/>
  <c r="CD230" i="43"/>
  <c r="CD231" i="43"/>
  <c r="CD232" i="43"/>
  <c r="CD233" i="43"/>
  <c r="CD234" i="43"/>
  <c r="CD235" i="43"/>
  <c r="CD236" i="43"/>
  <c r="CD237" i="43"/>
  <c r="CD238" i="43"/>
  <c r="CD239" i="43"/>
  <c r="CD240" i="43"/>
  <c r="CD241" i="43"/>
  <c r="CD242" i="43"/>
  <c r="CD243" i="43"/>
  <c r="CD244" i="43"/>
  <c r="CD245" i="43"/>
  <c r="CD246" i="43"/>
  <c r="CD247" i="43"/>
  <c r="CD248" i="43"/>
  <c r="CD173" i="43"/>
  <c r="O19" i="42"/>
  <c r="O20" i="42"/>
  <c r="O21" i="42"/>
  <c r="O22" i="42"/>
  <c r="O23" i="42"/>
  <c r="O17" i="42"/>
  <c r="O15" i="42"/>
  <c r="O13" i="42"/>
  <c r="O10" i="42"/>
  <c r="AK32" i="45"/>
  <c r="AJ32" i="45"/>
  <c r="AI32" i="45"/>
  <c r="AH32" i="45"/>
  <c r="AG32" i="45"/>
  <c r="AP30" i="45"/>
  <c r="AO30" i="45"/>
  <c r="AO27" i="45" s="1"/>
  <c r="AM30" i="45"/>
  <c r="AL30" i="45"/>
  <c r="AK30" i="45"/>
  <c r="AJ30" i="45"/>
  <c r="AI30" i="45"/>
  <c r="AG30" i="45"/>
  <c r="Y30" i="45"/>
  <c r="AH30" i="45" s="1"/>
  <c r="X30" i="45"/>
  <c r="AM29" i="45"/>
  <c r="AL29" i="45"/>
  <c r="AK29" i="45"/>
  <c r="AJ29" i="45"/>
  <c r="AI29" i="45"/>
  <c r="AH29" i="45"/>
  <c r="AG29" i="45"/>
  <c r="Y29" i="45"/>
  <c r="X29" i="45"/>
  <c r="AM28" i="45"/>
  <c r="AM27" i="45" s="1"/>
  <c r="AL28" i="45"/>
  <c r="AL27" i="45" s="1"/>
  <c r="AK28" i="45"/>
  <c r="AK27" i="45" s="1"/>
  <c r="AJ28" i="45"/>
  <c r="AI28" i="45"/>
  <c r="AH28" i="45"/>
  <c r="AH27" i="45" s="1"/>
  <c r="Y28" i="45"/>
  <c r="X28" i="45"/>
  <c r="X27" i="45" s="1"/>
  <c r="AQ27" i="45"/>
  <c r="AP27" i="45"/>
  <c r="AN27" i="45"/>
  <c r="AJ27" i="45"/>
  <c r="AI27" i="45"/>
  <c r="AF27" i="45"/>
  <c r="AE27" i="45"/>
  <c r="AD27" i="45"/>
  <c r="AC27" i="45"/>
  <c r="AB27" i="45"/>
  <c r="AA27" i="45"/>
  <c r="Z27" i="45"/>
  <c r="W27" i="45"/>
  <c r="V27" i="45"/>
  <c r="U27" i="45"/>
  <c r="T27" i="45"/>
  <c r="S27" i="45"/>
  <c r="R27" i="45"/>
  <c r="Q27" i="45"/>
  <c r="P27" i="45"/>
  <c r="O27" i="45"/>
  <c r="N27" i="45"/>
  <c r="M27" i="45"/>
  <c r="L27" i="45"/>
  <c r="K27" i="45"/>
  <c r="J27" i="45"/>
  <c r="I27" i="45"/>
  <c r="H27" i="45"/>
  <c r="AM25" i="45"/>
  <c r="AM24" i="45" s="1"/>
  <c r="AL25" i="45"/>
  <c r="AK25" i="45"/>
  <c r="AJ25" i="45"/>
  <c r="AJ24" i="45" s="1"/>
  <c r="AI25" i="45"/>
  <c r="AI24" i="45" s="1"/>
  <c r="Y25" i="45"/>
  <c r="AH25" i="45" s="1"/>
  <c r="AH24" i="45" s="1"/>
  <c r="X25" i="45"/>
  <c r="AG25" i="45" s="1"/>
  <c r="AG24" i="45" s="1"/>
  <c r="AQ24" i="45"/>
  <c r="AP24" i="45"/>
  <c r="AO24" i="45"/>
  <c r="AN24" i="45"/>
  <c r="AL24" i="45"/>
  <c r="AK24" i="45"/>
  <c r="AF24" i="45"/>
  <c r="AE24" i="45"/>
  <c r="AD24" i="45"/>
  <c r="AC24" i="45"/>
  <c r="AB24" i="45"/>
  <c r="AA24" i="45"/>
  <c r="Z24" i="45"/>
  <c r="Y24" i="45"/>
  <c r="X24" i="45"/>
  <c r="W24" i="45"/>
  <c r="V24" i="45"/>
  <c r="U24" i="45"/>
  <c r="T24" i="45"/>
  <c r="S24" i="45"/>
  <c r="R24" i="45"/>
  <c r="Q24" i="45"/>
  <c r="Q18" i="45" s="1"/>
  <c r="P24" i="45"/>
  <c r="O24" i="45"/>
  <c r="N24" i="45"/>
  <c r="M24" i="45"/>
  <c r="L24" i="45"/>
  <c r="L18" i="45" s="1"/>
  <c r="K24" i="45"/>
  <c r="J24" i="45"/>
  <c r="I24" i="45"/>
  <c r="I18" i="45" s="1"/>
  <c r="H24" i="45"/>
  <c r="AM23" i="45"/>
  <c r="AM22" i="45" s="1"/>
  <c r="AL23" i="45"/>
  <c r="AK23" i="45"/>
  <c r="AJ23" i="45"/>
  <c r="AI23" i="45"/>
  <c r="AG23" i="45"/>
  <c r="AG22" i="45" s="1"/>
  <c r="Y23" i="45"/>
  <c r="AH23" i="45" s="1"/>
  <c r="AH22" i="45" s="1"/>
  <c r="X23" i="45"/>
  <c r="AP22" i="45"/>
  <c r="AO22" i="45"/>
  <c r="AN22" i="45"/>
  <c r="AL22" i="45"/>
  <c r="AK22" i="45"/>
  <c r="AJ22" i="45"/>
  <c r="AI22" i="45"/>
  <c r="AF22" i="45"/>
  <c r="AE22" i="45"/>
  <c r="AD22" i="45"/>
  <c r="AC22" i="45"/>
  <c r="AB22" i="45"/>
  <c r="AA22" i="45"/>
  <c r="Z22" i="45"/>
  <c r="X22" i="45"/>
  <c r="W22" i="45"/>
  <c r="V22" i="45"/>
  <c r="U22" i="45"/>
  <c r="T22" i="45"/>
  <c r="T18" i="45" s="1"/>
  <c r="S22" i="45"/>
  <c r="R22" i="45"/>
  <c r="Q22" i="45"/>
  <c r="P22" i="45"/>
  <c r="P18" i="45" s="1"/>
  <c r="P10" i="45" s="1"/>
  <c r="P9" i="45" s="1"/>
  <c r="O22" i="45"/>
  <c r="N22" i="45"/>
  <c r="M22" i="45"/>
  <c r="K22" i="45"/>
  <c r="J22" i="45"/>
  <c r="I22" i="45"/>
  <c r="H22" i="45"/>
  <c r="H18" i="45" s="1"/>
  <c r="H10" i="45" s="1"/>
  <c r="H9" i="45" s="1"/>
  <c r="AM21" i="45"/>
  <c r="AM19" i="45" s="1"/>
  <c r="AL21" i="45"/>
  <c r="AK21" i="45"/>
  <c r="AJ21" i="45"/>
  <c r="AI21" i="45"/>
  <c r="Y21" i="45"/>
  <c r="AH21" i="45" s="1"/>
  <c r="X21" i="45"/>
  <c r="AG21" i="45" s="1"/>
  <c r="AG19" i="45" s="1"/>
  <c r="AM20" i="45"/>
  <c r="AL20" i="45"/>
  <c r="AK20" i="45"/>
  <c r="AK19" i="45" s="1"/>
  <c r="AK18" i="45" s="1"/>
  <c r="AJ20" i="45"/>
  <c r="AJ19" i="45" s="1"/>
  <c r="AJ18" i="45" s="1"/>
  <c r="AI20" i="45"/>
  <c r="AI19" i="45" s="1"/>
  <c r="AI18" i="45" s="1"/>
  <c r="AG20" i="45"/>
  <c r="Y20" i="45"/>
  <c r="AH20" i="45" s="1"/>
  <c r="AH19" i="45" s="1"/>
  <c r="AH18" i="45" s="1"/>
  <c r="X20" i="45"/>
  <c r="AP19" i="45"/>
  <c r="AO19" i="45"/>
  <c r="AO18" i="45" s="1"/>
  <c r="AN19" i="45"/>
  <c r="AN18" i="45" s="1"/>
  <c r="AN10" i="45" s="1"/>
  <c r="AN9" i="45" s="1"/>
  <c r="AL19" i="45"/>
  <c r="AF19" i="45"/>
  <c r="AF18" i="45" s="1"/>
  <c r="AF10" i="45" s="1"/>
  <c r="AF9" i="45" s="1"/>
  <c r="AE19" i="45"/>
  <c r="AD19" i="45"/>
  <c r="AC19" i="45"/>
  <c r="AC18" i="45" s="1"/>
  <c r="AB19" i="45"/>
  <c r="AB18" i="45" s="1"/>
  <c r="AA19" i="45"/>
  <c r="Z19" i="45"/>
  <c r="Y19" i="45"/>
  <c r="X19" i="45"/>
  <c r="X18" i="45" s="1"/>
  <c r="W19" i="45"/>
  <c r="V19" i="45"/>
  <c r="U19" i="45"/>
  <c r="U18" i="45" s="1"/>
  <c r="R19" i="45"/>
  <c r="Q19" i="45"/>
  <c r="P19" i="45"/>
  <c r="O19" i="45"/>
  <c r="O18" i="45" s="1"/>
  <c r="N19" i="45"/>
  <c r="N18" i="45" s="1"/>
  <c r="M19" i="45"/>
  <c r="M18" i="45" s="1"/>
  <c r="L19" i="45"/>
  <c r="K19" i="45"/>
  <c r="J19" i="45"/>
  <c r="I19" i="45"/>
  <c r="H19" i="45"/>
  <c r="AQ18" i="45"/>
  <c r="AQ10" i="45" s="1"/>
  <c r="AQ9" i="45" s="1"/>
  <c r="AP18" i="45"/>
  <c r="AL18" i="45"/>
  <c r="AE18" i="45"/>
  <c r="AD18" i="45"/>
  <c r="AA18" i="45"/>
  <c r="AA10" i="45" s="1"/>
  <c r="AA9" i="45" s="1"/>
  <c r="Z18" i="45"/>
  <c r="W18" i="45"/>
  <c r="V18" i="45"/>
  <c r="S18" i="45"/>
  <c r="S10" i="45" s="1"/>
  <c r="S9" i="45" s="1"/>
  <c r="R18" i="45"/>
  <c r="K18" i="45"/>
  <c r="K10" i="45" s="1"/>
  <c r="K9" i="45" s="1"/>
  <c r="J18" i="45"/>
  <c r="AM17" i="45"/>
  <c r="AL17" i="45"/>
  <c r="AL16" i="45" s="1"/>
  <c r="AK17" i="45"/>
  <c r="AJ17" i="45"/>
  <c r="AI17" i="45"/>
  <c r="AI16" i="45" s="1"/>
  <c r="AH17" i="45"/>
  <c r="AH16" i="45" s="1"/>
  <c r="Y17" i="45"/>
  <c r="X17" i="45"/>
  <c r="AG17" i="45" s="1"/>
  <c r="AG16" i="45" s="1"/>
  <c r="L17" i="45"/>
  <c r="AQ16" i="45"/>
  <c r="AP16" i="45"/>
  <c r="AO16" i="45"/>
  <c r="AN16" i="45"/>
  <c r="AM16" i="45"/>
  <c r="AK16" i="45"/>
  <c r="AJ16" i="45"/>
  <c r="AF16" i="45"/>
  <c r="AE16" i="45"/>
  <c r="AD16" i="45"/>
  <c r="AC16" i="45"/>
  <c r="AB16" i="45"/>
  <c r="AB10" i="45" s="1"/>
  <c r="AB9" i="45" s="1"/>
  <c r="AA16" i="45"/>
  <c r="Z16" i="45"/>
  <c r="Y16" i="45"/>
  <c r="X16" i="45"/>
  <c r="W16" i="45"/>
  <c r="V16" i="45"/>
  <c r="U16" i="45"/>
  <c r="T16" i="45"/>
  <c r="T10" i="45" s="1"/>
  <c r="T9" i="45" s="1"/>
  <c r="S16" i="45"/>
  <c r="R16" i="45"/>
  <c r="Q16" i="45"/>
  <c r="P16" i="45"/>
  <c r="O16" i="45"/>
  <c r="N16" i="45"/>
  <c r="M16" i="45"/>
  <c r="L16" i="45"/>
  <c r="K16" i="45"/>
  <c r="J16" i="45"/>
  <c r="I16" i="45"/>
  <c r="H16" i="45"/>
  <c r="AM15" i="45"/>
  <c r="AK15" i="45"/>
  <c r="AJ15" i="45"/>
  <c r="AJ14" i="45" s="1"/>
  <c r="AI15" i="45"/>
  <c r="AG15" i="45"/>
  <c r="AG14" i="45" s="1"/>
  <c r="Y15" i="45"/>
  <c r="AH15" i="45" s="1"/>
  <c r="AH14" i="45" s="1"/>
  <c r="X15" i="45"/>
  <c r="X14" i="45" s="1"/>
  <c r="M15" i="45"/>
  <c r="AL15" i="45" s="1"/>
  <c r="AL14" i="45" s="1"/>
  <c r="AQ14" i="45"/>
  <c r="AP14" i="45"/>
  <c r="AO14" i="45"/>
  <c r="AN14" i="45"/>
  <c r="AM14" i="45"/>
  <c r="AK14" i="45"/>
  <c r="AI14" i="45"/>
  <c r="AF14" i="45"/>
  <c r="AE14" i="45"/>
  <c r="AE10" i="45" s="1"/>
  <c r="AE9" i="45" s="1"/>
  <c r="AD14" i="45"/>
  <c r="AC14" i="45"/>
  <c r="AB14" i="45"/>
  <c r="AA14" i="45"/>
  <c r="Z14" i="45"/>
  <c r="W14" i="45"/>
  <c r="W10" i="45" s="1"/>
  <c r="W9" i="45" s="1"/>
  <c r="V14" i="45"/>
  <c r="U14" i="45"/>
  <c r="T14" i="45"/>
  <c r="S14" i="45"/>
  <c r="R14" i="45"/>
  <c r="Q14" i="45"/>
  <c r="P14" i="45"/>
  <c r="O14" i="45"/>
  <c r="N14" i="45"/>
  <c r="M14" i="45"/>
  <c r="L14" i="45"/>
  <c r="K14" i="45"/>
  <c r="J14" i="45"/>
  <c r="I14" i="45"/>
  <c r="H14" i="45"/>
  <c r="AM13" i="45"/>
  <c r="AK13" i="45"/>
  <c r="AJ13" i="45"/>
  <c r="AI13" i="45"/>
  <c r="AI11" i="45" s="1"/>
  <c r="AI10" i="45" s="1"/>
  <c r="AI9" i="45" s="1"/>
  <c r="AH13" i="45"/>
  <c r="Y13" i="45"/>
  <c r="X13" i="45"/>
  <c r="AG13" i="45" s="1"/>
  <c r="M13" i="45"/>
  <c r="M11" i="45" s="1"/>
  <c r="M10" i="45" s="1"/>
  <c r="M9" i="45" s="1"/>
  <c r="AM12" i="45"/>
  <c r="AM11" i="45" s="1"/>
  <c r="AL12" i="45"/>
  <c r="AK12" i="45"/>
  <c r="AJ12" i="45"/>
  <c r="AJ11" i="45" s="1"/>
  <c r="AJ10" i="45" s="1"/>
  <c r="AJ9" i="45" s="1"/>
  <c r="AI12" i="45"/>
  <c r="AG12" i="45"/>
  <c r="AG11" i="45" s="1"/>
  <c r="Y12" i="45"/>
  <c r="AH12" i="45" s="1"/>
  <c r="AH11" i="45" s="1"/>
  <c r="X12" i="45"/>
  <c r="X11" i="45" s="1"/>
  <c r="X10" i="45" s="1"/>
  <c r="X9" i="45" s="1"/>
  <c r="AQ11" i="45"/>
  <c r="AP11" i="45"/>
  <c r="AP10" i="45" s="1"/>
  <c r="AP9" i="45" s="1"/>
  <c r="AO11" i="45"/>
  <c r="AO10" i="45" s="1"/>
  <c r="AO9" i="45" s="1"/>
  <c r="AN11" i="45"/>
  <c r="AK11" i="45"/>
  <c r="AK10" i="45" s="1"/>
  <c r="AK9" i="45" s="1"/>
  <c r="AF11" i="45"/>
  <c r="AE11" i="45"/>
  <c r="AD11" i="45"/>
  <c r="AD10" i="45" s="1"/>
  <c r="AD9" i="45" s="1"/>
  <c r="AC11" i="45"/>
  <c r="AC10" i="45" s="1"/>
  <c r="AC9" i="45" s="1"/>
  <c r="AB11" i="45"/>
  <c r="AA11" i="45"/>
  <c r="Z11" i="45"/>
  <c r="Z10" i="45" s="1"/>
  <c r="Z9" i="45" s="1"/>
  <c r="Y11" i="45"/>
  <c r="W11" i="45"/>
  <c r="V11" i="45"/>
  <c r="V10" i="45" s="1"/>
  <c r="V9" i="45" s="1"/>
  <c r="U11" i="45"/>
  <c r="U10" i="45" s="1"/>
  <c r="U9" i="45" s="1"/>
  <c r="R11" i="45"/>
  <c r="R10" i="45" s="1"/>
  <c r="R9" i="45" s="1"/>
  <c r="Q11" i="45"/>
  <c r="P11" i="45"/>
  <c r="O11" i="45"/>
  <c r="O10" i="45" s="1"/>
  <c r="O9" i="45" s="1"/>
  <c r="N11" i="45"/>
  <c r="L11" i="45"/>
  <c r="L10" i="45" s="1"/>
  <c r="L9" i="45" s="1"/>
  <c r="K11" i="45"/>
  <c r="J11" i="45"/>
  <c r="J10" i="45" s="1"/>
  <c r="J9" i="45" s="1"/>
  <c r="I11" i="45"/>
  <c r="H11" i="45"/>
  <c r="R19" i="44"/>
  <c r="L19" i="44"/>
  <c r="D19" i="44"/>
  <c r="C19" i="44"/>
  <c r="R18" i="44"/>
  <c r="L18" i="44"/>
  <c r="D18" i="44" s="1"/>
  <c r="C18" i="44" s="1"/>
  <c r="R17" i="44"/>
  <c r="L17" i="44"/>
  <c r="D17" i="44" s="1"/>
  <c r="C17" i="44" s="1"/>
  <c r="R16" i="44"/>
  <c r="L16" i="44"/>
  <c r="D16" i="44" s="1"/>
  <c r="C16" i="44" s="1"/>
  <c r="R15" i="44"/>
  <c r="L15" i="44"/>
  <c r="D15" i="44" s="1"/>
  <c r="C15" i="44" s="1"/>
  <c r="R14" i="44"/>
  <c r="L14" i="44"/>
  <c r="D14" i="44" s="1"/>
  <c r="C14" i="44" s="1"/>
  <c r="R13" i="44"/>
  <c r="L13" i="44"/>
  <c r="D13" i="44"/>
  <c r="C13" i="44"/>
  <c r="R12" i="44"/>
  <c r="L12" i="44"/>
  <c r="D12" i="44" s="1"/>
  <c r="C12" i="44" s="1"/>
  <c r="R11" i="44"/>
  <c r="L11" i="44"/>
  <c r="R10" i="44"/>
  <c r="R9" i="44" s="1"/>
  <c r="L10" i="44"/>
  <c r="D10" i="44" s="1"/>
  <c r="C10" i="44" s="1"/>
  <c r="T9" i="44"/>
  <c r="S9" i="44"/>
  <c r="Q9" i="44"/>
  <c r="P9" i="44"/>
  <c r="O9" i="44"/>
  <c r="N9" i="44"/>
  <c r="M9" i="44"/>
  <c r="K9" i="44"/>
  <c r="J9" i="44"/>
  <c r="I9" i="44"/>
  <c r="H9" i="44"/>
  <c r="G9" i="44"/>
  <c r="F9" i="44"/>
  <c r="E9" i="44"/>
  <c r="CE488" i="43"/>
  <c r="CN488" i="43" s="1"/>
  <c r="CD488" i="43"/>
  <c r="BS488" i="43"/>
  <c r="BR488" i="43"/>
  <c r="BR484" i="43" s="1"/>
  <c r="BK488" i="43"/>
  <c r="BJ488" i="43"/>
  <c r="BG488" i="43"/>
  <c r="BF488" i="43"/>
  <c r="Y488" i="43"/>
  <c r="BQ488" i="43" s="1"/>
  <c r="X488" i="43"/>
  <c r="W488" i="43"/>
  <c r="BO488" i="43" s="1"/>
  <c r="V488" i="43"/>
  <c r="BN488" i="43" s="1"/>
  <c r="S488" i="43"/>
  <c r="R488" i="43"/>
  <c r="CE487" i="43"/>
  <c r="CN487" i="43" s="1"/>
  <c r="CD487" i="43"/>
  <c r="BK487" i="43"/>
  <c r="BJ487" i="43"/>
  <c r="BG487" i="43"/>
  <c r="BF487" i="43"/>
  <c r="Y487" i="43"/>
  <c r="BQ487" i="43" s="1"/>
  <c r="X487" i="43"/>
  <c r="BP487" i="43" s="1"/>
  <c r="W487" i="43"/>
  <c r="BO487" i="43" s="1"/>
  <c r="V487" i="43"/>
  <c r="BN487" i="43" s="1"/>
  <c r="R487" i="43"/>
  <c r="CE486" i="43"/>
  <c r="CN486" i="43" s="1"/>
  <c r="CD486" i="43"/>
  <c r="BK486" i="43"/>
  <c r="BJ486" i="43"/>
  <c r="BG486" i="43"/>
  <c r="BF486" i="43"/>
  <c r="Y486" i="43"/>
  <c r="BQ486" i="43" s="1"/>
  <c r="X486" i="43"/>
  <c r="BP486" i="43" s="1"/>
  <c r="W486" i="43"/>
  <c r="V486" i="43"/>
  <c r="BN486" i="43" s="1"/>
  <c r="R486" i="43"/>
  <c r="CE485" i="43"/>
  <c r="CN485" i="43" s="1"/>
  <c r="CD485" i="43"/>
  <c r="BK485" i="43"/>
  <c r="BJ485" i="43"/>
  <c r="BG485" i="43"/>
  <c r="BF485" i="43"/>
  <c r="Y485" i="43"/>
  <c r="X485" i="43"/>
  <c r="W485" i="43"/>
  <c r="V485" i="43"/>
  <c r="CC484" i="43"/>
  <c r="CB484" i="43"/>
  <c r="CA484" i="43"/>
  <c r="BZ484" i="43"/>
  <c r="BY484" i="43"/>
  <c r="BX484" i="43"/>
  <c r="BW484" i="43"/>
  <c r="BV484" i="43"/>
  <c r="BU484" i="43"/>
  <c r="BT484" i="43"/>
  <c r="BS484" i="43"/>
  <c r="BM484" i="43"/>
  <c r="BL484" i="43"/>
  <c r="BE484" i="43"/>
  <c r="BD484" i="43"/>
  <c r="BC484" i="43"/>
  <c r="BG484" i="43" s="1"/>
  <c r="BB484" i="43"/>
  <c r="BF484" i="43" s="1"/>
  <c r="BA484" i="43"/>
  <c r="AZ484" i="43"/>
  <c r="AY484" i="43"/>
  <c r="BK484" i="43" s="1"/>
  <c r="AX484" i="43"/>
  <c r="BJ484" i="43" s="1"/>
  <c r="AW484" i="43"/>
  <c r="AV484" i="43"/>
  <c r="AU484" i="43"/>
  <c r="AT484" i="43"/>
  <c r="AS484" i="43"/>
  <c r="AR484" i="43"/>
  <c r="AQ484" i="43"/>
  <c r="AP484" i="43"/>
  <c r="AO484" i="43"/>
  <c r="AN484" i="43"/>
  <c r="AM484" i="43"/>
  <c r="AL484" i="43"/>
  <c r="AK484" i="43"/>
  <c r="AJ484" i="43"/>
  <c r="AI484" i="43"/>
  <c r="AH484" i="43"/>
  <c r="AG484" i="43"/>
  <c r="AF484" i="43"/>
  <c r="AE484" i="43"/>
  <c r="AD484" i="43"/>
  <c r="AC484" i="43"/>
  <c r="AB484" i="43"/>
  <c r="AA484" i="43"/>
  <c r="Z484" i="43"/>
  <c r="U484" i="43"/>
  <c r="T484" i="43"/>
  <c r="S484" i="43"/>
  <c r="CN483" i="43"/>
  <c r="BK483" i="43"/>
  <c r="BJ483" i="43"/>
  <c r="BG483" i="43"/>
  <c r="BF483" i="43"/>
  <c r="AU483" i="43"/>
  <c r="AT483" i="43"/>
  <c r="Y483" i="43"/>
  <c r="BQ483" i="43" s="1"/>
  <c r="X483" i="43"/>
  <c r="BP483" i="43" s="1"/>
  <c r="W483" i="43"/>
  <c r="BO483" i="43" s="1"/>
  <c r="V483" i="43"/>
  <c r="BN483" i="43" s="1"/>
  <c r="CE482" i="43"/>
  <c r="CN482" i="43" s="1"/>
  <c r="CD482" i="43"/>
  <c r="BK482" i="43"/>
  <c r="BJ482" i="43"/>
  <c r="BC482" i="43"/>
  <c r="BG482" i="43" s="1"/>
  <c r="BB482" i="43"/>
  <c r="BF482" i="43" s="1"/>
  <c r="AM482" i="43"/>
  <c r="AL482" i="43"/>
  <c r="Y482" i="43"/>
  <c r="BQ482" i="43" s="1"/>
  <c r="X482" i="43"/>
  <c r="BP482" i="43" s="1"/>
  <c r="W482" i="43"/>
  <c r="BO482" i="43" s="1"/>
  <c r="V482" i="43"/>
  <c r="BN482" i="43" s="1"/>
  <c r="CE481" i="43"/>
  <c r="CN481" i="43" s="1"/>
  <c r="CD481" i="43"/>
  <c r="BC481" i="43"/>
  <c r="BG481" i="43" s="1"/>
  <c r="BB481" i="43"/>
  <c r="BF481" i="43" s="1"/>
  <c r="AY481" i="43"/>
  <c r="BK481" i="43" s="1"/>
  <c r="AX481" i="43"/>
  <c r="BJ481" i="43" s="1"/>
  <c r="AM481" i="43"/>
  <c r="AL481" i="43"/>
  <c r="Y481" i="43"/>
  <c r="BQ481" i="43" s="1"/>
  <c r="X481" i="43"/>
  <c r="BP481" i="43" s="1"/>
  <c r="CE480" i="43"/>
  <c r="CN480" i="43" s="1"/>
  <c r="CD480" i="43"/>
  <c r="BC480" i="43"/>
  <c r="BG480" i="43" s="1"/>
  <c r="BB480" i="43"/>
  <c r="BF480" i="43" s="1"/>
  <c r="AY480" i="43"/>
  <c r="BK480" i="43" s="1"/>
  <c r="AX480" i="43"/>
  <c r="BJ480" i="43" s="1"/>
  <c r="AM480" i="43"/>
  <c r="AL480" i="43"/>
  <c r="Y480" i="43"/>
  <c r="BQ480" i="43" s="1"/>
  <c r="X480" i="43"/>
  <c r="BP480" i="43" s="1"/>
  <c r="V480" i="43"/>
  <c r="BN480" i="43" s="1"/>
  <c r="CE479" i="43"/>
  <c r="CN479" i="43" s="1"/>
  <c r="CD479" i="43"/>
  <c r="BC479" i="43"/>
  <c r="BG479" i="43" s="1"/>
  <c r="BB479" i="43"/>
  <c r="BF479" i="43" s="1"/>
  <c r="AY479" i="43"/>
  <c r="AY478" i="43" s="1"/>
  <c r="AY474" i="43" s="1"/>
  <c r="AY473" i="43" s="1"/>
  <c r="AX479" i="43"/>
  <c r="BJ479" i="43" s="1"/>
  <c r="AM479" i="43"/>
  <c r="AL479" i="43"/>
  <c r="Y479" i="43"/>
  <c r="X479" i="43"/>
  <c r="CC478" i="43"/>
  <c r="CB478" i="43"/>
  <c r="CA478" i="43"/>
  <c r="CA474" i="43" s="1"/>
  <c r="CA473" i="43" s="1"/>
  <c r="BZ478" i="43"/>
  <c r="BZ474" i="43" s="1"/>
  <c r="BZ473" i="43" s="1"/>
  <c r="BY478" i="43"/>
  <c r="BY474" i="43" s="1"/>
  <c r="BY473" i="43" s="1"/>
  <c r="BX478" i="43"/>
  <c r="BX474" i="43" s="1"/>
  <c r="BX473" i="43" s="1"/>
  <c r="BW478" i="43"/>
  <c r="BW474" i="43" s="1"/>
  <c r="BW473" i="43" s="1"/>
  <c r="BV478" i="43"/>
  <c r="BV474" i="43" s="1"/>
  <c r="BV473" i="43" s="1"/>
  <c r="BU478" i="43"/>
  <c r="BT478" i="43"/>
  <c r="BT474" i="43" s="1"/>
  <c r="BT473" i="43" s="1"/>
  <c r="BS478" i="43"/>
  <c r="BS474" i="43" s="1"/>
  <c r="BS473" i="43" s="1"/>
  <c r="BR478" i="43"/>
  <c r="BR474" i="43" s="1"/>
  <c r="BR473" i="43" s="1"/>
  <c r="BM478" i="43"/>
  <c r="BM474" i="43" s="1"/>
  <c r="BM473" i="43" s="1"/>
  <c r="BL478" i="43"/>
  <c r="BL474" i="43" s="1"/>
  <c r="BL473" i="43" s="1"/>
  <c r="BI478" i="43"/>
  <c r="BI474" i="43" s="1"/>
  <c r="BI473" i="43" s="1"/>
  <c r="BH478" i="43"/>
  <c r="BH474" i="43" s="1"/>
  <c r="BH473" i="43" s="1"/>
  <c r="BE478" i="43"/>
  <c r="BD478" i="43"/>
  <c r="BD474" i="43" s="1"/>
  <c r="BD473" i="43" s="1"/>
  <c r="BA478" i="43"/>
  <c r="BA474" i="43" s="1"/>
  <c r="BA473" i="43" s="1"/>
  <c r="AZ478" i="43"/>
  <c r="AZ474" i="43" s="1"/>
  <c r="AZ473" i="43" s="1"/>
  <c r="AW478" i="43"/>
  <c r="AW474" i="43" s="1"/>
  <c r="AW473" i="43" s="1"/>
  <c r="AV478" i="43"/>
  <c r="AV474" i="43" s="1"/>
  <c r="AV473" i="43" s="1"/>
  <c r="AU478" i="43"/>
  <c r="AT478" i="43"/>
  <c r="AT474" i="43" s="1"/>
  <c r="AT473" i="43" s="1"/>
  <c r="AS478" i="43"/>
  <c r="AS474" i="43" s="1"/>
  <c r="AS473" i="43" s="1"/>
  <c r="AR478" i="43"/>
  <c r="AR474" i="43" s="1"/>
  <c r="AR473" i="43" s="1"/>
  <c r="AQ478" i="43"/>
  <c r="AQ474" i="43" s="1"/>
  <c r="AQ473" i="43" s="1"/>
  <c r="AP478" i="43"/>
  <c r="AP474" i="43" s="1"/>
  <c r="AP473" i="43" s="1"/>
  <c r="AO478" i="43"/>
  <c r="AO474" i="43" s="1"/>
  <c r="AO473" i="43" s="1"/>
  <c r="AN478" i="43"/>
  <c r="AN474" i="43" s="1"/>
  <c r="AN473" i="43" s="1"/>
  <c r="AK478" i="43"/>
  <c r="AJ478" i="43"/>
  <c r="AJ474" i="43" s="1"/>
  <c r="AJ473" i="43" s="1"/>
  <c r="AI478" i="43"/>
  <c r="AI474" i="43" s="1"/>
  <c r="AI473" i="43" s="1"/>
  <c r="AH478" i="43"/>
  <c r="AH474" i="43" s="1"/>
  <c r="AH473" i="43" s="1"/>
  <c r="AG478" i="43"/>
  <c r="AG474" i="43" s="1"/>
  <c r="AG473" i="43" s="1"/>
  <c r="AF478" i="43"/>
  <c r="AF474" i="43" s="1"/>
  <c r="AF473" i="43" s="1"/>
  <c r="AE478" i="43"/>
  <c r="AE474" i="43" s="1"/>
  <c r="AE473" i="43" s="1"/>
  <c r="AD478" i="43"/>
  <c r="AD474" i="43" s="1"/>
  <c r="AD473" i="43" s="1"/>
  <c r="AC478" i="43"/>
  <c r="AB478" i="43"/>
  <c r="AB474" i="43" s="1"/>
  <c r="AB473" i="43" s="1"/>
  <c r="AA478" i="43"/>
  <c r="AA474" i="43" s="1"/>
  <c r="AA473" i="43" s="1"/>
  <c r="Z478" i="43"/>
  <c r="Z474" i="43" s="1"/>
  <c r="Z473" i="43" s="1"/>
  <c r="U478" i="43"/>
  <c r="U474" i="43" s="1"/>
  <c r="U473" i="43" s="1"/>
  <c r="T478" i="43"/>
  <c r="T474" i="43" s="1"/>
  <c r="T473" i="43" s="1"/>
  <c r="S478" i="43"/>
  <c r="S474" i="43" s="1"/>
  <c r="S473" i="43" s="1"/>
  <c r="R478" i="43"/>
  <c r="R474" i="43" s="1"/>
  <c r="R473" i="43" s="1"/>
  <c r="Q478" i="43"/>
  <c r="P478" i="43"/>
  <c r="P474" i="43" s="1"/>
  <c r="P473" i="43" s="1"/>
  <c r="O478" i="43"/>
  <c r="O474" i="43" s="1"/>
  <c r="O473" i="43" s="1"/>
  <c r="N478" i="43"/>
  <c r="N474" i="43" s="1"/>
  <c r="N473" i="43" s="1"/>
  <c r="CE477" i="43"/>
  <c r="CN477" i="43" s="1"/>
  <c r="CD477" i="43"/>
  <c r="BK477" i="43"/>
  <c r="BJ477" i="43"/>
  <c r="BC477" i="43"/>
  <c r="BG477" i="43" s="1"/>
  <c r="BB477" i="43"/>
  <c r="BF477" i="43" s="1"/>
  <c r="AM477" i="43"/>
  <c r="AL477" i="43"/>
  <c r="Y477" i="43"/>
  <c r="BQ477" i="43" s="1"/>
  <c r="X477" i="43"/>
  <c r="BP477" i="43" s="1"/>
  <c r="W477" i="43"/>
  <c r="V477" i="43"/>
  <c r="BN477" i="43" s="1"/>
  <c r="CE476" i="43"/>
  <c r="CN476" i="43" s="1"/>
  <c r="CD476" i="43"/>
  <c r="BK476" i="43"/>
  <c r="BJ476" i="43"/>
  <c r="BC476" i="43"/>
  <c r="BG476" i="43" s="1"/>
  <c r="BB476" i="43"/>
  <c r="BF476" i="43" s="1"/>
  <c r="AM476" i="43"/>
  <c r="AL476" i="43"/>
  <c r="Y476" i="43"/>
  <c r="BQ476" i="43" s="1"/>
  <c r="X476" i="43"/>
  <c r="BP476" i="43" s="1"/>
  <c r="W476" i="43"/>
  <c r="BO476" i="43" s="1"/>
  <c r="V476" i="43"/>
  <c r="BN476" i="43" s="1"/>
  <c r="CE475" i="43"/>
  <c r="CN475" i="43" s="1"/>
  <c r="CD475" i="43"/>
  <c r="BK475" i="43"/>
  <c r="BJ475" i="43"/>
  <c r="BC475" i="43"/>
  <c r="BB475" i="43"/>
  <c r="AM475" i="43"/>
  <c r="AL475" i="43"/>
  <c r="Y475" i="43"/>
  <c r="BQ475" i="43" s="1"/>
  <c r="X475" i="43"/>
  <c r="BP475" i="43" s="1"/>
  <c r="W475" i="43"/>
  <c r="BO475" i="43" s="1"/>
  <c r="V475" i="43"/>
  <c r="BN475" i="43" s="1"/>
  <c r="CC474" i="43"/>
  <c r="CC473" i="43" s="1"/>
  <c r="CB474" i="43"/>
  <c r="CB473" i="43" s="1"/>
  <c r="BU474" i="43"/>
  <c r="BU473" i="43" s="1"/>
  <c r="BE474" i="43"/>
  <c r="BE473" i="43" s="1"/>
  <c r="AU474" i="43"/>
  <c r="AU473" i="43" s="1"/>
  <c r="AK474" i="43"/>
  <c r="AK473" i="43" s="1"/>
  <c r="AC474" i="43"/>
  <c r="AC473" i="43" s="1"/>
  <c r="Q474" i="43"/>
  <c r="Q473" i="43" s="1"/>
  <c r="M474" i="43"/>
  <c r="M473" i="43" s="1"/>
  <c r="L474" i="43"/>
  <c r="L473" i="43" s="1"/>
  <c r="K474" i="43"/>
  <c r="K473" i="43" s="1"/>
  <c r="J474" i="43"/>
  <c r="J473" i="43" s="1"/>
  <c r="CN472" i="43"/>
  <c r="BK472" i="43"/>
  <c r="BJ472" i="43"/>
  <c r="BG472" i="43"/>
  <c r="BF472" i="43"/>
  <c r="AU472" i="43"/>
  <c r="AT472" i="43"/>
  <c r="Y472" i="43"/>
  <c r="BQ472" i="43" s="1"/>
  <c r="X472" i="43"/>
  <c r="BP472" i="43" s="1"/>
  <c r="W472" i="43"/>
  <c r="BO472" i="43" s="1"/>
  <c r="V472" i="43"/>
  <c r="BN472" i="43" s="1"/>
  <c r="CE471" i="43"/>
  <c r="CN471" i="43" s="1"/>
  <c r="CD471" i="43"/>
  <c r="BK471" i="43"/>
  <c r="BC471" i="43"/>
  <c r="BG471" i="43" s="1"/>
  <c r="BB471" i="43"/>
  <c r="BF471" i="43" s="1"/>
  <c r="AX471" i="43"/>
  <c r="V471" i="43" s="1"/>
  <c r="BN471" i="43" s="1"/>
  <c r="AM471" i="43"/>
  <c r="AL471" i="43"/>
  <c r="Y471" i="43"/>
  <c r="X471" i="43"/>
  <c r="BP471" i="43" s="1"/>
  <c r="W471" i="43"/>
  <c r="BO471" i="43" s="1"/>
  <c r="CE470" i="43"/>
  <c r="CN470" i="43" s="1"/>
  <c r="CD470" i="43"/>
  <c r="BK470" i="43"/>
  <c r="BJ470" i="43"/>
  <c r="BB470" i="43"/>
  <c r="AM470" i="43"/>
  <c r="AL470" i="43"/>
  <c r="AI470" i="43"/>
  <c r="W470" i="43" s="1"/>
  <c r="Y470" i="43"/>
  <c r="BQ470" i="43" s="1"/>
  <c r="X470" i="43"/>
  <c r="V470" i="43"/>
  <c r="BN470" i="43" s="1"/>
  <c r="S470" i="43"/>
  <c r="S468" i="43" s="1"/>
  <c r="S467" i="43" s="1"/>
  <c r="R470" i="43"/>
  <c r="R468" i="43" s="1"/>
  <c r="R467" i="43" s="1"/>
  <c r="CE469" i="43"/>
  <c r="CN469" i="43" s="1"/>
  <c r="CD469" i="43"/>
  <c r="BK469" i="43"/>
  <c r="BJ469" i="43"/>
  <c r="BC469" i="43"/>
  <c r="BG469" i="43" s="1"/>
  <c r="BB469" i="43"/>
  <c r="BF469" i="43" s="1"/>
  <c r="AM469" i="43"/>
  <c r="AL469" i="43"/>
  <c r="Y469" i="43"/>
  <c r="BQ469" i="43" s="1"/>
  <c r="X469" i="43"/>
  <c r="BP469" i="43" s="1"/>
  <c r="W469" i="43"/>
  <c r="BO469" i="43" s="1"/>
  <c r="V469" i="43"/>
  <c r="BN469" i="43" s="1"/>
  <c r="CC468" i="43"/>
  <c r="CC467" i="43" s="1"/>
  <c r="CB468" i="43"/>
  <c r="CB467" i="43" s="1"/>
  <c r="CA468" i="43"/>
  <c r="CA467" i="43" s="1"/>
  <c r="BZ468" i="43"/>
  <c r="BZ467" i="43" s="1"/>
  <c r="BY468" i="43"/>
  <c r="BY467" i="43" s="1"/>
  <c r="BY466" i="43" s="1"/>
  <c r="BX468" i="43"/>
  <c r="BX467" i="43" s="1"/>
  <c r="BW468" i="43"/>
  <c r="BW467" i="43" s="1"/>
  <c r="BV468" i="43"/>
  <c r="BV467" i="43" s="1"/>
  <c r="BU468" i="43"/>
  <c r="BU467" i="43" s="1"/>
  <c r="BT468" i="43"/>
  <c r="BT467" i="43" s="1"/>
  <c r="BS468" i="43"/>
  <c r="BS467" i="43" s="1"/>
  <c r="BR468" i="43"/>
  <c r="BR467" i="43" s="1"/>
  <c r="BM468" i="43"/>
  <c r="BM467" i="43" s="1"/>
  <c r="BL468" i="43"/>
  <c r="BL467" i="43" s="1"/>
  <c r="BI468" i="43"/>
  <c r="BI467" i="43" s="1"/>
  <c r="BH468" i="43"/>
  <c r="BH467" i="43" s="1"/>
  <c r="BE468" i="43"/>
  <c r="BE467" i="43" s="1"/>
  <c r="BD468" i="43"/>
  <c r="BD467" i="43" s="1"/>
  <c r="BA468" i="43"/>
  <c r="BA467" i="43" s="1"/>
  <c r="AZ468" i="43"/>
  <c r="AZ467" i="43" s="1"/>
  <c r="AY468" i="43"/>
  <c r="AY467" i="43" s="1"/>
  <c r="AW468" i="43"/>
  <c r="AW467" i="43" s="1"/>
  <c r="AV468" i="43"/>
  <c r="AV467" i="43" s="1"/>
  <c r="AU468" i="43"/>
  <c r="AT468" i="43"/>
  <c r="AS468" i="43"/>
  <c r="AS467" i="43" s="1"/>
  <c r="AR468" i="43"/>
  <c r="AR467" i="43" s="1"/>
  <c r="AQ468" i="43"/>
  <c r="AQ467" i="43" s="1"/>
  <c r="AP468" i="43"/>
  <c r="AP467" i="43" s="1"/>
  <c r="AO468" i="43"/>
  <c r="AO467" i="43" s="1"/>
  <c r="AN468" i="43"/>
  <c r="AN467" i="43" s="1"/>
  <c r="AK468" i="43"/>
  <c r="AK467" i="43" s="1"/>
  <c r="AJ468" i="43"/>
  <c r="AH468" i="43"/>
  <c r="AH467" i="43" s="1"/>
  <c r="AG468" i="43"/>
  <c r="AG467" i="43" s="1"/>
  <c r="AF468" i="43"/>
  <c r="AF467" i="43" s="1"/>
  <c r="AE468" i="43"/>
  <c r="AE467" i="43" s="1"/>
  <c r="AD468" i="43"/>
  <c r="AD467" i="43" s="1"/>
  <c r="AC468" i="43"/>
  <c r="AC467" i="43" s="1"/>
  <c r="AB468" i="43"/>
  <c r="AB467" i="43" s="1"/>
  <c r="AA468" i="43"/>
  <c r="AA467" i="43" s="1"/>
  <c r="Z468" i="43"/>
  <c r="Z467" i="43" s="1"/>
  <c r="U468" i="43"/>
  <c r="U467" i="43" s="1"/>
  <c r="T468" i="43"/>
  <c r="T467" i="43" s="1"/>
  <c r="Q468" i="43"/>
  <c r="Q467" i="43" s="1"/>
  <c r="P468" i="43"/>
  <c r="P467" i="43" s="1"/>
  <c r="O468" i="43"/>
  <c r="O467" i="43" s="1"/>
  <c r="N468" i="43"/>
  <c r="N467" i="43" s="1"/>
  <c r="M468" i="43"/>
  <c r="M467" i="43" s="1"/>
  <c r="L468" i="43"/>
  <c r="L467" i="43" s="1"/>
  <c r="K468" i="43"/>
  <c r="K467" i="43" s="1"/>
  <c r="J468" i="43"/>
  <c r="J467" i="43" s="1"/>
  <c r="AJ467" i="43"/>
  <c r="CN465" i="43"/>
  <c r="BK465" i="43"/>
  <c r="BJ465" i="43"/>
  <c r="BC465" i="43"/>
  <c r="BB465" i="43"/>
  <c r="BF465" i="43" s="1"/>
  <c r="Y465" i="43"/>
  <c r="BQ465" i="43" s="1"/>
  <c r="X465" i="43"/>
  <c r="BP465" i="43" s="1"/>
  <c r="W465" i="43"/>
  <c r="BO465" i="43" s="1"/>
  <c r="V465" i="43"/>
  <c r="CN464" i="43"/>
  <c r="BK464" i="43"/>
  <c r="BJ464" i="43"/>
  <c r="BC464" i="43"/>
  <c r="BG464" i="43" s="1"/>
  <c r="BB464" i="43"/>
  <c r="BF464" i="43" s="1"/>
  <c r="Y464" i="43"/>
  <c r="BQ464" i="43" s="1"/>
  <c r="X464" i="43"/>
  <c r="W464" i="43"/>
  <c r="BO464" i="43" s="1"/>
  <c r="V464" i="43"/>
  <c r="BN464" i="43" s="1"/>
  <c r="CE463" i="43"/>
  <c r="CN463" i="43" s="1"/>
  <c r="CD463" i="43"/>
  <c r="CC463" i="43"/>
  <c r="CB463" i="43"/>
  <c r="CA463" i="43"/>
  <c r="BZ463" i="43"/>
  <c r="BY463" i="43"/>
  <c r="BX463" i="43"/>
  <c r="BW463" i="43"/>
  <c r="BV463" i="43"/>
  <c r="BU463" i="43"/>
  <c r="BT463" i="43"/>
  <c r="BS463" i="43"/>
  <c r="BR463" i="43"/>
  <c r="BM463" i="43"/>
  <c r="BL463" i="43"/>
  <c r="BI463" i="43"/>
  <c r="BH463" i="43"/>
  <c r="BE463" i="43"/>
  <c r="BD463" i="43"/>
  <c r="BA463" i="43"/>
  <c r="AZ463" i="43"/>
  <c r="AY463" i="43"/>
  <c r="AX463" i="43"/>
  <c r="AW463" i="43"/>
  <c r="AV463" i="43"/>
  <c r="AU463" i="43"/>
  <c r="AT463" i="43"/>
  <c r="AS463" i="43"/>
  <c r="AR463" i="43"/>
  <c r="AQ463" i="43"/>
  <c r="AP463" i="43"/>
  <c r="AO463" i="43"/>
  <c r="AN463" i="43"/>
  <c r="AM463" i="43"/>
  <c r="AL463" i="43"/>
  <c r="AK463" i="43"/>
  <c r="AJ463" i="43"/>
  <c r="AI463" i="43"/>
  <c r="AH463" i="43"/>
  <c r="AG463" i="43"/>
  <c r="AF463" i="43"/>
  <c r="AE463" i="43"/>
  <c r="AD463" i="43"/>
  <c r="AC463" i="43"/>
  <c r="AB463" i="43"/>
  <c r="AA463" i="43"/>
  <c r="Z463" i="43"/>
  <c r="U463" i="43"/>
  <c r="T463" i="43"/>
  <c r="S463" i="43"/>
  <c r="R463" i="43"/>
  <c r="Q463" i="43"/>
  <c r="P463" i="43"/>
  <c r="O463" i="43"/>
  <c r="N463" i="43"/>
  <c r="M463" i="43"/>
  <c r="L463" i="43"/>
  <c r="K463" i="43"/>
  <c r="J463" i="43"/>
  <c r="CE461" i="43"/>
  <c r="CD461" i="43"/>
  <c r="CE460" i="43"/>
  <c r="CD460" i="43"/>
  <c r="BQ460" i="43"/>
  <c r="BQ459" i="43" s="1"/>
  <c r="BP460" i="43"/>
  <c r="BP459" i="43" s="1"/>
  <c r="BO460" i="43"/>
  <c r="BO459" i="43" s="1"/>
  <c r="BN460" i="43"/>
  <c r="BN459" i="43" s="1"/>
  <c r="CC459" i="43"/>
  <c r="CB459" i="43"/>
  <c r="CA459" i="43"/>
  <c r="BZ459" i="43"/>
  <c r="BY459" i="43"/>
  <c r="BX459" i="43"/>
  <c r="BW459" i="43"/>
  <c r="BV459" i="43"/>
  <c r="BU459" i="43"/>
  <c r="BT459" i="43"/>
  <c r="BS459" i="43"/>
  <c r="BR459" i="43"/>
  <c r="BM459" i="43"/>
  <c r="BL459" i="43"/>
  <c r="BK459" i="43"/>
  <c r="BJ459" i="43"/>
  <c r="BI459" i="43"/>
  <c r="BH459" i="43"/>
  <c r="BG459" i="43"/>
  <c r="BF459" i="43"/>
  <c r="BE459" i="43"/>
  <c r="BD459" i="43"/>
  <c r="BC459" i="43"/>
  <c r="BB459" i="43"/>
  <c r="BA459" i="43"/>
  <c r="AZ459" i="43"/>
  <c r="AY459" i="43"/>
  <c r="AX459" i="43"/>
  <c r="AW459" i="43"/>
  <c r="AV459" i="43"/>
  <c r="AU459" i="43"/>
  <c r="AT459" i="43"/>
  <c r="AS459" i="43"/>
  <c r="AR459" i="43"/>
  <c r="AQ459" i="43"/>
  <c r="AP459" i="43"/>
  <c r="AO459" i="43"/>
  <c r="AN459" i="43"/>
  <c r="AM459" i="43"/>
  <c r="AL459" i="43"/>
  <c r="AK459" i="43"/>
  <c r="AJ459" i="43"/>
  <c r="AI459" i="43"/>
  <c r="AH459" i="43"/>
  <c r="AG459" i="43"/>
  <c r="AF459" i="43"/>
  <c r="AE459" i="43"/>
  <c r="AD459" i="43"/>
  <c r="AC459" i="43"/>
  <c r="AB459" i="43"/>
  <c r="AA459" i="43"/>
  <c r="Z459" i="43"/>
  <c r="Y459" i="43"/>
  <c r="X459" i="43"/>
  <c r="W459" i="43"/>
  <c r="V459" i="43"/>
  <c r="U459" i="43"/>
  <c r="T459" i="43"/>
  <c r="S459" i="43"/>
  <c r="R459" i="43"/>
  <c r="Q459" i="43"/>
  <c r="P459" i="43"/>
  <c r="O459" i="43"/>
  <c r="N459" i="43"/>
  <c r="M459" i="43"/>
  <c r="L459" i="43"/>
  <c r="K459" i="43"/>
  <c r="J459" i="43"/>
  <c r="CE458" i="43"/>
  <c r="CD458" i="43"/>
  <c r="BK458" i="43"/>
  <c r="BC458" i="43"/>
  <c r="BG458" i="43" s="1"/>
  <c r="BB458" i="43"/>
  <c r="BF458" i="43" s="1"/>
  <c r="AX458" i="43"/>
  <c r="V458" i="43" s="1"/>
  <c r="BN458" i="43" s="1"/>
  <c r="AM458" i="43"/>
  <c r="AL458" i="43"/>
  <c r="Y458" i="43"/>
  <c r="BQ458" i="43" s="1"/>
  <c r="X458" i="43"/>
  <c r="BP458" i="43" s="1"/>
  <c r="W458" i="43"/>
  <c r="BO458" i="43" s="1"/>
  <c r="CE457" i="43"/>
  <c r="CN457" i="43" s="1"/>
  <c r="CD457" i="43"/>
  <c r="BK457" i="43"/>
  <c r="BC457" i="43"/>
  <c r="BG457" i="43" s="1"/>
  <c r="BB457" i="43"/>
  <c r="BF457" i="43" s="1"/>
  <c r="AX457" i="43"/>
  <c r="V457" i="43" s="1"/>
  <c r="BN457" i="43" s="1"/>
  <c r="AM457" i="43"/>
  <c r="AL457" i="43"/>
  <c r="Y457" i="43"/>
  <c r="BQ457" i="43" s="1"/>
  <c r="X457" i="43"/>
  <c r="BP457" i="43" s="1"/>
  <c r="W457" i="43"/>
  <c r="BO457" i="43" s="1"/>
  <c r="CE456" i="43"/>
  <c r="CN456" i="43" s="1"/>
  <c r="CD456" i="43"/>
  <c r="BK456" i="43"/>
  <c r="BC456" i="43"/>
  <c r="BG456" i="43" s="1"/>
  <c r="BB456" i="43"/>
  <c r="BF456" i="43" s="1"/>
  <c r="AX456" i="43"/>
  <c r="V456" i="43" s="1"/>
  <c r="BN456" i="43" s="1"/>
  <c r="AM456" i="43"/>
  <c r="AL456" i="43"/>
  <c r="Y456" i="43"/>
  <c r="BQ456" i="43" s="1"/>
  <c r="X456" i="43"/>
  <c r="BP456" i="43" s="1"/>
  <c r="W456" i="43"/>
  <c r="BO456" i="43" s="1"/>
  <c r="CE455" i="43"/>
  <c r="CN455" i="43" s="1"/>
  <c r="CD455" i="43"/>
  <c r="BK455" i="43"/>
  <c r="BC455" i="43"/>
  <c r="BG455" i="43" s="1"/>
  <c r="BB455" i="43"/>
  <c r="BF455" i="43" s="1"/>
  <c r="AX455" i="43"/>
  <c r="V455" i="43" s="1"/>
  <c r="BN455" i="43" s="1"/>
  <c r="AM455" i="43"/>
  <c r="AL455" i="43"/>
  <c r="Y455" i="43"/>
  <c r="BQ455" i="43" s="1"/>
  <c r="X455" i="43"/>
  <c r="BP455" i="43" s="1"/>
  <c r="W455" i="43"/>
  <c r="BO455" i="43" s="1"/>
  <c r="CE454" i="43"/>
  <c r="CN454" i="43" s="1"/>
  <c r="CD454" i="43"/>
  <c r="BK454" i="43"/>
  <c r="BC454" i="43"/>
  <c r="BG454" i="43" s="1"/>
  <c r="BB454" i="43"/>
  <c r="BF454" i="43" s="1"/>
  <c r="AX454" i="43"/>
  <c r="BJ454" i="43" s="1"/>
  <c r="AM454" i="43"/>
  <c r="AL454" i="43"/>
  <c r="Y454" i="43"/>
  <c r="BQ454" i="43" s="1"/>
  <c r="X454" i="43"/>
  <c r="BP454" i="43" s="1"/>
  <c r="W454" i="43"/>
  <c r="BO454" i="43" s="1"/>
  <c r="CE453" i="43"/>
  <c r="CN453" i="43" s="1"/>
  <c r="CD453" i="43"/>
  <c r="BK453" i="43"/>
  <c r="BC453" i="43"/>
  <c r="BG453" i="43" s="1"/>
  <c r="BB453" i="43"/>
  <c r="BF453" i="43" s="1"/>
  <c r="AX453" i="43"/>
  <c r="AM453" i="43"/>
  <c r="AL453" i="43"/>
  <c r="Y453" i="43"/>
  <c r="BQ453" i="43" s="1"/>
  <c r="X453" i="43"/>
  <c r="BP453" i="43" s="1"/>
  <c r="W453" i="43"/>
  <c r="BO453" i="43" s="1"/>
  <c r="CE452" i="43"/>
  <c r="CN452" i="43" s="1"/>
  <c r="CD452" i="43"/>
  <c r="BK452" i="43"/>
  <c r="BC452" i="43"/>
  <c r="BG452" i="43" s="1"/>
  <c r="BB452" i="43"/>
  <c r="BF452" i="43" s="1"/>
  <c r="AX452" i="43"/>
  <c r="BJ452" i="43" s="1"/>
  <c r="AM452" i="43"/>
  <c r="AL452" i="43"/>
  <c r="Y452" i="43"/>
  <c r="BQ452" i="43" s="1"/>
  <c r="X452" i="43"/>
  <c r="BP452" i="43" s="1"/>
  <c r="W452" i="43"/>
  <c r="BO452" i="43" s="1"/>
  <c r="CE451" i="43"/>
  <c r="CN451" i="43" s="1"/>
  <c r="CD451" i="43"/>
  <c r="J451" i="43"/>
  <c r="J436" i="43" s="1"/>
  <c r="CE450" i="43"/>
  <c r="CN450" i="43" s="1"/>
  <c r="CD450" i="43"/>
  <c r="BK450" i="43"/>
  <c r="BC450" i="43"/>
  <c r="BG450" i="43" s="1"/>
  <c r="BB450" i="43"/>
  <c r="BF450" i="43" s="1"/>
  <c r="AX450" i="43"/>
  <c r="V450" i="43" s="1"/>
  <c r="BN450" i="43" s="1"/>
  <c r="AM450" i="43"/>
  <c r="AL450" i="43"/>
  <c r="Y450" i="43"/>
  <c r="BQ450" i="43" s="1"/>
  <c r="X450" i="43"/>
  <c r="BP450" i="43" s="1"/>
  <c r="W450" i="43"/>
  <c r="BO450" i="43" s="1"/>
  <c r="CE449" i="43"/>
  <c r="CN449" i="43" s="1"/>
  <c r="CD449" i="43"/>
  <c r="BK449" i="43"/>
  <c r="BJ449" i="43"/>
  <c r="BC449" i="43"/>
  <c r="BG449" i="43" s="1"/>
  <c r="BB449" i="43"/>
  <c r="BF449" i="43" s="1"/>
  <c r="AM449" i="43"/>
  <c r="AL449" i="43"/>
  <c r="Y449" i="43"/>
  <c r="BQ449" i="43" s="1"/>
  <c r="X449" i="43"/>
  <c r="BP449" i="43" s="1"/>
  <c r="W449" i="43"/>
  <c r="BO449" i="43" s="1"/>
  <c r="V449" i="43"/>
  <c r="BN449" i="43" s="1"/>
  <c r="CE448" i="43"/>
  <c r="CN448" i="43" s="1"/>
  <c r="CD448" i="43"/>
  <c r="BK448" i="43"/>
  <c r="BJ448" i="43"/>
  <c r="BC448" i="43"/>
  <c r="BG448" i="43" s="1"/>
  <c r="BB448" i="43"/>
  <c r="BF448" i="43" s="1"/>
  <c r="AM448" i="43"/>
  <c r="AL448" i="43"/>
  <c r="Y448" i="43"/>
  <c r="BQ448" i="43" s="1"/>
  <c r="X448" i="43"/>
  <c r="BP448" i="43" s="1"/>
  <c r="W448" i="43"/>
  <c r="BO448" i="43" s="1"/>
  <c r="V448" i="43"/>
  <c r="BN448" i="43" s="1"/>
  <c r="CE447" i="43"/>
  <c r="CN447" i="43" s="1"/>
  <c r="CD447" i="43"/>
  <c r="BK447" i="43"/>
  <c r="BC447" i="43"/>
  <c r="BG447" i="43" s="1"/>
  <c r="BB447" i="43"/>
  <c r="BF447" i="43" s="1"/>
  <c r="AX447" i="43"/>
  <c r="AM447" i="43"/>
  <c r="AL447" i="43"/>
  <c r="Y447" i="43"/>
  <c r="BQ447" i="43" s="1"/>
  <c r="X447" i="43"/>
  <c r="BP447" i="43" s="1"/>
  <c r="W447" i="43"/>
  <c r="BO447" i="43" s="1"/>
  <c r="CE446" i="43"/>
  <c r="CN446" i="43" s="1"/>
  <c r="CD446" i="43"/>
  <c r="BK446" i="43"/>
  <c r="BC446" i="43"/>
  <c r="BG446" i="43" s="1"/>
  <c r="BB446" i="43"/>
  <c r="BF446" i="43" s="1"/>
  <c r="AX446" i="43"/>
  <c r="BJ446" i="43" s="1"/>
  <c r="AM446" i="43"/>
  <c r="AL446" i="43"/>
  <c r="Y446" i="43"/>
  <c r="BQ446" i="43" s="1"/>
  <c r="X446" i="43"/>
  <c r="BP446" i="43" s="1"/>
  <c r="W446" i="43"/>
  <c r="BO446" i="43" s="1"/>
  <c r="CE445" i="43"/>
  <c r="CN445" i="43" s="1"/>
  <c r="CD445" i="43"/>
  <c r="BK445" i="43"/>
  <c r="BC445" i="43"/>
  <c r="BG445" i="43" s="1"/>
  <c r="BB445" i="43"/>
  <c r="BF445" i="43" s="1"/>
  <c r="AX445" i="43"/>
  <c r="AM445" i="43"/>
  <c r="AL445" i="43"/>
  <c r="Y445" i="43"/>
  <c r="BQ445" i="43" s="1"/>
  <c r="X445" i="43"/>
  <c r="BP445" i="43" s="1"/>
  <c r="W445" i="43"/>
  <c r="BO445" i="43" s="1"/>
  <c r="CE444" i="43"/>
  <c r="CN444" i="43" s="1"/>
  <c r="CD444" i="43"/>
  <c r="BK444" i="43"/>
  <c r="BC444" i="43"/>
  <c r="BG444" i="43" s="1"/>
  <c r="BB444" i="43"/>
  <c r="BF444" i="43" s="1"/>
  <c r="AX444" i="43"/>
  <c r="AM444" i="43"/>
  <c r="AL444" i="43"/>
  <c r="Y444" i="43"/>
  <c r="BQ444" i="43" s="1"/>
  <c r="X444" i="43"/>
  <c r="BP444" i="43" s="1"/>
  <c r="W444" i="43"/>
  <c r="BO444" i="43" s="1"/>
  <c r="CE443" i="43"/>
  <c r="CN443" i="43" s="1"/>
  <c r="CD443" i="43"/>
  <c r="BK443" i="43"/>
  <c r="BC443" i="43"/>
  <c r="BG443" i="43" s="1"/>
  <c r="BB443" i="43"/>
  <c r="BF443" i="43" s="1"/>
  <c r="AX443" i="43"/>
  <c r="V443" i="43" s="1"/>
  <c r="BN443" i="43" s="1"/>
  <c r="AM443" i="43"/>
  <c r="AL443" i="43"/>
  <c r="Y443" i="43"/>
  <c r="BQ443" i="43" s="1"/>
  <c r="X443" i="43"/>
  <c r="BP443" i="43" s="1"/>
  <c r="W443" i="43"/>
  <c r="BO443" i="43" s="1"/>
  <c r="CE442" i="43"/>
  <c r="CN442" i="43" s="1"/>
  <c r="CD442" i="43"/>
  <c r="BK442" i="43"/>
  <c r="BJ442" i="43"/>
  <c r="BC442" i="43"/>
  <c r="BG442" i="43" s="1"/>
  <c r="BB442" i="43"/>
  <c r="BF442" i="43" s="1"/>
  <c r="AM442" i="43"/>
  <c r="AL442" i="43"/>
  <c r="Y442" i="43"/>
  <c r="BQ442" i="43" s="1"/>
  <c r="X442" i="43"/>
  <c r="BP442" i="43" s="1"/>
  <c r="W442" i="43"/>
  <c r="BO442" i="43" s="1"/>
  <c r="V442" i="43"/>
  <c r="BN442" i="43" s="1"/>
  <c r="CE441" i="43"/>
  <c r="CN441" i="43" s="1"/>
  <c r="CD441" i="43"/>
  <c r="BK441" i="43"/>
  <c r="BC441" i="43"/>
  <c r="BG441" i="43" s="1"/>
  <c r="BB441" i="43"/>
  <c r="BF441" i="43" s="1"/>
  <c r="AX441" i="43"/>
  <c r="V441" i="43" s="1"/>
  <c r="BN441" i="43" s="1"/>
  <c r="AM441" i="43"/>
  <c r="AL441" i="43"/>
  <c r="Y441" i="43"/>
  <c r="BQ441" i="43" s="1"/>
  <c r="X441" i="43"/>
  <c r="BP441" i="43" s="1"/>
  <c r="W441" i="43"/>
  <c r="BO441" i="43" s="1"/>
  <c r="CE440" i="43"/>
  <c r="CN440" i="43" s="1"/>
  <c r="CD440" i="43"/>
  <c r="BK440" i="43"/>
  <c r="BC440" i="43"/>
  <c r="BB440" i="43"/>
  <c r="BF440" i="43" s="1"/>
  <c r="AX440" i="43"/>
  <c r="AM440" i="43"/>
  <c r="AL440" i="43"/>
  <c r="Y440" i="43"/>
  <c r="BQ440" i="43" s="1"/>
  <c r="X440" i="43"/>
  <c r="BP440" i="43" s="1"/>
  <c r="W440" i="43"/>
  <c r="BO440" i="43" s="1"/>
  <c r="CE439" i="43"/>
  <c r="CN439" i="43" s="1"/>
  <c r="CD439" i="43"/>
  <c r="BK439" i="43"/>
  <c r="BC439" i="43"/>
  <c r="BG439" i="43" s="1"/>
  <c r="BB439" i="43"/>
  <c r="BF439" i="43" s="1"/>
  <c r="AX439" i="43"/>
  <c r="AM439" i="43"/>
  <c r="AL439" i="43"/>
  <c r="Y439" i="43"/>
  <c r="BQ439" i="43" s="1"/>
  <c r="X439" i="43"/>
  <c r="W439" i="43"/>
  <c r="BO439" i="43" s="1"/>
  <c r="CE438" i="43"/>
  <c r="CN438" i="43" s="1"/>
  <c r="CD438" i="43"/>
  <c r="BK438" i="43"/>
  <c r="BC438" i="43"/>
  <c r="BG438" i="43" s="1"/>
  <c r="BB438" i="43"/>
  <c r="AX438" i="43"/>
  <c r="AM438" i="43"/>
  <c r="AL438" i="43"/>
  <c r="Y438" i="43"/>
  <c r="BQ438" i="43" s="1"/>
  <c r="X438" i="43"/>
  <c r="BP438" i="43" s="1"/>
  <c r="W438" i="43"/>
  <c r="BO438" i="43" s="1"/>
  <c r="CE437" i="43"/>
  <c r="CN437" i="43" s="1"/>
  <c r="CD437" i="43"/>
  <c r="BK437" i="43"/>
  <c r="BC437" i="43"/>
  <c r="BG437" i="43" s="1"/>
  <c r="BB437" i="43"/>
  <c r="BF437" i="43" s="1"/>
  <c r="AX437" i="43"/>
  <c r="BJ437" i="43" s="1"/>
  <c r="AM437" i="43"/>
  <c r="AL437" i="43"/>
  <c r="Y437" i="43"/>
  <c r="BQ437" i="43" s="1"/>
  <c r="X437" i="43"/>
  <c r="BP437" i="43" s="1"/>
  <c r="W437" i="43"/>
  <c r="CC436" i="43"/>
  <c r="CB436" i="43"/>
  <c r="CA436" i="43"/>
  <c r="BZ436" i="43"/>
  <c r="BY436" i="43"/>
  <c r="BX436" i="43"/>
  <c r="BW436" i="43"/>
  <c r="BV436" i="43"/>
  <c r="BU436" i="43"/>
  <c r="BT436" i="43"/>
  <c r="BS436" i="43"/>
  <c r="BR436" i="43"/>
  <c r="BM436" i="43"/>
  <c r="BL436" i="43"/>
  <c r="BI436" i="43"/>
  <c r="BH436" i="43"/>
  <c r="BE436" i="43"/>
  <c r="BD436" i="43"/>
  <c r="BA436" i="43"/>
  <c r="AZ436" i="43"/>
  <c r="AY436" i="43"/>
  <c r="AW436" i="43"/>
  <c r="AV436" i="43"/>
  <c r="AV435" i="43" s="1"/>
  <c r="AU436" i="43"/>
  <c r="AT436" i="43"/>
  <c r="AS436" i="43"/>
  <c r="AR436" i="43"/>
  <c r="AR435" i="43" s="1"/>
  <c r="AQ436" i="43"/>
  <c r="AP436" i="43"/>
  <c r="AO436" i="43"/>
  <c r="AN436" i="43"/>
  <c r="AN435" i="43" s="1"/>
  <c r="AK436" i="43"/>
  <c r="AJ436" i="43"/>
  <c r="AI436" i="43"/>
  <c r="AH436" i="43"/>
  <c r="AG436" i="43"/>
  <c r="AG435" i="43" s="1"/>
  <c r="AF436" i="43"/>
  <c r="AE436" i="43"/>
  <c r="AD436" i="43"/>
  <c r="AC436" i="43"/>
  <c r="AB436" i="43"/>
  <c r="AA436" i="43"/>
  <c r="AA435" i="43" s="1"/>
  <c r="Z436" i="43"/>
  <c r="U436" i="43"/>
  <c r="T436" i="43"/>
  <c r="S436" i="43"/>
  <c r="S435" i="43" s="1"/>
  <c r="R436" i="43"/>
  <c r="Q436" i="43"/>
  <c r="Q435" i="43" s="1"/>
  <c r="P436" i="43"/>
  <c r="O436" i="43"/>
  <c r="N436" i="43"/>
  <c r="M436" i="43"/>
  <c r="L436" i="43"/>
  <c r="K436" i="43"/>
  <c r="K435" i="43" s="1"/>
  <c r="CN434" i="43"/>
  <c r="BK434" i="43"/>
  <c r="BG434" i="43"/>
  <c r="BF434" i="43"/>
  <c r="AX434" i="43"/>
  <c r="AU434" i="43"/>
  <c r="AT434" i="43"/>
  <c r="Y434" i="43"/>
  <c r="BQ434" i="43" s="1"/>
  <c r="X434" i="43"/>
  <c r="BP434" i="43" s="1"/>
  <c r="W434" i="43"/>
  <c r="BO434" i="43" s="1"/>
  <c r="CE433" i="43"/>
  <c r="CN433" i="43" s="1"/>
  <c r="CD433" i="43"/>
  <c r="BK433" i="43"/>
  <c r="BJ433" i="43"/>
  <c r="BC433" i="43"/>
  <c r="BG433" i="43" s="1"/>
  <c r="BB433" i="43"/>
  <c r="BF433" i="43" s="1"/>
  <c r="AM433" i="43"/>
  <c r="AL433" i="43"/>
  <c r="Y433" i="43"/>
  <c r="X433" i="43"/>
  <c r="BP433" i="43" s="1"/>
  <c r="W433" i="43"/>
  <c r="BO433" i="43" s="1"/>
  <c r="V433" i="43"/>
  <c r="BN433" i="43" s="1"/>
  <c r="CE432" i="43"/>
  <c r="CD432" i="43"/>
  <c r="BK432" i="43"/>
  <c r="BC432" i="43"/>
  <c r="BG432" i="43" s="1"/>
  <c r="BB432" i="43"/>
  <c r="BF432" i="43" s="1"/>
  <c r="AX432" i="43"/>
  <c r="AM432" i="43"/>
  <c r="AL432" i="43"/>
  <c r="Y432" i="43"/>
  <c r="BQ432" i="43" s="1"/>
  <c r="X432" i="43"/>
  <c r="BP432" i="43" s="1"/>
  <c r="W432" i="43"/>
  <c r="BO432" i="43" s="1"/>
  <c r="CE431" i="43"/>
  <c r="CN431" i="43" s="1"/>
  <c r="CD431" i="43"/>
  <c r="BZ431" i="43"/>
  <c r="BZ430" i="43" s="1"/>
  <c r="BZ429" i="43" s="1"/>
  <c r="BV431" i="43"/>
  <c r="BV430" i="43" s="1"/>
  <c r="BV429" i="43" s="1"/>
  <c r="BR431" i="43"/>
  <c r="BK431" i="43"/>
  <c r="BJ431" i="43"/>
  <c r="BC431" i="43"/>
  <c r="BG431" i="43" s="1"/>
  <c r="BB431" i="43"/>
  <c r="AM431" i="43"/>
  <c r="AL431" i="43"/>
  <c r="AJ431" i="43"/>
  <c r="X431" i="43" s="1"/>
  <c r="AI431" i="43"/>
  <c r="Y431" i="43"/>
  <c r="BQ431" i="43" s="1"/>
  <c r="W431" i="43"/>
  <c r="BO431" i="43" s="1"/>
  <c r="V431" i="43"/>
  <c r="BN431" i="43" s="1"/>
  <c r="T431" i="43"/>
  <c r="CC430" i="43"/>
  <c r="CC429" i="43" s="1"/>
  <c r="CB430" i="43"/>
  <c r="CB429" i="43" s="1"/>
  <c r="CA430" i="43"/>
  <c r="CA429" i="43" s="1"/>
  <c r="BY430" i="43"/>
  <c r="BY429" i="43" s="1"/>
  <c r="BX430" i="43"/>
  <c r="BX429" i="43" s="1"/>
  <c r="BW430" i="43"/>
  <c r="BW429" i="43" s="1"/>
  <c r="BU430" i="43"/>
  <c r="BU429" i="43" s="1"/>
  <c r="BT430" i="43"/>
  <c r="BT429" i="43" s="1"/>
  <c r="BS430" i="43"/>
  <c r="BS429" i="43" s="1"/>
  <c r="BR430" i="43"/>
  <c r="BR429" i="43" s="1"/>
  <c r="BM430" i="43"/>
  <c r="BM429" i="43" s="1"/>
  <c r="BL430" i="43"/>
  <c r="BL429" i="43" s="1"/>
  <c r="BI430" i="43"/>
  <c r="BI429" i="43" s="1"/>
  <c r="BH430" i="43"/>
  <c r="BH429" i="43" s="1"/>
  <c r="BE430" i="43"/>
  <c r="BE429" i="43" s="1"/>
  <c r="BD430" i="43"/>
  <c r="BD429" i="43" s="1"/>
  <c r="BA430" i="43"/>
  <c r="BA429" i="43" s="1"/>
  <c r="AZ430" i="43"/>
  <c r="AZ429" i="43" s="1"/>
  <c r="AY430" i="43"/>
  <c r="AY429" i="43" s="1"/>
  <c r="AW430" i="43"/>
  <c r="AW429" i="43" s="1"/>
  <c r="AV430" i="43"/>
  <c r="AV429" i="43" s="1"/>
  <c r="AU430" i="43"/>
  <c r="AT430" i="43"/>
  <c r="AS430" i="43"/>
  <c r="AS429" i="43" s="1"/>
  <c r="AR430" i="43"/>
  <c r="AR429" i="43" s="1"/>
  <c r="AQ430" i="43"/>
  <c r="AQ429" i="43" s="1"/>
  <c r="AP430" i="43"/>
  <c r="AP429" i="43" s="1"/>
  <c r="AO430" i="43"/>
  <c r="AO429" i="43" s="1"/>
  <c r="AN430" i="43"/>
  <c r="AN429" i="43" s="1"/>
  <c r="AK430" i="43"/>
  <c r="AK429" i="43" s="1"/>
  <c r="AI430" i="43"/>
  <c r="AI429" i="43" s="1"/>
  <c r="AH430" i="43"/>
  <c r="AH429" i="43" s="1"/>
  <c r="AG430" i="43"/>
  <c r="AG429" i="43" s="1"/>
  <c r="AF430" i="43"/>
  <c r="AF429" i="43" s="1"/>
  <c r="AE430" i="43"/>
  <c r="AE429" i="43" s="1"/>
  <c r="AD430" i="43"/>
  <c r="AD429" i="43" s="1"/>
  <c r="AC430" i="43"/>
  <c r="AC429" i="43" s="1"/>
  <c r="AB430" i="43"/>
  <c r="AB429" i="43" s="1"/>
  <c r="AA430" i="43"/>
  <c r="AA429" i="43" s="1"/>
  <c r="Z430" i="43"/>
  <c r="Z429" i="43" s="1"/>
  <c r="U430" i="43"/>
  <c r="U429" i="43" s="1"/>
  <c r="T430" i="43"/>
  <c r="T429" i="43" s="1"/>
  <c r="S430" i="43"/>
  <c r="S429" i="43" s="1"/>
  <c r="R430" i="43"/>
  <c r="R429" i="43" s="1"/>
  <c r="Q430" i="43"/>
  <c r="Q429" i="43" s="1"/>
  <c r="P430" i="43"/>
  <c r="P429" i="43" s="1"/>
  <c r="O430" i="43"/>
  <c r="O429" i="43" s="1"/>
  <c r="N430" i="43"/>
  <c r="N429" i="43" s="1"/>
  <c r="M430" i="43"/>
  <c r="M429" i="43" s="1"/>
  <c r="L430" i="43"/>
  <c r="L429" i="43" s="1"/>
  <c r="K430" i="43"/>
  <c r="K429" i="43" s="1"/>
  <c r="J430" i="43"/>
  <c r="J429" i="43" s="1"/>
  <c r="CN427" i="43"/>
  <c r="BK427" i="43"/>
  <c r="BJ427" i="43"/>
  <c r="BC427" i="43"/>
  <c r="BG427" i="43" s="1"/>
  <c r="BB427" i="43"/>
  <c r="BF427" i="43" s="1"/>
  <c r="AM427" i="43"/>
  <c r="AL427" i="43"/>
  <c r="Y427" i="43"/>
  <c r="BQ427" i="43" s="1"/>
  <c r="X427" i="43"/>
  <c r="BP427" i="43" s="1"/>
  <c r="W427" i="43"/>
  <c r="BO427" i="43" s="1"/>
  <c r="V427" i="43"/>
  <c r="BN427" i="43" s="1"/>
  <c r="CN426" i="43"/>
  <c r="BK426" i="43"/>
  <c r="BJ426" i="43"/>
  <c r="BC426" i="43"/>
  <c r="BG426" i="43" s="1"/>
  <c r="BB426" i="43"/>
  <c r="BF426" i="43" s="1"/>
  <c r="AM426" i="43"/>
  <c r="AL426" i="43"/>
  <c r="Y426" i="43"/>
  <c r="BQ426" i="43" s="1"/>
  <c r="X426" i="43"/>
  <c r="BP426" i="43" s="1"/>
  <c r="W426" i="43"/>
  <c r="BO426" i="43" s="1"/>
  <c r="V426" i="43"/>
  <c r="BN426" i="43" s="1"/>
  <c r="CN425" i="43"/>
  <c r="BK425" i="43"/>
  <c r="BJ425" i="43"/>
  <c r="BC425" i="43"/>
  <c r="BG425" i="43" s="1"/>
  <c r="BB425" i="43"/>
  <c r="BF425" i="43" s="1"/>
  <c r="AM425" i="43"/>
  <c r="AL425" i="43"/>
  <c r="Y425" i="43"/>
  <c r="BQ425" i="43" s="1"/>
  <c r="X425" i="43"/>
  <c r="BP425" i="43" s="1"/>
  <c r="W425" i="43"/>
  <c r="BO425" i="43" s="1"/>
  <c r="V425" i="43"/>
  <c r="BN425" i="43" s="1"/>
  <c r="CN424" i="43"/>
  <c r="BK424" i="43"/>
  <c r="BJ424" i="43"/>
  <c r="BC424" i="43"/>
  <c r="BG424" i="43" s="1"/>
  <c r="BB424" i="43"/>
  <c r="BF424" i="43" s="1"/>
  <c r="AM424" i="43"/>
  <c r="AL424" i="43"/>
  <c r="Y424" i="43"/>
  <c r="BQ424" i="43" s="1"/>
  <c r="X424" i="43"/>
  <c r="BP424" i="43" s="1"/>
  <c r="W424" i="43"/>
  <c r="BO424" i="43" s="1"/>
  <c r="V424" i="43"/>
  <c r="BN424" i="43" s="1"/>
  <c r="CN423" i="43"/>
  <c r="BK423" i="43"/>
  <c r="BJ423" i="43"/>
  <c r="BC423" i="43"/>
  <c r="BG423" i="43" s="1"/>
  <c r="BB423" i="43"/>
  <c r="BF423" i="43" s="1"/>
  <c r="AM423" i="43"/>
  <c r="AL423" i="43"/>
  <c r="Y423" i="43"/>
  <c r="BQ423" i="43" s="1"/>
  <c r="X423" i="43"/>
  <c r="BP423" i="43" s="1"/>
  <c r="W423" i="43"/>
  <c r="BO423" i="43" s="1"/>
  <c r="V423" i="43"/>
  <c r="BN423" i="43" s="1"/>
  <c r="CN422" i="43"/>
  <c r="BK422" i="43"/>
  <c r="BJ422" i="43"/>
  <c r="BC422" i="43"/>
  <c r="BG422" i="43" s="1"/>
  <c r="BB422" i="43"/>
  <c r="BF422" i="43" s="1"/>
  <c r="AM422" i="43"/>
  <c r="AL422" i="43"/>
  <c r="Y422" i="43"/>
  <c r="BQ422" i="43" s="1"/>
  <c r="X422" i="43"/>
  <c r="BP422" i="43" s="1"/>
  <c r="W422" i="43"/>
  <c r="BO422" i="43" s="1"/>
  <c r="V422" i="43"/>
  <c r="BN422" i="43" s="1"/>
  <c r="CN421" i="43"/>
  <c r="BK421" i="43"/>
  <c r="BJ421" i="43"/>
  <c r="BC421" i="43"/>
  <c r="BG421" i="43" s="1"/>
  <c r="BB421" i="43"/>
  <c r="BF421" i="43" s="1"/>
  <c r="AM421" i="43"/>
  <c r="AL421" i="43"/>
  <c r="Y421" i="43"/>
  <c r="BQ421" i="43" s="1"/>
  <c r="X421" i="43"/>
  <c r="BP421" i="43" s="1"/>
  <c r="W421" i="43"/>
  <c r="BO421" i="43" s="1"/>
  <c r="V421" i="43"/>
  <c r="BN421" i="43" s="1"/>
  <c r="CN420" i="43"/>
  <c r="BK420" i="43"/>
  <c r="BJ420" i="43"/>
  <c r="BC420" i="43"/>
  <c r="BG420" i="43" s="1"/>
  <c r="BB420" i="43"/>
  <c r="BF420" i="43" s="1"/>
  <c r="AM420" i="43"/>
  <c r="AL420" i="43"/>
  <c r="Y420" i="43"/>
  <c r="BQ420" i="43" s="1"/>
  <c r="X420" i="43"/>
  <c r="BP420" i="43" s="1"/>
  <c r="W420" i="43"/>
  <c r="BO420" i="43" s="1"/>
  <c r="V420" i="43"/>
  <c r="BN420" i="43" s="1"/>
  <c r="CN419" i="43"/>
  <c r="BK419" i="43"/>
  <c r="BJ419" i="43"/>
  <c r="BC419" i="43"/>
  <c r="BG419" i="43" s="1"/>
  <c r="BB419" i="43"/>
  <c r="BF419" i="43" s="1"/>
  <c r="AM419" i="43"/>
  <c r="AL419" i="43"/>
  <c r="Y419" i="43"/>
  <c r="BQ419" i="43" s="1"/>
  <c r="X419" i="43"/>
  <c r="BP419" i="43" s="1"/>
  <c r="W419" i="43"/>
  <c r="BO419" i="43" s="1"/>
  <c r="V419" i="43"/>
  <c r="CN418" i="43"/>
  <c r="BK418" i="43"/>
  <c r="BJ418" i="43"/>
  <c r="BC418" i="43"/>
  <c r="BG418" i="43" s="1"/>
  <c r="BB418" i="43"/>
  <c r="BF418" i="43" s="1"/>
  <c r="AM418" i="43"/>
  <c r="AL418" i="43"/>
  <c r="Y418" i="43"/>
  <c r="BQ418" i="43" s="1"/>
  <c r="X418" i="43"/>
  <c r="BP418" i="43" s="1"/>
  <c r="W418" i="43"/>
  <c r="BO418" i="43" s="1"/>
  <c r="V418" i="43"/>
  <c r="BN418" i="43" s="1"/>
  <c r="CN417" i="43"/>
  <c r="BK417" i="43"/>
  <c r="BJ417" i="43"/>
  <c r="BC417" i="43"/>
  <c r="BB417" i="43"/>
  <c r="BF417" i="43" s="1"/>
  <c r="AM417" i="43"/>
  <c r="AL417" i="43"/>
  <c r="Y417" i="43"/>
  <c r="BQ417" i="43" s="1"/>
  <c r="X417" i="43"/>
  <c r="BP417" i="43" s="1"/>
  <c r="W417" i="43"/>
  <c r="BO417" i="43" s="1"/>
  <c r="V417" i="43"/>
  <c r="BN417" i="43" s="1"/>
  <c r="CE416" i="43"/>
  <c r="CN416" i="43" s="1"/>
  <c r="CD416" i="43"/>
  <c r="CC416" i="43"/>
  <c r="CB416" i="43"/>
  <c r="CA416" i="43"/>
  <c r="BZ416" i="43"/>
  <c r="BY416" i="43"/>
  <c r="BX416" i="43"/>
  <c r="BW416" i="43"/>
  <c r="BV416" i="43"/>
  <c r="BU416" i="43"/>
  <c r="BT416" i="43"/>
  <c r="BS416" i="43"/>
  <c r="BR416" i="43"/>
  <c r="BM416" i="43"/>
  <c r="BL416" i="43"/>
  <c r="BI416" i="43"/>
  <c r="BH416" i="43"/>
  <c r="BE416" i="43"/>
  <c r="BD416" i="43"/>
  <c r="BA416" i="43"/>
  <c r="AZ416" i="43"/>
  <c r="AY416" i="43"/>
  <c r="AX416" i="43"/>
  <c r="AW416" i="43"/>
  <c r="AV416" i="43"/>
  <c r="AU416" i="43"/>
  <c r="AT416" i="43"/>
  <c r="AS416" i="43"/>
  <c r="AR416" i="43"/>
  <c r="AQ416" i="43"/>
  <c r="AP416" i="43"/>
  <c r="AO416" i="43"/>
  <c r="AN416" i="43"/>
  <c r="AK416" i="43"/>
  <c r="AJ416" i="43"/>
  <c r="AI416" i="43"/>
  <c r="AH416" i="43"/>
  <c r="AG416" i="43"/>
  <c r="AF416" i="43"/>
  <c r="AE416" i="43"/>
  <c r="AD416" i="43"/>
  <c r="AC416" i="43"/>
  <c r="AB416" i="43"/>
  <c r="AA416" i="43"/>
  <c r="Z416" i="43"/>
  <c r="U416" i="43"/>
  <c r="T416" i="43"/>
  <c r="S416" i="43"/>
  <c r="R416" i="43"/>
  <c r="Q416" i="43"/>
  <c r="P416" i="43"/>
  <c r="O416" i="43"/>
  <c r="N416" i="43"/>
  <c r="M416" i="43"/>
  <c r="L416" i="43"/>
  <c r="K416" i="43"/>
  <c r="J416" i="43"/>
  <c r="CN414" i="43"/>
  <c r="BK414" i="43"/>
  <c r="BG414" i="43"/>
  <c r="BF414" i="43"/>
  <c r="AX414" i="43"/>
  <c r="BJ414" i="43" s="1"/>
  <c r="AU414" i="43"/>
  <c r="AT414" i="43"/>
  <c r="Y414" i="43"/>
  <c r="BQ414" i="43" s="1"/>
  <c r="X414" i="43"/>
  <c r="BP414" i="43" s="1"/>
  <c r="W414" i="43"/>
  <c r="BO414" i="43" s="1"/>
  <c r="CE413" i="43"/>
  <c r="CN413" i="43" s="1"/>
  <c r="CD413" i="43"/>
  <c r="BK413" i="43"/>
  <c r="BJ413" i="43"/>
  <c r="BC413" i="43"/>
  <c r="BG413" i="43" s="1"/>
  <c r="BB413" i="43"/>
  <c r="BF413" i="43" s="1"/>
  <c r="AM413" i="43"/>
  <c r="AL413" i="43"/>
  <c r="Y413" i="43"/>
  <c r="BQ413" i="43" s="1"/>
  <c r="X413" i="43"/>
  <c r="BP413" i="43" s="1"/>
  <c r="W413" i="43"/>
  <c r="BO413" i="43" s="1"/>
  <c r="V413" i="43"/>
  <c r="BN413" i="43" s="1"/>
  <c r="CE412" i="43"/>
  <c r="CN412" i="43" s="1"/>
  <c r="CD412" i="43"/>
  <c r="BK412" i="43"/>
  <c r="BJ412" i="43"/>
  <c r="BC412" i="43"/>
  <c r="BG412" i="43" s="1"/>
  <c r="BB412" i="43"/>
  <c r="BF412" i="43" s="1"/>
  <c r="AM412" i="43"/>
  <c r="AL412" i="43"/>
  <c r="Y412" i="43"/>
  <c r="BQ412" i="43" s="1"/>
  <c r="X412" i="43"/>
  <c r="BP412" i="43" s="1"/>
  <c r="W412" i="43"/>
  <c r="BO412" i="43" s="1"/>
  <c r="V412" i="43"/>
  <c r="BN412" i="43" s="1"/>
  <c r="CE411" i="43"/>
  <c r="CN411" i="43" s="1"/>
  <c r="CD411" i="43"/>
  <c r="BK411" i="43"/>
  <c r="BJ411" i="43"/>
  <c r="BC411" i="43"/>
  <c r="BG411" i="43" s="1"/>
  <c r="BB411" i="43"/>
  <c r="BF411" i="43" s="1"/>
  <c r="AM411" i="43"/>
  <c r="AL411" i="43"/>
  <c r="Y411" i="43"/>
  <c r="BQ411" i="43" s="1"/>
  <c r="X411" i="43"/>
  <c r="BP411" i="43" s="1"/>
  <c r="W411" i="43"/>
  <c r="BO411" i="43" s="1"/>
  <c r="V411" i="43"/>
  <c r="BN411" i="43" s="1"/>
  <c r="CE410" i="43"/>
  <c r="CN410" i="43" s="1"/>
  <c r="CD410" i="43"/>
  <c r="BK410" i="43"/>
  <c r="BJ410" i="43"/>
  <c r="BC410" i="43"/>
  <c r="BG410" i="43" s="1"/>
  <c r="BB410" i="43"/>
  <c r="BF410" i="43" s="1"/>
  <c r="AM410" i="43"/>
  <c r="AL410" i="43"/>
  <c r="Y410" i="43"/>
  <c r="BQ410" i="43" s="1"/>
  <c r="X410" i="43"/>
  <c r="BP410" i="43" s="1"/>
  <c r="W410" i="43"/>
  <c r="BO410" i="43" s="1"/>
  <c r="V410" i="43"/>
  <c r="BN410" i="43" s="1"/>
  <c r="CE409" i="43"/>
  <c r="CN409" i="43" s="1"/>
  <c r="CD409" i="43"/>
  <c r="BK409" i="43"/>
  <c r="BJ409" i="43"/>
  <c r="BC409" i="43"/>
  <c r="BG409" i="43" s="1"/>
  <c r="BB409" i="43"/>
  <c r="BF409" i="43" s="1"/>
  <c r="AM409" i="43"/>
  <c r="AL409" i="43"/>
  <c r="Y409" i="43"/>
  <c r="BQ409" i="43" s="1"/>
  <c r="X409" i="43"/>
  <c r="BP409" i="43" s="1"/>
  <c r="W409" i="43"/>
  <c r="BO409" i="43" s="1"/>
  <c r="V409" i="43"/>
  <c r="BN409" i="43" s="1"/>
  <c r="CE408" i="43"/>
  <c r="CN408" i="43" s="1"/>
  <c r="CD408" i="43"/>
  <c r="BK408" i="43"/>
  <c r="BJ408" i="43"/>
  <c r="BC408" i="43"/>
  <c r="BG408" i="43" s="1"/>
  <c r="BB408" i="43"/>
  <c r="BF408" i="43" s="1"/>
  <c r="AM408" i="43"/>
  <c r="AL408" i="43"/>
  <c r="Y408" i="43"/>
  <c r="BQ408" i="43" s="1"/>
  <c r="X408" i="43"/>
  <c r="BP408" i="43" s="1"/>
  <c r="W408" i="43"/>
  <c r="BO408" i="43" s="1"/>
  <c r="V408" i="43"/>
  <c r="BN408" i="43" s="1"/>
  <c r="CE407" i="43"/>
  <c r="CN407" i="43" s="1"/>
  <c r="CD407" i="43"/>
  <c r="BK407" i="43"/>
  <c r="BJ407" i="43"/>
  <c r="BC407" i="43"/>
  <c r="BG407" i="43" s="1"/>
  <c r="BB407" i="43"/>
  <c r="BF407" i="43" s="1"/>
  <c r="AM407" i="43"/>
  <c r="AL407" i="43"/>
  <c r="Y407" i="43"/>
  <c r="BQ407" i="43" s="1"/>
  <c r="X407" i="43"/>
  <c r="BP407" i="43" s="1"/>
  <c r="W407" i="43"/>
  <c r="BO407" i="43" s="1"/>
  <c r="V407" i="43"/>
  <c r="BN407" i="43" s="1"/>
  <c r="CE406" i="43"/>
  <c r="CN406" i="43" s="1"/>
  <c r="CD406" i="43"/>
  <c r="BK406" i="43"/>
  <c r="BJ406" i="43"/>
  <c r="BC406" i="43"/>
  <c r="BG406" i="43" s="1"/>
  <c r="BB406" i="43"/>
  <c r="BF406" i="43" s="1"/>
  <c r="AM406" i="43"/>
  <c r="AL406" i="43"/>
  <c r="Y406" i="43"/>
  <c r="BQ406" i="43" s="1"/>
  <c r="X406" i="43"/>
  <c r="BP406" i="43" s="1"/>
  <c r="W406" i="43"/>
  <c r="BO406" i="43" s="1"/>
  <c r="V406" i="43"/>
  <c r="BN406" i="43" s="1"/>
  <c r="CE405" i="43"/>
  <c r="CN405" i="43" s="1"/>
  <c r="CD405" i="43"/>
  <c r="BK405" i="43"/>
  <c r="BJ405" i="43"/>
  <c r="BC405" i="43"/>
  <c r="BG405" i="43" s="1"/>
  <c r="BB405" i="43"/>
  <c r="BF405" i="43" s="1"/>
  <c r="AM405" i="43"/>
  <c r="AL405" i="43"/>
  <c r="Y405" i="43"/>
  <c r="BQ405" i="43" s="1"/>
  <c r="X405" i="43"/>
  <c r="BP405" i="43" s="1"/>
  <c r="W405" i="43"/>
  <c r="BO405" i="43" s="1"/>
  <c r="V405" i="43"/>
  <c r="BN405" i="43" s="1"/>
  <c r="CE404" i="43"/>
  <c r="CN404" i="43" s="1"/>
  <c r="CD404" i="43"/>
  <c r="BK404" i="43"/>
  <c r="BJ404" i="43"/>
  <c r="BC404" i="43"/>
  <c r="BG404" i="43" s="1"/>
  <c r="BB404" i="43"/>
  <c r="BF404" i="43" s="1"/>
  <c r="AM404" i="43"/>
  <c r="AL404" i="43"/>
  <c r="Y404" i="43"/>
  <c r="X404" i="43"/>
  <c r="BP404" i="43" s="1"/>
  <c r="W404" i="43"/>
  <c r="BO404" i="43" s="1"/>
  <c r="V404" i="43"/>
  <c r="BN404" i="43" s="1"/>
  <c r="CC403" i="43"/>
  <c r="CC399" i="43" s="1"/>
  <c r="CC398" i="43" s="1"/>
  <c r="CC396" i="43" s="1"/>
  <c r="CC394" i="43" s="1"/>
  <c r="CB403" i="43"/>
  <c r="CB399" i="43" s="1"/>
  <c r="CB398" i="43" s="1"/>
  <c r="CB396" i="43" s="1"/>
  <c r="CB394" i="43" s="1"/>
  <c r="CA403" i="43"/>
  <c r="CA399" i="43" s="1"/>
  <c r="CA398" i="43" s="1"/>
  <c r="CA396" i="43" s="1"/>
  <c r="CA394" i="43" s="1"/>
  <c r="BZ403" i="43"/>
  <c r="BZ399" i="43" s="1"/>
  <c r="BZ398" i="43" s="1"/>
  <c r="BZ396" i="43" s="1"/>
  <c r="BZ394" i="43" s="1"/>
  <c r="BY403" i="43"/>
  <c r="BY399" i="43" s="1"/>
  <c r="BY398" i="43" s="1"/>
  <c r="BY396" i="43" s="1"/>
  <c r="BY394" i="43" s="1"/>
  <c r="BX403" i="43"/>
  <c r="BX399" i="43" s="1"/>
  <c r="BX398" i="43" s="1"/>
  <c r="BX396" i="43" s="1"/>
  <c r="BX394" i="43" s="1"/>
  <c r="BW403" i="43"/>
  <c r="BW399" i="43" s="1"/>
  <c r="BW398" i="43" s="1"/>
  <c r="BW396" i="43" s="1"/>
  <c r="BW394" i="43" s="1"/>
  <c r="BV403" i="43"/>
  <c r="BV399" i="43" s="1"/>
  <c r="BV398" i="43" s="1"/>
  <c r="BV396" i="43" s="1"/>
  <c r="BV394" i="43" s="1"/>
  <c r="BU403" i="43"/>
  <c r="BU399" i="43" s="1"/>
  <c r="BU398" i="43" s="1"/>
  <c r="BU396" i="43" s="1"/>
  <c r="BU394" i="43" s="1"/>
  <c r="BT403" i="43"/>
  <c r="BT399" i="43" s="1"/>
  <c r="BT398" i="43" s="1"/>
  <c r="BT396" i="43" s="1"/>
  <c r="BT394" i="43" s="1"/>
  <c r="BS403" i="43"/>
  <c r="BS399" i="43" s="1"/>
  <c r="BS398" i="43" s="1"/>
  <c r="BS396" i="43" s="1"/>
  <c r="BS394" i="43" s="1"/>
  <c r="BR403" i="43"/>
  <c r="BR399" i="43" s="1"/>
  <c r="BR398" i="43" s="1"/>
  <c r="BR396" i="43" s="1"/>
  <c r="BR394" i="43" s="1"/>
  <c r="BM403" i="43"/>
  <c r="BM399" i="43" s="1"/>
  <c r="BM398" i="43" s="1"/>
  <c r="BM396" i="43" s="1"/>
  <c r="BM394" i="43" s="1"/>
  <c r="BL403" i="43"/>
  <c r="BL399" i="43" s="1"/>
  <c r="BL398" i="43" s="1"/>
  <c r="BL396" i="43" s="1"/>
  <c r="BL394" i="43" s="1"/>
  <c r="BI403" i="43"/>
  <c r="BI399" i="43" s="1"/>
  <c r="BI398" i="43" s="1"/>
  <c r="BI396" i="43" s="1"/>
  <c r="BI394" i="43" s="1"/>
  <c r="BH403" i="43"/>
  <c r="BH399" i="43" s="1"/>
  <c r="BH398" i="43" s="1"/>
  <c r="BH396" i="43" s="1"/>
  <c r="BH394" i="43" s="1"/>
  <c r="BE403" i="43"/>
  <c r="BE399" i="43" s="1"/>
  <c r="BE398" i="43" s="1"/>
  <c r="BE396" i="43" s="1"/>
  <c r="BE394" i="43" s="1"/>
  <c r="BD403" i="43"/>
  <c r="BD399" i="43" s="1"/>
  <c r="BD398" i="43" s="1"/>
  <c r="BD396" i="43" s="1"/>
  <c r="BD394" i="43" s="1"/>
  <c r="BA403" i="43"/>
  <c r="BA399" i="43" s="1"/>
  <c r="BA398" i="43" s="1"/>
  <c r="BA396" i="43" s="1"/>
  <c r="AZ403" i="43"/>
  <c r="AZ399" i="43" s="1"/>
  <c r="AZ398" i="43" s="1"/>
  <c r="AZ396" i="43" s="1"/>
  <c r="AY403" i="43"/>
  <c r="AY399" i="43" s="1"/>
  <c r="AY398" i="43" s="1"/>
  <c r="AY396" i="43" s="1"/>
  <c r="AX403" i="43"/>
  <c r="AX399" i="43" s="1"/>
  <c r="AW403" i="43"/>
  <c r="AW399" i="43" s="1"/>
  <c r="AW398" i="43" s="1"/>
  <c r="AW396" i="43" s="1"/>
  <c r="AW394" i="43" s="1"/>
  <c r="AV403" i="43"/>
  <c r="AV399" i="43" s="1"/>
  <c r="AV398" i="43" s="1"/>
  <c r="AV396" i="43" s="1"/>
  <c r="AV394" i="43" s="1"/>
  <c r="AU403" i="43"/>
  <c r="AU399" i="43" s="1"/>
  <c r="AT403" i="43"/>
  <c r="AT399" i="43" s="1"/>
  <c r="AT398" i="43" s="1"/>
  <c r="AT396" i="43" s="1"/>
  <c r="AT394" i="43" s="1"/>
  <c r="AS403" i="43"/>
  <c r="AS399" i="43" s="1"/>
  <c r="AS398" i="43" s="1"/>
  <c r="AS396" i="43" s="1"/>
  <c r="AS394" i="43" s="1"/>
  <c r="AR403" i="43"/>
  <c r="AR399" i="43" s="1"/>
  <c r="AR398" i="43" s="1"/>
  <c r="AR396" i="43" s="1"/>
  <c r="AR394" i="43" s="1"/>
  <c r="AQ403" i="43"/>
  <c r="AQ399" i="43" s="1"/>
  <c r="AQ398" i="43" s="1"/>
  <c r="AQ396" i="43" s="1"/>
  <c r="AQ394" i="43" s="1"/>
  <c r="AP403" i="43"/>
  <c r="AP399" i="43" s="1"/>
  <c r="AP398" i="43" s="1"/>
  <c r="AP396" i="43" s="1"/>
  <c r="AP394" i="43" s="1"/>
  <c r="AO403" i="43"/>
  <c r="AO399" i="43" s="1"/>
  <c r="AO398" i="43" s="1"/>
  <c r="AO396" i="43" s="1"/>
  <c r="AO394" i="43" s="1"/>
  <c r="AN403" i="43"/>
  <c r="AN399" i="43" s="1"/>
  <c r="AN398" i="43" s="1"/>
  <c r="AN396" i="43" s="1"/>
  <c r="AN394" i="43" s="1"/>
  <c r="AK403" i="43"/>
  <c r="AK399" i="43" s="1"/>
  <c r="AK398" i="43" s="1"/>
  <c r="AK396" i="43" s="1"/>
  <c r="AK394" i="43" s="1"/>
  <c r="AJ403" i="43"/>
  <c r="AJ399" i="43" s="1"/>
  <c r="AJ398" i="43" s="1"/>
  <c r="AJ396" i="43" s="1"/>
  <c r="AJ394" i="43" s="1"/>
  <c r="AI403" i="43"/>
  <c r="AI399" i="43" s="1"/>
  <c r="AI398" i="43" s="1"/>
  <c r="AI396" i="43" s="1"/>
  <c r="AI394" i="43" s="1"/>
  <c r="AH403" i="43"/>
  <c r="AH399" i="43" s="1"/>
  <c r="AH398" i="43" s="1"/>
  <c r="AH396" i="43" s="1"/>
  <c r="AH394" i="43" s="1"/>
  <c r="AG403" i="43"/>
  <c r="AG399" i="43" s="1"/>
  <c r="AG398" i="43" s="1"/>
  <c r="AG396" i="43" s="1"/>
  <c r="AG394" i="43" s="1"/>
  <c r="AF403" i="43"/>
  <c r="AF399" i="43" s="1"/>
  <c r="AF398" i="43" s="1"/>
  <c r="AF396" i="43" s="1"/>
  <c r="AF394" i="43" s="1"/>
  <c r="AE403" i="43"/>
  <c r="AE399" i="43" s="1"/>
  <c r="AE398" i="43" s="1"/>
  <c r="AE396" i="43" s="1"/>
  <c r="AE394" i="43" s="1"/>
  <c r="AD403" i="43"/>
  <c r="AD399" i="43" s="1"/>
  <c r="AD398" i="43" s="1"/>
  <c r="AD396" i="43" s="1"/>
  <c r="AD394" i="43" s="1"/>
  <c r="AC403" i="43"/>
  <c r="AC399" i="43" s="1"/>
  <c r="AC398" i="43" s="1"/>
  <c r="AC396" i="43" s="1"/>
  <c r="AC394" i="43" s="1"/>
  <c r="AB403" i="43"/>
  <c r="AB399" i="43" s="1"/>
  <c r="AB398" i="43" s="1"/>
  <c r="AB396" i="43" s="1"/>
  <c r="AB394" i="43" s="1"/>
  <c r="AA403" i="43"/>
  <c r="AA399" i="43" s="1"/>
  <c r="AA398" i="43" s="1"/>
  <c r="AA396" i="43" s="1"/>
  <c r="AA394" i="43" s="1"/>
  <c r="Z403" i="43"/>
  <c r="Z399" i="43" s="1"/>
  <c r="Z398" i="43" s="1"/>
  <c r="Z396" i="43" s="1"/>
  <c r="Z394" i="43" s="1"/>
  <c r="U403" i="43"/>
  <c r="U399" i="43" s="1"/>
  <c r="U398" i="43" s="1"/>
  <c r="U396" i="43" s="1"/>
  <c r="U394" i="43" s="1"/>
  <c r="T403" i="43"/>
  <c r="T399" i="43" s="1"/>
  <c r="T398" i="43" s="1"/>
  <c r="T396" i="43" s="1"/>
  <c r="T394" i="43" s="1"/>
  <c r="S403" i="43"/>
  <c r="S399" i="43" s="1"/>
  <c r="S398" i="43" s="1"/>
  <c r="S396" i="43" s="1"/>
  <c r="S394" i="43" s="1"/>
  <c r="R403" i="43"/>
  <c r="R399" i="43" s="1"/>
  <c r="R398" i="43" s="1"/>
  <c r="R396" i="43" s="1"/>
  <c r="R394" i="43" s="1"/>
  <c r="Q403" i="43"/>
  <c r="Q399" i="43" s="1"/>
  <c r="Q398" i="43" s="1"/>
  <c r="Q396" i="43" s="1"/>
  <c r="Q394" i="43" s="1"/>
  <c r="P403" i="43"/>
  <c r="P399" i="43" s="1"/>
  <c r="P398" i="43" s="1"/>
  <c r="P396" i="43" s="1"/>
  <c r="P394" i="43" s="1"/>
  <c r="O403" i="43"/>
  <c r="O399" i="43" s="1"/>
  <c r="O398" i="43" s="1"/>
  <c r="O396" i="43" s="1"/>
  <c r="O394" i="43" s="1"/>
  <c r="N403" i="43"/>
  <c r="N399" i="43" s="1"/>
  <c r="N398" i="43" s="1"/>
  <c r="N396" i="43" s="1"/>
  <c r="N394" i="43" s="1"/>
  <c r="CE402" i="43"/>
  <c r="CD402" i="43"/>
  <c r="BQ402" i="43"/>
  <c r="BP402" i="43"/>
  <c r="BO402" i="43"/>
  <c r="BN402" i="43"/>
  <c r="CE401" i="43"/>
  <c r="CN401" i="43" s="1"/>
  <c r="CD401" i="43"/>
  <c r="BK401" i="43"/>
  <c r="BJ401" i="43"/>
  <c r="BC401" i="43"/>
  <c r="BG401" i="43" s="1"/>
  <c r="BB401" i="43"/>
  <c r="BF401" i="43" s="1"/>
  <c r="AM401" i="43"/>
  <c r="AL401" i="43"/>
  <c r="Y401" i="43"/>
  <c r="BQ401" i="43" s="1"/>
  <c r="X401" i="43"/>
  <c r="W401" i="43"/>
  <c r="BO401" i="43" s="1"/>
  <c r="V401" i="43"/>
  <c r="BN401" i="43" s="1"/>
  <c r="CE400" i="43"/>
  <c r="CN400" i="43" s="1"/>
  <c r="CD400" i="43"/>
  <c r="BK400" i="43"/>
  <c r="BJ400" i="43"/>
  <c r="BC400" i="43"/>
  <c r="BG400" i="43" s="1"/>
  <c r="BB400" i="43"/>
  <c r="BF400" i="43" s="1"/>
  <c r="AM400" i="43"/>
  <c r="AL400" i="43"/>
  <c r="Y400" i="43"/>
  <c r="BQ400" i="43" s="1"/>
  <c r="X400" i="43"/>
  <c r="BP400" i="43" s="1"/>
  <c r="W400" i="43"/>
  <c r="BO400" i="43" s="1"/>
  <c r="V400" i="43"/>
  <c r="BN400" i="43" s="1"/>
  <c r="M399" i="43"/>
  <c r="M398" i="43" s="1"/>
  <c r="M396" i="43" s="1"/>
  <c r="M394" i="43" s="1"/>
  <c r="L399" i="43"/>
  <c r="L398" i="43" s="1"/>
  <c r="L396" i="43" s="1"/>
  <c r="L394" i="43" s="1"/>
  <c r="K399" i="43"/>
  <c r="K398" i="43" s="1"/>
  <c r="K396" i="43" s="1"/>
  <c r="K394" i="43" s="1"/>
  <c r="J399" i="43"/>
  <c r="J398" i="43" s="1"/>
  <c r="J396" i="43" s="1"/>
  <c r="J394" i="43" s="1"/>
  <c r="CN397" i="43"/>
  <c r="BK397" i="43"/>
  <c r="BJ397" i="43"/>
  <c r="BG397" i="43"/>
  <c r="BF397" i="43"/>
  <c r="Y397" i="43"/>
  <c r="X397" i="43"/>
  <c r="W397" i="43"/>
  <c r="V397" i="43"/>
  <c r="CE395" i="43"/>
  <c r="CN395" i="43" s="1"/>
  <c r="CD395" i="43"/>
  <c r="BC395" i="43"/>
  <c r="BG395" i="43" s="1"/>
  <c r="CG392" i="43"/>
  <c r="CE392" i="43"/>
  <c r="CN392" i="43" s="1"/>
  <c r="CD392" i="43"/>
  <c r="BO392" i="43"/>
  <c r="BN392" i="43"/>
  <c r="BK392" i="43"/>
  <c r="BC392" i="43"/>
  <c r="BG392" i="43" s="1"/>
  <c r="BB392" i="43"/>
  <c r="BF392" i="43" s="1"/>
  <c r="AX392" i="43"/>
  <c r="BJ392" i="43" s="1"/>
  <c r="AM392" i="43"/>
  <c r="AL392" i="43"/>
  <c r="Y392" i="43"/>
  <c r="BQ392" i="43" s="1"/>
  <c r="X392" i="43"/>
  <c r="BP392" i="43" s="1"/>
  <c r="CE391" i="43"/>
  <c r="CD391" i="43"/>
  <c r="BQ391" i="43"/>
  <c r="BP391" i="43"/>
  <c r="BO391" i="43"/>
  <c r="BN391" i="43"/>
  <c r="CE390" i="43"/>
  <c r="CD390" i="43"/>
  <c r="BQ390" i="43"/>
  <c r="BP390" i="43"/>
  <c r="BO390" i="43"/>
  <c r="BN390" i="43"/>
  <c r="CE389" i="43"/>
  <c r="CD389" i="43"/>
  <c r="BQ389" i="43"/>
  <c r="BP389" i="43"/>
  <c r="BO389" i="43"/>
  <c r="BN389" i="43"/>
  <c r="CE388" i="43"/>
  <c r="CD388" i="43"/>
  <c r="Y388" i="43"/>
  <c r="BQ388" i="43" s="1"/>
  <c r="X388" i="43"/>
  <c r="BP388" i="43" s="1"/>
  <c r="W388" i="43"/>
  <c r="BO388" i="43" s="1"/>
  <c r="V388" i="43"/>
  <c r="BN388" i="43" s="1"/>
  <c r="CE387" i="43"/>
  <c r="CD387" i="43"/>
  <c r="CE386" i="43"/>
  <c r="CD386" i="43"/>
  <c r="CE385" i="43"/>
  <c r="CN385" i="43" s="1"/>
  <c r="CD385" i="43"/>
  <c r="BK385" i="43"/>
  <c r="BC385" i="43"/>
  <c r="BG385" i="43" s="1"/>
  <c r="BB385" i="43"/>
  <c r="BF385" i="43" s="1"/>
  <c r="AX385" i="43"/>
  <c r="AM385" i="43"/>
  <c r="AL385" i="43"/>
  <c r="Y385" i="43"/>
  <c r="BQ385" i="43" s="1"/>
  <c r="X385" i="43"/>
  <c r="BP385" i="43" s="1"/>
  <c r="W385" i="43"/>
  <c r="BO385" i="43" s="1"/>
  <c r="CE384" i="43"/>
  <c r="CD384" i="43"/>
  <c r="CE383" i="43"/>
  <c r="CD383" i="43"/>
  <c r="CE382" i="43"/>
  <c r="CD382" i="43"/>
  <c r="CE381" i="43"/>
  <c r="CD381" i="43"/>
  <c r="CE380" i="43"/>
  <c r="CD380" i="43"/>
  <c r="CE379" i="43"/>
  <c r="CD379" i="43"/>
  <c r="BQ379" i="43"/>
  <c r="BP379" i="43"/>
  <c r="BO379" i="43"/>
  <c r="BN379" i="43"/>
  <c r="CE378" i="43"/>
  <c r="CD378" i="43"/>
  <c r="Y378" i="43"/>
  <c r="BQ378" i="43" s="1"/>
  <c r="X378" i="43"/>
  <c r="BP378" i="43" s="1"/>
  <c r="W378" i="43"/>
  <c r="BO378" i="43" s="1"/>
  <c r="V378" i="43"/>
  <c r="BN378" i="43" s="1"/>
  <c r="CE377" i="43"/>
  <c r="CN377" i="43" s="1"/>
  <c r="CD377" i="43"/>
  <c r="BK377" i="43"/>
  <c r="BC377" i="43"/>
  <c r="BG377" i="43" s="1"/>
  <c r="BB377" i="43"/>
  <c r="AX377" i="43"/>
  <c r="AM377" i="43"/>
  <c r="AL377" i="43"/>
  <c r="Y377" i="43"/>
  <c r="BQ377" i="43" s="1"/>
  <c r="X377" i="43"/>
  <c r="BP377" i="43" s="1"/>
  <c r="W377" i="43"/>
  <c r="BO377" i="43" s="1"/>
  <c r="CE376" i="43"/>
  <c r="CD376" i="43"/>
  <c r="BK376" i="43"/>
  <c r="BC376" i="43"/>
  <c r="BG376" i="43" s="1"/>
  <c r="BB376" i="43"/>
  <c r="BF376" i="43" s="1"/>
  <c r="AX376" i="43"/>
  <c r="AM376" i="43"/>
  <c r="AL376" i="43"/>
  <c r="Y376" i="43"/>
  <c r="BQ376" i="43" s="1"/>
  <c r="X376" i="43"/>
  <c r="BP376" i="43" s="1"/>
  <c r="W376" i="43"/>
  <c r="BO376" i="43" s="1"/>
  <c r="CE375" i="43"/>
  <c r="CD375" i="43"/>
  <c r="Y375" i="43"/>
  <c r="BQ375" i="43" s="1"/>
  <c r="X375" i="43"/>
  <c r="W375" i="43"/>
  <c r="BO375" i="43" s="1"/>
  <c r="V375" i="43"/>
  <c r="BN375" i="43" s="1"/>
  <c r="CC374" i="43"/>
  <c r="CB374" i="43"/>
  <c r="CA374" i="43"/>
  <c r="BZ374" i="43"/>
  <c r="BY374" i="43"/>
  <c r="BX374" i="43"/>
  <c r="BW374" i="43"/>
  <c r="BV374" i="43"/>
  <c r="BU374" i="43"/>
  <c r="BT374" i="43"/>
  <c r="BS374" i="43"/>
  <c r="BR374" i="43"/>
  <c r="BM374" i="43"/>
  <c r="BL374" i="43"/>
  <c r="BI374" i="43"/>
  <c r="BH374" i="43"/>
  <c r="BE374" i="43"/>
  <c r="BD374" i="43"/>
  <c r="BA374" i="43"/>
  <c r="AZ374" i="43"/>
  <c r="AY374" i="43"/>
  <c r="AW374" i="43"/>
  <c r="AV374" i="43"/>
  <c r="AU374" i="43"/>
  <c r="AT374" i="43"/>
  <c r="AS374" i="43"/>
  <c r="AR374" i="43"/>
  <c r="AQ374" i="43"/>
  <c r="AP374" i="43"/>
  <c r="AO374" i="43"/>
  <c r="AN374" i="43"/>
  <c r="AK374" i="43"/>
  <c r="AJ374" i="43"/>
  <c r="AI374" i="43"/>
  <c r="AH374" i="43"/>
  <c r="AG374" i="43"/>
  <c r="AF374" i="43"/>
  <c r="AE374" i="43"/>
  <c r="AD374" i="43"/>
  <c r="AC374" i="43"/>
  <c r="AB374" i="43"/>
  <c r="AA374" i="43"/>
  <c r="Z374" i="43"/>
  <c r="U374" i="43"/>
  <c r="T374" i="43"/>
  <c r="S374" i="43"/>
  <c r="R374" i="43"/>
  <c r="Q374" i="43"/>
  <c r="P374" i="43"/>
  <c r="O374" i="43"/>
  <c r="N374" i="43"/>
  <c r="M374" i="43"/>
  <c r="L374" i="43"/>
  <c r="K374" i="43"/>
  <c r="J374" i="43"/>
  <c r="CE373" i="43"/>
  <c r="CD373" i="43"/>
  <c r="Y373" i="43"/>
  <c r="BQ373" i="43" s="1"/>
  <c r="X373" i="43"/>
  <c r="BP373" i="43" s="1"/>
  <c r="W373" i="43"/>
  <c r="BO373" i="43" s="1"/>
  <c r="V373" i="43"/>
  <c r="BN373" i="43" s="1"/>
  <c r="CE372" i="43"/>
  <c r="CN372" i="43" s="1"/>
  <c r="CD372" i="43"/>
  <c r="BK372" i="43"/>
  <c r="BJ372" i="43"/>
  <c r="BC372" i="43"/>
  <c r="BB372" i="43"/>
  <c r="BF372" i="43" s="1"/>
  <c r="AM372" i="43"/>
  <c r="AL372" i="43"/>
  <c r="Y372" i="43"/>
  <c r="BQ372" i="43" s="1"/>
  <c r="X372" i="43"/>
  <c r="BP372" i="43" s="1"/>
  <c r="W372" i="43"/>
  <c r="BO372" i="43" s="1"/>
  <c r="V372" i="43"/>
  <c r="BN372" i="43" s="1"/>
  <c r="CE371" i="43"/>
  <c r="CD371" i="43"/>
  <c r="Y371" i="43"/>
  <c r="BQ371" i="43" s="1"/>
  <c r="X371" i="43"/>
  <c r="BP371" i="43" s="1"/>
  <c r="W371" i="43"/>
  <c r="BO371" i="43" s="1"/>
  <c r="V371" i="43"/>
  <c r="BN371" i="43" s="1"/>
  <c r="CE370" i="43"/>
  <c r="CD370" i="43"/>
  <c r="BS370" i="43"/>
  <c r="BR370" i="43"/>
  <c r="Y370" i="43"/>
  <c r="BQ370" i="43" s="1"/>
  <c r="X370" i="43"/>
  <c r="W370" i="43"/>
  <c r="BO370" i="43" s="1"/>
  <c r="V370" i="43"/>
  <c r="BN370" i="43" s="1"/>
  <c r="CE369" i="43"/>
  <c r="CD369" i="43"/>
  <c r="Y369" i="43"/>
  <c r="X369" i="43"/>
  <c r="BP369" i="43" s="1"/>
  <c r="W369" i="43"/>
  <c r="BO369" i="43" s="1"/>
  <c r="V369" i="43"/>
  <c r="BN369" i="43" s="1"/>
  <c r="CE368" i="43"/>
  <c r="CN368" i="43" s="1"/>
  <c r="CD368" i="43"/>
  <c r="BK368" i="43"/>
  <c r="BC368" i="43"/>
  <c r="BG368" i="43" s="1"/>
  <c r="BB368" i="43"/>
  <c r="AX368" i="43"/>
  <c r="V368" i="43" s="1"/>
  <c r="AM368" i="43"/>
  <c r="AL368" i="43"/>
  <c r="Y368" i="43"/>
  <c r="BQ368" i="43" s="1"/>
  <c r="X368" i="43"/>
  <c r="BP368" i="43" s="1"/>
  <c r="W368" i="43"/>
  <c r="BO368" i="43" s="1"/>
  <c r="CE367" i="43"/>
  <c r="CD367" i="43"/>
  <c r="CE366" i="43"/>
  <c r="CD366" i="43"/>
  <c r="CC365" i="43"/>
  <c r="CB365" i="43"/>
  <c r="CA365" i="43"/>
  <c r="BZ365" i="43"/>
  <c r="BY365" i="43"/>
  <c r="BY364" i="43" s="1"/>
  <c r="BX365" i="43"/>
  <c r="BW365" i="43"/>
  <c r="BW364" i="43" s="1"/>
  <c r="BV365" i="43"/>
  <c r="BU365" i="43"/>
  <c r="BT365" i="43"/>
  <c r="BS365" i="43"/>
  <c r="BS364" i="43" s="1"/>
  <c r="BR365" i="43"/>
  <c r="BM365" i="43"/>
  <c r="BM364" i="43" s="1"/>
  <c r="BL365" i="43"/>
  <c r="BI365" i="43"/>
  <c r="BI364" i="43" s="1"/>
  <c r="BH365" i="43"/>
  <c r="BE365" i="43"/>
  <c r="BD365" i="43"/>
  <c r="BA365" i="43"/>
  <c r="BA364" i="43" s="1"/>
  <c r="AZ365" i="43"/>
  <c r="AY365" i="43"/>
  <c r="AW365" i="43"/>
  <c r="AV365" i="43"/>
  <c r="AU365" i="43"/>
  <c r="AT365" i="43"/>
  <c r="AS365" i="43"/>
  <c r="AR365" i="43"/>
  <c r="AR364" i="43" s="1"/>
  <c r="AQ365" i="43"/>
  <c r="AP365" i="43"/>
  <c r="AO365" i="43"/>
  <c r="AN365" i="43"/>
  <c r="AN364" i="43" s="1"/>
  <c r="AK365" i="43"/>
  <c r="AJ365" i="43"/>
  <c r="AI365" i="43"/>
  <c r="AH365" i="43"/>
  <c r="AG365" i="43"/>
  <c r="AG364" i="43" s="1"/>
  <c r="AF365" i="43"/>
  <c r="AE365" i="43"/>
  <c r="AD365" i="43"/>
  <c r="AC365" i="43"/>
  <c r="AB365" i="43"/>
  <c r="AA365" i="43"/>
  <c r="Z365" i="43"/>
  <c r="U365" i="43"/>
  <c r="T365" i="43"/>
  <c r="S365" i="43"/>
  <c r="R365" i="43"/>
  <c r="R364" i="43" s="1"/>
  <c r="Q365" i="43"/>
  <c r="P365" i="43"/>
  <c r="O365" i="43"/>
  <c r="N365" i="43"/>
  <c r="N364" i="43" s="1"/>
  <c r="M365" i="43"/>
  <c r="L365" i="43"/>
  <c r="K365" i="43"/>
  <c r="J365" i="43"/>
  <c r="CA363" i="43"/>
  <c r="BZ363" i="43"/>
  <c r="BW363" i="43"/>
  <c r="BW362" i="43" s="1"/>
  <c r="BW361" i="43" s="1"/>
  <c r="BW360" i="43" s="1"/>
  <c r="BV363" i="43"/>
  <c r="BS363" i="43"/>
  <c r="BS362" i="43" s="1"/>
  <c r="BS361" i="43" s="1"/>
  <c r="BS360" i="43" s="1"/>
  <c r="BR363" i="43"/>
  <c r="BK363" i="43"/>
  <c r="BJ363" i="43"/>
  <c r="BC363" i="43"/>
  <c r="BG363" i="43" s="1"/>
  <c r="BG362" i="43" s="1"/>
  <c r="BG361" i="43" s="1"/>
  <c r="BB363" i="43"/>
  <c r="BB362" i="43" s="1"/>
  <c r="BB361" i="43" s="1"/>
  <c r="AM363" i="43"/>
  <c r="AM362" i="43" s="1"/>
  <c r="AM361" i="43" s="1"/>
  <c r="AL363" i="43"/>
  <c r="AL362" i="43" s="1"/>
  <c r="AL361" i="43" s="1"/>
  <c r="Y363" i="43"/>
  <c r="BQ363" i="43" s="1"/>
  <c r="BQ362" i="43" s="1"/>
  <c r="BQ361" i="43" s="1"/>
  <c r="X363" i="43"/>
  <c r="BP363" i="43" s="1"/>
  <c r="BP362" i="43" s="1"/>
  <c r="BP361" i="43" s="1"/>
  <c r="W363" i="43"/>
  <c r="W362" i="43" s="1"/>
  <c r="W361" i="43" s="1"/>
  <c r="V363" i="43"/>
  <c r="O363" i="43"/>
  <c r="N363" i="43"/>
  <c r="CC362" i="43"/>
  <c r="CB362" i="43"/>
  <c r="CB361" i="43" s="1"/>
  <c r="CA362" i="43"/>
  <c r="CA361" i="43" s="1"/>
  <c r="BZ362" i="43"/>
  <c r="BZ361" i="43" s="1"/>
  <c r="BY362" i="43"/>
  <c r="BY361" i="43" s="1"/>
  <c r="BY360" i="43" s="1"/>
  <c r="BX362" i="43"/>
  <c r="BX361" i="43" s="1"/>
  <c r="BV362" i="43"/>
  <c r="BV361" i="43" s="1"/>
  <c r="BU362" i="43"/>
  <c r="BU361" i="43" s="1"/>
  <c r="BT362" i="43"/>
  <c r="BT361" i="43" s="1"/>
  <c r="BR362" i="43"/>
  <c r="BR361" i="43" s="1"/>
  <c r="BM362" i="43"/>
  <c r="BM361" i="43" s="1"/>
  <c r="BM360" i="43" s="1"/>
  <c r="BL362" i="43"/>
  <c r="BL361" i="43" s="1"/>
  <c r="BK362" i="43"/>
  <c r="BK361" i="43" s="1"/>
  <c r="BJ362" i="43"/>
  <c r="BJ361" i="43" s="1"/>
  <c r="BI362" i="43"/>
  <c r="BI361" i="43" s="1"/>
  <c r="BI360" i="43" s="1"/>
  <c r="BH362" i="43"/>
  <c r="BH361" i="43" s="1"/>
  <c r="BE362" i="43"/>
  <c r="BE361" i="43" s="1"/>
  <c r="BD362" i="43"/>
  <c r="BD361" i="43" s="1"/>
  <c r="BA362" i="43"/>
  <c r="BA361" i="43" s="1"/>
  <c r="BA360" i="43" s="1"/>
  <c r="AZ362" i="43"/>
  <c r="AZ361" i="43" s="1"/>
  <c r="AY362" i="43"/>
  <c r="AY361" i="43" s="1"/>
  <c r="AX362" i="43"/>
  <c r="AX361" i="43" s="1"/>
  <c r="AW362" i="43"/>
  <c r="AW361" i="43" s="1"/>
  <c r="AV362" i="43"/>
  <c r="AV361" i="43" s="1"/>
  <c r="AU362" i="43"/>
  <c r="AU361" i="43" s="1"/>
  <c r="AT362" i="43"/>
  <c r="AT361" i="43" s="1"/>
  <c r="AS362" i="43"/>
  <c r="AS361" i="43" s="1"/>
  <c r="AR362" i="43"/>
  <c r="AR361" i="43" s="1"/>
  <c r="AR360" i="43" s="1"/>
  <c r="AQ362" i="43"/>
  <c r="AQ361" i="43" s="1"/>
  <c r="AP362" i="43"/>
  <c r="AP361" i="43" s="1"/>
  <c r="AO362" i="43"/>
  <c r="AO361" i="43" s="1"/>
  <c r="AN362" i="43"/>
  <c r="AN361" i="43" s="1"/>
  <c r="AN360" i="43" s="1"/>
  <c r="AK362" i="43"/>
  <c r="AK361" i="43" s="1"/>
  <c r="AJ362" i="43"/>
  <c r="AJ361" i="43" s="1"/>
  <c r="AI362" i="43"/>
  <c r="AI361" i="43" s="1"/>
  <c r="AH362" i="43"/>
  <c r="AH361" i="43" s="1"/>
  <c r="AG362" i="43"/>
  <c r="AG361" i="43" s="1"/>
  <c r="AG360" i="43" s="1"/>
  <c r="AF362" i="43"/>
  <c r="AF361" i="43" s="1"/>
  <c r="AE362" i="43"/>
  <c r="AE361" i="43" s="1"/>
  <c r="AD362" i="43"/>
  <c r="AD361" i="43" s="1"/>
  <c r="AC362" i="43"/>
  <c r="AC361" i="43" s="1"/>
  <c r="AB362" i="43"/>
  <c r="AB361" i="43" s="1"/>
  <c r="AA362" i="43"/>
  <c r="AA361" i="43" s="1"/>
  <c r="Z362" i="43"/>
  <c r="Z361" i="43" s="1"/>
  <c r="U362" i="43"/>
  <c r="U361" i="43" s="1"/>
  <c r="T362" i="43"/>
  <c r="T361" i="43" s="1"/>
  <c r="S362" i="43"/>
  <c r="S361" i="43" s="1"/>
  <c r="R362" i="43"/>
  <c r="R361" i="43" s="1"/>
  <c r="R360" i="43" s="1"/>
  <c r="Q362" i="43"/>
  <c r="Q361" i="43" s="1"/>
  <c r="P362" i="43"/>
  <c r="P361" i="43" s="1"/>
  <c r="O362" i="43"/>
  <c r="O361" i="43" s="1"/>
  <c r="N362" i="43"/>
  <c r="N361" i="43" s="1"/>
  <c r="N360" i="43" s="1"/>
  <c r="M362" i="43"/>
  <c r="M361" i="43" s="1"/>
  <c r="L362" i="43"/>
  <c r="L361" i="43" s="1"/>
  <c r="K362" i="43"/>
  <c r="K361" i="43" s="1"/>
  <c r="J362" i="43"/>
  <c r="J361" i="43" s="1"/>
  <c r="CC361" i="43"/>
  <c r="CE359" i="43"/>
  <c r="CN359" i="43" s="1"/>
  <c r="CD359" i="43"/>
  <c r="BK359" i="43"/>
  <c r="BJ359" i="43"/>
  <c r="BC359" i="43"/>
  <c r="BG359" i="43" s="1"/>
  <c r="BB359" i="43"/>
  <c r="BF359" i="43" s="1"/>
  <c r="AM359" i="43"/>
  <c r="AL359" i="43"/>
  <c r="Y359" i="43"/>
  <c r="BQ359" i="43" s="1"/>
  <c r="X359" i="43"/>
  <c r="BP359" i="43" s="1"/>
  <c r="W359" i="43"/>
  <c r="BO359" i="43" s="1"/>
  <c r="V359" i="43"/>
  <c r="BN359" i="43" s="1"/>
  <c r="S359" i="43"/>
  <c r="R359" i="43"/>
  <c r="CE358" i="43"/>
  <c r="CN358" i="43" s="1"/>
  <c r="CD358" i="43"/>
  <c r="BK358" i="43"/>
  <c r="BJ358" i="43"/>
  <c r="BC358" i="43"/>
  <c r="BG358" i="43" s="1"/>
  <c r="BB358" i="43"/>
  <c r="BF358" i="43" s="1"/>
  <c r="AM358" i="43"/>
  <c r="AL358" i="43"/>
  <c r="Y358" i="43"/>
  <c r="BQ358" i="43" s="1"/>
  <c r="X358" i="43"/>
  <c r="BP358" i="43" s="1"/>
  <c r="W358" i="43"/>
  <c r="BO358" i="43" s="1"/>
  <c r="V358" i="43"/>
  <c r="BN358" i="43" s="1"/>
  <c r="S358" i="43"/>
  <c r="R358" i="43"/>
  <c r="CE357" i="43"/>
  <c r="CN357" i="43" s="1"/>
  <c r="CD357" i="43"/>
  <c r="BK357" i="43"/>
  <c r="BJ357" i="43"/>
  <c r="BC357" i="43"/>
  <c r="BG357" i="43" s="1"/>
  <c r="BB357" i="43"/>
  <c r="BF357" i="43" s="1"/>
  <c r="AM357" i="43"/>
  <c r="AL357" i="43"/>
  <c r="Y357" i="43"/>
  <c r="BQ357" i="43" s="1"/>
  <c r="X357" i="43"/>
  <c r="BP357" i="43" s="1"/>
  <c r="W357" i="43"/>
  <c r="BO357" i="43" s="1"/>
  <c r="V357" i="43"/>
  <c r="BN357" i="43" s="1"/>
  <c r="S357" i="43"/>
  <c r="R357" i="43"/>
  <c r="CE356" i="43"/>
  <c r="CN356" i="43" s="1"/>
  <c r="CD356" i="43"/>
  <c r="BK356" i="43"/>
  <c r="BJ356" i="43"/>
  <c r="BC356" i="43"/>
  <c r="BG356" i="43" s="1"/>
  <c r="BB356" i="43"/>
  <c r="BF356" i="43" s="1"/>
  <c r="AM356" i="43"/>
  <c r="AL356" i="43"/>
  <c r="Y356" i="43"/>
  <c r="BQ356" i="43" s="1"/>
  <c r="X356" i="43"/>
  <c r="BP356" i="43" s="1"/>
  <c r="W356" i="43"/>
  <c r="BO356" i="43" s="1"/>
  <c r="V356" i="43"/>
  <c r="BN356" i="43" s="1"/>
  <c r="S356" i="43"/>
  <c r="R356" i="43"/>
  <c r="CE355" i="43"/>
  <c r="CN355" i="43" s="1"/>
  <c r="CD355" i="43"/>
  <c r="BK355" i="43"/>
  <c r="BJ355" i="43"/>
  <c r="BC355" i="43"/>
  <c r="BG355" i="43" s="1"/>
  <c r="BB355" i="43"/>
  <c r="BF355" i="43" s="1"/>
  <c r="AM355" i="43"/>
  <c r="AL355" i="43"/>
  <c r="Y355" i="43"/>
  <c r="BQ355" i="43" s="1"/>
  <c r="X355" i="43"/>
  <c r="BP355" i="43" s="1"/>
  <c r="W355" i="43"/>
  <c r="BO355" i="43" s="1"/>
  <c r="V355" i="43"/>
  <c r="BN355" i="43" s="1"/>
  <c r="S355" i="43"/>
  <c r="R355" i="43"/>
  <c r="CE354" i="43"/>
  <c r="CN354" i="43" s="1"/>
  <c r="CD354" i="43"/>
  <c r="BK354" i="43"/>
  <c r="BJ354" i="43"/>
  <c r="BC354" i="43"/>
  <c r="BG354" i="43" s="1"/>
  <c r="BB354" i="43"/>
  <c r="BF354" i="43" s="1"/>
  <c r="AM354" i="43"/>
  <c r="AL354" i="43"/>
  <c r="Y354" i="43"/>
  <c r="BQ354" i="43" s="1"/>
  <c r="X354" i="43"/>
  <c r="BP354" i="43" s="1"/>
  <c r="W354" i="43"/>
  <c r="BO354" i="43" s="1"/>
  <c r="V354" i="43"/>
  <c r="BN354" i="43" s="1"/>
  <c r="S354" i="43"/>
  <c r="R354" i="43"/>
  <c r="CE353" i="43"/>
  <c r="CN353" i="43" s="1"/>
  <c r="CD353" i="43"/>
  <c r="BK353" i="43"/>
  <c r="BJ353" i="43"/>
  <c r="BC353" i="43"/>
  <c r="BG353" i="43" s="1"/>
  <c r="BB353" i="43"/>
  <c r="BF353" i="43" s="1"/>
  <c r="AM353" i="43"/>
  <c r="AL353" i="43"/>
  <c r="Y353" i="43"/>
  <c r="BQ353" i="43" s="1"/>
  <c r="X353" i="43"/>
  <c r="BP353" i="43" s="1"/>
  <c r="W353" i="43"/>
  <c r="BO353" i="43" s="1"/>
  <c r="V353" i="43"/>
  <c r="BN353" i="43" s="1"/>
  <c r="S353" i="43"/>
  <c r="R353" i="43"/>
  <c r="CE352" i="43"/>
  <c r="CN352" i="43" s="1"/>
  <c r="CD352" i="43"/>
  <c r="BK352" i="43"/>
  <c r="BJ352" i="43"/>
  <c r="BC352" i="43"/>
  <c r="BG352" i="43" s="1"/>
  <c r="BB352" i="43"/>
  <c r="BF352" i="43" s="1"/>
  <c r="AM352" i="43"/>
  <c r="AL352" i="43"/>
  <c r="Y352" i="43"/>
  <c r="BQ352" i="43" s="1"/>
  <c r="X352" i="43"/>
  <c r="BP352" i="43" s="1"/>
  <c r="W352" i="43"/>
  <c r="BO352" i="43" s="1"/>
  <c r="V352" i="43"/>
  <c r="BN352" i="43" s="1"/>
  <c r="S352" i="43"/>
  <c r="R352" i="43"/>
  <c r="CE351" i="43"/>
  <c r="CN351" i="43" s="1"/>
  <c r="CD351" i="43"/>
  <c r="BK351" i="43"/>
  <c r="BJ351" i="43"/>
  <c r="BC351" i="43"/>
  <c r="BG351" i="43" s="1"/>
  <c r="BB351" i="43"/>
  <c r="BF351" i="43" s="1"/>
  <c r="AM351" i="43"/>
  <c r="AL351" i="43"/>
  <c r="Y351" i="43"/>
  <c r="BQ351" i="43" s="1"/>
  <c r="X351" i="43"/>
  <c r="BP351" i="43" s="1"/>
  <c r="W351" i="43"/>
  <c r="BO351" i="43" s="1"/>
  <c r="V351" i="43"/>
  <c r="BN351" i="43" s="1"/>
  <c r="S351" i="43"/>
  <c r="R351" i="43"/>
  <c r="CE350" i="43"/>
  <c r="CN350" i="43" s="1"/>
  <c r="CD350" i="43"/>
  <c r="BK350" i="43"/>
  <c r="BJ350" i="43"/>
  <c r="BC350" i="43"/>
  <c r="BG350" i="43" s="1"/>
  <c r="BB350" i="43"/>
  <c r="BF350" i="43" s="1"/>
  <c r="AM350" i="43"/>
  <c r="AL350" i="43"/>
  <c r="Y350" i="43"/>
  <c r="BQ350" i="43" s="1"/>
  <c r="X350" i="43"/>
  <c r="BP350" i="43" s="1"/>
  <c r="W350" i="43"/>
  <c r="BO350" i="43" s="1"/>
  <c r="V350" i="43"/>
  <c r="BN350" i="43" s="1"/>
  <c r="S350" i="43"/>
  <c r="R350" i="43"/>
  <c r="CE349" i="43"/>
  <c r="CD349" i="43"/>
  <c r="BK349" i="43"/>
  <c r="BJ349" i="43"/>
  <c r="BC349" i="43"/>
  <c r="BG349" i="43" s="1"/>
  <c r="BB349" i="43"/>
  <c r="BF349" i="43" s="1"/>
  <c r="AM349" i="43"/>
  <c r="AL349" i="43"/>
  <c r="Y349" i="43"/>
  <c r="BQ349" i="43" s="1"/>
  <c r="X349" i="43"/>
  <c r="BP349" i="43" s="1"/>
  <c r="W349" i="43"/>
  <c r="BO349" i="43" s="1"/>
  <c r="V349" i="43"/>
  <c r="BN349" i="43" s="1"/>
  <c r="S349" i="43"/>
  <c r="R349" i="43"/>
  <c r="CE348" i="43"/>
  <c r="CN348" i="43" s="1"/>
  <c r="CD348" i="43"/>
  <c r="BK348" i="43"/>
  <c r="BJ348" i="43"/>
  <c r="BC348" i="43"/>
  <c r="BG348" i="43" s="1"/>
  <c r="BB348" i="43"/>
  <c r="BF348" i="43" s="1"/>
  <c r="AM348" i="43"/>
  <c r="AL348" i="43"/>
  <c r="Y348" i="43"/>
  <c r="BQ348" i="43" s="1"/>
  <c r="X348" i="43"/>
  <c r="BP348" i="43" s="1"/>
  <c r="W348" i="43"/>
  <c r="BO348" i="43" s="1"/>
  <c r="V348" i="43"/>
  <c r="BN348" i="43" s="1"/>
  <c r="S348" i="43"/>
  <c r="R348" i="43"/>
  <c r="R347" i="43" s="1"/>
  <c r="R346" i="43" s="1"/>
  <c r="CC347" i="43"/>
  <c r="CB347" i="43"/>
  <c r="CA347" i="43"/>
  <c r="BZ347" i="43"/>
  <c r="BY347" i="43"/>
  <c r="BY346" i="43" s="1"/>
  <c r="BX347" i="43"/>
  <c r="BW347" i="43"/>
  <c r="BW346" i="43" s="1"/>
  <c r="BV347" i="43"/>
  <c r="BU347" i="43"/>
  <c r="BT347" i="43"/>
  <c r="BS347" i="43"/>
  <c r="BS346" i="43" s="1"/>
  <c r="BR347" i="43"/>
  <c r="BM347" i="43"/>
  <c r="BM346" i="43" s="1"/>
  <c r="BL347" i="43"/>
  <c r="BI347" i="43"/>
  <c r="BI346" i="43" s="1"/>
  <c r="BH347" i="43"/>
  <c r="BE347" i="43"/>
  <c r="BD347" i="43"/>
  <c r="BA347" i="43"/>
  <c r="BA346" i="43" s="1"/>
  <c r="AZ347" i="43"/>
  <c r="AY347" i="43"/>
  <c r="AX347" i="43"/>
  <c r="AW347" i="43"/>
  <c r="AV347" i="43"/>
  <c r="AU347" i="43"/>
  <c r="AT347" i="43"/>
  <c r="AS347" i="43"/>
  <c r="AR347" i="43"/>
  <c r="AR346" i="43" s="1"/>
  <c r="AQ347" i="43"/>
  <c r="AP347" i="43"/>
  <c r="AO347" i="43"/>
  <c r="AN347" i="43"/>
  <c r="AN346" i="43" s="1"/>
  <c r="AK347" i="43"/>
  <c r="AJ347" i="43"/>
  <c r="AI347" i="43"/>
  <c r="AH347" i="43"/>
  <c r="AG347" i="43"/>
  <c r="AG346" i="43" s="1"/>
  <c r="AF347" i="43"/>
  <c r="AE347" i="43"/>
  <c r="AD347" i="43"/>
  <c r="AC347" i="43"/>
  <c r="AB347" i="43"/>
  <c r="AA347" i="43"/>
  <c r="Z347" i="43"/>
  <c r="U347" i="43"/>
  <c r="T347" i="43"/>
  <c r="Q347" i="43"/>
  <c r="P347" i="43"/>
  <c r="O347" i="43"/>
  <c r="N347" i="43"/>
  <c r="N346" i="43" s="1"/>
  <c r="I346" i="43"/>
  <c r="CE345" i="43"/>
  <c r="CN345" i="43" s="1"/>
  <c r="CD345" i="43"/>
  <c r="BK345" i="43"/>
  <c r="BJ345" i="43"/>
  <c r="BC345" i="43"/>
  <c r="BG345" i="43" s="1"/>
  <c r="BB345" i="43"/>
  <c r="BF345" i="43" s="1"/>
  <c r="AM345" i="43"/>
  <c r="AL345" i="43"/>
  <c r="Y345" i="43"/>
  <c r="BQ345" i="43" s="1"/>
  <c r="X345" i="43"/>
  <c r="BP345" i="43" s="1"/>
  <c r="W345" i="43"/>
  <c r="BO345" i="43" s="1"/>
  <c r="V345" i="43"/>
  <c r="BN345" i="43" s="1"/>
  <c r="CE344" i="43"/>
  <c r="CD344" i="43"/>
  <c r="BK344" i="43"/>
  <c r="BK343" i="43" s="1"/>
  <c r="AX344" i="43"/>
  <c r="AX343" i="43" s="1"/>
  <c r="AM344" i="43"/>
  <c r="AL344" i="43"/>
  <c r="Y344" i="43"/>
  <c r="BQ344" i="43" s="1"/>
  <c r="X344" i="43"/>
  <c r="BP344" i="43" s="1"/>
  <c r="W344" i="43"/>
  <c r="BO344" i="43" s="1"/>
  <c r="CC343" i="43"/>
  <c r="CB343" i="43"/>
  <c r="CA343" i="43"/>
  <c r="BZ343" i="43"/>
  <c r="BY343" i="43"/>
  <c r="BX343" i="43"/>
  <c r="BW343" i="43"/>
  <c r="BV343" i="43"/>
  <c r="BU343" i="43"/>
  <c r="BT343" i="43"/>
  <c r="BS343" i="43"/>
  <c r="BR343" i="43"/>
  <c r="BM343" i="43"/>
  <c r="BL343" i="43"/>
  <c r="BI343" i="43"/>
  <c r="BH343" i="43"/>
  <c r="BE343" i="43"/>
  <c r="BD343" i="43"/>
  <c r="BA343" i="43"/>
  <c r="AZ343" i="43"/>
  <c r="AY343" i="43"/>
  <c r="AW343" i="43"/>
  <c r="AV343" i="43"/>
  <c r="AS343" i="43"/>
  <c r="AR343" i="43"/>
  <c r="AQ343" i="43"/>
  <c r="AP343" i="43"/>
  <c r="AO343" i="43"/>
  <c r="AN343" i="43"/>
  <c r="AK343" i="43"/>
  <c r="AJ343" i="43"/>
  <c r="AI343" i="43"/>
  <c r="AH343" i="43"/>
  <c r="AG343" i="43"/>
  <c r="AF343" i="43"/>
  <c r="AE343" i="43"/>
  <c r="AD343" i="43"/>
  <c r="AC343" i="43"/>
  <c r="AB343" i="43"/>
  <c r="AA343" i="43"/>
  <c r="Z343" i="43"/>
  <c r="U343" i="43"/>
  <c r="T343" i="43"/>
  <c r="S343" i="43"/>
  <c r="R343" i="43"/>
  <c r="Q343" i="43"/>
  <c r="P343" i="43"/>
  <c r="O343" i="43"/>
  <c r="N343" i="43"/>
  <c r="M343" i="43"/>
  <c r="L343" i="43"/>
  <c r="K343" i="43"/>
  <c r="J343" i="43"/>
  <c r="CE342" i="43"/>
  <c r="CD342" i="43"/>
  <c r="BQ342" i="43"/>
  <c r="BP342" i="43"/>
  <c r="BO342" i="43"/>
  <c r="BN342" i="43"/>
  <c r="CE341" i="43"/>
  <c r="CD341" i="43"/>
  <c r="BQ341" i="43"/>
  <c r="BP341" i="43"/>
  <c r="BO341" i="43"/>
  <c r="BN341" i="43"/>
  <c r="CE340" i="43"/>
  <c r="CD340" i="43"/>
  <c r="BQ340" i="43"/>
  <c r="BP340" i="43"/>
  <c r="BO340" i="43"/>
  <c r="BN340" i="43"/>
  <c r="CC339" i="43"/>
  <c r="CB339" i="43"/>
  <c r="CA339" i="43"/>
  <c r="BZ339" i="43"/>
  <c r="BY339" i="43"/>
  <c r="BX339" i="43"/>
  <c r="BW339" i="43"/>
  <c r="BV339" i="43"/>
  <c r="BU339" i="43"/>
  <c r="BT339" i="43"/>
  <c r="BS339" i="43"/>
  <c r="BR339" i="43"/>
  <c r="BM339" i="43"/>
  <c r="BL339" i="43"/>
  <c r="BK339" i="43"/>
  <c r="BJ339" i="43"/>
  <c r="BI339" i="43"/>
  <c r="BH339" i="43"/>
  <c r="BG339" i="43"/>
  <c r="BF339" i="43"/>
  <c r="BE339" i="43"/>
  <c r="BD339" i="43"/>
  <c r="BC339" i="43"/>
  <c r="BB339" i="43"/>
  <c r="BA339" i="43"/>
  <c r="AZ339" i="43"/>
  <c r="AY339" i="43"/>
  <c r="AX339" i="43"/>
  <c r="AW339" i="43"/>
  <c r="AV339" i="43"/>
  <c r="AU339" i="43"/>
  <c r="AT339" i="43"/>
  <c r="AS339" i="43"/>
  <c r="AR339" i="43"/>
  <c r="AQ339" i="43"/>
  <c r="AP339" i="43"/>
  <c r="AO339" i="43"/>
  <c r="AN339" i="43"/>
  <c r="AM339" i="43"/>
  <c r="AL339" i="43"/>
  <c r="AK339" i="43"/>
  <c r="AJ339" i="43"/>
  <c r="AI339" i="43"/>
  <c r="AH339" i="43"/>
  <c r="AG339" i="43"/>
  <c r="AF339" i="43"/>
  <c r="AE339" i="43"/>
  <c r="AD339" i="43"/>
  <c r="AC339" i="43"/>
  <c r="AB339" i="43"/>
  <c r="AA339" i="43"/>
  <c r="Z339" i="43"/>
  <c r="Y339" i="43"/>
  <c r="X339" i="43"/>
  <c r="W339" i="43"/>
  <c r="V339" i="43"/>
  <c r="U339" i="43"/>
  <c r="T339" i="43"/>
  <c r="S339" i="43"/>
  <c r="R339" i="43"/>
  <c r="Q339" i="43"/>
  <c r="P339" i="43"/>
  <c r="O339" i="43"/>
  <c r="N339" i="43"/>
  <c r="M339" i="43"/>
  <c r="L339" i="43"/>
  <c r="K339" i="43"/>
  <c r="J339" i="43"/>
  <c r="CG337" i="43"/>
  <c r="CE337" i="43"/>
  <c r="CN337" i="43" s="1"/>
  <c r="CD337" i="43"/>
  <c r="BO337" i="43"/>
  <c r="BN337" i="43"/>
  <c r="BK337" i="43"/>
  <c r="BC337" i="43"/>
  <c r="BG337" i="43" s="1"/>
  <c r="BB337" i="43"/>
  <c r="BF337" i="43" s="1"/>
  <c r="AX337" i="43"/>
  <c r="BJ337" i="43" s="1"/>
  <c r="AM337" i="43"/>
  <c r="AL337" i="43"/>
  <c r="Y337" i="43"/>
  <c r="BQ337" i="43" s="1"/>
  <c r="X337" i="43"/>
  <c r="BP337" i="43" s="1"/>
  <c r="CG336" i="43"/>
  <c r="CE336" i="43"/>
  <c r="CN336" i="43" s="1"/>
  <c r="CD336" i="43"/>
  <c r="BK336" i="43"/>
  <c r="BC336" i="43"/>
  <c r="BG336" i="43" s="1"/>
  <c r="BB336" i="43"/>
  <c r="BF336" i="43" s="1"/>
  <c r="AX336" i="43"/>
  <c r="BJ336" i="43" s="1"/>
  <c r="AM336" i="43"/>
  <c r="AL336" i="43"/>
  <c r="Y336" i="43"/>
  <c r="BQ336" i="43" s="1"/>
  <c r="X336" i="43"/>
  <c r="BP336" i="43" s="1"/>
  <c r="W336" i="43"/>
  <c r="BO336" i="43" s="1"/>
  <c r="CG335" i="43"/>
  <c r="CE335" i="43"/>
  <c r="CD335" i="43"/>
  <c r="BQ335" i="43"/>
  <c r="BP335" i="43"/>
  <c r="BO335" i="43"/>
  <c r="BN335" i="43"/>
  <c r="CG334" i="43"/>
  <c r="CE334" i="43"/>
  <c r="CD334" i="43"/>
  <c r="BQ334" i="43"/>
  <c r="BP334" i="43"/>
  <c r="BO334" i="43"/>
  <c r="BN334" i="43"/>
  <c r="CA333" i="43"/>
  <c r="BZ333" i="43"/>
  <c r="BZ328" i="43" s="1"/>
  <c r="BW333" i="43"/>
  <c r="BV333" i="43"/>
  <c r="BV328" i="43" s="1"/>
  <c r="BS333" i="43"/>
  <c r="BS328" i="43" s="1"/>
  <c r="BR333" i="43"/>
  <c r="BR328" i="43" s="1"/>
  <c r="BQ333" i="43"/>
  <c r="BP333" i="43"/>
  <c r="BO333" i="43"/>
  <c r="BN333" i="43"/>
  <c r="CG332" i="43"/>
  <c r="CE332" i="43"/>
  <c r="CD332" i="43"/>
  <c r="BQ332" i="43"/>
  <c r="BP332" i="43"/>
  <c r="BO332" i="43"/>
  <c r="BN332" i="43"/>
  <c r="CG331" i="43"/>
  <c r="CE331" i="43"/>
  <c r="CD331" i="43"/>
  <c r="BQ331" i="43"/>
  <c r="BP331" i="43"/>
  <c r="BO331" i="43"/>
  <c r="BN331" i="43"/>
  <c r="CG330" i="43"/>
  <c r="CE330" i="43"/>
  <c r="CN330" i="43" s="1"/>
  <c r="CD330" i="43"/>
  <c r="BK330" i="43"/>
  <c r="BJ330" i="43"/>
  <c r="BC330" i="43"/>
  <c r="BG330" i="43" s="1"/>
  <c r="BB330" i="43"/>
  <c r="BF330" i="43" s="1"/>
  <c r="AM330" i="43"/>
  <c r="AL330" i="43"/>
  <c r="Y330" i="43"/>
  <c r="X330" i="43"/>
  <c r="BP330" i="43" s="1"/>
  <c r="W330" i="43"/>
  <c r="BO330" i="43" s="1"/>
  <c r="V330" i="43"/>
  <c r="BN330" i="43" s="1"/>
  <c r="CG329" i="43"/>
  <c r="CE329" i="43"/>
  <c r="CN329" i="43" s="1"/>
  <c r="CD329" i="43"/>
  <c r="BK329" i="43"/>
  <c r="BC329" i="43"/>
  <c r="BB329" i="43"/>
  <c r="AX329" i="43"/>
  <c r="AM329" i="43"/>
  <c r="AL329" i="43"/>
  <c r="Y329" i="43"/>
  <c r="X329" i="43"/>
  <c r="W329" i="43"/>
  <c r="CG327" i="43"/>
  <c r="CE327" i="43"/>
  <c r="CD327" i="43"/>
  <c r="CG326" i="43"/>
  <c r="CE326" i="43"/>
  <c r="CN326" i="43" s="1"/>
  <c r="CD326" i="43"/>
  <c r="BQ326" i="43"/>
  <c r="BP326" i="43"/>
  <c r="BO326" i="43"/>
  <c r="BN326" i="43"/>
  <c r="CG325" i="43"/>
  <c r="CE325" i="43"/>
  <c r="CN325" i="43" s="1"/>
  <c r="CD325" i="43"/>
  <c r="BK325" i="43"/>
  <c r="BC325" i="43"/>
  <c r="BG325" i="43" s="1"/>
  <c r="BB325" i="43"/>
  <c r="BF325" i="43" s="1"/>
  <c r="AX325" i="43"/>
  <c r="BJ325" i="43" s="1"/>
  <c r="AM325" i="43"/>
  <c r="AL325" i="43"/>
  <c r="Y325" i="43"/>
  <c r="BQ325" i="43" s="1"/>
  <c r="X325" i="43"/>
  <c r="BP325" i="43" s="1"/>
  <c r="W325" i="43"/>
  <c r="BO325" i="43" s="1"/>
  <c r="CG324" i="43"/>
  <c r="CE324" i="43"/>
  <c r="CN324" i="43" s="1"/>
  <c r="CD324" i="43"/>
  <c r="BK324" i="43"/>
  <c r="BC324" i="43"/>
  <c r="BG324" i="43" s="1"/>
  <c r="BB324" i="43"/>
  <c r="BF324" i="43" s="1"/>
  <c r="AX324" i="43"/>
  <c r="V324" i="43" s="1"/>
  <c r="BN324" i="43" s="1"/>
  <c r="AM324" i="43"/>
  <c r="AL324" i="43"/>
  <c r="Y324" i="43"/>
  <c r="BQ324" i="43" s="1"/>
  <c r="X324" i="43"/>
  <c r="BP324" i="43" s="1"/>
  <c r="W324" i="43"/>
  <c r="BO324" i="43" s="1"/>
  <c r="CG323" i="43"/>
  <c r="CE323" i="43"/>
  <c r="CN323" i="43" s="1"/>
  <c r="CD323" i="43"/>
  <c r="BK323" i="43"/>
  <c r="BC323" i="43"/>
  <c r="BG323" i="43" s="1"/>
  <c r="BB323" i="43"/>
  <c r="BF323" i="43" s="1"/>
  <c r="AX323" i="43"/>
  <c r="BJ323" i="43" s="1"/>
  <c r="AM323" i="43"/>
  <c r="AL323" i="43"/>
  <c r="Y323" i="43"/>
  <c r="BQ323" i="43" s="1"/>
  <c r="X323" i="43"/>
  <c r="BP323" i="43" s="1"/>
  <c r="W323" i="43"/>
  <c r="BO323" i="43" s="1"/>
  <c r="CG322" i="43"/>
  <c r="CE322" i="43"/>
  <c r="CN322" i="43" s="1"/>
  <c r="CD322" i="43"/>
  <c r="BK322" i="43"/>
  <c r="BC322" i="43"/>
  <c r="BG322" i="43" s="1"/>
  <c r="BB322" i="43"/>
  <c r="BF322" i="43" s="1"/>
  <c r="AX322" i="43"/>
  <c r="AM322" i="43"/>
  <c r="AL322" i="43"/>
  <c r="Y322" i="43"/>
  <c r="BQ322" i="43" s="1"/>
  <c r="X322" i="43"/>
  <c r="BP322" i="43" s="1"/>
  <c r="W322" i="43"/>
  <c r="BO322" i="43" s="1"/>
  <c r="CG321" i="43"/>
  <c r="CE321" i="43"/>
  <c r="CN321" i="43" s="1"/>
  <c r="CD321" i="43"/>
  <c r="BK321" i="43"/>
  <c r="BC321" i="43"/>
  <c r="BG321" i="43" s="1"/>
  <c r="BB321" i="43"/>
  <c r="BF321" i="43" s="1"/>
  <c r="AX321" i="43"/>
  <c r="AM321" i="43"/>
  <c r="AL321" i="43"/>
  <c r="Y321" i="43"/>
  <c r="BQ321" i="43" s="1"/>
  <c r="X321" i="43"/>
  <c r="BP321" i="43" s="1"/>
  <c r="W321" i="43"/>
  <c r="BO321" i="43" s="1"/>
  <c r="CG320" i="43"/>
  <c r="CE320" i="43"/>
  <c r="CN320" i="43" s="1"/>
  <c r="CD320" i="43"/>
  <c r="BK320" i="43"/>
  <c r="BC320" i="43"/>
  <c r="BG320" i="43" s="1"/>
  <c r="BB320" i="43"/>
  <c r="BF320" i="43" s="1"/>
  <c r="AX320" i="43"/>
  <c r="BJ320" i="43" s="1"/>
  <c r="AM320" i="43"/>
  <c r="AL320" i="43"/>
  <c r="Y320" i="43"/>
  <c r="BQ320" i="43" s="1"/>
  <c r="X320" i="43"/>
  <c r="BP320" i="43" s="1"/>
  <c r="W320" i="43"/>
  <c r="BO320" i="43" s="1"/>
  <c r="CG319" i="43"/>
  <c r="CE319" i="43"/>
  <c r="CN319" i="43" s="1"/>
  <c r="CD319" i="43"/>
  <c r="BK319" i="43"/>
  <c r="BC319" i="43"/>
  <c r="BG319" i="43" s="1"/>
  <c r="BB319" i="43"/>
  <c r="BF319" i="43" s="1"/>
  <c r="AX319" i="43"/>
  <c r="V319" i="43" s="1"/>
  <c r="BN319" i="43" s="1"/>
  <c r="AM319" i="43"/>
  <c r="AL319" i="43"/>
  <c r="Y319" i="43"/>
  <c r="BQ319" i="43" s="1"/>
  <c r="X319" i="43"/>
  <c r="BP319" i="43" s="1"/>
  <c r="W319" i="43"/>
  <c r="BO319" i="43" s="1"/>
  <c r="CG318" i="43"/>
  <c r="CE318" i="43"/>
  <c r="CN318" i="43" s="1"/>
  <c r="CD318" i="43"/>
  <c r="BK318" i="43"/>
  <c r="BJ318" i="43"/>
  <c r="BC318" i="43"/>
  <c r="BG318" i="43" s="1"/>
  <c r="BB318" i="43"/>
  <c r="BF318" i="43" s="1"/>
  <c r="AM318" i="43"/>
  <c r="AL318" i="43"/>
  <c r="Y318" i="43"/>
  <c r="BQ318" i="43" s="1"/>
  <c r="X318" i="43"/>
  <c r="BP318" i="43" s="1"/>
  <c r="W318" i="43"/>
  <c r="BO318" i="43" s="1"/>
  <c r="V318" i="43"/>
  <c r="BN318" i="43" s="1"/>
  <c r="CG317" i="43"/>
  <c r="CE317" i="43"/>
  <c r="CN317" i="43" s="1"/>
  <c r="CD317" i="43"/>
  <c r="BK317" i="43"/>
  <c r="BJ317" i="43"/>
  <c r="BC317" i="43"/>
  <c r="BG317" i="43" s="1"/>
  <c r="BB317" i="43"/>
  <c r="BF317" i="43" s="1"/>
  <c r="AM317" i="43"/>
  <c r="AL317" i="43"/>
  <c r="Y317" i="43"/>
  <c r="BQ317" i="43" s="1"/>
  <c r="X317" i="43"/>
  <c r="BP317" i="43" s="1"/>
  <c r="W317" i="43"/>
  <c r="BO317" i="43" s="1"/>
  <c r="V317" i="43"/>
  <c r="BN317" i="43" s="1"/>
  <c r="CG316" i="43"/>
  <c r="CE316" i="43"/>
  <c r="CN316" i="43" s="1"/>
  <c r="CD316" i="43"/>
  <c r="BK316" i="43"/>
  <c r="BC316" i="43"/>
  <c r="BG316" i="43" s="1"/>
  <c r="BB316" i="43"/>
  <c r="BF316" i="43" s="1"/>
  <c r="AX316" i="43"/>
  <c r="AM316" i="43"/>
  <c r="AL316" i="43"/>
  <c r="Y316" i="43"/>
  <c r="BQ316" i="43" s="1"/>
  <c r="X316" i="43"/>
  <c r="BP316" i="43" s="1"/>
  <c r="W316" i="43"/>
  <c r="BO316" i="43" s="1"/>
  <c r="CG315" i="43"/>
  <c r="CE315" i="43"/>
  <c r="CN315" i="43" s="1"/>
  <c r="CD315" i="43"/>
  <c r="BK315" i="43"/>
  <c r="BC315" i="43"/>
  <c r="BG315" i="43" s="1"/>
  <c r="BB315" i="43"/>
  <c r="BF315" i="43" s="1"/>
  <c r="AX315" i="43"/>
  <c r="V315" i="43" s="1"/>
  <c r="BN315" i="43" s="1"/>
  <c r="AM315" i="43"/>
  <c r="AL315" i="43"/>
  <c r="Y315" i="43"/>
  <c r="BQ315" i="43" s="1"/>
  <c r="X315" i="43"/>
  <c r="BP315" i="43" s="1"/>
  <c r="W315" i="43"/>
  <c r="BO315" i="43" s="1"/>
  <c r="CG314" i="43"/>
  <c r="CE314" i="43"/>
  <c r="CN314" i="43" s="1"/>
  <c r="CD314" i="43"/>
  <c r="BK314" i="43"/>
  <c r="BC314" i="43"/>
  <c r="BG314" i="43" s="1"/>
  <c r="BB314" i="43"/>
  <c r="BF314" i="43" s="1"/>
  <c r="AX314" i="43"/>
  <c r="V314" i="43" s="1"/>
  <c r="BN314" i="43" s="1"/>
  <c r="AM314" i="43"/>
  <c r="AL314" i="43"/>
  <c r="Y314" i="43"/>
  <c r="BQ314" i="43" s="1"/>
  <c r="X314" i="43"/>
  <c r="BP314" i="43" s="1"/>
  <c r="W314" i="43"/>
  <c r="BO314" i="43" s="1"/>
  <c r="CG313" i="43"/>
  <c r="CE313" i="43"/>
  <c r="CN313" i="43" s="1"/>
  <c r="CD313" i="43"/>
  <c r="BK313" i="43"/>
  <c r="BC313" i="43"/>
  <c r="BG313" i="43" s="1"/>
  <c r="BB313" i="43"/>
  <c r="BF313" i="43" s="1"/>
  <c r="AX313" i="43"/>
  <c r="V313" i="43" s="1"/>
  <c r="BN313" i="43" s="1"/>
  <c r="AM313" i="43"/>
  <c r="AL313" i="43"/>
  <c r="Y313" i="43"/>
  <c r="BQ313" i="43" s="1"/>
  <c r="X313" i="43"/>
  <c r="BP313" i="43" s="1"/>
  <c r="W313" i="43"/>
  <c r="BO313" i="43" s="1"/>
  <c r="CG312" i="43"/>
  <c r="CE312" i="43"/>
  <c r="CN312" i="43" s="1"/>
  <c r="CD312" i="43"/>
  <c r="BK312" i="43"/>
  <c r="BC312" i="43"/>
  <c r="BG312" i="43" s="1"/>
  <c r="BB312" i="43"/>
  <c r="BF312" i="43" s="1"/>
  <c r="AX312" i="43"/>
  <c r="V312" i="43" s="1"/>
  <c r="BN312" i="43" s="1"/>
  <c r="AM312" i="43"/>
  <c r="AL312" i="43"/>
  <c r="Y312" i="43"/>
  <c r="BQ312" i="43" s="1"/>
  <c r="X312" i="43"/>
  <c r="BP312" i="43" s="1"/>
  <c r="W312" i="43"/>
  <c r="BO312" i="43" s="1"/>
  <c r="CG311" i="43"/>
  <c r="CE311" i="43"/>
  <c r="CN311" i="43" s="1"/>
  <c r="CD311" i="43"/>
  <c r="BK311" i="43"/>
  <c r="BC311" i="43"/>
  <c r="BG311" i="43" s="1"/>
  <c r="BB311" i="43"/>
  <c r="BF311" i="43" s="1"/>
  <c r="AX311" i="43"/>
  <c r="BJ311" i="43" s="1"/>
  <c r="AM311" i="43"/>
  <c r="AL311" i="43"/>
  <c r="Y311" i="43"/>
  <c r="BQ311" i="43" s="1"/>
  <c r="X311" i="43"/>
  <c r="BP311" i="43" s="1"/>
  <c r="W311" i="43"/>
  <c r="BO311" i="43" s="1"/>
  <c r="CG310" i="43"/>
  <c r="CE310" i="43"/>
  <c r="CD310" i="43"/>
  <c r="BQ310" i="43"/>
  <c r="BP310" i="43"/>
  <c r="BO310" i="43"/>
  <c r="BN310" i="43"/>
  <c r="CG309" i="43"/>
  <c r="CE309" i="43"/>
  <c r="CN309" i="43" s="1"/>
  <c r="CD309" i="43"/>
  <c r="BQ309" i="43"/>
  <c r="BP309" i="43"/>
  <c r="BO309" i="43"/>
  <c r="BN309" i="43"/>
  <c r="BK309" i="43"/>
  <c r="BJ309" i="43"/>
  <c r="BG309" i="43"/>
  <c r="BF309" i="43"/>
  <c r="CG308" i="43"/>
  <c r="CE308" i="43"/>
  <c r="CN308" i="43" s="1"/>
  <c r="CD308" i="43"/>
  <c r="BK308" i="43"/>
  <c r="BC308" i="43"/>
  <c r="BG308" i="43" s="1"/>
  <c r="BB308" i="43"/>
  <c r="BF308" i="43" s="1"/>
  <c r="AX308" i="43"/>
  <c r="BJ308" i="43" s="1"/>
  <c r="AM308" i="43"/>
  <c r="AL308" i="43"/>
  <c r="Y308" i="43"/>
  <c r="BQ308" i="43" s="1"/>
  <c r="X308" i="43"/>
  <c r="BP308" i="43" s="1"/>
  <c r="W308" i="43"/>
  <c r="BO308" i="43" s="1"/>
  <c r="CA307" i="43"/>
  <c r="BW307" i="43"/>
  <c r="CE307" i="43" s="1"/>
  <c r="CN307" i="43" s="1"/>
  <c r="BS307" i="43"/>
  <c r="BK307" i="43"/>
  <c r="BJ307" i="43"/>
  <c r="BC307" i="43"/>
  <c r="BG307" i="43" s="1"/>
  <c r="BB307" i="43"/>
  <c r="BF307" i="43" s="1"/>
  <c r="AM307" i="43"/>
  <c r="AL307" i="43"/>
  <c r="Y307" i="43"/>
  <c r="BQ307" i="43" s="1"/>
  <c r="X307" i="43"/>
  <c r="BP307" i="43" s="1"/>
  <c r="W307" i="43"/>
  <c r="BO307" i="43" s="1"/>
  <c r="V307" i="43"/>
  <c r="BN307" i="43" s="1"/>
  <c r="CG306" i="43"/>
  <c r="CE306" i="43"/>
  <c r="CN306" i="43" s="1"/>
  <c r="CD306" i="43"/>
  <c r="BK306" i="43"/>
  <c r="BC306" i="43"/>
  <c r="BG306" i="43" s="1"/>
  <c r="BB306" i="43"/>
  <c r="BF306" i="43" s="1"/>
  <c r="AX306" i="43"/>
  <c r="BJ306" i="43" s="1"/>
  <c r="AM306" i="43"/>
  <c r="AL306" i="43"/>
  <c r="Y306" i="43"/>
  <c r="BQ306" i="43" s="1"/>
  <c r="X306" i="43"/>
  <c r="BP306" i="43" s="1"/>
  <c r="W306" i="43"/>
  <c r="BO306" i="43" s="1"/>
  <c r="CG305" i="43"/>
  <c r="CE305" i="43"/>
  <c r="CN305" i="43" s="1"/>
  <c r="CD305" i="43"/>
  <c r="BK305" i="43"/>
  <c r="BC305" i="43"/>
  <c r="BG305" i="43" s="1"/>
  <c r="BB305" i="43"/>
  <c r="BF305" i="43" s="1"/>
  <c r="AX305" i="43"/>
  <c r="V305" i="43" s="1"/>
  <c r="BN305" i="43" s="1"/>
  <c r="AM305" i="43"/>
  <c r="AL305" i="43"/>
  <c r="Y305" i="43"/>
  <c r="BQ305" i="43" s="1"/>
  <c r="X305" i="43"/>
  <c r="BP305" i="43" s="1"/>
  <c r="W305" i="43"/>
  <c r="BO305" i="43" s="1"/>
  <c r="CG304" i="43"/>
  <c r="CE304" i="43"/>
  <c r="CN304" i="43" s="1"/>
  <c r="CD304" i="43"/>
  <c r="BK304" i="43"/>
  <c r="BJ304" i="43"/>
  <c r="BC304" i="43"/>
  <c r="BG304" i="43" s="1"/>
  <c r="BB304" i="43"/>
  <c r="BF304" i="43" s="1"/>
  <c r="AM304" i="43"/>
  <c r="AL304" i="43"/>
  <c r="Y304" i="43"/>
  <c r="BQ304" i="43" s="1"/>
  <c r="X304" i="43"/>
  <c r="BP304" i="43" s="1"/>
  <c r="W304" i="43"/>
  <c r="BO304" i="43" s="1"/>
  <c r="V304" i="43"/>
  <c r="BN304" i="43" s="1"/>
  <c r="CG303" i="43"/>
  <c r="CE303" i="43"/>
  <c r="CN303" i="43" s="1"/>
  <c r="CD303" i="43"/>
  <c r="BK303" i="43"/>
  <c r="BJ303" i="43"/>
  <c r="BC303" i="43"/>
  <c r="BG303" i="43" s="1"/>
  <c r="BB303" i="43"/>
  <c r="BF303" i="43" s="1"/>
  <c r="AM303" i="43"/>
  <c r="AL303" i="43"/>
  <c r="Y303" i="43"/>
  <c r="BQ303" i="43" s="1"/>
  <c r="X303" i="43"/>
  <c r="BP303" i="43" s="1"/>
  <c r="W303" i="43"/>
  <c r="BO303" i="43" s="1"/>
  <c r="V303" i="43"/>
  <c r="BN303" i="43" s="1"/>
  <c r="CG302" i="43"/>
  <c r="CE302" i="43"/>
  <c r="CN302" i="43" s="1"/>
  <c r="CD302" i="43"/>
  <c r="BK302" i="43"/>
  <c r="BC302" i="43"/>
  <c r="BG302" i="43" s="1"/>
  <c r="BB302" i="43"/>
  <c r="BF302" i="43" s="1"/>
  <c r="AX302" i="43"/>
  <c r="V302" i="43" s="1"/>
  <c r="BN302" i="43" s="1"/>
  <c r="AM302" i="43"/>
  <c r="AL302" i="43"/>
  <c r="Y302" i="43"/>
  <c r="BQ302" i="43" s="1"/>
  <c r="X302" i="43"/>
  <c r="BP302" i="43" s="1"/>
  <c r="W302" i="43"/>
  <c r="BO302" i="43" s="1"/>
  <c r="CG301" i="43"/>
  <c r="CE301" i="43"/>
  <c r="CN301" i="43" s="1"/>
  <c r="CD301" i="43"/>
  <c r="BK301" i="43"/>
  <c r="BC301" i="43"/>
  <c r="BG301" i="43" s="1"/>
  <c r="BB301" i="43"/>
  <c r="BF301" i="43" s="1"/>
  <c r="AX301" i="43"/>
  <c r="V301" i="43" s="1"/>
  <c r="BN301" i="43" s="1"/>
  <c r="AM301" i="43"/>
  <c r="AL301" i="43"/>
  <c r="Y301" i="43"/>
  <c r="BQ301" i="43" s="1"/>
  <c r="X301" i="43"/>
  <c r="BP301" i="43" s="1"/>
  <c r="W301" i="43"/>
  <c r="BO301" i="43" s="1"/>
  <c r="CA300" i="43"/>
  <c r="BZ300" i="43"/>
  <c r="BW300" i="43"/>
  <c r="BV300" i="43"/>
  <c r="BS300" i="43"/>
  <c r="BR300" i="43"/>
  <c r="BK300" i="43"/>
  <c r="BC300" i="43"/>
  <c r="BG300" i="43" s="1"/>
  <c r="BB300" i="43"/>
  <c r="BF300" i="43" s="1"/>
  <c r="AX300" i="43"/>
  <c r="AM300" i="43"/>
  <c r="AL300" i="43"/>
  <c r="Y300" i="43"/>
  <c r="BQ300" i="43" s="1"/>
  <c r="X300" i="43"/>
  <c r="BP300" i="43" s="1"/>
  <c r="W300" i="43"/>
  <c r="BO300" i="43" s="1"/>
  <c r="CG299" i="43"/>
  <c r="CE299" i="43"/>
  <c r="CD299" i="43"/>
  <c r="BK299" i="43"/>
  <c r="BJ299" i="43"/>
  <c r="BC299" i="43"/>
  <c r="BG299" i="43" s="1"/>
  <c r="BB299" i="43"/>
  <c r="BF299" i="43" s="1"/>
  <c r="AM299" i="43"/>
  <c r="AL299" i="43"/>
  <c r="Y299" i="43"/>
  <c r="BQ299" i="43" s="1"/>
  <c r="X299" i="43"/>
  <c r="BP299" i="43" s="1"/>
  <c r="W299" i="43"/>
  <c r="BO299" i="43" s="1"/>
  <c r="V299" i="43"/>
  <c r="BN299" i="43" s="1"/>
  <c r="CG298" i="43"/>
  <c r="CE298" i="43"/>
  <c r="CN298" i="43" s="1"/>
  <c r="CD298" i="43"/>
  <c r="BK298" i="43"/>
  <c r="BC298" i="43"/>
  <c r="BG298" i="43" s="1"/>
  <c r="BB298" i="43"/>
  <c r="BF298" i="43" s="1"/>
  <c r="AX298" i="43"/>
  <c r="AM298" i="43"/>
  <c r="AL298" i="43"/>
  <c r="Y298" i="43"/>
  <c r="BQ298" i="43" s="1"/>
  <c r="X298" i="43"/>
  <c r="BP298" i="43" s="1"/>
  <c r="W298" i="43"/>
  <c r="BO298" i="43" s="1"/>
  <c r="CA297" i="43"/>
  <c r="BZ297" i="43"/>
  <c r="BW297" i="43"/>
  <c r="BV297" i="43"/>
  <c r="BS297" i="43"/>
  <c r="BR297" i="43"/>
  <c r="BK297" i="43"/>
  <c r="BJ297" i="43"/>
  <c r="BC297" i="43"/>
  <c r="BG297" i="43" s="1"/>
  <c r="BB297" i="43"/>
  <c r="BF297" i="43" s="1"/>
  <c r="AM297" i="43"/>
  <c r="AL297" i="43"/>
  <c r="Y297" i="43"/>
  <c r="BQ297" i="43" s="1"/>
  <c r="X297" i="43"/>
  <c r="BP297" i="43" s="1"/>
  <c r="W297" i="43"/>
  <c r="BO297" i="43" s="1"/>
  <c r="V297" i="43"/>
  <c r="BN297" i="43" s="1"/>
  <c r="CG296" i="43"/>
  <c r="CE296" i="43"/>
  <c r="CN296" i="43" s="1"/>
  <c r="CD296" i="43"/>
  <c r="BK296" i="43"/>
  <c r="BC296" i="43"/>
  <c r="BG296" i="43" s="1"/>
  <c r="BB296" i="43"/>
  <c r="BF296" i="43" s="1"/>
  <c r="AX296" i="43"/>
  <c r="BJ296" i="43" s="1"/>
  <c r="AM296" i="43"/>
  <c r="AL296" i="43"/>
  <c r="Y296" i="43"/>
  <c r="BQ296" i="43" s="1"/>
  <c r="X296" i="43"/>
  <c r="BP296" i="43" s="1"/>
  <c r="W296" i="43"/>
  <c r="BO296" i="43" s="1"/>
  <c r="CA295" i="43"/>
  <c r="BZ295" i="43"/>
  <c r="BW295" i="43"/>
  <c r="CG295" i="43" s="1"/>
  <c r="BV295" i="43"/>
  <c r="BS295" i="43"/>
  <c r="BR295" i="43"/>
  <c r="BK295" i="43"/>
  <c r="BC295" i="43"/>
  <c r="BG295" i="43" s="1"/>
  <c r="BB295" i="43"/>
  <c r="BF295" i="43" s="1"/>
  <c r="AX295" i="43"/>
  <c r="BJ295" i="43" s="1"/>
  <c r="AM295" i="43"/>
  <c r="AL295" i="43"/>
  <c r="Y295" i="43"/>
  <c r="BQ295" i="43" s="1"/>
  <c r="X295" i="43"/>
  <c r="BP295" i="43" s="1"/>
  <c r="W295" i="43"/>
  <c r="BO295" i="43" s="1"/>
  <c r="CA294" i="43"/>
  <c r="BZ294" i="43"/>
  <c r="BW294" i="43"/>
  <c r="BV294" i="43"/>
  <c r="BS294" i="43"/>
  <c r="BR294" i="43"/>
  <c r="BK294" i="43"/>
  <c r="BC294" i="43"/>
  <c r="BG294" i="43" s="1"/>
  <c r="BB294" i="43"/>
  <c r="BF294" i="43" s="1"/>
  <c r="AX294" i="43"/>
  <c r="AM294" i="43"/>
  <c r="AL294" i="43"/>
  <c r="Y294" i="43"/>
  <c r="BQ294" i="43" s="1"/>
  <c r="X294" i="43"/>
  <c r="BP294" i="43" s="1"/>
  <c r="W294" i="43"/>
  <c r="BO294" i="43" s="1"/>
  <c r="CG293" i="43"/>
  <c r="CE293" i="43"/>
  <c r="CN293" i="43" s="1"/>
  <c r="CD293" i="43"/>
  <c r="BK293" i="43"/>
  <c r="BC293" i="43"/>
  <c r="BG293" i="43" s="1"/>
  <c r="BB293" i="43"/>
  <c r="BF293" i="43" s="1"/>
  <c r="AX293" i="43"/>
  <c r="V293" i="43" s="1"/>
  <c r="BN293" i="43" s="1"/>
  <c r="AM293" i="43"/>
  <c r="AL293" i="43"/>
  <c r="Y293" i="43"/>
  <c r="BQ293" i="43" s="1"/>
  <c r="X293" i="43"/>
  <c r="BP293" i="43" s="1"/>
  <c r="W293" i="43"/>
  <c r="BO293" i="43" s="1"/>
  <c r="CG292" i="43"/>
  <c r="CE292" i="43"/>
  <c r="CN292" i="43" s="1"/>
  <c r="CD292" i="43"/>
  <c r="BK292" i="43"/>
  <c r="BC292" i="43"/>
  <c r="BG292" i="43" s="1"/>
  <c r="BB292" i="43"/>
  <c r="BF292" i="43" s="1"/>
  <c r="AX292" i="43"/>
  <c r="AM292" i="43"/>
  <c r="AL292" i="43"/>
  <c r="Y292" i="43"/>
  <c r="BQ292" i="43" s="1"/>
  <c r="X292" i="43"/>
  <c r="BP292" i="43" s="1"/>
  <c r="W292" i="43"/>
  <c r="BO292" i="43" s="1"/>
  <c r="CG291" i="43"/>
  <c r="CE291" i="43"/>
  <c r="CN291" i="43" s="1"/>
  <c r="CD291" i="43"/>
  <c r="BK291" i="43"/>
  <c r="BC291" i="43"/>
  <c r="BG291" i="43" s="1"/>
  <c r="BB291" i="43"/>
  <c r="BF291" i="43" s="1"/>
  <c r="AX291" i="43"/>
  <c r="AM291" i="43"/>
  <c r="AL291" i="43"/>
  <c r="Y291" i="43"/>
  <c r="BQ291" i="43" s="1"/>
  <c r="X291" i="43"/>
  <c r="BP291" i="43" s="1"/>
  <c r="W291" i="43"/>
  <c r="BO291" i="43" s="1"/>
  <c r="CG290" i="43"/>
  <c r="CE290" i="43"/>
  <c r="CD290" i="43"/>
  <c r="BQ290" i="43"/>
  <c r="BP290" i="43"/>
  <c r="BO290" i="43"/>
  <c r="BN290" i="43"/>
  <c r="CG289" i="43"/>
  <c r="CE289" i="43"/>
  <c r="CN289" i="43" s="1"/>
  <c r="CD289" i="43"/>
  <c r="BK289" i="43"/>
  <c r="BC289" i="43"/>
  <c r="BG289" i="43" s="1"/>
  <c r="BB289" i="43"/>
  <c r="BF289" i="43" s="1"/>
  <c r="AX289" i="43"/>
  <c r="V289" i="43" s="1"/>
  <c r="BN289" i="43" s="1"/>
  <c r="AM289" i="43"/>
  <c r="AL289" i="43"/>
  <c r="Y289" i="43"/>
  <c r="BQ289" i="43" s="1"/>
  <c r="X289" i="43"/>
  <c r="BP289" i="43" s="1"/>
  <c r="W289" i="43"/>
  <c r="BO289" i="43" s="1"/>
  <c r="CG288" i="43"/>
  <c r="CE288" i="43"/>
  <c r="CN288" i="43" s="1"/>
  <c r="CD288" i="43"/>
  <c r="BK288" i="43"/>
  <c r="BC288" i="43"/>
  <c r="BG288" i="43" s="1"/>
  <c r="BB288" i="43"/>
  <c r="BF288" i="43" s="1"/>
  <c r="AX288" i="43"/>
  <c r="AM288" i="43"/>
  <c r="AL288" i="43"/>
  <c r="Y288" i="43"/>
  <c r="BQ288" i="43" s="1"/>
  <c r="X288" i="43"/>
  <c r="BP288" i="43" s="1"/>
  <c r="W288" i="43"/>
  <c r="BO288" i="43" s="1"/>
  <c r="CG287" i="43"/>
  <c r="CE287" i="43"/>
  <c r="CD287" i="43"/>
  <c r="BQ287" i="43"/>
  <c r="BP287" i="43"/>
  <c r="BO287" i="43"/>
  <c r="BN287" i="43"/>
  <c r="CA286" i="43"/>
  <c r="BZ286" i="43"/>
  <c r="BW286" i="43"/>
  <c r="CD286" i="43" s="1"/>
  <c r="BV286" i="43"/>
  <c r="BS286" i="43"/>
  <c r="BR286" i="43"/>
  <c r="BQ286" i="43"/>
  <c r="BP286" i="43"/>
  <c r="BO286" i="43"/>
  <c r="BN286" i="43"/>
  <c r="BK286" i="43"/>
  <c r="BJ286" i="43"/>
  <c r="BG286" i="43"/>
  <c r="BF286" i="43"/>
  <c r="CG285" i="43"/>
  <c r="CE285" i="43"/>
  <c r="CN285" i="43" s="1"/>
  <c r="CD285" i="43"/>
  <c r="BQ285" i="43"/>
  <c r="BP285" i="43"/>
  <c r="BO285" i="43"/>
  <c r="BN285" i="43"/>
  <c r="BK285" i="43"/>
  <c r="BJ285" i="43"/>
  <c r="BG285" i="43"/>
  <c r="BF285" i="43"/>
  <c r="CA284" i="43"/>
  <c r="BZ284" i="43"/>
  <c r="BW284" i="43"/>
  <c r="BV284" i="43"/>
  <c r="BS284" i="43"/>
  <c r="CG284" i="43" s="1"/>
  <c r="BR284" i="43"/>
  <c r="BK284" i="43"/>
  <c r="BJ284" i="43"/>
  <c r="BC284" i="43"/>
  <c r="BG284" i="43" s="1"/>
  <c r="BB284" i="43"/>
  <c r="BF284" i="43" s="1"/>
  <c r="AM284" i="43"/>
  <c r="AL284" i="43"/>
  <c r="Y284" i="43"/>
  <c r="BQ284" i="43" s="1"/>
  <c r="X284" i="43"/>
  <c r="BP284" i="43" s="1"/>
  <c r="W284" i="43"/>
  <c r="BO284" i="43" s="1"/>
  <c r="V284" i="43"/>
  <c r="BN284" i="43" s="1"/>
  <c r="CG283" i="43"/>
  <c r="CE283" i="43"/>
  <c r="CN283" i="43" s="1"/>
  <c r="CD283" i="43"/>
  <c r="BQ283" i="43"/>
  <c r="BP283" i="43"/>
  <c r="BO283" i="43"/>
  <c r="BN283" i="43"/>
  <c r="BK283" i="43"/>
  <c r="BJ283" i="43"/>
  <c r="BG283" i="43"/>
  <c r="BF283" i="43"/>
  <c r="CD282" i="43"/>
  <c r="CA282" i="43"/>
  <c r="CE282" i="43" s="1"/>
  <c r="BZ282" i="43"/>
  <c r="BW282" i="43"/>
  <c r="BV282" i="43"/>
  <c r="BS282" i="43"/>
  <c r="CG282" i="43" s="1"/>
  <c r="BR282" i="43"/>
  <c r="BK282" i="43"/>
  <c r="BJ282" i="43"/>
  <c r="BC282" i="43"/>
  <c r="BG282" i="43" s="1"/>
  <c r="BB282" i="43"/>
  <c r="BF282" i="43" s="1"/>
  <c r="AM282" i="43"/>
  <c r="AL282" i="43"/>
  <c r="Y282" i="43"/>
  <c r="BQ282" i="43" s="1"/>
  <c r="X282" i="43"/>
  <c r="BP282" i="43" s="1"/>
  <c r="W282" i="43"/>
  <c r="BO282" i="43" s="1"/>
  <c r="V282" i="43"/>
  <c r="BN282" i="43" s="1"/>
  <c r="CG281" i="43"/>
  <c r="CE281" i="43"/>
  <c r="CN281" i="43" s="1"/>
  <c r="CD281" i="43"/>
  <c r="BK281" i="43"/>
  <c r="BJ281" i="43"/>
  <c r="BC281" i="43"/>
  <c r="BG281" i="43" s="1"/>
  <c r="BB281" i="43"/>
  <c r="BF281" i="43" s="1"/>
  <c r="AM281" i="43"/>
  <c r="AL281" i="43"/>
  <c r="Y281" i="43"/>
  <c r="BQ281" i="43" s="1"/>
  <c r="X281" i="43"/>
  <c r="BP281" i="43" s="1"/>
  <c r="W281" i="43"/>
  <c r="BO281" i="43" s="1"/>
  <c r="V281" i="43"/>
  <c r="BN281" i="43" s="1"/>
  <c r="CG280" i="43"/>
  <c r="CE280" i="43"/>
  <c r="CN280" i="43" s="1"/>
  <c r="CD280" i="43"/>
  <c r="BK280" i="43"/>
  <c r="BC280" i="43"/>
  <c r="BG280" i="43" s="1"/>
  <c r="BB280" i="43"/>
  <c r="BF280" i="43" s="1"/>
  <c r="AX280" i="43"/>
  <c r="AM280" i="43"/>
  <c r="AL280" i="43"/>
  <c r="Y280" i="43"/>
  <c r="BQ280" i="43" s="1"/>
  <c r="X280" i="43"/>
  <c r="BP280" i="43" s="1"/>
  <c r="W280" i="43"/>
  <c r="BO280" i="43" s="1"/>
  <c r="CG279" i="43"/>
  <c r="CE279" i="43"/>
  <c r="CN279" i="43" s="1"/>
  <c r="CD279" i="43"/>
  <c r="BK279" i="43"/>
  <c r="BC279" i="43"/>
  <c r="BG279" i="43" s="1"/>
  <c r="BB279" i="43"/>
  <c r="BF279" i="43" s="1"/>
  <c r="AX279" i="43"/>
  <c r="V279" i="43" s="1"/>
  <c r="BN279" i="43" s="1"/>
  <c r="AM279" i="43"/>
  <c r="AL279" i="43"/>
  <c r="Y279" i="43"/>
  <c r="BQ279" i="43" s="1"/>
  <c r="X279" i="43"/>
  <c r="BP279" i="43" s="1"/>
  <c r="W279" i="43"/>
  <c r="BO279" i="43" s="1"/>
  <c r="CG278" i="43"/>
  <c r="CE278" i="43"/>
  <c r="CN278" i="43" s="1"/>
  <c r="CD278" i="43"/>
  <c r="BK278" i="43"/>
  <c r="BC278" i="43"/>
  <c r="BG278" i="43" s="1"/>
  <c r="BB278" i="43"/>
  <c r="BF278" i="43" s="1"/>
  <c r="AX278" i="43"/>
  <c r="V278" i="43" s="1"/>
  <c r="AM278" i="43"/>
  <c r="AL278" i="43"/>
  <c r="Y278" i="43"/>
  <c r="BQ278" i="43" s="1"/>
  <c r="X278" i="43"/>
  <c r="BP278" i="43" s="1"/>
  <c r="W278" i="43"/>
  <c r="BO278" i="43" s="1"/>
  <c r="CG277" i="43"/>
  <c r="CE277" i="43"/>
  <c r="CN277" i="43" s="1"/>
  <c r="CD277" i="43"/>
  <c r="BK277" i="43"/>
  <c r="BC277" i="43"/>
  <c r="BG277" i="43" s="1"/>
  <c r="BB277" i="43"/>
  <c r="BF277" i="43" s="1"/>
  <c r="AX277" i="43"/>
  <c r="AM277" i="43"/>
  <c r="AL277" i="43"/>
  <c r="Y277" i="43"/>
  <c r="BQ277" i="43" s="1"/>
  <c r="X277" i="43"/>
  <c r="BP277" i="43" s="1"/>
  <c r="W277" i="43"/>
  <c r="BO277" i="43" s="1"/>
  <c r="CG276" i="43"/>
  <c r="CE276" i="43"/>
  <c r="CN276" i="43" s="1"/>
  <c r="CD276" i="43"/>
  <c r="BK276" i="43"/>
  <c r="BJ276" i="43"/>
  <c r="BC276" i="43"/>
  <c r="BG276" i="43" s="1"/>
  <c r="BB276" i="43"/>
  <c r="BF276" i="43" s="1"/>
  <c r="AM276" i="43"/>
  <c r="AL276" i="43"/>
  <c r="Y276" i="43"/>
  <c r="BQ276" i="43" s="1"/>
  <c r="X276" i="43"/>
  <c r="BP276" i="43" s="1"/>
  <c r="W276" i="43"/>
  <c r="BO276" i="43" s="1"/>
  <c r="V276" i="43"/>
  <c r="BN276" i="43" s="1"/>
  <c r="CG275" i="43"/>
  <c r="CE275" i="43"/>
  <c r="CN275" i="43" s="1"/>
  <c r="CD275" i="43"/>
  <c r="BK275" i="43"/>
  <c r="BJ275" i="43"/>
  <c r="BC275" i="43"/>
  <c r="BG275" i="43" s="1"/>
  <c r="BB275" i="43"/>
  <c r="AM275" i="43"/>
  <c r="AL275" i="43"/>
  <c r="Y275" i="43"/>
  <c r="BQ275" i="43" s="1"/>
  <c r="X275" i="43"/>
  <c r="BP275" i="43" s="1"/>
  <c r="W275" i="43"/>
  <c r="BO275" i="43" s="1"/>
  <c r="V275" i="43"/>
  <c r="BN275" i="43" s="1"/>
  <c r="CG274" i="43"/>
  <c r="CE274" i="43"/>
  <c r="CN274" i="43" s="1"/>
  <c r="CD274" i="43"/>
  <c r="BK274" i="43"/>
  <c r="BC274" i="43"/>
  <c r="BG274" i="43" s="1"/>
  <c r="BB274" i="43"/>
  <c r="BF274" i="43" s="1"/>
  <c r="AX274" i="43"/>
  <c r="V274" i="43" s="1"/>
  <c r="BN274" i="43" s="1"/>
  <c r="AM274" i="43"/>
  <c r="AL274" i="43"/>
  <c r="Y274" i="43"/>
  <c r="BQ274" i="43" s="1"/>
  <c r="X274" i="43"/>
  <c r="BP274" i="43" s="1"/>
  <c r="W274" i="43"/>
  <c r="BO274" i="43" s="1"/>
  <c r="CG273" i="43"/>
  <c r="CE273" i="43"/>
  <c r="CN273" i="43" s="1"/>
  <c r="CD273" i="43"/>
  <c r="BK273" i="43"/>
  <c r="BC273" i="43"/>
  <c r="BG273" i="43" s="1"/>
  <c r="BB273" i="43"/>
  <c r="BF273" i="43" s="1"/>
  <c r="AX273" i="43"/>
  <c r="V273" i="43" s="1"/>
  <c r="BN273" i="43" s="1"/>
  <c r="AM273" i="43"/>
  <c r="AL273" i="43"/>
  <c r="Y273" i="43"/>
  <c r="BQ273" i="43" s="1"/>
  <c r="X273" i="43"/>
  <c r="BP273" i="43" s="1"/>
  <c r="W273" i="43"/>
  <c r="BO273" i="43" s="1"/>
  <c r="CC272" i="43"/>
  <c r="CB272" i="43"/>
  <c r="CB271" i="43" s="1"/>
  <c r="BY272" i="43"/>
  <c r="BX272" i="43"/>
  <c r="BX271" i="43" s="1"/>
  <c r="BW272" i="43"/>
  <c r="BU272" i="43"/>
  <c r="BT272" i="43"/>
  <c r="BT271" i="43" s="1"/>
  <c r="BM272" i="43"/>
  <c r="BM271" i="43" s="1"/>
  <c r="BL272" i="43"/>
  <c r="BI272" i="43"/>
  <c r="BI271" i="43" s="1"/>
  <c r="BH272" i="43"/>
  <c r="BH271" i="43" s="1"/>
  <c r="BE272" i="43"/>
  <c r="BE271" i="43" s="1"/>
  <c r="BD272" i="43"/>
  <c r="BA272" i="43"/>
  <c r="AZ272" i="43"/>
  <c r="AZ271" i="43" s="1"/>
  <c r="AY272" i="43"/>
  <c r="AW272" i="43"/>
  <c r="AW271" i="43" s="1"/>
  <c r="AV272" i="43"/>
  <c r="AV271" i="43" s="1"/>
  <c r="AU272" i="43"/>
  <c r="AU271" i="43" s="1"/>
  <c r="AT272" i="43"/>
  <c r="AS272" i="43"/>
  <c r="AR272" i="43"/>
  <c r="AQ272" i="43"/>
  <c r="AQ271" i="43" s="1"/>
  <c r="AP272" i="43"/>
  <c r="AO272" i="43"/>
  <c r="AO271" i="43" s="1"/>
  <c r="AN272" i="43"/>
  <c r="AK272" i="43"/>
  <c r="AK271" i="43" s="1"/>
  <c r="AJ272" i="43"/>
  <c r="AI272" i="43"/>
  <c r="AI271" i="43" s="1"/>
  <c r="AH272" i="43"/>
  <c r="AG272" i="43"/>
  <c r="AG271" i="43" s="1"/>
  <c r="AF272" i="43"/>
  <c r="AE272" i="43"/>
  <c r="AD272" i="43"/>
  <c r="AD271" i="43" s="1"/>
  <c r="AC272" i="43"/>
  <c r="AC271" i="43" s="1"/>
  <c r="AB272" i="43"/>
  <c r="AA272" i="43"/>
  <c r="AA271" i="43" s="1"/>
  <c r="Z272" i="43"/>
  <c r="U272" i="43"/>
  <c r="U271" i="43" s="1"/>
  <c r="T272" i="43"/>
  <c r="S272" i="43"/>
  <c r="S271" i="43" s="1"/>
  <c r="R272" i="43"/>
  <c r="R271" i="43" s="1"/>
  <c r="Q272" i="43"/>
  <c r="Q271" i="43" s="1"/>
  <c r="P272" i="43"/>
  <c r="O272" i="43"/>
  <c r="O271" i="43" s="1"/>
  <c r="N272" i="43"/>
  <c r="M272" i="43"/>
  <c r="M271" i="43" s="1"/>
  <c r="L272" i="43"/>
  <c r="K272" i="43"/>
  <c r="K271" i="43" s="1"/>
  <c r="J272" i="43"/>
  <c r="J271" i="43" s="1"/>
  <c r="CG270" i="43"/>
  <c r="CE270" i="43"/>
  <c r="CN270" i="43" s="1"/>
  <c r="CD270" i="43"/>
  <c r="BK270" i="43"/>
  <c r="BG270" i="43"/>
  <c r="BF270" i="43"/>
  <c r="AX270" i="43"/>
  <c r="V270" i="43" s="1"/>
  <c r="BN270" i="43" s="1"/>
  <c r="AU270" i="43"/>
  <c r="AT270" i="43"/>
  <c r="Y270" i="43"/>
  <c r="BQ270" i="43" s="1"/>
  <c r="X270" i="43"/>
  <c r="BP270" i="43" s="1"/>
  <c r="W270" i="43"/>
  <c r="BO270" i="43" s="1"/>
  <c r="CG269" i="43"/>
  <c r="CE269" i="43"/>
  <c r="CN269" i="43" s="1"/>
  <c r="CD269" i="43"/>
  <c r="BK269" i="43"/>
  <c r="BC269" i="43"/>
  <c r="BG269" i="43" s="1"/>
  <c r="BB269" i="43"/>
  <c r="BF269" i="43" s="1"/>
  <c r="AX269" i="43"/>
  <c r="AM269" i="43"/>
  <c r="AL269" i="43"/>
  <c r="Y269" i="43"/>
  <c r="BQ269" i="43" s="1"/>
  <c r="X269" i="43"/>
  <c r="BP269" i="43" s="1"/>
  <c r="W269" i="43"/>
  <c r="BO269" i="43" s="1"/>
  <c r="CG268" i="43"/>
  <c r="CE268" i="43"/>
  <c r="CN268" i="43" s="1"/>
  <c r="CD268" i="43"/>
  <c r="BK268" i="43"/>
  <c r="BC268" i="43"/>
  <c r="BG268" i="43" s="1"/>
  <c r="BB268" i="43"/>
  <c r="BF268" i="43" s="1"/>
  <c r="AX268" i="43"/>
  <c r="V268" i="43" s="1"/>
  <c r="BN268" i="43" s="1"/>
  <c r="AM268" i="43"/>
  <c r="AL268" i="43"/>
  <c r="Y268" i="43"/>
  <c r="BQ268" i="43" s="1"/>
  <c r="X268" i="43"/>
  <c r="BP268" i="43" s="1"/>
  <c r="W268" i="43"/>
  <c r="BO268" i="43" s="1"/>
  <c r="CG267" i="43"/>
  <c r="CE267" i="43"/>
  <c r="CN267" i="43" s="1"/>
  <c r="CD267" i="43"/>
  <c r="BK267" i="43"/>
  <c r="BC267" i="43"/>
  <c r="BG267" i="43" s="1"/>
  <c r="BB267" i="43"/>
  <c r="BF267" i="43" s="1"/>
  <c r="AX267" i="43"/>
  <c r="BJ267" i="43" s="1"/>
  <c r="AM267" i="43"/>
  <c r="AL267" i="43"/>
  <c r="Y267" i="43"/>
  <c r="BQ267" i="43" s="1"/>
  <c r="X267" i="43"/>
  <c r="BP267" i="43" s="1"/>
  <c r="W267" i="43"/>
  <c r="BO267" i="43" s="1"/>
  <c r="CG266" i="43"/>
  <c r="CE266" i="43"/>
  <c r="CN266" i="43" s="1"/>
  <c r="CD266" i="43"/>
  <c r="BK266" i="43"/>
  <c r="BJ266" i="43"/>
  <c r="BC266" i="43"/>
  <c r="BG266" i="43" s="1"/>
  <c r="BB266" i="43"/>
  <c r="BF266" i="43" s="1"/>
  <c r="AM266" i="43"/>
  <c r="AL266" i="43"/>
  <c r="Y266" i="43"/>
  <c r="BQ266" i="43" s="1"/>
  <c r="X266" i="43"/>
  <c r="BP266" i="43" s="1"/>
  <c r="W266" i="43"/>
  <c r="BO266" i="43" s="1"/>
  <c r="V266" i="43"/>
  <c r="BN266" i="43" s="1"/>
  <c r="CG265" i="43"/>
  <c r="CE265" i="43"/>
  <c r="CN265" i="43" s="1"/>
  <c r="CD265" i="43"/>
  <c r="BK265" i="43"/>
  <c r="BC265" i="43"/>
  <c r="BG265" i="43" s="1"/>
  <c r="BB265" i="43"/>
  <c r="BF265" i="43" s="1"/>
  <c r="AX265" i="43"/>
  <c r="BJ265" i="43" s="1"/>
  <c r="AM265" i="43"/>
  <c r="AL265" i="43"/>
  <c r="Y265" i="43"/>
  <c r="BQ265" i="43" s="1"/>
  <c r="X265" i="43"/>
  <c r="BP265" i="43" s="1"/>
  <c r="W265" i="43"/>
  <c r="BO265" i="43" s="1"/>
  <c r="CG264" i="43"/>
  <c r="CE264" i="43"/>
  <c r="CN264" i="43" s="1"/>
  <c r="CD264" i="43"/>
  <c r="BK264" i="43"/>
  <c r="BC264" i="43"/>
  <c r="BG264" i="43" s="1"/>
  <c r="BB264" i="43"/>
  <c r="BF264" i="43" s="1"/>
  <c r="AX264" i="43"/>
  <c r="BJ264" i="43" s="1"/>
  <c r="AM264" i="43"/>
  <c r="AL264" i="43"/>
  <c r="Y264" i="43"/>
  <c r="BQ264" i="43" s="1"/>
  <c r="X264" i="43"/>
  <c r="BP264" i="43" s="1"/>
  <c r="W264" i="43"/>
  <c r="BO264" i="43" s="1"/>
  <c r="CG263" i="43"/>
  <c r="CE263" i="43"/>
  <c r="CN263" i="43" s="1"/>
  <c r="CD263" i="43"/>
  <c r="BK263" i="43"/>
  <c r="BC263" i="43"/>
  <c r="BG263" i="43" s="1"/>
  <c r="BB263" i="43"/>
  <c r="BF263" i="43" s="1"/>
  <c r="AX263" i="43"/>
  <c r="V263" i="43" s="1"/>
  <c r="BN263" i="43" s="1"/>
  <c r="AM263" i="43"/>
  <c r="AL263" i="43"/>
  <c r="Y263" i="43"/>
  <c r="BQ263" i="43" s="1"/>
  <c r="X263" i="43"/>
  <c r="BP263" i="43" s="1"/>
  <c r="W263" i="43"/>
  <c r="BO263" i="43" s="1"/>
  <c r="CG262" i="43"/>
  <c r="CE262" i="43"/>
  <c r="CN262" i="43" s="1"/>
  <c r="CD262" i="43"/>
  <c r="BK262" i="43"/>
  <c r="BJ262" i="43"/>
  <c r="BC262" i="43"/>
  <c r="BG262" i="43" s="1"/>
  <c r="BB262" i="43"/>
  <c r="BF262" i="43" s="1"/>
  <c r="AM262" i="43"/>
  <c r="AL262" i="43"/>
  <c r="Y262" i="43"/>
  <c r="BQ262" i="43" s="1"/>
  <c r="X262" i="43"/>
  <c r="BP262" i="43" s="1"/>
  <c r="W262" i="43"/>
  <c r="BO262" i="43" s="1"/>
  <c r="V262" i="43"/>
  <c r="BN262" i="43" s="1"/>
  <c r="CG261" i="43"/>
  <c r="CE261" i="43"/>
  <c r="CN261" i="43" s="1"/>
  <c r="CD261" i="43"/>
  <c r="BC261" i="43"/>
  <c r="BG261" i="43" s="1"/>
  <c r="BB261" i="43"/>
  <c r="BF261" i="43" s="1"/>
  <c r="AM261" i="43"/>
  <c r="AL261" i="43"/>
  <c r="Y261" i="43"/>
  <c r="BQ261" i="43" s="1"/>
  <c r="X261" i="43"/>
  <c r="BP261" i="43" s="1"/>
  <c r="W261" i="43"/>
  <c r="BO261" i="43" s="1"/>
  <c r="V261" i="43"/>
  <c r="BN261" i="43" s="1"/>
  <c r="CG260" i="43"/>
  <c r="CE260" i="43"/>
  <c r="CN260" i="43" s="1"/>
  <c r="CD260" i="43"/>
  <c r="BK260" i="43"/>
  <c r="BC260" i="43"/>
  <c r="BG260" i="43" s="1"/>
  <c r="BB260" i="43"/>
  <c r="BF260" i="43" s="1"/>
  <c r="AX260" i="43"/>
  <c r="BJ260" i="43" s="1"/>
  <c r="AM260" i="43"/>
  <c r="AL260" i="43"/>
  <c r="Y260" i="43"/>
  <c r="BQ260" i="43" s="1"/>
  <c r="X260" i="43"/>
  <c r="BP260" i="43" s="1"/>
  <c r="W260" i="43"/>
  <c r="BO260" i="43" s="1"/>
  <c r="CG259" i="43"/>
  <c r="CE259" i="43"/>
  <c r="CN259" i="43" s="1"/>
  <c r="CD259" i="43"/>
  <c r="BK259" i="43"/>
  <c r="BC259" i="43"/>
  <c r="BG259" i="43" s="1"/>
  <c r="BB259" i="43"/>
  <c r="BF259" i="43" s="1"/>
  <c r="AX259" i="43"/>
  <c r="AM259" i="43"/>
  <c r="AL259" i="43"/>
  <c r="Y259" i="43"/>
  <c r="BQ259" i="43" s="1"/>
  <c r="X259" i="43"/>
  <c r="BP259" i="43" s="1"/>
  <c r="W259" i="43"/>
  <c r="BO259" i="43" s="1"/>
  <c r="CG258" i="43"/>
  <c r="CE258" i="43"/>
  <c r="CN258" i="43" s="1"/>
  <c r="CD258" i="43"/>
  <c r="BK258" i="43"/>
  <c r="BC258" i="43"/>
  <c r="BG258" i="43" s="1"/>
  <c r="BB258" i="43"/>
  <c r="BF258" i="43" s="1"/>
  <c r="AX258" i="43"/>
  <c r="BJ258" i="43" s="1"/>
  <c r="AM258" i="43"/>
  <c r="AL258" i="43"/>
  <c r="Y258" i="43"/>
  <c r="BQ258" i="43" s="1"/>
  <c r="X258" i="43"/>
  <c r="BP258" i="43" s="1"/>
  <c r="W258" i="43"/>
  <c r="BO258" i="43" s="1"/>
  <c r="CG257" i="43"/>
  <c r="CE257" i="43"/>
  <c r="CN257" i="43" s="1"/>
  <c r="CD257" i="43"/>
  <c r="BK257" i="43"/>
  <c r="BC257" i="43"/>
  <c r="BG257" i="43" s="1"/>
  <c r="BB257" i="43"/>
  <c r="BF257" i="43" s="1"/>
  <c r="AX257" i="43"/>
  <c r="BJ257" i="43" s="1"/>
  <c r="AM257" i="43"/>
  <c r="AL257" i="43"/>
  <c r="Y257" i="43"/>
  <c r="BQ257" i="43" s="1"/>
  <c r="X257" i="43"/>
  <c r="BP257" i="43" s="1"/>
  <c r="W257" i="43"/>
  <c r="BO257" i="43" s="1"/>
  <c r="CG256" i="43"/>
  <c r="CE256" i="43"/>
  <c r="CN256" i="43" s="1"/>
  <c r="CD256" i="43"/>
  <c r="BK256" i="43"/>
  <c r="BC256" i="43"/>
  <c r="BG256" i="43" s="1"/>
  <c r="BB256" i="43"/>
  <c r="BF256" i="43" s="1"/>
  <c r="AX256" i="43"/>
  <c r="AM256" i="43"/>
  <c r="AL256" i="43"/>
  <c r="Y256" i="43"/>
  <c r="BQ256" i="43" s="1"/>
  <c r="X256" i="43"/>
  <c r="BP256" i="43" s="1"/>
  <c r="W256" i="43"/>
  <c r="BO256" i="43" s="1"/>
  <c r="CG255" i="43"/>
  <c r="CE255" i="43"/>
  <c r="CN255" i="43" s="1"/>
  <c r="CD255" i="43"/>
  <c r="BK255" i="43"/>
  <c r="BC255" i="43"/>
  <c r="BG255" i="43" s="1"/>
  <c r="BB255" i="43"/>
  <c r="BF255" i="43" s="1"/>
  <c r="AX255" i="43"/>
  <c r="AM255" i="43"/>
  <c r="AL255" i="43"/>
  <c r="Y255" i="43"/>
  <c r="BQ255" i="43" s="1"/>
  <c r="X255" i="43"/>
  <c r="BP255" i="43" s="1"/>
  <c r="W255" i="43"/>
  <c r="BO255" i="43" s="1"/>
  <c r="CG254" i="43"/>
  <c r="CE254" i="43"/>
  <c r="CN254" i="43" s="1"/>
  <c r="CD254" i="43"/>
  <c r="BK254" i="43"/>
  <c r="BC254" i="43"/>
  <c r="BG254" i="43" s="1"/>
  <c r="BB254" i="43"/>
  <c r="BF254" i="43" s="1"/>
  <c r="AX254" i="43"/>
  <c r="AM254" i="43"/>
  <c r="AL254" i="43"/>
  <c r="Y254" i="43"/>
  <c r="BQ254" i="43" s="1"/>
  <c r="X254" i="43"/>
  <c r="BP254" i="43" s="1"/>
  <c r="W254" i="43"/>
  <c r="BO254" i="43" s="1"/>
  <c r="CG253" i="43"/>
  <c r="CE253" i="43"/>
  <c r="CN253" i="43" s="1"/>
  <c r="CD253" i="43"/>
  <c r="BK253" i="43"/>
  <c r="BC253" i="43"/>
  <c r="BG253" i="43" s="1"/>
  <c r="BB253" i="43"/>
  <c r="BF253" i="43" s="1"/>
  <c r="AX253" i="43"/>
  <c r="BJ253" i="43" s="1"/>
  <c r="AM253" i="43"/>
  <c r="AL253" i="43"/>
  <c r="Y253" i="43"/>
  <c r="X253" i="43"/>
  <c r="BP253" i="43" s="1"/>
  <c r="W253" i="43"/>
  <c r="BO253" i="43" s="1"/>
  <c r="CG252" i="43"/>
  <c r="CE252" i="43"/>
  <c r="CD252" i="43"/>
  <c r="BK252" i="43"/>
  <c r="BC252" i="43"/>
  <c r="BG252" i="43" s="1"/>
  <c r="BB252" i="43"/>
  <c r="AX252" i="43"/>
  <c r="AM252" i="43"/>
  <c r="AL252" i="43"/>
  <c r="Y252" i="43"/>
  <c r="BQ252" i="43" s="1"/>
  <c r="X252" i="43"/>
  <c r="BP252" i="43" s="1"/>
  <c r="W252" i="43"/>
  <c r="BO252" i="43" s="1"/>
  <c r="CC251" i="43"/>
  <c r="CC250" i="43" s="1"/>
  <c r="CB251" i="43"/>
  <c r="CB250" i="43" s="1"/>
  <c r="CA251" i="43"/>
  <c r="CA250" i="43" s="1"/>
  <c r="BZ251" i="43"/>
  <c r="BZ250" i="43" s="1"/>
  <c r="BY251" i="43"/>
  <c r="BY250" i="43" s="1"/>
  <c r="BX251" i="43"/>
  <c r="BX250" i="43" s="1"/>
  <c r="BX249" i="43" s="1"/>
  <c r="BW251" i="43"/>
  <c r="BW250" i="43" s="1"/>
  <c r="BV251" i="43"/>
  <c r="BV250" i="43" s="1"/>
  <c r="BU251" i="43"/>
  <c r="BU250" i="43" s="1"/>
  <c r="BT251" i="43"/>
  <c r="BT250" i="43" s="1"/>
  <c r="BT249" i="43" s="1"/>
  <c r="BS251" i="43"/>
  <c r="BS250" i="43" s="1"/>
  <c r="BR251" i="43"/>
  <c r="BR250" i="43" s="1"/>
  <c r="BM251" i="43"/>
  <c r="BM250" i="43" s="1"/>
  <c r="BM249" i="43" s="1"/>
  <c r="BL251" i="43"/>
  <c r="BL250" i="43" s="1"/>
  <c r="BI251" i="43"/>
  <c r="BI250" i="43" s="1"/>
  <c r="BI249" i="43" s="1"/>
  <c r="BH251" i="43"/>
  <c r="BH250" i="43" s="1"/>
  <c r="BH249" i="43" s="1"/>
  <c r="BE251" i="43"/>
  <c r="BE250" i="43" s="1"/>
  <c r="BE249" i="43" s="1"/>
  <c r="BD251" i="43"/>
  <c r="BD250" i="43" s="1"/>
  <c r="BA251" i="43"/>
  <c r="BA250" i="43" s="1"/>
  <c r="AZ251" i="43"/>
  <c r="AZ250" i="43" s="1"/>
  <c r="AZ249" i="43" s="1"/>
  <c r="AY251" i="43"/>
  <c r="AY250" i="43" s="1"/>
  <c r="AW251" i="43"/>
  <c r="AW250" i="43" s="1"/>
  <c r="AW249" i="43" s="1"/>
  <c r="AV251" i="43"/>
  <c r="AV250" i="43" s="1"/>
  <c r="AV249" i="43" s="1"/>
  <c r="AU251" i="43"/>
  <c r="AT251" i="43"/>
  <c r="AS251" i="43"/>
  <c r="AS250" i="43" s="1"/>
  <c r="AR251" i="43"/>
  <c r="AQ251" i="43"/>
  <c r="AQ250" i="43" s="1"/>
  <c r="AQ249" i="43" s="1"/>
  <c r="AP251" i="43"/>
  <c r="AP250" i="43" s="1"/>
  <c r="AO251" i="43"/>
  <c r="AO250" i="43" s="1"/>
  <c r="AO249" i="43" s="1"/>
  <c r="AN251" i="43"/>
  <c r="AN250" i="43" s="1"/>
  <c r="AK251" i="43"/>
  <c r="AK250" i="43" s="1"/>
  <c r="AK249" i="43" s="1"/>
  <c r="AJ251" i="43"/>
  <c r="AJ250" i="43" s="1"/>
  <c r="AI251" i="43"/>
  <c r="AI250" i="43" s="1"/>
  <c r="AH251" i="43"/>
  <c r="AH250" i="43" s="1"/>
  <c r="AG251" i="43"/>
  <c r="AG250" i="43" s="1"/>
  <c r="AG249" i="43" s="1"/>
  <c r="AF251" i="43"/>
  <c r="AF250" i="43" s="1"/>
  <c r="AE251" i="43"/>
  <c r="AE250" i="43" s="1"/>
  <c r="AD251" i="43"/>
  <c r="AD250" i="43" s="1"/>
  <c r="AD249" i="43" s="1"/>
  <c r="AC251" i="43"/>
  <c r="AC250" i="43" s="1"/>
  <c r="AC249" i="43" s="1"/>
  <c r="AB251" i="43"/>
  <c r="AB250" i="43" s="1"/>
  <c r="AA251" i="43"/>
  <c r="AA250" i="43" s="1"/>
  <c r="Z251" i="43"/>
  <c r="Z250" i="43" s="1"/>
  <c r="U251" i="43"/>
  <c r="U250" i="43" s="1"/>
  <c r="U249" i="43" s="1"/>
  <c r="T251" i="43"/>
  <c r="T250" i="43" s="1"/>
  <c r="S251" i="43"/>
  <c r="S250" i="43" s="1"/>
  <c r="S249" i="43" s="1"/>
  <c r="R251" i="43"/>
  <c r="R250" i="43" s="1"/>
  <c r="R249" i="43" s="1"/>
  <c r="Q251" i="43"/>
  <c r="Q250" i="43" s="1"/>
  <c r="Q249" i="43" s="1"/>
  <c r="P251" i="43"/>
  <c r="P250" i="43" s="1"/>
  <c r="O251" i="43"/>
  <c r="O250" i="43" s="1"/>
  <c r="N251" i="43"/>
  <c r="N250" i="43" s="1"/>
  <c r="M251" i="43"/>
  <c r="M250" i="43" s="1"/>
  <c r="M249" i="43" s="1"/>
  <c r="L251" i="43"/>
  <c r="L250" i="43" s="1"/>
  <c r="K251" i="43"/>
  <c r="K250" i="43" s="1"/>
  <c r="K249" i="43" s="1"/>
  <c r="J251" i="43"/>
  <c r="J250" i="43" s="1"/>
  <c r="J249" i="43" s="1"/>
  <c r="AR250" i="43"/>
  <c r="CG248" i="43"/>
  <c r="BK248" i="43"/>
  <c r="BJ248" i="43"/>
  <c r="BC248" i="43"/>
  <c r="BG248" i="43" s="1"/>
  <c r="BB248" i="43"/>
  <c r="BF248" i="43" s="1"/>
  <c r="AM248" i="43"/>
  <c r="AL248" i="43"/>
  <c r="Y248" i="43"/>
  <c r="BQ248" i="43" s="1"/>
  <c r="X248" i="43"/>
  <c r="BP248" i="43" s="1"/>
  <c r="W248" i="43"/>
  <c r="BO248" i="43" s="1"/>
  <c r="V248" i="43"/>
  <c r="BN248" i="43" s="1"/>
  <c r="S248" i="43"/>
  <c r="R248" i="43"/>
  <c r="CG247" i="43"/>
  <c r="BK247" i="43"/>
  <c r="BJ247" i="43"/>
  <c r="BC247" i="43"/>
  <c r="BG247" i="43" s="1"/>
  <c r="BB247" i="43"/>
  <c r="BF247" i="43" s="1"/>
  <c r="AM247" i="43"/>
  <c r="AL247" i="43"/>
  <c r="Y247" i="43"/>
  <c r="BQ247" i="43" s="1"/>
  <c r="X247" i="43"/>
  <c r="BP247" i="43" s="1"/>
  <c r="W247" i="43"/>
  <c r="BO247" i="43" s="1"/>
  <c r="V247" i="43"/>
  <c r="BN247" i="43" s="1"/>
  <c r="CN246" i="43"/>
  <c r="CG246" i="43"/>
  <c r="BK246" i="43"/>
  <c r="BJ246" i="43"/>
  <c r="BC246" i="43"/>
  <c r="BG246" i="43" s="1"/>
  <c r="BB246" i="43"/>
  <c r="BF246" i="43" s="1"/>
  <c r="AM246" i="43"/>
  <c r="AL246" i="43"/>
  <c r="Y246" i="43"/>
  <c r="BQ246" i="43" s="1"/>
  <c r="X246" i="43"/>
  <c r="BP246" i="43" s="1"/>
  <c r="W246" i="43"/>
  <c r="BO246" i="43" s="1"/>
  <c r="V246" i="43"/>
  <c r="BN246" i="43" s="1"/>
  <c r="CG245" i="43"/>
  <c r="BK245" i="43"/>
  <c r="BJ245" i="43"/>
  <c r="BC245" i="43"/>
  <c r="BG245" i="43" s="1"/>
  <c r="BB245" i="43"/>
  <c r="BF245" i="43" s="1"/>
  <c r="AM245" i="43"/>
  <c r="AL245" i="43"/>
  <c r="Y245" i="43"/>
  <c r="BQ245" i="43" s="1"/>
  <c r="X245" i="43"/>
  <c r="BP245" i="43" s="1"/>
  <c r="W245" i="43"/>
  <c r="BO245" i="43" s="1"/>
  <c r="V245" i="43"/>
  <c r="BN245" i="43" s="1"/>
  <c r="CN244" i="43"/>
  <c r="CG244" i="43"/>
  <c r="BK244" i="43"/>
  <c r="BJ244" i="43"/>
  <c r="BC244" i="43"/>
  <c r="BG244" i="43" s="1"/>
  <c r="BB244" i="43"/>
  <c r="BF244" i="43" s="1"/>
  <c r="AM244" i="43"/>
  <c r="AL244" i="43"/>
  <c r="Y244" i="43"/>
  <c r="BQ244" i="43" s="1"/>
  <c r="X244" i="43"/>
  <c r="BP244" i="43" s="1"/>
  <c r="W244" i="43"/>
  <c r="BO244" i="43" s="1"/>
  <c r="V244" i="43"/>
  <c r="BN244" i="43" s="1"/>
  <c r="CG243" i="43"/>
  <c r="BK243" i="43"/>
  <c r="BJ243" i="43"/>
  <c r="BC243" i="43"/>
  <c r="BG243" i="43" s="1"/>
  <c r="BB243" i="43"/>
  <c r="BF243" i="43" s="1"/>
  <c r="AM243" i="43"/>
  <c r="AL243" i="43"/>
  <c r="Y243" i="43"/>
  <c r="BQ243" i="43" s="1"/>
  <c r="X243" i="43"/>
  <c r="BP243" i="43" s="1"/>
  <c r="W243" i="43"/>
  <c r="BO243" i="43" s="1"/>
  <c r="V243" i="43"/>
  <c r="BN243" i="43" s="1"/>
  <c r="CN242" i="43"/>
  <c r="CG242" i="43"/>
  <c r="BK242" i="43"/>
  <c r="BJ242" i="43"/>
  <c r="BC242" i="43"/>
  <c r="BG242" i="43" s="1"/>
  <c r="BB242" i="43"/>
  <c r="BF242" i="43" s="1"/>
  <c r="AM242" i="43"/>
  <c r="AL242" i="43"/>
  <c r="Y242" i="43"/>
  <c r="BQ242" i="43" s="1"/>
  <c r="X242" i="43"/>
  <c r="BP242" i="43" s="1"/>
  <c r="W242" i="43"/>
  <c r="BO242" i="43" s="1"/>
  <c r="V242" i="43"/>
  <c r="BN242" i="43" s="1"/>
  <c r="CG241" i="43"/>
  <c r="BK241" i="43"/>
  <c r="BJ241" i="43"/>
  <c r="BC241" i="43"/>
  <c r="BG241" i="43" s="1"/>
  <c r="BB241" i="43"/>
  <c r="BF241" i="43" s="1"/>
  <c r="AM241" i="43"/>
  <c r="AL241" i="43"/>
  <c r="Y241" i="43"/>
  <c r="BQ241" i="43" s="1"/>
  <c r="X241" i="43"/>
  <c r="BP241" i="43" s="1"/>
  <c r="W241" i="43"/>
  <c r="BO241" i="43" s="1"/>
  <c r="V241" i="43"/>
  <c r="BN241" i="43" s="1"/>
  <c r="CG240" i="43"/>
  <c r="BK240" i="43"/>
  <c r="BJ240" i="43"/>
  <c r="BC240" i="43"/>
  <c r="BG240" i="43" s="1"/>
  <c r="BB240" i="43"/>
  <c r="BF240" i="43" s="1"/>
  <c r="AM240" i="43"/>
  <c r="AL240" i="43"/>
  <c r="Y240" i="43"/>
  <c r="BQ240" i="43" s="1"/>
  <c r="X240" i="43"/>
  <c r="BP240" i="43" s="1"/>
  <c r="W240" i="43"/>
  <c r="BO240" i="43" s="1"/>
  <c r="V240" i="43"/>
  <c r="BN240" i="43" s="1"/>
  <c r="CG239" i="43"/>
  <c r="BK239" i="43"/>
  <c r="BJ239" i="43"/>
  <c r="BC239" i="43"/>
  <c r="BG239" i="43" s="1"/>
  <c r="BB239" i="43"/>
  <c r="BF239" i="43" s="1"/>
  <c r="AM239" i="43"/>
  <c r="AL239" i="43"/>
  <c r="Y239" i="43"/>
  <c r="BQ239" i="43" s="1"/>
  <c r="X239" i="43"/>
  <c r="BP239" i="43" s="1"/>
  <c r="W239" i="43"/>
  <c r="BO239" i="43" s="1"/>
  <c r="V239" i="43"/>
  <c r="BN239" i="43" s="1"/>
  <c r="CN238" i="43"/>
  <c r="CG238" i="43"/>
  <c r="BK238" i="43"/>
  <c r="BJ238" i="43"/>
  <c r="BC238" i="43"/>
  <c r="BG238" i="43" s="1"/>
  <c r="BB238" i="43"/>
  <c r="BF238" i="43" s="1"/>
  <c r="AM238" i="43"/>
  <c r="AL238" i="43"/>
  <c r="Y238" i="43"/>
  <c r="BQ238" i="43" s="1"/>
  <c r="X238" i="43"/>
  <c r="BP238" i="43" s="1"/>
  <c r="W238" i="43"/>
  <c r="BO238" i="43" s="1"/>
  <c r="V238" i="43"/>
  <c r="BN238" i="43" s="1"/>
  <c r="CG237" i="43"/>
  <c r="BK237" i="43"/>
  <c r="BJ237" i="43"/>
  <c r="BC237" i="43"/>
  <c r="BG237" i="43" s="1"/>
  <c r="BB237" i="43"/>
  <c r="BF237" i="43" s="1"/>
  <c r="AM237" i="43"/>
  <c r="AL237" i="43"/>
  <c r="Y237" i="43"/>
  <c r="BQ237" i="43" s="1"/>
  <c r="X237" i="43"/>
  <c r="BP237" i="43" s="1"/>
  <c r="W237" i="43"/>
  <c r="BO237" i="43" s="1"/>
  <c r="V237" i="43"/>
  <c r="BN237" i="43" s="1"/>
  <c r="CG236" i="43"/>
  <c r="BK236" i="43"/>
  <c r="BJ236" i="43"/>
  <c r="BC236" i="43"/>
  <c r="BG236" i="43" s="1"/>
  <c r="BB236" i="43"/>
  <c r="BF236" i="43" s="1"/>
  <c r="AM236" i="43"/>
  <c r="AL236" i="43"/>
  <c r="Y236" i="43"/>
  <c r="BQ236" i="43" s="1"/>
  <c r="X236" i="43"/>
  <c r="BP236" i="43" s="1"/>
  <c r="W236" i="43"/>
  <c r="BO236" i="43" s="1"/>
  <c r="V236" i="43"/>
  <c r="BN236" i="43" s="1"/>
  <c r="CG235" i="43"/>
  <c r="BK235" i="43"/>
  <c r="BJ235" i="43"/>
  <c r="BC235" i="43"/>
  <c r="BG235" i="43" s="1"/>
  <c r="BB235" i="43"/>
  <c r="BF235" i="43" s="1"/>
  <c r="AM235" i="43"/>
  <c r="AL235" i="43"/>
  <c r="Y235" i="43"/>
  <c r="BQ235" i="43" s="1"/>
  <c r="X235" i="43"/>
  <c r="BP235" i="43" s="1"/>
  <c r="W235" i="43"/>
  <c r="BO235" i="43" s="1"/>
  <c r="V235" i="43"/>
  <c r="BN235" i="43" s="1"/>
  <c r="CN234" i="43"/>
  <c r="CG234" i="43"/>
  <c r="BK234" i="43"/>
  <c r="BJ234" i="43"/>
  <c r="BC234" i="43"/>
  <c r="BG234" i="43" s="1"/>
  <c r="BB234" i="43"/>
  <c r="BF234" i="43" s="1"/>
  <c r="AM234" i="43"/>
  <c r="AL234" i="43"/>
  <c r="Y234" i="43"/>
  <c r="BQ234" i="43" s="1"/>
  <c r="X234" i="43"/>
  <c r="BP234" i="43" s="1"/>
  <c r="W234" i="43"/>
  <c r="BO234" i="43" s="1"/>
  <c r="V234" i="43"/>
  <c r="BN234" i="43" s="1"/>
  <c r="CG233" i="43"/>
  <c r="BK233" i="43"/>
  <c r="BJ233" i="43"/>
  <c r="BC233" i="43"/>
  <c r="BG233" i="43" s="1"/>
  <c r="BB233" i="43"/>
  <c r="BF233" i="43" s="1"/>
  <c r="AM233" i="43"/>
  <c r="AL233" i="43"/>
  <c r="Y233" i="43"/>
  <c r="BQ233" i="43" s="1"/>
  <c r="X233" i="43"/>
  <c r="BP233" i="43" s="1"/>
  <c r="W233" i="43"/>
  <c r="BO233" i="43" s="1"/>
  <c r="V233" i="43"/>
  <c r="BN233" i="43" s="1"/>
  <c r="CG232" i="43"/>
  <c r="BK232" i="43"/>
  <c r="BJ232" i="43"/>
  <c r="BC232" i="43"/>
  <c r="BG232" i="43" s="1"/>
  <c r="BB232" i="43"/>
  <c r="BF232" i="43" s="1"/>
  <c r="AM232" i="43"/>
  <c r="AL232" i="43"/>
  <c r="Y232" i="43"/>
  <c r="BQ232" i="43" s="1"/>
  <c r="X232" i="43"/>
  <c r="BP232" i="43" s="1"/>
  <c r="W232" i="43"/>
  <c r="BO232" i="43" s="1"/>
  <c r="V232" i="43"/>
  <c r="BN232" i="43" s="1"/>
  <c r="CG231" i="43"/>
  <c r="BK231" i="43"/>
  <c r="BJ231" i="43"/>
  <c r="BC231" i="43"/>
  <c r="BG231" i="43" s="1"/>
  <c r="BB231" i="43"/>
  <c r="BF231" i="43" s="1"/>
  <c r="AM231" i="43"/>
  <c r="AL231" i="43"/>
  <c r="Y231" i="43"/>
  <c r="BQ231" i="43" s="1"/>
  <c r="X231" i="43"/>
  <c r="BP231" i="43" s="1"/>
  <c r="W231" i="43"/>
  <c r="BO231" i="43" s="1"/>
  <c r="V231" i="43"/>
  <c r="BN231" i="43" s="1"/>
  <c r="CN230" i="43"/>
  <c r="CG230" i="43"/>
  <c r="BK230" i="43"/>
  <c r="BJ230" i="43"/>
  <c r="BC230" i="43"/>
  <c r="BG230" i="43" s="1"/>
  <c r="BB230" i="43"/>
  <c r="BF230" i="43" s="1"/>
  <c r="AM230" i="43"/>
  <c r="AL230" i="43"/>
  <c r="Y230" i="43"/>
  <c r="BQ230" i="43" s="1"/>
  <c r="X230" i="43"/>
  <c r="BP230" i="43" s="1"/>
  <c r="W230" i="43"/>
  <c r="BO230" i="43" s="1"/>
  <c r="V230" i="43"/>
  <c r="BN230" i="43" s="1"/>
  <c r="CG229" i="43"/>
  <c r="BK229" i="43"/>
  <c r="BJ229" i="43"/>
  <c r="BC229" i="43"/>
  <c r="BG229" i="43" s="1"/>
  <c r="BB229" i="43"/>
  <c r="BF229" i="43" s="1"/>
  <c r="AM229" i="43"/>
  <c r="AL229" i="43"/>
  <c r="Y229" i="43"/>
  <c r="BQ229" i="43" s="1"/>
  <c r="X229" i="43"/>
  <c r="BP229" i="43" s="1"/>
  <c r="W229" i="43"/>
  <c r="BO229" i="43" s="1"/>
  <c r="V229" i="43"/>
  <c r="BN229" i="43" s="1"/>
  <c r="CN228" i="43"/>
  <c r="CG228" i="43"/>
  <c r="BK228" i="43"/>
  <c r="BJ228" i="43"/>
  <c r="BC228" i="43"/>
  <c r="BG228" i="43" s="1"/>
  <c r="BB228" i="43"/>
  <c r="BF228" i="43" s="1"/>
  <c r="AM228" i="43"/>
  <c r="AL228" i="43"/>
  <c r="Y228" i="43"/>
  <c r="BQ228" i="43" s="1"/>
  <c r="X228" i="43"/>
  <c r="BP228" i="43" s="1"/>
  <c r="W228" i="43"/>
  <c r="BO228" i="43" s="1"/>
  <c r="V228" i="43"/>
  <c r="BN228" i="43" s="1"/>
  <c r="CG227" i="43"/>
  <c r="BK227" i="43"/>
  <c r="BJ227" i="43"/>
  <c r="BC227" i="43"/>
  <c r="BG227" i="43" s="1"/>
  <c r="BB227" i="43"/>
  <c r="BF227" i="43" s="1"/>
  <c r="AM227" i="43"/>
  <c r="AL227" i="43"/>
  <c r="Y227" i="43"/>
  <c r="BQ227" i="43" s="1"/>
  <c r="X227" i="43"/>
  <c r="BP227" i="43" s="1"/>
  <c r="W227" i="43"/>
  <c r="BO227" i="43" s="1"/>
  <c r="V227" i="43"/>
  <c r="BN227" i="43" s="1"/>
  <c r="CN226" i="43"/>
  <c r="CG226" i="43"/>
  <c r="BK226" i="43"/>
  <c r="BJ226" i="43"/>
  <c r="BC226" i="43"/>
  <c r="BG226" i="43" s="1"/>
  <c r="BB226" i="43"/>
  <c r="BF226" i="43" s="1"/>
  <c r="AM226" i="43"/>
  <c r="AL226" i="43"/>
  <c r="Y226" i="43"/>
  <c r="BQ226" i="43" s="1"/>
  <c r="X226" i="43"/>
  <c r="BP226" i="43" s="1"/>
  <c r="W226" i="43"/>
  <c r="BO226" i="43" s="1"/>
  <c r="V226" i="43"/>
  <c r="BN226" i="43" s="1"/>
  <c r="CG225" i="43"/>
  <c r="BK225" i="43"/>
  <c r="BJ225" i="43"/>
  <c r="BC225" i="43"/>
  <c r="BG225" i="43" s="1"/>
  <c r="BB225" i="43"/>
  <c r="BF225" i="43" s="1"/>
  <c r="AM225" i="43"/>
  <c r="AL225" i="43"/>
  <c r="Y225" i="43"/>
  <c r="BQ225" i="43" s="1"/>
  <c r="X225" i="43"/>
  <c r="BP225" i="43" s="1"/>
  <c r="W225" i="43"/>
  <c r="BO225" i="43" s="1"/>
  <c r="V225" i="43"/>
  <c r="BN225" i="43" s="1"/>
  <c r="CG224" i="43"/>
  <c r="BK224" i="43"/>
  <c r="BJ224" i="43"/>
  <c r="BC224" i="43"/>
  <c r="BG224" i="43" s="1"/>
  <c r="BB224" i="43"/>
  <c r="BF224" i="43" s="1"/>
  <c r="AM224" i="43"/>
  <c r="AL224" i="43"/>
  <c r="Y224" i="43"/>
  <c r="BQ224" i="43" s="1"/>
  <c r="X224" i="43"/>
  <c r="BP224" i="43" s="1"/>
  <c r="W224" i="43"/>
  <c r="BO224" i="43" s="1"/>
  <c r="V224" i="43"/>
  <c r="BN224" i="43" s="1"/>
  <c r="CG223" i="43"/>
  <c r="BK223" i="43"/>
  <c r="BJ223" i="43"/>
  <c r="BC223" i="43"/>
  <c r="BG223" i="43" s="1"/>
  <c r="BB223" i="43"/>
  <c r="BF223" i="43" s="1"/>
  <c r="AM223" i="43"/>
  <c r="AL223" i="43"/>
  <c r="Y223" i="43"/>
  <c r="BQ223" i="43" s="1"/>
  <c r="X223" i="43"/>
  <c r="BP223" i="43" s="1"/>
  <c r="W223" i="43"/>
  <c r="BO223" i="43" s="1"/>
  <c r="V223" i="43"/>
  <c r="BN223" i="43" s="1"/>
  <c r="CN222" i="43"/>
  <c r="CG222" i="43"/>
  <c r="BK222" i="43"/>
  <c r="BJ222" i="43"/>
  <c r="BC222" i="43"/>
  <c r="BG222" i="43" s="1"/>
  <c r="BB222" i="43"/>
  <c r="BF222" i="43" s="1"/>
  <c r="AM222" i="43"/>
  <c r="AL222" i="43"/>
  <c r="Y222" i="43"/>
  <c r="BQ222" i="43" s="1"/>
  <c r="X222" i="43"/>
  <c r="BP222" i="43" s="1"/>
  <c r="W222" i="43"/>
  <c r="BO222" i="43" s="1"/>
  <c r="V222" i="43"/>
  <c r="BN222" i="43" s="1"/>
  <c r="CG221" i="43"/>
  <c r="BK221" i="43"/>
  <c r="BJ221" i="43"/>
  <c r="BC221" i="43"/>
  <c r="BG221" i="43" s="1"/>
  <c r="BB221" i="43"/>
  <c r="BF221" i="43" s="1"/>
  <c r="AM221" i="43"/>
  <c r="AL221" i="43"/>
  <c r="Y221" i="43"/>
  <c r="BQ221" i="43" s="1"/>
  <c r="X221" i="43"/>
  <c r="BP221" i="43" s="1"/>
  <c r="W221" i="43"/>
  <c r="BO221" i="43" s="1"/>
  <c r="V221" i="43"/>
  <c r="BN221" i="43" s="1"/>
  <c r="CG220" i="43"/>
  <c r="BK220" i="43"/>
  <c r="BJ220" i="43"/>
  <c r="BC220" i="43"/>
  <c r="BG220" i="43" s="1"/>
  <c r="BB220" i="43"/>
  <c r="BF220" i="43" s="1"/>
  <c r="AM220" i="43"/>
  <c r="AL220" i="43"/>
  <c r="Y220" i="43"/>
  <c r="BQ220" i="43" s="1"/>
  <c r="X220" i="43"/>
  <c r="BP220" i="43" s="1"/>
  <c r="W220" i="43"/>
  <c r="BO220" i="43" s="1"/>
  <c r="V220" i="43"/>
  <c r="BN220" i="43" s="1"/>
  <c r="CG219" i="43"/>
  <c r="BK219" i="43"/>
  <c r="BJ219" i="43"/>
  <c r="BC219" i="43"/>
  <c r="BG219" i="43" s="1"/>
  <c r="BB219" i="43"/>
  <c r="BF219" i="43" s="1"/>
  <c r="AM219" i="43"/>
  <c r="AL219" i="43"/>
  <c r="Y219" i="43"/>
  <c r="BQ219" i="43" s="1"/>
  <c r="X219" i="43"/>
  <c r="BP219" i="43" s="1"/>
  <c r="W219" i="43"/>
  <c r="BO219" i="43" s="1"/>
  <c r="V219" i="43"/>
  <c r="BN219" i="43" s="1"/>
  <c r="CN218" i="43"/>
  <c r="CG218" i="43"/>
  <c r="BK218" i="43"/>
  <c r="BJ218" i="43"/>
  <c r="BC218" i="43"/>
  <c r="BG218" i="43" s="1"/>
  <c r="BB218" i="43"/>
  <c r="BF218" i="43" s="1"/>
  <c r="AM218" i="43"/>
  <c r="AL218" i="43"/>
  <c r="Y218" i="43"/>
  <c r="BQ218" i="43" s="1"/>
  <c r="X218" i="43"/>
  <c r="BP218" i="43" s="1"/>
  <c r="W218" i="43"/>
  <c r="BO218" i="43" s="1"/>
  <c r="V218" i="43"/>
  <c r="BN218" i="43" s="1"/>
  <c r="CG217" i="43"/>
  <c r="BK217" i="43"/>
  <c r="BJ217" i="43"/>
  <c r="BC217" i="43"/>
  <c r="BG217" i="43" s="1"/>
  <c r="BB217" i="43"/>
  <c r="BF217" i="43" s="1"/>
  <c r="AM217" i="43"/>
  <c r="AL217" i="43"/>
  <c r="Y217" i="43"/>
  <c r="BQ217" i="43" s="1"/>
  <c r="X217" i="43"/>
  <c r="BP217" i="43" s="1"/>
  <c r="W217" i="43"/>
  <c r="BO217" i="43" s="1"/>
  <c r="V217" i="43"/>
  <c r="BN217" i="43" s="1"/>
  <c r="CG216" i="43"/>
  <c r="BK216" i="43"/>
  <c r="BJ216" i="43"/>
  <c r="BC216" i="43"/>
  <c r="BG216" i="43" s="1"/>
  <c r="BB216" i="43"/>
  <c r="BF216" i="43" s="1"/>
  <c r="AM216" i="43"/>
  <c r="AL216" i="43"/>
  <c r="Y216" i="43"/>
  <c r="BQ216" i="43" s="1"/>
  <c r="X216" i="43"/>
  <c r="BP216" i="43" s="1"/>
  <c r="W216" i="43"/>
  <c r="BO216" i="43" s="1"/>
  <c r="V216" i="43"/>
  <c r="BN216" i="43" s="1"/>
  <c r="CG215" i="43"/>
  <c r="BK215" i="43"/>
  <c r="BJ215" i="43"/>
  <c r="BC215" i="43"/>
  <c r="BG215" i="43" s="1"/>
  <c r="BB215" i="43"/>
  <c r="BF215" i="43" s="1"/>
  <c r="AM215" i="43"/>
  <c r="AL215" i="43"/>
  <c r="Y215" i="43"/>
  <c r="BQ215" i="43" s="1"/>
  <c r="X215" i="43"/>
  <c r="BP215" i="43" s="1"/>
  <c r="W215" i="43"/>
  <c r="BO215" i="43" s="1"/>
  <c r="V215" i="43"/>
  <c r="BN215" i="43" s="1"/>
  <c r="CN214" i="43"/>
  <c r="CG214" i="43"/>
  <c r="BK214" i="43"/>
  <c r="BJ214" i="43"/>
  <c r="BC214" i="43"/>
  <c r="BG214" i="43" s="1"/>
  <c r="BB214" i="43"/>
  <c r="BF214" i="43" s="1"/>
  <c r="AM214" i="43"/>
  <c r="AL214" i="43"/>
  <c r="Y214" i="43"/>
  <c r="BQ214" i="43" s="1"/>
  <c r="X214" i="43"/>
  <c r="BP214" i="43" s="1"/>
  <c r="W214" i="43"/>
  <c r="BO214" i="43" s="1"/>
  <c r="V214" i="43"/>
  <c r="BN214" i="43" s="1"/>
  <c r="CG213" i="43"/>
  <c r="BK213" i="43"/>
  <c r="BJ213" i="43"/>
  <c r="BC213" i="43"/>
  <c r="BG213" i="43" s="1"/>
  <c r="BB213" i="43"/>
  <c r="BF213" i="43" s="1"/>
  <c r="AM213" i="43"/>
  <c r="AL213" i="43"/>
  <c r="Y213" i="43"/>
  <c r="BQ213" i="43" s="1"/>
  <c r="X213" i="43"/>
  <c r="BP213" i="43" s="1"/>
  <c r="W213" i="43"/>
  <c r="BO213" i="43" s="1"/>
  <c r="V213" i="43"/>
  <c r="BN213" i="43" s="1"/>
  <c r="CN212" i="43"/>
  <c r="CG212" i="43"/>
  <c r="BK212" i="43"/>
  <c r="BJ212" i="43"/>
  <c r="BC212" i="43"/>
  <c r="BG212" i="43" s="1"/>
  <c r="BB212" i="43"/>
  <c r="BF212" i="43" s="1"/>
  <c r="AM212" i="43"/>
  <c r="AL212" i="43"/>
  <c r="Y212" i="43"/>
  <c r="BQ212" i="43" s="1"/>
  <c r="X212" i="43"/>
  <c r="BP212" i="43" s="1"/>
  <c r="W212" i="43"/>
  <c r="BO212" i="43" s="1"/>
  <c r="V212" i="43"/>
  <c r="BN212" i="43" s="1"/>
  <c r="CN211" i="43"/>
  <c r="CG211" i="43"/>
  <c r="BK211" i="43"/>
  <c r="BJ211" i="43"/>
  <c r="BC211" i="43"/>
  <c r="BG211" i="43" s="1"/>
  <c r="BB211" i="43"/>
  <c r="BF211" i="43" s="1"/>
  <c r="AM211" i="43"/>
  <c r="AL211" i="43"/>
  <c r="Y211" i="43"/>
  <c r="BQ211" i="43" s="1"/>
  <c r="X211" i="43"/>
  <c r="BP211" i="43" s="1"/>
  <c r="W211" i="43"/>
  <c r="BO211" i="43" s="1"/>
  <c r="V211" i="43"/>
  <c r="BN211" i="43" s="1"/>
  <c r="CN210" i="43"/>
  <c r="CG210" i="43"/>
  <c r="BK210" i="43"/>
  <c r="BJ210" i="43"/>
  <c r="BC210" i="43"/>
  <c r="BG210" i="43" s="1"/>
  <c r="BB210" i="43"/>
  <c r="BF210" i="43" s="1"/>
  <c r="AM210" i="43"/>
  <c r="AL210" i="43"/>
  <c r="Y210" i="43"/>
  <c r="BQ210" i="43" s="1"/>
  <c r="X210" i="43"/>
  <c r="BP210" i="43" s="1"/>
  <c r="W210" i="43"/>
  <c r="BO210" i="43" s="1"/>
  <c r="V210" i="43"/>
  <c r="BN210" i="43" s="1"/>
  <c r="CG209" i="43"/>
  <c r="BK209" i="43"/>
  <c r="BJ209" i="43"/>
  <c r="BC209" i="43"/>
  <c r="BG209" i="43" s="1"/>
  <c r="BB209" i="43"/>
  <c r="BF209" i="43" s="1"/>
  <c r="AM209" i="43"/>
  <c r="AL209" i="43"/>
  <c r="Y209" i="43"/>
  <c r="BQ209" i="43" s="1"/>
  <c r="X209" i="43"/>
  <c r="BP209" i="43" s="1"/>
  <c r="W209" i="43"/>
  <c r="BO209" i="43" s="1"/>
  <c r="V209" i="43"/>
  <c r="BN209" i="43" s="1"/>
  <c r="CN208" i="43"/>
  <c r="CG208" i="43"/>
  <c r="BK208" i="43"/>
  <c r="BJ208" i="43"/>
  <c r="BC208" i="43"/>
  <c r="BG208" i="43" s="1"/>
  <c r="BB208" i="43"/>
  <c r="BF208" i="43" s="1"/>
  <c r="AM208" i="43"/>
  <c r="AL208" i="43"/>
  <c r="Y208" i="43"/>
  <c r="BQ208" i="43" s="1"/>
  <c r="X208" i="43"/>
  <c r="BP208" i="43" s="1"/>
  <c r="W208" i="43"/>
  <c r="BO208" i="43" s="1"/>
  <c r="V208" i="43"/>
  <c r="BN208" i="43" s="1"/>
  <c r="CG207" i="43"/>
  <c r="BK207" i="43"/>
  <c r="BJ207" i="43"/>
  <c r="BC207" i="43"/>
  <c r="BG207" i="43" s="1"/>
  <c r="BB207" i="43"/>
  <c r="BF207" i="43" s="1"/>
  <c r="AM207" i="43"/>
  <c r="AL207" i="43"/>
  <c r="Y207" i="43"/>
  <c r="BQ207" i="43" s="1"/>
  <c r="X207" i="43"/>
  <c r="BP207" i="43" s="1"/>
  <c r="W207" i="43"/>
  <c r="BO207" i="43" s="1"/>
  <c r="V207" i="43"/>
  <c r="BN207" i="43" s="1"/>
  <c r="CN206" i="43"/>
  <c r="CG206" i="43"/>
  <c r="BK206" i="43"/>
  <c r="BJ206" i="43"/>
  <c r="BC206" i="43"/>
  <c r="BG206" i="43" s="1"/>
  <c r="BB206" i="43"/>
  <c r="BF206" i="43" s="1"/>
  <c r="AM206" i="43"/>
  <c r="AL206" i="43"/>
  <c r="Y206" i="43"/>
  <c r="BQ206" i="43" s="1"/>
  <c r="X206" i="43"/>
  <c r="BP206" i="43" s="1"/>
  <c r="W206" i="43"/>
  <c r="BO206" i="43" s="1"/>
  <c r="V206" i="43"/>
  <c r="BN206" i="43" s="1"/>
  <c r="CG205" i="43"/>
  <c r="BK205" i="43"/>
  <c r="BJ205" i="43"/>
  <c r="BC205" i="43"/>
  <c r="BG205" i="43" s="1"/>
  <c r="BB205" i="43"/>
  <c r="BF205" i="43" s="1"/>
  <c r="AM205" i="43"/>
  <c r="AL205" i="43"/>
  <c r="Y205" i="43"/>
  <c r="BQ205" i="43" s="1"/>
  <c r="X205" i="43"/>
  <c r="BP205" i="43" s="1"/>
  <c r="W205" i="43"/>
  <c r="BO205" i="43" s="1"/>
  <c r="V205" i="43"/>
  <c r="BN205" i="43" s="1"/>
  <c r="CG204" i="43"/>
  <c r="BK204" i="43"/>
  <c r="BJ204" i="43"/>
  <c r="BC204" i="43"/>
  <c r="BG204" i="43" s="1"/>
  <c r="BB204" i="43"/>
  <c r="BF204" i="43" s="1"/>
  <c r="AM204" i="43"/>
  <c r="AL204" i="43"/>
  <c r="Y204" i="43"/>
  <c r="BQ204" i="43" s="1"/>
  <c r="X204" i="43"/>
  <c r="BP204" i="43" s="1"/>
  <c r="W204" i="43"/>
  <c r="BO204" i="43" s="1"/>
  <c r="V204" i="43"/>
  <c r="BN204" i="43" s="1"/>
  <c r="CG203" i="43"/>
  <c r="BK203" i="43"/>
  <c r="BJ203" i="43"/>
  <c r="BC203" i="43"/>
  <c r="BG203" i="43" s="1"/>
  <c r="BB203" i="43"/>
  <c r="BF203" i="43" s="1"/>
  <c r="AM203" i="43"/>
  <c r="AL203" i="43"/>
  <c r="Y203" i="43"/>
  <c r="BQ203" i="43" s="1"/>
  <c r="X203" i="43"/>
  <c r="BP203" i="43" s="1"/>
  <c r="W203" i="43"/>
  <c r="BO203" i="43" s="1"/>
  <c r="V203" i="43"/>
  <c r="BN203" i="43" s="1"/>
  <c r="CN202" i="43"/>
  <c r="CG202" i="43"/>
  <c r="BK202" i="43"/>
  <c r="BJ202" i="43"/>
  <c r="BC202" i="43"/>
  <c r="BG202" i="43" s="1"/>
  <c r="BB202" i="43"/>
  <c r="BF202" i="43" s="1"/>
  <c r="AM202" i="43"/>
  <c r="AL202" i="43"/>
  <c r="Y202" i="43"/>
  <c r="BQ202" i="43" s="1"/>
  <c r="X202" i="43"/>
  <c r="BP202" i="43" s="1"/>
  <c r="W202" i="43"/>
  <c r="BO202" i="43" s="1"/>
  <c r="V202" i="43"/>
  <c r="BN202" i="43" s="1"/>
  <c r="CG201" i="43"/>
  <c r="BK201" i="43"/>
  <c r="BJ201" i="43"/>
  <c r="BC201" i="43"/>
  <c r="BG201" i="43" s="1"/>
  <c r="BB201" i="43"/>
  <c r="BF201" i="43" s="1"/>
  <c r="AM201" i="43"/>
  <c r="AL201" i="43"/>
  <c r="Y201" i="43"/>
  <c r="BQ201" i="43" s="1"/>
  <c r="X201" i="43"/>
  <c r="BP201" i="43" s="1"/>
  <c r="W201" i="43"/>
  <c r="BO201" i="43" s="1"/>
  <c r="V201" i="43"/>
  <c r="BN201" i="43" s="1"/>
  <c r="CG200" i="43"/>
  <c r="BK200" i="43"/>
  <c r="BJ200" i="43"/>
  <c r="BC200" i="43"/>
  <c r="BG200" i="43" s="1"/>
  <c r="BB200" i="43"/>
  <c r="BF200" i="43" s="1"/>
  <c r="AM200" i="43"/>
  <c r="AL200" i="43"/>
  <c r="Y200" i="43"/>
  <c r="BQ200" i="43" s="1"/>
  <c r="X200" i="43"/>
  <c r="BP200" i="43" s="1"/>
  <c r="W200" i="43"/>
  <c r="BO200" i="43" s="1"/>
  <c r="V200" i="43"/>
  <c r="BN200" i="43" s="1"/>
  <c r="CG199" i="43"/>
  <c r="BK199" i="43"/>
  <c r="BJ199" i="43"/>
  <c r="BC199" i="43"/>
  <c r="BG199" i="43" s="1"/>
  <c r="BB199" i="43"/>
  <c r="BF199" i="43" s="1"/>
  <c r="AM199" i="43"/>
  <c r="AL199" i="43"/>
  <c r="Y199" i="43"/>
  <c r="BQ199" i="43" s="1"/>
  <c r="X199" i="43"/>
  <c r="BP199" i="43" s="1"/>
  <c r="W199" i="43"/>
  <c r="BO199" i="43" s="1"/>
  <c r="V199" i="43"/>
  <c r="BN199" i="43" s="1"/>
  <c r="CN198" i="43"/>
  <c r="CG198" i="43"/>
  <c r="BK198" i="43"/>
  <c r="BJ198" i="43"/>
  <c r="BC198" i="43"/>
  <c r="BG198" i="43" s="1"/>
  <c r="AM198" i="43"/>
  <c r="AL198" i="43"/>
  <c r="AH198" i="43"/>
  <c r="BB198" i="43" s="1"/>
  <c r="BF198" i="43" s="1"/>
  <c r="Y198" i="43"/>
  <c r="BQ198" i="43" s="1"/>
  <c r="X198" i="43"/>
  <c r="BP198" i="43" s="1"/>
  <c r="W198" i="43"/>
  <c r="BO198" i="43" s="1"/>
  <c r="CG197" i="43"/>
  <c r="BK197" i="43"/>
  <c r="BJ197" i="43"/>
  <c r="BC197" i="43"/>
  <c r="BG197" i="43" s="1"/>
  <c r="BB197" i="43"/>
  <c r="BF197" i="43" s="1"/>
  <c r="AM197" i="43"/>
  <c r="AL197" i="43"/>
  <c r="Y197" i="43"/>
  <c r="BQ197" i="43" s="1"/>
  <c r="X197" i="43"/>
  <c r="BP197" i="43" s="1"/>
  <c r="W197" i="43"/>
  <c r="BO197" i="43" s="1"/>
  <c r="V197" i="43"/>
  <c r="BN197" i="43" s="1"/>
  <c r="CN196" i="43"/>
  <c r="CG196" i="43"/>
  <c r="BK196" i="43"/>
  <c r="BJ196" i="43"/>
  <c r="BC196" i="43"/>
  <c r="BG196" i="43" s="1"/>
  <c r="BB196" i="43"/>
  <c r="BF196" i="43" s="1"/>
  <c r="AM196" i="43"/>
  <c r="AL196" i="43"/>
  <c r="Y196" i="43"/>
  <c r="BQ196" i="43" s="1"/>
  <c r="X196" i="43"/>
  <c r="BP196" i="43" s="1"/>
  <c r="W196" i="43"/>
  <c r="BO196" i="43" s="1"/>
  <c r="V196" i="43"/>
  <c r="BN196" i="43" s="1"/>
  <c r="CG195" i="43"/>
  <c r="BK195" i="43"/>
  <c r="BJ195" i="43"/>
  <c r="BC195" i="43"/>
  <c r="BG195" i="43" s="1"/>
  <c r="BB195" i="43"/>
  <c r="BF195" i="43" s="1"/>
  <c r="AM195" i="43"/>
  <c r="AL195" i="43"/>
  <c r="Y195" i="43"/>
  <c r="BQ195" i="43" s="1"/>
  <c r="X195" i="43"/>
  <c r="BP195" i="43" s="1"/>
  <c r="W195" i="43"/>
  <c r="BO195" i="43" s="1"/>
  <c r="V195" i="43"/>
  <c r="BN195" i="43" s="1"/>
  <c r="CN194" i="43"/>
  <c r="CG194" i="43"/>
  <c r="BK194" i="43"/>
  <c r="BJ194" i="43"/>
  <c r="BC194" i="43"/>
  <c r="BG194" i="43" s="1"/>
  <c r="BB194" i="43"/>
  <c r="BF194" i="43" s="1"/>
  <c r="AM194" i="43"/>
  <c r="AL194" i="43"/>
  <c r="Y194" i="43"/>
  <c r="BQ194" i="43" s="1"/>
  <c r="X194" i="43"/>
  <c r="BP194" i="43" s="1"/>
  <c r="W194" i="43"/>
  <c r="BO194" i="43" s="1"/>
  <c r="V194" i="43"/>
  <c r="BN194" i="43" s="1"/>
  <c r="CG193" i="43"/>
  <c r="BK193" i="43"/>
  <c r="BJ193" i="43"/>
  <c r="BC193" i="43"/>
  <c r="BG193" i="43" s="1"/>
  <c r="BB193" i="43"/>
  <c r="BF193" i="43" s="1"/>
  <c r="AM193" i="43"/>
  <c r="AL193" i="43"/>
  <c r="Y193" i="43"/>
  <c r="BQ193" i="43" s="1"/>
  <c r="X193" i="43"/>
  <c r="BP193" i="43" s="1"/>
  <c r="W193" i="43"/>
  <c r="BO193" i="43" s="1"/>
  <c r="V193" i="43"/>
  <c r="BN193" i="43" s="1"/>
  <c r="CG192" i="43"/>
  <c r="BK192" i="43"/>
  <c r="BJ192" i="43"/>
  <c r="BC192" i="43"/>
  <c r="BG192" i="43" s="1"/>
  <c r="BB192" i="43"/>
  <c r="BF192" i="43" s="1"/>
  <c r="AM192" i="43"/>
  <c r="AL192" i="43"/>
  <c r="Y192" i="43"/>
  <c r="BQ192" i="43" s="1"/>
  <c r="X192" i="43"/>
  <c r="BP192" i="43" s="1"/>
  <c r="W192" i="43"/>
  <c r="BO192" i="43" s="1"/>
  <c r="V192" i="43"/>
  <c r="BN192" i="43" s="1"/>
  <c r="CN191" i="43"/>
  <c r="CG191" i="43"/>
  <c r="BK191" i="43"/>
  <c r="BJ191" i="43"/>
  <c r="BC191" i="43"/>
  <c r="BG191" i="43" s="1"/>
  <c r="AM191" i="43"/>
  <c r="AL191" i="43"/>
  <c r="AH191" i="43"/>
  <c r="BB191" i="43" s="1"/>
  <c r="BF191" i="43" s="1"/>
  <c r="Y191" i="43"/>
  <c r="BQ191" i="43" s="1"/>
  <c r="X191" i="43"/>
  <c r="BP191" i="43" s="1"/>
  <c r="W191" i="43"/>
  <c r="BO191" i="43" s="1"/>
  <c r="CN190" i="43"/>
  <c r="CG190" i="43"/>
  <c r="BK190" i="43"/>
  <c r="BJ190" i="43"/>
  <c r="BC190" i="43"/>
  <c r="AM190" i="43"/>
  <c r="AL190" i="43"/>
  <c r="AH190" i="43"/>
  <c r="V190" i="43" s="1"/>
  <c r="BN190" i="43" s="1"/>
  <c r="Y190" i="43"/>
  <c r="BQ190" i="43" s="1"/>
  <c r="X190" i="43"/>
  <c r="BP190" i="43" s="1"/>
  <c r="W190" i="43"/>
  <c r="BO190" i="43" s="1"/>
  <c r="CG189" i="43"/>
  <c r="BK189" i="43"/>
  <c r="BJ189" i="43"/>
  <c r="BC189" i="43"/>
  <c r="BG189" i="43" s="1"/>
  <c r="AM189" i="43"/>
  <c r="AL189" i="43"/>
  <c r="AH189" i="43"/>
  <c r="BB189" i="43" s="1"/>
  <c r="BF189" i="43" s="1"/>
  <c r="Y189" i="43"/>
  <c r="BQ189" i="43" s="1"/>
  <c r="X189" i="43"/>
  <c r="BP189" i="43" s="1"/>
  <c r="W189" i="43"/>
  <c r="BO189" i="43" s="1"/>
  <c r="CG188" i="43"/>
  <c r="BK188" i="43"/>
  <c r="BJ188" i="43"/>
  <c r="BC188" i="43"/>
  <c r="BG188" i="43" s="1"/>
  <c r="BB188" i="43"/>
  <c r="BF188" i="43" s="1"/>
  <c r="AM188" i="43"/>
  <c r="AL188" i="43"/>
  <c r="Y188" i="43"/>
  <c r="BQ188" i="43" s="1"/>
  <c r="X188" i="43"/>
  <c r="BP188" i="43" s="1"/>
  <c r="W188" i="43"/>
  <c r="BO188" i="43" s="1"/>
  <c r="V188" i="43"/>
  <c r="BN188" i="43" s="1"/>
  <c r="CG187" i="43"/>
  <c r="BK187" i="43"/>
  <c r="BJ187" i="43"/>
  <c r="BC187" i="43"/>
  <c r="BG187" i="43" s="1"/>
  <c r="BB187" i="43"/>
  <c r="BF187" i="43" s="1"/>
  <c r="AM187" i="43"/>
  <c r="AL187" i="43"/>
  <c r="Y187" i="43"/>
  <c r="BQ187" i="43" s="1"/>
  <c r="X187" i="43"/>
  <c r="BP187" i="43" s="1"/>
  <c r="W187" i="43"/>
  <c r="BO187" i="43" s="1"/>
  <c r="V187" i="43"/>
  <c r="BN187" i="43" s="1"/>
  <c r="CN186" i="43"/>
  <c r="CG186" i="43"/>
  <c r="BK186" i="43"/>
  <c r="BJ186" i="43"/>
  <c r="BC186" i="43"/>
  <c r="BG186" i="43" s="1"/>
  <c r="AM186" i="43"/>
  <c r="AL186" i="43"/>
  <c r="AH186" i="43"/>
  <c r="V186" i="43" s="1"/>
  <c r="BN186" i="43" s="1"/>
  <c r="Y186" i="43"/>
  <c r="BQ186" i="43" s="1"/>
  <c r="X186" i="43"/>
  <c r="BP186" i="43" s="1"/>
  <c r="W186" i="43"/>
  <c r="BO186" i="43" s="1"/>
  <c r="CG185" i="43"/>
  <c r="BK185" i="43"/>
  <c r="BJ185" i="43"/>
  <c r="BC185" i="43"/>
  <c r="BG185" i="43" s="1"/>
  <c r="BB185" i="43"/>
  <c r="BF185" i="43" s="1"/>
  <c r="AM185" i="43"/>
  <c r="AL185" i="43"/>
  <c r="Y185" i="43"/>
  <c r="BQ185" i="43" s="1"/>
  <c r="X185" i="43"/>
  <c r="BP185" i="43" s="1"/>
  <c r="W185" i="43"/>
  <c r="BO185" i="43" s="1"/>
  <c r="V185" i="43"/>
  <c r="BN185" i="43" s="1"/>
  <c r="CG184" i="43"/>
  <c r="BK184" i="43"/>
  <c r="BJ184" i="43"/>
  <c r="BC184" i="43"/>
  <c r="BG184" i="43" s="1"/>
  <c r="AM184" i="43"/>
  <c r="AL184" i="43"/>
  <c r="AH184" i="43"/>
  <c r="V184" i="43" s="1"/>
  <c r="BN184" i="43" s="1"/>
  <c r="Y184" i="43"/>
  <c r="BQ184" i="43" s="1"/>
  <c r="X184" i="43"/>
  <c r="BP184" i="43" s="1"/>
  <c r="W184" i="43"/>
  <c r="BO184" i="43" s="1"/>
  <c r="CG183" i="43"/>
  <c r="BK183" i="43"/>
  <c r="BJ183" i="43"/>
  <c r="BC183" i="43"/>
  <c r="BG183" i="43" s="1"/>
  <c r="BB183" i="43"/>
  <c r="BF183" i="43" s="1"/>
  <c r="AM183" i="43"/>
  <c r="AL183" i="43"/>
  <c r="Y183" i="43"/>
  <c r="BQ183" i="43" s="1"/>
  <c r="X183" i="43"/>
  <c r="BP183" i="43" s="1"/>
  <c r="W183" i="43"/>
  <c r="BO183" i="43" s="1"/>
  <c r="V183" i="43"/>
  <c r="BN183" i="43" s="1"/>
  <c r="CN182" i="43"/>
  <c r="CG182" i="43"/>
  <c r="BK182" i="43"/>
  <c r="BJ182" i="43"/>
  <c r="BC182" i="43"/>
  <c r="BG182" i="43" s="1"/>
  <c r="BB182" i="43"/>
  <c r="BF182" i="43" s="1"/>
  <c r="AM182" i="43"/>
  <c r="AL182" i="43"/>
  <c r="Y182" i="43"/>
  <c r="BQ182" i="43" s="1"/>
  <c r="X182" i="43"/>
  <c r="BP182" i="43" s="1"/>
  <c r="W182" i="43"/>
  <c r="BO182" i="43" s="1"/>
  <c r="V182" i="43"/>
  <c r="BN182" i="43" s="1"/>
  <c r="CG181" i="43"/>
  <c r="BK181" i="43"/>
  <c r="BJ181" i="43"/>
  <c r="BC181" i="43"/>
  <c r="BG181" i="43" s="1"/>
  <c r="AM181" i="43"/>
  <c r="AL181" i="43"/>
  <c r="AH181" i="43"/>
  <c r="BB181" i="43" s="1"/>
  <c r="BF181" i="43" s="1"/>
  <c r="Y181" i="43"/>
  <c r="BQ181" i="43" s="1"/>
  <c r="X181" i="43"/>
  <c r="BP181" i="43" s="1"/>
  <c r="W181" i="43"/>
  <c r="BO181" i="43" s="1"/>
  <c r="CG180" i="43"/>
  <c r="BK180" i="43"/>
  <c r="BJ180" i="43"/>
  <c r="BC180" i="43"/>
  <c r="BG180" i="43" s="1"/>
  <c r="BB180" i="43"/>
  <c r="BF180" i="43" s="1"/>
  <c r="AM180" i="43"/>
  <c r="AL180" i="43"/>
  <c r="Y180" i="43"/>
  <c r="BQ180" i="43" s="1"/>
  <c r="X180" i="43"/>
  <c r="BP180" i="43" s="1"/>
  <c r="W180" i="43"/>
  <c r="BO180" i="43" s="1"/>
  <c r="V180" i="43"/>
  <c r="BN180" i="43" s="1"/>
  <c r="S180" i="43"/>
  <c r="S172" i="43" s="1"/>
  <c r="R180" i="43"/>
  <c r="R172" i="43" s="1"/>
  <c r="CG179" i="43"/>
  <c r="BK179" i="43"/>
  <c r="BJ179" i="43"/>
  <c r="BC179" i="43"/>
  <c r="BG179" i="43" s="1"/>
  <c r="AM179" i="43"/>
  <c r="AL179" i="43"/>
  <c r="AH179" i="43"/>
  <c r="BB179" i="43" s="1"/>
  <c r="BF179" i="43" s="1"/>
  <c r="Y179" i="43"/>
  <c r="BQ179" i="43" s="1"/>
  <c r="X179" i="43"/>
  <c r="BP179" i="43" s="1"/>
  <c r="W179" i="43"/>
  <c r="BO179" i="43" s="1"/>
  <c r="CN178" i="43"/>
  <c r="CG178" i="43"/>
  <c r="BK178" i="43"/>
  <c r="BJ178" i="43"/>
  <c r="BC178" i="43"/>
  <c r="BG178" i="43" s="1"/>
  <c r="BB178" i="43"/>
  <c r="BF178" i="43" s="1"/>
  <c r="AM178" i="43"/>
  <c r="AL178" i="43"/>
  <c r="Y178" i="43"/>
  <c r="BQ178" i="43" s="1"/>
  <c r="X178" i="43"/>
  <c r="BP178" i="43" s="1"/>
  <c r="W178" i="43"/>
  <c r="BO178" i="43" s="1"/>
  <c r="V178" i="43"/>
  <c r="BN178" i="43" s="1"/>
  <c r="CG177" i="43"/>
  <c r="BK177" i="43"/>
  <c r="BJ177" i="43"/>
  <c r="BC177" i="43"/>
  <c r="BG177" i="43" s="1"/>
  <c r="BB177" i="43"/>
  <c r="BF177" i="43" s="1"/>
  <c r="AM177" i="43"/>
  <c r="AL177" i="43"/>
  <c r="Y177" i="43"/>
  <c r="BQ177" i="43" s="1"/>
  <c r="X177" i="43"/>
  <c r="BP177" i="43" s="1"/>
  <c r="W177" i="43"/>
  <c r="BO177" i="43" s="1"/>
  <c r="V177" i="43"/>
  <c r="BN177" i="43" s="1"/>
  <c r="CG176" i="43"/>
  <c r="BK176" i="43"/>
  <c r="BJ176" i="43"/>
  <c r="BC176" i="43"/>
  <c r="BG176" i="43" s="1"/>
  <c r="BB176" i="43"/>
  <c r="BF176" i="43" s="1"/>
  <c r="AM176" i="43"/>
  <c r="AL176" i="43"/>
  <c r="Y176" i="43"/>
  <c r="BQ176" i="43" s="1"/>
  <c r="X176" i="43"/>
  <c r="BP176" i="43" s="1"/>
  <c r="W176" i="43"/>
  <c r="BO176" i="43" s="1"/>
  <c r="V176" i="43"/>
  <c r="BN176" i="43" s="1"/>
  <c r="CN175" i="43"/>
  <c r="CG175" i="43"/>
  <c r="BK175" i="43"/>
  <c r="BJ175" i="43"/>
  <c r="BC175" i="43"/>
  <c r="BG175" i="43" s="1"/>
  <c r="BB175" i="43"/>
  <c r="BF175" i="43" s="1"/>
  <c r="AM175" i="43"/>
  <c r="AL175" i="43"/>
  <c r="Y175" i="43"/>
  <c r="BQ175" i="43" s="1"/>
  <c r="X175" i="43"/>
  <c r="BP175" i="43" s="1"/>
  <c r="W175" i="43"/>
  <c r="BO175" i="43" s="1"/>
  <c r="V175" i="43"/>
  <c r="BN175" i="43" s="1"/>
  <c r="CN174" i="43"/>
  <c r="CG174" i="43"/>
  <c r="BK174" i="43"/>
  <c r="BJ174" i="43"/>
  <c r="BC174" i="43"/>
  <c r="BG174" i="43" s="1"/>
  <c r="AM174" i="43"/>
  <c r="AL174" i="43"/>
  <c r="AH174" i="43"/>
  <c r="V174" i="43" s="1"/>
  <c r="BN174" i="43" s="1"/>
  <c r="Y174" i="43"/>
  <c r="X174" i="43"/>
  <c r="BP174" i="43" s="1"/>
  <c r="W174" i="43"/>
  <c r="BO174" i="43" s="1"/>
  <c r="CG173" i="43"/>
  <c r="BK173" i="43"/>
  <c r="BJ173" i="43"/>
  <c r="BC173" i="43"/>
  <c r="AM173" i="43"/>
  <c r="AL173" i="43"/>
  <c r="AH173" i="43"/>
  <c r="Y173" i="43"/>
  <c r="X173" i="43"/>
  <c r="W173" i="43"/>
  <c r="CG171" i="43"/>
  <c r="CE171" i="43"/>
  <c r="CN171" i="43" s="1"/>
  <c r="CD171" i="43"/>
  <c r="BK171" i="43"/>
  <c r="BJ171" i="43"/>
  <c r="BG171" i="43"/>
  <c r="BF171" i="43"/>
  <c r="Y171" i="43"/>
  <c r="BQ171" i="43" s="1"/>
  <c r="X171" i="43"/>
  <c r="BP171" i="43" s="1"/>
  <c r="W171" i="43"/>
  <c r="BO171" i="43" s="1"/>
  <c r="V171" i="43"/>
  <c r="BN171" i="43" s="1"/>
  <c r="CG170" i="43"/>
  <c r="CE170" i="43"/>
  <c r="CD170" i="43"/>
  <c r="CG169" i="43"/>
  <c r="CE169" i="43"/>
  <c r="CD169" i="43"/>
  <c r="CG168" i="43"/>
  <c r="CE168" i="43"/>
  <c r="CD168" i="43"/>
  <c r="CG167" i="43"/>
  <c r="CE167" i="43"/>
  <c r="CN167" i="43" s="1"/>
  <c r="CD167" i="43"/>
  <c r="BK167" i="43"/>
  <c r="BJ167" i="43"/>
  <c r="BC167" i="43"/>
  <c r="BG167" i="43" s="1"/>
  <c r="BB167" i="43"/>
  <c r="BF167" i="43" s="1"/>
  <c r="AM167" i="43"/>
  <c r="AL167" i="43"/>
  <c r="Y167" i="43"/>
  <c r="BQ167" i="43" s="1"/>
  <c r="X167" i="43"/>
  <c r="W167" i="43"/>
  <c r="BO167" i="43" s="1"/>
  <c r="V167" i="43"/>
  <c r="BN167" i="43" s="1"/>
  <c r="CG166" i="43"/>
  <c r="CE166" i="43"/>
  <c r="CN166" i="43" s="1"/>
  <c r="CD166" i="43"/>
  <c r="BK166" i="43"/>
  <c r="BC166" i="43"/>
  <c r="BG166" i="43" s="1"/>
  <c r="BB166" i="43"/>
  <c r="BF166" i="43" s="1"/>
  <c r="AX166" i="43"/>
  <c r="V166" i="43" s="1"/>
  <c r="AM166" i="43"/>
  <c r="AL166" i="43"/>
  <c r="Y166" i="43"/>
  <c r="X166" i="43"/>
  <c r="BP166" i="43" s="1"/>
  <c r="W166" i="43"/>
  <c r="BO166" i="43" s="1"/>
  <c r="CG165" i="43"/>
  <c r="CE165" i="43"/>
  <c r="CD165" i="43"/>
  <c r="BK165" i="43"/>
  <c r="BC165" i="43"/>
  <c r="BG165" i="43" s="1"/>
  <c r="BB165" i="43"/>
  <c r="BF165" i="43" s="1"/>
  <c r="AX165" i="43"/>
  <c r="V165" i="43" s="1"/>
  <c r="BN165" i="43" s="1"/>
  <c r="AM165" i="43"/>
  <c r="AL165" i="43"/>
  <c r="Y165" i="43"/>
  <c r="BQ165" i="43" s="1"/>
  <c r="X165" i="43"/>
  <c r="BP165" i="43" s="1"/>
  <c r="W165" i="43"/>
  <c r="CC164" i="43"/>
  <c r="CB164" i="43"/>
  <c r="CA164" i="43"/>
  <c r="BZ164" i="43"/>
  <c r="BY164" i="43"/>
  <c r="BX164" i="43"/>
  <c r="BW164" i="43"/>
  <c r="BV164" i="43"/>
  <c r="BU164" i="43"/>
  <c r="BT164" i="43"/>
  <c r="BS164" i="43"/>
  <c r="BR164" i="43"/>
  <c r="BM164" i="43"/>
  <c r="BL164" i="43"/>
  <c r="BI164" i="43"/>
  <c r="BH164" i="43"/>
  <c r="BE164" i="43"/>
  <c r="BD164" i="43"/>
  <c r="BA164" i="43"/>
  <c r="AZ164" i="43"/>
  <c r="AY164" i="43"/>
  <c r="AW164" i="43"/>
  <c r="AV164" i="43"/>
  <c r="AU164" i="43"/>
  <c r="AT164" i="43"/>
  <c r="AS164" i="43"/>
  <c r="AR164" i="43"/>
  <c r="AQ164" i="43"/>
  <c r="AP164" i="43"/>
  <c r="AO164" i="43"/>
  <c r="AN164" i="43"/>
  <c r="AK164" i="43"/>
  <c r="AJ164" i="43"/>
  <c r="AI164" i="43"/>
  <c r="AH164" i="43"/>
  <c r="AG164" i="43"/>
  <c r="AF164" i="43"/>
  <c r="AE164" i="43"/>
  <c r="AD164" i="43"/>
  <c r="AC164" i="43"/>
  <c r="AB164" i="43"/>
  <c r="AA164" i="43"/>
  <c r="Z164" i="43"/>
  <c r="U164" i="43"/>
  <c r="T164" i="43"/>
  <c r="S164" i="43"/>
  <c r="R164" i="43"/>
  <c r="Q164" i="43"/>
  <c r="P164" i="43"/>
  <c r="O164" i="43"/>
  <c r="N164" i="43"/>
  <c r="M164" i="43"/>
  <c r="L164" i="43"/>
  <c r="K164" i="43"/>
  <c r="J164" i="43"/>
  <c r="CG163" i="43"/>
  <c r="CD163" i="43"/>
  <c r="BK163" i="43"/>
  <c r="BJ163" i="43"/>
  <c r="BC163" i="43"/>
  <c r="BG163" i="43" s="1"/>
  <c r="BB163" i="43"/>
  <c r="BF163" i="43" s="1"/>
  <c r="AM163" i="43"/>
  <c r="AL163" i="43"/>
  <c r="Y163" i="43"/>
  <c r="BQ163" i="43" s="1"/>
  <c r="X163" i="43"/>
  <c r="BP163" i="43" s="1"/>
  <c r="W163" i="43"/>
  <c r="BO163" i="43" s="1"/>
  <c r="V163" i="43"/>
  <c r="BN163" i="43" s="1"/>
  <c r="CG162" i="43"/>
  <c r="CE162" i="43"/>
  <c r="CN162" i="43" s="1"/>
  <c r="CD162" i="43"/>
  <c r="BZ162" i="43"/>
  <c r="BV162" i="43"/>
  <c r="BR162" i="43"/>
  <c r="BK162" i="43"/>
  <c r="BJ162" i="43"/>
  <c r="BG162" i="43"/>
  <c r="BF162" i="43"/>
  <c r="Y162" i="43"/>
  <c r="BQ162" i="43" s="1"/>
  <c r="X162" i="43"/>
  <c r="BP162" i="43" s="1"/>
  <c r="W162" i="43"/>
  <c r="BO162" i="43" s="1"/>
  <c r="V162" i="43"/>
  <c r="BN162" i="43" s="1"/>
  <c r="CG161" i="43"/>
  <c r="CE161" i="43"/>
  <c r="CD161" i="43"/>
  <c r="BQ161" i="43"/>
  <c r="BP161" i="43"/>
  <c r="BO161" i="43"/>
  <c r="BN161" i="43"/>
  <c r="CG160" i="43"/>
  <c r="CE160" i="43"/>
  <c r="CN160" i="43" s="1"/>
  <c r="CD160" i="43"/>
  <c r="BZ160" i="43"/>
  <c r="BV160" i="43"/>
  <c r="BR160" i="43"/>
  <c r="BK160" i="43"/>
  <c r="BJ160" i="43"/>
  <c r="BC160" i="43"/>
  <c r="BG160" i="43" s="1"/>
  <c r="BB160" i="43"/>
  <c r="BF160" i="43" s="1"/>
  <c r="AM160" i="43"/>
  <c r="AL160" i="43"/>
  <c r="Y160" i="43"/>
  <c r="BQ160" i="43" s="1"/>
  <c r="X160" i="43"/>
  <c r="BP160" i="43" s="1"/>
  <c r="W160" i="43"/>
  <c r="BO160" i="43" s="1"/>
  <c r="V160" i="43"/>
  <c r="BN160" i="43" s="1"/>
  <c r="CG159" i="43"/>
  <c r="CE159" i="43"/>
  <c r="CN159" i="43" s="1"/>
  <c r="CD159" i="43"/>
  <c r="BZ159" i="43"/>
  <c r="BV159" i="43"/>
  <c r="BR159" i="43"/>
  <c r="BK159" i="43"/>
  <c r="BJ159" i="43"/>
  <c r="BC159" i="43"/>
  <c r="BG159" i="43" s="1"/>
  <c r="BB159" i="43"/>
  <c r="BF159" i="43" s="1"/>
  <c r="AM159" i="43"/>
  <c r="AL159" i="43"/>
  <c r="Y159" i="43"/>
  <c r="BQ159" i="43" s="1"/>
  <c r="X159" i="43"/>
  <c r="BP159" i="43" s="1"/>
  <c r="W159" i="43"/>
  <c r="V159" i="43"/>
  <c r="BN159" i="43" s="1"/>
  <c r="K159" i="43"/>
  <c r="CG158" i="43"/>
  <c r="CE158" i="43"/>
  <c r="CN158" i="43" s="1"/>
  <c r="CD158" i="43"/>
  <c r="BZ158" i="43"/>
  <c r="BV158" i="43"/>
  <c r="BR158" i="43"/>
  <c r="BC158" i="43"/>
  <c r="BG158" i="43" s="1"/>
  <c r="BB158" i="43"/>
  <c r="BF158" i="43" s="1"/>
  <c r="AY158" i="43"/>
  <c r="BK158" i="43" s="1"/>
  <c r="AX158" i="43"/>
  <c r="BJ158" i="43" s="1"/>
  <c r="AM158" i="43"/>
  <c r="AL158" i="43"/>
  <c r="Y158" i="43"/>
  <c r="BQ158" i="43" s="1"/>
  <c r="X158" i="43"/>
  <c r="BP158" i="43" s="1"/>
  <c r="S158" i="43"/>
  <c r="R158" i="43"/>
  <c r="CG157" i="43"/>
  <c r="CE157" i="43"/>
  <c r="CN157" i="43" s="1"/>
  <c r="CD157" i="43"/>
  <c r="BZ157" i="43"/>
  <c r="BV157" i="43"/>
  <c r="BR157" i="43"/>
  <c r="BK157" i="43"/>
  <c r="BJ157" i="43"/>
  <c r="BC157" i="43"/>
  <c r="BB157" i="43"/>
  <c r="BF157" i="43" s="1"/>
  <c r="AM157" i="43"/>
  <c r="AL157" i="43"/>
  <c r="Y157" i="43"/>
  <c r="BQ157" i="43" s="1"/>
  <c r="X157" i="43"/>
  <c r="BP157" i="43" s="1"/>
  <c r="W157" i="43"/>
  <c r="BO157" i="43" s="1"/>
  <c r="V157" i="43"/>
  <c r="BN157" i="43" s="1"/>
  <c r="S157" i="43"/>
  <c r="R157" i="43"/>
  <c r="CG156" i="43"/>
  <c r="CE156" i="43"/>
  <c r="CN156" i="43" s="1"/>
  <c r="CD156" i="43"/>
  <c r="BZ156" i="43"/>
  <c r="BV156" i="43"/>
  <c r="BR156" i="43"/>
  <c r="BK156" i="43"/>
  <c r="BJ156" i="43"/>
  <c r="BC156" i="43"/>
  <c r="BG156" i="43" s="1"/>
  <c r="BB156" i="43"/>
  <c r="BF156" i="43" s="1"/>
  <c r="AM156" i="43"/>
  <c r="AL156" i="43"/>
  <c r="Y156" i="43"/>
  <c r="BQ156" i="43" s="1"/>
  <c r="X156" i="43"/>
  <c r="BP156" i="43" s="1"/>
  <c r="W156" i="43"/>
  <c r="BO156" i="43" s="1"/>
  <c r="V156" i="43"/>
  <c r="BN156" i="43" s="1"/>
  <c r="J156" i="43"/>
  <c r="CG155" i="43"/>
  <c r="CE155" i="43"/>
  <c r="CN155" i="43" s="1"/>
  <c r="CD155" i="43"/>
  <c r="BZ155" i="43"/>
  <c r="BV155" i="43"/>
  <c r="BR155" i="43"/>
  <c r="BK155" i="43"/>
  <c r="BJ155" i="43"/>
  <c r="BC155" i="43"/>
  <c r="BG155" i="43" s="1"/>
  <c r="BB155" i="43"/>
  <c r="BF155" i="43" s="1"/>
  <c r="AM155" i="43"/>
  <c r="AL155" i="43"/>
  <c r="Y155" i="43"/>
  <c r="BQ155" i="43" s="1"/>
  <c r="X155" i="43"/>
  <c r="BP155" i="43" s="1"/>
  <c r="W155" i="43"/>
  <c r="BO155" i="43" s="1"/>
  <c r="V155" i="43"/>
  <c r="BN155" i="43" s="1"/>
  <c r="S155" i="43"/>
  <c r="R155" i="43" s="1"/>
  <c r="R153" i="43" s="1"/>
  <c r="CA154" i="43"/>
  <c r="BZ154" i="43"/>
  <c r="BZ153" i="43" s="1"/>
  <c r="BZ152" i="43" s="1"/>
  <c r="BW154" i="43"/>
  <c r="CD154" i="43" s="1"/>
  <c r="BV154" i="43"/>
  <c r="BS154" i="43"/>
  <c r="BS153" i="43" s="1"/>
  <c r="BR154" i="43"/>
  <c r="BK154" i="43"/>
  <c r="BJ154" i="43"/>
  <c r="BC154" i="43"/>
  <c r="BG154" i="43" s="1"/>
  <c r="AT154" i="43"/>
  <c r="AT153" i="43" s="1"/>
  <c r="AM154" i="43"/>
  <c r="AL154" i="43"/>
  <c r="AH154" i="43"/>
  <c r="Y154" i="43"/>
  <c r="X154" i="43"/>
  <c r="BP154" i="43" s="1"/>
  <c r="W154" i="43"/>
  <c r="BO154" i="43" s="1"/>
  <c r="CC153" i="43"/>
  <c r="CB153" i="43"/>
  <c r="CA153" i="43"/>
  <c r="BY153" i="43"/>
  <c r="BX153" i="43"/>
  <c r="BW153" i="43"/>
  <c r="BU153" i="43"/>
  <c r="BU152" i="43" s="1"/>
  <c r="BT153" i="43"/>
  <c r="BM153" i="43"/>
  <c r="BL153" i="43"/>
  <c r="BI153" i="43"/>
  <c r="BH153" i="43"/>
  <c r="BE153" i="43"/>
  <c r="BD153" i="43"/>
  <c r="BA153" i="43"/>
  <c r="AZ153" i="43"/>
  <c r="AW153" i="43"/>
  <c r="AV153" i="43"/>
  <c r="AU153" i="43"/>
  <c r="AS153" i="43"/>
  <c r="AR153" i="43"/>
  <c r="AQ153" i="43"/>
  <c r="AP153" i="43"/>
  <c r="AO153" i="43"/>
  <c r="AN153" i="43"/>
  <c r="AK153" i="43"/>
  <c r="AJ153" i="43"/>
  <c r="AI153" i="43"/>
  <c r="AH153" i="43"/>
  <c r="AG153" i="43"/>
  <c r="AF153" i="43"/>
  <c r="AE153" i="43"/>
  <c r="AD153" i="43"/>
  <c r="AC153" i="43"/>
  <c r="AB153" i="43"/>
  <c r="AA153" i="43"/>
  <c r="Z153" i="43"/>
  <c r="U153" i="43"/>
  <c r="T153" i="43"/>
  <c r="Q153" i="43"/>
  <c r="P153" i="43"/>
  <c r="P152" i="43" s="1"/>
  <c r="O153" i="43"/>
  <c r="N153" i="43"/>
  <c r="M153" i="43"/>
  <c r="L153" i="43"/>
  <c r="L152" i="43" s="1"/>
  <c r="CG151" i="43"/>
  <c r="CA151" i="43"/>
  <c r="BZ151" i="43"/>
  <c r="BZ150" i="43" s="1"/>
  <c r="BW151" i="43"/>
  <c r="BW150" i="43" s="1"/>
  <c r="BV151" i="43"/>
  <c r="BS151" i="43"/>
  <c r="BR151" i="43"/>
  <c r="BR150" i="43" s="1"/>
  <c r="BK151" i="43"/>
  <c r="BK150" i="43" s="1"/>
  <c r="BJ151" i="43"/>
  <c r="BJ150" i="43" s="1"/>
  <c r="BC151" i="43"/>
  <c r="BG151" i="43" s="1"/>
  <c r="BG150" i="43" s="1"/>
  <c r="BB151" i="43"/>
  <c r="BB150" i="43" s="1"/>
  <c r="AE151" i="43"/>
  <c r="AD151" i="43"/>
  <c r="AA151" i="43"/>
  <c r="AM151" i="43" s="1"/>
  <c r="AM150" i="43" s="1"/>
  <c r="Z151" i="43"/>
  <c r="AL151" i="43" s="1"/>
  <c r="AL150" i="43" s="1"/>
  <c r="Y151" i="43"/>
  <c r="BQ151" i="43" s="1"/>
  <c r="BQ150" i="43" s="1"/>
  <c r="X151" i="43"/>
  <c r="BP151" i="43" s="1"/>
  <c r="BP150" i="43" s="1"/>
  <c r="S151" i="43"/>
  <c r="R151" i="43"/>
  <c r="CC150" i="43"/>
  <c r="CB150" i="43"/>
  <c r="BY150" i="43"/>
  <c r="BX150" i="43"/>
  <c r="BV150" i="43"/>
  <c r="BU150" i="43"/>
  <c r="BT150" i="43"/>
  <c r="BS150" i="43"/>
  <c r="BM150" i="43"/>
  <c r="BL150" i="43"/>
  <c r="BI150" i="43"/>
  <c r="BH150" i="43"/>
  <c r="BE150" i="43"/>
  <c r="BD150" i="43"/>
  <c r="BA150" i="43"/>
  <c r="AZ150" i="43"/>
  <c r="AY150" i="43"/>
  <c r="AX150" i="43"/>
  <c r="AW150" i="43"/>
  <c r="AV150" i="43"/>
  <c r="AU150" i="43"/>
  <c r="AT150" i="43"/>
  <c r="AS150" i="43"/>
  <c r="AR150" i="43"/>
  <c r="AQ150" i="43"/>
  <c r="AP150" i="43"/>
  <c r="AO150" i="43"/>
  <c r="AN150" i="43"/>
  <c r="AK150" i="43"/>
  <c r="AJ150" i="43"/>
  <c r="AI150" i="43"/>
  <c r="AH150" i="43"/>
  <c r="AG150" i="43"/>
  <c r="AF150" i="43"/>
  <c r="AE150" i="43"/>
  <c r="AD150" i="43"/>
  <c r="AC150" i="43"/>
  <c r="AB150" i="43"/>
  <c r="AA150" i="43"/>
  <c r="Z150" i="43"/>
  <c r="U150" i="43"/>
  <c r="T150" i="43"/>
  <c r="S150" i="43"/>
  <c r="R150" i="43"/>
  <c r="Q150" i="43"/>
  <c r="P150" i="43"/>
  <c r="O150" i="43"/>
  <c r="N150" i="43"/>
  <c r="M150" i="43"/>
  <c r="L150" i="43"/>
  <c r="K150" i="43"/>
  <c r="J150" i="43"/>
  <c r="CG149" i="43"/>
  <c r="CE149" i="43"/>
  <c r="CN149" i="43" s="1"/>
  <c r="CD149" i="43"/>
  <c r="BK149" i="43"/>
  <c r="BC149" i="43"/>
  <c r="BG149" i="43" s="1"/>
  <c r="BB149" i="43"/>
  <c r="BF149" i="43" s="1"/>
  <c r="AX149" i="43"/>
  <c r="V149" i="43" s="1"/>
  <c r="BN149" i="43" s="1"/>
  <c r="AM149" i="43"/>
  <c r="AL149" i="43"/>
  <c r="Y149" i="43"/>
  <c r="X149" i="43"/>
  <c r="BP149" i="43" s="1"/>
  <c r="W149" i="43"/>
  <c r="BO149" i="43" s="1"/>
  <c r="CG148" i="43"/>
  <c r="CE148" i="43"/>
  <c r="CN148" i="43" s="1"/>
  <c r="CD148" i="43"/>
  <c r="BK148" i="43"/>
  <c r="BC148" i="43"/>
  <c r="BB148" i="43"/>
  <c r="BB147" i="43" s="1"/>
  <c r="AX148" i="43"/>
  <c r="BJ148" i="43" s="1"/>
  <c r="AM148" i="43"/>
  <c r="AL148" i="43"/>
  <c r="Y148" i="43"/>
  <c r="BQ148" i="43" s="1"/>
  <c r="X148" i="43"/>
  <c r="BP148" i="43" s="1"/>
  <c r="W148" i="43"/>
  <c r="CC147" i="43"/>
  <c r="CB147" i="43"/>
  <c r="CA147" i="43"/>
  <c r="BZ147" i="43"/>
  <c r="BY147" i="43"/>
  <c r="BX147" i="43"/>
  <c r="BW147" i="43"/>
  <c r="BV147" i="43"/>
  <c r="BU147" i="43"/>
  <c r="BT147" i="43"/>
  <c r="BS147" i="43"/>
  <c r="BR147" i="43"/>
  <c r="BM147" i="43"/>
  <c r="BL147" i="43"/>
  <c r="BI147" i="43"/>
  <c r="BH147" i="43"/>
  <c r="BE147" i="43"/>
  <c r="BD147" i="43"/>
  <c r="BA147" i="43"/>
  <c r="AZ147" i="43"/>
  <c r="AY147" i="43"/>
  <c r="AW147" i="43"/>
  <c r="AV147" i="43"/>
  <c r="AU147" i="43"/>
  <c r="AT147" i="43"/>
  <c r="AS147" i="43"/>
  <c r="AR147" i="43"/>
  <c r="AQ147" i="43"/>
  <c r="AP147" i="43"/>
  <c r="AO147" i="43"/>
  <c r="AN147" i="43"/>
  <c r="AK147" i="43"/>
  <c r="AJ147" i="43"/>
  <c r="AI147" i="43"/>
  <c r="AH147" i="43"/>
  <c r="AG147" i="43"/>
  <c r="AF147" i="43"/>
  <c r="AE147" i="43"/>
  <c r="AD147" i="43"/>
  <c r="AC147" i="43"/>
  <c r="AB147" i="43"/>
  <c r="AA147" i="43"/>
  <c r="Z147" i="43"/>
  <c r="U147" i="43"/>
  <c r="T147" i="43"/>
  <c r="S147" i="43"/>
  <c r="R147" i="43"/>
  <c r="Q147" i="43"/>
  <c r="P147" i="43"/>
  <c r="O147" i="43"/>
  <c r="N147" i="43"/>
  <c r="M147" i="43"/>
  <c r="L147" i="43"/>
  <c r="K147" i="43"/>
  <c r="J147" i="43"/>
  <c r="CG146" i="43"/>
  <c r="CE146" i="43"/>
  <c r="CN146" i="43" s="1"/>
  <c r="CD146" i="43"/>
  <c r="BK146" i="43"/>
  <c r="BC146" i="43"/>
  <c r="BG146" i="43" s="1"/>
  <c r="BB146" i="43"/>
  <c r="BF146" i="43" s="1"/>
  <c r="AX146" i="43"/>
  <c r="BJ146" i="43" s="1"/>
  <c r="AM146" i="43"/>
  <c r="AL146" i="43"/>
  <c r="AB146" i="43"/>
  <c r="AB113" i="43" s="1"/>
  <c r="Y146" i="43"/>
  <c r="BQ146" i="43" s="1"/>
  <c r="W146" i="43"/>
  <c r="BO146" i="43" s="1"/>
  <c r="CG145" i="43"/>
  <c r="CE145" i="43"/>
  <c r="CN145" i="43" s="1"/>
  <c r="CD145" i="43"/>
  <c r="BK145" i="43"/>
  <c r="BC145" i="43"/>
  <c r="BG145" i="43" s="1"/>
  <c r="BB145" i="43"/>
  <c r="BF145" i="43" s="1"/>
  <c r="AX145" i="43"/>
  <c r="BJ145" i="43" s="1"/>
  <c r="AM145" i="43"/>
  <c r="AL145" i="43"/>
  <c r="Y145" i="43"/>
  <c r="BQ145" i="43" s="1"/>
  <c r="X145" i="43"/>
  <c r="BP145" i="43" s="1"/>
  <c r="W145" i="43"/>
  <c r="BO145" i="43" s="1"/>
  <c r="CG144" i="43"/>
  <c r="CE144" i="43"/>
  <c r="CN144" i="43" s="1"/>
  <c r="CD144" i="43"/>
  <c r="BK144" i="43"/>
  <c r="BC144" i="43"/>
  <c r="BG144" i="43" s="1"/>
  <c r="BB144" i="43"/>
  <c r="BF144" i="43" s="1"/>
  <c r="AX144" i="43"/>
  <c r="BJ144" i="43" s="1"/>
  <c r="AM144" i="43"/>
  <c r="AL144" i="43"/>
  <c r="Y144" i="43"/>
  <c r="BQ144" i="43" s="1"/>
  <c r="X144" i="43"/>
  <c r="BP144" i="43" s="1"/>
  <c r="W144" i="43"/>
  <c r="BO144" i="43" s="1"/>
  <c r="CG143" i="43"/>
  <c r="CE143" i="43"/>
  <c r="CN143" i="43" s="1"/>
  <c r="CD143" i="43"/>
  <c r="BK143" i="43"/>
  <c r="BC143" i="43"/>
  <c r="BG143" i="43" s="1"/>
  <c r="BB143" i="43"/>
  <c r="BF143" i="43" s="1"/>
  <c r="AX143" i="43"/>
  <c r="BJ143" i="43" s="1"/>
  <c r="AM143" i="43"/>
  <c r="AL143" i="43"/>
  <c r="Y143" i="43"/>
  <c r="BQ143" i="43" s="1"/>
  <c r="X143" i="43"/>
  <c r="BP143" i="43" s="1"/>
  <c r="W143" i="43"/>
  <c r="BO143" i="43" s="1"/>
  <c r="CG142" i="43"/>
  <c r="CE142" i="43"/>
  <c r="CN142" i="43" s="1"/>
  <c r="CD142" i="43"/>
  <c r="BK142" i="43"/>
  <c r="BC142" i="43"/>
  <c r="BG142" i="43" s="1"/>
  <c r="BB142" i="43"/>
  <c r="BF142" i="43" s="1"/>
  <c r="AX142" i="43"/>
  <c r="BJ142" i="43" s="1"/>
  <c r="AM142" i="43"/>
  <c r="AL142" i="43"/>
  <c r="Y142" i="43"/>
  <c r="BQ142" i="43" s="1"/>
  <c r="X142" i="43"/>
  <c r="BP142" i="43" s="1"/>
  <c r="W142" i="43"/>
  <c r="BO142" i="43" s="1"/>
  <c r="CG141" i="43"/>
  <c r="CE141" i="43"/>
  <c r="CN141" i="43" s="1"/>
  <c r="CD141" i="43"/>
  <c r="BK141" i="43"/>
  <c r="BC141" i="43"/>
  <c r="BG141" i="43" s="1"/>
  <c r="BB141" i="43"/>
  <c r="BF141" i="43" s="1"/>
  <c r="AX141" i="43"/>
  <c r="V141" i="43" s="1"/>
  <c r="BN141" i="43" s="1"/>
  <c r="AM141" i="43"/>
  <c r="AL141" i="43"/>
  <c r="Y141" i="43"/>
  <c r="BQ141" i="43" s="1"/>
  <c r="X141" i="43"/>
  <c r="BP141" i="43" s="1"/>
  <c r="W141" i="43"/>
  <c r="BO141" i="43" s="1"/>
  <c r="CG140" i="43"/>
  <c r="CE140" i="43"/>
  <c r="CN140" i="43" s="1"/>
  <c r="CD140" i="43"/>
  <c r="BK140" i="43"/>
  <c r="BC140" i="43"/>
  <c r="BG140" i="43" s="1"/>
  <c r="BB140" i="43"/>
  <c r="BF140" i="43" s="1"/>
  <c r="AX140" i="43"/>
  <c r="BJ140" i="43" s="1"/>
  <c r="AM140" i="43"/>
  <c r="AL140" i="43"/>
  <c r="Y140" i="43"/>
  <c r="BQ140" i="43" s="1"/>
  <c r="X140" i="43"/>
  <c r="BP140" i="43" s="1"/>
  <c r="W140" i="43"/>
  <c r="BO140" i="43" s="1"/>
  <c r="CG139" i="43"/>
  <c r="CE139" i="43"/>
  <c r="CN139" i="43" s="1"/>
  <c r="CD139" i="43"/>
  <c r="BK139" i="43"/>
  <c r="BC139" i="43"/>
  <c r="BG139" i="43" s="1"/>
  <c r="BB139" i="43"/>
  <c r="BF139" i="43" s="1"/>
  <c r="AX139" i="43"/>
  <c r="BJ139" i="43" s="1"/>
  <c r="AM139" i="43"/>
  <c r="AL139" i="43"/>
  <c r="Y139" i="43"/>
  <c r="BQ139" i="43" s="1"/>
  <c r="X139" i="43"/>
  <c r="BP139" i="43" s="1"/>
  <c r="W139" i="43"/>
  <c r="BO139" i="43" s="1"/>
  <c r="CG138" i="43"/>
  <c r="CE138" i="43"/>
  <c r="CN138" i="43" s="1"/>
  <c r="CD138" i="43"/>
  <c r="BK138" i="43"/>
  <c r="BC138" i="43"/>
  <c r="BG138" i="43" s="1"/>
  <c r="BB138" i="43"/>
  <c r="BF138" i="43" s="1"/>
  <c r="AX138" i="43"/>
  <c r="AM138" i="43"/>
  <c r="AL138" i="43"/>
  <c r="Y138" i="43"/>
  <c r="BQ138" i="43" s="1"/>
  <c r="X138" i="43"/>
  <c r="BP138" i="43" s="1"/>
  <c r="W138" i="43"/>
  <c r="BO138" i="43" s="1"/>
  <c r="CG137" i="43"/>
  <c r="CE137" i="43"/>
  <c r="CN137" i="43" s="1"/>
  <c r="CD137" i="43"/>
  <c r="BK137" i="43"/>
  <c r="BC137" i="43"/>
  <c r="BG137" i="43" s="1"/>
  <c r="BB137" i="43"/>
  <c r="BF137" i="43" s="1"/>
  <c r="AX137" i="43"/>
  <c r="V137" i="43" s="1"/>
  <c r="BN137" i="43" s="1"/>
  <c r="AM137" i="43"/>
  <c r="AL137" i="43"/>
  <c r="Y137" i="43"/>
  <c r="BQ137" i="43" s="1"/>
  <c r="X137" i="43"/>
  <c r="BP137" i="43" s="1"/>
  <c r="W137" i="43"/>
  <c r="BO137" i="43" s="1"/>
  <c r="CG136" i="43"/>
  <c r="CE136" i="43"/>
  <c r="CN136" i="43" s="1"/>
  <c r="CD136" i="43"/>
  <c r="BK136" i="43"/>
  <c r="BC136" i="43"/>
  <c r="BG136" i="43" s="1"/>
  <c r="BB136" i="43"/>
  <c r="BF136" i="43" s="1"/>
  <c r="AX136" i="43"/>
  <c r="BJ136" i="43" s="1"/>
  <c r="AM136" i="43"/>
  <c r="AL136" i="43"/>
  <c r="Y136" i="43"/>
  <c r="BQ136" i="43" s="1"/>
  <c r="X136" i="43"/>
  <c r="BP136" i="43" s="1"/>
  <c r="W136" i="43"/>
  <c r="BO136" i="43" s="1"/>
  <c r="CG135" i="43"/>
  <c r="CE135" i="43"/>
  <c r="CN135" i="43" s="1"/>
  <c r="CD135" i="43"/>
  <c r="BK135" i="43"/>
  <c r="BC135" i="43"/>
  <c r="BG135" i="43" s="1"/>
  <c r="BB135" i="43"/>
  <c r="BF135" i="43" s="1"/>
  <c r="AX135" i="43"/>
  <c r="V135" i="43" s="1"/>
  <c r="BN135" i="43" s="1"/>
  <c r="AM135" i="43"/>
  <c r="AL135" i="43"/>
  <c r="Y135" i="43"/>
  <c r="BQ135" i="43" s="1"/>
  <c r="X135" i="43"/>
  <c r="BP135" i="43" s="1"/>
  <c r="W135" i="43"/>
  <c r="BO135" i="43" s="1"/>
  <c r="CG134" i="43"/>
  <c r="CE134" i="43"/>
  <c r="CN134" i="43" s="1"/>
  <c r="CD134" i="43"/>
  <c r="BK134" i="43"/>
  <c r="BC134" i="43"/>
  <c r="BG134" i="43" s="1"/>
  <c r="BB134" i="43"/>
  <c r="BF134" i="43" s="1"/>
  <c r="AX134" i="43"/>
  <c r="BJ134" i="43" s="1"/>
  <c r="AM134" i="43"/>
  <c r="AL134" i="43"/>
  <c r="Y134" i="43"/>
  <c r="BQ134" i="43" s="1"/>
  <c r="X134" i="43"/>
  <c r="BP134" i="43" s="1"/>
  <c r="W134" i="43"/>
  <c r="BO134" i="43" s="1"/>
  <c r="CG133" i="43"/>
  <c r="CE133" i="43"/>
  <c r="CN133" i="43" s="1"/>
  <c r="CD133" i="43"/>
  <c r="BK133" i="43"/>
  <c r="BC133" i="43"/>
  <c r="BG133" i="43" s="1"/>
  <c r="BB133" i="43"/>
  <c r="BF133" i="43" s="1"/>
  <c r="AX133" i="43"/>
  <c r="V133" i="43" s="1"/>
  <c r="BN133" i="43" s="1"/>
  <c r="AM133" i="43"/>
  <c r="AL133" i="43"/>
  <c r="Y133" i="43"/>
  <c r="BQ133" i="43" s="1"/>
  <c r="X133" i="43"/>
  <c r="BP133" i="43" s="1"/>
  <c r="W133" i="43"/>
  <c r="BO133" i="43" s="1"/>
  <c r="CG132" i="43"/>
  <c r="CE132" i="43"/>
  <c r="CN132" i="43" s="1"/>
  <c r="CD132" i="43"/>
  <c r="BK132" i="43"/>
  <c r="BC132" i="43"/>
  <c r="BG132" i="43" s="1"/>
  <c r="BB132" i="43"/>
  <c r="BF132" i="43" s="1"/>
  <c r="AX132" i="43"/>
  <c r="AM132" i="43"/>
  <c r="AL132" i="43"/>
  <c r="Y132" i="43"/>
  <c r="BQ132" i="43" s="1"/>
  <c r="X132" i="43"/>
  <c r="BP132" i="43" s="1"/>
  <c r="W132" i="43"/>
  <c r="BO132" i="43" s="1"/>
  <c r="CG131" i="43"/>
  <c r="CE131" i="43"/>
  <c r="CN131" i="43" s="1"/>
  <c r="CD131" i="43"/>
  <c r="BK131" i="43"/>
  <c r="BC131" i="43"/>
  <c r="BG131" i="43" s="1"/>
  <c r="BB131" i="43"/>
  <c r="BF131" i="43" s="1"/>
  <c r="AX131" i="43"/>
  <c r="V131" i="43" s="1"/>
  <c r="BN131" i="43" s="1"/>
  <c r="AM131" i="43"/>
  <c r="AL131" i="43"/>
  <c r="Y131" i="43"/>
  <c r="BQ131" i="43" s="1"/>
  <c r="X131" i="43"/>
  <c r="BP131" i="43" s="1"/>
  <c r="W131" i="43"/>
  <c r="BO131" i="43" s="1"/>
  <c r="CG130" i="43"/>
  <c r="CE130" i="43"/>
  <c r="CN130" i="43" s="1"/>
  <c r="CD130" i="43"/>
  <c r="BK130" i="43"/>
  <c r="BC130" i="43"/>
  <c r="BG130" i="43" s="1"/>
  <c r="BB130" i="43"/>
  <c r="BF130" i="43" s="1"/>
  <c r="AX130" i="43"/>
  <c r="BJ130" i="43" s="1"/>
  <c r="AM130" i="43"/>
  <c r="AL130" i="43"/>
  <c r="Y130" i="43"/>
  <c r="BQ130" i="43" s="1"/>
  <c r="X130" i="43"/>
  <c r="BP130" i="43" s="1"/>
  <c r="W130" i="43"/>
  <c r="BO130" i="43" s="1"/>
  <c r="CG129" i="43"/>
  <c r="CE129" i="43"/>
  <c r="CN129" i="43" s="1"/>
  <c r="CD129" i="43"/>
  <c r="BK129" i="43"/>
  <c r="BC129" i="43"/>
  <c r="BG129" i="43" s="1"/>
  <c r="BB129" i="43"/>
  <c r="BF129" i="43" s="1"/>
  <c r="AX129" i="43"/>
  <c r="BJ129" i="43" s="1"/>
  <c r="AM129" i="43"/>
  <c r="AL129" i="43"/>
  <c r="Y129" i="43"/>
  <c r="BQ129" i="43" s="1"/>
  <c r="X129" i="43"/>
  <c r="BP129" i="43" s="1"/>
  <c r="W129" i="43"/>
  <c r="BO129" i="43" s="1"/>
  <c r="CG128" i="43"/>
  <c r="CE128" i="43"/>
  <c r="CN128" i="43" s="1"/>
  <c r="CD128" i="43"/>
  <c r="BK128" i="43"/>
  <c r="BC128" i="43"/>
  <c r="BG128" i="43" s="1"/>
  <c r="BB128" i="43"/>
  <c r="BF128" i="43" s="1"/>
  <c r="AX128" i="43"/>
  <c r="V128" i="43" s="1"/>
  <c r="BN128" i="43" s="1"/>
  <c r="AM128" i="43"/>
  <c r="AL128" i="43"/>
  <c r="Y128" i="43"/>
  <c r="BQ128" i="43" s="1"/>
  <c r="X128" i="43"/>
  <c r="BP128" i="43" s="1"/>
  <c r="W128" i="43"/>
  <c r="BO128" i="43" s="1"/>
  <c r="CG127" i="43"/>
  <c r="CE127" i="43"/>
  <c r="CN127" i="43" s="1"/>
  <c r="CD127" i="43"/>
  <c r="BK127" i="43"/>
  <c r="BC127" i="43"/>
  <c r="BG127" i="43" s="1"/>
  <c r="BB127" i="43"/>
  <c r="BF127" i="43" s="1"/>
  <c r="AX127" i="43"/>
  <c r="BJ127" i="43" s="1"/>
  <c r="AM127" i="43"/>
  <c r="AL127" i="43"/>
  <c r="Y127" i="43"/>
  <c r="BQ127" i="43" s="1"/>
  <c r="X127" i="43"/>
  <c r="BP127" i="43" s="1"/>
  <c r="W127" i="43"/>
  <c r="BO127" i="43" s="1"/>
  <c r="CG126" i="43"/>
  <c r="CE126" i="43"/>
  <c r="CN126" i="43" s="1"/>
  <c r="CD126" i="43"/>
  <c r="BK126" i="43"/>
  <c r="BC126" i="43"/>
  <c r="BG126" i="43" s="1"/>
  <c r="BB126" i="43"/>
  <c r="BF126" i="43" s="1"/>
  <c r="AX126" i="43"/>
  <c r="BJ126" i="43" s="1"/>
  <c r="AM126" i="43"/>
  <c r="AL126" i="43"/>
  <c r="Y126" i="43"/>
  <c r="BQ126" i="43" s="1"/>
  <c r="X126" i="43"/>
  <c r="BP126" i="43" s="1"/>
  <c r="W126" i="43"/>
  <c r="BO126" i="43" s="1"/>
  <c r="CG125" i="43"/>
  <c r="CE125" i="43"/>
  <c r="CN125" i="43" s="1"/>
  <c r="CD125" i="43"/>
  <c r="BK125" i="43"/>
  <c r="BC125" i="43"/>
  <c r="BG125" i="43" s="1"/>
  <c r="BB125" i="43"/>
  <c r="BF125" i="43" s="1"/>
  <c r="AX125" i="43"/>
  <c r="V125" i="43" s="1"/>
  <c r="BN125" i="43" s="1"/>
  <c r="AM125" i="43"/>
  <c r="AL125" i="43"/>
  <c r="Y125" i="43"/>
  <c r="BQ125" i="43" s="1"/>
  <c r="X125" i="43"/>
  <c r="BP125" i="43" s="1"/>
  <c r="W125" i="43"/>
  <c r="BO125" i="43" s="1"/>
  <c r="CG124" i="43"/>
  <c r="CE124" i="43"/>
  <c r="CN124" i="43" s="1"/>
  <c r="CD124" i="43"/>
  <c r="BK124" i="43"/>
  <c r="BC124" i="43"/>
  <c r="BG124" i="43" s="1"/>
  <c r="BB124" i="43"/>
  <c r="BF124" i="43" s="1"/>
  <c r="AX124" i="43"/>
  <c r="AM124" i="43"/>
  <c r="AL124" i="43"/>
  <c r="Y124" i="43"/>
  <c r="BQ124" i="43" s="1"/>
  <c r="X124" i="43"/>
  <c r="BP124" i="43" s="1"/>
  <c r="W124" i="43"/>
  <c r="BO124" i="43" s="1"/>
  <c r="CG123" i="43"/>
  <c r="CE123" i="43"/>
  <c r="CN123" i="43" s="1"/>
  <c r="CD123" i="43"/>
  <c r="BK123" i="43"/>
  <c r="BC123" i="43"/>
  <c r="BG123" i="43" s="1"/>
  <c r="BB123" i="43"/>
  <c r="BF123" i="43" s="1"/>
  <c r="AX123" i="43"/>
  <c r="V123" i="43" s="1"/>
  <c r="BN123" i="43" s="1"/>
  <c r="AM123" i="43"/>
  <c r="AL123" i="43"/>
  <c r="Y123" i="43"/>
  <c r="BQ123" i="43" s="1"/>
  <c r="X123" i="43"/>
  <c r="BP123" i="43" s="1"/>
  <c r="W123" i="43"/>
  <c r="BO123" i="43" s="1"/>
  <c r="CG122" i="43"/>
  <c r="CE122" i="43"/>
  <c r="CN122" i="43" s="1"/>
  <c r="CD122" i="43"/>
  <c r="BK122" i="43"/>
  <c r="BC122" i="43"/>
  <c r="BG122" i="43" s="1"/>
  <c r="BB122" i="43"/>
  <c r="BF122" i="43" s="1"/>
  <c r="AX122" i="43"/>
  <c r="BJ122" i="43" s="1"/>
  <c r="AM122" i="43"/>
  <c r="AL122" i="43"/>
  <c r="Y122" i="43"/>
  <c r="BQ122" i="43" s="1"/>
  <c r="X122" i="43"/>
  <c r="BP122" i="43" s="1"/>
  <c r="W122" i="43"/>
  <c r="BO122" i="43" s="1"/>
  <c r="CG121" i="43"/>
  <c r="CE121" i="43"/>
  <c r="CN121" i="43" s="1"/>
  <c r="CD121" i="43"/>
  <c r="BK121" i="43"/>
  <c r="BC121" i="43"/>
  <c r="BG121" i="43" s="1"/>
  <c r="BB121" i="43"/>
  <c r="BF121" i="43" s="1"/>
  <c r="AX121" i="43"/>
  <c r="BJ121" i="43" s="1"/>
  <c r="AM121" i="43"/>
  <c r="AL121" i="43"/>
  <c r="Y121" i="43"/>
  <c r="BQ121" i="43" s="1"/>
  <c r="X121" i="43"/>
  <c r="BP121" i="43" s="1"/>
  <c r="W121" i="43"/>
  <c r="BO121" i="43" s="1"/>
  <c r="CG120" i="43"/>
  <c r="CE120" i="43"/>
  <c r="CN120" i="43" s="1"/>
  <c r="CD120" i="43"/>
  <c r="BK120" i="43"/>
  <c r="BC120" i="43"/>
  <c r="BG120" i="43" s="1"/>
  <c r="BB120" i="43"/>
  <c r="BF120" i="43" s="1"/>
  <c r="AX120" i="43"/>
  <c r="V120" i="43" s="1"/>
  <c r="BN120" i="43" s="1"/>
  <c r="AM120" i="43"/>
  <c r="AL120" i="43"/>
  <c r="Y120" i="43"/>
  <c r="BQ120" i="43" s="1"/>
  <c r="X120" i="43"/>
  <c r="BP120" i="43" s="1"/>
  <c r="W120" i="43"/>
  <c r="BO120" i="43" s="1"/>
  <c r="CG119" i="43"/>
  <c r="CE119" i="43"/>
  <c r="CN119" i="43" s="1"/>
  <c r="CD119" i="43"/>
  <c r="BK119" i="43"/>
  <c r="BC119" i="43"/>
  <c r="BG119" i="43" s="1"/>
  <c r="BB119" i="43"/>
  <c r="BF119" i="43" s="1"/>
  <c r="AX119" i="43"/>
  <c r="BJ119" i="43" s="1"/>
  <c r="AM119" i="43"/>
  <c r="AL119" i="43"/>
  <c r="Y119" i="43"/>
  <c r="BQ119" i="43" s="1"/>
  <c r="X119" i="43"/>
  <c r="BP119" i="43" s="1"/>
  <c r="W119" i="43"/>
  <c r="BO119" i="43" s="1"/>
  <c r="CG118" i="43"/>
  <c r="CE118" i="43"/>
  <c r="CN118" i="43" s="1"/>
  <c r="CD118" i="43"/>
  <c r="BK118" i="43"/>
  <c r="BC118" i="43"/>
  <c r="BG118" i="43" s="1"/>
  <c r="BB118" i="43"/>
  <c r="BF118" i="43" s="1"/>
  <c r="AX118" i="43"/>
  <c r="BJ118" i="43" s="1"/>
  <c r="AM118" i="43"/>
  <c r="AL118" i="43"/>
  <c r="Y118" i="43"/>
  <c r="BQ118" i="43" s="1"/>
  <c r="X118" i="43"/>
  <c r="BP118" i="43" s="1"/>
  <c r="W118" i="43"/>
  <c r="BO118" i="43" s="1"/>
  <c r="CG117" i="43"/>
  <c r="CE117" i="43"/>
  <c r="CN117" i="43" s="1"/>
  <c r="CD117" i="43"/>
  <c r="BK117" i="43"/>
  <c r="BC117" i="43"/>
  <c r="BG117" i="43" s="1"/>
  <c r="BB117" i="43"/>
  <c r="BF117" i="43" s="1"/>
  <c r="AX117" i="43"/>
  <c r="V117" i="43" s="1"/>
  <c r="AM117" i="43"/>
  <c r="AL117" i="43"/>
  <c r="Y117" i="43"/>
  <c r="BQ117" i="43" s="1"/>
  <c r="X117" i="43"/>
  <c r="BP117" i="43" s="1"/>
  <c r="W117" i="43"/>
  <c r="BO117" i="43" s="1"/>
  <c r="CG116" i="43"/>
  <c r="CE116" i="43"/>
  <c r="CN116" i="43" s="1"/>
  <c r="CD116" i="43"/>
  <c r="BK116" i="43"/>
  <c r="BC116" i="43"/>
  <c r="BG116" i="43" s="1"/>
  <c r="BB116" i="43"/>
  <c r="BF116" i="43" s="1"/>
  <c r="AX116" i="43"/>
  <c r="AM116" i="43"/>
  <c r="AL116" i="43"/>
  <c r="Y116" i="43"/>
  <c r="BQ116" i="43" s="1"/>
  <c r="X116" i="43"/>
  <c r="W116" i="43"/>
  <c r="BO116" i="43" s="1"/>
  <c r="CG115" i="43"/>
  <c r="CE115" i="43"/>
  <c r="CN115" i="43" s="1"/>
  <c r="CD115" i="43"/>
  <c r="BK115" i="43"/>
  <c r="BJ115" i="43"/>
  <c r="BC115" i="43"/>
  <c r="BG115" i="43" s="1"/>
  <c r="BB115" i="43"/>
  <c r="BF115" i="43" s="1"/>
  <c r="AM115" i="43"/>
  <c r="AL115" i="43"/>
  <c r="Y115" i="43"/>
  <c r="BQ115" i="43" s="1"/>
  <c r="X115" i="43"/>
  <c r="BP115" i="43" s="1"/>
  <c r="W115" i="43"/>
  <c r="BO115" i="43" s="1"/>
  <c r="V115" i="43"/>
  <c r="BN115" i="43" s="1"/>
  <c r="CG114" i="43"/>
  <c r="CE114" i="43"/>
  <c r="CN114" i="43" s="1"/>
  <c r="CD114" i="43"/>
  <c r="BK114" i="43"/>
  <c r="BC114" i="43"/>
  <c r="BG114" i="43" s="1"/>
  <c r="BB114" i="43"/>
  <c r="BF114" i="43" s="1"/>
  <c r="AX114" i="43"/>
  <c r="BJ114" i="43" s="1"/>
  <c r="AM114" i="43"/>
  <c r="AL114" i="43"/>
  <c r="Y114" i="43"/>
  <c r="BQ114" i="43" s="1"/>
  <c r="X114" i="43"/>
  <c r="BP114" i="43" s="1"/>
  <c r="W114" i="43"/>
  <c r="BO114" i="43" s="1"/>
  <c r="CC113" i="43"/>
  <c r="CB113" i="43"/>
  <c r="CA113" i="43"/>
  <c r="BZ113" i="43"/>
  <c r="BY113" i="43"/>
  <c r="BX113" i="43"/>
  <c r="BW113" i="43"/>
  <c r="BV113" i="43"/>
  <c r="BU113" i="43"/>
  <c r="BT113" i="43"/>
  <c r="BS113" i="43"/>
  <c r="BR113" i="43"/>
  <c r="BM113" i="43"/>
  <c r="BL113" i="43"/>
  <c r="BI113" i="43"/>
  <c r="BH113" i="43"/>
  <c r="BE113" i="43"/>
  <c r="BD113" i="43"/>
  <c r="BA113" i="43"/>
  <c r="AZ113" i="43"/>
  <c r="AY113" i="43"/>
  <c r="AW113" i="43"/>
  <c r="AV113" i="43"/>
  <c r="AU113" i="43"/>
  <c r="AT113" i="43"/>
  <c r="AS113" i="43"/>
  <c r="AR113" i="43"/>
  <c r="AQ113" i="43"/>
  <c r="AP113" i="43"/>
  <c r="AO113" i="43"/>
  <c r="AN113" i="43"/>
  <c r="AK113" i="43"/>
  <c r="AJ113" i="43"/>
  <c r="AI113" i="43"/>
  <c r="AH113" i="43"/>
  <c r="AG113" i="43"/>
  <c r="AF113" i="43"/>
  <c r="AE113" i="43"/>
  <c r="AD113" i="43"/>
  <c r="AC113" i="43"/>
  <c r="AA113" i="43"/>
  <c r="Z113" i="43"/>
  <c r="U113" i="43"/>
  <c r="T113" i="43"/>
  <c r="S113" i="43"/>
  <c r="R113" i="43"/>
  <c r="Q113" i="43"/>
  <c r="P113" i="43"/>
  <c r="O113" i="43"/>
  <c r="N113" i="43"/>
  <c r="M113" i="43"/>
  <c r="L113" i="43"/>
  <c r="K113" i="43"/>
  <c r="J113" i="43"/>
  <c r="CG111" i="43"/>
  <c r="CE111" i="43"/>
  <c r="CN111" i="43" s="1"/>
  <c r="CD111" i="43"/>
  <c r="CD110" i="43" s="1"/>
  <c r="BK111" i="43"/>
  <c r="BK110" i="43" s="1"/>
  <c r="BJ111" i="43"/>
  <c r="BJ110" i="43" s="1"/>
  <c r="BC111" i="43"/>
  <c r="BG111" i="43" s="1"/>
  <c r="BG110" i="43" s="1"/>
  <c r="BB111" i="43"/>
  <c r="BF111" i="43" s="1"/>
  <c r="BF110" i="43" s="1"/>
  <c r="AM111" i="43"/>
  <c r="AM110" i="43" s="1"/>
  <c r="AL111" i="43"/>
  <c r="AL110" i="43" s="1"/>
  <c r="Y111" i="43"/>
  <c r="Y110" i="43" s="1"/>
  <c r="X111" i="43"/>
  <c r="BP111" i="43" s="1"/>
  <c r="BP110" i="43" s="1"/>
  <c r="W111" i="43"/>
  <c r="W110" i="43" s="1"/>
  <c r="V111" i="43"/>
  <c r="BN111" i="43" s="1"/>
  <c r="BN110" i="43" s="1"/>
  <c r="CC110" i="43"/>
  <c r="CB110" i="43"/>
  <c r="CA110" i="43"/>
  <c r="BZ110" i="43"/>
  <c r="BY110" i="43"/>
  <c r="BX110" i="43"/>
  <c r="BW110" i="43"/>
  <c r="BV110" i="43"/>
  <c r="BU110" i="43"/>
  <c r="BT110" i="43"/>
  <c r="BS110" i="43"/>
  <c r="BR110" i="43"/>
  <c r="BM110" i="43"/>
  <c r="BL110" i="43"/>
  <c r="BI110" i="43"/>
  <c r="BH110" i="43"/>
  <c r="BE110" i="43"/>
  <c r="BD110" i="43"/>
  <c r="BA110" i="43"/>
  <c r="AZ110" i="43"/>
  <c r="AY110" i="43"/>
  <c r="AX110" i="43"/>
  <c r="AW110" i="43"/>
  <c r="AV110" i="43"/>
  <c r="AU110" i="43"/>
  <c r="AT110" i="43"/>
  <c r="AS110" i="43"/>
  <c r="AR110" i="43"/>
  <c r="AQ110" i="43"/>
  <c r="AP110" i="43"/>
  <c r="AO110" i="43"/>
  <c r="AN110" i="43"/>
  <c r="AK110" i="43"/>
  <c r="AJ110" i="43"/>
  <c r="AI110" i="43"/>
  <c r="AH110" i="43"/>
  <c r="AG110" i="43"/>
  <c r="AF110" i="43"/>
  <c r="AE110" i="43"/>
  <c r="AD110" i="43"/>
  <c r="AC110" i="43"/>
  <c r="AB110" i="43"/>
  <c r="AA110" i="43"/>
  <c r="Z110" i="43"/>
  <c r="U110" i="43"/>
  <c r="T110" i="43"/>
  <c r="S110" i="43"/>
  <c r="R110" i="43"/>
  <c r="Q110" i="43"/>
  <c r="P110" i="43"/>
  <c r="O110" i="43"/>
  <c r="N110" i="43"/>
  <c r="M110" i="43"/>
  <c r="L110" i="43"/>
  <c r="K110" i="43"/>
  <c r="J110" i="43"/>
  <c r="CG109" i="43"/>
  <c r="CE109" i="43"/>
  <c r="CD109" i="43"/>
  <c r="CG108" i="43"/>
  <c r="CE108" i="43"/>
  <c r="CD108" i="43"/>
  <c r="CG107" i="43"/>
  <c r="CE107" i="43"/>
  <c r="CD107" i="43"/>
  <c r="CG106" i="43"/>
  <c r="CE106" i="43"/>
  <c r="CD106" i="43"/>
  <c r="CG105" i="43"/>
  <c r="CE105" i="43"/>
  <c r="CD105" i="43"/>
  <c r="CC104" i="43"/>
  <c r="CB104" i="43"/>
  <c r="CA104" i="43"/>
  <c r="BZ104" i="43"/>
  <c r="BY104" i="43"/>
  <c r="BX104" i="43"/>
  <c r="BW104" i="43"/>
  <c r="BV104" i="43"/>
  <c r="BU104" i="43"/>
  <c r="BT104" i="43"/>
  <c r="BS104" i="43"/>
  <c r="CG104" i="43" s="1"/>
  <c r="BR104" i="43"/>
  <c r="BQ104" i="43"/>
  <c r="BP104" i="43"/>
  <c r="BO104" i="43"/>
  <c r="BN104" i="43"/>
  <c r="BM104" i="43"/>
  <c r="BL104" i="43"/>
  <c r="BK104" i="43"/>
  <c r="BJ104" i="43"/>
  <c r="BI104" i="43"/>
  <c r="BH104" i="43"/>
  <c r="BG104" i="43"/>
  <c r="BF104" i="43"/>
  <c r="BE104" i="43"/>
  <c r="BD104" i="43"/>
  <c r="BC104" i="43"/>
  <c r="BB104" i="43"/>
  <c r="BA104" i="43"/>
  <c r="AZ104" i="43"/>
  <c r="AY104" i="43"/>
  <c r="AX104" i="43"/>
  <c r="AW104" i="43"/>
  <c r="AV104" i="43"/>
  <c r="AU104" i="43"/>
  <c r="AT104" i="43"/>
  <c r="AS104" i="43"/>
  <c r="AR104" i="43"/>
  <c r="AQ104" i="43"/>
  <c r="AP104" i="43"/>
  <c r="AO104" i="43"/>
  <c r="AN104" i="43"/>
  <c r="AM104" i="43"/>
  <c r="AL104" i="43"/>
  <c r="AK104" i="43"/>
  <c r="AJ104" i="43"/>
  <c r="AI104" i="43"/>
  <c r="AH104" i="43"/>
  <c r="AG104" i="43"/>
  <c r="AF104" i="43"/>
  <c r="AE104" i="43"/>
  <c r="AD104" i="43"/>
  <c r="AC104" i="43"/>
  <c r="AB104" i="43"/>
  <c r="AA104" i="43"/>
  <c r="Z104" i="43"/>
  <c r="Y104" i="43"/>
  <c r="X104" i="43"/>
  <c r="W104" i="43"/>
  <c r="V104" i="43"/>
  <c r="U104" i="43"/>
  <c r="T104" i="43"/>
  <c r="S104" i="43"/>
  <c r="R104" i="43"/>
  <c r="M104" i="43"/>
  <c r="L104" i="43"/>
  <c r="K104" i="43"/>
  <c r="J104" i="43"/>
  <c r="CG103" i="43"/>
  <c r="CE103" i="43"/>
  <c r="CD103" i="43"/>
  <c r="CG102" i="43"/>
  <c r="CE102" i="43"/>
  <c r="CD102" i="43"/>
  <c r="CG101" i="43"/>
  <c r="CE101" i="43"/>
  <c r="CD101" i="43"/>
  <c r="CG100" i="43"/>
  <c r="CE100" i="43"/>
  <c r="CD100" i="43"/>
  <c r="CG99" i="43"/>
  <c r="CE99" i="43"/>
  <c r="CD99" i="43"/>
  <c r="CG98" i="43"/>
  <c r="CE98" i="43"/>
  <c r="CD98" i="43"/>
  <c r="CG97" i="43"/>
  <c r="CE97" i="43"/>
  <c r="CD97" i="43"/>
  <c r="CG96" i="43"/>
  <c r="CE96" i="43"/>
  <c r="CD96" i="43"/>
  <c r="CG95" i="43"/>
  <c r="CE95" i="43"/>
  <c r="CD95" i="43"/>
  <c r="CG94" i="43"/>
  <c r="CE94" i="43"/>
  <c r="CD94" i="43"/>
  <c r="CC93" i="43"/>
  <c r="CB93" i="43"/>
  <c r="CA93" i="43"/>
  <c r="BZ93" i="43"/>
  <c r="BY93" i="43"/>
  <c r="BX93" i="43"/>
  <c r="BW93" i="43"/>
  <c r="BV93" i="43"/>
  <c r="BU93" i="43"/>
  <c r="BT93" i="43"/>
  <c r="BS93" i="43"/>
  <c r="BR93" i="43"/>
  <c r="BQ93" i="43"/>
  <c r="BP93" i="43"/>
  <c r="BO93" i="43"/>
  <c r="BN93" i="43"/>
  <c r="BM93" i="43"/>
  <c r="BL93" i="43"/>
  <c r="BK93" i="43"/>
  <c r="BJ93" i="43"/>
  <c r="BI93" i="43"/>
  <c r="BH93" i="43"/>
  <c r="BG93" i="43"/>
  <c r="BF93" i="43"/>
  <c r="BE93" i="43"/>
  <c r="BD93" i="43"/>
  <c r="BC93" i="43"/>
  <c r="BB93" i="43"/>
  <c r="BA93" i="43"/>
  <c r="AZ93" i="43"/>
  <c r="AY93" i="43"/>
  <c r="AX93" i="43"/>
  <c r="AW93" i="43"/>
  <c r="AV93" i="43"/>
  <c r="AU93" i="43"/>
  <c r="AT93" i="43"/>
  <c r="AS93" i="43"/>
  <c r="AR93" i="43"/>
  <c r="AQ93" i="43"/>
  <c r="AP93" i="43"/>
  <c r="AO93" i="43"/>
  <c r="AN93" i="43"/>
  <c r="AM93" i="43"/>
  <c r="AL93" i="43"/>
  <c r="AK93" i="43"/>
  <c r="AJ93" i="43"/>
  <c r="AI93" i="43"/>
  <c r="AH93" i="43"/>
  <c r="AG93" i="43"/>
  <c r="AF93" i="43"/>
  <c r="AE93" i="43"/>
  <c r="AD93" i="43"/>
  <c r="AC93" i="43"/>
  <c r="AB93" i="43"/>
  <c r="AA93" i="43"/>
  <c r="Z93" i="43"/>
  <c r="Y93" i="43"/>
  <c r="X93" i="43"/>
  <c r="W93" i="43"/>
  <c r="V93" i="43"/>
  <c r="U93" i="43"/>
  <c r="T93" i="43"/>
  <c r="S93" i="43"/>
  <c r="R93" i="43"/>
  <c r="M93" i="43"/>
  <c r="L93" i="43"/>
  <c r="K93" i="43"/>
  <c r="J93" i="43"/>
  <c r="CG92" i="43"/>
  <c r="CE92" i="43"/>
  <c r="CD92" i="43"/>
  <c r="CG91" i="43"/>
  <c r="CE91" i="43"/>
  <c r="CD91" i="43"/>
  <c r="CG90" i="43"/>
  <c r="CE90" i="43"/>
  <c r="CD90" i="43"/>
  <c r="CG89" i="43"/>
  <c r="CE89" i="43"/>
  <c r="CD89" i="43"/>
  <c r="CG88" i="43"/>
  <c r="CE88" i="43"/>
  <c r="CD88" i="43"/>
  <c r="CG87" i="43"/>
  <c r="CE87" i="43"/>
  <c r="CD87" i="43"/>
  <c r="CG86" i="43"/>
  <c r="CE86" i="43"/>
  <c r="CD86" i="43"/>
  <c r="CG85" i="43"/>
  <c r="CE85" i="43"/>
  <c r="CD85" i="43"/>
  <c r="CG84" i="43"/>
  <c r="CE84" i="43"/>
  <c r="CD84" i="43"/>
  <c r="CG83" i="43"/>
  <c r="CE83" i="43"/>
  <c r="CD83" i="43"/>
  <c r="CC82" i="43"/>
  <c r="CB82" i="43"/>
  <c r="CA82" i="43"/>
  <c r="BZ82" i="43"/>
  <c r="BY82" i="43"/>
  <c r="BX82" i="43"/>
  <c r="BW82" i="43"/>
  <c r="BV82" i="43"/>
  <c r="BU82" i="43"/>
  <c r="BT82" i="43"/>
  <c r="BS82" i="43"/>
  <c r="BR82" i="43"/>
  <c r="BQ82" i="43"/>
  <c r="BP82" i="43"/>
  <c r="BO82" i="43"/>
  <c r="BN82" i="43"/>
  <c r="BM82" i="43"/>
  <c r="BL82" i="43"/>
  <c r="BK82" i="43"/>
  <c r="BJ82" i="43"/>
  <c r="BI82" i="43"/>
  <c r="BH82" i="43"/>
  <c r="BG82" i="43"/>
  <c r="BF82" i="43"/>
  <c r="BE82" i="43"/>
  <c r="BD82" i="43"/>
  <c r="BC82" i="43"/>
  <c r="BB82" i="43"/>
  <c r="BA82" i="43"/>
  <c r="AZ82" i="43"/>
  <c r="AY82" i="43"/>
  <c r="AX82" i="43"/>
  <c r="AW82" i="43"/>
  <c r="AV82" i="43"/>
  <c r="AU82" i="43"/>
  <c r="AT82" i="43"/>
  <c r="AS82" i="43"/>
  <c r="AR82" i="43"/>
  <c r="AQ82" i="43"/>
  <c r="AP82" i="43"/>
  <c r="AO82" i="43"/>
  <c r="AN82" i="43"/>
  <c r="AM82" i="43"/>
  <c r="AL82" i="43"/>
  <c r="AK82" i="43"/>
  <c r="AJ82" i="43"/>
  <c r="AI82" i="43"/>
  <c r="AH82" i="43"/>
  <c r="AG82" i="43"/>
  <c r="AF82" i="43"/>
  <c r="AE82" i="43"/>
  <c r="AD82" i="43"/>
  <c r="AC82" i="43"/>
  <c r="AB82" i="43"/>
  <c r="AA82" i="43"/>
  <c r="Z82" i="43"/>
  <c r="Y82" i="43"/>
  <c r="X82" i="43"/>
  <c r="W82" i="43"/>
  <c r="V82" i="43"/>
  <c r="U82" i="43"/>
  <c r="T82" i="43"/>
  <c r="S82" i="43"/>
  <c r="R82" i="43"/>
  <c r="M82" i="43"/>
  <c r="L82" i="43"/>
  <c r="K82" i="43"/>
  <c r="J82" i="43"/>
  <c r="CG81" i="43"/>
  <c r="CE81" i="43"/>
  <c r="CD81" i="43"/>
  <c r="CG80" i="43"/>
  <c r="CE80" i="43"/>
  <c r="CD80" i="43"/>
  <c r="CG79" i="43"/>
  <c r="CE79" i="43"/>
  <c r="CD79" i="43"/>
  <c r="CG78" i="43"/>
  <c r="CE78" i="43"/>
  <c r="CD78" i="43"/>
  <c r="CG77" i="43"/>
  <c r="CE77" i="43"/>
  <c r="CD77" i="43"/>
  <c r="CG76" i="43"/>
  <c r="CE76" i="43"/>
  <c r="CD76" i="43"/>
  <c r="CC75" i="43"/>
  <c r="CB75" i="43"/>
  <c r="CA75" i="43"/>
  <c r="BZ75" i="43"/>
  <c r="BY75" i="43"/>
  <c r="BX75" i="43"/>
  <c r="BW75" i="43"/>
  <c r="BV75" i="43"/>
  <c r="BU75" i="43"/>
  <c r="BT75" i="43"/>
  <c r="BS75" i="43"/>
  <c r="BR75" i="43"/>
  <c r="CG74" i="43"/>
  <c r="CE74" i="43"/>
  <c r="CN74" i="43" s="1"/>
  <c r="CD74" i="43"/>
  <c r="BK74" i="43"/>
  <c r="BJ74" i="43"/>
  <c r="BC74" i="43"/>
  <c r="BG74" i="43" s="1"/>
  <c r="AM74" i="43"/>
  <c r="AL74" i="43"/>
  <c r="AH74" i="43"/>
  <c r="BB74" i="43" s="1"/>
  <c r="BF74" i="43" s="1"/>
  <c r="Y74" i="43"/>
  <c r="BQ74" i="43" s="1"/>
  <c r="X74" i="43"/>
  <c r="BP74" i="43" s="1"/>
  <c r="W74" i="43"/>
  <c r="BO74" i="43" s="1"/>
  <c r="CG73" i="43"/>
  <c r="CE73" i="43"/>
  <c r="CN73" i="43" s="1"/>
  <c r="CD73" i="43"/>
  <c r="BK73" i="43"/>
  <c r="BJ73" i="43"/>
  <c r="BC73" i="43"/>
  <c r="BG73" i="43" s="1"/>
  <c r="AM73" i="43"/>
  <c r="AL73" i="43"/>
  <c r="AH73" i="43"/>
  <c r="V73" i="43" s="1"/>
  <c r="BN73" i="43" s="1"/>
  <c r="Y73" i="43"/>
  <c r="BQ73" i="43" s="1"/>
  <c r="X73" i="43"/>
  <c r="BP73" i="43" s="1"/>
  <c r="W73" i="43"/>
  <c r="BO73" i="43" s="1"/>
  <c r="CG72" i="43"/>
  <c r="CE72" i="43"/>
  <c r="CN72" i="43" s="1"/>
  <c r="CD72" i="43"/>
  <c r="BK72" i="43"/>
  <c r="BJ72" i="43"/>
  <c r="BC72" i="43"/>
  <c r="BG72" i="43" s="1"/>
  <c r="AM72" i="43"/>
  <c r="AL72" i="43"/>
  <c r="AH72" i="43"/>
  <c r="BB72" i="43" s="1"/>
  <c r="BF72" i="43" s="1"/>
  <c r="Y72" i="43"/>
  <c r="BQ72" i="43" s="1"/>
  <c r="X72" i="43"/>
  <c r="BP72" i="43" s="1"/>
  <c r="W72" i="43"/>
  <c r="BO72" i="43" s="1"/>
  <c r="CG71" i="43"/>
  <c r="CE71" i="43"/>
  <c r="CN71" i="43" s="1"/>
  <c r="CD71" i="43"/>
  <c r="BK71" i="43"/>
  <c r="BJ71" i="43"/>
  <c r="BC71" i="43"/>
  <c r="BG71" i="43" s="1"/>
  <c r="AM71" i="43"/>
  <c r="AL71" i="43"/>
  <c r="AH71" i="43"/>
  <c r="V71" i="43" s="1"/>
  <c r="BN71" i="43" s="1"/>
  <c r="Y71" i="43"/>
  <c r="BQ71" i="43" s="1"/>
  <c r="X71" i="43"/>
  <c r="BP71" i="43" s="1"/>
  <c r="W71" i="43"/>
  <c r="BO71" i="43" s="1"/>
  <c r="R71" i="43"/>
  <c r="CG70" i="43"/>
  <c r="CE70" i="43"/>
  <c r="CN70" i="43" s="1"/>
  <c r="CD70" i="43"/>
  <c r="BK70" i="43"/>
  <c r="BJ70" i="43"/>
  <c r="BC70" i="43"/>
  <c r="BG70" i="43" s="1"/>
  <c r="AM70" i="43"/>
  <c r="AL70" i="43"/>
  <c r="AH70" i="43"/>
  <c r="V70" i="43" s="1"/>
  <c r="BN70" i="43" s="1"/>
  <c r="Y70" i="43"/>
  <c r="BQ70" i="43" s="1"/>
  <c r="X70" i="43"/>
  <c r="BP70" i="43" s="1"/>
  <c r="W70" i="43"/>
  <c r="BO70" i="43" s="1"/>
  <c r="CG69" i="43"/>
  <c r="CE69" i="43"/>
  <c r="CN69" i="43" s="1"/>
  <c r="CD69" i="43"/>
  <c r="BK69" i="43"/>
  <c r="BJ69" i="43"/>
  <c r="BC69" i="43"/>
  <c r="BG69" i="43" s="1"/>
  <c r="AM69" i="43"/>
  <c r="AL69" i="43"/>
  <c r="AH69" i="43"/>
  <c r="Y69" i="43"/>
  <c r="BQ69" i="43" s="1"/>
  <c r="X69" i="43"/>
  <c r="BP69" i="43" s="1"/>
  <c r="W69" i="43"/>
  <c r="BO69" i="43" s="1"/>
  <c r="CG68" i="43"/>
  <c r="CE68" i="43"/>
  <c r="CN68" i="43" s="1"/>
  <c r="CD68" i="43"/>
  <c r="BK68" i="43"/>
  <c r="BJ68" i="43"/>
  <c r="BC68" i="43"/>
  <c r="BG68" i="43" s="1"/>
  <c r="AM68" i="43"/>
  <c r="AL68" i="43"/>
  <c r="AH68" i="43"/>
  <c r="V68" i="43" s="1"/>
  <c r="BN68" i="43" s="1"/>
  <c r="Y68" i="43"/>
  <c r="BQ68" i="43" s="1"/>
  <c r="X68" i="43"/>
  <c r="BP68" i="43" s="1"/>
  <c r="W68" i="43"/>
  <c r="BO68" i="43" s="1"/>
  <c r="CG67" i="43"/>
  <c r="CE67" i="43"/>
  <c r="CN67" i="43" s="1"/>
  <c r="CD67" i="43"/>
  <c r="BK67" i="43"/>
  <c r="BJ67" i="43"/>
  <c r="BC67" i="43"/>
  <c r="BG67" i="43" s="1"/>
  <c r="AM67" i="43"/>
  <c r="AL67" i="43"/>
  <c r="AH67" i="43"/>
  <c r="V67" i="43" s="1"/>
  <c r="BN67" i="43" s="1"/>
  <c r="Y67" i="43"/>
  <c r="BQ67" i="43" s="1"/>
  <c r="X67" i="43"/>
  <c r="BP67" i="43" s="1"/>
  <c r="W67" i="43"/>
  <c r="BO67" i="43" s="1"/>
  <c r="S67" i="43"/>
  <c r="R67" i="43"/>
  <c r="CG66" i="43"/>
  <c r="CE66" i="43"/>
  <c r="CN66" i="43" s="1"/>
  <c r="CD66" i="43"/>
  <c r="BK66" i="43"/>
  <c r="BJ66" i="43"/>
  <c r="BC66" i="43"/>
  <c r="BG66" i="43" s="1"/>
  <c r="AM66" i="43"/>
  <c r="AL66" i="43"/>
  <c r="AH66" i="43"/>
  <c r="V66" i="43" s="1"/>
  <c r="Y66" i="43"/>
  <c r="BQ66" i="43" s="1"/>
  <c r="X66" i="43"/>
  <c r="BP66" i="43" s="1"/>
  <c r="W66" i="43"/>
  <c r="BO66" i="43" s="1"/>
  <c r="CG65" i="43"/>
  <c r="CE65" i="43"/>
  <c r="CN65" i="43" s="1"/>
  <c r="CD65" i="43"/>
  <c r="BK65" i="43"/>
  <c r="BJ65" i="43"/>
  <c r="BC65" i="43"/>
  <c r="BG65" i="43" s="1"/>
  <c r="AM65" i="43"/>
  <c r="AH65" i="43"/>
  <c r="BB65" i="43" s="1"/>
  <c r="BF65" i="43" s="1"/>
  <c r="Z65" i="43"/>
  <c r="AL65" i="43" s="1"/>
  <c r="Y65" i="43"/>
  <c r="BQ65" i="43" s="1"/>
  <c r="X65" i="43"/>
  <c r="W65" i="43"/>
  <c r="BO65" i="43" s="1"/>
  <c r="CC64" i="43"/>
  <c r="CB64" i="43"/>
  <c r="CA64" i="43"/>
  <c r="BZ64" i="43"/>
  <c r="BY64" i="43"/>
  <c r="BX64" i="43"/>
  <c r="BW64" i="43"/>
  <c r="BV64" i="43"/>
  <c r="BU64" i="43"/>
  <c r="BT64" i="43"/>
  <c r="BS64" i="43"/>
  <c r="BR64" i="43"/>
  <c r="BM64" i="43"/>
  <c r="BL64" i="43"/>
  <c r="BE64" i="43"/>
  <c r="BD64" i="43"/>
  <c r="BA64" i="43"/>
  <c r="AZ64" i="43"/>
  <c r="AY64" i="43"/>
  <c r="BK64" i="43" s="1"/>
  <c r="AX64" i="43"/>
  <c r="BJ64" i="43" s="1"/>
  <c r="AW64" i="43"/>
  <c r="AV64" i="43"/>
  <c r="AU64" i="43"/>
  <c r="AT64" i="43"/>
  <c r="AS64" i="43"/>
  <c r="AR64" i="43"/>
  <c r="AQ64" i="43"/>
  <c r="AP64" i="43"/>
  <c r="AO64" i="43"/>
  <c r="AN64" i="43"/>
  <c r="AK64" i="43"/>
  <c r="AJ64" i="43"/>
  <c r="AI64" i="43"/>
  <c r="AG64" i="43"/>
  <c r="AF64" i="43"/>
  <c r="AE64" i="43"/>
  <c r="AD64" i="43"/>
  <c r="AC64" i="43"/>
  <c r="AB64" i="43"/>
  <c r="AA64" i="43"/>
  <c r="U64" i="43"/>
  <c r="T64" i="43"/>
  <c r="S64" i="43"/>
  <c r="M64" i="43"/>
  <c r="L64" i="43"/>
  <c r="K64" i="43"/>
  <c r="J64" i="43"/>
  <c r="CG63" i="43"/>
  <c r="CE63" i="43"/>
  <c r="CN63" i="43" s="1"/>
  <c r="CD63" i="43"/>
  <c r="BK63" i="43"/>
  <c r="BJ63" i="43"/>
  <c r="BC63" i="43"/>
  <c r="BG63" i="43" s="1"/>
  <c r="BB63" i="43"/>
  <c r="BF63" i="43" s="1"/>
  <c r="AM63" i="43"/>
  <c r="AL63" i="43"/>
  <c r="Y63" i="43"/>
  <c r="BQ63" i="43" s="1"/>
  <c r="X63" i="43"/>
  <c r="BP63" i="43" s="1"/>
  <c r="W63" i="43"/>
  <c r="BO63" i="43" s="1"/>
  <c r="V63" i="43"/>
  <c r="BN63" i="43" s="1"/>
  <c r="CG62" i="43"/>
  <c r="CE62" i="43"/>
  <c r="CN62" i="43" s="1"/>
  <c r="CD62" i="43"/>
  <c r="BK62" i="43"/>
  <c r="BJ62" i="43"/>
  <c r="BC62" i="43"/>
  <c r="BG62" i="43" s="1"/>
  <c r="BB62" i="43"/>
  <c r="BF62" i="43" s="1"/>
  <c r="AM62" i="43"/>
  <c r="AL62" i="43"/>
  <c r="Y62" i="43"/>
  <c r="BQ62" i="43" s="1"/>
  <c r="X62" i="43"/>
  <c r="BP62" i="43" s="1"/>
  <c r="W62" i="43"/>
  <c r="BO62" i="43" s="1"/>
  <c r="V62" i="43"/>
  <c r="BN62" i="43" s="1"/>
  <c r="CG61" i="43"/>
  <c r="CE61" i="43"/>
  <c r="CN61" i="43" s="1"/>
  <c r="CD61" i="43"/>
  <c r="BK61" i="43"/>
  <c r="BJ61" i="43"/>
  <c r="BC61" i="43"/>
  <c r="BG61" i="43" s="1"/>
  <c r="BB61" i="43"/>
  <c r="BF61" i="43" s="1"/>
  <c r="AM61" i="43"/>
  <c r="AL61" i="43"/>
  <c r="Y61" i="43"/>
  <c r="BQ61" i="43" s="1"/>
  <c r="X61" i="43"/>
  <c r="BP61" i="43" s="1"/>
  <c r="W61" i="43"/>
  <c r="BO61" i="43" s="1"/>
  <c r="V61" i="43"/>
  <c r="BN61" i="43" s="1"/>
  <c r="CG60" i="43"/>
  <c r="CE60" i="43"/>
  <c r="CN60" i="43" s="1"/>
  <c r="CD60" i="43"/>
  <c r="BK60" i="43"/>
  <c r="BJ60" i="43"/>
  <c r="BC60" i="43"/>
  <c r="BG60" i="43" s="1"/>
  <c r="BB60" i="43"/>
  <c r="BF60" i="43" s="1"/>
  <c r="AM60" i="43"/>
  <c r="AL60" i="43"/>
  <c r="Y60" i="43"/>
  <c r="BQ60" i="43" s="1"/>
  <c r="X60" i="43"/>
  <c r="BP60" i="43" s="1"/>
  <c r="W60" i="43"/>
  <c r="BO60" i="43" s="1"/>
  <c r="V60" i="43"/>
  <c r="BN60" i="43" s="1"/>
  <c r="CG59" i="43"/>
  <c r="CE59" i="43"/>
  <c r="CN59" i="43" s="1"/>
  <c r="CD59" i="43"/>
  <c r="BK59" i="43"/>
  <c r="BJ59" i="43"/>
  <c r="BC59" i="43"/>
  <c r="BG59" i="43" s="1"/>
  <c r="BB59" i="43"/>
  <c r="BF59" i="43" s="1"/>
  <c r="AM59" i="43"/>
  <c r="AL59" i="43"/>
  <c r="Y59" i="43"/>
  <c r="BQ59" i="43" s="1"/>
  <c r="X59" i="43"/>
  <c r="BP59" i="43" s="1"/>
  <c r="W59" i="43"/>
  <c r="BO59" i="43" s="1"/>
  <c r="V59" i="43"/>
  <c r="BN59" i="43" s="1"/>
  <c r="CG58" i="43"/>
  <c r="CE58" i="43"/>
  <c r="CN58" i="43" s="1"/>
  <c r="CD58" i="43"/>
  <c r="BK58" i="43"/>
  <c r="BJ58" i="43"/>
  <c r="BC58" i="43"/>
  <c r="BG58" i="43" s="1"/>
  <c r="BB58" i="43"/>
  <c r="BF58" i="43" s="1"/>
  <c r="AM58" i="43"/>
  <c r="AL58" i="43"/>
  <c r="Y58" i="43"/>
  <c r="BQ58" i="43" s="1"/>
  <c r="X58" i="43"/>
  <c r="BP58" i="43" s="1"/>
  <c r="W58" i="43"/>
  <c r="BO58" i="43" s="1"/>
  <c r="V58" i="43"/>
  <c r="BN58" i="43" s="1"/>
  <c r="CG57" i="43"/>
  <c r="CE57" i="43"/>
  <c r="CN57" i="43" s="1"/>
  <c r="CD57" i="43"/>
  <c r="BK57" i="43"/>
  <c r="BJ57" i="43"/>
  <c r="BC57" i="43"/>
  <c r="BG57" i="43" s="1"/>
  <c r="BB57" i="43"/>
  <c r="BF57" i="43" s="1"/>
  <c r="AM57" i="43"/>
  <c r="AL57" i="43"/>
  <c r="Y57" i="43"/>
  <c r="BQ57" i="43" s="1"/>
  <c r="X57" i="43"/>
  <c r="BP57" i="43" s="1"/>
  <c r="W57" i="43"/>
  <c r="BO57" i="43" s="1"/>
  <c r="V57" i="43"/>
  <c r="BN57" i="43" s="1"/>
  <c r="CG56" i="43"/>
  <c r="CE56" i="43"/>
  <c r="CN56" i="43" s="1"/>
  <c r="CD56" i="43"/>
  <c r="BK56" i="43"/>
  <c r="BJ56" i="43"/>
  <c r="BC56" i="43"/>
  <c r="BG56" i="43" s="1"/>
  <c r="BB56" i="43"/>
  <c r="BF56" i="43" s="1"/>
  <c r="AM56" i="43"/>
  <c r="AL56" i="43"/>
  <c r="Y56" i="43"/>
  <c r="BQ56" i="43" s="1"/>
  <c r="X56" i="43"/>
  <c r="BP56" i="43" s="1"/>
  <c r="W56" i="43"/>
  <c r="BO56" i="43" s="1"/>
  <c r="V56" i="43"/>
  <c r="BN56" i="43" s="1"/>
  <c r="CG55" i="43"/>
  <c r="CE55" i="43"/>
  <c r="CN55" i="43" s="1"/>
  <c r="CD55" i="43"/>
  <c r="BK55" i="43"/>
  <c r="BJ55" i="43"/>
  <c r="BC55" i="43"/>
  <c r="BG55" i="43" s="1"/>
  <c r="BB55" i="43"/>
  <c r="BF55" i="43" s="1"/>
  <c r="AM55" i="43"/>
  <c r="AL55" i="43"/>
  <c r="Y55" i="43"/>
  <c r="BQ55" i="43" s="1"/>
  <c r="X55" i="43"/>
  <c r="BP55" i="43" s="1"/>
  <c r="W55" i="43"/>
  <c r="BO55" i="43" s="1"/>
  <c r="V55" i="43"/>
  <c r="BN55" i="43" s="1"/>
  <c r="CG54" i="43"/>
  <c r="CE54" i="43"/>
  <c r="CN54" i="43" s="1"/>
  <c r="CD54" i="43"/>
  <c r="BK54" i="43"/>
  <c r="BJ54" i="43"/>
  <c r="BC54" i="43"/>
  <c r="BG54" i="43" s="1"/>
  <c r="BB54" i="43"/>
  <c r="BF54" i="43" s="1"/>
  <c r="AM54" i="43"/>
  <c r="AL54" i="43"/>
  <c r="Y54" i="43"/>
  <c r="BQ54" i="43" s="1"/>
  <c r="X54" i="43"/>
  <c r="BP54" i="43" s="1"/>
  <c r="W54" i="43"/>
  <c r="BO54" i="43" s="1"/>
  <c r="V54" i="43"/>
  <c r="CC53" i="43"/>
  <c r="CB53" i="43"/>
  <c r="CA53" i="43"/>
  <c r="BZ53" i="43"/>
  <c r="BY53" i="43"/>
  <c r="BX53" i="43"/>
  <c r="BW53" i="43"/>
  <c r="BV53" i="43"/>
  <c r="BU53" i="43"/>
  <c r="BT53" i="43"/>
  <c r="BS53" i="43"/>
  <c r="BR53" i="43"/>
  <c r="BM53" i="43"/>
  <c r="BL53" i="43"/>
  <c r="BE53" i="43"/>
  <c r="BD53" i="43"/>
  <c r="BA53" i="43"/>
  <c r="AZ53" i="43"/>
  <c r="AY53" i="43"/>
  <c r="BK53" i="43" s="1"/>
  <c r="AX53" i="43"/>
  <c r="BJ53" i="43" s="1"/>
  <c r="AW53" i="43"/>
  <c r="AV53" i="43"/>
  <c r="AU53" i="43"/>
  <c r="AT53" i="43"/>
  <c r="AS53" i="43"/>
  <c r="AR53" i="43"/>
  <c r="AQ53" i="43"/>
  <c r="AP53" i="43"/>
  <c r="AO53" i="43"/>
  <c r="AN53" i="43"/>
  <c r="AK53" i="43"/>
  <c r="AJ53" i="43"/>
  <c r="AI53" i="43"/>
  <c r="AH53" i="43"/>
  <c r="AG53" i="43"/>
  <c r="AF53" i="43"/>
  <c r="AE53" i="43"/>
  <c r="AD53" i="43"/>
  <c r="AC53" i="43"/>
  <c r="AB53" i="43"/>
  <c r="AA53" i="43"/>
  <c r="Z53" i="43"/>
  <c r="U53" i="43"/>
  <c r="T53" i="43"/>
  <c r="S53" i="43"/>
  <c r="R53" i="43"/>
  <c r="M53" i="43"/>
  <c r="L53" i="43"/>
  <c r="K53" i="43"/>
  <c r="J53" i="43"/>
  <c r="CG52" i="43"/>
  <c r="CE52" i="43"/>
  <c r="CN52" i="43" s="1"/>
  <c r="CD52" i="43"/>
  <c r="BK52" i="43"/>
  <c r="AX52" i="43"/>
  <c r="V52" i="43" s="1"/>
  <c r="BN52" i="43" s="1"/>
  <c r="AM52" i="43"/>
  <c r="AU52" i="43" s="1"/>
  <c r="BC52" i="43" s="1"/>
  <c r="BG52" i="43" s="1"/>
  <c r="AL52" i="43"/>
  <c r="AT52" i="43" s="1"/>
  <c r="BB52" i="43" s="1"/>
  <c r="BF52" i="43" s="1"/>
  <c r="Y52" i="43"/>
  <c r="BQ52" i="43" s="1"/>
  <c r="X52" i="43"/>
  <c r="BP52" i="43" s="1"/>
  <c r="W52" i="43"/>
  <c r="BO52" i="43" s="1"/>
  <c r="CG51" i="43"/>
  <c r="CE51" i="43"/>
  <c r="CN51" i="43" s="1"/>
  <c r="CD51" i="43"/>
  <c r="BK51" i="43"/>
  <c r="AX51" i="43"/>
  <c r="V51" i="43" s="1"/>
  <c r="BN51" i="43" s="1"/>
  <c r="AM51" i="43"/>
  <c r="AU51" i="43" s="1"/>
  <c r="BC51" i="43" s="1"/>
  <c r="BG51" i="43" s="1"/>
  <c r="AL51" i="43"/>
  <c r="AT51" i="43" s="1"/>
  <c r="BB51" i="43" s="1"/>
  <c r="BF51" i="43" s="1"/>
  <c r="Y51" i="43"/>
  <c r="BQ51" i="43" s="1"/>
  <c r="X51" i="43"/>
  <c r="BP51" i="43" s="1"/>
  <c r="W51" i="43"/>
  <c r="BO51" i="43" s="1"/>
  <c r="CG50" i="43"/>
  <c r="CE50" i="43"/>
  <c r="CN50" i="43" s="1"/>
  <c r="CD50" i="43"/>
  <c r="BK50" i="43"/>
  <c r="AX50" i="43"/>
  <c r="BJ50" i="43" s="1"/>
  <c r="AM50" i="43"/>
  <c r="AU50" i="43" s="1"/>
  <c r="BC50" i="43" s="1"/>
  <c r="BG50" i="43" s="1"/>
  <c r="AL50" i="43"/>
  <c r="AT50" i="43" s="1"/>
  <c r="BB50" i="43" s="1"/>
  <c r="BF50" i="43" s="1"/>
  <c r="Y50" i="43"/>
  <c r="BQ50" i="43" s="1"/>
  <c r="X50" i="43"/>
  <c r="BP50" i="43" s="1"/>
  <c r="W50" i="43"/>
  <c r="BO50" i="43" s="1"/>
  <c r="CG49" i="43"/>
  <c r="CE49" i="43"/>
  <c r="CN49" i="43" s="1"/>
  <c r="CD49" i="43"/>
  <c r="BK49" i="43"/>
  <c r="AX49" i="43"/>
  <c r="BJ49" i="43" s="1"/>
  <c r="AM49" i="43"/>
  <c r="AU49" i="43" s="1"/>
  <c r="BC49" i="43" s="1"/>
  <c r="BG49" i="43" s="1"/>
  <c r="AL49" i="43"/>
  <c r="AT49" i="43" s="1"/>
  <c r="Y49" i="43"/>
  <c r="BQ49" i="43" s="1"/>
  <c r="X49" i="43"/>
  <c r="BP49" i="43" s="1"/>
  <c r="W49" i="43"/>
  <c r="BO49" i="43" s="1"/>
  <c r="CG48" i="43"/>
  <c r="CE48" i="43"/>
  <c r="CN48" i="43" s="1"/>
  <c r="CD48" i="43"/>
  <c r="BK48" i="43"/>
  <c r="AX48" i="43"/>
  <c r="BJ48" i="43" s="1"/>
  <c r="AM48" i="43"/>
  <c r="AU48" i="43" s="1"/>
  <c r="BC48" i="43" s="1"/>
  <c r="BG48" i="43" s="1"/>
  <c r="AL48" i="43"/>
  <c r="AT48" i="43" s="1"/>
  <c r="BB48" i="43" s="1"/>
  <c r="BF48" i="43" s="1"/>
  <c r="Y48" i="43"/>
  <c r="BQ48" i="43" s="1"/>
  <c r="X48" i="43"/>
  <c r="BP48" i="43" s="1"/>
  <c r="W48" i="43"/>
  <c r="BO48" i="43" s="1"/>
  <c r="CG47" i="43"/>
  <c r="CE47" i="43"/>
  <c r="CN47" i="43" s="1"/>
  <c r="CD47" i="43"/>
  <c r="BK47" i="43"/>
  <c r="AX47" i="43"/>
  <c r="AM47" i="43"/>
  <c r="AU47" i="43" s="1"/>
  <c r="AL47" i="43"/>
  <c r="AT47" i="43" s="1"/>
  <c r="BB47" i="43" s="1"/>
  <c r="Y47" i="43"/>
  <c r="BQ47" i="43" s="1"/>
  <c r="X47" i="43"/>
  <c r="BP47" i="43" s="1"/>
  <c r="W47" i="43"/>
  <c r="BO47" i="43" s="1"/>
  <c r="CC46" i="43"/>
  <c r="CB46" i="43"/>
  <c r="CA46" i="43"/>
  <c r="BZ46" i="43"/>
  <c r="BY46" i="43"/>
  <c r="BX46" i="43"/>
  <c r="BW46" i="43"/>
  <c r="BV46" i="43"/>
  <c r="BU46" i="43"/>
  <c r="BT46" i="43"/>
  <c r="BS46" i="43"/>
  <c r="BR46" i="43"/>
  <c r="BA46" i="43"/>
  <c r="AZ46" i="43"/>
  <c r="AY46" i="43"/>
  <c r="BK46" i="43" s="1"/>
  <c r="AQ46" i="43"/>
  <c r="AP46" i="43"/>
  <c r="AK46" i="43"/>
  <c r="AJ46" i="43"/>
  <c r="AI46" i="43"/>
  <c r="AH46" i="43"/>
  <c r="AE46" i="43"/>
  <c r="AD46" i="43"/>
  <c r="AC46" i="43"/>
  <c r="AB46" i="43"/>
  <c r="AA46" i="43"/>
  <c r="Z46" i="43"/>
  <c r="U46" i="43"/>
  <c r="T46" i="43"/>
  <c r="S46" i="43"/>
  <c r="R46" i="43"/>
  <c r="M46" i="43"/>
  <c r="L46" i="43"/>
  <c r="K46" i="43"/>
  <c r="J46" i="43"/>
  <c r="CG45" i="43"/>
  <c r="CE45" i="43"/>
  <c r="CN45" i="43" s="1"/>
  <c r="CD45" i="43"/>
  <c r="BK45" i="43"/>
  <c r="AX45" i="43"/>
  <c r="BJ45" i="43" s="1"/>
  <c r="AM45" i="43"/>
  <c r="AU45" i="43" s="1"/>
  <c r="BC45" i="43" s="1"/>
  <c r="BG45" i="43" s="1"/>
  <c r="AL45" i="43"/>
  <c r="AT45" i="43" s="1"/>
  <c r="BB45" i="43" s="1"/>
  <c r="BF45" i="43" s="1"/>
  <c r="Y45" i="43"/>
  <c r="BQ45" i="43" s="1"/>
  <c r="X45" i="43"/>
  <c r="BP45" i="43" s="1"/>
  <c r="W45" i="43"/>
  <c r="BO45" i="43" s="1"/>
  <c r="CG44" i="43"/>
  <c r="CE44" i="43"/>
  <c r="CN44" i="43" s="1"/>
  <c r="CD44" i="43"/>
  <c r="BK44" i="43"/>
  <c r="AX44" i="43"/>
  <c r="V44" i="43" s="1"/>
  <c r="BN44" i="43" s="1"/>
  <c r="AM44" i="43"/>
  <c r="AU44" i="43" s="1"/>
  <c r="BC44" i="43" s="1"/>
  <c r="BG44" i="43" s="1"/>
  <c r="AL44" i="43"/>
  <c r="AT44" i="43" s="1"/>
  <c r="BB44" i="43" s="1"/>
  <c r="BF44" i="43" s="1"/>
  <c r="Y44" i="43"/>
  <c r="BQ44" i="43" s="1"/>
  <c r="X44" i="43"/>
  <c r="BP44" i="43" s="1"/>
  <c r="W44" i="43"/>
  <c r="BO44" i="43" s="1"/>
  <c r="CG43" i="43"/>
  <c r="CE43" i="43"/>
  <c r="CN43" i="43" s="1"/>
  <c r="CD43" i="43"/>
  <c r="BK43" i="43"/>
  <c r="AX43" i="43"/>
  <c r="BJ43" i="43" s="1"/>
  <c r="AM43" i="43"/>
  <c r="AU43" i="43" s="1"/>
  <c r="BC43" i="43" s="1"/>
  <c r="BG43" i="43" s="1"/>
  <c r="AL43" i="43"/>
  <c r="AT43" i="43" s="1"/>
  <c r="BB43" i="43" s="1"/>
  <c r="BF43" i="43" s="1"/>
  <c r="Y43" i="43"/>
  <c r="BQ43" i="43" s="1"/>
  <c r="X43" i="43"/>
  <c r="BP43" i="43" s="1"/>
  <c r="W43" i="43"/>
  <c r="BO43" i="43" s="1"/>
  <c r="CG42" i="43"/>
  <c r="CE42" i="43"/>
  <c r="CN42" i="43" s="1"/>
  <c r="CD42" i="43"/>
  <c r="BK42" i="43"/>
  <c r="AX42" i="43"/>
  <c r="BJ42" i="43" s="1"/>
  <c r="AM42" i="43"/>
  <c r="AU42" i="43" s="1"/>
  <c r="BC42" i="43" s="1"/>
  <c r="BG42" i="43" s="1"/>
  <c r="AL42" i="43"/>
  <c r="AT42" i="43" s="1"/>
  <c r="BB42" i="43" s="1"/>
  <c r="BF42" i="43" s="1"/>
  <c r="Y42" i="43"/>
  <c r="BQ42" i="43" s="1"/>
  <c r="X42" i="43"/>
  <c r="BP42" i="43" s="1"/>
  <c r="W42" i="43"/>
  <c r="BO42" i="43" s="1"/>
  <c r="CG41" i="43"/>
  <c r="CE41" i="43"/>
  <c r="CN41" i="43" s="1"/>
  <c r="CD41" i="43"/>
  <c r="BK41" i="43"/>
  <c r="AX41" i="43"/>
  <c r="BJ41" i="43" s="1"/>
  <c r="AM41" i="43"/>
  <c r="AU41" i="43" s="1"/>
  <c r="BC41" i="43" s="1"/>
  <c r="BG41" i="43" s="1"/>
  <c r="AL41" i="43"/>
  <c r="AT41" i="43" s="1"/>
  <c r="BB41" i="43" s="1"/>
  <c r="BF41" i="43" s="1"/>
  <c r="Y41" i="43"/>
  <c r="BQ41" i="43" s="1"/>
  <c r="X41" i="43"/>
  <c r="BP41" i="43" s="1"/>
  <c r="W41" i="43"/>
  <c r="BO41" i="43" s="1"/>
  <c r="CG40" i="43"/>
  <c r="CE40" i="43"/>
  <c r="CN40" i="43" s="1"/>
  <c r="CD40" i="43"/>
  <c r="BK40" i="43"/>
  <c r="AX40" i="43"/>
  <c r="BJ40" i="43" s="1"/>
  <c r="AM40" i="43"/>
  <c r="AU40" i="43" s="1"/>
  <c r="BC40" i="43" s="1"/>
  <c r="BG40" i="43" s="1"/>
  <c r="AL40" i="43"/>
  <c r="AT40" i="43" s="1"/>
  <c r="BB40" i="43" s="1"/>
  <c r="BF40" i="43" s="1"/>
  <c r="Y40" i="43"/>
  <c r="BQ40" i="43" s="1"/>
  <c r="X40" i="43"/>
  <c r="BP40" i="43" s="1"/>
  <c r="W40" i="43"/>
  <c r="BO40" i="43" s="1"/>
  <c r="CG39" i="43"/>
  <c r="CE39" i="43"/>
  <c r="CN39" i="43" s="1"/>
  <c r="CD39" i="43"/>
  <c r="BK39" i="43"/>
  <c r="AX39" i="43"/>
  <c r="BJ39" i="43" s="1"/>
  <c r="AM39" i="43"/>
  <c r="AU39" i="43" s="1"/>
  <c r="BC39" i="43" s="1"/>
  <c r="BG39" i="43" s="1"/>
  <c r="AL39" i="43"/>
  <c r="AT39" i="43" s="1"/>
  <c r="BB39" i="43" s="1"/>
  <c r="BF39" i="43" s="1"/>
  <c r="Y39" i="43"/>
  <c r="X39" i="43"/>
  <c r="BP39" i="43" s="1"/>
  <c r="W39" i="43"/>
  <c r="BO39" i="43" s="1"/>
  <c r="CG38" i="43"/>
  <c r="CE38" i="43"/>
  <c r="CN38" i="43" s="1"/>
  <c r="CD38" i="43"/>
  <c r="BK38" i="43"/>
  <c r="AX38" i="43"/>
  <c r="BJ38" i="43" s="1"/>
  <c r="AM38" i="43"/>
  <c r="AU38" i="43" s="1"/>
  <c r="BC38" i="43" s="1"/>
  <c r="BG38" i="43" s="1"/>
  <c r="AL38" i="43"/>
  <c r="AT38" i="43" s="1"/>
  <c r="BB38" i="43" s="1"/>
  <c r="BF38" i="43" s="1"/>
  <c r="Y38" i="43"/>
  <c r="BQ38" i="43" s="1"/>
  <c r="X38" i="43"/>
  <c r="BP38" i="43" s="1"/>
  <c r="W38" i="43"/>
  <c r="BO38" i="43" s="1"/>
  <c r="CG37" i="43"/>
  <c r="CE37" i="43"/>
  <c r="CN37" i="43" s="1"/>
  <c r="CD37" i="43"/>
  <c r="BK37" i="43"/>
  <c r="AX37" i="43"/>
  <c r="BJ37" i="43" s="1"/>
  <c r="AM37" i="43"/>
  <c r="AU37" i="43" s="1"/>
  <c r="BC37" i="43" s="1"/>
  <c r="BG37" i="43" s="1"/>
  <c r="AL37" i="43"/>
  <c r="AT37" i="43" s="1"/>
  <c r="BB37" i="43" s="1"/>
  <c r="BF37" i="43" s="1"/>
  <c r="Y37" i="43"/>
  <c r="BQ37" i="43" s="1"/>
  <c r="X37" i="43"/>
  <c r="BP37" i="43" s="1"/>
  <c r="W37" i="43"/>
  <c r="CG36" i="43"/>
  <c r="CE36" i="43"/>
  <c r="CD36" i="43"/>
  <c r="BK36" i="43"/>
  <c r="AX36" i="43"/>
  <c r="AM36" i="43"/>
  <c r="AU36" i="43" s="1"/>
  <c r="AL36" i="43"/>
  <c r="AT36" i="43" s="1"/>
  <c r="Y36" i="43"/>
  <c r="BQ36" i="43" s="1"/>
  <c r="X36" i="43"/>
  <c r="BP36" i="43" s="1"/>
  <c r="W36" i="43"/>
  <c r="BO36" i="43" s="1"/>
  <c r="CC35" i="43"/>
  <c r="CB35" i="43"/>
  <c r="CA35" i="43"/>
  <c r="BZ35" i="43"/>
  <c r="BY35" i="43"/>
  <c r="BX35" i="43"/>
  <c r="BW35" i="43"/>
  <c r="BV35" i="43"/>
  <c r="BU35" i="43"/>
  <c r="BT35" i="43"/>
  <c r="BS35" i="43"/>
  <c r="BR35" i="43"/>
  <c r="BA35" i="43"/>
  <c r="AZ35" i="43"/>
  <c r="AY35" i="43"/>
  <c r="BK35" i="43" s="1"/>
  <c r="AQ35" i="43"/>
  <c r="AP35" i="43"/>
  <c r="AK35" i="43"/>
  <c r="AJ35" i="43"/>
  <c r="AI35" i="43"/>
  <c r="AH35" i="43"/>
  <c r="AE35" i="43"/>
  <c r="AD35" i="43"/>
  <c r="AC35" i="43"/>
  <c r="AB35" i="43"/>
  <c r="AA35" i="43"/>
  <c r="Z35" i="43"/>
  <c r="U35" i="43"/>
  <c r="T35" i="43"/>
  <c r="S35" i="43"/>
  <c r="R35" i="43"/>
  <c r="M35" i="43"/>
  <c r="L35" i="43"/>
  <c r="K35" i="43"/>
  <c r="J35" i="43"/>
  <c r="CG34" i="43"/>
  <c r="CE34" i="43"/>
  <c r="CN34" i="43" s="1"/>
  <c r="CD34" i="43"/>
  <c r="BK34" i="43"/>
  <c r="BJ34" i="43"/>
  <c r="BC34" i="43"/>
  <c r="BG34" i="43" s="1"/>
  <c r="BB34" i="43"/>
  <c r="BF34" i="43" s="1"/>
  <c r="AM34" i="43"/>
  <c r="AL34" i="43"/>
  <c r="Y34" i="43"/>
  <c r="BQ34" i="43" s="1"/>
  <c r="X34" i="43"/>
  <c r="BP34" i="43" s="1"/>
  <c r="W34" i="43"/>
  <c r="BO34" i="43" s="1"/>
  <c r="V34" i="43"/>
  <c r="BN34" i="43" s="1"/>
  <c r="CG33" i="43"/>
  <c r="CE33" i="43"/>
  <c r="CN33" i="43" s="1"/>
  <c r="CD33" i="43"/>
  <c r="BK33" i="43"/>
  <c r="BJ33" i="43"/>
  <c r="BC33" i="43"/>
  <c r="BG33" i="43" s="1"/>
  <c r="BB33" i="43"/>
  <c r="BF33" i="43" s="1"/>
  <c r="AM33" i="43"/>
  <c r="AL33" i="43"/>
  <c r="Y33" i="43"/>
  <c r="BQ33" i="43" s="1"/>
  <c r="X33" i="43"/>
  <c r="BP33" i="43" s="1"/>
  <c r="W33" i="43"/>
  <c r="BO33" i="43" s="1"/>
  <c r="V33" i="43"/>
  <c r="BN33" i="43" s="1"/>
  <c r="CG32" i="43"/>
  <c r="CE32" i="43"/>
  <c r="CN32" i="43" s="1"/>
  <c r="CD32" i="43"/>
  <c r="BK32" i="43"/>
  <c r="BJ32" i="43"/>
  <c r="BC32" i="43"/>
  <c r="BG32" i="43" s="1"/>
  <c r="BB32" i="43"/>
  <c r="AM32" i="43"/>
  <c r="AL32" i="43"/>
  <c r="Y32" i="43"/>
  <c r="BQ32" i="43" s="1"/>
  <c r="X32" i="43"/>
  <c r="BP32" i="43" s="1"/>
  <c r="W32" i="43"/>
  <c r="BO32" i="43" s="1"/>
  <c r="V32" i="43"/>
  <c r="BN32" i="43" s="1"/>
  <c r="CG31" i="43"/>
  <c r="CE31" i="43"/>
  <c r="CN31" i="43" s="1"/>
  <c r="CD31" i="43"/>
  <c r="BK31" i="43"/>
  <c r="BJ31" i="43"/>
  <c r="BC31" i="43"/>
  <c r="BG31" i="43" s="1"/>
  <c r="BB31" i="43"/>
  <c r="BF31" i="43" s="1"/>
  <c r="AM31" i="43"/>
  <c r="AL31" i="43"/>
  <c r="Y31" i="43"/>
  <c r="BQ31" i="43" s="1"/>
  <c r="X31" i="43"/>
  <c r="BP31" i="43" s="1"/>
  <c r="W31" i="43"/>
  <c r="BO31" i="43" s="1"/>
  <c r="V31" i="43"/>
  <c r="BN31" i="43" s="1"/>
  <c r="CC30" i="43"/>
  <c r="CB30" i="43"/>
  <c r="CA30" i="43"/>
  <c r="BZ30" i="43"/>
  <c r="BY30" i="43"/>
  <c r="BX30" i="43"/>
  <c r="BW30" i="43"/>
  <c r="BV30" i="43"/>
  <c r="BU30" i="43"/>
  <c r="BT30" i="43"/>
  <c r="BS30" i="43"/>
  <c r="BR30" i="43"/>
  <c r="BA30" i="43"/>
  <c r="AZ30" i="43"/>
  <c r="AY30" i="43"/>
  <c r="BK30" i="43" s="1"/>
  <c r="AX30" i="43"/>
  <c r="BJ30" i="43" s="1"/>
  <c r="AU30" i="43"/>
  <c r="AT30" i="43"/>
  <c r="AQ30" i="43"/>
  <c r="AP30" i="43"/>
  <c r="AK30" i="43"/>
  <c r="AJ30" i="43"/>
  <c r="AI30" i="43"/>
  <c r="AH30" i="43"/>
  <c r="AE30" i="43"/>
  <c r="AD30" i="43"/>
  <c r="AC30" i="43"/>
  <c r="AB30" i="43"/>
  <c r="AA30" i="43"/>
  <c r="Z30" i="43"/>
  <c r="U30" i="43"/>
  <c r="T30" i="43"/>
  <c r="S30" i="43"/>
  <c r="R30" i="43"/>
  <c r="CG29" i="43"/>
  <c r="CE29" i="43"/>
  <c r="CN29" i="43" s="1"/>
  <c r="CD29" i="43"/>
  <c r="BK29" i="43"/>
  <c r="BC29" i="43"/>
  <c r="BG29" i="43" s="1"/>
  <c r="BB29" i="43"/>
  <c r="BF29" i="43" s="1"/>
  <c r="AX29" i="43"/>
  <c r="V29" i="43" s="1"/>
  <c r="BN29" i="43" s="1"/>
  <c r="AM29" i="43"/>
  <c r="AL29" i="43"/>
  <c r="Y29" i="43"/>
  <c r="BQ29" i="43" s="1"/>
  <c r="X29" i="43"/>
  <c r="BP29" i="43" s="1"/>
  <c r="W29" i="43"/>
  <c r="BO29" i="43" s="1"/>
  <c r="CG28" i="43"/>
  <c r="CE28" i="43"/>
  <c r="CN28" i="43" s="1"/>
  <c r="CD28" i="43"/>
  <c r="BK28" i="43"/>
  <c r="BC28" i="43"/>
  <c r="BG28" i="43" s="1"/>
  <c r="BB28" i="43"/>
  <c r="BF28" i="43" s="1"/>
  <c r="AX28" i="43"/>
  <c r="V28" i="43" s="1"/>
  <c r="BN28" i="43" s="1"/>
  <c r="AM28" i="43"/>
  <c r="AL28" i="43"/>
  <c r="Y28" i="43"/>
  <c r="BQ28" i="43" s="1"/>
  <c r="X28" i="43"/>
  <c r="BP28" i="43" s="1"/>
  <c r="W28" i="43"/>
  <c r="BO28" i="43" s="1"/>
  <c r="CG27" i="43"/>
  <c r="CE27" i="43"/>
  <c r="CN27" i="43" s="1"/>
  <c r="CD27" i="43"/>
  <c r="BK27" i="43"/>
  <c r="BC27" i="43"/>
  <c r="BG27" i="43" s="1"/>
  <c r="BB27" i="43"/>
  <c r="BF27" i="43" s="1"/>
  <c r="AX27" i="43"/>
  <c r="AM27" i="43"/>
  <c r="AL27" i="43"/>
  <c r="Y27" i="43"/>
  <c r="BQ27" i="43" s="1"/>
  <c r="X27" i="43"/>
  <c r="BP27" i="43" s="1"/>
  <c r="W27" i="43"/>
  <c r="BO27" i="43" s="1"/>
  <c r="CC26" i="43"/>
  <c r="CB26" i="43"/>
  <c r="CA26" i="43"/>
  <c r="BZ26" i="43"/>
  <c r="BY26" i="43"/>
  <c r="BX26" i="43"/>
  <c r="BW26" i="43"/>
  <c r="BV26" i="43"/>
  <c r="BU26" i="43"/>
  <c r="BT26" i="43"/>
  <c r="BS26" i="43"/>
  <c r="BR26" i="43"/>
  <c r="BA26" i="43"/>
  <c r="AZ26" i="43"/>
  <c r="AY26" i="43"/>
  <c r="BK26" i="43" s="1"/>
  <c r="AU26" i="43"/>
  <c r="AT26" i="43"/>
  <c r="AQ26" i="43"/>
  <c r="AP26" i="43"/>
  <c r="AK26" i="43"/>
  <c r="AJ26" i="43"/>
  <c r="AI26" i="43"/>
  <c r="AH26" i="43"/>
  <c r="AE26" i="43"/>
  <c r="AD26" i="43"/>
  <c r="AC26" i="43"/>
  <c r="AB26" i="43"/>
  <c r="AA26" i="43"/>
  <c r="Z26" i="43"/>
  <c r="U26" i="43"/>
  <c r="T26" i="43"/>
  <c r="S26" i="43"/>
  <c r="R26" i="43"/>
  <c r="M26" i="43"/>
  <c r="L26" i="43"/>
  <c r="K26" i="43"/>
  <c r="J26" i="43"/>
  <c r="CG25" i="43"/>
  <c r="CE25" i="43"/>
  <c r="CN25" i="43" s="1"/>
  <c r="CD25" i="43"/>
  <c r="BK25" i="43"/>
  <c r="BJ25" i="43"/>
  <c r="BC25" i="43"/>
  <c r="BG25" i="43" s="1"/>
  <c r="BB25" i="43"/>
  <c r="BF25" i="43" s="1"/>
  <c r="AM25" i="43"/>
  <c r="AL25" i="43"/>
  <c r="Y25" i="43"/>
  <c r="BQ25" i="43" s="1"/>
  <c r="X25" i="43"/>
  <c r="BP25" i="43" s="1"/>
  <c r="W25" i="43"/>
  <c r="BO25" i="43" s="1"/>
  <c r="V25" i="43"/>
  <c r="BN25" i="43" s="1"/>
  <c r="CG24" i="43"/>
  <c r="CE24" i="43"/>
  <c r="CN24" i="43" s="1"/>
  <c r="CD24" i="43"/>
  <c r="BK24" i="43"/>
  <c r="BJ24" i="43"/>
  <c r="BC24" i="43"/>
  <c r="BG24" i="43" s="1"/>
  <c r="BB24" i="43"/>
  <c r="BF24" i="43" s="1"/>
  <c r="AM24" i="43"/>
  <c r="AL24" i="43"/>
  <c r="Y24" i="43"/>
  <c r="BQ24" i="43" s="1"/>
  <c r="X24" i="43"/>
  <c r="BP24" i="43" s="1"/>
  <c r="W24" i="43"/>
  <c r="BO24" i="43" s="1"/>
  <c r="V24" i="43"/>
  <c r="BN24" i="43" s="1"/>
  <c r="CG23" i="43"/>
  <c r="CE23" i="43"/>
  <c r="CN23" i="43" s="1"/>
  <c r="CD23" i="43"/>
  <c r="BK23" i="43"/>
  <c r="BJ23" i="43"/>
  <c r="BC23" i="43"/>
  <c r="BG23" i="43" s="1"/>
  <c r="BB23" i="43"/>
  <c r="BF23" i="43" s="1"/>
  <c r="AM23" i="43"/>
  <c r="AL23" i="43"/>
  <c r="Y23" i="43"/>
  <c r="BQ23" i="43" s="1"/>
  <c r="X23" i="43"/>
  <c r="BP23" i="43" s="1"/>
  <c r="W23" i="43"/>
  <c r="BO23" i="43" s="1"/>
  <c r="V23" i="43"/>
  <c r="BN23" i="43" s="1"/>
  <c r="CG22" i="43"/>
  <c r="CE22" i="43"/>
  <c r="CN22" i="43" s="1"/>
  <c r="CD22" i="43"/>
  <c r="BK22" i="43"/>
  <c r="BJ22" i="43"/>
  <c r="BC22" i="43"/>
  <c r="BG22" i="43" s="1"/>
  <c r="BB22" i="43"/>
  <c r="BF22" i="43" s="1"/>
  <c r="AM22" i="43"/>
  <c r="AL22" i="43"/>
  <c r="Y22" i="43"/>
  <c r="BQ22" i="43" s="1"/>
  <c r="X22" i="43"/>
  <c r="BP22" i="43" s="1"/>
  <c r="W22" i="43"/>
  <c r="BO22" i="43" s="1"/>
  <c r="V22" i="43"/>
  <c r="BN22" i="43" s="1"/>
  <c r="CG21" i="43"/>
  <c r="CE21" i="43"/>
  <c r="CN21" i="43" s="1"/>
  <c r="CD21" i="43"/>
  <c r="BK21" i="43"/>
  <c r="BJ21" i="43"/>
  <c r="BC21" i="43"/>
  <c r="BG21" i="43" s="1"/>
  <c r="BB21" i="43"/>
  <c r="BF21" i="43" s="1"/>
  <c r="AM21" i="43"/>
  <c r="AL21" i="43"/>
  <c r="Y21" i="43"/>
  <c r="BQ21" i="43" s="1"/>
  <c r="X21" i="43"/>
  <c r="BP21" i="43" s="1"/>
  <c r="W21" i="43"/>
  <c r="BO21" i="43" s="1"/>
  <c r="V21" i="43"/>
  <c r="BN21" i="43" s="1"/>
  <c r="CG20" i="43"/>
  <c r="CE20" i="43"/>
  <c r="CN20" i="43" s="1"/>
  <c r="CD20" i="43"/>
  <c r="BK20" i="43"/>
  <c r="BJ20" i="43"/>
  <c r="BC20" i="43"/>
  <c r="BG20" i="43" s="1"/>
  <c r="BB20" i="43"/>
  <c r="BF20" i="43" s="1"/>
  <c r="AM20" i="43"/>
  <c r="AL20" i="43"/>
  <c r="Y20" i="43"/>
  <c r="BQ20" i="43" s="1"/>
  <c r="X20" i="43"/>
  <c r="BP20" i="43" s="1"/>
  <c r="W20" i="43"/>
  <c r="BO20" i="43" s="1"/>
  <c r="V20" i="43"/>
  <c r="BN20" i="43" s="1"/>
  <c r="CG19" i="43"/>
  <c r="CE19" i="43"/>
  <c r="CN19" i="43" s="1"/>
  <c r="CD19" i="43"/>
  <c r="BK19" i="43"/>
  <c r="BJ19" i="43"/>
  <c r="BC19" i="43"/>
  <c r="BG19" i="43" s="1"/>
  <c r="BB19" i="43"/>
  <c r="BF19" i="43" s="1"/>
  <c r="AM19" i="43"/>
  <c r="AL19" i="43"/>
  <c r="Y19" i="43"/>
  <c r="BQ19" i="43" s="1"/>
  <c r="X19" i="43"/>
  <c r="BP19" i="43" s="1"/>
  <c r="W19" i="43"/>
  <c r="BO19" i="43" s="1"/>
  <c r="V19" i="43"/>
  <c r="BN19" i="43" s="1"/>
  <c r="CG18" i="43"/>
  <c r="CE18" i="43"/>
  <c r="CN18" i="43" s="1"/>
  <c r="CD18" i="43"/>
  <c r="BK18" i="43"/>
  <c r="BJ18" i="43"/>
  <c r="BC18" i="43"/>
  <c r="BG18" i="43" s="1"/>
  <c r="BB18" i="43"/>
  <c r="BF18" i="43" s="1"/>
  <c r="AM18" i="43"/>
  <c r="AL18" i="43"/>
  <c r="Y18" i="43"/>
  <c r="BQ18" i="43" s="1"/>
  <c r="X18" i="43"/>
  <c r="BP18" i="43" s="1"/>
  <c r="W18" i="43"/>
  <c r="BO18" i="43" s="1"/>
  <c r="V18" i="43"/>
  <c r="BN18" i="43" s="1"/>
  <c r="CG17" i="43"/>
  <c r="CE17" i="43"/>
  <c r="CN17" i="43" s="1"/>
  <c r="CD17" i="43"/>
  <c r="BK17" i="43"/>
  <c r="BJ17" i="43"/>
  <c r="BC17" i="43"/>
  <c r="BG17" i="43" s="1"/>
  <c r="BB17" i="43"/>
  <c r="BF17" i="43" s="1"/>
  <c r="AM17" i="43"/>
  <c r="AL17" i="43"/>
  <c r="Y17" i="43"/>
  <c r="BQ17" i="43" s="1"/>
  <c r="X17" i="43"/>
  <c r="BP17" i="43" s="1"/>
  <c r="W17" i="43"/>
  <c r="BO17" i="43" s="1"/>
  <c r="V17" i="43"/>
  <c r="BN17" i="43" s="1"/>
  <c r="CG16" i="43"/>
  <c r="CE16" i="43"/>
  <c r="CN16" i="43" s="1"/>
  <c r="CD16" i="43"/>
  <c r="BK16" i="43"/>
  <c r="BJ16" i="43"/>
  <c r="BC16" i="43"/>
  <c r="BG16" i="43" s="1"/>
  <c r="BB16" i="43"/>
  <c r="BF16" i="43" s="1"/>
  <c r="AM16" i="43"/>
  <c r="AL16" i="43"/>
  <c r="Y16" i="43"/>
  <c r="BQ16" i="43" s="1"/>
  <c r="X16" i="43"/>
  <c r="BP16" i="43" s="1"/>
  <c r="W16" i="43"/>
  <c r="BO16" i="43" s="1"/>
  <c r="V16" i="43"/>
  <c r="BN16" i="43" s="1"/>
  <c r="CC15" i="43"/>
  <c r="CB15" i="43"/>
  <c r="CA15" i="43"/>
  <c r="BZ15" i="43"/>
  <c r="BY15" i="43"/>
  <c r="BX15" i="43"/>
  <c r="BW15" i="43"/>
  <c r="BV15" i="43"/>
  <c r="BU15" i="43"/>
  <c r="BT15" i="43"/>
  <c r="BS15" i="43"/>
  <c r="BR15" i="43"/>
  <c r="BM15" i="43"/>
  <c r="BL15" i="43"/>
  <c r="BI15" i="43"/>
  <c r="BH15" i="43"/>
  <c r="BE15" i="43"/>
  <c r="BD15" i="43"/>
  <c r="BA15" i="43"/>
  <c r="AZ15" i="43"/>
  <c r="AY15" i="43"/>
  <c r="AX15" i="43"/>
  <c r="AW15" i="43"/>
  <c r="AV15" i="43"/>
  <c r="AU15" i="43"/>
  <c r="AT15" i="43"/>
  <c r="AS15" i="43"/>
  <c r="AR15" i="43"/>
  <c r="AQ15" i="43"/>
  <c r="AP15" i="43"/>
  <c r="AO15" i="43"/>
  <c r="AN15" i="43"/>
  <c r="AK15" i="43"/>
  <c r="AJ15" i="43"/>
  <c r="AI15" i="43"/>
  <c r="AH15" i="43"/>
  <c r="AG15" i="43"/>
  <c r="AF15" i="43"/>
  <c r="AE15" i="43"/>
  <c r="AD15" i="43"/>
  <c r="AC15" i="43"/>
  <c r="AB15" i="43"/>
  <c r="AA15" i="43"/>
  <c r="Z15" i="43"/>
  <c r="U15" i="43"/>
  <c r="T15" i="43"/>
  <c r="S15" i="43"/>
  <c r="R15" i="43"/>
  <c r="Q14" i="43"/>
  <c r="P14" i="43"/>
  <c r="O14" i="43"/>
  <c r="N14" i="43"/>
  <c r="CH5" i="43"/>
  <c r="L23" i="42"/>
  <c r="I23" i="42"/>
  <c r="F23" i="42"/>
  <c r="C23" i="42"/>
  <c r="L22" i="42"/>
  <c r="I22" i="42"/>
  <c r="F22" i="42"/>
  <c r="C22" i="42"/>
  <c r="L21" i="42"/>
  <c r="I21" i="42"/>
  <c r="I18" i="42" s="1"/>
  <c r="F21" i="42"/>
  <c r="C21" i="42"/>
  <c r="L20" i="42"/>
  <c r="I20" i="42"/>
  <c r="F20" i="42"/>
  <c r="C20" i="42"/>
  <c r="L19" i="42"/>
  <c r="L18" i="42" s="1"/>
  <c r="L16" i="42" s="1"/>
  <c r="I19" i="42"/>
  <c r="F19" i="42"/>
  <c r="C19" i="42"/>
  <c r="K18" i="42"/>
  <c r="J18" i="42"/>
  <c r="J16" i="42" s="1"/>
  <c r="H18" i="42"/>
  <c r="G18" i="42"/>
  <c r="E18" i="42"/>
  <c r="D18" i="42"/>
  <c r="C18" i="42"/>
  <c r="L17" i="42"/>
  <c r="I17" i="42"/>
  <c r="F17" i="42"/>
  <c r="K16" i="42"/>
  <c r="K8" i="42" s="1"/>
  <c r="H16" i="42"/>
  <c r="G16" i="42"/>
  <c r="E16" i="42"/>
  <c r="D16" i="42"/>
  <c r="C16" i="42"/>
  <c r="L15" i="42"/>
  <c r="I15" i="42"/>
  <c r="F15" i="42"/>
  <c r="C15" i="42"/>
  <c r="C14" i="42" s="1"/>
  <c r="L14" i="42"/>
  <c r="K14" i="42"/>
  <c r="J14" i="42"/>
  <c r="I14" i="42"/>
  <c r="H14" i="42"/>
  <c r="G14" i="42"/>
  <c r="F14" i="42"/>
  <c r="E14" i="42"/>
  <c r="D14" i="42"/>
  <c r="L13" i="42"/>
  <c r="I13" i="42"/>
  <c r="F13" i="42"/>
  <c r="C13" i="42"/>
  <c r="L12" i="42"/>
  <c r="I12" i="42"/>
  <c r="F12" i="42"/>
  <c r="C12" i="42"/>
  <c r="M9" i="42"/>
  <c r="J11" i="42"/>
  <c r="I11" i="42" s="1"/>
  <c r="G11" i="42"/>
  <c r="F11" i="42" s="1"/>
  <c r="C11" i="42"/>
  <c r="M10" i="42"/>
  <c r="L10" i="42"/>
  <c r="J10" i="42"/>
  <c r="I10" i="42"/>
  <c r="G10" i="42"/>
  <c r="F10" i="42" s="1"/>
  <c r="C10" i="42"/>
  <c r="C9" i="42" s="1"/>
  <c r="C8" i="42" s="1"/>
  <c r="N9" i="42"/>
  <c r="K9" i="42"/>
  <c r="H9" i="42"/>
  <c r="G9" i="42"/>
  <c r="F9" i="42"/>
  <c r="E9" i="42"/>
  <c r="E8" i="42" s="1"/>
  <c r="D9" i="42"/>
  <c r="D8" i="42" s="1"/>
  <c r="H8" i="42"/>
  <c r="BC470" i="43" l="1"/>
  <c r="BG470" i="43" s="1"/>
  <c r="AX478" i="43"/>
  <c r="AX474" i="43" s="1"/>
  <c r="AX473" i="43" s="1"/>
  <c r="W480" i="43"/>
  <c r="BO480" i="43" s="1"/>
  <c r="V481" i="43"/>
  <c r="BN481" i="43" s="1"/>
  <c r="W481" i="43"/>
  <c r="BO481" i="43" s="1"/>
  <c r="V151" i="43"/>
  <c r="V150" i="43" s="1"/>
  <c r="CD151" i="43"/>
  <c r="CD150" i="43" s="1"/>
  <c r="CE284" i="43"/>
  <c r="CN284" i="43" s="1"/>
  <c r="CB249" i="43"/>
  <c r="O12" i="42"/>
  <c r="AY153" i="43"/>
  <c r="CG300" i="43"/>
  <c r="AI468" i="43"/>
  <c r="AI467" i="43" s="1"/>
  <c r="CE154" i="43"/>
  <c r="CN154" i="43" s="1"/>
  <c r="W158" i="43"/>
  <c r="BO158" i="43" s="1"/>
  <c r="BZ272" i="43"/>
  <c r="BZ271" i="43" s="1"/>
  <c r="BZ249" i="43" s="1"/>
  <c r="CE294" i="43"/>
  <c r="CN294" i="43" s="1"/>
  <c r="CG307" i="43"/>
  <c r="S347" i="43"/>
  <c r="W479" i="43"/>
  <c r="BO479" i="43" s="1"/>
  <c r="CD297" i="43"/>
  <c r="CG333" i="43"/>
  <c r="BW328" i="43"/>
  <c r="BW271" i="43" s="1"/>
  <c r="BK479" i="43"/>
  <c r="BK478" i="43" s="1"/>
  <c r="BK474" i="43" s="1"/>
  <c r="BK473" i="43" s="1"/>
  <c r="O249" i="43"/>
  <c r="AA249" i="43"/>
  <c r="AI249" i="43"/>
  <c r="CD363" i="43"/>
  <c r="CD362" i="43" s="1"/>
  <c r="CD361" i="43" s="1"/>
  <c r="AB364" i="43"/>
  <c r="AB360" i="43" s="1"/>
  <c r="AB346" i="43" s="1"/>
  <c r="AJ364" i="43"/>
  <c r="AJ360" i="43" s="1"/>
  <c r="AJ346" i="43" s="1"/>
  <c r="AT364" i="43"/>
  <c r="AT360" i="43" s="1"/>
  <c r="AT346" i="43" s="1"/>
  <c r="R435" i="43"/>
  <c r="BB154" i="43"/>
  <c r="BV153" i="43"/>
  <c r="BV272" i="43"/>
  <c r="CD307" i="43"/>
  <c r="CE333" i="43"/>
  <c r="CA328" i="43"/>
  <c r="CE363" i="43"/>
  <c r="CN363" i="43" s="1"/>
  <c r="W151" i="43"/>
  <c r="W150" i="43" s="1"/>
  <c r="BR272" i="43"/>
  <c r="BR271" i="43" s="1"/>
  <c r="BR249" i="43" s="1"/>
  <c r="CG294" i="43"/>
  <c r="CD333" i="43"/>
  <c r="S153" i="43"/>
  <c r="CA364" i="43"/>
  <c r="CA360" i="43" s="1"/>
  <c r="CA346" i="43" s="1"/>
  <c r="AJ112" i="43"/>
  <c r="BU112" i="43"/>
  <c r="AM172" i="43"/>
  <c r="L466" i="43"/>
  <c r="L462" i="43" s="1"/>
  <c r="AO466" i="43"/>
  <c r="AW466" i="43"/>
  <c r="D11" i="44"/>
  <c r="C11" i="44" s="1"/>
  <c r="L9" i="44"/>
  <c r="K428" i="43"/>
  <c r="K415" i="43" s="1"/>
  <c r="X110" i="43"/>
  <c r="AC112" i="43"/>
  <c r="AK112" i="43"/>
  <c r="AU112" i="43"/>
  <c r="AX398" i="43"/>
  <c r="AX396" i="43" s="1"/>
  <c r="BW435" i="43"/>
  <c r="BW428" i="43" s="1"/>
  <c r="BW415" i="43" s="1"/>
  <c r="BJ172" i="43"/>
  <c r="W172" i="43"/>
  <c r="BP173" i="43"/>
  <c r="BP172" i="43" s="1"/>
  <c r="X172" i="43"/>
  <c r="CD172" i="43"/>
  <c r="BQ173" i="43"/>
  <c r="Y172" i="43"/>
  <c r="BG173" i="43"/>
  <c r="BC172" i="43"/>
  <c r="BB173" i="43"/>
  <c r="BF173" i="43" s="1"/>
  <c r="AH172" i="43"/>
  <c r="AL172" i="43"/>
  <c r="BK172" i="43"/>
  <c r="AY435" i="43"/>
  <c r="AY428" i="43" s="1"/>
  <c r="AY415" i="43" s="1"/>
  <c r="AD466" i="43"/>
  <c r="T152" i="43"/>
  <c r="AB152" i="43"/>
  <c r="AF152" i="43"/>
  <c r="AJ152" i="43"/>
  <c r="AT152" i="43"/>
  <c r="BE152" i="43"/>
  <c r="CC152" i="43"/>
  <c r="BP339" i="43"/>
  <c r="BY152" i="43"/>
  <c r="BF463" i="43"/>
  <c r="AH112" i="43"/>
  <c r="AR112" i="43"/>
  <c r="BB328" i="43"/>
  <c r="BO363" i="43"/>
  <c r="BO362" i="43" s="1"/>
  <c r="BO361" i="43" s="1"/>
  <c r="BD435" i="43"/>
  <c r="BL435" i="43"/>
  <c r="BX435" i="43"/>
  <c r="BX428" i="43" s="1"/>
  <c r="BX415" i="43" s="1"/>
  <c r="BD466" i="43"/>
  <c r="BN484" i="43"/>
  <c r="AS112" i="43"/>
  <c r="BW152" i="43"/>
  <c r="AM164" i="43"/>
  <c r="V296" i="43"/>
  <c r="BN296" i="43" s="1"/>
  <c r="L435" i="43"/>
  <c r="L428" i="43" s="1"/>
  <c r="L415" i="43" s="1"/>
  <c r="P435" i="43"/>
  <c r="P428" i="43" s="1"/>
  <c r="P415" i="43" s="1"/>
  <c r="P393" i="43" s="1"/>
  <c r="T435" i="43"/>
  <c r="T428" i="43" s="1"/>
  <c r="T415" i="43" s="1"/>
  <c r="AF435" i="43"/>
  <c r="AF428" i="43" s="1"/>
  <c r="AF415" i="43" s="1"/>
  <c r="BK463" i="43"/>
  <c r="BH435" i="43"/>
  <c r="BH428" i="43" s="1"/>
  <c r="BH415" i="43" s="1"/>
  <c r="AU467" i="43"/>
  <c r="CG30" i="43"/>
  <c r="R64" i="43"/>
  <c r="R14" i="43" s="1"/>
  <c r="O112" i="43"/>
  <c r="BE112" i="43"/>
  <c r="BM112" i="43"/>
  <c r="CC112" i="43"/>
  <c r="M152" i="43"/>
  <c r="BJ274" i="43"/>
  <c r="V325" i="43"/>
  <c r="BN325" i="43" s="1"/>
  <c r="AL328" i="43"/>
  <c r="BG329" i="43"/>
  <c r="BG328" i="43" s="1"/>
  <c r="BC328" i="43"/>
  <c r="X362" i="43"/>
  <c r="X361" i="43" s="1"/>
  <c r="AU429" i="43"/>
  <c r="AA428" i="43"/>
  <c r="AA415" i="43" s="1"/>
  <c r="AO435" i="43"/>
  <c r="AW435" i="43"/>
  <c r="AW428" i="43" s="1"/>
  <c r="AW415" i="43" s="1"/>
  <c r="K466" i="43"/>
  <c r="K462" i="43" s="1"/>
  <c r="BL466" i="43"/>
  <c r="BL462" i="43" s="1"/>
  <c r="BQ329" i="43"/>
  <c r="Y328" i="43"/>
  <c r="AD14" i="43"/>
  <c r="V30" i="43"/>
  <c r="BH112" i="43"/>
  <c r="BF148" i="43"/>
  <c r="BF147" i="43" s="1"/>
  <c r="CB152" i="43"/>
  <c r="BO329" i="43"/>
  <c r="BO328" i="43" s="1"/>
  <c r="W328" i="43"/>
  <c r="AM328" i="43"/>
  <c r="BK328" i="43"/>
  <c r="BE435" i="43"/>
  <c r="BE428" i="43" s="1"/>
  <c r="BE415" i="43" s="1"/>
  <c r="BM435" i="43"/>
  <c r="BM428" i="43" s="1"/>
  <c r="BM415" i="43" s="1"/>
  <c r="AB466" i="43"/>
  <c r="AB462" i="43" s="1"/>
  <c r="P466" i="43"/>
  <c r="BH466" i="43"/>
  <c r="BH462" i="43" s="1"/>
  <c r="M112" i="43"/>
  <c r="BR112" i="43"/>
  <c r="AT250" i="43"/>
  <c r="BP329" i="43"/>
  <c r="BP328" i="43" s="1"/>
  <c r="X328" i="43"/>
  <c r="BJ329" i="43"/>
  <c r="BJ328" i="43" s="1"/>
  <c r="AX328" i="43"/>
  <c r="CD328" i="43"/>
  <c r="BJ441" i="43"/>
  <c r="AD462" i="43"/>
  <c r="CE328" i="43"/>
  <c r="CN328" i="43" s="1"/>
  <c r="D9" i="44"/>
  <c r="V142" i="43"/>
  <c r="BN142" i="43" s="1"/>
  <c r="V40" i="43"/>
  <c r="BN40" i="43" s="1"/>
  <c r="V119" i="43"/>
  <c r="BN119" i="43" s="1"/>
  <c r="V45" i="43"/>
  <c r="BN45" i="43" s="1"/>
  <c r="BD14" i="43"/>
  <c r="BT14" i="43"/>
  <c r="CE110" i="43"/>
  <c r="CN110" i="43" s="1"/>
  <c r="V139" i="43"/>
  <c r="BN139" i="43" s="1"/>
  <c r="AU250" i="43"/>
  <c r="AU249" i="43" s="1"/>
  <c r="BJ293" i="43"/>
  <c r="V329" i="43"/>
  <c r="BX466" i="43"/>
  <c r="CG250" i="43"/>
  <c r="V38" i="43"/>
  <c r="BN38" i="43" s="1"/>
  <c r="CG110" i="43"/>
  <c r="AD112" i="43"/>
  <c r="AN112" i="43"/>
  <c r="AV112" i="43"/>
  <c r="AS152" i="43"/>
  <c r="BD152" i="43"/>
  <c r="AL343" i="43"/>
  <c r="AM365" i="43"/>
  <c r="M364" i="43"/>
  <c r="M360" i="43" s="1"/>
  <c r="M346" i="43" s="1"/>
  <c r="U364" i="43"/>
  <c r="U360" i="43" s="1"/>
  <c r="U346" i="43" s="1"/>
  <c r="T466" i="43"/>
  <c r="T462" i="43" s="1"/>
  <c r="AP466" i="43"/>
  <c r="AP462" i="43" s="1"/>
  <c r="N466" i="43"/>
  <c r="AN14" i="43"/>
  <c r="AV14" i="43"/>
  <c r="BH14" i="43"/>
  <c r="CG93" i="43"/>
  <c r="J112" i="43"/>
  <c r="R112" i="43"/>
  <c r="N152" i="43"/>
  <c r="BJ166" i="43"/>
  <c r="P271" i="43"/>
  <c r="P249" i="43" s="1"/>
  <c r="AT271" i="43"/>
  <c r="AA466" i="43"/>
  <c r="AA462" i="43" s="1"/>
  <c r="AI466" i="43"/>
  <c r="AI462" i="43" s="1"/>
  <c r="BS466" i="43"/>
  <c r="BS462" i="43" s="1"/>
  <c r="M14" i="43"/>
  <c r="AF112" i="43"/>
  <c r="AP112" i="43"/>
  <c r="AY112" i="43"/>
  <c r="W463" i="43"/>
  <c r="M466" i="43"/>
  <c r="M462" i="43" s="1"/>
  <c r="AF14" i="43"/>
  <c r="BX14" i="43"/>
  <c r="BB67" i="43"/>
  <c r="BF67" i="43" s="1"/>
  <c r="BZ112" i="43"/>
  <c r="V145" i="43"/>
  <c r="BN145" i="43" s="1"/>
  <c r="Q152" i="43"/>
  <c r="BV152" i="43"/>
  <c r="CD164" i="43"/>
  <c r="BJ463" i="43"/>
  <c r="CC271" i="43"/>
  <c r="CC249" i="43" s="1"/>
  <c r="V308" i="43"/>
  <c r="BN308" i="43" s="1"/>
  <c r="V344" i="43"/>
  <c r="BN344" i="43" s="1"/>
  <c r="O364" i="43"/>
  <c r="O360" i="43" s="1"/>
  <c r="O346" i="43" s="1"/>
  <c r="AA364" i="43"/>
  <c r="AA360" i="43" s="1"/>
  <c r="AA346" i="43" s="1"/>
  <c r="AI364" i="43"/>
  <c r="AI360" i="43" s="1"/>
  <c r="AI346" i="43" s="1"/>
  <c r="AS364" i="43"/>
  <c r="AS360" i="43" s="1"/>
  <c r="AS346" i="43" s="1"/>
  <c r="BD364" i="43"/>
  <c r="BD360" i="43" s="1"/>
  <c r="BD346" i="43" s="1"/>
  <c r="AN428" i="43"/>
  <c r="AN415" i="43" s="1"/>
  <c r="AV428" i="43"/>
  <c r="AV415" i="43" s="1"/>
  <c r="BM14" i="43"/>
  <c r="BT112" i="43"/>
  <c r="BK147" i="43"/>
  <c r="BB251" i="43"/>
  <c r="BB250" i="43" s="1"/>
  <c r="CE343" i="43"/>
  <c r="CN343" i="43" s="1"/>
  <c r="R428" i="43"/>
  <c r="R415" i="43" s="1"/>
  <c r="X463" i="43"/>
  <c r="CE172" i="43"/>
  <c r="CN172" i="43" s="1"/>
  <c r="AS466" i="43"/>
  <c r="AS462" i="43" s="1"/>
  <c r="Y30" i="43"/>
  <c r="X343" i="43"/>
  <c r="BJ347" i="43"/>
  <c r="AL374" i="43"/>
  <c r="AT429" i="43"/>
  <c r="AO462" i="43"/>
  <c r="AT467" i="43"/>
  <c r="AT466" i="43" s="1"/>
  <c r="AT462" i="43" s="1"/>
  <c r="S466" i="43"/>
  <c r="S462" i="43" s="1"/>
  <c r="BR14" i="43"/>
  <c r="W26" i="43"/>
  <c r="BJ28" i="43"/>
  <c r="BJ44" i="43"/>
  <c r="CG82" i="43"/>
  <c r="P112" i="43"/>
  <c r="Y150" i="43"/>
  <c r="AZ152" i="43"/>
  <c r="BT152" i="43"/>
  <c r="V257" i="43"/>
  <c r="BN257" i="43" s="1"/>
  <c r="BY271" i="43"/>
  <c r="BY249" i="43" s="1"/>
  <c r="BJ301" i="43"/>
  <c r="AR271" i="43"/>
  <c r="AR249" i="43" s="1"/>
  <c r="BJ344" i="43"/>
  <c r="BJ343" i="43" s="1"/>
  <c r="V347" i="43"/>
  <c r="Q364" i="43"/>
  <c r="Q360" i="43" s="1"/>
  <c r="Q346" i="43" s="1"/>
  <c r="AC364" i="43"/>
  <c r="AC360" i="43" s="1"/>
  <c r="AC346" i="43" s="1"/>
  <c r="AK364" i="43"/>
  <c r="AK360" i="43" s="1"/>
  <c r="AK346" i="43" s="1"/>
  <c r="K364" i="43"/>
  <c r="K360" i="43" s="1"/>
  <c r="K346" i="43" s="1"/>
  <c r="AW364" i="43"/>
  <c r="AW360" i="43" s="1"/>
  <c r="AW346" i="43" s="1"/>
  <c r="BX364" i="43"/>
  <c r="BX360" i="43" s="1"/>
  <c r="BX346" i="43" s="1"/>
  <c r="AM374" i="43"/>
  <c r="V414" i="43"/>
  <c r="BN414" i="43" s="1"/>
  <c r="O435" i="43"/>
  <c r="O428" i="43" s="1"/>
  <c r="O415" i="43" s="1"/>
  <c r="O393" i="43" s="1"/>
  <c r="V446" i="43"/>
  <c r="BN446" i="43" s="1"/>
  <c r="CD468" i="43"/>
  <c r="CD467" i="43" s="1"/>
  <c r="AG14" i="43"/>
  <c r="X26" i="43"/>
  <c r="BS14" i="43"/>
  <c r="BJ52" i="43"/>
  <c r="BI112" i="43"/>
  <c r="BV112" i="43"/>
  <c r="V148" i="43"/>
  <c r="BN148" i="43" s="1"/>
  <c r="BN147" i="43" s="1"/>
  <c r="BC147" i="43"/>
  <c r="Z112" i="43"/>
  <c r="Z152" i="43"/>
  <c r="AH152" i="43"/>
  <c r="AR152" i="43"/>
  <c r="BA152" i="43"/>
  <c r="AK152" i="43"/>
  <c r="CG251" i="43"/>
  <c r="AL365" i="43"/>
  <c r="L364" i="43"/>
  <c r="L360" i="43" s="1"/>
  <c r="L346" i="43" s="1"/>
  <c r="T364" i="43"/>
  <c r="T360" i="43" s="1"/>
  <c r="T346" i="43" s="1"/>
  <c r="AL430" i="43"/>
  <c r="AL429" i="43" s="1"/>
  <c r="Z435" i="43"/>
  <c r="Z428" i="43" s="1"/>
  <c r="Z415" i="43" s="1"/>
  <c r="AH435" i="43"/>
  <c r="AH428" i="43" s="1"/>
  <c r="AH415" i="43" s="1"/>
  <c r="BQ111" i="43"/>
  <c r="BQ110" i="43" s="1"/>
  <c r="AM113" i="43"/>
  <c r="CG339" i="43"/>
  <c r="AU435" i="43"/>
  <c r="BV435" i="43"/>
  <c r="BV428" i="43" s="1"/>
  <c r="BV415" i="43" s="1"/>
  <c r="V437" i="43"/>
  <c r="BN437" i="43" s="1"/>
  <c r="BJ450" i="43"/>
  <c r="V452" i="43"/>
  <c r="BN452" i="43" s="1"/>
  <c r="AI435" i="43"/>
  <c r="AI428" i="43" s="1"/>
  <c r="AI415" i="43" s="1"/>
  <c r="J14" i="43"/>
  <c r="K112" i="43"/>
  <c r="S112" i="43"/>
  <c r="AL113" i="43"/>
  <c r="BS152" i="43"/>
  <c r="CG164" i="43"/>
  <c r="BJ165" i="43"/>
  <c r="L271" i="43"/>
  <c r="L249" i="43" s="1"/>
  <c r="T271" i="43"/>
  <c r="T249" i="43" s="1"/>
  <c r="AF271" i="43"/>
  <c r="AF249" i="43" s="1"/>
  <c r="AP271" i="43"/>
  <c r="AP249" i="43" s="1"/>
  <c r="AY271" i="43"/>
  <c r="AY249" i="43" s="1"/>
  <c r="BJ312" i="43"/>
  <c r="AL347" i="43"/>
  <c r="BF363" i="43"/>
  <c r="BF362" i="43" s="1"/>
  <c r="BF361" i="43" s="1"/>
  <c r="AB435" i="43"/>
  <c r="AB428" i="43" s="1"/>
  <c r="AB415" i="43" s="1"/>
  <c r="AJ435" i="43"/>
  <c r="Y478" i="43"/>
  <c r="Y474" i="43" s="1"/>
  <c r="Y473" i="43" s="1"/>
  <c r="BE14" i="43"/>
  <c r="BV14" i="43"/>
  <c r="V49" i="43"/>
  <c r="BN49" i="43" s="1"/>
  <c r="L112" i="43"/>
  <c r="T112" i="43"/>
  <c r="V140" i="43"/>
  <c r="BN140" i="43" s="1"/>
  <c r="X146" i="43"/>
  <c r="BP146" i="43" s="1"/>
  <c r="BL152" i="43"/>
  <c r="V265" i="43"/>
  <c r="BN265" i="43" s="1"/>
  <c r="V311" i="43"/>
  <c r="BN311" i="43" s="1"/>
  <c r="AM347" i="43"/>
  <c r="BR364" i="43"/>
  <c r="BR360" i="43" s="1"/>
  <c r="BR346" i="43" s="1"/>
  <c r="BZ364" i="43"/>
  <c r="BZ360" i="43" s="1"/>
  <c r="BZ346" i="43" s="1"/>
  <c r="BK365" i="43"/>
  <c r="AE435" i="43"/>
  <c r="AE428" i="43" s="1"/>
  <c r="AE415" i="43" s="1"/>
  <c r="BJ456" i="43"/>
  <c r="CB435" i="43"/>
  <c r="BC463" i="43"/>
  <c r="AO14" i="43"/>
  <c r="AW14" i="43"/>
  <c r="BI14" i="43"/>
  <c r="CD26" i="43"/>
  <c r="BS112" i="43"/>
  <c r="AN152" i="43"/>
  <c r="AV152" i="43"/>
  <c r="BI152" i="43"/>
  <c r="U152" i="43"/>
  <c r="AY152" i="43"/>
  <c r="AL164" i="43"/>
  <c r="V253" i="43"/>
  <c r="BN253" i="43" s="1"/>
  <c r="BU271" i="43"/>
  <c r="BU249" i="43" s="1"/>
  <c r="BE364" i="43"/>
  <c r="BE360" i="43" s="1"/>
  <c r="BE346" i="43" s="1"/>
  <c r="BP464" i="43"/>
  <c r="BP463" i="43" s="1"/>
  <c r="CA466" i="43"/>
  <c r="CA462" i="43" s="1"/>
  <c r="BV466" i="43"/>
  <c r="BV462" i="43" s="1"/>
  <c r="V189" i="43"/>
  <c r="BN189" i="43" s="1"/>
  <c r="BX152" i="43"/>
  <c r="BJ255" i="43"/>
  <c r="V255" i="43"/>
  <c r="BN255" i="43" s="1"/>
  <c r="AM15" i="43"/>
  <c r="U14" i="43"/>
  <c r="BO26" i="43"/>
  <c r="V37" i="43"/>
  <c r="BN37" i="43" s="1"/>
  <c r="CG75" i="43"/>
  <c r="AC14" i="43"/>
  <c r="V110" i="43"/>
  <c r="BO111" i="43"/>
  <c r="BO110" i="43" s="1"/>
  <c r="BD112" i="43"/>
  <c r="CB112" i="43"/>
  <c r="V143" i="43"/>
  <c r="BN143" i="43" s="1"/>
  <c r="AM147" i="43"/>
  <c r="AC152" i="43"/>
  <c r="BH152" i="43"/>
  <c r="BB184" i="43"/>
  <c r="BF184" i="43" s="1"/>
  <c r="BB190" i="43"/>
  <c r="BF190" i="43" s="1"/>
  <c r="V258" i="43"/>
  <c r="BN258" i="43" s="1"/>
  <c r="V267" i="43"/>
  <c r="BN267" i="43" s="1"/>
  <c r="AB14" i="43"/>
  <c r="V41" i="43"/>
  <c r="BN41" i="43" s="1"/>
  <c r="V50" i="43"/>
  <c r="BN50" i="43" s="1"/>
  <c r="V74" i="43"/>
  <c r="BN74" i="43" s="1"/>
  <c r="CD75" i="43"/>
  <c r="AP14" i="43"/>
  <c r="BL14" i="43"/>
  <c r="Q112" i="43"/>
  <c r="AT112" i="43"/>
  <c r="W113" i="43"/>
  <c r="V127" i="43"/>
  <c r="BN127" i="43" s="1"/>
  <c r="AA112" i="43"/>
  <c r="AL147" i="43"/>
  <c r="BK164" i="43"/>
  <c r="V173" i="43"/>
  <c r="BJ254" i="43"/>
  <c r="V254" i="43"/>
  <c r="BN254" i="43" s="1"/>
  <c r="BJ269" i="43"/>
  <c r="V269" i="43"/>
  <c r="BN269" i="43" s="1"/>
  <c r="BN363" i="43"/>
  <c r="BN362" i="43" s="1"/>
  <c r="BN361" i="43" s="1"/>
  <c r="V362" i="43"/>
  <c r="V361" i="43" s="1"/>
  <c r="BU14" i="43"/>
  <c r="CC14" i="43"/>
  <c r="BB68" i="43"/>
  <c r="BF68" i="43" s="1"/>
  <c r="AE112" i="43"/>
  <c r="BK113" i="43"/>
  <c r="CG150" i="43"/>
  <c r="AO152" i="43"/>
  <c r="AW152" i="43"/>
  <c r="AD152" i="43"/>
  <c r="BB164" i="43"/>
  <c r="CE164" i="43"/>
  <c r="CN164" i="43" s="1"/>
  <c r="BJ322" i="43"/>
  <c r="V322" i="43"/>
  <c r="BN322" i="43" s="1"/>
  <c r="BG372" i="43"/>
  <c r="BG365" i="43" s="1"/>
  <c r="BC365" i="43"/>
  <c r="BB26" i="43"/>
  <c r="BF26" i="43" s="1"/>
  <c r="AL26" i="43"/>
  <c r="CG46" i="43"/>
  <c r="AE152" i="43"/>
  <c r="V256" i="43"/>
  <c r="BN256" i="43" s="1"/>
  <c r="BJ256" i="43"/>
  <c r="AU344" i="43"/>
  <c r="BC344" i="43" s="1"/>
  <c r="AM343" i="43"/>
  <c r="BA466" i="43"/>
  <c r="BA462" i="43" s="1"/>
  <c r="BW466" i="43"/>
  <c r="BW462" i="43" s="1"/>
  <c r="AE14" i="43"/>
  <c r="BZ14" i="43"/>
  <c r="AS14" i="43"/>
  <c r="AM64" i="43"/>
  <c r="AO112" i="43"/>
  <c r="AW112" i="43"/>
  <c r="BX112" i="43"/>
  <c r="BY112" i="43"/>
  <c r="AG152" i="43"/>
  <c r="AQ152" i="43"/>
  <c r="BK272" i="43"/>
  <c r="BJ280" i="43"/>
  <c r="V280" i="43"/>
  <c r="BN280" i="43" s="1"/>
  <c r="X30" i="43"/>
  <c r="U112" i="43"/>
  <c r="BA14" i="43"/>
  <c r="BQ30" i="43"/>
  <c r="CD30" i="43"/>
  <c r="CE35" i="43"/>
  <c r="CN35" i="43" s="1"/>
  <c r="X46" i="43"/>
  <c r="V48" i="43"/>
  <c r="BN48" i="43" s="1"/>
  <c r="W53" i="43"/>
  <c r="V65" i="43"/>
  <c r="BN65" i="43" s="1"/>
  <c r="AQ112" i="43"/>
  <c r="AX147" i="43"/>
  <c r="BW112" i="43"/>
  <c r="AA152" i="43"/>
  <c r="AI152" i="43"/>
  <c r="AX164" i="43"/>
  <c r="BJ292" i="43"/>
  <c r="V292" i="43"/>
  <c r="BN292" i="43" s="1"/>
  <c r="BJ315" i="43"/>
  <c r="CN344" i="43"/>
  <c r="BC430" i="43"/>
  <c r="BC429" i="43" s="1"/>
  <c r="BR466" i="43"/>
  <c r="BR462" i="43" s="1"/>
  <c r="X484" i="43"/>
  <c r="BM466" i="43"/>
  <c r="V260" i="43"/>
  <c r="BN260" i="43" s="1"/>
  <c r="V295" i="43"/>
  <c r="BN295" i="43" s="1"/>
  <c r="BJ319" i="43"/>
  <c r="AT344" i="43"/>
  <c r="BB344" i="43" s="1"/>
  <c r="BB347" i="43"/>
  <c r="S364" i="43"/>
  <c r="S360" i="43" s="1"/>
  <c r="BU364" i="43"/>
  <c r="BU360" i="43" s="1"/>
  <c r="BU346" i="43" s="1"/>
  <c r="CC364" i="43"/>
  <c r="CC360" i="43" s="1"/>
  <c r="CC346" i="43" s="1"/>
  <c r="W374" i="43"/>
  <c r="BF403" i="43"/>
  <c r="BF399" i="43" s="1"/>
  <c r="BF398" i="43" s="1"/>
  <c r="BF396" i="43" s="1"/>
  <c r="BF394" i="43" s="1"/>
  <c r="M435" i="43"/>
  <c r="M428" i="43" s="1"/>
  <c r="M415" i="43" s="1"/>
  <c r="U435" i="43"/>
  <c r="U428" i="43" s="1"/>
  <c r="U415" i="43" s="1"/>
  <c r="AG428" i="43"/>
  <c r="AG415" i="43" s="1"/>
  <c r="AQ435" i="43"/>
  <c r="AQ428" i="43" s="1"/>
  <c r="AQ415" i="43" s="1"/>
  <c r="AZ435" i="43"/>
  <c r="AZ428" i="43" s="1"/>
  <c r="AZ415" i="43" s="1"/>
  <c r="V454" i="43"/>
  <c r="BN454" i="43" s="1"/>
  <c r="BJ458" i="43"/>
  <c r="CC435" i="43"/>
  <c r="CC428" i="43" s="1"/>
  <c r="CC415" i="43" s="1"/>
  <c r="Y463" i="43"/>
  <c r="BT466" i="43"/>
  <c r="BT462" i="43" s="1"/>
  <c r="AG466" i="43"/>
  <c r="AG462" i="43" s="1"/>
  <c r="AL468" i="43"/>
  <c r="AL467" i="43" s="1"/>
  <c r="AH466" i="43"/>
  <c r="AH462" i="43" s="1"/>
  <c r="BZ466" i="43"/>
  <c r="BZ462" i="43" s="1"/>
  <c r="AM478" i="43"/>
  <c r="CD478" i="43"/>
  <c r="N271" i="43"/>
  <c r="N249" i="43" s="1"/>
  <c r="Z271" i="43"/>
  <c r="Z249" i="43" s="1"/>
  <c r="AH271" i="43"/>
  <c r="AH249" i="43" s="1"/>
  <c r="AJ271" i="43"/>
  <c r="AJ249" i="43" s="1"/>
  <c r="AE364" i="43"/>
  <c r="AE360" i="43" s="1"/>
  <c r="AE346" i="43" s="1"/>
  <c r="AV364" i="43"/>
  <c r="AV360" i="43" s="1"/>
  <c r="AV346" i="43" s="1"/>
  <c r="BH364" i="43"/>
  <c r="BH360" i="43" s="1"/>
  <c r="BH346" i="43" s="1"/>
  <c r="BV364" i="43"/>
  <c r="BV360" i="43" s="1"/>
  <c r="BV346" i="43" s="1"/>
  <c r="Z364" i="43"/>
  <c r="Z360" i="43" s="1"/>
  <c r="Z346" i="43" s="1"/>
  <c r="AH364" i="43"/>
  <c r="AH360" i="43" s="1"/>
  <c r="AH346" i="43" s="1"/>
  <c r="AQ364" i="43"/>
  <c r="AQ360" i="43" s="1"/>
  <c r="AQ346" i="43" s="1"/>
  <c r="BK374" i="43"/>
  <c r="BK364" i="43" s="1"/>
  <c r="BK360" i="43" s="1"/>
  <c r="BA435" i="43"/>
  <c r="BA428" i="43" s="1"/>
  <c r="BA415" i="43" s="1"/>
  <c r="BS435" i="43"/>
  <c r="BS428" i="43" s="1"/>
  <c r="BS415" i="43" s="1"/>
  <c r="CA435" i="43"/>
  <c r="CA428" i="43" s="1"/>
  <c r="CA415" i="43" s="1"/>
  <c r="AR466" i="43"/>
  <c r="AR462" i="43" s="1"/>
  <c r="AM468" i="43"/>
  <c r="AM467" i="43" s="1"/>
  <c r="BJ471" i="43"/>
  <c r="BJ468" i="43" s="1"/>
  <c r="BJ467" i="43" s="1"/>
  <c r="O466" i="43"/>
  <c r="BJ478" i="43"/>
  <c r="BJ474" i="43" s="1"/>
  <c r="BJ473" i="43" s="1"/>
  <c r="AF364" i="43"/>
  <c r="AF360" i="43" s="1"/>
  <c r="AF346" i="43" s="1"/>
  <c r="AS435" i="43"/>
  <c r="AS428" i="43" s="1"/>
  <c r="AS415" i="43" s="1"/>
  <c r="BT435" i="43"/>
  <c r="J435" i="43"/>
  <c r="J428" i="43" s="1"/>
  <c r="J415" i="43" s="1"/>
  <c r="BJ268" i="43"/>
  <c r="AN271" i="43"/>
  <c r="AN249" i="43" s="1"/>
  <c r="CD339" i="43"/>
  <c r="BO343" i="43"/>
  <c r="W365" i="43"/>
  <c r="BT364" i="43"/>
  <c r="BT360" i="43" s="1"/>
  <c r="BT346" i="43" s="1"/>
  <c r="CB364" i="43"/>
  <c r="CB360" i="43" s="1"/>
  <c r="CB346" i="43" s="1"/>
  <c r="AJ466" i="43"/>
  <c r="AJ462" i="43" s="1"/>
  <c r="V484" i="43"/>
  <c r="AE271" i="43"/>
  <c r="AE249" i="43" s="1"/>
  <c r="BQ330" i="43"/>
  <c r="Q428" i="43"/>
  <c r="Q415" i="43" s="1"/>
  <c r="Q393" i="43" s="1"/>
  <c r="AC435" i="43"/>
  <c r="AC428" i="43" s="1"/>
  <c r="AC415" i="43" s="1"/>
  <c r="AK435" i="43"/>
  <c r="AK428" i="43" s="1"/>
  <c r="AK415" i="43" s="1"/>
  <c r="AP435" i="43"/>
  <c r="AP428" i="43" s="1"/>
  <c r="AP415" i="43" s="1"/>
  <c r="BY435" i="43"/>
  <c r="BY428" i="43" s="1"/>
  <c r="BY415" i="43" s="1"/>
  <c r="AC466" i="43"/>
  <c r="AC462" i="43" s="1"/>
  <c r="AK466" i="43"/>
  <c r="AK462" i="43" s="1"/>
  <c r="AU466" i="43"/>
  <c r="AU462" i="43" s="1"/>
  <c r="BC478" i="43"/>
  <c r="BC474" i="43" s="1"/>
  <c r="BC473" i="43" s="1"/>
  <c r="R484" i="43"/>
  <c r="BB374" i="43"/>
  <c r="BI435" i="43"/>
  <c r="BI428" i="43" s="1"/>
  <c r="BI415" i="43" s="1"/>
  <c r="BI466" i="43"/>
  <c r="BI462" i="43" s="1"/>
  <c r="R466" i="43"/>
  <c r="R462" i="43" s="1"/>
  <c r="BB36" i="43"/>
  <c r="BF36" i="43" s="1"/>
  <c r="AT35" i="43"/>
  <c r="BQ46" i="43"/>
  <c r="BO15" i="43"/>
  <c r="T14" i="43"/>
  <c r="BJ15" i="43"/>
  <c r="AM26" i="43"/>
  <c r="AQ14" i="43"/>
  <c r="BK15" i="43"/>
  <c r="BK14" i="43" s="1"/>
  <c r="BC30" i="43"/>
  <c r="BG30" i="43" s="1"/>
  <c r="AR14" i="43"/>
  <c r="AZ14" i="43"/>
  <c r="AL15" i="43"/>
  <c r="L14" i="43"/>
  <c r="AL30" i="43"/>
  <c r="AX35" i="43"/>
  <c r="BJ35" i="43" s="1"/>
  <c r="CN36" i="43"/>
  <c r="V42" i="43"/>
  <c r="BN42" i="43" s="1"/>
  <c r="AM46" i="43"/>
  <c r="X64" i="43"/>
  <c r="BB71" i="43"/>
  <c r="BF71" i="43" s="1"/>
  <c r="V72" i="43"/>
  <c r="BN72" i="43" s="1"/>
  <c r="BO173" i="43"/>
  <c r="BO172" i="43" s="1"/>
  <c r="BG190" i="43"/>
  <c r="AY14" i="43"/>
  <c r="K14" i="43"/>
  <c r="BP30" i="43"/>
  <c r="AA14" i="43"/>
  <c r="AI14" i="43"/>
  <c r="CA14" i="43"/>
  <c r="CG26" i="43"/>
  <c r="CE26" i="43"/>
  <c r="CN26" i="43" s="1"/>
  <c r="AM30" i="43"/>
  <c r="CE53" i="43"/>
  <c r="CN53" i="43" s="1"/>
  <c r="Y64" i="43"/>
  <c r="BQ64" i="43"/>
  <c r="BB69" i="43"/>
  <c r="BF69" i="43" s="1"/>
  <c r="V69" i="43"/>
  <c r="BN69" i="43" s="1"/>
  <c r="AI112" i="43"/>
  <c r="AZ112" i="43"/>
  <c r="AJ14" i="43"/>
  <c r="CB14" i="43"/>
  <c r="CE15" i="43"/>
  <c r="CN15" i="43" s="1"/>
  <c r="BJ29" i="43"/>
  <c r="CG35" i="43"/>
  <c r="Y35" i="43"/>
  <c r="CE46" i="43"/>
  <c r="CN46" i="43" s="1"/>
  <c r="AX46" i="43"/>
  <c r="BJ46" i="43" s="1"/>
  <c r="CG53" i="43"/>
  <c r="V53" i="43"/>
  <c r="AL64" i="43"/>
  <c r="BO64" i="43"/>
  <c r="CD104" i="43"/>
  <c r="BA112" i="43"/>
  <c r="V138" i="43"/>
  <c r="BN138" i="43" s="1"/>
  <c r="BJ138" i="43"/>
  <c r="AK14" i="43"/>
  <c r="BC15" i="43"/>
  <c r="V47" i="43"/>
  <c r="BN47" i="43" s="1"/>
  <c r="BJ47" i="43"/>
  <c r="Y53" i="43"/>
  <c r="CE75" i="43"/>
  <c r="BC113" i="43"/>
  <c r="BO148" i="43"/>
  <c r="BO147" i="43" s="1"/>
  <c r="W147" i="43"/>
  <c r="BP153" i="43"/>
  <c r="CD35" i="43"/>
  <c r="BN15" i="43"/>
  <c r="BP26" i="43"/>
  <c r="BP35" i="43"/>
  <c r="BO46" i="43"/>
  <c r="CD64" i="43"/>
  <c r="CD93" i="43"/>
  <c r="V132" i="43"/>
  <c r="BN132" i="43" s="1"/>
  <c r="BJ132" i="43"/>
  <c r="BQ154" i="43"/>
  <c r="BQ153" i="43" s="1"/>
  <c r="Y153" i="43"/>
  <c r="BO165" i="43"/>
  <c r="BO164" i="43" s="1"/>
  <c r="W164" i="43"/>
  <c r="BN30" i="43"/>
  <c r="V124" i="43"/>
  <c r="BN124" i="43" s="1"/>
  <c r="BJ124" i="43"/>
  <c r="BQ26" i="43"/>
  <c r="W30" i="43"/>
  <c r="BO30" i="43"/>
  <c r="V43" i="43"/>
  <c r="BN43" i="43" s="1"/>
  <c r="BJ51" i="43"/>
  <c r="BB53" i="43"/>
  <c r="BF53" i="43" s="1"/>
  <c r="AL53" i="43"/>
  <c r="CE82" i="43"/>
  <c r="V116" i="43"/>
  <c r="BN116" i="43" s="1"/>
  <c r="BJ116" i="43"/>
  <c r="BQ174" i="43"/>
  <c r="BP46" i="43"/>
  <c r="BY14" i="43"/>
  <c r="CD46" i="43"/>
  <c r="AM53" i="43"/>
  <c r="CD53" i="43"/>
  <c r="CG64" i="43"/>
  <c r="CD82" i="43"/>
  <c r="N112" i="43"/>
  <c r="AG112" i="43"/>
  <c r="V114" i="43"/>
  <c r="BN114" i="43" s="1"/>
  <c r="BJ117" i="43"/>
  <c r="BJ125" i="43"/>
  <c r="BJ133" i="43"/>
  <c r="V136" i="43"/>
  <c r="BN136" i="43" s="1"/>
  <c r="AM153" i="43"/>
  <c r="AM152" i="43" s="1"/>
  <c r="CA152" i="43"/>
  <c r="X164" i="43"/>
  <c r="BF252" i="43"/>
  <c r="BF251" i="43" s="1"/>
  <c r="BF250" i="43" s="1"/>
  <c r="BC272" i="43"/>
  <c r="BO347" i="43"/>
  <c r="CE93" i="43"/>
  <c r="Y113" i="43"/>
  <c r="CG113" i="43"/>
  <c r="BJ135" i="43"/>
  <c r="X153" i="43"/>
  <c r="AP152" i="43"/>
  <c r="BM152" i="43"/>
  <c r="CD153" i="43"/>
  <c r="S152" i="43"/>
  <c r="BC153" i="43"/>
  <c r="BP167" i="43"/>
  <c r="BP164" i="43" s="1"/>
  <c r="BB174" i="43"/>
  <c r="BF174" i="43" s="1"/>
  <c r="BJ270" i="43"/>
  <c r="BL112" i="43"/>
  <c r="CD147" i="43"/>
  <c r="W153" i="43"/>
  <c r="O152" i="43"/>
  <c r="AL272" i="43"/>
  <c r="V288" i="43"/>
  <c r="BN288" i="43" s="1"/>
  <c r="BJ288" i="43"/>
  <c r="BJ321" i="43"/>
  <c r="V321" i="43"/>
  <c r="BN321" i="43" s="1"/>
  <c r="CE104" i="43"/>
  <c r="BJ141" i="43"/>
  <c r="V146" i="43"/>
  <c r="BN146" i="43" s="1"/>
  <c r="X147" i="43"/>
  <c r="CE147" i="43"/>
  <c r="CN147" i="43" s="1"/>
  <c r="BK153" i="43"/>
  <c r="BK152" i="43" s="1"/>
  <c r="BF164" i="43"/>
  <c r="CG172" i="43"/>
  <c r="V181" i="43"/>
  <c r="BN181" i="43" s="1"/>
  <c r="V198" i="43"/>
  <c r="BN198" i="43" s="1"/>
  <c r="BF275" i="43"/>
  <c r="BF272" i="43" s="1"/>
  <c r="BB272" i="43"/>
  <c r="BJ291" i="43"/>
  <c r="V291" i="43"/>
  <c r="BN291" i="43" s="1"/>
  <c r="CD113" i="43"/>
  <c r="CE153" i="43"/>
  <c r="CN153" i="43" s="1"/>
  <c r="CN165" i="43"/>
  <c r="W251" i="43"/>
  <c r="W250" i="43" s="1"/>
  <c r="AM251" i="43"/>
  <c r="AM250" i="43" s="1"/>
  <c r="BJ316" i="43"/>
  <c r="V316" i="43"/>
  <c r="BN316" i="43" s="1"/>
  <c r="CN252" i="43"/>
  <c r="CE251" i="43"/>
  <c r="CN251" i="43" s="1"/>
  <c r="V118" i="43"/>
  <c r="BN118" i="43" s="1"/>
  <c r="V126" i="43"/>
  <c r="BN126" i="43" s="1"/>
  <c r="V134" i="43"/>
  <c r="BN134" i="43" s="1"/>
  <c r="BP147" i="43"/>
  <c r="BG148" i="43"/>
  <c r="BG147" i="43" s="1"/>
  <c r="R152" i="43"/>
  <c r="BB153" i="43"/>
  <c r="BJ277" i="43"/>
  <c r="V277" i="43"/>
  <c r="BN277" i="43" s="1"/>
  <c r="V294" i="43"/>
  <c r="BN294" i="43" s="1"/>
  <c r="BJ294" i="43"/>
  <c r="BP343" i="43"/>
  <c r="AB112" i="43"/>
  <c r="BJ149" i="43"/>
  <c r="BJ147" i="43" s="1"/>
  <c r="BC150" i="43"/>
  <c r="AL153" i="43"/>
  <c r="AU152" i="43"/>
  <c r="Y164" i="43"/>
  <c r="V259" i="43"/>
  <c r="BN259" i="43" s="1"/>
  <c r="BJ259" i="43"/>
  <c r="AL251" i="43"/>
  <c r="AL250" i="43" s="1"/>
  <c r="BK251" i="43"/>
  <c r="BK250" i="43" s="1"/>
  <c r="BO251" i="43"/>
  <c r="BO250" i="43" s="1"/>
  <c r="AB271" i="43"/>
  <c r="AB249" i="43" s="1"/>
  <c r="AS271" i="43"/>
  <c r="AS249" i="43" s="1"/>
  <c r="BG272" i="43"/>
  <c r="W343" i="43"/>
  <c r="CD365" i="43"/>
  <c r="BP370" i="43"/>
  <c r="BP365" i="43" s="1"/>
  <c r="X365" i="43"/>
  <c r="AM416" i="43"/>
  <c r="AL416" i="43"/>
  <c r="AQ466" i="43"/>
  <c r="AQ462" i="43" s="1"/>
  <c r="AE466" i="43"/>
  <c r="AE462" i="43" s="1"/>
  <c r="BK468" i="43"/>
  <c r="BK467" i="43" s="1"/>
  <c r="BO486" i="43"/>
  <c r="W484" i="43"/>
  <c r="BG475" i="43"/>
  <c r="BD271" i="43"/>
  <c r="BJ313" i="43"/>
  <c r="BN339" i="43"/>
  <c r="Y347" i="43"/>
  <c r="BB365" i="43"/>
  <c r="BF368" i="43"/>
  <c r="BF365" i="43" s="1"/>
  <c r="W403" i="43"/>
  <c r="W399" i="43" s="1"/>
  <c r="W398" i="43" s="1"/>
  <c r="W396" i="43" s="1"/>
  <c r="AW462" i="43"/>
  <c r="BO339" i="43"/>
  <c r="BC362" i="43"/>
  <c r="BC361" i="43" s="1"/>
  <c r="Y365" i="43"/>
  <c r="BQ369" i="43"/>
  <c r="BQ365" i="43" s="1"/>
  <c r="BJ438" i="43"/>
  <c r="V438" i="43"/>
  <c r="BN438" i="43" s="1"/>
  <c r="AV466" i="43"/>
  <c r="AV462" i="43" s="1"/>
  <c r="CD343" i="43"/>
  <c r="CE347" i="43"/>
  <c r="CN347" i="43" s="1"/>
  <c r="BO416" i="43"/>
  <c r="BN419" i="43"/>
  <c r="BN416" i="43" s="1"/>
  <c r="V416" i="43"/>
  <c r="BJ440" i="43"/>
  <c r="V440" i="43"/>
  <c r="BN440" i="43" s="1"/>
  <c r="AY466" i="43"/>
  <c r="AY462" i="43" s="1"/>
  <c r="BQ471" i="43"/>
  <c r="BQ468" i="43" s="1"/>
  <c r="BQ467" i="43" s="1"/>
  <c r="Y468" i="43"/>
  <c r="Y467" i="43" s="1"/>
  <c r="AM272" i="43"/>
  <c r="BJ289" i="43"/>
  <c r="V306" i="43"/>
  <c r="BN306" i="43" s="1"/>
  <c r="BF329" i="43"/>
  <c r="BF328" i="43" s="1"/>
  <c r="BQ339" i="43"/>
  <c r="CE339" i="43"/>
  <c r="BK347" i="43"/>
  <c r="CN349" i="43"/>
  <c r="BJ385" i="43"/>
  <c r="V385" i="43"/>
  <c r="BN385" i="43" s="1"/>
  <c r="BQ436" i="43"/>
  <c r="BQ435" i="43" s="1"/>
  <c r="V445" i="43"/>
  <c r="BN445" i="43" s="1"/>
  <c r="BJ445" i="43"/>
  <c r="BO477" i="43"/>
  <c r="BP347" i="43"/>
  <c r="BN347" i="43"/>
  <c r="CD347" i="43"/>
  <c r="BP375" i="43"/>
  <c r="BP374" i="43" s="1"/>
  <c r="X374" i="43"/>
  <c r="BP251" i="43"/>
  <c r="BP250" i="43" s="1"/>
  <c r="Y251" i="43"/>
  <c r="Y250" i="43" s="1"/>
  <c r="BJ263" i="43"/>
  <c r="BA271" i="43"/>
  <c r="BA249" i="43" s="1"/>
  <c r="BL271" i="43"/>
  <c r="BL249" i="43" s="1"/>
  <c r="BV271" i="43"/>
  <c r="BV249" i="43" s="1"/>
  <c r="BJ302" i="43"/>
  <c r="AX374" i="43"/>
  <c r="V376" i="43"/>
  <c r="BN376" i="43" s="1"/>
  <c r="BJ376" i="43"/>
  <c r="S428" i="43"/>
  <c r="S415" i="43" s="1"/>
  <c r="AR428" i="43"/>
  <c r="AR415" i="43" s="1"/>
  <c r="V439" i="43"/>
  <c r="BN439" i="43" s="1"/>
  <c r="BJ439" i="43"/>
  <c r="BK436" i="43"/>
  <c r="BK435" i="43" s="1"/>
  <c r="V453" i="43"/>
  <c r="BN453" i="43" s="1"/>
  <c r="BJ453" i="43"/>
  <c r="BO463" i="43"/>
  <c r="AM474" i="43"/>
  <c r="AM473" i="43" s="1"/>
  <c r="AL478" i="43"/>
  <c r="AL474" i="43" s="1"/>
  <c r="AL473" i="43" s="1"/>
  <c r="AL466" i="43" s="1"/>
  <c r="AL462" i="43" s="1"/>
  <c r="CE365" i="43"/>
  <c r="AZ364" i="43"/>
  <c r="AZ360" i="43" s="1"/>
  <c r="AZ346" i="43" s="1"/>
  <c r="BN403" i="43"/>
  <c r="BN399" i="43" s="1"/>
  <c r="BN398" i="43" s="1"/>
  <c r="BN396" i="43" s="1"/>
  <c r="AO428" i="43"/>
  <c r="AO415" i="43" s="1"/>
  <c r="N435" i="43"/>
  <c r="N428" i="43" s="1"/>
  <c r="N415" i="43" s="1"/>
  <c r="N393" i="43" s="1"/>
  <c r="AM436" i="43"/>
  <c r="AM435" i="43" s="1"/>
  <c r="BJ457" i="43"/>
  <c r="CD459" i="43"/>
  <c r="AN466" i="43"/>
  <c r="AN462" i="43" s="1"/>
  <c r="X468" i="43"/>
  <c r="X467" i="43" s="1"/>
  <c r="AD364" i="43"/>
  <c r="AD360" i="43" s="1"/>
  <c r="AD346" i="43" s="1"/>
  <c r="BO365" i="43"/>
  <c r="J364" i="43"/>
  <c r="J360" i="43" s="1"/>
  <c r="J346" i="43" s="1"/>
  <c r="CD374" i="43"/>
  <c r="AM403" i="43"/>
  <c r="BC416" i="43"/>
  <c r="BD428" i="43"/>
  <c r="BD415" i="43" s="1"/>
  <c r="AL436" i="43"/>
  <c r="AL435" i="43" s="1"/>
  <c r="CE459" i="43"/>
  <c r="CN459" i="43" s="1"/>
  <c r="AZ466" i="43"/>
  <c r="AZ462" i="43" s="1"/>
  <c r="CD474" i="43"/>
  <c r="CD473" i="43" s="1"/>
  <c r="AU364" i="43"/>
  <c r="AU360" i="43" s="1"/>
  <c r="AU346" i="43" s="1"/>
  <c r="AM430" i="43"/>
  <c r="AM429" i="43" s="1"/>
  <c r="BU435" i="43"/>
  <c r="BU428" i="43" s="1"/>
  <c r="BU415" i="43" s="1"/>
  <c r="BX462" i="43"/>
  <c r="BY462" i="43"/>
  <c r="Z466" i="43"/>
  <c r="Z462" i="43" s="1"/>
  <c r="BP470" i="43"/>
  <c r="BP468" i="43" s="1"/>
  <c r="BP467" i="43" s="1"/>
  <c r="AF466" i="43"/>
  <c r="AF462" i="43" s="1"/>
  <c r="CE374" i="43"/>
  <c r="CN374" i="43" s="1"/>
  <c r="BB395" i="43"/>
  <c r="BA395" i="43" s="1"/>
  <c r="BA394" i="43" s="1"/>
  <c r="AL403" i="43"/>
  <c r="BG430" i="43"/>
  <c r="BG429" i="43" s="1"/>
  <c r="CD430" i="43"/>
  <c r="CD429" i="43" s="1"/>
  <c r="AD435" i="43"/>
  <c r="AD428" i="43" s="1"/>
  <c r="AD415" i="43" s="1"/>
  <c r="AD393" i="43" s="1"/>
  <c r="BD462" i="43"/>
  <c r="U466" i="43"/>
  <c r="U462" i="43" s="1"/>
  <c r="BE466" i="43"/>
  <c r="BE462" i="43" s="1"/>
  <c r="BU466" i="43"/>
  <c r="BU462" i="43" s="1"/>
  <c r="CC466" i="43"/>
  <c r="CC462" i="43" s="1"/>
  <c r="BG468" i="43"/>
  <c r="BG467" i="43" s="1"/>
  <c r="P364" i="43"/>
  <c r="P360" i="43" s="1"/>
  <c r="P346" i="43" s="1"/>
  <c r="AY364" i="43"/>
  <c r="AY360" i="43" s="1"/>
  <c r="AY346" i="43" s="1"/>
  <c r="AO364" i="43"/>
  <c r="AO360" i="43" s="1"/>
  <c r="AO346" i="43" s="1"/>
  <c r="BJ403" i="43"/>
  <c r="CD403" i="43"/>
  <c r="CD399" i="43" s="1"/>
  <c r="CD398" i="43" s="1"/>
  <c r="CD396" i="43" s="1"/>
  <c r="CD394" i="43" s="1"/>
  <c r="Q466" i="43"/>
  <c r="BL364" i="43"/>
  <c r="BL360" i="43" s="1"/>
  <c r="BL346" i="43" s="1"/>
  <c r="AP364" i="43"/>
  <c r="AP360" i="43" s="1"/>
  <c r="AP346" i="43" s="1"/>
  <c r="BK403" i="43"/>
  <c r="BK399" i="43" s="1"/>
  <c r="BK398" i="43" s="1"/>
  <c r="BK396" i="43" s="1"/>
  <c r="BF416" i="43"/>
  <c r="BJ416" i="43"/>
  <c r="BK430" i="43"/>
  <c r="BK429" i="43" s="1"/>
  <c r="BO430" i="43"/>
  <c r="BO429" i="43" s="1"/>
  <c r="J466" i="43"/>
  <c r="J462" i="43" s="1"/>
  <c r="CB466" i="43"/>
  <c r="CB462" i="43" s="1"/>
  <c r="W478" i="43"/>
  <c r="W474" i="43" s="1"/>
  <c r="W473" i="43" s="1"/>
  <c r="X478" i="43"/>
  <c r="X474" i="43" s="1"/>
  <c r="X473" i="43" s="1"/>
  <c r="CD484" i="43"/>
  <c r="BG15" i="43"/>
  <c r="BQ15" i="43"/>
  <c r="BP15" i="43"/>
  <c r="I16" i="42"/>
  <c r="J9" i="42"/>
  <c r="J8" i="42" s="1"/>
  <c r="L11" i="42"/>
  <c r="F18" i="42"/>
  <c r="F16" i="42" s="1"/>
  <c r="F8" i="42" s="1"/>
  <c r="BB15" i="43"/>
  <c r="Y26" i="43"/>
  <c r="V36" i="43"/>
  <c r="BJ36" i="43"/>
  <c r="BQ53" i="43"/>
  <c r="BG113" i="43"/>
  <c r="V15" i="43"/>
  <c r="BC26" i="43"/>
  <c r="BG26" i="43" s="1"/>
  <c r="BO113" i="43"/>
  <c r="BF113" i="43"/>
  <c r="W15" i="43"/>
  <c r="CD15" i="43"/>
  <c r="AM35" i="43"/>
  <c r="BO37" i="43"/>
  <c r="BO35" i="43" s="1"/>
  <c r="W35" i="43"/>
  <c r="V39" i="43"/>
  <c r="BN39" i="43" s="1"/>
  <c r="AT46" i="43"/>
  <c r="BB49" i="43"/>
  <c r="BF49" i="43" s="1"/>
  <c r="X15" i="43"/>
  <c r="BW14" i="43"/>
  <c r="BC47" i="43"/>
  <c r="AU46" i="43"/>
  <c r="BQ113" i="43"/>
  <c r="BF15" i="43"/>
  <c r="BB30" i="43"/>
  <c r="BF30" i="43" s="1"/>
  <c r="BF32" i="43"/>
  <c r="BF47" i="43"/>
  <c r="BN117" i="43"/>
  <c r="BJ27" i="43"/>
  <c r="AX26" i="43"/>
  <c r="AU35" i="43"/>
  <c r="BC36" i="43"/>
  <c r="BN66" i="43"/>
  <c r="G8" i="42"/>
  <c r="S14" i="43"/>
  <c r="BO53" i="43"/>
  <c r="I9" i="42"/>
  <c r="I8" i="42" s="1"/>
  <c r="Y15" i="43"/>
  <c r="V27" i="43"/>
  <c r="BN27" i="43" s="1"/>
  <c r="BN26" i="43" s="1"/>
  <c r="X35" i="43"/>
  <c r="BP53" i="43"/>
  <c r="CE30" i="43"/>
  <c r="CN30" i="43" s="1"/>
  <c r="BC53" i="43"/>
  <c r="BG53" i="43" s="1"/>
  <c r="CE64" i="43"/>
  <c r="CN64" i="43" s="1"/>
  <c r="BB66" i="43"/>
  <c r="V144" i="43"/>
  <c r="BN144" i="43" s="1"/>
  <c r="K153" i="43"/>
  <c r="K152" i="43" s="1"/>
  <c r="J159" i="43"/>
  <c r="J153" i="43" s="1"/>
  <c r="J152" i="43" s="1"/>
  <c r="BN278" i="43"/>
  <c r="AL35" i="43"/>
  <c r="AL46" i="43"/>
  <c r="X53" i="43"/>
  <c r="BN54" i="43"/>
  <c r="BN53" i="43" s="1"/>
  <c r="Z64" i="43"/>
  <c r="Z14" i="43" s="1"/>
  <c r="AH64" i="43"/>
  <c r="AH14" i="43" s="1"/>
  <c r="V122" i="43"/>
  <c r="BN122" i="43" s="1"/>
  <c r="BJ123" i="43"/>
  <c r="V130" i="43"/>
  <c r="BN130" i="43" s="1"/>
  <c r="BJ131" i="43"/>
  <c r="BJ137" i="43"/>
  <c r="CG147" i="43"/>
  <c r="X150" i="43"/>
  <c r="BF151" i="43"/>
  <c r="BF150" i="43" s="1"/>
  <c r="BJ153" i="43"/>
  <c r="BG251" i="43"/>
  <c r="BG250" i="43" s="1"/>
  <c r="BO272" i="43"/>
  <c r="BP272" i="43"/>
  <c r="BB113" i="43"/>
  <c r="BB112" i="43" s="1"/>
  <c r="BP116" i="43"/>
  <c r="BP113" i="43" s="1"/>
  <c r="BJ120" i="43"/>
  <c r="BJ128" i="43"/>
  <c r="BN166" i="43"/>
  <c r="BN164" i="43" s="1"/>
  <c r="V164" i="43"/>
  <c r="BP65" i="43"/>
  <c r="BP64" i="43" s="1"/>
  <c r="CG154" i="43"/>
  <c r="BQ272" i="43"/>
  <c r="BQ39" i="43"/>
  <c r="BQ35" i="43" s="1"/>
  <c r="W46" i="43"/>
  <c r="V121" i="43"/>
  <c r="BN121" i="43" s="1"/>
  <c r="V129" i="43"/>
  <c r="BN129" i="43" s="1"/>
  <c r="BN151" i="43"/>
  <c r="BN150" i="43" s="1"/>
  <c r="CE151" i="43"/>
  <c r="CA150" i="43"/>
  <c r="CA112" i="43" s="1"/>
  <c r="BR153" i="43"/>
  <c r="BR152" i="43" s="1"/>
  <c r="BG164" i="43"/>
  <c r="Y147" i="43"/>
  <c r="BQ149" i="43"/>
  <c r="BQ147" i="43" s="1"/>
  <c r="Y46" i="43"/>
  <c r="W64" i="43"/>
  <c r="BC64" i="43"/>
  <c r="BG64" i="43" s="1"/>
  <c r="BB70" i="43"/>
  <c r="BF70" i="43" s="1"/>
  <c r="BB73" i="43"/>
  <c r="BF73" i="43" s="1"/>
  <c r="BB110" i="43"/>
  <c r="AX113" i="43"/>
  <c r="AX112" i="43" s="1"/>
  <c r="CG153" i="43"/>
  <c r="BC110" i="43"/>
  <c r="CE113" i="43"/>
  <c r="BF154" i="43"/>
  <c r="BF153" i="43" s="1"/>
  <c r="CN282" i="43"/>
  <c r="BQ166" i="43"/>
  <c r="BQ164" i="43" s="1"/>
  <c r="V179" i="43"/>
  <c r="BN179" i="43" s="1"/>
  <c r="V191" i="43"/>
  <c r="BN191" i="43" s="1"/>
  <c r="BJ278" i="43"/>
  <c r="CD284" i="43"/>
  <c r="CD295" i="43"/>
  <c r="BJ298" i="43"/>
  <c r="V298" i="43"/>
  <c r="BN298" i="43" s="1"/>
  <c r="BF347" i="43"/>
  <c r="V154" i="43"/>
  <c r="BG157" i="43"/>
  <c r="BG153" i="43" s="1"/>
  <c r="V158" i="43"/>
  <c r="BN158" i="43" s="1"/>
  <c r="BO159" i="43"/>
  <c r="BO153" i="43" s="1"/>
  <c r="CA272" i="43"/>
  <c r="CA271" i="43" s="1"/>
  <c r="CA249" i="43" s="1"/>
  <c r="CD294" i="43"/>
  <c r="CE295" i="43"/>
  <c r="CN295" i="43" s="1"/>
  <c r="CE297" i="43"/>
  <c r="CN297" i="43" s="1"/>
  <c r="BQ343" i="43"/>
  <c r="BG347" i="43"/>
  <c r="BB186" i="43"/>
  <c r="BF186" i="43" s="1"/>
  <c r="BC251" i="43"/>
  <c r="BC250" i="43" s="1"/>
  <c r="BS272" i="43"/>
  <c r="BS271" i="43" s="1"/>
  <c r="BS249" i="43" s="1"/>
  <c r="BJ279" i="43"/>
  <c r="CG297" i="43"/>
  <c r="BN368" i="43"/>
  <c r="BN365" i="43" s="1"/>
  <c r="V365" i="43"/>
  <c r="BJ300" i="43"/>
  <c r="V300" i="43"/>
  <c r="BN300" i="43" s="1"/>
  <c r="AU343" i="43"/>
  <c r="BC164" i="43"/>
  <c r="AX251" i="43"/>
  <c r="AX250" i="43" s="1"/>
  <c r="BJ252" i="43"/>
  <c r="BF344" i="43"/>
  <c r="BF343" i="43" s="1"/>
  <c r="BB343" i="43"/>
  <c r="BQ374" i="43"/>
  <c r="AX153" i="43"/>
  <c r="X251" i="43"/>
  <c r="X250" i="43" s="1"/>
  <c r="V264" i="43"/>
  <c r="BN264" i="43" s="1"/>
  <c r="AX272" i="43"/>
  <c r="BJ273" i="43"/>
  <c r="Y272" i="43"/>
  <c r="V252" i="43"/>
  <c r="CD251" i="43"/>
  <c r="CD250" i="43" s="1"/>
  <c r="W272" i="43"/>
  <c r="CE286" i="43"/>
  <c r="CN286" i="43" s="1"/>
  <c r="BN343" i="43"/>
  <c r="BQ347" i="43"/>
  <c r="BQ253" i="43"/>
  <c r="BQ251" i="43" s="1"/>
  <c r="BQ250" i="43" s="1"/>
  <c r="X272" i="43"/>
  <c r="CG286" i="43"/>
  <c r="CE300" i="43"/>
  <c r="CD300" i="43"/>
  <c r="BJ305" i="43"/>
  <c r="BJ314" i="43"/>
  <c r="V323" i="43"/>
  <c r="BN323" i="43" s="1"/>
  <c r="BJ324" i="43"/>
  <c r="V336" i="43"/>
  <c r="W347" i="43"/>
  <c r="BC347" i="43"/>
  <c r="Y362" i="43"/>
  <c r="Y361" i="43" s="1"/>
  <c r="BJ368" i="43"/>
  <c r="BJ365" i="43" s="1"/>
  <c r="V320" i="43"/>
  <c r="BN320" i="43" s="1"/>
  <c r="V343" i="43"/>
  <c r="AT343" i="43"/>
  <c r="X347" i="43"/>
  <c r="AX365" i="43"/>
  <c r="BC374" i="43"/>
  <c r="V377" i="43"/>
  <c r="BN377" i="43" s="1"/>
  <c r="BJ377" i="43"/>
  <c r="BO403" i="43"/>
  <c r="BO399" i="43" s="1"/>
  <c r="BO398" i="43" s="1"/>
  <c r="BO396" i="43" s="1"/>
  <c r="BP416" i="43"/>
  <c r="CN376" i="43"/>
  <c r="Y343" i="43"/>
  <c r="BF377" i="43"/>
  <c r="BF374" i="43" s="1"/>
  <c r="BF364" i="43" s="1"/>
  <c r="Y374" i="43"/>
  <c r="BG374" i="43"/>
  <c r="BO374" i="43"/>
  <c r="AL399" i="43"/>
  <c r="AL398" i="43" s="1"/>
  <c r="AL396" i="43" s="1"/>
  <c r="AL394" i="43" s="1"/>
  <c r="BK416" i="43"/>
  <c r="BB430" i="43"/>
  <c r="BB429" i="43" s="1"/>
  <c r="BF431" i="43"/>
  <c r="BF430" i="43" s="1"/>
  <c r="BF429" i="43" s="1"/>
  <c r="BJ434" i="43"/>
  <c r="V434" i="43"/>
  <c r="BN434" i="43" s="1"/>
  <c r="BO437" i="43"/>
  <c r="BO436" i="43" s="1"/>
  <c r="BO435" i="43" s="1"/>
  <c r="BO428" i="43" s="1"/>
  <c r="W436" i="43"/>
  <c r="W435" i="43" s="1"/>
  <c r="BB436" i="43"/>
  <c r="BB435" i="43" s="1"/>
  <c r="BF438" i="43"/>
  <c r="BF436" i="43" s="1"/>
  <c r="BF435" i="43" s="1"/>
  <c r="AM399" i="43"/>
  <c r="AM398" i="43" s="1"/>
  <c r="AM396" i="43" s="1"/>
  <c r="AM394" i="43" s="1"/>
  <c r="BB403" i="43"/>
  <c r="BB399" i="43" s="1"/>
  <c r="BB398" i="43" s="1"/>
  <c r="BB396" i="43" s="1"/>
  <c r="Y416" i="43"/>
  <c r="BL428" i="43"/>
  <c r="BL415" i="43" s="1"/>
  <c r="Y436" i="43"/>
  <c r="Y435" i="43" s="1"/>
  <c r="BG440" i="43"/>
  <c r="BG436" i="43" s="1"/>
  <c r="BG435" i="43" s="1"/>
  <c r="BC436" i="43"/>
  <c r="BC435" i="43" s="1"/>
  <c r="V447" i="43"/>
  <c r="BN447" i="43" s="1"/>
  <c r="BJ447" i="43"/>
  <c r="V403" i="43"/>
  <c r="V399" i="43" s="1"/>
  <c r="V398" i="43" s="1"/>
  <c r="V396" i="43" s="1"/>
  <c r="AU398" i="43"/>
  <c r="AU396" i="43" s="1"/>
  <c r="AU394" i="43" s="1"/>
  <c r="BC403" i="43"/>
  <c r="BC399" i="43" s="1"/>
  <c r="BC398" i="43" s="1"/>
  <c r="BC396" i="43" s="1"/>
  <c r="BC394" i="43" s="1"/>
  <c r="BG403" i="43"/>
  <c r="BG399" i="43" s="1"/>
  <c r="BG398" i="43" s="1"/>
  <c r="BG396" i="43" s="1"/>
  <c r="BG394" i="43" s="1"/>
  <c r="BB416" i="43"/>
  <c r="CB428" i="43"/>
  <c r="CB415" i="43" s="1"/>
  <c r="W430" i="43"/>
  <c r="W429" i="43" s="1"/>
  <c r="CN432" i="43"/>
  <c r="CE430" i="43"/>
  <c r="BP439" i="43"/>
  <c r="BP436" i="43" s="1"/>
  <c r="BP435" i="43" s="1"/>
  <c r="X436" i="43"/>
  <c r="X435" i="43" s="1"/>
  <c r="X403" i="43"/>
  <c r="X399" i="43" s="1"/>
  <c r="X398" i="43" s="1"/>
  <c r="X396" i="43" s="1"/>
  <c r="BP403" i="43"/>
  <c r="BQ416" i="43"/>
  <c r="BJ444" i="43"/>
  <c r="V444" i="43"/>
  <c r="BN444" i="43" s="1"/>
  <c r="Y403" i="43"/>
  <c r="Y399" i="43" s="1"/>
  <c r="Y398" i="43" s="1"/>
  <c r="Y396" i="43" s="1"/>
  <c r="BQ404" i="43"/>
  <c r="BQ403" i="43" s="1"/>
  <c r="BQ399" i="43" s="1"/>
  <c r="BQ398" i="43" s="1"/>
  <c r="BQ396" i="43" s="1"/>
  <c r="BP431" i="43"/>
  <c r="BP430" i="43" s="1"/>
  <c r="BP429" i="43" s="1"/>
  <c r="X430" i="43"/>
  <c r="X429" i="43" s="1"/>
  <c r="BJ399" i="43"/>
  <c r="BJ398" i="43" s="1"/>
  <c r="BJ396" i="43" s="1"/>
  <c r="BG417" i="43"/>
  <c r="BG416" i="43" s="1"/>
  <c r="BQ433" i="43"/>
  <c r="BQ430" i="43" s="1"/>
  <c r="BQ429" i="43" s="1"/>
  <c r="BQ428" i="43" s="1"/>
  <c r="Y430" i="43"/>
  <c r="Y429" i="43" s="1"/>
  <c r="BP401" i="43"/>
  <c r="CE403" i="43"/>
  <c r="W416" i="43"/>
  <c r="X416" i="43"/>
  <c r="CD436" i="43"/>
  <c r="AX436" i="43"/>
  <c r="AX435" i="43" s="1"/>
  <c r="AJ430" i="43"/>
  <c r="AJ429" i="43" s="1"/>
  <c r="AJ428" i="43" s="1"/>
  <c r="AJ415" i="43" s="1"/>
  <c r="BR435" i="43"/>
  <c r="BR428" i="43" s="1"/>
  <c r="BR415" i="43" s="1"/>
  <c r="BZ435" i="43"/>
  <c r="BZ428" i="43" s="1"/>
  <c r="BZ415" i="43" s="1"/>
  <c r="BJ443" i="43"/>
  <c r="BJ455" i="43"/>
  <c r="AX430" i="43"/>
  <c r="AX429" i="43" s="1"/>
  <c r="BJ432" i="43"/>
  <c r="BJ430" i="43" s="1"/>
  <c r="AT435" i="43"/>
  <c r="BT428" i="43"/>
  <c r="BT415" i="43" s="1"/>
  <c r="V432" i="43"/>
  <c r="CE436" i="43"/>
  <c r="BQ463" i="43"/>
  <c r="BG478" i="43"/>
  <c r="N10" i="45"/>
  <c r="N9" i="45" s="1"/>
  <c r="BB463" i="43"/>
  <c r="BG465" i="43"/>
  <c r="BG463" i="43" s="1"/>
  <c r="V468" i="43"/>
  <c r="V467" i="43" s="1"/>
  <c r="BB468" i="43"/>
  <c r="BB467" i="43" s="1"/>
  <c r="BF470" i="43"/>
  <c r="BF468" i="43" s="1"/>
  <c r="BF467" i="43" s="1"/>
  <c r="BO478" i="43"/>
  <c r="I10" i="45"/>
  <c r="I9" i="45" s="1"/>
  <c r="Q10" i="45"/>
  <c r="Q9" i="45" s="1"/>
  <c r="AG18" i="45"/>
  <c r="BM462" i="43"/>
  <c r="BN465" i="43"/>
  <c r="BN463" i="43" s="1"/>
  <c r="V463" i="43"/>
  <c r="BO484" i="43"/>
  <c r="AH10" i="45"/>
  <c r="AH9" i="45" s="1"/>
  <c r="BN468" i="43"/>
  <c r="BN467" i="43" s="1"/>
  <c r="C9" i="44"/>
  <c r="BQ484" i="43"/>
  <c r="Y18" i="45"/>
  <c r="BO470" i="43"/>
  <c r="BO468" i="43" s="1"/>
  <c r="BO467" i="43" s="1"/>
  <c r="W468" i="43"/>
  <c r="W467" i="43" s="1"/>
  <c r="BF478" i="43"/>
  <c r="AM18" i="45"/>
  <c r="AM10" i="45" s="1"/>
  <c r="AM9" i="45" s="1"/>
  <c r="BC468" i="43"/>
  <c r="BC467" i="43" s="1"/>
  <c r="BF475" i="43"/>
  <c r="V479" i="43"/>
  <c r="BP479" i="43"/>
  <c r="BP478" i="43" s="1"/>
  <c r="BP474" i="43" s="1"/>
  <c r="BP473" i="43" s="1"/>
  <c r="Y484" i="43"/>
  <c r="CE484" i="43"/>
  <c r="CN484" i="43" s="1"/>
  <c r="Y14" i="45"/>
  <c r="Y10" i="45" s="1"/>
  <c r="Y9" i="45" s="1"/>
  <c r="AG28" i="45"/>
  <c r="AG27" i="45" s="1"/>
  <c r="AG10" i="45" s="1"/>
  <c r="AG9" i="45" s="1"/>
  <c r="BB478" i="43"/>
  <c r="BB474" i="43" s="1"/>
  <c r="BB473" i="43" s="1"/>
  <c r="BQ479" i="43"/>
  <c r="BQ478" i="43" s="1"/>
  <c r="BQ474" i="43" s="1"/>
  <c r="BQ473" i="43" s="1"/>
  <c r="BP488" i="43"/>
  <c r="BP484" i="43" s="1"/>
  <c r="Y22" i="45"/>
  <c r="AX468" i="43"/>
  <c r="AX467" i="43" s="1"/>
  <c r="AX466" i="43" s="1"/>
  <c r="AX462" i="43" s="1"/>
  <c r="Y27" i="45"/>
  <c r="CE468" i="43"/>
  <c r="AL13" i="45"/>
  <c r="AL11" i="45" s="1"/>
  <c r="AL10" i="45" s="1"/>
  <c r="AL9" i="45" s="1"/>
  <c r="CE478" i="43"/>
  <c r="BF360" i="43" l="1"/>
  <c r="BF346" i="43" s="1"/>
  <c r="BK346" i="43"/>
  <c r="S346" i="43"/>
  <c r="BO151" i="43"/>
  <c r="BO150" i="43" s="1"/>
  <c r="CE362" i="43"/>
  <c r="CC393" i="43"/>
  <c r="CG328" i="43"/>
  <c r="BR393" i="43"/>
  <c r="CB13" i="43"/>
  <c r="BZ13" i="43"/>
  <c r="AT428" i="43"/>
  <c r="AT415" i="43" s="1"/>
  <c r="BV393" i="43"/>
  <c r="BC428" i="43"/>
  <c r="K393" i="43"/>
  <c r="BG428" i="43"/>
  <c r="AX271" i="43"/>
  <c r="AX249" i="43" s="1"/>
  <c r="AI393" i="43"/>
  <c r="M13" i="43"/>
  <c r="BC364" i="43"/>
  <c r="BC360" i="43" s="1"/>
  <c r="BC346" i="43" s="1"/>
  <c r="J13" i="43"/>
  <c r="CD466" i="43"/>
  <c r="CD462" i="43" s="1"/>
  <c r="AO393" i="43"/>
  <c r="AA393" i="43"/>
  <c r="CP343" i="43"/>
  <c r="Y271" i="43"/>
  <c r="Y249" i="43" s="1"/>
  <c r="AL364" i="43"/>
  <c r="AL360" i="43" s="1"/>
  <c r="AL346" i="43" s="1"/>
  <c r="CG152" i="43"/>
  <c r="AM364" i="43"/>
  <c r="AM360" i="43" s="1"/>
  <c r="AM346" i="43" s="1"/>
  <c r="AJ393" i="43"/>
  <c r="Y466" i="43"/>
  <c r="Y462" i="43" s="1"/>
  <c r="BO474" i="43"/>
  <c r="BO473" i="43" s="1"/>
  <c r="BO466" i="43" s="1"/>
  <c r="BO462" i="43" s="1"/>
  <c r="BW249" i="43"/>
  <c r="BW13" i="43" s="1"/>
  <c r="BF172" i="43"/>
  <c r="BW393" i="43"/>
  <c r="BD249" i="43"/>
  <c r="BD13" i="43" s="1"/>
  <c r="BB394" i="43"/>
  <c r="CE250" i="43"/>
  <c r="CN250" i="43" s="1"/>
  <c r="BS13" i="43"/>
  <c r="K13" i="43"/>
  <c r="AL112" i="43"/>
  <c r="AT249" i="43"/>
  <c r="BB172" i="43"/>
  <c r="BQ172" i="43"/>
  <c r="BN173" i="43"/>
  <c r="BN172" i="43" s="1"/>
  <c r="V172" i="43"/>
  <c r="BG172" i="43"/>
  <c r="P13" i="43"/>
  <c r="BH393" i="43"/>
  <c r="BC466" i="43"/>
  <c r="BC462" i="43" s="1"/>
  <c r="AU428" i="43"/>
  <c r="AU415" i="43" s="1"/>
  <c r="BS393" i="43"/>
  <c r="AT393" i="43"/>
  <c r="BC415" i="43"/>
  <c r="AD13" i="43"/>
  <c r="AD12" i="43" s="1"/>
  <c r="AD11" i="43" s="1"/>
  <c r="W364" i="43"/>
  <c r="W360" i="43" s="1"/>
  <c r="W346" i="43" s="1"/>
  <c r="BM393" i="43"/>
  <c r="BU393" i="43"/>
  <c r="X113" i="43"/>
  <c r="BX13" i="43"/>
  <c r="Z393" i="43"/>
  <c r="BN46" i="43"/>
  <c r="BK112" i="43"/>
  <c r="BE13" i="43"/>
  <c r="BJ164" i="43"/>
  <c r="BJ152" i="43" s="1"/>
  <c r="T393" i="43"/>
  <c r="BG364" i="43"/>
  <c r="BG360" i="43" s="1"/>
  <c r="BG346" i="43" s="1"/>
  <c r="BJ374" i="43"/>
  <c r="BJ364" i="43" s="1"/>
  <c r="BJ360" i="43" s="1"/>
  <c r="BJ346" i="43" s="1"/>
  <c r="AW393" i="43"/>
  <c r="BP364" i="43"/>
  <c r="BP360" i="43" s="1"/>
  <c r="BP346" i="43" s="1"/>
  <c r="AP393" i="43"/>
  <c r="Y364" i="43"/>
  <c r="Y360" i="43" s="1"/>
  <c r="Y346" i="43" s="1"/>
  <c r="CA13" i="43"/>
  <c r="BR13" i="43"/>
  <c r="BO112" i="43"/>
  <c r="BA393" i="43"/>
  <c r="BV13" i="43"/>
  <c r="BV12" i="43" s="1"/>
  <c r="BV11" i="43" s="1"/>
  <c r="AQ13" i="43"/>
  <c r="BQ328" i="43"/>
  <c r="AM112" i="43"/>
  <c r="BN329" i="43"/>
  <c r="V328" i="43"/>
  <c r="BG474" i="43"/>
  <c r="BG473" i="43" s="1"/>
  <c r="BG466" i="43" s="1"/>
  <c r="BG462" i="43" s="1"/>
  <c r="BJ429" i="43"/>
  <c r="AX364" i="43"/>
  <c r="AX360" i="43" s="1"/>
  <c r="AX346" i="43" s="1"/>
  <c r="BE393" i="43"/>
  <c r="AL428" i="43"/>
  <c r="AL415" i="43" s="1"/>
  <c r="AL393" i="43" s="1"/>
  <c r="AF13" i="43"/>
  <c r="AB13" i="43"/>
  <c r="BB152" i="43"/>
  <c r="BT13" i="43"/>
  <c r="BY13" i="43"/>
  <c r="CG112" i="43"/>
  <c r="CC13" i="43"/>
  <c r="CC12" i="43" s="1"/>
  <c r="CC11" i="43" s="1"/>
  <c r="AM271" i="43"/>
  <c r="AM249" i="43" s="1"/>
  <c r="W152" i="43"/>
  <c r="W112" i="43"/>
  <c r="BP112" i="43"/>
  <c r="AU14" i="43"/>
  <c r="AU13" i="43" s="1"/>
  <c r="BP271" i="43"/>
  <c r="BP249" i="43" s="1"/>
  <c r="BC152" i="43"/>
  <c r="V46" i="43"/>
  <c r="BO271" i="43"/>
  <c r="BO249" i="43" s="1"/>
  <c r="CD152" i="43"/>
  <c r="CE152" i="43"/>
  <c r="CN152" i="43" s="1"/>
  <c r="R393" i="43"/>
  <c r="AE393" i="43"/>
  <c r="BH13" i="43"/>
  <c r="AC393" i="43"/>
  <c r="AW13" i="43"/>
  <c r="BP399" i="43"/>
  <c r="BP398" i="43" s="1"/>
  <c r="BP396" i="43" s="1"/>
  <c r="BO415" i="43"/>
  <c r="BQ271" i="43"/>
  <c r="BQ249" i="43" s="1"/>
  <c r="BK428" i="43"/>
  <c r="AV393" i="43"/>
  <c r="BB364" i="43"/>
  <c r="BB360" i="43" s="1"/>
  <c r="BB346" i="43" s="1"/>
  <c r="AL271" i="43"/>
  <c r="AL249" i="43" s="1"/>
  <c r="AG13" i="43"/>
  <c r="AK13" i="43"/>
  <c r="AY13" i="43"/>
  <c r="AO13" i="43"/>
  <c r="AO12" i="43" s="1"/>
  <c r="AO11" i="43" s="1"/>
  <c r="BJ466" i="43"/>
  <c r="BJ462" i="43" s="1"/>
  <c r="BI13" i="43"/>
  <c r="M393" i="43"/>
  <c r="M12" i="43" s="1"/>
  <c r="M11" i="43" s="1"/>
  <c r="AN393" i="43"/>
  <c r="AH393" i="43"/>
  <c r="BM13" i="43"/>
  <c r="BK271" i="43"/>
  <c r="BK249" i="43" s="1"/>
  <c r="AG393" i="43"/>
  <c r="R13" i="43"/>
  <c r="L13" i="43"/>
  <c r="AK393" i="43"/>
  <c r="AN13" i="43"/>
  <c r="X466" i="43"/>
  <c r="X462" i="43" s="1"/>
  <c r="S13" i="43"/>
  <c r="L393" i="43"/>
  <c r="AV13" i="43"/>
  <c r="BY393" i="43"/>
  <c r="AM466" i="43"/>
  <c r="AM462" i="43" s="1"/>
  <c r="CB393" i="43"/>
  <c r="BO152" i="43"/>
  <c r="BF152" i="43"/>
  <c r="N13" i="43"/>
  <c r="N12" i="43" s="1"/>
  <c r="N11" i="43" s="1"/>
  <c r="S393" i="43"/>
  <c r="BU13" i="43"/>
  <c r="P12" i="43"/>
  <c r="P11" i="43" s="1"/>
  <c r="BB428" i="43"/>
  <c r="BB415" i="43" s="1"/>
  <c r="X112" i="43"/>
  <c r="AT14" i="43"/>
  <c r="AM428" i="43"/>
  <c r="AM415" i="43" s="1"/>
  <c r="AL152" i="43"/>
  <c r="AR13" i="43"/>
  <c r="Q13" i="43"/>
  <c r="Q12" i="43" s="1"/>
  <c r="Q11" i="43" s="1"/>
  <c r="CA393" i="43"/>
  <c r="AU393" i="43"/>
  <c r="AR393" i="43"/>
  <c r="BL13" i="43"/>
  <c r="V147" i="43"/>
  <c r="J393" i="43"/>
  <c r="AM14" i="43"/>
  <c r="AF393" i="43"/>
  <c r="CG346" i="43"/>
  <c r="CD272" i="43"/>
  <c r="CD271" i="43" s="1"/>
  <c r="CD249" i="43" s="1"/>
  <c r="AE13" i="43"/>
  <c r="BX393" i="43"/>
  <c r="BI393" i="43"/>
  <c r="BB35" i="43"/>
  <c r="BF35" i="43" s="1"/>
  <c r="BG112" i="43"/>
  <c r="U393" i="43"/>
  <c r="AS13" i="43"/>
  <c r="CD112" i="43"/>
  <c r="X152" i="43"/>
  <c r="AJ13" i="43"/>
  <c r="BQ466" i="43"/>
  <c r="BQ462" i="43" s="1"/>
  <c r="Z13" i="43"/>
  <c r="BO364" i="43"/>
  <c r="BO360" i="43" s="1"/>
  <c r="BO346" i="43" s="1"/>
  <c r="BK466" i="43"/>
  <c r="BK462" i="43" s="1"/>
  <c r="AC13" i="43"/>
  <c r="CD435" i="43"/>
  <c r="CD428" i="43" s="1"/>
  <c r="CD415" i="43" s="1"/>
  <c r="CD393" i="43" s="1"/>
  <c r="BT393" i="43"/>
  <c r="BN436" i="43"/>
  <c r="BN435" i="43" s="1"/>
  <c r="BK415" i="43"/>
  <c r="Y14" i="43"/>
  <c r="V64" i="43"/>
  <c r="AQ393" i="43"/>
  <c r="BB271" i="43"/>
  <c r="BB249" i="43" s="1"/>
  <c r="BA13" i="43"/>
  <c r="BZ393" i="43"/>
  <c r="BJ251" i="43"/>
  <c r="BJ250" i="43" s="1"/>
  <c r="CG249" i="43"/>
  <c r="Y112" i="43"/>
  <c r="CG272" i="43"/>
  <c r="AL14" i="43"/>
  <c r="BL393" i="43"/>
  <c r="BN374" i="43"/>
  <c r="BN364" i="43" s="1"/>
  <c r="BN360" i="43" s="1"/>
  <c r="BN346" i="43" s="1"/>
  <c r="X271" i="43"/>
  <c r="X249" i="43" s="1"/>
  <c r="AS393" i="43"/>
  <c r="AA13" i="43"/>
  <c r="AA12" i="43" s="1"/>
  <c r="AA11" i="43" s="1"/>
  <c r="U13" i="43"/>
  <c r="O13" i="43"/>
  <c r="O12" i="43" s="1"/>
  <c r="O11" i="43" s="1"/>
  <c r="P4" i="43" s="1"/>
  <c r="CI5" i="43" s="1"/>
  <c r="AX428" i="43"/>
  <c r="AX415" i="43" s="1"/>
  <c r="BQ364" i="43"/>
  <c r="BQ360" i="43" s="1"/>
  <c r="BQ346" i="43" s="1"/>
  <c r="AX152" i="43"/>
  <c r="BJ113" i="43"/>
  <c r="BJ112" i="43" s="1"/>
  <c r="AP13" i="43"/>
  <c r="CD14" i="43"/>
  <c r="AI13" i="43"/>
  <c r="AZ13" i="43"/>
  <c r="BD393" i="43"/>
  <c r="BC271" i="43"/>
  <c r="BC249" i="43" s="1"/>
  <c r="BP152" i="43"/>
  <c r="BJ436" i="43"/>
  <c r="BJ435" i="43" s="1"/>
  <c r="V436" i="43"/>
  <c r="V435" i="43" s="1"/>
  <c r="BG152" i="43"/>
  <c r="BN113" i="43"/>
  <c r="BN112" i="43" s="1"/>
  <c r="BO14" i="43"/>
  <c r="CD364" i="43"/>
  <c r="CD360" i="43" s="1"/>
  <c r="CD346" i="43" s="1"/>
  <c r="X364" i="43"/>
  <c r="X360" i="43" s="1"/>
  <c r="X346" i="43" s="1"/>
  <c r="K12" i="43"/>
  <c r="K11" i="43" s="1"/>
  <c r="BG271" i="43"/>
  <c r="BG249" i="43" s="1"/>
  <c r="Y152" i="43"/>
  <c r="BB46" i="43"/>
  <c r="BF46" i="43" s="1"/>
  <c r="Y395" i="43"/>
  <c r="BQ395" i="43" s="1"/>
  <c r="BQ394" i="43" s="1"/>
  <c r="AZ395" i="43"/>
  <c r="BJ272" i="43"/>
  <c r="BJ271" i="43" s="1"/>
  <c r="W466" i="43"/>
  <c r="W462" i="43" s="1"/>
  <c r="Y428" i="43"/>
  <c r="Y415" i="43" s="1"/>
  <c r="W271" i="43"/>
  <c r="W249" i="43" s="1"/>
  <c r="BN64" i="43"/>
  <c r="CE364" i="43"/>
  <c r="BF271" i="43"/>
  <c r="BF249" i="43" s="1"/>
  <c r="BC112" i="43"/>
  <c r="BN272" i="43"/>
  <c r="V374" i="43"/>
  <c r="V364" i="43" s="1"/>
  <c r="V360" i="43" s="1"/>
  <c r="V346" i="43" s="1"/>
  <c r="BQ152" i="43"/>
  <c r="T13" i="43"/>
  <c r="T12" i="43" s="1"/>
  <c r="T11" i="43" s="1"/>
  <c r="L9" i="42"/>
  <c r="L8" i="42" s="1"/>
  <c r="O11" i="42"/>
  <c r="O9" i="42" s="1"/>
  <c r="X428" i="43"/>
  <c r="X415" i="43" s="1"/>
  <c r="BQ415" i="43"/>
  <c r="CN436" i="43"/>
  <c r="CE435" i="43"/>
  <c r="CN435" i="43" s="1"/>
  <c r="BP428" i="43"/>
  <c r="BP415" i="43" s="1"/>
  <c r="V251" i="43"/>
  <c r="V250" i="43" s="1"/>
  <c r="BN252" i="43"/>
  <c r="BN251" i="43" s="1"/>
  <c r="BN250" i="43" s="1"/>
  <c r="CE272" i="43"/>
  <c r="BC46" i="43"/>
  <c r="BG46" i="43" s="1"/>
  <c r="BG47" i="43"/>
  <c r="CE14" i="43"/>
  <c r="CN403" i="43"/>
  <c r="CE399" i="43"/>
  <c r="BP14" i="43"/>
  <c r="CN478" i="43"/>
  <c r="CE474" i="43"/>
  <c r="BG415" i="43"/>
  <c r="CN430" i="43"/>
  <c r="CE429" i="43"/>
  <c r="AB393" i="43"/>
  <c r="CN362" i="43"/>
  <c r="CE361" i="43"/>
  <c r="V153" i="43"/>
  <c r="V152" i="43" s="1"/>
  <c r="BN154" i="43"/>
  <c r="BN153" i="43" s="1"/>
  <c r="BN152" i="43" s="1"/>
  <c r="BC35" i="43"/>
  <c r="BG36" i="43"/>
  <c r="X14" i="43"/>
  <c r="BF112" i="43"/>
  <c r="BF474" i="43"/>
  <c r="BF473" i="43" s="1"/>
  <c r="BF466" i="43" s="1"/>
  <c r="BF462" i="43" s="1"/>
  <c r="BQ14" i="43"/>
  <c r="BN432" i="43"/>
  <c r="BN430" i="43" s="1"/>
  <c r="BN429" i="43" s="1"/>
  <c r="BN428" i="43" s="1"/>
  <c r="BN415" i="43" s="1"/>
  <c r="V430" i="43"/>
  <c r="V429" i="43" s="1"/>
  <c r="BN479" i="43"/>
  <c r="BN478" i="43" s="1"/>
  <c r="BN474" i="43" s="1"/>
  <c r="BN473" i="43" s="1"/>
  <c r="BN466" i="43" s="1"/>
  <c r="BN462" i="43" s="1"/>
  <c r="V478" i="43"/>
  <c r="V474" i="43" s="1"/>
  <c r="V473" i="43" s="1"/>
  <c r="V466" i="43" s="1"/>
  <c r="V462" i="43" s="1"/>
  <c r="BP466" i="43"/>
  <c r="BP462" i="43" s="1"/>
  <c r="CN468" i="43"/>
  <c r="CE467" i="43"/>
  <c r="W428" i="43"/>
  <c r="W415" i="43" s="1"/>
  <c r="BF428" i="43"/>
  <c r="BF415" i="43" s="1"/>
  <c r="BG344" i="43"/>
  <c r="BG343" i="43" s="1"/>
  <c r="BC343" i="43"/>
  <c r="V272" i="43"/>
  <c r="BJ26" i="43"/>
  <c r="BJ14" i="43" s="1"/>
  <c r="AX14" i="43"/>
  <c r="V26" i="43"/>
  <c r="CE150" i="43"/>
  <c r="CN150" i="43" s="1"/>
  <c r="CN151" i="43"/>
  <c r="BN36" i="43"/>
  <c r="BN35" i="43" s="1"/>
  <c r="V35" i="43"/>
  <c r="BB466" i="43"/>
  <c r="BB462" i="43" s="1"/>
  <c r="BN336" i="43"/>
  <c r="CG271" i="43"/>
  <c r="CN113" i="43"/>
  <c r="AH13" i="43"/>
  <c r="BB64" i="43"/>
  <c r="BF64" i="43" s="1"/>
  <c r="BF66" i="43"/>
  <c r="V113" i="43"/>
  <c r="BQ112" i="43"/>
  <c r="W14" i="43"/>
  <c r="CE360" i="43" l="1"/>
  <c r="CE346" i="43" s="1"/>
  <c r="CN346" i="43" s="1"/>
  <c r="BS12" i="43"/>
  <c r="BS11" i="43" s="1"/>
  <c r="BZ12" i="43"/>
  <c r="BZ11" i="43" s="1"/>
  <c r="CN360" i="43"/>
  <c r="CB12" i="43"/>
  <c r="CB11" i="43" s="1"/>
  <c r="BR12" i="43"/>
  <c r="BR11" i="43" s="1"/>
  <c r="AE12" i="43"/>
  <c r="AE11" i="43" s="1"/>
  <c r="AI12" i="43"/>
  <c r="AI11" i="43" s="1"/>
  <c r="AP12" i="43"/>
  <c r="AP11" i="43" s="1"/>
  <c r="AJ12" i="43"/>
  <c r="AJ11" i="43" s="1"/>
  <c r="BH12" i="43"/>
  <c r="BH11" i="43" s="1"/>
  <c r="BC393" i="43"/>
  <c r="AH12" i="43"/>
  <c r="AH11" i="43" s="1"/>
  <c r="CG393" i="43"/>
  <c r="Z12" i="43"/>
  <c r="Z11" i="43" s="1"/>
  <c r="BM12" i="43"/>
  <c r="BM11" i="43" s="1"/>
  <c r="BJ428" i="43"/>
  <c r="BJ415" i="43" s="1"/>
  <c r="J12" i="43"/>
  <c r="J11" i="43" s="1"/>
  <c r="AT13" i="43"/>
  <c r="BW12" i="43"/>
  <c r="BW11" i="43" s="1"/>
  <c r="AW12" i="43"/>
  <c r="AW11" i="43" s="1"/>
  <c r="BD12" i="43"/>
  <c r="BD11" i="43" s="1"/>
  <c r="BK13" i="43"/>
  <c r="BJ249" i="43"/>
  <c r="AF12" i="43"/>
  <c r="AF11" i="43" s="1"/>
  <c r="AB12" i="43"/>
  <c r="AB11" i="43" s="1"/>
  <c r="BT12" i="43"/>
  <c r="BT11" i="43" s="1"/>
  <c r="L12" i="43"/>
  <c r="L11" i="43" s="1"/>
  <c r="BL12" i="43"/>
  <c r="BL11" i="43" s="1"/>
  <c r="AN12" i="43"/>
  <c r="AN11" i="43" s="1"/>
  <c r="BA12" i="43"/>
  <c r="BA11" i="43" s="1"/>
  <c r="BX12" i="43"/>
  <c r="BX11" i="43" s="1"/>
  <c r="BE12" i="43"/>
  <c r="BE11" i="43" s="1"/>
  <c r="AQ12" i="43"/>
  <c r="AQ11" i="43" s="1"/>
  <c r="AT12" i="43"/>
  <c r="AT11" i="43" s="1"/>
  <c r="CA12" i="43"/>
  <c r="CA11" i="43" s="1"/>
  <c r="S12" i="43"/>
  <c r="S11" i="43" s="1"/>
  <c r="AK12" i="43"/>
  <c r="AK11" i="43" s="1"/>
  <c r="BY12" i="43"/>
  <c r="BY11" i="43" s="1"/>
  <c r="BU12" i="43"/>
  <c r="BU11" i="43" s="1"/>
  <c r="AM393" i="43"/>
  <c r="AC12" i="43"/>
  <c r="AC11" i="43" s="1"/>
  <c r="R12" i="43"/>
  <c r="R11" i="43" s="1"/>
  <c r="BN328" i="43"/>
  <c r="BN271" i="43" s="1"/>
  <c r="BI12" i="43"/>
  <c r="BI11" i="43" s="1"/>
  <c r="AG12" i="43"/>
  <c r="AG11" i="43" s="1"/>
  <c r="AU12" i="43"/>
  <c r="AU11" i="43" s="1"/>
  <c r="Y13" i="43"/>
  <c r="BO13" i="43"/>
  <c r="W13" i="43"/>
  <c r="V112" i="43"/>
  <c r="AM13" i="43"/>
  <c r="BN14" i="43"/>
  <c r="AL13" i="43"/>
  <c r="AL12" i="43" s="1"/>
  <c r="AL11" i="43" s="1"/>
  <c r="BF14" i="43"/>
  <c r="BF13" i="43" s="1"/>
  <c r="AV12" i="43"/>
  <c r="AV11" i="43" s="1"/>
  <c r="AR12" i="43"/>
  <c r="AR11" i="43" s="1"/>
  <c r="AS12" i="43"/>
  <c r="AS11" i="43" s="1"/>
  <c r="BQ393" i="43"/>
  <c r="BB393" i="43"/>
  <c r="BG393" i="43"/>
  <c r="U12" i="43"/>
  <c r="U11" i="43" s="1"/>
  <c r="CD13" i="43"/>
  <c r="CD12" i="43" s="1"/>
  <c r="CD11" i="43" s="1"/>
  <c r="V14" i="43"/>
  <c r="V428" i="43"/>
  <c r="V415" i="43" s="1"/>
  <c r="BQ13" i="43"/>
  <c r="AX13" i="43"/>
  <c r="BP13" i="43"/>
  <c r="X395" i="43"/>
  <c r="AZ394" i="43"/>
  <c r="AZ393" i="43" s="1"/>
  <c r="AZ12" i="43" s="1"/>
  <c r="AZ11" i="43" s="1"/>
  <c r="AY395" i="43"/>
  <c r="BJ13" i="43"/>
  <c r="CG13" i="43"/>
  <c r="Y394" i="43"/>
  <c r="Y393" i="43" s="1"/>
  <c r="BF393" i="43"/>
  <c r="CE271" i="43"/>
  <c r="CN272" i="43"/>
  <c r="CN467" i="43"/>
  <c r="CN474" i="43"/>
  <c r="CE473" i="43"/>
  <c r="CN473" i="43" s="1"/>
  <c r="V271" i="43"/>
  <c r="V249" i="43" s="1"/>
  <c r="BG35" i="43"/>
  <c r="BG14" i="43" s="1"/>
  <c r="BG13" i="43" s="1"/>
  <c r="BC14" i="43"/>
  <c r="BC13" i="43" s="1"/>
  <c r="BB14" i="43"/>
  <c r="BB13" i="43" s="1"/>
  <c r="CE112" i="43"/>
  <c r="CN112" i="43" s="1"/>
  <c r="CN429" i="43"/>
  <c r="CE428" i="43"/>
  <c r="CG11" i="43"/>
  <c r="CN399" i="43"/>
  <c r="CE398" i="43"/>
  <c r="X13" i="43"/>
  <c r="BC12" i="43" l="1"/>
  <c r="BC11" i="43" s="1"/>
  <c r="BN249" i="43"/>
  <c r="BN13" i="43" s="1"/>
  <c r="BQ12" i="43"/>
  <c r="BQ11" i="43" s="1"/>
  <c r="AM12" i="43"/>
  <c r="AM11" i="43" s="1"/>
  <c r="BG12" i="43"/>
  <c r="BG11" i="43" s="1"/>
  <c r="Y12" i="43"/>
  <c r="Y11" i="43" s="1"/>
  <c r="BB12" i="43"/>
  <c r="BB11" i="43" s="1"/>
  <c r="V13" i="43"/>
  <c r="W395" i="43"/>
  <c r="BK395" i="43"/>
  <c r="BK394" i="43" s="1"/>
  <c r="BK393" i="43" s="1"/>
  <c r="BK12" i="43" s="1"/>
  <c r="BK11" i="43" s="1"/>
  <c r="AY394" i="43"/>
  <c r="AY393" i="43" s="1"/>
  <c r="AY12" i="43" s="1"/>
  <c r="AY11" i="43" s="1"/>
  <c r="AX395" i="43"/>
  <c r="BF12" i="43"/>
  <c r="BF11" i="43" s="1"/>
  <c r="BP395" i="43"/>
  <c r="BP394" i="43" s="1"/>
  <c r="BP393" i="43" s="1"/>
  <c r="BP12" i="43" s="1"/>
  <c r="BP11" i="43" s="1"/>
  <c r="X394" i="43"/>
  <c r="X393" i="43" s="1"/>
  <c r="X12" i="43" s="1"/>
  <c r="X11" i="43" s="1"/>
  <c r="CN428" i="43"/>
  <c r="CE415" i="43"/>
  <c r="CN415" i="43" s="1"/>
  <c r="CE396" i="43"/>
  <c r="CN398" i="43"/>
  <c r="CE466" i="43"/>
  <c r="CN271" i="43"/>
  <c r="CE249" i="43"/>
  <c r="CN249" i="43" s="1"/>
  <c r="CE13" i="43" l="1"/>
  <c r="V395" i="43"/>
  <c r="AX394" i="43"/>
  <c r="AX393" i="43" s="1"/>
  <c r="AX12" i="43" s="1"/>
  <c r="AX11" i="43" s="1"/>
  <c r="BJ395" i="43"/>
  <c r="BJ394" i="43" s="1"/>
  <c r="BJ393" i="43" s="1"/>
  <c r="BJ12" i="43" s="1"/>
  <c r="BJ11" i="43" s="1"/>
  <c r="W394" i="43"/>
  <c r="W393" i="43" s="1"/>
  <c r="W12" i="43" s="1"/>
  <c r="W11" i="43" s="1"/>
  <c r="BO395" i="43"/>
  <c r="BO394" i="43" s="1"/>
  <c r="BO393" i="43" s="1"/>
  <c r="BO12" i="43" s="1"/>
  <c r="BO11" i="43" s="1"/>
  <c r="CN466" i="43"/>
  <c r="CE462" i="43"/>
  <c r="CN462" i="43" s="1"/>
  <c r="CN396" i="43"/>
  <c r="CE394" i="43"/>
  <c r="BN395" i="43" l="1"/>
  <c r="BN394" i="43" s="1"/>
  <c r="BN393" i="43" s="1"/>
  <c r="BN12" i="43" s="1"/>
  <c r="BN11" i="43" s="1"/>
  <c r="V394" i="43"/>
  <c r="V393" i="43" s="1"/>
  <c r="V12" i="43" s="1"/>
  <c r="V11" i="43" s="1"/>
  <c r="CE393" i="43"/>
  <c r="CN394" i="43"/>
  <c r="CN393" i="43" l="1"/>
  <c r="CP393" i="43"/>
  <c r="CE12" i="43"/>
  <c r="CE11" i="43" s="1"/>
  <c r="M8" i="29" l="1"/>
  <c r="G8" i="29"/>
  <c r="I36" i="29"/>
  <c r="C36" i="29"/>
  <c r="I41" i="29"/>
  <c r="C41" i="29"/>
  <c r="I25" i="29"/>
  <c r="C25" i="29"/>
  <c r="D19" i="29"/>
  <c r="E19" i="29"/>
  <c r="F19" i="29"/>
  <c r="G19" i="29"/>
  <c r="H19" i="29"/>
  <c r="J19" i="29"/>
  <c r="K19" i="29"/>
  <c r="L19" i="29"/>
  <c r="M19" i="29"/>
  <c r="N19" i="29"/>
  <c r="I45" i="29"/>
  <c r="I44" i="29"/>
  <c r="I43" i="29"/>
  <c r="C45" i="29"/>
  <c r="C44" i="29"/>
  <c r="C43" i="29"/>
  <c r="I42" i="29"/>
  <c r="C42" i="29"/>
  <c r="I39" i="29"/>
  <c r="C39" i="29"/>
  <c r="I38" i="29"/>
  <c r="C38" i="29"/>
  <c r="I27" i="29"/>
  <c r="C27" i="29"/>
  <c r="J8" i="29"/>
  <c r="K8" i="29"/>
  <c r="L8" i="29"/>
  <c r="N8" i="29"/>
  <c r="D8" i="29"/>
  <c r="E8" i="29"/>
  <c r="F8" i="29"/>
  <c r="H8" i="29"/>
  <c r="I10" i="29"/>
  <c r="I11" i="29"/>
  <c r="I12" i="29"/>
  <c r="I13" i="29"/>
  <c r="I14" i="29"/>
  <c r="I15" i="29"/>
  <c r="I16" i="29"/>
  <c r="I17" i="29"/>
  <c r="I18" i="29"/>
  <c r="I20" i="29"/>
  <c r="I21" i="29"/>
  <c r="I22" i="29"/>
  <c r="I23" i="29"/>
  <c r="I24" i="29"/>
  <c r="I26" i="29"/>
  <c r="I28" i="29"/>
  <c r="I29" i="29"/>
  <c r="I30" i="29"/>
  <c r="I31" i="29"/>
  <c r="I32" i="29"/>
  <c r="I33" i="29"/>
  <c r="I34" i="29"/>
  <c r="I35" i="29"/>
  <c r="I37" i="29"/>
  <c r="I40" i="29"/>
  <c r="C10" i="29"/>
  <c r="C11" i="29"/>
  <c r="C12" i="29"/>
  <c r="C13" i="29"/>
  <c r="C14" i="29"/>
  <c r="C15" i="29"/>
  <c r="C16" i="29"/>
  <c r="C17" i="29"/>
  <c r="C18" i="29"/>
  <c r="C20" i="29"/>
  <c r="C21" i="29"/>
  <c r="C22" i="29"/>
  <c r="C23" i="29"/>
  <c r="C24" i="29"/>
  <c r="C26" i="29"/>
  <c r="C28" i="29"/>
  <c r="C29" i="29"/>
  <c r="C30" i="29"/>
  <c r="C31" i="29"/>
  <c r="C32" i="29"/>
  <c r="C33" i="29"/>
  <c r="C34" i="29"/>
  <c r="C35" i="29"/>
  <c r="C37" i="29"/>
  <c r="C40" i="29"/>
  <c r="C9" i="29"/>
  <c r="I9" i="29"/>
  <c r="G7" i="29" l="1"/>
  <c r="O17" i="29"/>
  <c r="O42" i="29"/>
  <c r="O45" i="29"/>
  <c r="O36" i="29"/>
  <c r="M7" i="29"/>
  <c r="O38" i="29"/>
  <c r="O25" i="29"/>
  <c r="O23" i="29"/>
  <c r="O44" i="29"/>
  <c r="H7" i="29"/>
  <c r="O16" i="29"/>
  <c r="O41" i="29"/>
  <c r="O40" i="29"/>
  <c r="O32" i="29"/>
  <c r="O22" i="29"/>
  <c r="I19" i="29"/>
  <c r="O43" i="29"/>
  <c r="E7" i="29"/>
  <c r="O18" i="29"/>
  <c r="O14" i="29"/>
  <c r="O10" i="29"/>
  <c r="O33" i="29"/>
  <c r="O29" i="29"/>
  <c r="O15" i="29"/>
  <c r="O34" i="29"/>
  <c r="O30" i="29"/>
  <c r="O24" i="29"/>
  <c r="C19" i="29"/>
  <c r="D7" i="29"/>
  <c r="K7" i="29"/>
  <c r="F7" i="29"/>
  <c r="N7" i="29"/>
  <c r="J7" i="29"/>
  <c r="L7" i="29"/>
  <c r="O12" i="29"/>
  <c r="O13" i="29"/>
  <c r="O11" i="29"/>
  <c r="O39" i="29"/>
  <c r="O37" i="29"/>
  <c r="O35" i="29"/>
  <c r="O31" i="29"/>
  <c r="O28" i="29"/>
  <c r="O27" i="29"/>
  <c r="O21" i="29"/>
  <c r="O26" i="29"/>
  <c r="O20" i="29"/>
  <c r="O9" i="29"/>
  <c r="I8" i="29"/>
  <c r="O19" i="29" l="1"/>
  <c r="I7" i="29"/>
  <c r="E154" i="30" l="1"/>
  <c r="G154" i="30" s="1"/>
  <c r="I154" i="30" s="1"/>
  <c r="K154" i="30" s="1"/>
  <c r="M154" i="30" s="1"/>
  <c r="E153" i="30"/>
  <c r="G153" i="30" s="1"/>
  <c r="I153" i="30" s="1"/>
  <c r="K153" i="30" s="1"/>
  <c r="M153" i="30" s="1"/>
  <c r="E149" i="30"/>
  <c r="G149" i="30" s="1"/>
  <c r="I149" i="30" s="1"/>
  <c r="K149" i="30" s="1"/>
  <c r="M149" i="30" s="1"/>
  <c r="E148" i="30"/>
  <c r="G148" i="30" s="1"/>
  <c r="I148" i="30" s="1"/>
  <c r="K148" i="30" s="1"/>
  <c r="M148" i="30" s="1"/>
  <c r="E144" i="30"/>
  <c r="G144" i="30" s="1"/>
  <c r="I144" i="30" s="1"/>
  <c r="K144" i="30" s="1"/>
  <c r="M144" i="30" s="1"/>
  <c r="E143" i="30"/>
  <c r="G143" i="30" s="1"/>
  <c r="I143" i="30" s="1"/>
  <c r="K143" i="30" s="1"/>
  <c r="M143" i="30" s="1"/>
  <c r="E139" i="30"/>
  <c r="G139" i="30" s="1"/>
  <c r="I139" i="30" s="1"/>
  <c r="K139" i="30" s="1"/>
  <c r="M139" i="30" s="1"/>
  <c r="E138" i="30"/>
  <c r="G138" i="30" s="1"/>
  <c r="I138" i="30" s="1"/>
  <c r="K138" i="30" s="1"/>
  <c r="M138" i="30" s="1"/>
  <c r="E134" i="30"/>
  <c r="G134" i="30" s="1"/>
  <c r="I134" i="30" s="1"/>
  <c r="K134" i="30" s="1"/>
  <c r="M134" i="30" s="1"/>
  <c r="E133" i="30"/>
  <c r="G133" i="30" s="1"/>
  <c r="I133" i="30" s="1"/>
  <c r="K133" i="30" s="1"/>
  <c r="M133" i="30" s="1"/>
  <c r="E129" i="30"/>
  <c r="G129" i="30" s="1"/>
  <c r="I129" i="30" s="1"/>
  <c r="K129" i="30" s="1"/>
  <c r="M129" i="30" s="1"/>
  <c r="E128" i="30"/>
  <c r="G128" i="30" s="1"/>
  <c r="I128" i="30" s="1"/>
  <c r="K128" i="30" s="1"/>
  <c r="M128" i="30" s="1"/>
  <c r="E124" i="30"/>
  <c r="G124" i="30" s="1"/>
  <c r="I124" i="30" s="1"/>
  <c r="K124" i="30" s="1"/>
  <c r="M124" i="30" s="1"/>
  <c r="E123" i="30"/>
  <c r="G123" i="30" s="1"/>
  <c r="I123" i="30" s="1"/>
  <c r="K123" i="30" s="1"/>
  <c r="M123" i="30" s="1"/>
  <c r="E119" i="30"/>
  <c r="G119" i="30" s="1"/>
  <c r="I119" i="30" s="1"/>
  <c r="K119" i="30" s="1"/>
  <c r="M119" i="30" s="1"/>
  <c r="E118" i="30"/>
  <c r="G118" i="30" s="1"/>
  <c r="I118" i="30" s="1"/>
  <c r="K118" i="30" s="1"/>
  <c r="M118" i="30" s="1"/>
  <c r="E114" i="30"/>
  <c r="G114" i="30" s="1"/>
  <c r="I114" i="30" s="1"/>
  <c r="K114" i="30" s="1"/>
  <c r="M114" i="30" s="1"/>
  <c r="E113" i="30"/>
  <c r="G113" i="30" s="1"/>
  <c r="I113" i="30" s="1"/>
  <c r="K113" i="30" s="1"/>
  <c r="M113" i="30" s="1"/>
  <c r="E108" i="30"/>
  <c r="G108" i="30" s="1"/>
  <c r="I108" i="30" s="1"/>
  <c r="K108" i="30" s="1"/>
  <c r="M108" i="30" s="1"/>
  <c r="M107" i="30"/>
  <c r="E103" i="30"/>
  <c r="G103" i="30" s="1"/>
  <c r="I103" i="30" s="1"/>
  <c r="K103" i="30" s="1"/>
  <c r="M103" i="30" s="1"/>
  <c r="M102" i="30"/>
  <c r="E98" i="30"/>
  <c r="G98" i="30" s="1"/>
  <c r="I98" i="30" s="1"/>
  <c r="K98" i="30" s="1"/>
  <c r="M98" i="30" s="1"/>
  <c r="M97" i="30"/>
  <c r="E93" i="30"/>
  <c r="G93" i="30" s="1"/>
  <c r="I93" i="30" s="1"/>
  <c r="K93" i="30" s="1"/>
  <c r="M93" i="30" s="1"/>
  <c r="M92" i="30"/>
  <c r="E88" i="30"/>
  <c r="G88" i="30" s="1"/>
  <c r="I88" i="30" s="1"/>
  <c r="K88" i="30" s="1"/>
  <c r="M88" i="30" s="1"/>
  <c r="M87" i="30"/>
  <c r="E83" i="30"/>
  <c r="G83" i="30" s="1"/>
  <c r="I83" i="30" s="1"/>
  <c r="K83" i="30" s="1"/>
  <c r="M83" i="30" s="1"/>
  <c r="M82" i="30"/>
  <c r="E78" i="30"/>
  <c r="G78" i="30" s="1"/>
  <c r="I78" i="30" s="1"/>
  <c r="K78" i="30" s="1"/>
  <c r="M78" i="30" s="1"/>
  <c r="M77" i="30"/>
  <c r="E73" i="30"/>
  <c r="G73" i="30" s="1"/>
  <c r="I73" i="30" s="1"/>
  <c r="K73" i="30" s="1"/>
  <c r="M73" i="30" s="1"/>
  <c r="M72" i="30"/>
  <c r="E68" i="30"/>
  <c r="G68" i="30" s="1"/>
  <c r="I68" i="30" s="1"/>
  <c r="K68" i="30" s="1"/>
  <c r="M68" i="30" s="1"/>
  <c r="M67" i="30"/>
  <c r="E63" i="30"/>
  <c r="G63" i="30" s="1"/>
  <c r="I63" i="30" s="1"/>
  <c r="K63" i="30" s="1"/>
  <c r="M63" i="30" s="1"/>
  <c r="M62" i="30"/>
  <c r="E54" i="30"/>
  <c r="G54" i="30" s="1"/>
  <c r="I54" i="30" s="1"/>
  <c r="K54" i="30" s="1"/>
  <c r="M54" i="30" s="1"/>
  <c r="M53" i="30"/>
  <c r="E49" i="30"/>
  <c r="G49" i="30" s="1"/>
  <c r="I49" i="30" s="1"/>
  <c r="K49" i="30" s="1"/>
  <c r="M49" i="30" s="1"/>
  <c r="M48" i="30"/>
  <c r="E44" i="30"/>
  <c r="G44" i="30" s="1"/>
  <c r="I44" i="30" s="1"/>
  <c r="K44" i="30" s="1"/>
  <c r="M44" i="30" s="1"/>
  <c r="M43" i="30"/>
  <c r="E39" i="30"/>
  <c r="G39" i="30" s="1"/>
  <c r="I39" i="30" s="1"/>
  <c r="K39" i="30" s="1"/>
  <c r="M39" i="30" s="1"/>
  <c r="M38" i="30"/>
  <c r="E34" i="30"/>
  <c r="G34" i="30" s="1"/>
  <c r="I34" i="30" s="1"/>
  <c r="K34" i="30" s="1"/>
  <c r="M34" i="30" s="1"/>
  <c r="M33" i="30"/>
  <c r="E29" i="30"/>
  <c r="G29" i="30" s="1"/>
  <c r="I29" i="30" s="1"/>
  <c r="K29" i="30" s="1"/>
  <c r="M29" i="30" s="1"/>
  <c r="M28" i="30"/>
  <c r="G24" i="30"/>
  <c r="I24" i="30" s="1"/>
  <c r="K24" i="30" s="1"/>
  <c r="M24" i="30" s="1"/>
  <c r="E24" i="30"/>
  <c r="M23" i="30"/>
  <c r="E19" i="30"/>
  <c r="G19" i="30" s="1"/>
  <c r="I19" i="30" s="1"/>
  <c r="K19" i="30" s="1"/>
  <c r="M19" i="30" s="1"/>
  <c r="M18" i="30"/>
  <c r="E14" i="30"/>
  <c r="G14" i="30" s="1"/>
  <c r="I14" i="30" s="1"/>
  <c r="K14" i="30" s="1"/>
  <c r="M14" i="30" s="1"/>
  <c r="M13" i="30"/>
  <c r="E9" i="30"/>
  <c r="G9" i="30" s="1"/>
  <c r="I9" i="30" s="1"/>
  <c r="K9" i="30" s="1"/>
  <c r="M9" i="30" s="1"/>
  <c r="M8" i="30"/>
  <c r="C8" i="29"/>
  <c r="O8" i="29" s="1"/>
  <c r="C7" i="29" l="1"/>
  <c r="O7" i="29" s="1"/>
  <c r="H7" i="13" l="1"/>
  <c r="J7" i="13"/>
  <c r="K7" i="13"/>
  <c r="L14" i="13"/>
  <c r="L13" i="13"/>
  <c r="L12" i="13"/>
  <c r="I9" i="13"/>
  <c r="I10" i="13"/>
  <c r="I11" i="13"/>
  <c r="I12" i="13"/>
  <c r="I13" i="13"/>
  <c r="I14" i="13"/>
  <c r="I8" i="13"/>
  <c r="I7" i="13" l="1"/>
  <c r="L9" i="13"/>
  <c r="L10" i="13"/>
  <c r="L11" i="13"/>
  <c r="L8" i="13"/>
  <c r="L7" i="13" l="1"/>
</calcChain>
</file>

<file path=xl/sharedStrings.xml><?xml version="1.0" encoding="utf-8"?>
<sst xmlns="http://schemas.openxmlformats.org/spreadsheetml/2006/main" count="5808" uniqueCount="2233">
  <si>
    <t>TT</t>
  </si>
  <si>
    <t>Chủ đầu tư</t>
  </si>
  <si>
    <t>Mã ngành kinh tế</t>
  </si>
  <si>
    <t>Năng lực thiết kế</t>
  </si>
  <si>
    <t>Ghi chú</t>
  </si>
  <si>
    <t>Tổng số</t>
  </si>
  <si>
    <t>Trong đó:</t>
  </si>
  <si>
    <t>I</t>
  </si>
  <si>
    <t>Ban quản lý các dự án 98</t>
  </si>
  <si>
    <t>Kon Tum</t>
  </si>
  <si>
    <t>Kon Rẫy</t>
  </si>
  <si>
    <t>UBND huyện Kon Rẫy</t>
  </si>
  <si>
    <t>Ia H'Drai</t>
  </si>
  <si>
    <t>II</t>
  </si>
  <si>
    <t>Sở Công thương</t>
  </si>
  <si>
    <t>Toàn tỉnh</t>
  </si>
  <si>
    <t>III</t>
  </si>
  <si>
    <t>Ngọc Hồi</t>
  </si>
  <si>
    <t>2016-</t>
  </si>
  <si>
    <t>ĐVT: Triệu đồng</t>
  </si>
  <si>
    <t>Trong đó</t>
  </si>
  <si>
    <t>-</t>
  </si>
  <si>
    <t>Sở Kế hoạch và Đầu tư</t>
  </si>
  <si>
    <t>Ngân sách địa phương</t>
  </si>
  <si>
    <t>Chương trình MTQG giảm nghèo bền vững</t>
  </si>
  <si>
    <t>Tổng cộng</t>
  </si>
  <si>
    <t>NGUỒN CÂN ĐỐI NSĐP THEO TIÊU CHI QUY ĐỊNH TẠI QĐ 40/2015/QĐ-TTG</t>
  </si>
  <si>
    <t>Thành phố Kon Tum</t>
  </si>
  <si>
    <t>Huyện Đăk Hà</t>
  </si>
  <si>
    <t>UBND huyện Đăk Hà</t>
  </si>
  <si>
    <t>Đăk Hà</t>
  </si>
  <si>
    <t>Huyện Đăk Tô</t>
  </si>
  <si>
    <t>Đăk Tô</t>
  </si>
  <si>
    <t>Huyện Tu Mơ Rông</t>
  </si>
  <si>
    <t>Huyện Ngọc Hồi</t>
  </si>
  <si>
    <t>UBND huyện Ngọc Hồi</t>
  </si>
  <si>
    <t>Huyện Đăk Glei</t>
  </si>
  <si>
    <t>Huyện Sa Thầy</t>
  </si>
  <si>
    <t>Huyện Ia H'Drai</t>
  </si>
  <si>
    <t>Huyện Kon Rẫy</t>
  </si>
  <si>
    <t>Huyện Kon Plong</t>
  </si>
  <si>
    <t>Kon Plong</t>
  </si>
  <si>
    <t>Sở Nông nghiệp và PTNT</t>
  </si>
  <si>
    <t>BQL khai thác các công trình thủy lợi</t>
  </si>
  <si>
    <t>Sở Giáo dục và Đào tạo</t>
  </si>
  <si>
    <t>2018-</t>
  </si>
  <si>
    <t>011</t>
  </si>
  <si>
    <t>Dự án đầu tư chỉnh trang đô thị, tạo quỹ đất để thực hiện quy hoạch Khu phức hợp đô thị tại Phường Quang Trung, thành phố Kon Tum, tỉnh Kon Tum</t>
  </si>
  <si>
    <t>Trung tâm Phát triển quỹ đất tỉnh</t>
  </si>
  <si>
    <t>2020-</t>
  </si>
  <si>
    <t>Báo Kon Tum</t>
  </si>
  <si>
    <t>Sở Khoa học và Công nghệ</t>
  </si>
  <si>
    <t>Dự án đầu tư chỉnh trang đô thị, tạo quỹ đất để thực hiện quy hoạch Tổ hợp khách sạn, trung tâm thương mại, dịch vụ tại phường Thống Nhất, thành phố Kon Tum, tỉnh Kon Tum</t>
  </si>
  <si>
    <t>Trường Chính trị tỉnh</t>
  </si>
  <si>
    <t>Bệnh viện đa khoa tỉnh</t>
  </si>
  <si>
    <t>Sở Y tế</t>
  </si>
  <si>
    <t>Mã số 
dự án</t>
  </si>
  <si>
    <t>Quyết định đầu tư</t>
  </si>
  <si>
    <t>Tổng mức đầu tư</t>
  </si>
  <si>
    <t>Mã số dự án</t>
  </si>
  <si>
    <t>Tỷ lệ giải ngân</t>
  </si>
  <si>
    <t>TP Kon Tum</t>
  </si>
  <si>
    <t>tt</t>
  </si>
  <si>
    <t>073</t>
  </si>
  <si>
    <t>Trung tâm Nước sạch và VSMTNT</t>
  </si>
  <si>
    <t>1193-30/10/2018</t>
  </si>
  <si>
    <t>dat</t>
  </si>
  <si>
    <t>xskt</t>
  </si>
  <si>
    <t>Sở Giao thông vận tải</t>
  </si>
  <si>
    <t>Trung tâm Kiểm soát bệnh tật tỉnh Kon Tum</t>
  </si>
  <si>
    <t>Bộ CH Biên phòng tỉnh</t>
  </si>
  <si>
    <t>Chi cục kiểm lâm</t>
  </si>
  <si>
    <t>Tên dự án</t>
  </si>
  <si>
    <t>MSDA</t>
  </si>
  <si>
    <t>Kế hoạch vốn</t>
  </si>
  <si>
    <t>Giải ngân (tr.d)</t>
  </si>
  <si>
    <t>KH vốn kéo dài</t>
  </si>
  <si>
    <t/>
  </si>
  <si>
    <t>22014005 - Đường hầm sở chỉ huy cơ bản huyện Ngọc Hồi</t>
  </si>
  <si>
    <t>220170004 - TIỂU DỰ ÁN BỒI THƯỜNG, GPMB THUỘC DA TRƯỜNG BẮN, THAO TRƯỜNG HUẤN LUYỆN CẤP TỈNH ĐAK RƠ NGA</t>
  </si>
  <si>
    <t>220190015 - Khắc phục, sửa chữa tuyến đường tuần tra biên giới trên địa bàn tỉnh Kon Tum do ảnh hưởng của mưa bão</t>
  </si>
  <si>
    <t>7067874 - Kè chống sạt lở Bờ sông Pô Kô ( Đqua TT huyên Dak Lei)</t>
  </si>
  <si>
    <t>7179154 - Đường giao thông Quốc lộ 24 _Đak Côi(km0-km28) krẫy</t>
  </si>
  <si>
    <t>7389358 - Dự án giảm nghèo  khu vực tây nguyên Tỉnh Kon tum(GĐ 2)</t>
  </si>
  <si>
    <t>7441500 - Sửa chữa, nâng cấp hệ thống thủy lợi Kon trang Kla, đăk Trít và  hạ tầng NT K/vực xã ĐăkLa</t>
  </si>
  <si>
    <t>7441513 - Sửa chữa, nâng cấp hệ thống thủy lợi Đăk Đam và hạ tầng nông thôn phục vụ SX xã Kon Vang</t>
  </si>
  <si>
    <t>7495842 - DA cấp điện nông thôn từ điện lưới quốc gia tỉnh Kon Tum 2014-2020</t>
  </si>
  <si>
    <t>7545039 - KCH kênh chính,kênh cấp 1 và CTTK cấp 1 thuộc CT HCN ĐăkRơnGa, H Đăk Tô</t>
  </si>
  <si>
    <t>7551868 - Đường và cầu từ tỉnh lộ 671 đi Quốc lộ 14</t>
  </si>
  <si>
    <t>7555168 - Dự án chuyển đổi NNo bền vững trên địa bàn tỉnh KT GĐ 2015-2020(VnSat)</t>
  </si>
  <si>
    <t>7565775 - DAĐTXD CT mở rộng Trạm bơm Vinh Quang đbảo tưới cho CĐ Cà Tiên</t>
  </si>
  <si>
    <t>7565777 - Sửa chữa, nâng cấp Đập Bà Tri, huyện Đăkhà</t>
  </si>
  <si>
    <t>7567298 - Trung bày bảo tàng ngoài trời</t>
  </si>
  <si>
    <t>7572047 - Trạm Y tế xã Ia Dom, huyện Ia H Drai</t>
  </si>
  <si>
    <t>7575168 - Dự án hỗ trợ phát triển khu vực biên giới - Tiểu Dự án tỉnh Kon Tum</t>
  </si>
  <si>
    <t>7592943 - XD điểm DCư số64(TTHC xã VI)xã IaTơi TH đềánDi dân Bố trí SXếpDCư - IaHĐRai</t>
  </si>
  <si>
    <t>7595035 - Tiểu DA SC,NC THủy lợi ĐăkKít và CSHT NT PVSX xã ĐăkMôn</t>
  </si>
  <si>
    <t>7601912 - Cầu qua sông ĐakBLa số01 (TừP Thắng Lợi đi khu DCưKonDi ĐakRoWaTPKtum</t>
  </si>
  <si>
    <t>7601952 - Trạm kiểm dịch động vật Măng Khênh</t>
  </si>
  <si>
    <t>7602473 - XD bể bơi tại các trường học trên địa bàn tỉnh Kon Tum</t>
  </si>
  <si>
    <t>7602476 - Trường Phổ thông dân tộc nội trú huyện IaHdrai (giai đoạn 1)</t>
  </si>
  <si>
    <t>7602805 - Sửa chữa và nâng cấp đập (WB8) trên địa bàn tỉnh Kon Tum</t>
  </si>
  <si>
    <t>7603194 - Nâng cao năng lực ứng dụng CN cao trong SX NN tại TP Kon Tum</t>
  </si>
  <si>
    <t>7608767 - Bãi xử lý rác thải huyện Đăk Tô</t>
  </si>
  <si>
    <t>7627097 - Đầu tư cơ sở hạ tầng khu NN ứng dụng công nghệ cao Măng Đen</t>
  </si>
  <si>
    <t>7628856 - Cải tạo, mở rộng cơ sở hạ tầng và đầu tư bổ sung thiết bị y tế cho Trạm Y tế xã Măng Bút, huyện Kon Plông</t>
  </si>
  <si>
    <t>7634851 - Cấp nước sinh hoạt xã Hòa Bình- trung tam nước SH</t>
  </si>
  <si>
    <t>7634855 - Cấp nước sinh hoạt xã Ya Chim- trung tam nước SH</t>
  </si>
  <si>
    <t>7640027 - ĐẦU TƯ HẠ TẦNG KHU DU LỊCH VĂN HÓA, LỊCH SỬ NGỤC KON TUM</t>
  </si>
  <si>
    <t>7644675 - Cầu qua sông Đak Bla số 03 (Từ xã Vinh Quang đi phường Nguyễn Trãi TP Kon tum)</t>
  </si>
  <si>
    <t>7649151 - SC,NC hệ thống thủy lợi Lũng Lau và HTNT khu vực xã Sa Sơn</t>
  </si>
  <si>
    <t>7662073 - TRUONG THCS LIEN VIET KON TUM - TP KON TUM (GD 2)</t>
  </si>
  <si>
    <t>7684480 - Hồ chứa nước Đắk PoKei</t>
  </si>
  <si>
    <t>7701907 - Bổ sung CSVC trường PTDT nội trú Kon Plong</t>
  </si>
  <si>
    <t>7701908 - Bổ sung CSVC trường PTDT nội trú Đăk Tô</t>
  </si>
  <si>
    <t>7702224 - Hội trường Báo Kon Tum và các HM phụ trợ</t>
  </si>
  <si>
    <t>7728146 - Xây mới đường đi khu sản xuất thôn Róoc Mẹt xã Đăk Nhoong huyện Đăk G Lei, Lý trình Km00-Km1+900</t>
  </si>
  <si>
    <t>7728147 - Đường từ làng O đi khu sản xuất xã Ya Xier huyện Sa Thầy</t>
  </si>
  <si>
    <t>7728148 - Đường dân sinh kết hợp khu SX xã Ya Tăng Huyện Sa Thầy</t>
  </si>
  <si>
    <t>7746716 - Cấp nước sinh hoạt thôn Đăk chờ, Đăk Nu, Đăk Tăng xã Ngọc Tụ huyện Đăk tô</t>
  </si>
  <si>
    <t>7747419 - DA Chỉnh trang đô thị, tạo quỹ đất, quy hoạch khu phức hợp ĐT tại P Quang Trung, TP KT, tỉnh KT</t>
  </si>
  <si>
    <t>7747420 - DA chỉnh trang đô thị, tạo quỹ đất, quy hoạch Tổ hợp KS, TTTM-DV tại P Thống Nhất, TP KT</t>
  </si>
  <si>
    <t>7747421 - DA chỉnh trang đô thị, tạo quỹ đất, QH Khu DL-ĐT sinh thái, nghỉ dưỡng kết hợp thể thao tại xã Đăk Rơ Wa, TP KT</t>
  </si>
  <si>
    <t>7753507 - Chỉnh trang đô thị, tạo qũy đất để thực hiện quy hoạch Khu công nghiệp, Cụm công nghiệp</t>
  </si>
  <si>
    <t>7764957 - Xây mới đường GT từ xã Đăk Ang đi KSX kết hợp dân sinh thôn Đăk Blai-Đăk Rme</t>
  </si>
  <si>
    <t>7764958 - Xây mới đường đi KSX thôn Roocmet (hạng mục nền đường và CT thoát nước)</t>
  </si>
  <si>
    <t>7766521 - Sửa chữa gia cố cột mốc 790 trên biên giới đất liền VN - Lào CPC</t>
  </si>
  <si>
    <t>7766522 - Sửa chữa gia cố cột mốc ngã 3 biên giới VN - Lào CPC</t>
  </si>
  <si>
    <t>7767286 - Kè chống sạc lở cột mốc số 747 (3) trên biên giưới đất liền VN - Lào</t>
  </si>
  <si>
    <t>7767694 - Lập nhiệm vụ quy hoạch tỉnh Kon Tum TK 2021-2030, tầm nhìn 2050</t>
  </si>
  <si>
    <t xml:space="preserve">7767775 - Xây mới đường GT từ làng Kon Skoi đi KSX thôn 10, xã Đăk Ruồng     </t>
  </si>
  <si>
    <t>7787529 - Mở rộng kênh Bắc Hồ chưa nước Đak uy, h Đắk Hà từ Km 10+704 đến Km13+960(BQLKTTL)</t>
  </si>
  <si>
    <t>7800217 - Đường cao tốc Bờ y-Ngọc Hồi_Pleiku</t>
  </si>
  <si>
    <t>7801154 - Cải tạo, sữa chữa cơ sở khám và điều trị bệnh tâm thần thuộc TTKS bệnh tật tỉnh KT</t>
  </si>
  <si>
    <t>7814362 - Nâng cấp bệnh viện Y dược cổ truyền-Phục hồi chức năng tỉnh Kon Tum lên 165 giường</t>
  </si>
  <si>
    <t>7470676 - Dự án giảm nghèo khu vực Tây nguyên huyện Đăk Glei</t>
  </si>
  <si>
    <t>7629505 - Ban phát triển xã Đăk Long</t>
  </si>
  <si>
    <t>7629898 - Ban phát triển xã Đăk kroong</t>
  </si>
  <si>
    <t>7629899 - Ban phát triển xã Đăk Man</t>
  </si>
  <si>
    <t>7629900 - Ban phát triển xã Đăk Nhoong</t>
  </si>
  <si>
    <t>7629901 - Ban phát triển xã Xốp</t>
  </si>
  <si>
    <t>7470498 - Du án giam ngheo khu vuc Tay Nguyen, huyen Sa Thay</t>
  </si>
  <si>
    <t>7627047 - Dự án giảm nghèo khu vực Tây Nguyên xã Ya Tăng, huyện Sa Thầy</t>
  </si>
  <si>
    <t>7627048 - Dự án giảm nghèo khu vực Tây Nguyên xã Rờ Kơi, huyện Sa Thầy</t>
  </si>
  <si>
    <t>7627049 - Dự án giảm nghèo khu vực Tây Nguyên xã Ya Ly, huyện Sa Thầy</t>
  </si>
  <si>
    <t>7627050 - Dự án giảm nghèo khu vực Tây Nguyên xã Ya Xiêr, huyện Sa Thầy</t>
  </si>
  <si>
    <t>7627051 - Dự án giảm nghèo khu vực Tây Nguyên xã Mo Rai huyện Sa Thầy</t>
  </si>
  <si>
    <t>7753103 - Trường THCS xã Ya Xiêr; HM: nhà học 06 phòng; nhà vệ sinh và các công trình phụ trợ khác.</t>
  </si>
  <si>
    <t>7753105 - Ngầm cống tràn liên hợp đi khu sản xuất làng rắc, xã Ya Xiêr</t>
  </si>
  <si>
    <t>7753107 - Xây mới nhà sinh hoạt cộng đồng thôn Quy Nhơn</t>
  </si>
  <si>
    <t>7470493 - BQL dự án giảm ngheo Tây Nguyên Kon Rẫy</t>
  </si>
  <si>
    <t>7628008 - Dự án Giảm nghèo tây nguyên Đăk Tơ Lung Huyện Kon Rẫy</t>
  </si>
  <si>
    <t>7717772 - Xây mới phòng học trường THCS điểm thôn 8 , xã đăk Tơre</t>
  </si>
  <si>
    <t>7717774 - Xây mới đường giao thông thôn 8điểm đầu quốc lộ 24, điểm cuối thôn 8 xã Đăk Tơre</t>
  </si>
  <si>
    <t>7718122 - Xây mới đường đi khu sản xuất thôn 11 xã Đăk Ruồng</t>
  </si>
  <si>
    <t>7718123 - Xây mới 2 phòng học trường THCS xã Đăk Ruồng Tại thôn 8</t>
  </si>
  <si>
    <t>7718124 - Xây mới đường giao thông đi khu sản xuất thôn 13 xã Đăk Ruồng</t>
  </si>
  <si>
    <t>7470678 - Chi phí quan ly du an giam ngheo khu vuc tay nguyen</t>
  </si>
  <si>
    <t>7622563 - Chi phi cac hoat dong xa Dak Duc</t>
  </si>
  <si>
    <t>7624399 - Chi phi hoat dong gia tang, van hanh và cac tieu du an xa Dak Kan</t>
  </si>
  <si>
    <t>7624400 - Chi phi hoat dong gia tang,van hanh va cac tieu du an xa Saloong</t>
  </si>
  <si>
    <t>7626399 - Chi phi hoat dong gia tang Xa Dak Ang</t>
  </si>
  <si>
    <t>7626400 - Chi phi hoat dong gia tang, van hanh bao tri, sinh ke</t>
  </si>
  <si>
    <t>7470712 - Dự án Giảm nghèo KV Tây Nguyên Huyện KonPlong</t>
  </si>
  <si>
    <t>7627072 - DA Giảm nghèo KVTN Xã Đăk Ring</t>
  </si>
  <si>
    <t>7627075 - Dự án GNKVTN xã Đăk Tăng</t>
  </si>
  <si>
    <t>7470708 - Dự án giảm nghèo khu vực tây nguyên huyện TMR</t>
  </si>
  <si>
    <t xml:space="preserve">7626886 - Dự án giảm nghèo khu vực tây nguyên xã Đăk Rơ Ông huyện TMR	</t>
  </si>
  <si>
    <t>7627043 - Dự án giảm nghèo khu vực tây nguyên xã Đăk Na huyện TMR</t>
  </si>
  <si>
    <t>102 - Nguồn vốn đầu tư ngân sáchNN từ nguồn thu tiền sử dụng đất</t>
  </si>
  <si>
    <t>000 - Nguồn vốn đầu tư ngân sáchNN từ nguồn thu tiền sử dụng đất</t>
  </si>
  <si>
    <t xml:space="preserve">7338640 -  Đường trục chính mặt cắt  II-II </t>
  </si>
  <si>
    <t xml:space="preserve">7415708 -    Đầu tư hạ tầng phát triển quỹ đất khu đô thị phía Nam cầu đak Bla TP kon tum                                                                                                                         </t>
  </si>
  <si>
    <t>7438828 - Nâng cấp đường D7, D9  thuộc Khu I - Khu kinh tế cửa khẩu QTBờ Y</t>
  </si>
  <si>
    <t>7582708 - Trụ sở LV của cácsở, ban ngành thuộc khối tổng hợp của tỉnh</t>
  </si>
  <si>
    <t>7582711 - Trụ sở LV của cácsở, ban ngành thuộc khối Văn hóa Xã hội của tỉnh</t>
  </si>
  <si>
    <t>7681915 - Dự án khai thác quỹ đất phát triển hạ tầng Khu kinh tế cửa khẩu quốc tế Bờ Y (giai đọan 1)</t>
  </si>
  <si>
    <t>103 - Nguồn vốn đầu tư ngân sáchNN từ nguồn thu sổ xố kiến thiết</t>
  </si>
  <si>
    <t>000 - Nguồn vốn đầu tư ngân sáchNN từ nguồn thu sổ xố kiến thiết</t>
  </si>
  <si>
    <t>7038518 - Nâng cấp bệnh viện đa khoa K.Tum từ 400 lên 500 giươgg</t>
  </si>
  <si>
    <t>7135408 - Sân vận động tỉnh Kon Tum</t>
  </si>
  <si>
    <t>7495081 - Chăm sóc sức khỏe nhân dân các tỉnh Tây Nguyên giai đọan 2</t>
  </si>
  <si>
    <t>7628735 - HĐH trang thiết bị TT SX chương trình đài PTTH và HT tổng khống chế</t>
  </si>
  <si>
    <t>7628861 - Nâng cấp bệnh viện tỉnh Kon tum từ BV Hạng 2 lên hạng 1Qmô750 giường bệnh (GĐ 1)</t>
  </si>
  <si>
    <t>7654724 - Nâng cấp Bệnh viện đa khoa khu vực Ngọc Hồi từ 100 lên 250 giường bệnh (HM: Khu điều trị nội trú &amp; K.thuật NV)</t>
  </si>
  <si>
    <t>7773115 - Dự án ĐT bổ sung cơ sở vật chất phục vụ CT đào tạo, bồi dưỡng tại Trường Chính Trị tỉnh KT</t>
  </si>
  <si>
    <t>7777176 - Đầu tư hệ thống máy phát thanh FM 10KW và thiết bị phụ trợ</t>
  </si>
  <si>
    <t>7796934 - Trạm Y tế xã Ngọc Linh, huyện ĐăkGlei</t>
  </si>
  <si>
    <t>Ngân sách cấp huyện</t>
  </si>
  <si>
    <t>Vốn đầu tư theo ngành, lĩnh vực</t>
  </si>
  <si>
    <t xml:space="preserve">101 - Nguồn vốn đầu tư ngân sáchNN </t>
  </si>
  <si>
    <t xml:space="preserve">000 - Nguồn vốn đầu tư ngân sáchNN </t>
  </si>
  <si>
    <t>7544517 - Trường tiểu học Lương thế vInh, Thành phố Kon tum</t>
  </si>
  <si>
    <t>7593707 - Trường tiểu học Nguyễn Văn Trỗi, xã Hòa bình, TP Kon Tum</t>
  </si>
  <si>
    <t>7597142 - San ủi mặt bằng, Lập PA di dời moofmax khu nghĩa địa Hnor (cũ) P thắng lợi Tp Kon Tum</t>
  </si>
  <si>
    <t>7613987 - Hội trường Đảng ủy - HĐND Phường Trường Chinh TP Kon Tum</t>
  </si>
  <si>
    <t>7617413 - Đường Đặng thái Thuyến,(Dã tượng - ngã 3 đường QH và đường đất hiện trạng TP Kon Tum</t>
  </si>
  <si>
    <t>7617414 - Lò giết mổ gia súc tập trung trên địa bàn thành phố Kon tum</t>
  </si>
  <si>
    <t>7638923 - Cải tạo đường Lạc Long Quân (Hai bà Trưng - HT Loan) TP Kon Tum</t>
  </si>
  <si>
    <t>7648253 - Trường THCS Nguyễn Huệ Phường Duy Tân Tp Kon Tum</t>
  </si>
  <si>
    <t>7659794 - Đường sư vạn hạnh, Phường Duy Tân TP Kon Tum</t>
  </si>
  <si>
    <t>7659795 - Đường hàm Nghi, Phường Duy tân, TP Kon tum</t>
  </si>
  <si>
    <t>7677865 - Đường vào khu đất quy hoạch Phường Ngô mây, Tp Kon Tum</t>
  </si>
  <si>
    <t>7695544 - Hội trường UBND Phường Ngô Mây, HM; Hội Trường và Sân bê tông quanh hội trường</t>
  </si>
  <si>
    <t>7715846 - Trường tiểu học Đoàn Thị Điểm HM Nhà hiệu bộ</t>
  </si>
  <si>
    <t>7715848 - Trường TH cao Bá Quát, xã vinh quang TP Kon Tum</t>
  </si>
  <si>
    <t>7715849 - Trường MN Tuổi Hồng xã Đắk Rơ Wa</t>
  </si>
  <si>
    <t>7715851 - Hỗ trợ duy tu, bảo dưỡng các trạm y tế  (thực hiện đề án XD xã Phường trên địa bàn TP Kon Tum GĐ 2017-2020)</t>
  </si>
  <si>
    <t>7728564 - Mở rộng điểm trường MN Họa mi, P Trần Hưng Đạo, TP Kon Tum; HM: XD nhà 03 phòng và hạng mục phụ trợ</t>
  </si>
  <si>
    <t>7729569 - Đường Trần Nhân tông (Đoạn LH Phong - PĐ Phùng) TP Kon Tum</t>
  </si>
  <si>
    <t>7775352 - Cải tạo, nâng cấp đường Bà Triệu (Nguyễn Viết Xuân - Đào Duy Từ) TP Kon Tum</t>
  </si>
  <si>
    <t>7775354 - Trường tiểu học Lê Hồng phong TP Kon Tum</t>
  </si>
  <si>
    <t>7775355 - Sửa chữa các hạng mục công trình GT đã bị hư hỏng, xuống cấp trên địa bàn TP KOn Tum</t>
  </si>
  <si>
    <t>7775356 - Trường Tiểu học Trần Quốc Toản TP Kon Tum</t>
  </si>
  <si>
    <t>7775357 - Sửa chữa, nang cáp dduowgf Huỳnh thúc kháng, TP Kon Tum</t>
  </si>
  <si>
    <t>7775359 - Truơng TH THCS Xã Đak Cấm TP KOn Tum</t>
  </si>
  <si>
    <t>7775360 - Trường THCS Trần Hưng Đạo, TP Kon Tum</t>
  </si>
  <si>
    <t>7775361 - Đâu tu CSHT khu tái định cu các công trình trên địa bàn TP KOn Tum, kết hợp khai thác quỹ đất</t>
  </si>
  <si>
    <t>7775362 - Cải tạo, nâng cấp một số tuyến đường tại Khu vực Sân Bay cũ, TP Kon Tum</t>
  </si>
  <si>
    <t>7775363 - Nâng cấp tuyến đường từ tỉnh lộ 671 (Võ Nguyên giáp) vào khu Hoàng Thành, xã Đak Cấm TP Kon Tum</t>
  </si>
  <si>
    <t>7775364 - Cổng chính và bảng chỉ dẫn vào cụm công nghiệp TTCN Thành Trung, CCN Hòa Bình TP Kon Tum</t>
  </si>
  <si>
    <t>7775365 - Trường Mầm non Ho Ngọc Lan, Xã Đak cấm TP Kon Tum</t>
  </si>
  <si>
    <t>7775366 - Trường Mầm non Bằng lăng xã Vinh Quang TP Kon Tum</t>
  </si>
  <si>
    <t>7782220 - Đường GTNT thôn Kon Drei, xã Đak BLa, TP Kon Tum</t>
  </si>
  <si>
    <t>7782917 - Đường bê tông thôn Kroong Klah ( từ nhà Y Loan đến nhà Y Nheng) Xã kroong</t>
  </si>
  <si>
    <t>7787997 - Đường trục thôn 3(Ddaonj nhà ông Tơ đến nhà Ông Lan Phúc) Xã Đak cấm TP Kon Tum</t>
  </si>
  <si>
    <t>7787998 - Đường trục thôn 2 (Đoạn từ ngã ba nhà ông thông đến nha ông ty) xã Đak Cấm TP Kon Tum</t>
  </si>
  <si>
    <t>7787999 - Đường trục thôn (Đoạn từ nhà ông Lự đến nhà Ông Lý) Thôn 2 xã Đak cấm TP Kon Tum</t>
  </si>
  <si>
    <t>7788000 - Đường nội thôn 4 (Đoạn nhà Ông Diện đến nhà Ông Hòa XD) xã Đak Cấm TP kon Tum</t>
  </si>
  <si>
    <t>7788001 - Đường trục thôn 3 (Đoạn nhà ông Tư đến nhà Ông Diện) xã Đak Cấm TP Kon Tum</t>
  </si>
  <si>
    <t>7793133 - Chợ tạm phường Lê Lợi, Tp Kon Tum</t>
  </si>
  <si>
    <t>7793134 - Sửa chữa cải tạo các trường để chuẩn bị cho khai giảng năm học mói 2019-202010</t>
  </si>
  <si>
    <t>7796083 - Bê tông hóa đường Trần Văn Kiên(tổ 6)P Tr H Đạo (đoạn từ đ Phạm V Đồng đến ngỏ nhà ông Được</t>
  </si>
  <si>
    <t>7796087 - Bê tông hóa đ Hoàng Văn Thái sau lưng nhà thờf (tổ 4)P Tr Hưng Đạo Tp KTum(đoạn từ đ Võ VĂn Tiến đến đ A Khanh</t>
  </si>
  <si>
    <t>7796090 - Bê tông đường bà Lệ (Tổ 3), P Trần H Đạo ,TP K Tum</t>
  </si>
  <si>
    <t>7796091 - ê tông hóa đường nhà ông Đỗ văn Minh(Tổ 3) P Trần Hưng Đạo ,TP Kon Tum(đoạn từ nhà ông Minh đến nhà ông Cường)</t>
  </si>
  <si>
    <t>7796092 - Bê tông hóa đường Trần Kiên (Tổ 6) P Trần H Đạo TP K Tum (đoạn từ đường A Khanh đến mương nhà bà Lan)</t>
  </si>
  <si>
    <t>7796093 - Bê tông hóa đường Tô Hiệu (Tổ 3), P Trần H Đạo TP Ktum (đoạn từ đg Hoàng Văn Thái đén cuối đường)</t>
  </si>
  <si>
    <t>7796094 - Bê tông hóa đường Nguyễn Khắc Viện (Tổ 6) P Trần Hưng Đạo ,TP Kon Tum(đoạn từ đường A Khanh đến cuối tuyến)</t>
  </si>
  <si>
    <t>7796097 - Bê tông hóa đường nối A Khanh đến ông Được (Tổ 6) P Trần H Đạo ,TP Kon Tum (Đoạn từ đường A khanh đến nhà ông Được)</t>
  </si>
  <si>
    <t>7796099 - Bê tông hóa đường nhà ông Nguyễn Hòa(Tổ 3)P Trần H Đạo,TP K Tum(đoạn từ nhà ông Đức đến nhà ông Hòa)</t>
  </si>
  <si>
    <t>7818396 - Đường bê tông nội thôn Plei Trum - Đăk choắt P Ngô Mây TP Kon Tum( đoạn nối tiếp đường bê toonh hiện có đén mương TL)</t>
  </si>
  <si>
    <t>7542475 - Cấp nước sinh hoạt Nhóm I thôn Đăk Nhoong, xã Đăk Nhoong</t>
  </si>
  <si>
    <t>7542486 - Đường đi khu sản xuất thôn Bung Tôn xã Đăk BLô</t>
  </si>
  <si>
    <t>7542586 - Đường đi khu sản xuất thôn Vai Trang xã Đăk Long</t>
  </si>
  <si>
    <t>7572098 - Trung tõm bồi dưỡng chớnh trị (HM: XD nhà LV 2 tầng)</t>
  </si>
  <si>
    <t>7604194 - Đường đi khu sản xuất Đăk Rau xã Đăk Nhoong</t>
  </si>
  <si>
    <t>7604202 - Đường đi khu sản xuất Bung Kon xã Đăk Blo</t>
  </si>
  <si>
    <t>7657688 - Đường và cầu bê tông cốt thép qua sông Pô Kô thị trấn Đăk Glei</t>
  </si>
  <si>
    <t>7663532 - Đường Đăk Chung ngoài vào Đăk Chung trong thị trấn Đăk Glei</t>
  </si>
  <si>
    <t>7663533 - Cải tạo, sửa chữa hội trường nhà văn hóa làm thư viện huyện và nhà trưng bày truyền thống</t>
  </si>
  <si>
    <t>7663536 - Đường đi khu SX thôn Pêng BLong xã Đăk Long</t>
  </si>
  <si>
    <t>7663547 - Trường THCS xã Đăk KRoong</t>
  </si>
  <si>
    <t>7663550 - Đường đi khu SX Đăk Roi xã Đăk Ung xã Đăk Choong</t>
  </si>
  <si>
    <t>7663551 - Đường đi khu SX Pêng Lang xã Đăk Blô</t>
  </si>
  <si>
    <t xml:space="preserve">7679128 - Trường THCS xã Đăk Blô ( Tu sữa kè chống sạt lở) </t>
  </si>
  <si>
    <t>7790036 - Nhà văn hóa xã Đăk Môn</t>
  </si>
  <si>
    <t>7790037 - Sân vận động xã Đăk Choong( Sân tập luyện thể thao)</t>
  </si>
  <si>
    <t>7799399 - Nhà làm việc văn phòng Huyện Ủy</t>
  </si>
  <si>
    <t>7266558 - Cầu Đăk Nơ xã Ngọc Tụ</t>
  </si>
  <si>
    <t>7720965 - Tuyến đường nhánh (Từ Hà Huy Tập đến đường quy hoạch TTTM)</t>
  </si>
  <si>
    <t>7721377 - Đường liên xã Tân cảnh-Ngọc Tụ-Đăk Rơ Nga</t>
  </si>
  <si>
    <t>7724956 - Trụ sở LV Đảng ủy, HĐND-UBND xã Ngọc Tụ</t>
  </si>
  <si>
    <t>7724957 - Trụ sở làm việc Đảng ủy, HĐND-UBND xã Văn lem</t>
  </si>
  <si>
    <t>7796977 - Đường Phạm Văn Đồng(đoạn HTL-PNT)</t>
  </si>
  <si>
    <t>7544244 - Thủy lợi làng Lung (Đông Hưng), xã Ya Xieerr, huyện Sa Thầy</t>
  </si>
  <si>
    <t>7544253 - Trường Mầm non xã Rờ Kơi ((HM: nhà học 08 phòng điểm trường trung tâm xã)</t>
  </si>
  <si>
    <t>7655962 - Mở rộng đường Trần Hưng Đạo. Doạn từ đường Trường Chinh đến ngõ 406 (Trường Nguyễn Tất Thành)</t>
  </si>
  <si>
    <t>7661436 - Trung tâm văn hóa - thể thao huyện Sa Thầy</t>
  </si>
  <si>
    <t>7661439 - Xây dựng chợ đầu mối huyện Sa Thầy</t>
  </si>
  <si>
    <t>7737628 - Trường tiểu học Trần Phú xã Sa Nghĩa (điểm trường thôn Đăk Tăng)</t>
  </si>
  <si>
    <t>7744495 - Xây dựng vỉa hè và hệ thống thoát nước đường vào trung tâm huyện Sa Thầy</t>
  </si>
  <si>
    <t>7744496 - Bậc cấp lên xuống khu vực đua thuyền độc mộc xã Sa Bình</t>
  </si>
  <si>
    <t>7746573 - Trường TH_THCS thị trấn Sa Thầy (XD 10 phòng học và hạng mục phụ trợ)</t>
  </si>
  <si>
    <t>7747418 - Khắc phục, sửa chữa đường giao thông vào KSX thôn Sơn an, xã Sa Sơn</t>
  </si>
  <si>
    <t>7756642 - Khắc phục sạt lỡ mố cầu treo ống dẫn nước làng Lung xã Ya Xier</t>
  </si>
  <si>
    <t>7758849 - Khắc phục sạt lỡ suối Đăk Sia qua Sa Nghĩa</t>
  </si>
  <si>
    <t>7773753 - Trường TH-THCS Thị trần Sa Thầy (nhà hiệu bộ, thư viện và HM phụ trợ)</t>
  </si>
  <si>
    <t>7773754 - Trường mầm non Hoa Hồng thị trấn Sa Thầy (nhà hiệu bộ, sân vườn, phụ trợ)</t>
  </si>
  <si>
    <t>7773756 - xây dựng trụ sở làm việc công an thị trấn Sa Thầy</t>
  </si>
  <si>
    <t>7774451 - Đầu tư kết cấu hạ tầng điểm dân cư thôn 2 TT Sa Thầy</t>
  </si>
  <si>
    <t>7782916 - Đầu tư KCHT điểm dân cư đường Trần Hưng Đạo, thôn 1 thị trấn Sa Thầy</t>
  </si>
  <si>
    <t>7784338 - Sửa chữa khắc phục cầu tràn làng Lung huyện Sa Thầy</t>
  </si>
  <si>
    <t>7784340 - Khắc phục sửa chữa sạt lở cống KSX làng O, Ya Xier</t>
  </si>
  <si>
    <t>7789774 - Xây dựng bể bơi công cộng và hạng mục phụ trợ</t>
  </si>
  <si>
    <t>7804363 - xây dựng đường và hệ thống thoát nước thôn hòa bình</t>
  </si>
  <si>
    <t>7806293 - Khu dân cư đường điện biên phủ (từ mn hoa hồng đến đường hai bà trưng)</t>
  </si>
  <si>
    <t>7806306 - Mở rộng đường trần hưng đạo (từ hạt kiểm lầm đến đường trường chinh)</t>
  </si>
  <si>
    <t>7807805 - Khắc phục sạt lỡ bờ đak sia qua cầu đông hưng</t>
  </si>
  <si>
    <t>7807806 - Khắc phục sửa chữa sạt lỡ đường Ya Tăng đi Sê San 3</t>
  </si>
  <si>
    <t>7818491 - Khắc phục sạt lỡ kênh thủy lợi làng Lung</t>
  </si>
  <si>
    <t>7818492 - Khắc phục sạt lỡ suối Đăk Sia đoạn qua KSX thôn 1</t>
  </si>
  <si>
    <t>7824387 - Sữa chữa cống thoát nước KM2+434.10 Sa Nghĩa</t>
  </si>
  <si>
    <t>7746578 - Đường bê tông GTNT thôn 5A, xã Đăk Kôi</t>
  </si>
  <si>
    <t>7746579 - Đường đi khu sản xuất thôn 8 xã Đăk Kôi</t>
  </si>
  <si>
    <t>7746582 - Đường bê tông đi khu sản xuất thôn 7, xã Đăk Kôi</t>
  </si>
  <si>
    <t>7746584 - Đường bê tông đoạn từ nhà ANiang đến nhà A Thô thôn 9 xã Đăk Kôi</t>
  </si>
  <si>
    <t>7763464 - Quảng trường trung tâm huyện Kon Rẫy</t>
  </si>
  <si>
    <t>7784336 - Cầu bê tông đi thôn 6 xã Tân Lập huyện Kon Rẫy</t>
  </si>
  <si>
    <t>7798656 - Câu treo thôn 2 xã Đăk Kôi, Hạng mục Cầu và đường hai đầu cầu</t>
  </si>
  <si>
    <t>7668722 - Nghia trang Nhan dan huyen Ngoc hoi</t>
  </si>
  <si>
    <t>7668728 - Truong tieu hoc Be Van Dan, xa Bo y</t>
  </si>
  <si>
    <t>7732989 - Truong MN Binh Minh; HM 06 phong</t>
  </si>
  <si>
    <t>7732990 - Trong MN trung tam xa Dak Nong; HM 06 phong</t>
  </si>
  <si>
    <t>7751803 - Nang cap Duong vao don bien phong 675</t>
  </si>
  <si>
    <t>7762081 - Truong tieu hoc Nguyen Hue, xa Sa loong</t>
  </si>
  <si>
    <t>7785542 - Duong trung tam thi tran Plei Kan(1489-500 HCM)</t>
  </si>
  <si>
    <t>7032034 - CONG NGUYEN BINH KHIEM NOI DG LE LOI</t>
  </si>
  <si>
    <t>7337508 - Truong mau giao xa Dak La</t>
  </si>
  <si>
    <t>7447983 - SC thư viện huyện Đăk Hà</t>
  </si>
  <si>
    <t>7544889 - Truong THCS Xã Ðak Ngọc, huyen Ðak Hà/1152</t>
  </si>
  <si>
    <t>7553511 -  Ðườg Vào Nghia Trang Xã Hà Mòn/1150</t>
  </si>
  <si>
    <t>7572636 - Trường Mẫu Giáo Xã Đăk NgoK/1183</t>
  </si>
  <si>
    <t>7572638 - Trường Tiểu học Xã Đăk Long/1182</t>
  </si>
  <si>
    <t>7793589 - CAP NUOC SINH HOAT THON KON TRANG LONG LOI/1378</t>
  </si>
  <si>
    <t>7690133 - Nước sinh hoạt thôn Kon chênh xã Măng cành</t>
  </si>
  <si>
    <t>7690134 - Nước sinh hoạt thôn Kon kum xã Măng cành</t>
  </si>
  <si>
    <t>7714126 - Cấp nước sinh hoạt thôn Đíek Tem( Nhóm 3) Xã Ngọc tem</t>
  </si>
  <si>
    <t>7714546 - DA khai thác quỹ đất PT KC hạ tầng  khu dân cư phía đông TTHC KonPlong</t>
  </si>
  <si>
    <t>7714548 - DA khai thác quỹ đất PT KC hạ tầng  khu dân cư phía bắcđô thị KonPlong</t>
  </si>
  <si>
    <t>7740537 - Đường GTNT thôn Kon tu rằng đoạn ngã 3 đi vào khu 37 hộ</t>
  </si>
  <si>
    <t>7740540 - Nâng cấp, cải tạo đài phun nước TT huyện</t>
  </si>
  <si>
    <t>7741160 - Nâng cấp đường số 6 khu trung tâm huyện</t>
  </si>
  <si>
    <t>7741161 - Nâng cấp đường số 05 khu dân cư phía bắc huyện</t>
  </si>
  <si>
    <t>7741162 - Nâng cấp đường số 12 khu dân cư phía bắc TT huyện</t>
  </si>
  <si>
    <t>7741163 - Nâng cấp đường số 1 khu dân cư phí bắc TT huyện</t>
  </si>
  <si>
    <t>7741164 - Nâng cấp đường số 9 khu dân cư phía bắc huyện KonPlong</t>
  </si>
  <si>
    <t>7741165 - Nâng cấp đường số 2,5,6 khu dân cư phía nam TT huyện</t>
  </si>
  <si>
    <t>7741166 - Nâng cấp đường du lịch số 1 xuống hồ Đăk ke( KM0+640- Km1+414)</t>
  </si>
  <si>
    <t>7741167 - Nâng cấp mở rọng đường số 9 khu TT huyện</t>
  </si>
  <si>
    <t>7741168 - Nâng cấp đường số 3  khu TT huyện( Sau TT y tế)</t>
  </si>
  <si>
    <t>7741170 - Hệ thống điện công lộ QL 24 đi trung tâm huyện</t>
  </si>
  <si>
    <t>7741171 - Nâng cấp đường DL số 1 xuống hồ Đăk Ke ( Km 1+414 -Km2+140)</t>
  </si>
  <si>
    <t>7742920 - Nâng cấp, mở rông trụ sở HĐND - UBND Xã pờ Ê</t>
  </si>
  <si>
    <t>7742921 - Nâng cấp, mở rông trụ sở HĐND - UBND Xã Ngọc tem</t>
  </si>
  <si>
    <t>7742923 - Nâng cấp đường số 3, 4 khu dân cư phía bắc TT huyện</t>
  </si>
  <si>
    <t>7757330 - Nâng cấp, mở rông trụ sở HĐND - UBND Xã Măng cành</t>
  </si>
  <si>
    <t>7757331 - Nâng cấp, mở rông trụ sở HĐND - UBND Xã Măng bút</t>
  </si>
  <si>
    <t>7757332 - Nâng cấp sửa chữa trụ sở HĐND - UBND xã Đăk nên</t>
  </si>
  <si>
    <t>7757333 - Nâng cấp, mở rông trụ sở HĐND - UBND Xã Đăk ring</t>
  </si>
  <si>
    <t>7757659 - Đường GTNT từ TT xã Măng bút đi thôn Đăk Y Bay ( Km3+485-Km9+450.49)</t>
  </si>
  <si>
    <t>7762322 - Nhà làm việc các phòng ban khối Đảng huyện KonPlong</t>
  </si>
  <si>
    <t>7790657 - Nâng cấp mở rông đường số 11 khu dân cư phía bắc</t>
  </si>
  <si>
    <t>7790658 - Nâng cấp mở rông đường số 13 khu dân cư phía bắc</t>
  </si>
  <si>
    <t>7790659 - Nâng cấp, mở rông trụ sở HĐND - UBND Xã Đăk nên</t>
  </si>
  <si>
    <t>7790660 - Cải tạo, sửa chữa khuôn viên trụ sở HĐND - UBND huyện</t>
  </si>
  <si>
    <t>7790661 - Đường số 6 khu dân cư phía nam TT huyện KonPlong</t>
  </si>
  <si>
    <t>7790662 - Cải tạo khuôn viên trụ sở Huyện Ủy</t>
  </si>
  <si>
    <t>7790665 - Cải tạo, nâng cấp sửa chữa khuôn viên trung tâm huyện</t>
  </si>
  <si>
    <t>7790666 - Nâng cấp nước tự chảy thôn Măng Bút</t>
  </si>
  <si>
    <t>7790667 - Nâng cấp đường số 1 khu phía bắc TT huyện ( Vỉa hè và lề đường)</t>
  </si>
  <si>
    <t>7790668 - Nâng cấp đường DL số 1 xuống hồ Đăk ke ( Đoạn 5)</t>
  </si>
  <si>
    <t>7790669 - Đường vào khu nông nghiệp ứng dụng công nghệ cao Măng đen</t>
  </si>
  <si>
    <t>7790670 - Nghĩa trang nhân dân xã Măng cành</t>
  </si>
  <si>
    <t>7790787 - Nâng cấp đường số 3B, 3C TT huyện</t>
  </si>
  <si>
    <t>7790788 - Nâng cấp đường số 6 khu dân cư phía Bắc</t>
  </si>
  <si>
    <t>7790789 - Nâng cấp mở rông đường số 7 khu dân cư phía bắc</t>
  </si>
  <si>
    <t>7790791 - Nâng cấp mở rông đường số 10 khu dân cư phía bắc</t>
  </si>
  <si>
    <t>7790792 - Nâng cấp, sửa chữa trụ sở HĐND - UBND xã Đăk tăng</t>
  </si>
  <si>
    <t>7793071 - Hệ thống điện chiếu sáng công cộng</t>
  </si>
  <si>
    <t>7793072 - Đầu tư hạ tầng kỹ thuật khu ẩm thực măng đen</t>
  </si>
  <si>
    <t>7794637 - Đầu tư trang thiết bị trung tâm hành chính công</t>
  </si>
  <si>
    <t>7720193 - Nhà rông văn hóa huyện Tu Mơ Rông</t>
  </si>
  <si>
    <t>7777765 - Khuôn viên cây xanh trung tâm huyện</t>
  </si>
  <si>
    <t>7794907 - Di dời tái định cư cho các hộ dân tại 03 xã : Tê Xăng , TMR, Đăk Rơ Ông và trụ sở UBND xã TMR</t>
  </si>
  <si>
    <t>7796981 - Sữa chữa hệ thống điện chiếu sáng công lộ khu trung tâm huyện</t>
  </si>
  <si>
    <t>7801576 - Sửa chữa hội trường chung huyện Tu Mơ Rông</t>
  </si>
  <si>
    <t>7801580 - Đường từ khu sản xuất làng Ty Tu đến Van Prea xã Đăk Hà</t>
  </si>
  <si>
    <t xml:space="preserve">7806410 - Sửa chữa trụ sở HĐND - UBND huyện </t>
  </si>
  <si>
    <t>7807804 - Nâng cấp, sửa chữa trụ sở Phòng Tài Chính Kế Hoạch</t>
  </si>
  <si>
    <t>7810556 - Trụ sở HĐND-UBND huyện Tu Mơ Rông</t>
  </si>
  <si>
    <t>7810557 - Sân bóng đá cỏ nhân tạo khu tâm trung huyện</t>
  </si>
  <si>
    <t>7601964 - Dự án khai thác quỹ đất để phát triển kết cấu hạ tầng khu TTHC huyện</t>
  </si>
  <si>
    <t>7619301 - Đường GT nội thôn điểm dân cư thôn 1 xã Ia Tơi(GĐ II)</t>
  </si>
  <si>
    <t>7619302 - Đường GT nội thôn điểm dân cư thôn 4 xã Ia Đal(GĐ II)</t>
  </si>
  <si>
    <t>7621055 - Đường GT nội thôn điểm dân cư thôn 1 xã Ia Dom(GĐ II)</t>
  </si>
  <si>
    <t>7652357 - Trường TH Lê Quý Đôn; HM: 06 phòng học và công trình phụ trợ</t>
  </si>
  <si>
    <t>7658757 - Trường TH Lê Quý Đôn, điểm trường thôn 9; HM: Giếng khoan</t>
  </si>
  <si>
    <t>7708106 - Đường Giao thông ĐĐT38</t>
  </si>
  <si>
    <t>7708112 - Giếng nước tại trụ sở HĐND - UBND</t>
  </si>
  <si>
    <t>7713157 - Cầu Drai (thuộc đường GT nối TTHC với Hồ Le)</t>
  </si>
  <si>
    <t>7728566 - Đường giao thông thôn chư hem, xã Ia Đal huyện Ia Hdrai</t>
  </si>
  <si>
    <t>7733977 - Mái che nhà công vụ khối Huyện Ủy, khối UBND huyện</t>
  </si>
  <si>
    <t>7733978 - Kè chống sạt lở phía sau huyện ủy huyện Ia Hdrai</t>
  </si>
  <si>
    <t>7770342 - Đường từ bến đò Làng Nú đi điểm dân cư số 64, Thôn Ia Đơr Xã Ia Tơi</t>
  </si>
  <si>
    <t>7778471 - Dự án đầu tư kết cấu hạ tầng điểm dân cư số 20, Xã Ia Đal</t>
  </si>
  <si>
    <t>7787527 - Khắc phục cống thoát nước và nền mặt đường GTNT, thôn 3 xã Ia Dom(km 17+728,73)</t>
  </si>
  <si>
    <t>7787528 - Đường giao thông ĐĐT19</t>
  </si>
  <si>
    <t>7787810 - Dự án kết cấu hạ tầng quy hoạch phía bắc TTHC huyện</t>
  </si>
  <si>
    <t>7787811 - Khắc phục cống thoát nước và nền mặt đường GTNT, thôn 3 xã Ia Dom(km 14+403.85)</t>
  </si>
  <si>
    <t>7794630 - San lấp mặt bằng trước chợ trung tâm huyện</t>
  </si>
  <si>
    <t>7794632 - Lưới điện hạ thế khu TTHC huyện Ia Hdrai</t>
  </si>
  <si>
    <t>7800538 - Cấp nước tập trung tại thôn Ia Đơr, xã ia tơi</t>
  </si>
  <si>
    <t>7800539 - Lưới điện trung thế, hạ thế và trạm biến áp tại điểm dân cư số 34 Xã ia Đal</t>
  </si>
  <si>
    <t>7616934 - Cầu treo Tân Đum xã Xốp</t>
  </si>
  <si>
    <t>7701498 - Cầu treo Đăk Vao xã Mường Hoong</t>
  </si>
  <si>
    <t>7702230 - Cấp NSH thôn Rooc nầm xã Đăk Nhoong</t>
  </si>
  <si>
    <t>7702495 - Thủy lợi Đăk Gul thôn Đăk Tu xã Đăk Long</t>
  </si>
  <si>
    <t>7740545 - Thủy lợi Đăk Dót</t>
  </si>
  <si>
    <t>7740766 - Thủy lợi Đăk Tơ Xoa</t>
  </si>
  <si>
    <t>7741978 - Trường THCS xã Đăk Long</t>
  </si>
  <si>
    <t>7790038 - Trường tiểu học -THCS Lý tự trọng thị trấn Đăk Glei</t>
  </si>
  <si>
    <t>7774438 - Đầu tư KCHT mở rộng điểm dân cư đường Trần Quốc Toản</t>
  </si>
  <si>
    <t>7782915 - Xây dựng vỉa hè, cấp thoát nước khu dân cư thôn 1</t>
  </si>
  <si>
    <t>7821277 - Nâng cấp sửa chữa đường nội khu nghĩa trang TT Sa Thầy</t>
  </si>
  <si>
    <t>7821278 - Nâng cấp sửa chữa đường Đoàn Thị Điểm TT Sa Thầy</t>
  </si>
  <si>
    <t>7749296 - Khai thác Quỹ đất để phát triển kết cấu hạ tầng khu vực phía tây Quốc lộ 14, tại xã Đăk MaR/1298</t>
  </si>
  <si>
    <t>7813033 - Dự án chợ Trung tâm huyện</t>
  </si>
  <si>
    <t>7572691 - Trung tâm văn hóa huyện Kon Rẫy</t>
  </si>
  <si>
    <t>Vốn đầu tư theo CTMTQG</t>
  </si>
  <si>
    <t>Chương trình mục tiêu quốc gia giảm nghèo bền vững giai đoạn 2016-2020</t>
  </si>
  <si>
    <t>0017 - Dự án hỗ trợ đầu tư cơ sở hạ tầng các huyện nghèo, các xã đặc biệt khó khăn vùng bãi ngang, ven biển và hải đảo.</t>
  </si>
  <si>
    <t>7756644 - DUONG VAO KHU SX DAK PIN THON 8 XA DAK PXI/1299</t>
  </si>
  <si>
    <t>7772248 - DIEM TRUONG THON 6 XA DAK HRING/1315</t>
  </si>
  <si>
    <t>7772250 - DUONG GT THON 7 TUARIA PENG/1320</t>
  </si>
  <si>
    <t>7772251 - DUONG GT THON 9 XA DAK HING/1318</t>
  </si>
  <si>
    <t>7772253 - NG GT THON 3 KON MONG XA DAK HRING/1319</t>
  </si>
  <si>
    <t>7806017 - DIEM TRUONG THON KONDAO YOP XA DAK LONG/1380</t>
  </si>
  <si>
    <t>7806018 - NHA VAN HOA CONG DONG XA DAK LONG, HM NHA VE SINH/1381</t>
  </si>
  <si>
    <t>0022 - Chương trình 30a</t>
  </si>
  <si>
    <t>7789071 - Đường GTNT Đíek Pét - ĐÍek Tà Âu ( Giai đoạn 2)</t>
  </si>
  <si>
    <t>7790781 - Càu tràn và đường hai đầu cầu thôn Đíek Tà Âu</t>
  </si>
  <si>
    <t>0023 - Chương trình135</t>
  </si>
  <si>
    <t>7737633 - Đường đi khu sản xuất làng Chứ ( đoạn Km0+00-Km0+720) xã Ya Ly</t>
  </si>
  <si>
    <t>7748228 - Đường trục chính đi khu sản xuất nước Ná</t>
  </si>
  <si>
    <t>7729873 - Đường đi khu sản xuất thôn Đăk P rồ ( Nối tiếp)</t>
  </si>
  <si>
    <t>7787530 - Thủy lợi Điek lò xã Ngọc tem</t>
  </si>
  <si>
    <t>7787531 - Cầu treo dân sinh nước rong thôn Đăk Pông</t>
  </si>
  <si>
    <t>7787532 - Thủy lợi Nước Dét thôn Kon Klung</t>
  </si>
  <si>
    <t>7787533 - Cầu treo đi khu sản xuất thôn Tu thôn xã Đăk nên</t>
  </si>
  <si>
    <t>7787534 - Cầu treo đi khu sản xuất thôn Măng mô xã Măng cành</t>
  </si>
  <si>
    <t>7787535 - Thủy lợi nước chờ thôn Ngọc Hoàng xã Đăk ring</t>
  </si>
  <si>
    <t>7788472 - Nước sinh hoạt thôn Tu Ngú xã Đăk nên</t>
  </si>
  <si>
    <t>7788796 - Nước sinh hoạt thôn Vi Pờ Ê I xã Pờ Ê</t>
  </si>
  <si>
    <t>7790515 - Đường GTNT nội thôn Kon Bẫy TT Măng đen</t>
  </si>
  <si>
    <t>7667851 - Đường giao thông thôn 1, xã IA Dom (đoạn từ TT Xã đi nhà máy NSH TTHC huyện(D1-1))</t>
  </si>
  <si>
    <t>7728567 - Đường GTNT NT3-1 thôn 3 xã Ia Dom</t>
  </si>
  <si>
    <t>7728568 - Đường GT nội bộ khu dân cư thôn TT xã  Ia Đal (Đ5)</t>
  </si>
  <si>
    <t>7746985 - Đường giao thông thôn số 4, thôn 1 Xã Ia Tơi</t>
  </si>
  <si>
    <t>Chương trình mục tiêu quốc gia Xây dựng nông thôn mới giai đoạn 2016-2020</t>
  </si>
  <si>
    <t>0390 - Chương trình mục tiêu quốc gia Xây dựng nông thôn mới giai đoạn 2016-2020</t>
  </si>
  <si>
    <t>7661451 - BAN QUAN LY DU AN DTXD HUYEN DAK HA</t>
  </si>
  <si>
    <t>7745158 - DAP THUY LOI DAK REM THON KON DAO YOP XA DAK LONG/1300</t>
  </si>
  <si>
    <t>7756645 - DUONG VAO KHU SX LONG GON XA DAK PXI/1317</t>
  </si>
  <si>
    <t>7809948 - DUONG LEN NHA RONG THON KON PAO XA DAK PXI/1382</t>
  </si>
  <si>
    <t>0393 - Phát triển hạ tầng kinh tế - xã hội</t>
  </si>
  <si>
    <t>7737645 - Đường đi khu sản xuất Đăk Bliết</t>
  </si>
  <si>
    <t>7806300 - Đường giao thông từ thôn Ia Lân sang Ia Mang</t>
  </si>
  <si>
    <t>7748226 - Đường trục chính đi khu sản xuất nước Muối, xã Đăk Tơ Lung</t>
  </si>
  <si>
    <t>7750679 - Nhà văn hóa trung tâm xã Đăk Tơ Re</t>
  </si>
  <si>
    <t>7729613 - Đường đi khu sản xuất thôn ĐĂk Lom, Đăk leei ( nối tiế) xã Hiếu</t>
  </si>
  <si>
    <t>7729874 - Thủy lợi làng măng mốc thôn Đăk Prồ xã Đăk tăng</t>
  </si>
  <si>
    <t>7788471 - Nước sinh hoạt thôn Đăk Lai xã Đăk nên</t>
  </si>
  <si>
    <t>7788474 - Cầu treo nước Sút thôn Rô Xia I Xã Đăk Tăng</t>
  </si>
  <si>
    <t>7788475 - Cấp nước sản xuất khu phát triển dược liệu xã Đăk tăng</t>
  </si>
  <si>
    <t>7788476 - Đường đi khuản xuất thôn Đăk PRồ xã Đăk tăng</t>
  </si>
  <si>
    <t>7788477 - Nhà văn hóa thôn Đăk Prồ xã Đăk tăng</t>
  </si>
  <si>
    <t>7788478 - Khu thể thao thôn Đăk Pro xã Đăk tăng</t>
  </si>
  <si>
    <t>7788479 - Đường đi KSX thủy lợi Nam vo thôn Tu Thôn xã Đăk nên</t>
  </si>
  <si>
    <t>7788613 - Nước sinh hoạt thôn Ngọc Ring xã Đăk ring</t>
  </si>
  <si>
    <t>7788614 - Đường nội thôn Tăng Pơ ( Nối tiếp) xã Đăk Ring</t>
  </si>
  <si>
    <t>7788615 - Đường GTNT thôn Kíp La xã Đăk Ring</t>
  </si>
  <si>
    <t>7788616 - Đường đi khu sản xuất thôn Tăng Pơ  xã Đăk Ring</t>
  </si>
  <si>
    <t>7788617 - Nhà văn hóa thôn Đăk Ang xã Đăk Ring</t>
  </si>
  <si>
    <t>7788618 - Khu thể thao thôn Đăk Ang xã Đăk Ring</t>
  </si>
  <si>
    <t>7788794 - Thủy lợi nước Rưng thôn vi Pờ Ê II xã Pờ Ê</t>
  </si>
  <si>
    <t>7788795 - Cầu treo đi khu sản xuất thôn Nước Diêu  xã Pờ Ê</t>
  </si>
  <si>
    <t>7788797 - Cấp nước sản xuất khu phát triển dược liệu xã Pờ Ê</t>
  </si>
  <si>
    <t>7788847 - Nhà văn hóa thôn Vi choong Xã Hiếu</t>
  </si>
  <si>
    <t>7788848 - Nhà văn hóa thôn Tu cần xã Hiếu</t>
  </si>
  <si>
    <t>7788849 - Nhà văn hóa thôn Kon Klùng Xã Hiếu</t>
  </si>
  <si>
    <t>7788850 - Nhà văn hóa thô Đăk Xô Xã Hiếu</t>
  </si>
  <si>
    <t>7788851 - Khu thể thao thôn Vi choong Xã Hiếu</t>
  </si>
  <si>
    <t>7788852 - Khu thể thao thôn Tu Cần xã Hiếu</t>
  </si>
  <si>
    <t>7788853 - Khu thể thao thôn Đăk Xô xã Hiếu</t>
  </si>
  <si>
    <t>7788854 - Khu thể thao Kon Klùng xã Hiếu</t>
  </si>
  <si>
    <t>7788855 - Đường nội thôn Vi Glơng xã Hiếu</t>
  </si>
  <si>
    <t>7788856 - Đường đi khu sản xuất thôn Vi Choong( Nối tiếp) Xã Hiếu</t>
  </si>
  <si>
    <t>7788857 - Đường đi khuản xuất thôn Đăk Xô xã Hiếu</t>
  </si>
  <si>
    <t>7788858 - Đường đi khuản xuất thôn Vi Choong xã Hiếu</t>
  </si>
  <si>
    <t>7788859 - Nước sinh hoạt thôn Vi Chring, Tu cần, Vi choong xã Hiếu</t>
  </si>
  <si>
    <t>7789056 - Khu thể thao thôn Đíek nót xã Ngọc tem</t>
  </si>
  <si>
    <t>7789057 - Khu thể thao thôn Đíek Lò I xã Ngọc tem</t>
  </si>
  <si>
    <t>7789058 - Khu thể thao thôn  Đíek Tà Âu xã Ngọc tem</t>
  </si>
  <si>
    <t>7789059 - Khu thể thao thôn Đíek chè xã Ngọc tem</t>
  </si>
  <si>
    <t>7789060 - Nhà văn hóa thôn Đíek Tà Âu xã Ngọc tem</t>
  </si>
  <si>
    <t>7789061 - Nhà văn hóa thôn Đíek chè xã Ngọc tem</t>
  </si>
  <si>
    <t>7789062 - Nhà văn hóa thôn Kíp Linh xã Ngọc tem</t>
  </si>
  <si>
    <t>7789063 - Nhà văn hóa thôn Đíek Lò I xã Ngọc tem</t>
  </si>
  <si>
    <t>7789064 - Nhà văn hóa thôn Đíek nót xã Ngọc tem</t>
  </si>
  <si>
    <t>7789065 - Đường GTNT thôn Đíek Lò I ( Nhánh 3) xã Ngọc tem</t>
  </si>
  <si>
    <t>7789067 - Cầu treo đi khu sản xuất nước Ngôm xã Ngọc tem</t>
  </si>
  <si>
    <t>7789068 - Đường GTNT thôn Đíek tem( Nhánh 3) xã Ngọc tem</t>
  </si>
  <si>
    <t>7789069 - Cấp nước sinh hoạt thôn Đíek Tà  Âu ( Nhóm I) xã Ngọc tem</t>
  </si>
  <si>
    <t>7789070 - Đường GTNT thôn Đíek Lò II xã Ngọc tem</t>
  </si>
  <si>
    <t>7789072 - Khu thể thao thôn Kíp Linh xã Ngọc tem</t>
  </si>
  <si>
    <t>7790498 - Đường GTNT đi Măng Mô xã Măng cành</t>
  </si>
  <si>
    <t>7790499 - Đường đi khu sản xuất Ktu, Nước Deo thôn Tu rằng xã MĂng cành</t>
  </si>
  <si>
    <t>7790500 - Đường đi khuản xuất Ri Pu Râng thôn Măng Mô xã Măng cành</t>
  </si>
  <si>
    <t>7790501 - Đường đi khuản xuất thôn Kon Năng xã Măng cành</t>
  </si>
  <si>
    <t>7790502 - Cấp nước sản xuất khu phát triển dược liệu xã Măng Cành</t>
  </si>
  <si>
    <t>7790507 - Đường GTNT đi khu sản xuất Măng Bút - Long Rủa xã Măng Bút</t>
  </si>
  <si>
    <t>7790508 - Đường đi khuản xuất thôn Long Rủa xã Măng bút</t>
  </si>
  <si>
    <t>7790509 - Cầu treo đi khu sản xuất thôn Văng Loa</t>
  </si>
  <si>
    <t>7790510 - Đường đi khu sản xuất làng Đăk Pông 1 Thôn Đăn Pông xã măng bút</t>
  </si>
  <si>
    <t>7790511 - Cấp nước sản xuất khu phát triển dược liệu xã Măng Bút</t>
  </si>
  <si>
    <t>7790516 - Cầu treo nước Rô Lý thôn Đăk Niêng xã Măng bút</t>
  </si>
  <si>
    <t>7794633 - Khu thể thao thôn Măng bút xã Măng Bút</t>
  </si>
  <si>
    <t>7794634 - Nhà văn hóa thôn Măng bút xã Măng Bút</t>
  </si>
  <si>
    <t>7794635 - Nhà văn hóa thôn Đăk Pông xã Măng Bút</t>
  </si>
  <si>
    <t>7794636 - Khu thể thao Đăk Pông xã Măng Bút</t>
  </si>
  <si>
    <t>7710216 - Đường giao thông số 02 xã Ia Tơi</t>
  </si>
  <si>
    <t>7749008 - Điểm trường MN thôn 8 Xã Ia Tơi</t>
  </si>
  <si>
    <t>7755681 - Đường GTNT và HM khác KV Làng Cá T7-Ia Tơi</t>
  </si>
  <si>
    <t>7755682 - Đường GTNT TT xã Ia Dom (D1,D2,D3) thôn 1 Ia Dom</t>
  </si>
  <si>
    <t>7758847 - Lưới điện vào điểm dân cư làng cá thôn 7 Xã Ia Tơi, Huyện Ia Hdrai</t>
  </si>
  <si>
    <t>7761297 - Điểm trường mầm non thôn 1,2 Xã Ia Đal</t>
  </si>
  <si>
    <t>7761298 - Đường giao thông nội bộ khu dân cư trung tâm xã Ia Đal (Đ4)</t>
  </si>
  <si>
    <t>7761299 - Đường giao thông nội bộ khu dân cư trung tâm xã Ia Đal</t>
  </si>
  <si>
    <t>7775861 - Đầu tư cứng hóa mặt đường vào khu sản xuất số 01, thôn 02 xã Ia Dom</t>
  </si>
  <si>
    <t>7776352 - Đường GT nội bộ khu dân cư số 20 thôn 7 xã Ia Đal</t>
  </si>
  <si>
    <t>7776353 - Đường GT thôn 2 Xã ia Đal</t>
  </si>
  <si>
    <t>7787812 - Cấp  nước và hạng mục phụ trợ thôn 1+2 xã Ia Đal</t>
  </si>
  <si>
    <t>7787813 - Cấp nước sinh hoạt thôn Ia Muung và hạng mục phụ trợ</t>
  </si>
  <si>
    <t>7787814 - Cấp nước và hạng mục phụ trợ thôn 1 Xã Ia Đal</t>
  </si>
  <si>
    <t>7812862 - Lưới điện vào điểm dân cư 41 mở rộng thôn 1 Xã ia Tơi</t>
  </si>
  <si>
    <t>Ngân sách cấp xã</t>
  </si>
  <si>
    <t>7729816 - Đường đị khu sản xuất ngầm Đăk Xanh ( Đoạn 3) thôn kon Đào 1, Kon Đào 2 xã Kon Đào</t>
  </si>
  <si>
    <t>7729817 - Đường đi khu sản xuất ĐăkLung(Đoạn 3) xã Kon Đào</t>
  </si>
  <si>
    <t>7733281 - Đường đi khu sản xuất đồi chung ché thôn Đăk Mơ Ham</t>
  </si>
  <si>
    <t>7733284 - Đường đi khu sản xuất vào khu Đăk Hlin, thôn Kon Tu Dốp-Pô Kô</t>
  </si>
  <si>
    <t>7759869 - Nhà Văn hóa xã Đăk Trăm</t>
  </si>
  <si>
    <t>7779356 - Đường đi khu SX Kon Đào 1-Xã Kon Đào</t>
  </si>
  <si>
    <t>7792451 - Bê tông đường từ rẫy A Vooch đến rẫy A Neo Sa Son</t>
  </si>
  <si>
    <t>7790504 - Nước sinh hoạt thôn Kon Leng I TT Măng đen</t>
  </si>
  <si>
    <t>7787108 - Bê tông hóa đường hẻm 555 Nguyễn Huệ, phường Thống Nhất, Tp Kon Tum</t>
  </si>
  <si>
    <t>7792690 - Trụ sở UBND phường Quang Trung, HM: Nhà để xe và hàng rào</t>
  </si>
  <si>
    <t>7792691 - SC, cải tạo và XD mở rộng nhà dệt thổ cẩm thôn Plei Tơ Nghia, P.Quang Trung</t>
  </si>
  <si>
    <t>7802222 - Trụ sở làm việc Đảng Ủy HĐND -UBND P Ngô Mây: HM : Nhà VS, nhà để xe và sân bê tông trước HT</t>
  </si>
  <si>
    <t>7802223 - Sửa chữa các hội trường thôn, tổ dân phố P Ngô Mây</t>
  </si>
  <si>
    <t>7802224 - Trụ cờ, sân bê tông mở rộng trong khuôn viên trụ sở làm việc UBND P Ngô Mây</t>
  </si>
  <si>
    <t>7807211 - Sua chua trụ sở làm viaeecj HDND - UBND P Thắng Lợi TP Kon Tum</t>
  </si>
  <si>
    <t>7807212 - Làm sân bê tông tại nhà rông Kon Rơ Wang, P thắng Lợi TP KOn Tum</t>
  </si>
  <si>
    <t>7810455 - Cải tạo vỉa hè đường Nguyễn Thiện Thuật (Đoạn Phan Đình Phùng-Nguyễn Trường Tộ), P. Duy Tân</t>
  </si>
  <si>
    <t>7810456 - Di dời lưới điện 0.4kV đường Tạ Quang Bửu (đoạn Duy Tân-Tô Hiến Thành</t>
  </si>
  <si>
    <t>7744195 - TRường MN thôn đắk manh 1 xã đắk rơ nga</t>
  </si>
  <si>
    <t>7744197 - Đường đi khu SX Đắk Dé</t>
  </si>
  <si>
    <t xml:space="preserve">7747145 - Đường A Sanh </t>
  </si>
  <si>
    <t>7776850 - Đường giao thông nông thôn thôn Dak Dé (Đoạn ĐH đến nhà bà Y khuya)</t>
  </si>
  <si>
    <t>Vốn đầu tư từ nguồn bội chi ngân sách địa phương</t>
  </si>
  <si>
    <t>703 - Nguồn ODA địa phương vay lại của chính phủ</t>
  </si>
  <si>
    <t>000 - Nguồn ODA địa phương vay lại của chính phủ</t>
  </si>
  <si>
    <t>7634852 - Cấp nước sinh hoạt xã đak cấm- trung tam nước SH</t>
  </si>
  <si>
    <t>7634853 - Cấp nước sinh hoạt xã Tân Cảnh- Đăk Tô- trung tam nước SH</t>
  </si>
  <si>
    <t>7678860 - Cấp nước sinh hoạt thôn Quyết Thắng, thôn 4 và thôn Bình Minh, xã Hà Mòn,huyện Đắk Hà</t>
  </si>
  <si>
    <t>Vốn nước ngoài</t>
  </si>
  <si>
    <t>Vốn vay ODA và vốn vay ưu đãi của các nhà tài trợ nước ngoài</t>
  </si>
  <si>
    <t>301 - Nguồn vốn vay ODA Trung ương hỗ trợ có mục tiêu cho địa phương</t>
  </si>
  <si>
    <t>000 - Nguồn vốn vay ODA Trung ương hỗ trợ có mục tiêu cho địa phương</t>
  </si>
  <si>
    <t>Các hoạt động kinh tế</t>
  </si>
  <si>
    <t>7654938 - Cấp nước sinh hoạt thôn Kon Gung,Đăk Mút, xã Đăk Ma, huyện Đăk Hà</t>
  </si>
  <si>
    <t>7655600 - Cấp nước sinh hoạt thôn 4, xã ĐăkPNe, huyện Kon Rẫy</t>
  </si>
  <si>
    <t>7655601 - Cấp nước sinh hoạt thôn 3,2 xã Đăk P Ne, huyện Kon Rẫy</t>
  </si>
  <si>
    <t>7747123 - Cấp nước sinh hoạt xã Tân Lập - Đăk Ruồng, huyện KOn Rẫy</t>
  </si>
  <si>
    <t>7747134 - Cấp nước sinh hoạt thôn 1 KOn Túc, Xã Đăk Pne, huyện KOn Rẫy</t>
  </si>
  <si>
    <t>7747135 - Cấp nước sinh hoạt thôn 9, 10 xã Đăk Koi, huyện KOn Rẫy</t>
  </si>
  <si>
    <t>7747136 - Cấp nước sinh hoạt thôn 2, xã Đăk Koi, huyện KOn Rẫy</t>
  </si>
  <si>
    <t>Vốn bổ sung ngoài kế hoạch</t>
  </si>
  <si>
    <t>501 - Vốn dự phòng</t>
  </si>
  <si>
    <t>000 - Vốn dự phòng</t>
  </si>
  <si>
    <t>7806612 - Sửa chửa KP khẩn cấp đường Sa Thầy -Yaly Thôn Tam An ( xã Sa Sơn) Ya mô làng rẽ Huyện Sa Thầy Tl 674</t>
  </si>
  <si>
    <t>7807337 - Khắc phục những công trình cầu máng số 03 trên KC thuộc CT: Hồ chứa nước Đắk Rơn ga</t>
  </si>
  <si>
    <t>502 - Vượt thu ngân sách</t>
  </si>
  <si>
    <t>000 - Vượt thu ngân sách</t>
  </si>
  <si>
    <t>7785550 - Công viên cây xanh khối 5 thị trấn Đăk Tô</t>
  </si>
  <si>
    <t>7801790 - Khắc phục sửa chữa suối hồ sen</t>
  </si>
  <si>
    <t>7801802 - Sửa chữa các vị trí hư hỏng trên tuyến đường ĐH.51</t>
  </si>
  <si>
    <t>504 - Kết dư ngân sách</t>
  </si>
  <si>
    <t>000 - Kết dư ngân sách</t>
  </si>
  <si>
    <t>7572053 - Nhà đa năng huyện Đăk Glei</t>
  </si>
  <si>
    <t xml:space="preserve">7744463 - Đường đi khu xản xuất thôn Tê Pen xã Văn Lem </t>
  </si>
  <si>
    <t>7751966 - Trường TH xã Văn Lem( điểm trường TT thôn Tê Rông)</t>
  </si>
  <si>
    <t>7751967 - Đường đi khu sản xuất thôn Tê Hơ Ô (ĐH 1 - Bà Y Bướm)</t>
  </si>
  <si>
    <t xml:space="preserve">7782914 - Kiên cố hóa kênh mương thủy lợi Teark Teo xã Văn Lem </t>
  </si>
  <si>
    <t>599 - Khác</t>
  </si>
  <si>
    <t>000 - Khác</t>
  </si>
  <si>
    <t>7518714 - Bảo vệ &amp; QL tổng hợp các hệ sinh thái rừng tỉnh Kon Tum</t>
  </si>
  <si>
    <t>Phụ lục</t>
  </si>
  <si>
    <t>THÔNG BÁO CHI TIẾT DANH MỤC DỰ ÁN BỐ TRÍ TRẢ NỢ QUYẾT TOÁN TỪ NGUỒN VỐN 
CÂN ĐỐI NGÂN SÁCH ĐỊA PHƯƠNG THEO TIÊU CHÍ, ĐỊNH MỨC TRONG NĂM 2020 (ĐỢT 1)</t>
  </si>
  <si>
    <t xml:space="preserve">(Kèm theo Thông báo số:               /TB- SKHĐT ngày            tháng          năm 2020 của Sở Kế hoạch và Đầu tư)  </t>
  </si>
  <si>
    <t>Tên dự án, công trình</t>
  </si>
  <si>
    <t>Mã ngành Kinh tế</t>
  </si>
  <si>
    <t>Địa điểm  
xây dựng</t>
  </si>
  <si>
    <t>Số QĐ/ngày, tháng, năm ban hành</t>
  </si>
  <si>
    <t>Tổng số:</t>
  </si>
  <si>
    <t>Trung tâm huấn luyện dự bị động viên/Trung đoàn BB990 Bộ CHQS tỉnh Kon Tum</t>
  </si>
  <si>
    <t>Bộ Chỉ huy quân dự tỉnh</t>
  </si>
  <si>
    <t>872-07/9/2011; 832-11/9/2012</t>
  </si>
  <si>
    <t>Đường giao thông Quốc lộ 24 - Đăk Côi (Km0-Km28), huyện Kon Rẫy</t>
  </si>
  <si>
    <t>1136-30/10/2014</t>
  </si>
  <si>
    <t>Trạm Y tế xã Ia Đom, huyện Ia H’Drai</t>
  </si>
  <si>
    <t xml:space="preserve"> 313-31/3/2016</t>
  </si>
  <si>
    <t>Cải tạo, mở rộng cơ sở hạ tầng và đầu tư bổ sung thiết bị y tế cho Trạm Y tế xã Măng Bút, huyện Kon Plông</t>
  </si>
  <si>
    <t>1164-31/10/2017</t>
  </si>
  <si>
    <t xml:space="preserve">Giải ngân </t>
  </si>
  <si>
    <t xml:space="preserve">Kế hoạch năm 2020 </t>
  </si>
  <si>
    <t>Kế hoạch vốn 2019</t>
  </si>
  <si>
    <t>Giải ngân (triệu đ)</t>
  </si>
  <si>
    <t>Ban quản lý khu công nghiệp</t>
  </si>
  <si>
    <t>Chương trình mục tiêu đầu tư hạ tầng khu kinh tế ven biển, khu kinh tế cửa khẩu, khu công nghiệp, cụm công nghiệp, khu công nghệ cao, khu nông nghiệp ứng dụng công nghệ cao</t>
  </si>
  <si>
    <t>0789 - Dự án, mục tiêu khác</t>
  </si>
  <si>
    <t>7028259 - Đường NT 18 cửa khẩu quốc tế Bờ Y</t>
  </si>
  <si>
    <t>7031667 - Đường N5(đoạn nối từ NT18đến đường HCM)</t>
  </si>
  <si>
    <t>Các quan hệ khác của ngân sách</t>
  </si>
  <si>
    <t>Chương trình mục tiêu quốc phòng, an ninh trên địa bàn trọng điểm</t>
  </si>
  <si>
    <t>0689 - Dự án, mục tiêu khác</t>
  </si>
  <si>
    <t>22016001 - Rà phá bom mìn vật nỗ trên địa bàn tỉnh KT giai đoạn 2016-2020</t>
  </si>
  <si>
    <t>Các đơn vị khác</t>
  </si>
  <si>
    <t>Chương trình mục tiêu tái cơ cấu kinh tế nông nghiệp và phòng chống giảm nhẹ thiên tài, ổn định đời sống dân cư.</t>
  </si>
  <si>
    <t>0639 - Dự án, mục tiêu khác</t>
  </si>
  <si>
    <t>7492783 - Bố trí, sắp xếp, ổn định dân cư vùng biên giới huyện Sa Thầy</t>
  </si>
  <si>
    <t>7495497 - ĐườngGT từ mốc743-&gt; ĐBP663( Sông Thanh) xã ĐBLô ĐGLei</t>
  </si>
  <si>
    <t>7544235 - Đường GT KN PTKTXH&amp; đảm bảo QPAN từ xã Rờ Kơi ST đi Salong NH(GĐ 1)</t>
  </si>
  <si>
    <t>Chương trình mục tiêu phát triển kinh tế - xã hội các vùng</t>
  </si>
  <si>
    <t>0759 - Dự án, mục tiêu khác</t>
  </si>
  <si>
    <t>7032220 - Đường GT TT thị trấn huyện lỵ Kon Rãy</t>
  </si>
  <si>
    <t>7363412 - CBDT Đường bao quanh khu dân cư phía nam Thành phố Kon Tum</t>
  </si>
  <si>
    <t>7363415 - CBĐT  đường bao quanh khu dân cư phía bắc thành phố KonTu</t>
  </si>
  <si>
    <t>7551363 - Cấp nước sinh hoạt trung tâm huyện IAHDRai</t>
  </si>
  <si>
    <t>7551365 - Trụ sởLVhuyện ủy,HĐND-UBNDmặt trận đoàn thể &amp;cácCTphụ trợ IAHDRai</t>
  </si>
  <si>
    <t>7551368 - ĐT&amp;XD các tuyến đường ĐĐT02,ĐĐT03,ĐĐT08khu TT huyện IAHDRai</t>
  </si>
  <si>
    <t>7597426 - Cấp nước sinh hoạt Sa Thầy</t>
  </si>
  <si>
    <t>Chương trình MTQG xây dựng nông thôn mới</t>
  </si>
  <si>
    <t>Văn phòng Hội đồng nhân dân và Uỷ ban nhân dân</t>
  </si>
  <si>
    <t>7749294 - Điểm trường MN thôn đăk rơ đe, xã Ngọc bay</t>
  </si>
  <si>
    <t>7769900 - Đường đi khu sản xuất số 1 thôn Kroong Ktu, xã Kroong, TPKT</t>
  </si>
  <si>
    <t xml:space="preserve">7803686 - Bê tông hóa đường GT nông thôn Plei Druan xã Ia chim </t>
  </si>
  <si>
    <t>7813435 - Bê tông hóa đường nội thôn Ia Rên Mô Rai</t>
  </si>
  <si>
    <t>7813436 - Bê tông hóa đường nội thôn Ia Boong</t>
  </si>
  <si>
    <t>7813437 - Bê tông hóa đường nội thôn Ia Tri</t>
  </si>
  <si>
    <t>7813438 - Bê tông hóa đường thôn làng Grap</t>
  </si>
  <si>
    <t>7813439 - Bê tông hóa đường nội thôn làng Grap (đoạn từ nhà Y Mich ra QL 14C)</t>
  </si>
  <si>
    <t>7818036 - Bê tông đường đi khu dân cư ông Tứ</t>
  </si>
  <si>
    <t>7818039 - Đường đi khu sản xuất lũng ông Thúy</t>
  </si>
  <si>
    <t>7740528 - Kênh mương thủy lợi Đăk roi 3-Đăk Ung xã Đăk Nhoong</t>
  </si>
  <si>
    <t>7740529 - Đường GTNT đi khu TĐC thôn Đông Lốc xã Đăk Man</t>
  </si>
  <si>
    <t>7740541 - Đường GTNT thôn Đăk Đoát xã Đăk pék</t>
  </si>
  <si>
    <t>7740542 - ĐƯờng GTNT thôn 14B xã Đăk Pét</t>
  </si>
  <si>
    <t>7740548 - Đường GT đi KSX Đăk Tể đến mặt bằng KDC mới thôn Bung Koong xã Đăk Blo</t>
  </si>
  <si>
    <t>7740765 - Đường đi KSX Đăk Vá và Đăk Ta Mong thôn Liêm Răng xã Đăk Choong</t>
  </si>
  <si>
    <t>7740767 - Đường đi KSX thôn Bông Bang xã Xốp</t>
  </si>
  <si>
    <t>7740768 - Đường đi KSX thôn Xốp Dùi xã Xốp</t>
  </si>
  <si>
    <t>7740769 - Đường đi KSX  thôn Xốp Dùi xã Xốp</t>
  </si>
  <si>
    <t>7741765 - Đường GTNT Đăk Gô từ nhà rông đi KSX nhánh 3 Đăk KRong</t>
  </si>
  <si>
    <t>7741766 - Đường GTNT Đăk Wak nhánh 5 xã Đak Krong</t>
  </si>
  <si>
    <t>7741769 - Đường GTNT Đăk Dít- Đăk Dã xã Ngoc Linh</t>
  </si>
  <si>
    <t>7741770 - Đường Ngọc Hoàng Măng Bút lên thôn Lê Ngọc(GĐ) xã Ngọc Linh</t>
  </si>
  <si>
    <t>7741771 - Đường GTNT đi KSX Đăk Tôn, thôn Đăk Nớ xã Đăk Nhoong</t>
  </si>
  <si>
    <t>7741772 - Đường đi KSX thôn Đăk Ung, xã Đăk Nhoong</t>
  </si>
  <si>
    <t>7741773 - Đường GTNT đi KSX thôn Măng khên nhỏ Đăk Man</t>
  </si>
  <si>
    <t>7741776 - Đường GTNT từ làng Đăk Bể đi Làng Tu Răng(GĐ1)</t>
  </si>
  <si>
    <t>7741779 - Đường GTNT đi KSX Đak Pool ( khu chăn nuôi) thôn Nú Vai</t>
  </si>
  <si>
    <t>7741782 - Đường đi KSX Đăk Bu Nong nhóm 1 thôn Đăk Ác xã Đăk Long</t>
  </si>
  <si>
    <t>7741783 - Đường GTNT đi SX Đông Lốc 2 xã Đăk Man</t>
  </si>
  <si>
    <t>7741784 - Đường GTNT đi SX Long Leo</t>
  </si>
  <si>
    <t>7741785 - Thủy lợi Cung Cuôi thôn Tân Túc(GĐ1) xã Mường Hoong</t>
  </si>
  <si>
    <t>7741889 - Kênh mương Đăk Tôn, Đăk Nhoong</t>
  </si>
  <si>
    <t>7741973 - Đường GTNT từ thôn Kung Rang lên thôn Kon Tua xã Ngọc Linh</t>
  </si>
  <si>
    <t>7745737 - Đường đi sản xuất Đăk Bang thôn Đăk Xây xã Đăk Long</t>
  </si>
  <si>
    <t xml:space="preserve">7793952 - Khu thể thao thôn 4/4 thôn </t>
  </si>
  <si>
    <t>7793953 - Trường mầm non xã Đăk Blo điểm trường Bung Kong</t>
  </si>
  <si>
    <t>7793954 - Đường GT đi KSX nối từ mặt bằng KDC mới thôn Bung Koong đến đường tuần tra biên giới xã Đăk Blo</t>
  </si>
  <si>
    <t>7793956 - Nhà văn hóa thôn Đăk Bể</t>
  </si>
  <si>
    <t>7793957 - Nhà rông văn hóa thôn Long Tối</t>
  </si>
  <si>
    <t>7793958 - Nhà văn hóa thôn Mường Hoong</t>
  </si>
  <si>
    <t>7793959 - Nhà văn hóa thôn Reo Lang</t>
  </si>
  <si>
    <t>7793960 - Nhà rông văn hóa thôn Tân Túc</t>
  </si>
  <si>
    <t>7793961 - Nhà rông văn hóa thôn Tu Răng</t>
  </si>
  <si>
    <t>7793962 - Đường GTNT ( Đăk Ba- Tu Răng)</t>
  </si>
  <si>
    <t>7793963 - Nhà rông thôn Kon Liêm xã Xốp</t>
  </si>
  <si>
    <t>7793964 - Nhà rông thôn Đăk Xây xã Xốp</t>
  </si>
  <si>
    <t>7793965 - Đường đi KSX Đăk Xây xã Xốp</t>
  </si>
  <si>
    <t>7793968 - Đường GT đi KSX Đăk Nhol xã Đăk Blo</t>
  </si>
  <si>
    <t>7793970 - Nhà rông văn hóa thôn Long Dua</t>
  </si>
  <si>
    <t>7793972 - Trường mầm non xã XỐp điểm thôn Xốp Dùi</t>
  </si>
  <si>
    <t>7793973 - Sân thể thao thôn Long Ri</t>
  </si>
  <si>
    <t>7793974 - Nhà rông thôn Xốp Dùi xã Xốp</t>
  </si>
  <si>
    <t>7793975 - Nhà rông thôn Bông Bang xã Xốp</t>
  </si>
  <si>
    <t>7796001 - Trường mầm non xã Đăk Choong điểm trường thôn Đăk Glay</t>
  </si>
  <si>
    <t>7796002 - Hội trường thôn La Lua</t>
  </si>
  <si>
    <t>7796003 - Khu thể thao thôn La Lua</t>
  </si>
  <si>
    <t>7796004 - Khu thể thao thôn Đăk Gley</t>
  </si>
  <si>
    <t>7796005 - Khu thể thao thôn Mô Nam</t>
  </si>
  <si>
    <t>7796006 - Đường di KSX thôn La Lua xã Đăk Choong( GĐ2 )</t>
  </si>
  <si>
    <t>7797422 - Sân bóng chuyền thôn Măng Tách</t>
  </si>
  <si>
    <t>7797424 - Sân bóng đá thôn Đăk Xây</t>
  </si>
  <si>
    <t>7797425 - Sân bóng đá thôn Đăk Tu</t>
  </si>
  <si>
    <t>7797426 - Sân bóng đá thôn Đăk Ác</t>
  </si>
  <si>
    <t>7797427 - Sân bóng đá thông Peeng Blong</t>
  </si>
  <si>
    <t>7797428 - Sân bóng đá xã Đăk Long</t>
  </si>
  <si>
    <t>7797429 - Sân bóng đá thôn Đăk Ôn</t>
  </si>
  <si>
    <t>7797430 - Sân bóng chuyền thôn Long Yên</t>
  </si>
  <si>
    <t>7797431 - SC nhà rông văn hóa thôn Vai trang và thôn Đăk Tu</t>
  </si>
  <si>
    <t>7798955 - Đường GTNT ( Ngọc Hoàng MB-Lê Toan)</t>
  </si>
  <si>
    <t>7798956 - Sân thể thao 10 thôn</t>
  </si>
  <si>
    <t>7798958 - Nhà văn hóa xã</t>
  </si>
  <si>
    <t>7803335 - Đường đi KSX Đăk Tã xã Đăk Man</t>
  </si>
  <si>
    <t>7803336 - Đường đi KSX chung Brong thôn Đăk Tu</t>
  </si>
  <si>
    <t>7803337 - Kiên cố hóa kênh mương thủy lợi Đăk Tmai</t>
  </si>
  <si>
    <t>7803338 - Kiên cố hóa kênh mương nội đồng thủy lợi Đăk Tin(nhánh 2)</t>
  </si>
  <si>
    <t>7803339 - Đường đi KSX thôn Long Ri xã Xốp</t>
  </si>
  <si>
    <t>7803340 - Đường đi KSX Đăk Cam thôn Kon Liêm xã Xốp</t>
  </si>
  <si>
    <t>7803341 - Đường nội đồng thôn Đăk Xây xã Xốp</t>
  </si>
  <si>
    <t>7803342 - Giếng nước</t>
  </si>
  <si>
    <t>7803343 - Trường tiểu học xã Đăk Nhoong điểm trường thôn Đăk Nhoong</t>
  </si>
  <si>
    <t>7803344 - Trường Mầm non xã Đăk Nhoong điểm trường thôn Đăk Nhoong</t>
  </si>
  <si>
    <t>7803345 - Kênh mương thủy lợi Đăk Dót xã Đăk Blo</t>
  </si>
  <si>
    <t>7803346 - Kiên cố hóa kênh mương thủy lợi Đăk Lúc 2 thôn Đông Lốc</t>
  </si>
  <si>
    <t>7803347 - Trường tiểu học xã Đăk Long điểm trường thôn Đăk Ac và thôn Đăk Tu</t>
  </si>
  <si>
    <t>7803348 - Trường mầm non xã Đăk Long điểm trường thôn Đăk Ac và thôn Đăk Tu</t>
  </si>
  <si>
    <t>7803354 - Đường đi KSX Đăk Tin</t>
  </si>
  <si>
    <t>7803355 - Xây mới trường Mầm non xã Đăk Blo đuển trường thôn Bung Tôn</t>
  </si>
  <si>
    <t>7803830 - Đường GTNT thôn Nú Vai ra đường HCM GĐ 2</t>
  </si>
  <si>
    <t>7803831 - Thủy lợi Pêng Bai thôn Đăk Bo</t>
  </si>
  <si>
    <t>7803832 - Đường GTNT nội thôn Đăk Wak từ đường HCM giáp đường Bê Tông nhánh 7 xã Đăk Kroong</t>
  </si>
  <si>
    <t>7803833 - Kiên cố hóa kênh mương thủy lợi Rang Lung thôn Mô Po GĐ 2</t>
  </si>
  <si>
    <t>7803834 - Kiên cố kênh mương nội đồng thủy lợi Đăk Ly</t>
  </si>
  <si>
    <t>7803835 - Kiên cố hóa kênh mương nội đồng thủy lợi Đăk Blo</t>
  </si>
  <si>
    <t>7803836 - Đường GT đi KSX Canh Tài</t>
  </si>
  <si>
    <t>7803837 - Đường Dt đu KSX từ Đăk Rôm đến Đăk Zôi</t>
  </si>
  <si>
    <t>7803838 - Đường đi KSX Ngan Pat</t>
  </si>
  <si>
    <t>7803839 - Đường đi KSX Đăk Công tác thôn Rooc Nầm</t>
  </si>
  <si>
    <t>7803840 - Đường GTNT nội thôn Bung Koong kéo dài</t>
  </si>
  <si>
    <t>7803841 - Đường GT đi KSX Tông Rài</t>
  </si>
  <si>
    <t>7803842 - Đường GTNT nội thôn Bung Tôn Kéo dài</t>
  </si>
  <si>
    <t>7803843 - Đường đi KSX A Hóc</t>
  </si>
  <si>
    <t>7803844 - Đường NT kết hợp đi KSX Đăk Nha nhánh 1, nhánh 2, nhánh 3 thôn Dục Lang</t>
  </si>
  <si>
    <t>7803845 - Đường đi KSX Đăk Reo thôn Đông Nay xã Đăk Man</t>
  </si>
  <si>
    <t>7803846 - Đường đi KSX Đắk Đoát thôn Đăk Nhoong</t>
  </si>
  <si>
    <t>7803847 - Khu thể thao thôn Đăk Nhoong</t>
  </si>
  <si>
    <t>7803848 - Khu thể thao thôn Đăk Ung</t>
  </si>
  <si>
    <t>7803849 - Đường đi KSX Đăk Lút thôn Đăk Ga</t>
  </si>
  <si>
    <t>7803850 - Khu thể thao thôn Đăk Ga</t>
  </si>
  <si>
    <t>7803851 - Đường đi KSX Đăk Rắc thôn Đăk Nớ</t>
  </si>
  <si>
    <t>7803852 - Khu thể thao thôn Đăk Nớ</t>
  </si>
  <si>
    <t>7803853 - Đường đi KSX thôn Đăk Nớ</t>
  </si>
  <si>
    <t>7803854 - Đường đi KSX từ nhà A Đủ đến Đăk Pa</t>
  </si>
  <si>
    <t>7803855 - Đường đi KSX từ nhà rông lên Đăk Lở</t>
  </si>
  <si>
    <t>7803856 - Kéo dài kênh mương thủy lợi Đăk Nrol</t>
  </si>
  <si>
    <t>7803857 - Đường GTNT nhánh 1,2,3 kết hợp đi KSX thôn Đăk Ôn</t>
  </si>
  <si>
    <t>7803858 - Đường GTNT Đăk Bloc thôn Đăk Xây xã Đăk Long</t>
  </si>
  <si>
    <t>7803859 - Giếng nước sinh hoạt các thôn trên địa bàn xã Đăk Long</t>
  </si>
  <si>
    <t>7803860 - Đường GTNT Nội thôn Đăk Wak từ đường HCM đến vường Bà Y Biên nhánh 6 xã Đăk Kroong</t>
  </si>
  <si>
    <t>7803861 - Kiên cố hóa kênh mương thủy lợi cung Cuôi thôn Tân Túc GĐ 2</t>
  </si>
  <si>
    <t>7803862 - Trường mầm non xã Đăk Man và điểm trường thôn Măng Khên</t>
  </si>
  <si>
    <t>7803863 - Đường đi KSX Đăk Prong</t>
  </si>
  <si>
    <t>7803864 - Đường đi KSX Đăk Lang thôn Đăk Ung</t>
  </si>
  <si>
    <t>7803865 - Đường đi KSX thôn Rooc Mẹt</t>
  </si>
  <si>
    <t>7803866 - Khu thể thao thôn Rooc Mẹt</t>
  </si>
  <si>
    <t>7803867 - Đường đi KSX thôn Đăk Cho (kéo dài)</t>
  </si>
  <si>
    <t>7803868 - Đường GT đi KSX Tông mơ rao</t>
  </si>
  <si>
    <t>7803869 - Đường đi KSX thôn Măng Tách xã Đăk Long</t>
  </si>
  <si>
    <t>7803870 - Đường đi KSX Văng Xâng thôn Đăk Xây</t>
  </si>
  <si>
    <t>7803871 - Đường đi KSX Đăk Mo Lăng thôn Đăk Tu xã Đăk Long</t>
  </si>
  <si>
    <t>7803872 - Đường đi KSX nhóm 2 thôn Đăk Ác</t>
  </si>
  <si>
    <t>7803873 - Đường GTNT nội thôn Long Yên nối dài nhánh 2</t>
  </si>
  <si>
    <t>7803875 - Khu thể thao thôn Rooc Nầm</t>
  </si>
  <si>
    <t>7803876 - Đường đi KSX Đăk Mối thôn Peeng Blong</t>
  </si>
  <si>
    <t>7803877 - Đường nội thôn kết hợp đi KSX Tang Cay nối dài thôn Vai Trang xã Đăk Long</t>
  </si>
  <si>
    <t>7724955 - Cống tràn liên hợp xã Kon Đào</t>
  </si>
  <si>
    <t>7724958 - Trường THCS xã Văn Lem_HM: Nhà học 06 phòng</t>
  </si>
  <si>
    <t>7724959 - Trường mần mon Đăk Rơ Nga_Điểm trường trung tâm</t>
  </si>
  <si>
    <t>7726203 - Đường nội thôn Tê Pheo, xã Đăk Trăm</t>
  </si>
  <si>
    <t>7726204 - Trường TH Đăk Trăm, điểm trường thôn Đăk Rô Gia</t>
  </si>
  <si>
    <t>7729823 - Đường nội đồng thôn Đăk Rô Gia xã Đăk Trăm</t>
  </si>
  <si>
    <t>7743806 - Trường Mầm non Đăk Trăm (Điểm trường trung tâm)</t>
  </si>
  <si>
    <t>7743807 - Trường MN Đăk Trăm, điểm trường thôn Đăk Mông</t>
  </si>
  <si>
    <t>7744196 - Trường tiểu học xã đắk rơ nga HM nhà hiệu bộ</t>
  </si>
  <si>
    <t>7744461 - Trường MN xã Ngọc Tụ ( Điểm trường thôn Kon Pring, Thôn ĐăkTăng)</t>
  </si>
  <si>
    <t>7744462 - Trường MN Văn Lem  điểm trường thôn Đăk Xanh HM Sân Bê Tông</t>
  </si>
  <si>
    <t>7815162 - Đường đi khu SX thôn Tê Pheo, xã Đăk Trăm</t>
  </si>
  <si>
    <t>7678963 - Đường vào khu sản xuất làng Trấp(đoạn đường đi từ Sê San đến rẫy nhà ông A Đih)</t>
  </si>
  <si>
    <t>7678964 - Đường đi khu sản xuấtthôn Đăk Yo(đoạn km 2+Km3+400)</t>
  </si>
  <si>
    <t>7728307 - Cải tạo, nâng cấp đường giao thông từ trung tâm huyện đi xã Sa Nghĩa</t>
  </si>
  <si>
    <t>7737634 - Đường đi khu sản xuất thôn Kiến Xương (đoạn từ rẫy nhà ông Quang đi khu sản xuất)</t>
  </si>
  <si>
    <t>7737635 - Nâng cấp đường thôn Bình Trung, Bình Giang đi khu sản xuất Lò Xả</t>
  </si>
  <si>
    <t>7737637 - Xây dưngh hệ thống thoát nước rãnh dọc đường trục chính xã Ya Xiể đi Ya Tăng</t>
  </si>
  <si>
    <t>7737642 - Đường đi khu sản xuất 135 (đoạn Km0+00- Km0+820).</t>
  </si>
  <si>
    <t>7737644 - Xây dựng Cổng tràn đoạn Km4+00 thuộc đường Ya Tăng đi Sê San</t>
  </si>
  <si>
    <t>7758848 - Hệ thống cống thoát nước ngang và bê tông một số đường đi KSX Khúc Loong, Gia Xiêng, Rờ Kơi, Kram</t>
  </si>
  <si>
    <t>7758850 - Xây dựng giếng khoan cấp nước tập trung làng Xộp, làng Le Mô Rai</t>
  </si>
  <si>
    <t>7806289 - Cống hộp và mặt đường cống đi KSX làng Kênh</t>
  </si>
  <si>
    <t>7806290 - Đường và hệ thống thoát nước đi KSX thôn Khúc Long, Gia XIêng, Rờ koi</t>
  </si>
  <si>
    <t>7806291 - Cống hộp và mặt đường hai đầu cống đi KSX làng Le, làng Xộp</t>
  </si>
  <si>
    <t>7806292 - Cống hộp và mặt đường đi KSX Ia Mô làng Rẽ</t>
  </si>
  <si>
    <t>7806294 - dường và hệ thống thoát nước đi KSX làng KĐin</t>
  </si>
  <si>
    <t>7806295 - đường và hệ thống nước đi ksx làng Tang</t>
  </si>
  <si>
    <t>7806296 - Đường và hệ thống thoát nước liên thôn Ia Lân, Ia Mang</t>
  </si>
  <si>
    <t>7806297 - xây dựng chợ trung tâm xã Mô rai</t>
  </si>
  <si>
    <t>7806299 - sửa chữa nâng cấp đập thủy lợi rừng dầu</t>
  </si>
  <si>
    <t>7806301 - Đường đi KSX 636</t>
  </si>
  <si>
    <t>7806302 - đường đi ksx thôn Kram xã Rờ Koi</t>
  </si>
  <si>
    <t>7806303 - Hệ thống thoát nước đường từ cầu treo thôn Ya Xiêng đi KSX</t>
  </si>
  <si>
    <t>7806304 - ĐƯờng đi KSX thôn 2, Ya Xier</t>
  </si>
  <si>
    <t>7806305 - Đường đi KSX làng Chứ (km0+720-km1+930)</t>
  </si>
  <si>
    <t>7806308 - đường đi ksx làng O(km2+800-km3+760)</t>
  </si>
  <si>
    <t>7806309 - Trường THCS Phan ĐÌnh phùng xã Hơ Moong: 04 phòng và phụ trợ</t>
  </si>
  <si>
    <t>7806310 - Đường đi KSX thôn Bình Giang (km0+00-km0+750)</t>
  </si>
  <si>
    <t>7751098 - Đường ra khu sản xuất thôn Bắc Phong ( Đoạn 2) xã Bờ Y</t>
  </si>
  <si>
    <t>7751804 - Đường trục chính nội đồng thôn Đăk Ba, Dak Dục</t>
  </si>
  <si>
    <t>7751805 - Đường trục chính nội đồng thôn Ngọc Hiệp(nhánh 2), Đăk Dục</t>
  </si>
  <si>
    <t>7751807 - Đường trục thôn Nông nhầy 1(nhánh 2), dak dục</t>
  </si>
  <si>
    <t>7751808 - Duong truc chinh thon Cha Noi 1, Dak Duc</t>
  </si>
  <si>
    <t>7756286 - Duong giao thong nong thon thon Kei Joi, xa Dak Xu</t>
  </si>
  <si>
    <t>7756788 - Đường ra khu sản xuất Đăk Giá 2 (đoạn 2)</t>
  </si>
  <si>
    <t>7756789 - Đường nội thôn thôn Long Dôn, Xã Đăk Ang</t>
  </si>
  <si>
    <t>7762092 - Duong vao khu SX thon giang lo 1( di TK 195) Sa loong</t>
  </si>
  <si>
    <t>7762093 - Duong vao khu san xuat thon Dak Vang doan 2, Sa loong</t>
  </si>
  <si>
    <t>7762094 - Duong vao khu san xuat thon Dak Vang(A7) daon 2, Sa loong</t>
  </si>
  <si>
    <t>7770344 - Đường giao thông thôn Lông Dôn(nhánh 3), Xã Đăk Ang</t>
  </si>
  <si>
    <t>7771003 - Duong giao thong thon Ka nhay (doan 2) Dak nong</t>
  </si>
  <si>
    <t>7807621 - Duong GTNT thon ngoc yen, tien, phuc dak xu</t>
  </si>
  <si>
    <t>7808056 - Dong vao khu SX thon giang lo 1( TH 196) doan 3 sa loong</t>
  </si>
  <si>
    <t>7750224 - Đường đi khu sản thôn Kon Hia 2 nhánh 3 xã Đăk Rơ Ông</t>
  </si>
  <si>
    <t>7750225 - Đường đi khu sản xuất thôn Kon HIa 2 nhánh 2 xã Đăk Rơ Ông</t>
  </si>
  <si>
    <t>7750229 - Đường trục chính nội đồng thôn La Giông nhánh 1 xã Đăk Rơ Ông</t>
  </si>
  <si>
    <t>7753280 - Đường đi khu sản xuất Van Xi Pây ( thôn Ngọc La) xã Măng Ry</t>
  </si>
  <si>
    <t>7763462 - Đường nội thôn  Đăk Riếp 2 (đoạn từ nhà ông A Chuân đến nhà ông A Ngúp), xã Đăk Na</t>
  </si>
  <si>
    <t>7809862 - Đường đi khu sản xuất thôn Đăk Neang</t>
  </si>
  <si>
    <t>7811012 - Giếng đào thôn Kon HIa 3 xã Đăk Rơ Ông</t>
  </si>
  <si>
    <t>7811013 - Giếng đào thôn La Giông xã Đăk Rơ Ông</t>
  </si>
  <si>
    <t>7811016 - Khu thể thao xã Đăk Rơ Ông</t>
  </si>
  <si>
    <t>7811028 - Giếng đào thôn Kon HIa 2 xã Đăk Rơ Ông</t>
  </si>
  <si>
    <t>Ban Dân tộc</t>
  </si>
  <si>
    <t>7791354 - Đường đi khu SX 4 thôn: Đắk Mông, Đắk Hà, Đắk Rò, Kơ xia, huyện Đắk  Tô</t>
  </si>
  <si>
    <t>7791355 - Đường GTNT đi khu SXTT thôn Khúc NA, xã Sa Bình huyện Sa Thầy</t>
  </si>
  <si>
    <t>7791356 - Đường đi khu SX Nhong Liêu, thôn Đăks Ne, xã Măng cành, huyện Koplong</t>
  </si>
  <si>
    <t>7791357 - Cầu tràn qua suối Đắk Lát (G/Đ 2 đường dẫn 2 đầu cầu) xã Kroong huyện Đắkglei</t>
  </si>
  <si>
    <t>0010 - Chương trình mục tiêu quốc gia giảm nghèo bền vững giai đoạn 2016-2020</t>
  </si>
  <si>
    <t>7778421 - Công trình thủy lợi Hồ chứa nước xã IV( Thôn 1, thôn 2 Xã Iadal huyện Ia Hdrai</t>
  </si>
  <si>
    <t>7371571 -  Cầu treo thôn 6 Xã Đak tờ re huyện Kon Rẫy</t>
  </si>
  <si>
    <t>7406810 - Trường THCS Xã Tân Lập</t>
  </si>
  <si>
    <t>7406816 - Trường mầm non Hoa Hồng xã Đăk Tơ Re Huyện Kon Rẫy</t>
  </si>
  <si>
    <t>7479626 - Đường đi khu dân cư thôn 5 thôn 6 xã Đăk Côi- Huyện Kon Rẫy</t>
  </si>
  <si>
    <t>7479628 - Đườn từ thôn 4 đi thôn 11 xã Đăk Tờ Re- H. Kon Rẫy</t>
  </si>
  <si>
    <t>7479631 - TRƯỜNG THCS HUYỆN KON RẪY</t>
  </si>
  <si>
    <t>7633474 - Hệ thống cấp nước sinh hoạt trung tâm huyện Tu Mơ Rông</t>
  </si>
  <si>
    <t>7634795 - Hệ thống cấp nước tưới Khu rau hoa xứ lạnh huyện KonpLông</t>
  </si>
  <si>
    <t>7728149 - Đường giao thông từ Trung tâm xã Măng Bút đi thôn Y Bay</t>
  </si>
  <si>
    <t>7738678 - Đường giao thông liên thôn Đăk Văn 2 - Đăk Văn 3 - Đăk Linh xã Văn Xuôi, huyện Tu Mơ Rông</t>
  </si>
  <si>
    <t>7770338 - Trường Trung học cơ sở Bế Văn Đàn, xã Ia Đal, huyện Ia H'Drai</t>
  </si>
  <si>
    <t>7770339 - Đường giao thông nối tiếp từ đường ĐĐT02 đi cầu Drai(đoạn Km0+00-Km1+850)</t>
  </si>
  <si>
    <t>7770340 - Đường giao thông từ cầu Drai đến đường tuần tra biên giới tại KV hồ Le(đoạn Km3+426)</t>
  </si>
  <si>
    <t>7770341 - Đường giao thông từ Đồn suối Cát đi trung tâm xã Ia Dal</t>
  </si>
  <si>
    <t>7778424 - Hồ chứa nước số 02 Trung tâm HC huyện Ia HDrai</t>
  </si>
  <si>
    <t>7790780 - Đường GTNT Măng Lây đi thôn Ngọc Ring</t>
  </si>
  <si>
    <t>7790793 - Đường GTNT ĐieK Not đi thôn Điek Cua ( đoạn 6)</t>
  </si>
  <si>
    <t>7796080 - Đường GTNT từ thôn 1 đi khu SX xã Đắk Kôi, huyện Kon Rẫy</t>
  </si>
  <si>
    <t>7796081 - Đường GTNT từ thôn 2 đi khu SX Đắk Nâm, đoạn nối tiếp, xã Đắk pne huyện Kon Rẫy</t>
  </si>
  <si>
    <t>7796095 - Đường GTNT từ thôn 4 (Kon H'Dầm) đi khu SX Đắk Pô Kông Xã Đắk Tờ re, huyện Kon rẫy</t>
  </si>
  <si>
    <t>7797421 - Đường đi khu SX thôn Mô Bành G/Đ 2 xã Đắk Rơ Ông, huyện TMR</t>
  </si>
  <si>
    <t>7797423 - Đường đi khu SX thôn Đắk Trăng, xã Đăk Tờ Kan, huyện TMR</t>
  </si>
  <si>
    <t>7799397 - Đường đi khu SX thôn Long Hy 2, xã Măng ry, huyện TMR</t>
  </si>
  <si>
    <t>7799398 - Đường từ thôn Năng Lớn 2 đi khu SX G/Đ 2  HM mặt ddowngf và các HM khác</t>
  </si>
  <si>
    <t>7777564 - Đường GTNT đường số 5 thôn Đăk KRăK, xã Hòa Bình, HM: cống thoát nước</t>
  </si>
  <si>
    <t>7813441 - đường nội thôn Ia Mang</t>
  </si>
  <si>
    <t>7817410 - Đường nội thôn làng Kđin (đoạn từ nhà A XIn đến QL 14C)</t>
  </si>
  <si>
    <t>0019 - Các dự án khác thuộc chương trình mục tiêu quốc gia giảm nghèo</t>
  </si>
  <si>
    <t>7751806 - Đường trục chính nội đồng thôn Đăk Răng, Dak Dục</t>
  </si>
  <si>
    <t>7756287 - Dương giao thong thon Ngoc Tien nhanh 2, xa Dak Xu</t>
  </si>
  <si>
    <t>7762082 - Duong vao khu XS thon giang lo 1(di TK 196-200A) Sa Loong</t>
  </si>
  <si>
    <t>7770345 - Đường vào khu sản xuất thôn Đăk Sút 2, xã Đăk Ang</t>
  </si>
  <si>
    <t>7801574 - Đường lên khu di tích lịch sử Cách Mạng căn cứ Tỉnh ủy Kon Tum</t>
  </si>
  <si>
    <t>7801575 - Sửa chữa đường từ xã Đặ Hà đi xã Đăk Rơ Ông</t>
  </si>
  <si>
    <t>7801577 - Đường đi khu sản xuất Tê Xô Trong 2 xã Đăk Tờ Kan</t>
  </si>
  <si>
    <t>7801578 - Hệ thống thoat nước trên tuyến đường vào thôn Đăk Rê 1,2 xã Đăk Na</t>
  </si>
  <si>
    <t>7801579 - Đường vào thôn Năng Lớn 1 xã Đăk Sao</t>
  </si>
  <si>
    <t>7804366 - Đường dân sinh thôn Long Láy 1 đi khu sản xuất xã Ngọc Yêu</t>
  </si>
  <si>
    <t>7804367 - Đường dân sinh Ty Tu và đi khu sản xuất Van Prea</t>
  </si>
  <si>
    <t>7804368 - Đường giao thông Đăk Psi đi khu sản xuất xã Ngọc Yêu</t>
  </si>
  <si>
    <t>7804369 - Thủy lợi Long Tam xã tê Xăng</t>
  </si>
  <si>
    <t>7804370 - Sửa chữa đường vào xã Ngoc Yêu</t>
  </si>
  <si>
    <t>7807807 - Thủy Lợi Đăk Tem xã Đăk Rơ Ông</t>
  </si>
  <si>
    <t>7807808 - Thủy Lợi Đăk Prế xã Ngọc Lây</t>
  </si>
  <si>
    <t>7811024 - Đường đi khu sản xuất thôn Đăk Plò nhánh 8 xã Đăk Rơ Ông</t>
  </si>
  <si>
    <t>7740549 - Đường GTNT đi KSX thôn Đăk Giấc nhánh 2</t>
  </si>
  <si>
    <t>7741974 - Đường GTNT từ làng Mo Po đi làng Xa Úa xã Mường Hoong GĐ 2</t>
  </si>
  <si>
    <t>7741976 - Đường GTNT đi KSX Đăk Niên</t>
  </si>
  <si>
    <t>7746983 - Đường liên thôn Đăk Ga-Đăk Ung xã Đăk Nhoong</t>
  </si>
  <si>
    <t>7746984 - Đường đi KSX thôn Kon Liêm xã Xốp nhánh 2</t>
  </si>
  <si>
    <t>7790783 - Cấp nước sinh hoạt thôn Kon Broi</t>
  </si>
  <si>
    <t>7790784 - Nước sinh hoạt thôn Đông Lốc nhỏ xã Đăk Man</t>
  </si>
  <si>
    <t>7790785 - Trường THCS xã Đăk Blo</t>
  </si>
  <si>
    <t>7790786 - Trường tiểu học xã Xốp</t>
  </si>
  <si>
    <t>7790794 - Thủy lợi Đăk Piên thôn Đăk Ác xã Đăk Long</t>
  </si>
  <si>
    <t>7790795 - Cống tràn Đăk Bloc thôn Đăk Ôn xã Đăk Long</t>
  </si>
  <si>
    <t>7793955 - Nhà rông thôn Đăk Rế</t>
  </si>
  <si>
    <t>7793966 - Kiên cố hóa kênh mương thủy lợi Đăk Xoong 2 thôn Long Ri xã Xốp</t>
  </si>
  <si>
    <t>7793967 - Đường GTNT đi KSX từ A Long đến đập Đăk Pam- Thôn Peeng Lang</t>
  </si>
  <si>
    <t>7793971 - Đường GTNT đi KSX thôn Đăk Nớ xã Đăk Pék</t>
  </si>
  <si>
    <t>7793976 - Kiên cố hóa kênh mương thủy lợi Đăk Blang thôn Kon Liêm xã Xốp</t>
  </si>
  <si>
    <t>7796000 - Đường GTNT từ nhà rông thôn Nú Vai ra đường HCM GĐ1</t>
  </si>
  <si>
    <t>7798957 - Đường GTNT từ thôn Tu Rang- Lê Ngọc xã Ngọc Linh</t>
  </si>
  <si>
    <t>7800540 - Làm  các tuyến đường nội thôn Đăk Chung- Đăk Năng</t>
  </si>
  <si>
    <t>7801142 - Đường đi KSX Đăk Roi Đăk Ung</t>
  </si>
  <si>
    <t>7801143 - Đường đi KSX Sa Vạc thôn Đăk Nớ</t>
  </si>
  <si>
    <t>7803874 - Đường đi KSX từ nhà A Phác - xã Đăk Man</t>
  </si>
  <si>
    <t>7805713 - Trường tiểu học xã Đăk Môn điểm trường thôn Đăk Nai</t>
  </si>
  <si>
    <t>7805714 - Đường GTNT đi KSX nhánh 2 thôn Lanh tôn xã Đăk Môn</t>
  </si>
  <si>
    <t>7805715 - Đường GTNT đi KSX nhánh 1 thôn Brong Mẹt xã Đăk Môn</t>
  </si>
  <si>
    <t>7776351 - Đường ngõ xóm thôn Đăk Chờ, xã  Ngọc Tụ ( từ nhà ông A Hjan đến nhà ông A Hang)</t>
  </si>
  <si>
    <t>7807418 - Kiên cố hóa kênh mương thủy lợi Teark Teo đoạn 2, xã Văn Lem</t>
  </si>
  <si>
    <t>7737629 - Đường đi khu sản xuất tiểu khu Ya Út (đoạn Km0+00 - Km0+720)</t>
  </si>
  <si>
    <t>7737630 - Đường đi khu sản xuất làng Tang(đoạn Km0+00-Km0+720) xã Mô Rai</t>
  </si>
  <si>
    <t>7737631 - Đường đi khu sản xuất tập trung làng KBây xã Sa Bình, huyện Sa Thầy</t>
  </si>
  <si>
    <t>7737632 - Đường từ làng Rắc đi khu sản xuất làng O xã Ya Xiêr</t>
  </si>
  <si>
    <t>7806298 - đường đi ksx làng O</t>
  </si>
  <si>
    <t>7806307 - Đường đi KSX thôn 3, Ya XIer</t>
  </si>
  <si>
    <t>7750675 - Đập thủy lợi Te Reng thôn Tu Cấp xã TMR</t>
  </si>
  <si>
    <t>7751798 - Đường giao thông thôn Đăk Prông xã Đăk Tờ Kan</t>
  </si>
  <si>
    <t>7751799 - Đường giao thông thôn Tu Thó đi khu sản xuất xã Tể Xăng</t>
  </si>
  <si>
    <t>7751800 - Đường giao thông thôn Ba Khen xã Văn Xuôi</t>
  </si>
  <si>
    <t>7751801 - Đường nội thôn Đăk Rê 1,2 xã Đăk Na</t>
  </si>
  <si>
    <t>7753108 - Sửa chữa đường đi thôn Pu Tá xã Măng Ry</t>
  </si>
  <si>
    <t>7811026 - Đường đi khu sản xuất thôn La Giông tuyến 5 xã Đăk Rơ Ông</t>
  </si>
  <si>
    <t>7667850 - Đường GT nội bộ khu dân cư thôn Ia Đal, Xã Ia Đal (Đoạn TT Xã Ia Đal(D4))</t>
  </si>
  <si>
    <t>7022615 - Tuyến đường Măng Bút-TMRông-Ngọc linh</t>
  </si>
  <si>
    <t>7267727 - Đg cứu hộ, nạn từ TT ĐăkRve đi T/lập- Đ/ ruồng - Krẫy</t>
  </si>
  <si>
    <t>7627303 - Dự án giảm nghèo tây nguyên Xã Đăk Koi huyện Kon Rẫy</t>
  </si>
  <si>
    <t>7628394 - Dự án giảm nghèo Tây Nguyên xã Đắk Ruồng</t>
  </si>
  <si>
    <t>7628629 - Dự án giảm nghèo Tây Nguyên xã ĐắkPNe</t>
  </si>
  <si>
    <t>7756791 - Đường GTNT liên thôn Điek not - Điek cua xã Ngọc tem</t>
  </si>
  <si>
    <t>7628009 - Xử lý thoát nước mưa, nuosc thải các giao lộ thuộc đồ án (QHCT bắc Duy Tân)</t>
  </si>
  <si>
    <t>7638921 - Chợ khu vực Phường Quang Trrung, TP Kon tum</t>
  </si>
  <si>
    <t>7639576 - Nhà rông VH Kon Lor, P Thắng Lợi Tp Kon Tum:HM SC cổng tường rào, nhà vệ sinh</t>
  </si>
  <si>
    <t>7648096 - Khai thác quỹ đất để ĐTPTKCHTKQH phuong Ngô Mây, TP Kon Tum:HM đường QH số 10 Phán kế bính</t>
  </si>
  <si>
    <t>7715850 - Nâng cấp, cải tạo Trụ sở làm việc Đảng ủy - HĐND - UBND xã đoàn kết, Tp Kon Tum</t>
  </si>
  <si>
    <t>7729250 - Sửa chữa, cải tạo các điểm Trường để chuẩn bị cho khai giảng năm học mới 2019-2020</t>
  </si>
  <si>
    <t>7744073 - Bbe tông hóa đường wuu Phường Trường chinh Tp Kon Tum</t>
  </si>
  <si>
    <t>7744074 - Bê tông hóa thôn Kon Tu 2, P.Trường Chinh, TP KT</t>
  </si>
  <si>
    <t>7745729 - Bê tông hóa đường Trần Nhật Duật, P. Duy Tân</t>
  </si>
  <si>
    <t>7748671 - Bê tông hóa các hẻm 141 Võ Nguyễn Giáp, P.Duy Tân, KT</t>
  </si>
  <si>
    <t>7787963 - Đường GTNT thôn Kon Klor (A Kying - A Mưng)  Xã  Đắk Rơ Wa</t>
  </si>
  <si>
    <t>7792688 - Bê tông hóa hẻm 114 LẠc Long Quân, P.Quang Trung, TP Kon Tum</t>
  </si>
  <si>
    <t>7792689 - Bê tông hóa đường LẠc Long Quân nâng cấp hiện trạng (đoạn HTL đến PĐP), p.Quang Trung</t>
  </si>
  <si>
    <t>7794334 - Đường GTNT thôn kon ri xut dak bla, TP Kon tum (Đoạn nối tiếp xây dựng 2019)</t>
  </si>
  <si>
    <t>7794335 - Đường GTNT Thon Kon Jo Rẻ 2, Xã Dak Bla TP Kon Tum Năm 2020</t>
  </si>
  <si>
    <t>7798170 - Đường bê tông nội thôn Kroong Klah ( từ nhà Y Nheng đến nhà A Phưn) xã Koong</t>
  </si>
  <si>
    <t>7798171 -  bê tông nội thôn Kroong Ktu ( từ nghĩa địa thôn Kroong Ktu đến nhà A Thiếu) xã Kroong</t>
  </si>
  <si>
    <t>7800773 - Bê tông hóa hẻm Lê Thời Hiến(Tổ 4)P Lê Lợi , Tp Kon Tum(đoạn từ đ Lê Thời Hiến đến nhà dân)</t>
  </si>
  <si>
    <t>7801144 - Bê tông hóa đường Chế Lan Viên, P Nguyễn Trãi, TPKT ( Đoạn từ Nguyễn Thông đến hết tuyến)</t>
  </si>
  <si>
    <t>7801145 - Bê tông hóa đường Đặng Tất, P Nguyễn Trãi, TPKT ( Đoạn từ Nguyễn Văn Linh đến Nguyễn Thông)</t>
  </si>
  <si>
    <t>7801146 - Bê tông hóa đường Nguyễn Thông, P Nguyễn Trãi, TPKT ( Đoạn từ Trần Đại Nghĩa đến Đặng Tất)</t>
  </si>
  <si>
    <t>7801149 - Bê tông hóa hẻm 210 Nguyễn Văn Linh, P Nguyễn Trãi, TPKT ( Đoạn từ Nguyễn Văn Linh đến Nguyễn Lữ)</t>
  </si>
  <si>
    <t>7801150 - Bê tông hóa hẻm 272 Nguyễn Văn Linh, P Nguyễn Trãi, TPKT</t>
  </si>
  <si>
    <t>7801151 - Bê tông hóa hẻm 335,Nguyễn Văn Linh, P Nguyễn Trãi, TPKT ( Đoạn từ Nguyễn Văn Linh đến đất ông Kim)</t>
  </si>
  <si>
    <t>7810447 - Bê tông hóa hẻm 325 Sư Vạn Hạnh, tổ 2, P.Duy Tân, TP KT</t>
  </si>
  <si>
    <t>7814041 - Bê tông hóa đường đất hẻm viettel, tổ 5 (đoạn Trần Phú dến hết đường). P.Trường Chinh</t>
  </si>
  <si>
    <t>7655965 - Vườn hoa cây xanh trước nghĩa trang liệt sỹ huyện Sa Thầy</t>
  </si>
  <si>
    <t>7743193 - Mở rộng Trung tâm văn hoá huyện Sa Thầy</t>
  </si>
  <si>
    <t>7564376 - Đường giao thông nong thôn thôn 6 xã Đăk Kôi</t>
  </si>
  <si>
    <t>7825690 - Trụ sở tiếp công dân và bộ phận một cửa liên thông huyện Kon Rẫy</t>
  </si>
  <si>
    <t>7788689 - SC CT trạm trồng trọt và bảo vệ thực vật huyện</t>
  </si>
  <si>
    <t>7724452 - Bê tông hóa hẻm 105 Nguyễn Văn Linh, phường Nguyễn Trãi (Đoạn đường Nguyễn Văn Linh đến Nguyễn Văn Hào)</t>
  </si>
  <si>
    <t>7801148 - Bê tông hóa đường Mai Xuân Thưởng, P Nguyễn Trãi, TPKT ( Đoạn Nguyễn Văn Linh đến Nguyễn Lữ)</t>
  </si>
  <si>
    <t>7592134 - Dự án điểm dân cư thôn 1 thị trấn Sa Thầy</t>
  </si>
  <si>
    <t>7744498 - Mở rộng đường Trần Hưng Đạo ( đoạn từ đường Nguyễn Văn Cừ đến đường Đào Duy Từ) thị trấn Sa Thầy</t>
  </si>
  <si>
    <t>7807622 - Cai tao khuon vien TTHC huyen Ngoc Hoi</t>
  </si>
  <si>
    <t>7788798 - Đường đi KSX nước Kla xã Pờ Ê</t>
  </si>
  <si>
    <t>7828543 - Đường bê tông trục chính 5A( từ nhà A Khương đến nhà A Bré)</t>
  </si>
  <si>
    <t>7828544 - Đường bê tông đoạn nối tiếp đi đến thác thôn 7</t>
  </si>
  <si>
    <t>7828545 - Sữa chữa, nâng cấp mở rộng đường bê tông vào xã (từ nhà U Hơn đến nhà ông Hải)</t>
  </si>
  <si>
    <t>7789066 - Cầu treo đi khu sản xuất nước Ro Ươi xã Ngọc tem</t>
  </si>
  <si>
    <t>7814038 - Bê thông hóa đường đất thôn Kon Tu 2 (đoạn hẻm 06 Duy Tân đến hẻm 23 Duy Tân),P.Trường Chinh</t>
  </si>
  <si>
    <t>7814040 - Bê tông hóa hẻm 335/2 đường QH tổ 4, P.Trường Chinh, TP KT</t>
  </si>
  <si>
    <t>7792450 - Bê tông đoạn đường đi KSX rẫy Huỳnh Bá Chung</t>
  </si>
  <si>
    <t>7803334 - Bê tông đường từ TL 675 lên trường MN Sa Nhơn</t>
  </si>
  <si>
    <t>7790503 - Cầu treo đi khu sản xuất thôn Kon Xủ xã Đăk Long</t>
  </si>
  <si>
    <t>7825684 - Đường đi khu sản xuất nước Doa thôn Kon Ke I TT Măng Đen</t>
  </si>
  <si>
    <t>7754025 - Đường liên thôn 9 đi thôn 8 xã đak cấm TP KOn Tum</t>
  </si>
  <si>
    <t>7801147 - Bê tông hóa hẻm 62/8 Mai Xuân Thưởng, P Nguyễn Trãi, TPKT ( Đoạn từ nhà ông phan Niệm đến hêt hẻm)</t>
  </si>
  <si>
    <t>7810452 - Bê tông hóa hẻm số 1 đường QH số 02 (tổ 10) , p.Duy Tân</t>
  </si>
  <si>
    <t>7810453 - Bê tông hóa hẻm đường vào Trung tâm bảo trợ xã hội tỉnh Kon Tum (tổ 10), P.Duy Tân</t>
  </si>
  <si>
    <t>7810454 - Bê tông hóa đường QH số 2 nối dài (tổ 10),P.Duy Tân, TP KT</t>
  </si>
  <si>
    <t>7817502 - Sửa chữa trụ sở làm việc Đảng Ủy-HĐND_UBND_UBMTTQ phường Trường Chinh</t>
  </si>
  <si>
    <t>7785546 - HT điện chiếu sáng công lộ đường Trần Hưng Đạo và Quang Trung</t>
  </si>
  <si>
    <t>KH 2020</t>
  </si>
  <si>
    <t>Đường cứu hộ cứu nạn từ trung tâm thị trấn Đăk Rve đi xã Tân Lập, Đăk Ruồng, Đăk Tờ Re, huyện Kon Rẫy, tỉnh Kon Tum</t>
  </si>
  <si>
    <t>1194-29/10/2010</t>
  </si>
  <si>
    <t>Bổ sung cơ sở vật chất Trường Phổ thông Dân tộc nội trú huyện Kon Plông</t>
  </si>
  <si>
    <t>Kon Plông</t>
  </si>
  <si>
    <t>Tiểu dự án 2, đường Ngọc Hoàng - Măng Bút - Tu Mơ Rông - Ngọc Linh (đoạn 1: từ Km0+00 - Km9+165 và Km21+00 - Km36+921; đoạn 2: từ Km0+00 - Km21+495)</t>
  </si>
  <si>
    <t>Kon Plông, Tu Mơ Rông  Đăk Glei</t>
  </si>
  <si>
    <t>1434-16/11/2009; 810-26/07/2016</t>
  </si>
  <si>
    <t>Đợt 1</t>
  </si>
  <si>
    <t>đợt 2 (TB 35 ngày 18/5/2020)</t>
  </si>
  <si>
    <t>7761306 - Đào mới giếng nước sinh hoạt làng Kđin xã Mô Rai</t>
  </si>
  <si>
    <t>7774452 - bê tông đường xóm thôn nhơn nghĩa sa nhơn</t>
  </si>
  <si>
    <t>7813448 - Khu thể thao làng Kênh HM sân bóng chuyền</t>
  </si>
  <si>
    <t>7825688 - Bê tông đoàn đường đi KSX Võ Minh ĐÔng</t>
  </si>
  <si>
    <t>7825689 - Đường đi KSX thôn Ba Đgoc</t>
  </si>
  <si>
    <t>7793969 - Nhà rông văn hóa thôn Làng Đung</t>
  </si>
  <si>
    <t>7813445 - Đường trục chính nội đồng thôn Chả Nội 1, Xã Đăk Dục</t>
  </si>
  <si>
    <t>7757325 - Đường trục thôn chính nôi đồng Mô Za (đoạn nối tiếp bê tông đầu cầu treo đi Ksx Gd1)</t>
  </si>
  <si>
    <t>7811015 - Khu thể thao thôn Kon HIa 1 xã Đăk Rơ Ông</t>
  </si>
  <si>
    <t>7811017 - Khu thể thao thôn Kon HIa 2 xã Đăk Rơ Ông</t>
  </si>
  <si>
    <t>7811019 - Khu thể thao thôn Măng Lỡ xã Đăk Rơ Ông</t>
  </si>
  <si>
    <t>7811020 - Khu thể thao thôn Ngọc Năng 1 xã Đăk Rơ Ông</t>
  </si>
  <si>
    <t>7811021 - Khu thể thao thôn Mô Bành xã Đăk Rơ Ông</t>
  </si>
  <si>
    <t>7811022 - Đường đi khu sản xuất thôn Kon HIa 1 nhánh 3 xã Đăk Rơ Ông</t>
  </si>
  <si>
    <t>7811023 - Đường đi khu sản xuất thôn KOn Hia 3 nhánh 2 xã Đăk Rơ Ông</t>
  </si>
  <si>
    <t>7811030 - Khu thể thao thôn Ngọc Năng 2 xã Đăk Rơ Ông</t>
  </si>
  <si>
    <t>7811101 - Đường đi khu sản xuất thôn Đăk Plò nhánh 3 xã Đăk Rơ Ông</t>
  </si>
  <si>
    <t>7819647 - Đường nội thôn Kạch Nhỏ xã Đăk Sao</t>
  </si>
  <si>
    <t>7819648 - Đường nội thôn Kạch Lớn 2 (đoạn quán cô năm) xã Đăk Sao</t>
  </si>
  <si>
    <t>7824388 - Đường đi khu sản xuất Năng Lớn 1 xã Đăk Sao</t>
  </si>
  <si>
    <t>7816783 - Đường GTNT số 3 thôn 1 xã Ia Tơi</t>
  </si>
  <si>
    <t>7823425 - Đường GTNT điểm dân cư 64 thôn Ia Đơr, xã Ia Tơi</t>
  </si>
  <si>
    <t>7824596 - Điểm trường tiểu học thôn 9 xã Ia Tơi</t>
  </si>
  <si>
    <t>7391676 - Đường GTNT khu TĐC thôn Kon Riêng xã Đak Choong(GĐ3)(QToán)</t>
  </si>
  <si>
    <t>7476716 - Trường MN xã Đak Kroong (HM 3 phòng tại 3 điểm trường)</t>
  </si>
  <si>
    <t>7476717 - Cầu tràn thôn Đak Ung xã Đak Nhoong (Cầu chính &amp; đường 2 đầu cầu)</t>
  </si>
  <si>
    <t>7476718 - Đập Đak Cải xã Đak Choong( Đầu mối kênh &amp;CT trên Kênh)</t>
  </si>
  <si>
    <t>7476719 - Trường PTDTBán trú THCS xã ĐakChoong (4 phòngCVGV,5 phòng ở HS)</t>
  </si>
  <si>
    <t>7476720 - ĐườngGT thônPêngPRông đi khu SXTậptrung(nền mặt CTthoát nước)</t>
  </si>
  <si>
    <t>7476721 - Trường PTDTBT THCS xã Đak Long  (4 phòngCVGV,4 phòng ở HS)</t>
  </si>
  <si>
    <t>7476722 - Đường GTNT khu tái ĐC thôn Kon Riêng xã Đak Choong(đường nhánh khu TĐC) nền&amp; CT thoát nước</t>
  </si>
  <si>
    <t>7476724 - Trường MN xã Đak Môn (HM 8 phòng tại 8 điểm trường)</t>
  </si>
  <si>
    <t>7790782 - Thủy lợi Măng Tiang, thôn Kon Du, xã Măng cành</t>
  </si>
  <si>
    <t>0021 - Dự án hỗ trợ đầu tư cơ sở hạ tầng các xã đặc biệt khó khăn, xã biên giới, xã an toàn khu: các thôn đặc biệt khó khăn</t>
  </si>
  <si>
    <t>7817406 - Đường nội làng Kleng (đoạn từ nhà A Thiếu đến nhà A Gliu)</t>
  </si>
  <si>
    <t>7817407 - Đường nội làng Kđu ( nhà Y Loan đến nhad A Panh, Y Hyang, A Buih)</t>
  </si>
  <si>
    <t>7817408 - Đường nội làng chốt từ nhà A Ei đến nhà Y Mơch</t>
  </si>
  <si>
    <t>7738674 - Thủy lợi Đăk Plum xã Ngọc Yêu</t>
  </si>
  <si>
    <t>7819750 - Đường dân sinh thôn Kon Tun xã Đăk Hà</t>
  </si>
  <si>
    <t>7762915 - Đường đi khu sản xuất  thôn Đăk Sông xã Tê Xăng</t>
  </si>
  <si>
    <t>220190013 - Chốt chiến đấu  dân quân thường trực xã Bờ y, Huyện Ngọc Hồi</t>
  </si>
  <si>
    <t>7654823 - Cấp nước sinh hoạt thôn Đắk giá I, Đắk Giá II, xã Đắk Ang, huyện Ngọc Hồi</t>
  </si>
  <si>
    <t>7654935 - Cấp nước sinh hoạt thị trấn Đăk Hà, xã Hà Mòn- huyện Đăk Hà</t>
  </si>
  <si>
    <t>7654936 - Cấp nước sinh hoạt thôn Kon Lung, xã Đăk Tơ Lung, huyện Kon Rẫy</t>
  </si>
  <si>
    <t>7654937 - Cấp nước sinh hoạt xã Đăk Trăm, huyện Đăk Tô</t>
  </si>
  <si>
    <t>7655602 - Cấp nước sinh hoạt Kon Du thôn 5 xã Tân Lập, huyện Kon Rẫy</t>
  </si>
  <si>
    <t>7655603 - Cấp nước sinh hoạt Kon SLa, thôn 12 xã Đăk Ruồng, huyện Kon Rẫy</t>
  </si>
  <si>
    <t>7655604 - Cấp nước sinh hoạt trung tâm xã Ngọc Yêu, huyện Tu Mơ Rông</t>
  </si>
  <si>
    <t>7655605 - Cấp nước sinh hoạt trung tâm xã Đăk Sao, huyện Tu Mơ Rông</t>
  </si>
  <si>
    <t>7655835 - Cấp nước sinh hoạt thôn Nhơn Bình xã Sa Nhơn, huyện Sa Thầy</t>
  </si>
  <si>
    <t>7655836 - Cấp nước sinh hoạt thôn 1,2,3 xã Ya Xiêr huyện Sa Thầy</t>
  </si>
  <si>
    <t>7655837 - Cấp nước sinh hoạt làng Ktu xã Hơ Moong huyện Sa Thầy</t>
  </si>
  <si>
    <t>7655838 - Cấp nước sinh hoạt khu giãn dân làng Đăk Wớt xã Hơ Moong huyện Sa Thầy</t>
  </si>
  <si>
    <t>7678858 - Cấp nước sinh hoạt thôn 1,2,3,4vaf 5 xã Đắk Mar, huyện Đắk Hà</t>
  </si>
  <si>
    <t>7743808 - Cấp nước sinh hoạt xã Đắk Ngok, huyện Đắk Hà</t>
  </si>
  <si>
    <t>7743809 - Cấp nước sinh hoạt Thôn 1, xã Hà Mòn, huyện Đắk Hà</t>
  </si>
  <si>
    <t>7746717 - Cấp nước sinh hoạt thôn 2, 3 xã Diên Bình huyện Đăk tô</t>
  </si>
  <si>
    <t>7747702 - Cấp nước sinh hoạt làng Khúc Loong xã Rờ Kơi huyện Sa Thầy</t>
  </si>
  <si>
    <t>7628850 - Dự án giảm nghèo xã Đăk Tơ Re</t>
  </si>
  <si>
    <t>7627052 - Ban DA GNKV Tây nguyên xã Măng but</t>
  </si>
  <si>
    <t xml:space="preserve">7627071 - Ban DA GN KV Tây nguyên Xã Măng Cành </t>
  </si>
  <si>
    <t>7627073 - DA giảm nghèo KVTN xã Ngọc Tem</t>
  </si>
  <si>
    <t>7644677 - Nước sinh hoạt thôn Đăk Chun xã Măng Bút</t>
  </si>
  <si>
    <t>7741891 - THủy lợi đăk La thôn Đăk Giắc xã Măng bút</t>
  </si>
  <si>
    <t>7614705 - Thủy lợi Đăk Tờ Kan 1 xã Đăk Rơ Ông</t>
  </si>
  <si>
    <t>7627044 - Dự án giảm nghèo khu vực tây nguyên xã Đăk Sao Huyện TMR</t>
  </si>
  <si>
    <t>7627046 - Dự án giảm nghèo khu vực tây nguyên xã Tu Mơ Rông huyện TMR</t>
  </si>
  <si>
    <t>7638556 - Đường GTNT liên thôn Đăk Văn 2 đi Đăk Linh xã Văn Xuôi</t>
  </si>
  <si>
    <t>7638557 - Đường GTNT liên thôn Đăk Riếp 1 đi Lê Văng xã Đăk na</t>
  </si>
  <si>
    <t>7753505 - Xây mới đường thôn Đăk Giá đi khu sản xuất xã Đăk Sao</t>
  </si>
  <si>
    <t>7753506 - Đường từ quốc lộ 40B đi thôn Tu Cấp xã Tu Mơ Rông</t>
  </si>
  <si>
    <t>7494861 - Mở rộng đường hai bên trạm kiểm soát LH và nâng cấp đường D2 khu I Khu k.tế CK Bờ Y</t>
  </si>
  <si>
    <t>Vốn đầu tư theo CTMT</t>
  </si>
  <si>
    <t>Không xác định</t>
  </si>
  <si>
    <t>4999 - Hỗ trợ khác</t>
  </si>
  <si>
    <t>7179271 - Kè chống sạt lở sông ĐăkBLa đoạn qua PleiĐôn-KonRBang</t>
  </si>
  <si>
    <t>320190005 - Các tuyến đường GT thuộc PA phân lô giãn dân tách hộ lập vườn tại xã Y chim TP Kon Tum</t>
  </si>
  <si>
    <t>7564553 - Đầu tư KCHTKĐTM tại sân bay, ddowngf Bfa triệu , P Thắng lợi TP Kon Tum</t>
  </si>
  <si>
    <t>7793311 - Đường GTNT Kon Jơ Dre PLong, Xã Đak Bla, Tp Kon Tum :HM Cong thoát nươc và nền mặt đường</t>
  </si>
  <si>
    <t>7800775 - Bê tông hóa tuyến tổ 5, P lê Lợi ,TP Kon Tum(đoạn từ đường Ton thất Tùng đến Phan Ngọc Hiển)</t>
  </si>
  <si>
    <t>7800776 - Bê tông hóa tuyến tổ 5 , p Lê Lợi ,tp Kon Tum(đoạn từ đường Giáp Kim Đốc đến Trần Quang Diệu)</t>
  </si>
  <si>
    <t>7800777 - Bê tông hóa tuyến tổ 5,P Lê Lợi , TP Kon Tum(Đoạn từ đường Tôn Thất Tùng đến khu dân cư)</t>
  </si>
  <si>
    <t>7814728 - Đường GTNT Thôn KonKlor (Suối đến Đập Đắk Rơ Wa) Xã Đắk Rơ Wa</t>
  </si>
  <si>
    <t>7814729 - Đường GTNT Thôn KonKlor (TH Nguyễn Thái Bình) Xã Đắk Rơ Wa</t>
  </si>
  <si>
    <t>7453655 - Nút giao thông Hồ Chí Minh và cầu treo qua trường nội trú huyện</t>
  </si>
  <si>
    <t>7495513 - Cầu tràn thôn Ri Mẹt xã Đăk Môn</t>
  </si>
  <si>
    <t>7515611 - Trường tiểu học Thị Trấn Đăk Glei</t>
  </si>
  <si>
    <t>7542480 - Nâng cấp kênh thủy lợi Đăk Blo I</t>
  </si>
  <si>
    <t>7542482 - Trường tiểu học xã Đăk Man</t>
  </si>
  <si>
    <t>7542483 - Trường tiểu học xã Xốp</t>
  </si>
  <si>
    <t>7542488 - Đường GTNT vào trường tiểu học trung tâm xã Đăk Nhoong</t>
  </si>
  <si>
    <t>7542490 - Nâng cấp, sửa chữa đường vào Trường tiểu học Kim Đồng xã Đăk pét huyện Đăk Glei</t>
  </si>
  <si>
    <t>7542513 - Cống qua đường thôn tân Túc xã Đăk Kroong</t>
  </si>
  <si>
    <t>7542569 - Nâng cấp, sửa chữa đầu mối thủy lợi Đăk Kít 3</t>
  </si>
  <si>
    <t>7542592 - Thủy lợi Đăk Cà</t>
  </si>
  <si>
    <t>7542616 - Trụ sở làm việc Đảng ủy, HĐND-UBND xã Mường Hoong</t>
  </si>
  <si>
    <t>7542624 - Trụ sở làm việc Đảng ủy, HĐND, UBND xã Đăk Blo</t>
  </si>
  <si>
    <t>7561051 - Kiên cố hóa kênh mương thủy lợi Đăk An xã Xốp</t>
  </si>
  <si>
    <t>7572040 - Trường mầm non trung tâm thị trấn Đăk Glei</t>
  </si>
  <si>
    <t>7572041 - Đường Lê Hồng Phong nối dàu thị trấn Đăk Glei</t>
  </si>
  <si>
    <t>7572068 - Trường tiểu học xã Xốp( HM: SC phòng học thôn Kon Liêm)</t>
  </si>
  <si>
    <t>7572092 - Trường tiểu học thị trấn Đăk Glei( HM: Sửa chữa nhà học 03 phòng &amp;..)</t>
  </si>
  <si>
    <t>7572101 - Sửa chữa nâng cấp nhà văn hóa xã Mường Hoong</t>
  </si>
  <si>
    <t>7575187 - Trường tiểu học xã Ngọc Linh</t>
  </si>
  <si>
    <t>7598201 - Đường nội bộ lên đài tưởng niệm chiến thắng Đăk Pék</t>
  </si>
  <si>
    <t>7603127 - Đường GTNT nội thôn Đăk Dền xã Đăk Pét</t>
  </si>
  <si>
    <t>7603139 - Cầu treo đi khu sản xuất Đăk Tu 2 xã Đăk Long</t>
  </si>
  <si>
    <t>7603149 - Trường tiểu học xã Đăk Man</t>
  </si>
  <si>
    <t>7604118 - Chuyển giao ứng dụng mô hình Biogas bằng chất liệu Composite</t>
  </si>
  <si>
    <t>7631385 - Trạm y tế xã Đăk Pék</t>
  </si>
  <si>
    <t>7631389 - Trường tiểu học Võ Thị sáu Đăk Pék</t>
  </si>
  <si>
    <t>7631390 - Trường mầm non xã Ngọc Linh</t>
  </si>
  <si>
    <t>7631391 - Trường Mầm Non Đăk Nhong</t>
  </si>
  <si>
    <t>7631394 - Thủy lợi Đăk Chè xã Đăk Man</t>
  </si>
  <si>
    <t>7631395 - Trường mầm non xã Đăk Man</t>
  </si>
  <si>
    <t>7656491 - Sửa chữa chợ thị trấn Đăk Glei(SC chợ và điểm dừng để xe)</t>
  </si>
  <si>
    <t>7658769 - Cầu treo đi khu sản xuất vai trang xã Đăk Long</t>
  </si>
  <si>
    <t>7658770 - Đường GTNT từ làng Mô Po đi làng xa úa xã mường Hoong GĐ 1</t>
  </si>
  <si>
    <t>7663546 - Nhà Đa Năng trường PTDT Nội Trú Huyện Đăk Glei</t>
  </si>
  <si>
    <t>7734871 - Trường MN xã Đăk Kroong ( Phòng học GDTC và CTPT)</t>
  </si>
  <si>
    <t>7740550 - Sửa chữa hội trường thôn Đăk Nớ xã Đăk Pét</t>
  </si>
  <si>
    <t>7785544 - Trường tiểu học xã Đăk Trăm</t>
  </si>
  <si>
    <t>7828538 - Đường đi khu sản xuất thôn 5 xã Tân Cảnh</t>
  </si>
  <si>
    <t>7773755 - Hoàn thiện mặt sân Trung tâm văn hóa huyện Sa Thầy</t>
  </si>
  <si>
    <t>7784339 - Khắc phục, sữa chữa sạt lở suối Tam An đoạn gần đường bê tông dốc ông Tố, Sa sơn</t>
  </si>
  <si>
    <t>7832475 - xây dựng trường mầm non hoa hồng hm 6 phòng học và mở rộng diện tích</t>
  </si>
  <si>
    <t>7832476 - xây dựng công viên cây xanh trước hội trường 19/5</t>
  </si>
  <si>
    <t>7832477 - TH-THCS Lê Quý Đôn 8 phòng học và phụ trợ</t>
  </si>
  <si>
    <t>7775862 - Nhà Văn hóa trung tâm xã ĐăkPNe, huyện Kon Rây</t>
  </si>
  <si>
    <t>7791358 - NC,SC via he He thong thoat nuoc duong hung vuong(HTL)</t>
  </si>
  <si>
    <t>7674345 - Đường giao thông thôn Đăk Văn II đi khu sản xuất xã văn xuôi</t>
  </si>
  <si>
    <t>7737625 - Đường từ thôn Đăk Pllò đi khu sản xuất xã Đăk Rơ Ông</t>
  </si>
  <si>
    <t>7768584 - Đường giao thông thôn Mô Bành đi khu sản xuất xã Đăk Rơ Ông</t>
  </si>
  <si>
    <t>7823877 - Đường đi khu sản xuất thôn Đăk Plò ( giai đoạn 2) xã Đăk Rơ Ông</t>
  </si>
  <si>
    <t>7831369 - Hồ chứa nước và các hạng mục phụ trợ KDC phía đông TT Xã Ia Tơi</t>
  </si>
  <si>
    <t>7831831 - Hội trường huyện Đăk Tô HM: sửa chữa</t>
  </si>
  <si>
    <t>7832478 - Đường Nguyễn Văn Cừ (Nguyễn Trãi- Lê Quý Đôn)</t>
  </si>
  <si>
    <t>7832481 - Trụ sở làm việc HĐND-UBND huyện Đăk Tô</t>
  </si>
  <si>
    <t>7832484 - Cải tạo nâng cấp đường vào Trung tâm y tế huyện Đăk Tô</t>
  </si>
  <si>
    <t>7832474 - Trường tiểu học thôn 3 xã Đăk Kôi</t>
  </si>
  <si>
    <t>7819042 - Đường trục chính đi khu sản xuất đi nước Hlah xã Đăk Tơ Lung</t>
  </si>
  <si>
    <t>7828546 - Khu thể thao trung tâm xã (Sân bê tông bóng chuyền)</t>
  </si>
  <si>
    <t>7828547 - Đường bê tông nối tiếp đoạn từ tỉnh lộ 677 đến nhà A Cường</t>
  </si>
  <si>
    <t>7828548 - Đường bê tông đoạn từ tỉnh lộ 677 đến nhà A Vẽ</t>
  </si>
  <si>
    <t>7828549 - Đường bê tông đoạn từ tỉnh lộ 677 đến nhà A Niêng</t>
  </si>
  <si>
    <t>7828550 - Làm mới nhà rông thôn 2 xã Đăk Kôi</t>
  </si>
  <si>
    <t>7818909 - Đường GTNT thôn 2 xã Ia Dom (Điểm dân cư phía sau Nông trường Suối Cát)</t>
  </si>
  <si>
    <t>7818911 - Đầu tư cứng hóa mặt đường vào khu sản xuất thôn 1 xã Ia Dom-Ia H'Drai</t>
  </si>
  <si>
    <t>7790512 - Đường đi khu sản xuất nước La thôn Kon  Xủ TT Măng đen</t>
  </si>
  <si>
    <t>7790513 - Nhà văn hóa thôn Kon Xủ TT Măng đen</t>
  </si>
  <si>
    <t>7790514 - Khu thể thao thôn Kon Xủ TT Măng đen</t>
  </si>
  <si>
    <t xml:space="preserve">7708299 - Đường nội thôn KonHraKoTu (A Wep đến A Moch) </t>
  </si>
  <si>
    <t>7826929 - Đường nội thôn KonHraKoTu xã Chuhreng (Đoạn từ Bà Y kinh đi xuống suối)</t>
  </si>
  <si>
    <t>7827113 - Trụ sở làm việc Đảng ủy HĐND UBND xã Chuhreng HM Cổng hàng rào</t>
  </si>
  <si>
    <t>7833372 - Trụ sở HĐND, UBND, UBMTTQ, hội trường UBND P.Duy Tân</t>
  </si>
  <si>
    <t>Giáo dục - đào tạo và dạy nghề</t>
  </si>
  <si>
    <t>7820852 - Nước sạch nhà vệ sinh trường TH Văn Lem</t>
  </si>
  <si>
    <t>7820853 - Nước sạch nhà vệ sinh trường TH - THCS xã Sa Nhơn</t>
  </si>
  <si>
    <t>7820854 - Nước sạch nhà vệ sinh trường  THCS xã Đăk Tờ Kan</t>
  </si>
  <si>
    <t>7820855 - Nước sạch nhà vệ sinh trường  TH xã Đăk Hà</t>
  </si>
  <si>
    <t xml:space="preserve">7667255 - Nước sạch và nhà vệ sinh trạm y tế xã Đăk La </t>
  </si>
  <si>
    <t>7667256 - Nước sạch và nhà vệ sinh trạm y tế xã Sa Nhơn</t>
  </si>
  <si>
    <t>7667257 - Nước sạch và nhà vệ sinh trạm y tế xã Hơ Moong</t>
  </si>
  <si>
    <t>7813446 - Khu thể thao làng Grap HM sân bóng chuyền</t>
  </si>
  <si>
    <t>7821892 - Đường nội thôn Gia Xiêng (từ nhà Ô Lễ đến nhà A Kinh)</t>
  </si>
  <si>
    <t>7821893 - Đường đi khu sản xuất thôn Đăk Đê</t>
  </si>
  <si>
    <t>7821897 - Khu thể thao thôn Bình An (sân bóng chuyền)</t>
  </si>
  <si>
    <t>7821898 - Khu thể thao thôn Bình Sơn (hạng mục sân bóng truyền)</t>
  </si>
  <si>
    <t>7825686 - Đường nội thôn Rờ Kơi (Y Tủi - A Ghinh)</t>
  </si>
  <si>
    <t>7825687 - Đường nội thôn Rờ Kơi (A Kíp - Dung Quân)</t>
  </si>
  <si>
    <t>7796979 - Nhà văn hóa đa năng xã Pô Kô</t>
  </si>
  <si>
    <t>7816234 - Đường đi khu Sx Đak manh II (cây xoài đến đầu đường bê tông)</t>
  </si>
  <si>
    <t>7821955 - Đường đi khu sản xuất Măng Rương</t>
  </si>
  <si>
    <t>7821956 - Đường đi khu sản xuất thôn Tê Pên (đoạn từ cầu đến làng cũ)</t>
  </si>
  <si>
    <t>7825989 - Đường đi khu sản xuất thôn Tê Hơ Ô (Nhánh 1)</t>
  </si>
  <si>
    <t>7737638 - Đường vào khu sản xuất làng Tang( đoạn từ nhà ông Lê Văn Cao đi khu sản xuất) xã Mô Rai</t>
  </si>
  <si>
    <t>7758851 - Cống hộp và mặt đường hai đầu cống đi khu sản xuất làng Tang, làng Kênh Mô Rai</t>
  </si>
  <si>
    <t>7808132 - Duong di khu san xuat thon 4, Xa Dak Kan</t>
  </si>
  <si>
    <t>7813442 - Đường giao thông thôn Dục Nhầy 1-3, xã Đăk Dục</t>
  </si>
  <si>
    <t>7811014 - Giếng đào thôn Đăk Plò xã Đăk Rơ Ông</t>
  </si>
  <si>
    <t>7811018 - Khu thể thao thôn Kon Hia 3 xã Đăk Rơ Ông</t>
  </si>
  <si>
    <t>7811029 - Khu thể thao thôn La Giông xã Đăk Rơ Ông</t>
  </si>
  <si>
    <t>7816940 - Đường nội thôn Văn Săng</t>
  </si>
  <si>
    <t>7822986 - Đường đi khu sản xuất thôn Ba Khen( nhánh 2 đoạn nối tiếp)</t>
  </si>
  <si>
    <t>7822987 - Đường đi khu sản xuất thôn Đăk Văn 3 ( nhánh 2 đoạn nối tiếp)</t>
  </si>
  <si>
    <t>7822988 - Đường đi khu sản xuất thôn Ba Khen( nhánh 1 đoạn nối tiếp)</t>
  </si>
  <si>
    <t>7822990 - Đường đi khu sản xuất suối Đăk Linh thôn Đăk Linh xã Văn Xuôi</t>
  </si>
  <si>
    <t>7822991 - Đường đi khu sản xuất thôn Đăk Văn 3( nhánh 1 đoạn nối tiếp) xã văn xuôi</t>
  </si>
  <si>
    <t>7822993 - Đường đi khu sản xuất thôn Đăk Văn 1(nhánh 2 đoạn nối tiếp ) xã Văn Xuôi</t>
  </si>
  <si>
    <t>7822994 - Đường đi khu sản xuất thôn Đăk Văn 2( nhánh 3 đoạn nối tiếp) xã Văn Xuôi</t>
  </si>
  <si>
    <t>7822997 - Đường nội thôn Đăk Văn 2 xã Văn Xuôi</t>
  </si>
  <si>
    <t>7824389 - Đường đi khu sản xuất Năng Lớn 2 xã Đăk Sao</t>
  </si>
  <si>
    <t>7824390 - Đường đi khu sản xuất Năng Lớn 3 xã Đăk Sao</t>
  </si>
  <si>
    <t>7824391 - Đường nội thôn Năng Lớn 1 (đoạn nối tiếp) xã Đăk Sao</t>
  </si>
  <si>
    <t>7824392 - Đường nội thông Năng Nhỏ 2 (đoạn nhà A Chấp) xã Đăk Sao</t>
  </si>
  <si>
    <t>7824393 - Đường nội thôn Năng Nhỏ 2 (đoạn 2) xã Đăk Sao</t>
  </si>
  <si>
    <t>7821891 - Đường nội thôn Khúc Loong</t>
  </si>
  <si>
    <t>7813440 - Đường vào khu sản xuất thôn Đak Hú, Xã Đăk Dục</t>
  </si>
  <si>
    <t>7819646 - Đường nội thôn Năng Nhỏ 1 (đoạn nhà A Ly)</t>
  </si>
  <si>
    <t>7816235 - Đường vào xóm mới nhà DDH đến nhà ông A Brin</t>
  </si>
  <si>
    <t>7816236 - Đoạn ĐH 53 đến đất nhà ông A Diêng</t>
  </si>
  <si>
    <t>7750673 - Nước sinh hoạt Pu Tá xã Măng Ri</t>
  </si>
  <si>
    <t>7751797 - Đường giao thông thôn Đăk Giá đi khu sản xuất xã Đăk Sao</t>
  </si>
  <si>
    <t>7811025 - Đường đi khu sản xuất thôn Đăk Plò nhánh 5 xã Đăk Rơ Ông</t>
  </si>
  <si>
    <t>7821325 - Đường GTNT NT3-1 thôn 3 xã Ia Dom (Giai đoạn 2)</t>
  </si>
  <si>
    <t>Tổng hợp ngân sách xã</t>
  </si>
  <si>
    <t>7821075 - Xây dựng nhà rông Kon Tum K ơ Pơng Klah xã Đắk Rơ Wa</t>
  </si>
  <si>
    <t>Đơn vị</t>
  </si>
  <si>
    <t>Vốn ngân sách nhà nước</t>
  </si>
  <si>
    <t>Nguồn vốn hợp pháp để lại đầu tư</t>
  </si>
  <si>
    <t>Vốn bổ sung có mục tiêu từ NSTW</t>
  </si>
  <si>
    <t>Vốn ODA</t>
  </si>
  <si>
    <t>Các huyện, thành phố</t>
  </si>
  <si>
    <t>Các sở, ban, ngành</t>
  </si>
  <si>
    <t>Ban quản lý khu kinh tế</t>
  </si>
  <si>
    <t>Bệnh viện y dược - PHCN</t>
  </si>
  <si>
    <t>Bộ chỉ huy quân sự</t>
  </si>
  <si>
    <t>Ban quản lý đầu tư xây dựng các công trình NN&amp;PTNT</t>
  </si>
  <si>
    <t>BQL Vường quốc gia Chư Mom Ray</t>
  </si>
  <si>
    <t>Đài Phát thanh và Truyền hình</t>
  </si>
  <si>
    <t>Sở Văn hóa, thể thao và Du lịch</t>
  </si>
  <si>
    <t>Chủ đầu tư, nguồn vốn Phan cấp</t>
  </si>
  <si>
    <t>XDCBTT</t>
  </si>
  <si>
    <t>Tiền thu thuế đất</t>
  </si>
  <si>
    <t>XSKT</t>
  </si>
  <si>
    <t>CTMT</t>
  </si>
  <si>
    <t>ODA</t>
  </si>
  <si>
    <t>Khác</t>
  </si>
  <si>
    <t>CDT</t>
  </si>
  <si>
    <t>NGU</t>
  </si>
  <si>
    <t>PL</t>
  </si>
  <si>
    <t>ktu</t>
  </si>
  <si>
    <t>pcap</t>
  </si>
  <si>
    <t>ctmt</t>
  </si>
  <si>
    <t>oda</t>
  </si>
  <si>
    <t>khac</t>
  </si>
  <si>
    <t>dha</t>
  </si>
  <si>
    <t>CĐT  Huyện Đăk Tô</t>
  </si>
  <si>
    <t>dto</t>
  </si>
  <si>
    <t>tmr</t>
  </si>
  <si>
    <t>CĐT Huyện Ngọc Hồi</t>
  </si>
  <si>
    <t>nho</t>
  </si>
  <si>
    <t>dgl</t>
  </si>
  <si>
    <t>CĐT Huyện Sa Thầy</t>
  </si>
  <si>
    <t>sth</t>
  </si>
  <si>
    <t>Huyện IA Hdrai</t>
  </si>
  <si>
    <t>ihd</t>
  </si>
  <si>
    <t>kra</t>
  </si>
  <si>
    <t>CĐT Huyện  Kon Plong</t>
  </si>
  <si>
    <t>kpl</t>
  </si>
  <si>
    <t>Chủ đầu tư, nguồn vốn, BSMT</t>
  </si>
  <si>
    <t>bsmt</t>
  </si>
  <si>
    <t>Địa bàn , nguồn vốn</t>
  </si>
  <si>
    <t>Thị xã Kon Tum</t>
  </si>
  <si>
    <t>CT 168</t>
  </si>
  <si>
    <t>CT 134</t>
  </si>
  <si>
    <t>Cửa khẩu</t>
  </si>
  <si>
    <t>Du dịch</t>
  </si>
  <si>
    <t>DD</t>
  </si>
  <si>
    <t>Kontum</t>
  </si>
  <si>
    <t>ckhau</t>
  </si>
  <si>
    <t>dl</t>
  </si>
  <si>
    <t>Đăkhà</t>
  </si>
  <si>
    <t>Đăktô</t>
  </si>
  <si>
    <t>Tumơrông</t>
  </si>
  <si>
    <t>Ngọchồi</t>
  </si>
  <si>
    <t>Đăkglei</t>
  </si>
  <si>
    <t>Sathầy</t>
  </si>
  <si>
    <t>Konrẫy</t>
  </si>
  <si>
    <t>Huyện  Kon Plong</t>
  </si>
  <si>
    <t>KonPlong</t>
  </si>
  <si>
    <t>TỔNG HỢP TÌNH HÌNH GIẢI NGÂN CỦA CÁC ĐƠN VỊ</t>
  </si>
  <si>
    <t>Tổng số KH 2020</t>
  </si>
  <si>
    <t>Tổng số vốn đã giải ngân</t>
  </si>
  <si>
    <t>Sở Ngoại vụ</t>
  </si>
  <si>
    <t>TPCP</t>
  </si>
  <si>
    <t>Chi cục thú y</t>
  </si>
  <si>
    <t>Nguồn dự phòng NSTW năm 2019 (5 tỷ đồng) vừa mới được địa phương giao</t>
  </si>
  <si>
    <t>Nguồn dự phòng NSTW năm 2019 (10 tỷ đồng) chưa được thông báo vì đơn vị chưa hoàn chỉnh thủ tục đầu tư dự án</t>
  </si>
  <si>
    <t>- Không tính nguồn vốn các CTMT quốc gia</t>
  </si>
  <si>
    <t>7741890 - Xây mới thủy lợi Nước Tu Ving thôn Vi rơ Ngheo xã Đăk Tăng</t>
  </si>
  <si>
    <t>7529387 - Sửa chữa NTC thôn Đăk Viên 2 xã Văn Xuôi</t>
  </si>
  <si>
    <t>7590130 - Xây mới NSH thôn Đăk Riếp 1 xã Đăk Na</t>
  </si>
  <si>
    <t>7595811 - Đào mới giếng nước các thôn xã Đăk Rơ Ông</t>
  </si>
  <si>
    <t>7627045 - Dự án giảm nghèo khu vực tây nguyên xã Văn Xuôi huyện TMR</t>
  </si>
  <si>
    <t>7634318 - Xây mới thủy Lợi Đăk Ting Đăk Rơ Ông</t>
  </si>
  <si>
    <t>7711147 - Đường liên thôn Hà Lăng 2 đến thôn Mô Bành 2</t>
  </si>
  <si>
    <t>7796084 - Bê tông hóa đường Ng Xuân Việt ,P trần Hưng Đạo,đoạn từ Hoàng V Thái đến Ng thành Tiến</t>
  </si>
  <si>
    <t>7784337 - Đường vào ban chỉ huy quân sự huyện Kon Rẫy</t>
  </si>
  <si>
    <t>7668729 - Duong quy hoach trung tam hanh chinh moi Ngoc Hoi( tuyen 2)</t>
  </si>
  <si>
    <t>7742919 - Giếng nước sinh hoạt, nhà vệ sinh các điểm trường</t>
  </si>
  <si>
    <t>7826303 - Đường nội thôn Đăk Rê 1 + Đăk Rê 2, xã Đăk Na</t>
  </si>
  <si>
    <t>7834620 - Sửa chữa các khối nhà làm việc, cải tạo sửa chữa cổng, hàng rào (VP huyện ủy)</t>
  </si>
  <si>
    <t>7836896 - Lắp đặt mới HT ĐH, sửa chữa ĐH hu hỏng đường Hùng Vương, Lê Duẩn, Chiến Thắng</t>
  </si>
  <si>
    <t>7836897 - Cải tạo, sữa chữa HT TM tại nút giao thông Lê Lợi- Hùng Vương</t>
  </si>
  <si>
    <t>7371195 - Duong vao lo giet mo gia suc tap trung</t>
  </si>
  <si>
    <t>7478940 - Mo rong khuon vien hoi truong chung Huyen</t>
  </si>
  <si>
    <t>7502271 - Tru So Dang Uy, HDND-UBND Xa Dak Duc</t>
  </si>
  <si>
    <t>7544034 - Truong THCS Bo Y</t>
  </si>
  <si>
    <t>7544042 - Duong quy hoach thi tran Pleikan</t>
  </si>
  <si>
    <t>7548619 - Truong THCS Ngo Quyen</t>
  </si>
  <si>
    <t>7548636 - Truong THCS Nguyen Thi Minh Khai</t>
  </si>
  <si>
    <t>7550823 - Nang cap , SC he thong nuoc sinh hoat thi tran Plei kan</t>
  </si>
  <si>
    <t>7597945 - SC, NC Tru so Dang uy, HDND-UBND Dak Ang</t>
  </si>
  <si>
    <t>7668726 - Duong Nguyen Hue Ngoc Hoi</t>
  </si>
  <si>
    <t>7751802 - NC, SC Nha ve sinh, gieng nuoc cac truong tren dia ban Huyen</t>
  </si>
  <si>
    <t>7828198 - Mở rộng QL 14C(đoạn từ N2-N5)</t>
  </si>
  <si>
    <t>7788473 - Đường đi khu sản xuất Đăk Prồ ( đoạn 4) xã Đăk tăng</t>
  </si>
  <si>
    <t>7830589 - Đường Đăk Nanh (đoạn nối tiếp)</t>
  </si>
  <si>
    <t>7796100 - Bê tông hóa đường nhà Ô Bốn Sinh  P trần H đạo ,TP KTum(Đoạn từ nhà ông Hân đến nhà ông Hòa)</t>
  </si>
  <si>
    <t>7800774 - Bê tông hóa tuyến toor5, P Lê Lợi Tp Kon Tum(đoạn từ đường Tôn Thát Tùng đên nhà dân)</t>
  </si>
  <si>
    <t>7833373 - Trụ sở Đảng ủy, HĐND-UBND xã Tân Cảnh, HM:  Sân vườn</t>
  </si>
  <si>
    <t>7821899 - Khu thể thao thôn Khúc Na (HM sân bóng chuyền)</t>
  </si>
  <si>
    <t>7821900 - Khu thể thao thôn Bình Loong (HM sân bóng chuyền)</t>
  </si>
  <si>
    <t xml:space="preserve">7796978 - Nhà văn hóa đa năng xã Đăk Trăm </t>
  </si>
  <si>
    <t>7678998 - Đường giao thông từ làng Chờ đi khu sản xuất Ya Bia</t>
  </si>
  <si>
    <t>7758852 - cầu treo phục vụ sản xuất thôn Ia Lân, Ia Mang, Ia Rên, Ia Tri, Ia Bong xã Mô Rai</t>
  </si>
  <si>
    <t>7833737 - Đường giao thông thôn Ja Tun, Xã Đăk Ang</t>
  </si>
  <si>
    <t>7835152 - Đường giao thông thôn Đăk Sút 2, Xã Đăk Ang</t>
  </si>
  <si>
    <t>7822989 - Đường đi khu sản xuất thôn Ba Khen( nhánh 2)</t>
  </si>
  <si>
    <t>7822992 - Đường đi khu sản xuất Psi thôn Ba Khen ( Đoạn nối tiếp) xã Văn Xuôi</t>
  </si>
  <si>
    <t>7828200 - Đường đi khu sản xuất thôn Tam Rin (nhánh 1) xã Ngọc Yêu (NTM)</t>
  </si>
  <si>
    <t>7828201 - Nâng cấp, sửa chữa đường liên thôn Ngọc Đo - Long Láy 1 (đoạn nối tiếp) (NTM)</t>
  </si>
  <si>
    <t>7828202 - Đường trục chính nội đồng thôn Ngọc Đo (nhánh 1) xã Ngọc Yêu (NTM)</t>
  </si>
  <si>
    <t>7828203 - Đường đi khu sản xuất Ba Tu 3 (nhánh 3) xã Ngọc Yêu (NTM)</t>
  </si>
  <si>
    <t>7828204 - Đường đi khu sản xuất thôn Ba Tu 1, xã Ngọk Yêu (NTM)</t>
  </si>
  <si>
    <t>7828205 - Khu thể thao trung tâm xã Ngọk Yêu (NTM)</t>
  </si>
  <si>
    <t>7829251 - Khu thể thao xã Măng Ry</t>
  </si>
  <si>
    <t>7829572 - Khu thể thao thôn Chung Tam</t>
  </si>
  <si>
    <t>7829574 - Làm mới nhà rông Long Hy</t>
  </si>
  <si>
    <t>7829575 - Làm mới nhà rông Đăk Dơn</t>
  </si>
  <si>
    <t>7829576 - Làm mới nhà rông Long Láy</t>
  </si>
  <si>
    <t>7829577 - Khu thể thao thôn Pu Tá</t>
  </si>
  <si>
    <t>7829578 - Khu thể thao thôn Ngọc La</t>
  </si>
  <si>
    <t>7829707 - Khu thể thao thôn Long Láy</t>
  </si>
  <si>
    <t>7829708 - Khu thể thao thôn Long Hy</t>
  </si>
  <si>
    <t>7829709 - Khu thể thao thôn Đăk Dơn</t>
  </si>
  <si>
    <t xml:space="preserve">7832744 - Đường từ cầu treo Chung Tam đi khu sản xuất </t>
  </si>
  <si>
    <t>7832745 - Đường đi khu sản xuất Long Hy xã Măng Ry</t>
  </si>
  <si>
    <t>7833365 - Đường đi khu sản xuất Ri Ngóc thôn Chung Tam</t>
  </si>
  <si>
    <t>7833366 - Sân thể thao thôn Mô Pả (NTM)</t>
  </si>
  <si>
    <t>7833738 - Đường đi khu sản xuất Ngô Kia thôn Kon Ling (NTM)</t>
  </si>
  <si>
    <t>7833739 - Đường đi khu sản xuất Đăk Nông 2, xã Đăk Tờ Kan (NTM)</t>
  </si>
  <si>
    <t>7833740 - Đường nội thôn Đăk Trăng 3, xã Đăk Tờ Kan (NTM)</t>
  </si>
  <si>
    <t>7833741 - Đường đi khu sản xuất Tê Xô Trong 1, xã Đăk Tờ Kan (NTM)</t>
  </si>
  <si>
    <t>7834843 - Đường nội thôn Ngọc La</t>
  </si>
  <si>
    <t>7823202 - Đường GTNT đội 8 đi thôn 8, Xã Ia Đal</t>
  </si>
  <si>
    <t>7823203 - Đường GTNT đội 7 đi thôn 8, Xã Ia Đal</t>
  </si>
  <si>
    <t>7823204 - Đường GTNT đội 3, thôn 5 xã Ia Đal</t>
  </si>
  <si>
    <t>7823205 - Đường GTNT NT6-1 thôn 6, Xxã Ia Đal</t>
  </si>
  <si>
    <t>7823206 - Đường GTNT thôn 4 đi thôn chư hem  xã Ia Đal</t>
  </si>
  <si>
    <t>7823207 - Đường GTNT Chư hem-1, thôn chư hem,  Xã Ia Đal</t>
  </si>
  <si>
    <t>7829843 - Đường điện thôn 3 Xã Ia Đal</t>
  </si>
  <si>
    <t>7834842 - XD lớp MN (Đ trường tại NT1-Duy Tân, Trường MN Tuổi Ngọc) xã Ia Dom</t>
  </si>
  <si>
    <t>7838243 - Đường GTNT đội 5, thôn 6 Xã ia Đal</t>
  </si>
  <si>
    <t>7832743 - Nâng cấp nước sinh hoạt Đak Rao, thôn Long Dôn, Đăk Ang</t>
  </si>
  <si>
    <t>7804365 - Sửa chữa NSH xã Ngọc Yêu</t>
  </si>
  <si>
    <t>7822995 - Đường đi khu sản xuất thôn Ba Khen ( Nhánh 6) xã Văn Xuôi</t>
  </si>
  <si>
    <t>7835934 - Đường đi khu sản xuất Đăk Nông, xã Đăk Tờ Kan (NTM)</t>
  </si>
  <si>
    <t>7822996 - Đường nội thôn Ba Khen (Nhánh 2) xã Văn Xuôi</t>
  </si>
  <si>
    <t>7835933 - Đường nội thôn Kon Hnông 5 (đoạn nối tiếp), xã Đăk Tờ Kan (NTM)</t>
  </si>
  <si>
    <t>Nguyên nhân giải ngân chậm</t>
  </si>
  <si>
    <t>Ghi chú: - Nguồn ngân sách địa phương không tính: nguồn đất phân cấp cho các huyện, thành phố và TTPTQ dat tỉnh; bố trí trả nợ Qtoan dự án hoàn thành,vốn vay,…</t>
  </si>
  <si>
    <t xml:space="preserve">Chương trình đã hoàn thành thủ tục rút vốn, nhưng nguồn vốn của chương trình chưa được chuyển về tài khoản của dự án, vì vậy chưa thực hiện giải ngân được vốn.  </t>
  </si>
  <si>
    <t>- Bộ Chủ quản là Bộ Nông nghiệp và phát triển Nông thôn chưa điều chỉnh Kế hoạch tổng thể của dự án nên chưa có cơ sở để thực hiện một số hợp phần của dự án ở địa phương; một số gói tư vấn đã có khối lượng nhưng phải thực hiện thanh toán theo thời gian quy định trong hợp đồng.</t>
  </si>
  <si>
    <t>Chưa hoàn thành xong công tác giải phóng mặt bằng đối với công trình tại xã Đăk Kan, huyện Ngọc Hồi</t>
  </si>
  <si>
    <t>Nguồn dự phòng NSTW năm 2019 (25 tỷ đồng) vừa mới được địa phương giao.
- Nguồn ODA: Dự án triển khai theo tiến độ cam kết với nhà tài trợ</t>
  </si>
  <si>
    <t>Ưu tiên thực hiện nguồn vốn phân cấp chuyển nguồn sang năm 2020</t>
  </si>
  <si>
    <t>Do huyện mới thực hiện xong trả nợ nọng XDCB nên vừa được thông báo khởi công mới vào cuối tháng 5</t>
  </si>
  <si>
    <t>Dự án Quy hoạch vừa được Thủ tướng phê duyệt đề cương nhiệm vu, hiện nay đang trình UBND phê duyệt dự toán.
- Dự án sử dụng nguồn vốn ODA chưa hoàn thành xong thủ tục đấu thầu. Dự kiến trao thầu 02 gói xây lắp trong quý II/2020</t>
  </si>
  <si>
    <t>Đang tiến hành các thủ tục liên quan đến công tác thu hồi đất, hoàn chỉnh thiết kế bản vẽ thi công và dự toán công trình để trình cấp có thẩm quyền phê duyệt.</t>
  </si>
  <si>
    <t>Do vướng mắc trong công tác bồi thường GPMB</t>
  </si>
  <si>
    <t>Do phải điều chỉnh vị trí thực hiện dự án.</t>
  </si>
  <si>
    <t>- Trong những tháng đầu năm, đối với nguồn vốn NSĐP, đơn vị chủ yếu thực hiện rà soát, điều chỉnh dự án. Hiên nay đang chuẩn bị trình Sở chuyên ngành xem xét.
- Đối với nguồn ODA:Dự án triển khai theo tiến độ cam kết với nhà tài trợ</t>
  </si>
  <si>
    <t>- Do vướng mắc công tác bồi thường GPMB
- Vừa được giao 67.067 triệu đồng từ nguồn NSTW trong tháng 6</t>
  </si>
  <si>
    <t>Giải pháp thực hiện</t>
  </si>
  <si>
    <t>Tăng cường chỉ đạo việc đẩy mạnh tiến độ thực hiện và giải ngân</t>
  </si>
  <si>
    <t>Hiện nay dự án đã có khối lượng, tuy nhiên chủ đẩu tư chưa thực hiện thủ tục thanh toán vốn.</t>
  </si>
  <si>
    <t>Khẩn trương thực hiện thủ tục thanh toán</t>
  </si>
  <si>
    <t>7772966 - BS cơ sở vật chất trường THPT Phan Chu Trinh ngọc Hồi</t>
  </si>
  <si>
    <t>7772967 - BS cơ sở vật chất cho trường PTDT nội trú huyện Kon plong</t>
  </si>
  <si>
    <t>7828824 - Kè hai bên bờ suối Đăk Ter (đoạn cầu ĐĂk Tíu đến làng Mô Pả), huyện Tu Mơ Rông, Kon Tum</t>
  </si>
  <si>
    <t>Ngân sách cấp tỉnh</t>
  </si>
  <si>
    <t>7754026 - Hệ thống xử lý nước thải tập trung Khu công nghiệp Sao Mai, tỉnh Kon Tum (giai đọan 1)</t>
  </si>
  <si>
    <t>7829563 - Đường trục chính phía tây TP Kon Tum</t>
  </si>
  <si>
    <t>7835931 - Bố trí ổn định di dân cư tự do và dân cư biên giới huyện Sa Thầy</t>
  </si>
  <si>
    <t>7640022 - Đường giao thông liên thôn Đăk Riếp 2 đi thôn Đăk Riếp 1, xã Đăk Na</t>
  </si>
  <si>
    <t>7794337 - Đương GTNT Kon Ro Păt Xã Đak Bla TP Kon Tum Năm 2020</t>
  </si>
  <si>
    <t>7483223 - Nâng cấp Đường Bể Văn Đàn, thị trấn Sa Thầy</t>
  </si>
  <si>
    <t>7565967 - Trường Mầm non Mô Ray; HM Nhà học 06 phòng và công trình phụ tại điểm trường trung tâm; nhà học 01 phòng làng Grập</t>
  </si>
  <si>
    <t>7567117 - XD khu sinh hoạt văn hóa thể thao cộng đồng huyện Sa Thầy</t>
  </si>
  <si>
    <t>7661437 - Xây dựng Trường mầm non Hoa Hồng thị trấn Sa Thầy</t>
  </si>
  <si>
    <t>7756641 - Khắc phục sạt lỡ suối Đak Sia đoạn qua thị trấn Sa Thầy</t>
  </si>
  <si>
    <t>7789773 - Bãi xử lý rác thải huyện Sa Thầy</t>
  </si>
  <si>
    <t>7798706 - Khắc phục sạt lở hạ lưu công thoát nước đường Lê Hồng Phong</t>
  </si>
  <si>
    <t>7813096 - DG GTNT TU T9 DI T7 XA DAK HRING/1394</t>
  </si>
  <si>
    <t>7572689 - Thủy lợi xã  Đăk Sao</t>
  </si>
  <si>
    <t>7779350 - Sửa chữa trụ sở làm việc UBND xã Đăk Tờ Kan</t>
  </si>
  <si>
    <t>7801141 - Khắc phục sửa chữa sạt lỡ trên tuyến đường lên khu di tích căn cứ Tỉnh Ủy</t>
  </si>
  <si>
    <t>7808892 - Trụ sở Đảng ủy, HĐND, UBND, UBMTTQVN xã Măng Ry: Hạng mục Giếng Khoan</t>
  </si>
  <si>
    <t>7828542 - Sữa chữa , nâng cấp nước sinh hoạt trung tâm xã Ngọc Lây</t>
  </si>
  <si>
    <t>7832483 - Nhà văn hóa trung tâm huyện Đăk Tô HM: hàng rào và HTTN</t>
  </si>
  <si>
    <t>7803352 - bê tông đường đi KSX thôn nhơn nghĩa</t>
  </si>
  <si>
    <t>7790505 - Nước sinh hoạt thôn Kon Vơng Kia I TT Măng Đen</t>
  </si>
  <si>
    <t>7790506 - Đường khu dân cư phía nam</t>
  </si>
  <si>
    <t>7724314 - Sửa chữa trụ sở làm việc Đảng ủy, HĐND- UBND Phường Thống Nhất</t>
  </si>
  <si>
    <t>7792449 - bê tông đoạn đường đi KSX từ rẫy trần văn mạnh</t>
  </si>
  <si>
    <t>7838323 - Sửa chữa nâng cấp một số tuyến đường trên địa bàn thị trấn SA Thầy</t>
  </si>
  <si>
    <t>Hoạt động của các cơ quan quản lý nhà nước, Đảng, đoàn thể</t>
  </si>
  <si>
    <t>7832480 - Hệ thống chiếu sáng công lộ đường Nguyễn Văn Cừ, Lê Lợi, 24/4</t>
  </si>
  <si>
    <t>7832482 - Trường THCS xã Ngọc Tụ, HM: Nhà hiệu bộ và các hạng mục phụ trợ</t>
  </si>
  <si>
    <t>7817102 - TRUNG TAM PHAT TRIỂN QUỸ ĐẤT TỈNH KON TUM</t>
  </si>
  <si>
    <t>7821888 - Đường đi khu sản xuất thôn Đăk Đê (A Diêm - A Ẻo)</t>
  </si>
  <si>
    <t>7821894 - Đường đi khu sản xuất chính thôn Bình Nam</t>
  </si>
  <si>
    <t>7821896 - nhà rông thôn bình long</t>
  </si>
  <si>
    <t>7806019 - nuoc sinh hoat tap trung thon kondao yop xa daklong</t>
  </si>
  <si>
    <t>7814098 - duong GTNT kondaoyop xa daklong</t>
  </si>
  <si>
    <t>7819545 - nha rong thon tua tem xa daklong</t>
  </si>
  <si>
    <t>7820988 - DG TRANH LU T LING LA DI THON KON DU X DAK PXI/1386</t>
  </si>
  <si>
    <t>7823670 - DUONG NOI BO THON 1A XA DAK UI</t>
  </si>
  <si>
    <t>7823690 - duong noi bo thon 7b xa dak ui</t>
  </si>
  <si>
    <t>7823691 - DUONG NOI BO THON 5A</t>
  </si>
  <si>
    <t>7829021 - duong GTNT Konsotiu xa ngok reo</t>
  </si>
  <si>
    <t>7675479 - Xây dựng mới 01 phòng học Trường MN Sao Mai Sa Sơn ( điểm trường Trung tâm)</t>
  </si>
  <si>
    <t>7678993 - Cầu treo dân sinh thôn Khúc Loong, xã Rờ Kơi</t>
  </si>
  <si>
    <t>7678997 - Đường giao thông kết nối giữa  đường từ xã Ya Xiể đi xã Ya Tăng và xã Ya Ly</t>
  </si>
  <si>
    <t>7756288 - Duong giao thong nong thon thon Dak Nong ( doan 3) xa Dak Xu</t>
  </si>
  <si>
    <t>7755366 - Đường nội thôn Đăk Neang xã Tu Mơ Rông (NTM)</t>
  </si>
  <si>
    <t>7760139 - Đường nội thôn Tu Mơ Rông (NTM)</t>
  </si>
  <si>
    <t>7760142 - Đường trục chính nội đồng thôn Đăk Chum II (NTM)</t>
  </si>
  <si>
    <t>7760143 - Đường trục chính nội đồng thôn Tu Cấp xã Tu Mơ Rông (NTM)</t>
  </si>
  <si>
    <t>7833359 - Đường đi khu sản xuất thôn Tân Ba ( giai đoạn 1)</t>
  </si>
  <si>
    <t>7833362 - Đường từ cầu treo đi khu sản xuất Tu Thó ( đoạn nối tiếp)</t>
  </si>
  <si>
    <t>Phòng Kinh tế và Hạ tầng</t>
  </si>
  <si>
    <t>7737209 - Đường lên thao trường huyện Tu Mơ Rông</t>
  </si>
  <si>
    <t>7821887 - Đường nội thôn Kram (A Diếu- A Hướng, A Dĩa-A Niu-A Thích)</t>
  </si>
  <si>
    <t>7821890 - Đường nội thôn Rờ Kơi (A Hiếu -Y Khoát)</t>
  </si>
  <si>
    <t>7823426 - DUONG GTNT T5B DI THON 4 XA DAK UI</t>
  </si>
  <si>
    <t>7829022 - duong GTNT noi thon KonBraih xa ngoc reo</t>
  </si>
  <si>
    <t>7829023 - duong GTNT KonBraih di DawkPhia xa Ngoc reo</t>
  </si>
  <si>
    <t>7829710 - DUONG GTNB THON LONG DUAN XA DAK PXI(HM: BTXM)/1385</t>
  </si>
  <si>
    <t>7807620 - Duong giao thong thon phia phap, Dak Xu</t>
  </si>
  <si>
    <t>7737624 - Đường đi khu sản xuất thôn Kon Tum xã Đăk Hà</t>
  </si>
  <si>
    <t>7739399 - Đường giao thông QL 40B đi thôn Đăk Ka, Văng Xăng xã TMR</t>
  </si>
  <si>
    <t>7760140 - Đường đi khu sản xuất thôn Đăk Ka đoạn nối tiếp, xã Tu Mơ Rông (NTM)</t>
  </si>
  <si>
    <t>7760144 - Đường nội thôn Tu Cấp, xã Tu Mơ Rông (NTM)</t>
  </si>
  <si>
    <t>7829252 - Trường tiểu học Văn Lem ( điểm trường thôn Đăk Xanh)</t>
  </si>
  <si>
    <t>7760138 - Đường đi khu sản xuất thôn Đăk Ka, xã Tu Mơ Rông (NTM)</t>
  </si>
  <si>
    <t>Nguồn vốn/ Danh mục dự án</t>
  </si>
  <si>
    <t>Địa điểm xây dựng</t>
  </si>
  <si>
    <t>Thời gian
KC-HT</t>
  </si>
  <si>
    <t>Quyết định đầu tư/Quyết định phê duyệt chủ trương đầu tư</t>
  </si>
  <si>
    <t>Số QĐ, ngày tháng năm phê duyệt</t>
  </si>
  <si>
    <t>NGUỒN THU XỔ SỐ KIẾN THIẾT</t>
  </si>
  <si>
    <t>1326-22/11/2019</t>
  </si>
  <si>
    <t>UBND thành phố Kon Tum</t>
  </si>
  <si>
    <t>UBND huyện Ia H'Drai</t>
  </si>
  <si>
    <t>Cải tạo, sửa chữa và chỉnh trang Hội trường Ngọc Linh</t>
  </si>
  <si>
    <t>Văn phòng UBND tỉnh</t>
  </si>
  <si>
    <t>1182-24/10/2019
726-30/7/2020</t>
  </si>
  <si>
    <t>68/TB-HĐND, 23/11/2018</t>
  </si>
  <si>
    <t>Dự án đầu tư chỉnh trang đô thị, tạo quỹ đất để thực hiện quy hoạch Khu du lịch - đô thị sinh thái nghỉ dưỡng kết hợp thể thao tại xã Đăk Rơ Wa, thành phố Kon Tum, tỉnh Kon Tum</t>
  </si>
  <si>
    <t>NGUỒN THU TIỀN SỬ DỤNG ĐẤT</t>
  </si>
  <si>
    <t>Đầu tư xây dựng bể bơi tại các trường học trên địa bàn các huyện, thành phố</t>
  </si>
  <si>
    <t>1155-31/10/2017</t>
  </si>
  <si>
    <t>Kế hoạch trung hạn 5 năm 2016-2020 đã giao</t>
  </si>
  <si>
    <t>Sân vườn, đường nội bộ, quảng trường thuộc Khu trung tâm hành chính mới của tỉnh</t>
  </si>
  <si>
    <t>909-28/10/2015</t>
  </si>
  <si>
    <t>Nhà thi đấu tổng hợp tỉnh Kon Tum</t>
  </si>
  <si>
    <t>Sở Văn hóa, Thể thao và Du lịch</t>
  </si>
  <si>
    <t>Vay lại vốn nước ngoài để thực hiện các dự án ODA</t>
  </si>
  <si>
    <t>Các chủ đầu tư</t>
  </si>
  <si>
    <t>Đường vào thôn 8, xã Đăk Tơ Lung, huyện Kon Rẫy</t>
  </si>
  <si>
    <t>935-24/9/2020</t>
  </si>
  <si>
    <t>Trung tâm Văn hóa - Nghệ thuật tỉnh Kon Tum</t>
  </si>
  <si>
    <t>Nguồn vốn</t>
  </si>
  <si>
    <t>Trung ương giao</t>
  </si>
  <si>
    <t xml:space="preserve">Phân bổ thực hiện </t>
  </si>
  <si>
    <t xml:space="preserve">Dự phòng </t>
  </si>
  <si>
    <t>Vốn đầu tư trong cân đối NSĐP</t>
  </si>
  <si>
    <t xml:space="preserve">Vốn đầu tư cân đối NSĐP theo tiêu chí </t>
  </si>
  <si>
    <t>Nguồn thu tiền sử dụng đất</t>
  </si>
  <si>
    <t>Nguồn thu xổ số kiến thiết</t>
  </si>
  <si>
    <t>Nguồn bán cây đứng DA rừng bền vững Đăk Tô và hỗ trợ doanh nghiệp nhà nước</t>
  </si>
  <si>
    <t xml:space="preserve">Nguồn vốn vay </t>
  </si>
  <si>
    <t>Vốn ODA vay lại theo quy định của Chính phủ</t>
  </si>
  <si>
    <t>Chi từ nguồn thu để lại chưa đưa vào cân đối ngân sách địa phương</t>
  </si>
  <si>
    <t>Nguồn thu tiền quyền sử dụng rừng</t>
  </si>
  <si>
    <t>Các nguồn thu để lại khác</t>
  </si>
  <si>
    <t>Nguồn thu từ việc chuyển nhượng CSHT tại Khu kinh tế cửa thẩu quốc tế Bờ Y và Công trình cấp nước sinh hoạt thị trấn Đăk Tô</t>
  </si>
  <si>
    <t>Nguồn thu cho thuê lại quyền sử dụng đất gắn với sử dụng hạ tầng kỹ thuật KCN Hòa Bình</t>
  </si>
  <si>
    <t>Phí sử dụng các công trình kết cấu hạ tầng trong khu kinh tế cửa khẩu quốc tế Bờ Y</t>
  </si>
  <si>
    <t>Nguồn vượt thu thuế xuất nhập khẩu tại Khu kinh tế cửa khẩu quốc tế Bờ Y</t>
  </si>
  <si>
    <t>Các nguồn vốn khác</t>
  </si>
  <si>
    <t xml:space="preserve">TỔNG CÁC NGUỒN VỐN ĐẦU TƯ CÔNG TRUNG HẠN GIAI ĐOẠN 2016 - 2020
 DO ĐỊA PHƯƠNG QUẢN LÝ </t>
  </si>
  <si>
    <t>Kế hoạch trung hạn giai đoạn 2016 - 2020 địa phương đã giao</t>
  </si>
  <si>
    <t>Kế hoạch trung hạn giai đoạn 2016 - 2020 điều chỉnh</t>
  </si>
  <si>
    <t>Tăng (+)/ Giảm (-)</t>
  </si>
  <si>
    <t>KẾ HOẠCH ĐẦU TƯ PHÁT TRIỂN NGUỒN NSĐP GIAI ĐOẠN 2016-2020 ĐIỀU CHỈNH, BỔ SUNG</t>
  </si>
  <si>
    <t>Lũy kế vốn đã bố trí đến hết kế hoạch năm 2015</t>
  </si>
  <si>
    <t>Kế hoạch trung hạn 5 năm 2016-2020 đã giao (cũ)</t>
  </si>
  <si>
    <t>Kế hoạch trung hạn 5 năm 2016-2020 dự kiến điều chỉnh</t>
  </si>
  <si>
    <t>Tổng Kế hoạch trung hạn đã bố trí đến kế hoạch năm 2018</t>
  </si>
  <si>
    <t>Kế hoạch năm 2016</t>
  </si>
  <si>
    <t>Thực hiện Kế hoạch năm 2016</t>
  </si>
  <si>
    <t>Kế hoạch năm 2017</t>
  </si>
  <si>
    <t>Kế hoạch năm 2016 kéo dài</t>
  </si>
  <si>
    <t>Giải ngân trong năm 2017</t>
  </si>
  <si>
    <t>Kế hoạch 2018</t>
  </si>
  <si>
    <t>Kế hoạch năm 2017 kéo dài</t>
  </si>
  <si>
    <t>Giải ngân trong năm 2018</t>
  </si>
  <si>
    <t>Kế hoạch đầu tư công trung hạn còn lại chưa bố trí</t>
  </si>
  <si>
    <t>Kế hoạch trung hạn 5 năm 2016-2020 đã giao tại NQ 45/2019/NQ-HĐND</t>
  </si>
  <si>
    <t>Kế hoạch trung hạn 5 năm 2016-2020 điều chỉnh</t>
  </si>
  <si>
    <t>Trđó:NSĐP</t>
  </si>
  <si>
    <t>Tổng số (tất cả các nguồn vốn)</t>
  </si>
  <si>
    <t>Trong đó: NSĐP</t>
  </si>
  <si>
    <t>Giải ngân kế hoạch 2016 kéo dài</t>
  </si>
  <si>
    <t>Giải ngân kế hoạch 2017</t>
  </si>
  <si>
    <t>Giải ngân kế hoạch 2017 kéo dài</t>
  </si>
  <si>
    <t>Giải ngân kế hoạch 2018</t>
  </si>
  <si>
    <t>NSĐP điều chỉnh tăng</t>
  </si>
  <si>
    <t>NSĐP điều chỉnh giảm</t>
  </si>
  <si>
    <t>Thu hồi vốn ứng</t>
  </si>
  <si>
    <t>Thanh toán nợ XDCB</t>
  </si>
  <si>
    <t xml:space="preserve">Thu hồi các khoản ứng trước </t>
  </si>
  <si>
    <t>Bổ sung</t>
  </si>
  <si>
    <t>Nhóm</t>
  </si>
  <si>
    <t>Nguồn</t>
  </si>
  <si>
    <t>Loại</t>
  </si>
  <si>
    <t>Hoàn thành</t>
  </si>
  <si>
    <t>Đã bổ sung</t>
  </si>
  <si>
    <t>BS mới</t>
  </si>
  <si>
    <t>16</t>
  </si>
  <si>
    <t>17</t>
  </si>
  <si>
    <t>A</t>
  </si>
  <si>
    <t>PHÂN BỔ CHI TIẾT</t>
  </si>
  <si>
    <t>I.1</t>
  </si>
  <si>
    <t>PHÂN CẤP CHO CÁC HUYỆN, THÀNH PHỐ</t>
  </si>
  <si>
    <t>Chi tiết tại Phụ lục số 03</t>
  </si>
  <si>
    <t>a</t>
  </si>
  <si>
    <t>Phân cấp cân đối theo tiêu chí quy định tại NQ 24/2015/NQ-HĐND</t>
  </si>
  <si>
    <t>k</t>
  </si>
  <si>
    <t>UBND huyện Đăk Tô</t>
  </si>
  <si>
    <t>UBND huyện Tu Mơ Rông</t>
  </si>
  <si>
    <t>Tu Mơ Rông</t>
  </si>
  <si>
    <t>UBND huyện Đăk Glei</t>
  </si>
  <si>
    <t>Đăk Glei</t>
  </si>
  <si>
    <t>UBND huyện Sa Thầy</t>
  </si>
  <si>
    <t>Sa Thầy</t>
  </si>
  <si>
    <t>UBND huyện Kon Plong</t>
  </si>
  <si>
    <t>b</t>
  </si>
  <si>
    <t xml:space="preserve">Phân cấp đầu tư vùng kinh tế động lực </t>
  </si>
  <si>
    <t>c</t>
  </si>
  <si>
    <t>Phân cấp đầu tư các xã biên giới</t>
  </si>
  <si>
    <t>d</t>
  </si>
  <si>
    <t>Phân cấp đầu tư thực hiện Quyết định 755/QĐ-TTg</t>
  </si>
  <si>
    <t>đ</t>
  </si>
  <si>
    <t>Phân cấp đầu tư các xã trọng điểm ĐBKK (đã thực hiện năm 2016)</t>
  </si>
  <si>
    <t>e</t>
  </si>
  <si>
    <t>Phân cấp đầu tư các công trình giáo dục (lồng ghép thực hiện CT MTQG xây dựng NTM)</t>
  </si>
  <si>
    <t>f</t>
  </si>
  <si>
    <t>Phân cấp hỗ trợ, bổ sung khác</t>
  </si>
  <si>
    <t>Bổ sung 1,0 tỷ đồng tiền thưởng CTMTQG xây dựng NTM</t>
  </si>
  <si>
    <t>x</t>
  </si>
  <si>
    <t>Bổ sung 6,7 tỷ đồng đầu tư đường và điện vào thôn 1 xã Ia Tơi</t>
  </si>
  <si>
    <t>g</t>
  </si>
  <si>
    <t>Hỗ trợ đầu tư các xã điểm về đích đạt chuẩn nông thôn mới đến năm 2020</t>
  </si>
  <si>
    <t>h</t>
  </si>
  <si>
    <t>Phân cấp thực hiện QĐ 22/2013/QĐ-TTg về hỗ trợ cho nười có công với cách mạng về nhà ở</t>
  </si>
  <si>
    <t>i</t>
  </si>
  <si>
    <t>Phân cấp đầu tư các công trình cấp bách</t>
  </si>
  <si>
    <t xml:space="preserve">Huyện Đăk Hà </t>
  </si>
  <si>
    <t xml:space="preserve">Huyện Ngọc Hồi </t>
  </si>
  <si>
    <t xml:space="preserve">Huyện Ia Hdrai </t>
  </si>
  <si>
    <t>Kon Tẫy</t>
  </si>
  <si>
    <t>Phân cấp đầu tư các công trình kiên cố hóa trường lớp học</t>
  </si>
  <si>
    <t>I.2</t>
  </si>
  <si>
    <t>CÁC KHOẢN TRẢ NỢ VAY, HỖ TRỢ KHÁC</t>
  </si>
  <si>
    <t>Vay tín dụng đầu tư phát triển của Nhà nước cho chương trình kiên cố hóa kênh mương và giao thông nông thôn</t>
  </si>
  <si>
    <t>I.3</t>
  </si>
  <si>
    <t>TRẢ NỢ</t>
  </si>
  <si>
    <t>a)</t>
  </si>
  <si>
    <t>Các dự án hoàn thành hoặc dừng đầu tư</t>
  </si>
  <si>
    <t>Trả nợ Dự án Kè chống sạt lở bờ sông  Đăk Pne</t>
  </si>
  <si>
    <t xml:space="preserve">999-24/09/2010 </t>
  </si>
  <si>
    <t>ht</t>
  </si>
  <si>
    <t>Dự án tuyến nam Quảng Nam (Tam Kỳ-Trà My-Tăc Pỏ-Đăk Tô) đoạn qua địa bàn tỉnh Kon Tum (giai đoạn II)</t>
  </si>
  <si>
    <t>1347-01/12/2010</t>
  </si>
  <si>
    <t>cbđt</t>
  </si>
  <si>
    <t>Đường từ Trung tâm thị trấn Đăk Glei đến trung tâm xã Xốp</t>
  </si>
  <si>
    <t>214-10/3/2011</t>
  </si>
  <si>
    <t>Đường vào khu thương mại quốc tế</t>
  </si>
  <si>
    <t>Ban quản lý Khu kinh tế</t>
  </si>
  <si>
    <t>235-31/10/2008</t>
  </si>
  <si>
    <t>Đường D4 (khu đô thị phía Bắc)</t>
  </si>
  <si>
    <t>532-14/6/2011</t>
  </si>
  <si>
    <t>Đường N24 (đường vào khu công nghệ cao)</t>
  </si>
  <si>
    <t>206-6/10/2008</t>
  </si>
  <si>
    <t>Đường N13 (Đoạn Km7+243 đến ngã tư thị trấn Plei Kần) - Khu kinh tế cửa khẩu quốc tế Bờ Y</t>
  </si>
  <si>
    <t>462-20/5/2011</t>
  </si>
  <si>
    <t>Khu nghĩa trang Bờ Y</t>
  </si>
  <si>
    <t>279-31/12/2008</t>
  </si>
  <si>
    <t>Hệ thống điện chiếu sáng đường NT18 và đường N5 Khu kinh tế cửa khẩu quốc tế Bờ Y</t>
  </si>
  <si>
    <t>535-31/5/2010</t>
  </si>
  <si>
    <t>Kè chống sạt lở sông Đăk Tờ Kan (đoạn cầu 42)</t>
  </si>
  <si>
    <t>1107-18/10/2010</t>
  </si>
  <si>
    <t>Trả nợ CBĐT dự án Nhà thi đấu đa năng</t>
  </si>
  <si>
    <t>1335-29/10/2009</t>
  </si>
  <si>
    <t>Đường cứu hộ, cứu nạn từ trung tâm thị trấn Đăk Rve đi xã Tân Lập, Đăk Ruồng, Đăk Tờ Re, huyện Kon Rẫy</t>
  </si>
  <si>
    <t>Đường vào khu công nghiệp - Khu kinh tế cửa khẩu quốc tế Bờ Y</t>
  </si>
  <si>
    <t>152-05/11/2009</t>
  </si>
  <si>
    <t>Đường giao thông khu vực biên giới vào đồn biên phòng Hồ Le (703) đến cửa khẩu phụ Hồ Đá</t>
  </si>
  <si>
    <t>Bộ Chỉ huy Biên phòng tỉnh</t>
  </si>
  <si>
    <t>1536-31/12/2010</t>
  </si>
  <si>
    <t>Nâng cấp đường giao thông khu vực biên giới từ xã Đăk Man đến xã Đăk Blô</t>
  </si>
  <si>
    <t>1537-31/12/2010</t>
  </si>
  <si>
    <t>Trả nợ CBĐT dự án Bố trí, sắp xếp dân cư vùng thiên tai và vùng đặc biệt khó khăn trên địa bàn huyện Tu Mơ Rông</t>
  </si>
  <si>
    <t>734-20/7/2010</t>
  </si>
  <si>
    <t>Đường vào khu du lịch Hồ Plei Krông Đăk Hà</t>
  </si>
  <si>
    <t>2009-2011</t>
  </si>
  <si>
    <t>66-25/01/2008</t>
  </si>
  <si>
    <t>Khu căn cứ Tỉnh ủy</t>
  </si>
  <si>
    <t>2011-</t>
  </si>
  <si>
    <t>1053-07/10/2010</t>
  </si>
  <si>
    <t>Đường nông thôn liên xã và cầu Đăk Ang, huyện Ngọc Hồi</t>
  </si>
  <si>
    <t>2008-</t>
  </si>
  <si>
    <t>881-08/9/2011</t>
  </si>
  <si>
    <t>Đường liên xã Đăk Xú - PleiKần (điểm đầu nối với quốc lộ 14C và điểm cuối nối với Quốc lộ 40)</t>
  </si>
  <si>
    <t>2012-2015</t>
  </si>
  <si>
    <t>1247-15/11/2011</t>
  </si>
  <si>
    <t xml:space="preserve"> Đường Ngọc Tem - Rô Manh, huyện Kon Plong</t>
  </si>
  <si>
    <t>09-12</t>
  </si>
  <si>
    <t>876-03/8/2008</t>
  </si>
  <si>
    <t>Sửa chữa Nhà trưng bày triển lãm và Nhà Văn hóa Trung tâm Văn hóa tỉnh</t>
  </si>
  <si>
    <t>405-27/4/2010</t>
  </si>
  <si>
    <t>Trung tâm dạy nghề huyện Kon Rẫy</t>
  </si>
  <si>
    <t>2013-2015</t>
  </si>
  <si>
    <t>510-07/6/2012</t>
  </si>
  <si>
    <t>Trung tâm dạy nghề huyện Đăk Glei</t>
  </si>
  <si>
    <t>1007-30/10/2012</t>
  </si>
  <si>
    <t>Trung tâm dạy nghề huyện Sa Thầy</t>
  </si>
  <si>
    <t>525-12/6/2012</t>
  </si>
  <si>
    <t>Trường Cao đẳng kinh tế kỹ thuật</t>
  </si>
  <si>
    <t>560-21/6/2011</t>
  </si>
  <si>
    <t>Thủy lợi ĐắkXít, huyện Đăk Hà</t>
  </si>
  <si>
    <t>2010-</t>
  </si>
  <si>
    <t>1600- 16/12/2009</t>
  </si>
  <si>
    <t>Đường giao thông Đăk Kôi - Đăk Pxi</t>
  </si>
  <si>
    <t>439-10/5/2007
1338-27/10/09</t>
  </si>
  <si>
    <t>Sửa chữa, nâng cấp hồ chứa Đăk Hnia</t>
  </si>
  <si>
    <t>72-23/01/2014</t>
  </si>
  <si>
    <t>Dự án tuyến nam Quảng Nam (Tam Kỳ - Trà My - Tăc Pỏ - Đăk Tô) đoạn qua địa bàn tỉnh Kon Tum</t>
  </si>
  <si>
    <t>1479-22/12/2010</t>
  </si>
  <si>
    <t xml:space="preserve">Hồ chứa nước Đăk Rơn Ga </t>
  </si>
  <si>
    <t>894-01/11/2013</t>
  </si>
  <si>
    <t>Thủy lợi Đăk Toa</t>
  </si>
  <si>
    <t>375-16/4/2010</t>
  </si>
  <si>
    <t>Kè chống sạt lở bờ sông Đăk Bla (đoạn thượng lưu)</t>
  </si>
  <si>
    <t>2005-</t>
  </si>
  <si>
    <t>427-01/7/2015</t>
  </si>
  <si>
    <t>b)</t>
  </si>
  <si>
    <t>Các dự án đang thi công dở dang</t>
  </si>
  <si>
    <t>Trụ sở làm việc Ban quản lý rừng phòng hộ Tu Mơ Rông</t>
  </si>
  <si>
    <t>BQL rừng phòng hộ Tu Mơ Rông</t>
  </si>
  <si>
    <t>2012-</t>
  </si>
  <si>
    <t>126-15/02/2012</t>
  </si>
  <si>
    <t>Kè chống sạt lở bờ sông Pô Kô đoạn qua thị trấn Đăk Glei</t>
  </si>
  <si>
    <t>Ban quản lý đầu tư xây dựng các công trình Nông nghiệp và PTNT</t>
  </si>
  <si>
    <t>565-04/6/2009</t>
  </si>
  <si>
    <t>c)</t>
  </si>
  <si>
    <t>Trả nợ quyết toán các dự án hoàn thành khác</t>
  </si>
  <si>
    <t>Các dự án quyết toán hoàn thành khác</t>
  </si>
  <si>
    <t>I.4</t>
  </si>
  <si>
    <t>Bố trí đối ứng các dự án ODA và dự án sử dụng vốn ngân sách trung ương</t>
  </si>
  <si>
    <t>Dự án ODA</t>
  </si>
  <si>
    <t>Dự án giảm nghèo Khu vực Tây nguyên - tỉnh Kon Tum</t>
  </si>
  <si>
    <t>2014-2019</t>
  </si>
  <si>
    <t>551-31/10/2013</t>
  </si>
  <si>
    <t>Dự án Phát triển cơ sở hạ tầng nông thôn phục vụ sản xuất cho các tỉnh Tây Nguyên</t>
  </si>
  <si>
    <t>2014-2018</t>
  </si>
  <si>
    <t>1734-BNN; 30/7/2013</t>
  </si>
  <si>
    <t>Sửa chữa nâng cấp đảm bảo an toàn hồ chứa</t>
  </si>
  <si>
    <t>2017-2022</t>
  </si>
  <si>
    <t>4638/QĐ-BNN 9/11/2015</t>
  </si>
  <si>
    <t>kcm</t>
  </si>
  <si>
    <t>Dự án chuyển đổi nông nghiệp bền vững tại Việt Nam</t>
  </si>
  <si>
    <t>2016-2020</t>
  </si>
  <si>
    <t>4229/QĐ-BNN-KH, 26/10/2015</t>
  </si>
  <si>
    <t>Dự án phát triển khu vực biên giới tỉnh Kon Tum - Đầu tư nâng cấp Tỉnh lộ 675A</t>
  </si>
  <si>
    <t>669-14/7/2017</t>
  </si>
  <si>
    <t>Mở rộng quy mô vệ sinh và nước sạch nông thôn dựa trên kết quả giai đoạn 2016 - 2020</t>
  </si>
  <si>
    <t>Trung tâm nước sinh hoạt và VSMT nông thôn</t>
  </si>
  <si>
    <t>2017-2020</t>
  </si>
  <si>
    <t>3102/QĐ-BNN ngày 21/7/2016</t>
  </si>
  <si>
    <t>Dự án hỗ trợ xử lý chất thải bệnh viện II Kon Tum</t>
  </si>
  <si>
    <t>Kon Tum; Ngọc Hồi</t>
  </si>
  <si>
    <t>1121-22/9/2016;
1122-22/9/2016</t>
  </si>
  <si>
    <t xml:space="preserve">Đối ứng Tiểu dự án 2-Cấp điện nông thôn từ lưới điện quốc gia tỉnh Kon Tum giai đoạn 2018-2020 - EU tài trợ </t>
  </si>
  <si>
    <t>1190-30/10/2018</t>
  </si>
  <si>
    <t>Hồ chứa nước Đăk Pokei (giai đoạn 1)</t>
  </si>
  <si>
    <t>Kon Rẫy, Kon Tum</t>
  </si>
  <si>
    <t>2019-</t>
  </si>
  <si>
    <t>1211/31/10/2018</t>
  </si>
  <si>
    <t>Đối ứng các dự án sử dụng vốn Trung ương</t>
  </si>
  <si>
    <t>Đường giao thông từ thị trấn Đăk Glei đến xã Đăk Nhoong</t>
  </si>
  <si>
    <t>2013-</t>
  </si>
  <si>
    <t>1432-16/12/2010</t>
  </si>
  <si>
    <t>Thủy lợi làng Lung</t>
  </si>
  <si>
    <t>1085-30/10/2015
1168-06/10/16</t>
  </si>
  <si>
    <t>Đầu tư xây dựng và hoàn thiện chính quyền điện tử tỉnh Kon Tum giai đoạn 2016 - 2020</t>
  </si>
  <si>
    <t>Văn phòng UBND tỉnh+ Sở Thông tin và Truyển thông + Văn phòng Tỉnh Ủy</t>
  </si>
  <si>
    <t>2017-</t>
  </si>
  <si>
    <t>135-27/02/2017</t>
  </si>
  <si>
    <t>Tiểu dự án 1: Các hạng mục do khối Đảng thực hiện</t>
  </si>
  <si>
    <t>Tiểu dự án 2: Các hạng mục do khối Chính quyền thực hiện</t>
  </si>
  <si>
    <t>Đối ứng xây dựng 09 Nghĩa trang liệt sỹ trên địa bàn tỉnh</t>
  </si>
  <si>
    <t>Sở LĐ,TB&amp;XD; UBND các huyện, thành phố</t>
  </si>
  <si>
    <t>1073-19/4/2017</t>
  </si>
  <si>
    <t>I.5</t>
  </si>
  <si>
    <t>CHUẨN BỊ ĐẦU TƯ</t>
  </si>
  <si>
    <t>Nhà trưng bày, giới thiệu cột mốc biên giới 03 nước Việt Nam - Lào - Campuchia</t>
  </si>
  <si>
    <t>Sửa chữa, cải tạo Trụ sở làm việc Ban Tổ chức Tỉnh ủy</t>
  </si>
  <si>
    <t>Ban Tổ chức Tỉnh ủy</t>
  </si>
  <si>
    <t xml:space="preserve">Hội trường Báo Kon Tum và các hạng mục phụ trợ </t>
  </si>
  <si>
    <t>Đường hầm Sở chỉ huy cơ bản huyện Ngọc Hồi</t>
  </si>
  <si>
    <t>Bộ Chỉ huy quân sự tỉnh</t>
  </si>
  <si>
    <t>1119-30/10/15</t>
  </si>
  <si>
    <t>Trường bắn súng ngắn K54 của Trường Quân sự địa phương</t>
  </si>
  <si>
    <t>Bổ sung cơ sở vật chất doanh trại Trung đoàn BB990/BCHQS tỉnh Kon Tum</t>
  </si>
  <si>
    <t>Thao trường bắn, thao trường huấn luyện cấp tỉnh Đăk Rơ Nga</t>
  </si>
  <si>
    <t>463-31/5/2017</t>
  </si>
  <si>
    <t>Đường nội bộ (mặt cắt 4-4, đoạn từ nút 40 đến nút 41) thuộc khu trung tâm hành chính mới của tỉnh</t>
  </si>
  <si>
    <t>911-28/10/2015</t>
  </si>
  <si>
    <t>Đầu tư hạ tầng Khu du lịch văn hóa, lịch sử Ngục Kon Tum</t>
  </si>
  <si>
    <t>Dự án đầu tư xây dựng công trình Mở rộng trạm bơm Vinh Quang đảm bảo tưới cho cánh đồng Cà Tiên</t>
  </si>
  <si>
    <t>906-28/10/15</t>
  </si>
  <si>
    <t>Sửa chữa, nâng cấp đập Bà Tri, huyện Đăk Hà</t>
  </si>
  <si>
    <t>889-26/10/15</t>
  </si>
  <si>
    <t>Đầu tư cơ sở hạ tầng Khu nông nghiệp ứng dụng công nghệ cao Măng Đen</t>
  </si>
  <si>
    <t>BQL Khu nông nghiệp ứng dụng công nghệ cao Măng Đen</t>
  </si>
  <si>
    <t>Trạm thú y huyện Ngọc Hồi</t>
  </si>
  <si>
    <t>Chi cục Thú y</t>
  </si>
  <si>
    <t>1115-30/10/15</t>
  </si>
  <si>
    <t>Trạm chăn nuôi và thú y huyện Ia Hdrai</t>
  </si>
  <si>
    <t>Trạm kiểm dịch động vật Măng Khênh</t>
  </si>
  <si>
    <t>Trạm thú y thành phố Kon Tum</t>
  </si>
  <si>
    <t>Hỗ trợ để thực hiện Công tác bồi thường GPMB dự án Đường giao thông vào Trại Tạm giam Công an tỉnh</t>
  </si>
  <si>
    <t>Công an tỉnh Kon Tum</t>
  </si>
  <si>
    <t>Xây dựng bể bơi tại các trường học trên địa bàn tỉnh Kon Tum</t>
  </si>
  <si>
    <t>Trường Phổ thông Dân tộc nội trú huyện Ia H'Drai (giai đoạn 1)</t>
  </si>
  <si>
    <t>Bổ sung cơ sở vật chất trường PTDTNT huyện Kon Plông</t>
  </si>
  <si>
    <t>Bổ sung cơ sở vật chất trường PTDTNT huyện Đăk Tô</t>
  </si>
  <si>
    <t>Bổ sung cơ sở vật chất trường PTDTNT huyện Đăk Hà</t>
  </si>
  <si>
    <t>Sửa chữa mặt đường đảm bảo giao thông Tỉnh lộ 673 đoạn từ lý trình Km14+00 – Km18+00; Km33+455 – Km36+527 huyện Đăk Glei, tỉnh Kon Tum</t>
  </si>
  <si>
    <t>Sở Giao thông Vận tải</t>
  </si>
  <si>
    <t>1113-30/10/15</t>
  </si>
  <si>
    <t xml:space="preserve">Sửa chữa nền, mặt đường Tỉnh lộ 676 đoạn từ Km32+00 – Km53+700 huyện Kon Plông, tỉnh Kon Tum </t>
  </si>
  <si>
    <t>Nâng cao năng lực ứng dụng công nghệ cao trong sản xuất nông nghiệp tại thành phố Kon Tum</t>
  </si>
  <si>
    <t>866-22/10/2015</t>
  </si>
  <si>
    <t>Nhà bia tưởng niệm các liệt sỹ đã huy sinh trong chiến dịch tết Mậu Thân năm 1968 và Chiến dịch Xuân - Hè năm 1962 trên địa bàn tỉnh Kon Tum</t>
  </si>
  <si>
    <t>Sở Lao động, thương binh và xã hội</t>
  </si>
  <si>
    <t>Kiên cố hóa kênh chính, kênh cấp 1 và công trình trên kênh cấp 1 thuộc công trình Hồ chứa nước Đăk Rơn Ga, huyện Đăk Tô, tỉnh Kon Tum</t>
  </si>
  <si>
    <t>1131-30/10/15</t>
  </si>
  <si>
    <t>Trụ sở làm việc phòng công chứng số 2 tỉnh Kon Tum</t>
  </si>
  <si>
    <t>Sở Tư pháp</t>
  </si>
  <si>
    <t>893-26/10/2015</t>
  </si>
  <si>
    <t>Trưng bày bảo tàng ngoài trời</t>
  </si>
  <si>
    <t>865-22/10/2015</t>
  </si>
  <si>
    <t>Tôn tạo, phục dựng di tích lịch sử Ngục Kon Tum</t>
  </si>
  <si>
    <t>1456a-30/11/2016</t>
  </si>
  <si>
    <t>Trạm Y tế xã Ia Dom, huyện Ia H'Drai</t>
  </si>
  <si>
    <t>854-19/10/2015</t>
  </si>
  <si>
    <t>Cải tạo, mở rộng cơ sở hạ tầng và bổ sung thiết bị y tế cho Trạm Y tế xã Vinh Quang, thành phố Kon Tum.</t>
  </si>
  <si>
    <t>Cải tạo, mở rộng cơ sở hạ tầng và bổ sung thiết bị y tế cho Trạm Y tế xã Tân Cảnh, huyện Đăk Tô</t>
  </si>
  <si>
    <t>Đầu tư xây dựng công trình Trạm Y tế xã Đăk Long, huyện Đăk Hà</t>
  </si>
  <si>
    <t>Trạm Y tế xã Đăk Na, huyện Tu Mơ Rông</t>
  </si>
  <si>
    <t>Trường MN trung tâm thị trấn ĐăkGlei</t>
  </si>
  <si>
    <t>822-13/10/2015</t>
  </si>
  <si>
    <t>Trường mầm non xã Đăk Pét, huyện Đăk Glei (03 điểm trường)</t>
  </si>
  <si>
    <t>TrườngTHCS xã Đăk Kroong</t>
  </si>
  <si>
    <t>Nhà đa năng huyện Đăk Glei</t>
  </si>
  <si>
    <t>875-22/10/2015</t>
  </si>
  <si>
    <t>Đường Lê Hồng Phong nối dài, thị trấn Đăk Glei</t>
  </si>
  <si>
    <t>1107- 30/10/15</t>
  </si>
  <si>
    <t>Trường TH xã Đăk Long</t>
  </si>
  <si>
    <t>830-13/10/2015</t>
  </si>
  <si>
    <t>Trường MN xã Đăk Ngọc</t>
  </si>
  <si>
    <t>Nhà Văn hóa TTN huyện Đăk Hà</t>
  </si>
  <si>
    <t>864-22/10/2015</t>
  </si>
  <si>
    <t>Đường Hoàng Thị Loan</t>
  </si>
  <si>
    <t>1114-30/10/15</t>
  </si>
  <si>
    <t xml:space="preserve">Đường liên xã từ trung tâm xã Đăk Ngok đi tổ dân phố 10 thị trấn Đăk Hà </t>
  </si>
  <si>
    <t>Trường THCS 24/4 xã Tân Cảnh</t>
  </si>
  <si>
    <t>823-13/10/2015</t>
  </si>
  <si>
    <t>Đường giao thông từ Quốc lộ 40B đi suối nước nóng Kon Đào</t>
  </si>
  <si>
    <t>1117-30/10/15</t>
  </si>
  <si>
    <t>Đường A Dừa, thị trấn Đăk Tô, huyện Đăk Tô</t>
  </si>
  <si>
    <t>Đập thủy lợi kết hợp hồ chứa nước xã Ia Đal</t>
  </si>
  <si>
    <t>1116- 30/10/15</t>
  </si>
  <si>
    <t>San ủi, vạch tuyến một số đường quy hoạch trung tâm huyện</t>
  </si>
  <si>
    <t>1116-30/10/15</t>
  </si>
  <si>
    <t>Cấp nước sinh hoạt thôn 9 xã Ia Tơi</t>
  </si>
  <si>
    <t>Xây dựng điểm dân cư số 64 (Trung tâm hành chính xã VI) thuộc xã Ia Tơi</t>
  </si>
  <si>
    <t>Trường Phổ thông dân tộc bán trú Tiểu học Ngọc Tem, hạng mục:Điểm trường thôn Măng Nách, thôn Đăk Lò, thôn Kíp Linh</t>
  </si>
  <si>
    <t>1061-13/10/2015</t>
  </si>
  <si>
    <t>Trường Phổ thông dân tộc bán trú Tiểu học Đăk Nên</t>
  </si>
  <si>
    <t>826-30/10/2015</t>
  </si>
  <si>
    <t>Trường mầm non Măng Bút 1, điểm trường thôn Đăk Y Bay. Hạng mục: Nhà lớp học 01 phòng và 01 nhà ở giáo viên.</t>
  </si>
  <si>
    <t>826-13/10/2015</t>
  </si>
  <si>
    <t xml:space="preserve">Trường Phổ thông dân tộc bán trú Tiểu học Đăk Ring </t>
  </si>
  <si>
    <t>Nâng cấp trụ sở HĐND-UBND xã Hiếu, huyện Kon Plong</t>
  </si>
  <si>
    <t>779- 05/10/2015</t>
  </si>
  <si>
    <t xml:space="preserve">Trường Tiểu học số 1 thị trấn Đăk Rve, huyện Kon Rẫy </t>
  </si>
  <si>
    <t>824-13/10/2015</t>
  </si>
  <si>
    <t>Trường THCS thị trấn Đăk Rve, huyện Kon Rẫy</t>
  </si>
  <si>
    <t xml:space="preserve">Trường Trung học cơ sở xã Tân Lập, huyện Kon Rẫy </t>
  </si>
  <si>
    <t>Trung tâm văn hóa huyện Kon Rẫy</t>
  </si>
  <si>
    <t>863 22/10/2015</t>
  </si>
  <si>
    <t>Trường MN Họa Mi xã Sa Loong</t>
  </si>
  <si>
    <t>828-13/10/2015</t>
  </si>
  <si>
    <t>Trường mầm non xã Ya Xiêr</t>
  </si>
  <si>
    <t>820-13/10/2015</t>
  </si>
  <si>
    <t>Khu sinh hoạt văn hóa thể thao cộng đồng huyện Sa Thầy</t>
  </si>
  <si>
    <t>867-22/10/2015</t>
  </si>
  <si>
    <t>Nâng cấp Đường Bế Văn Đàn</t>
  </si>
  <si>
    <t>1106-30/10/15</t>
  </si>
  <si>
    <t>Trường PTDT bán trú tiểu học xã Ngọc Yêu, huyện Tu Mơ Rông</t>
  </si>
  <si>
    <t>829-13/10/2015</t>
  </si>
  <si>
    <t>Trường mầm non xã Ngọc Lây, huyện Tu Mơ Rông</t>
  </si>
  <si>
    <t>Trường mầm non xã Đăk Sao, huyện Tu Mơ Rông</t>
  </si>
  <si>
    <t>Thủy lợi Đăk Sao, huyện Tu Mơ Rông</t>
  </si>
  <si>
    <t>1109-30/10/2015</t>
  </si>
  <si>
    <t>Kè chống sạt lở Đường Nguyễn Lữ</t>
  </si>
  <si>
    <t>1132-30/10/15</t>
  </si>
  <si>
    <t>Đầu tư cơ sở hạ tầng thuộc Đề án tái định cư, giãn dân các làng đồng bào dân tộc thiểu số nội thành, thành phố Kon Tum; hạng mục: Hệ thống cấp nước sinh hoạt</t>
  </si>
  <si>
    <t>1118-30/10/15</t>
  </si>
  <si>
    <t>Đường từ Tỉnh lộ 671 đi làng Ya Roong, xã Đăk Cấm, thành phố Kon Tum</t>
  </si>
  <si>
    <t>Sửa chưa trụ sở làm việc Tỉnh ủy và một số hạng mục khác</t>
  </si>
  <si>
    <t>Văn phòng Tỉnh ủy</t>
  </si>
  <si>
    <t>1110-30/10/15</t>
  </si>
  <si>
    <t>Cải tạo trụ sở Ban Tuyên giáo Tỉnh ủy</t>
  </si>
  <si>
    <t>Nhà bảo vệ và nhà xe ô tô Tỉnh ủy</t>
  </si>
  <si>
    <t>Chuẩn bị đầu tư các dự án khác</t>
  </si>
  <si>
    <t>I.6</t>
  </si>
  <si>
    <t>THỰC HIỆN DỰ ÁN</t>
  </si>
  <si>
    <t>Các dự án chuyển tiếp từ giai đoạn 2011 - 2015 sang giai đoạn 2016 - 2020</t>
  </si>
  <si>
    <t>(1)</t>
  </si>
  <si>
    <t>Các dự án dự kiến hoàn thành trong giai đoạn 2016 - 2020</t>
  </si>
  <si>
    <t>Công trình phụ trợ Doanh trại Ban CHQS huyện Ngọc Hồi-Kon Rẫy</t>
  </si>
  <si>
    <t>2013-2016</t>
  </si>
  <si>
    <t>3848-12/10/12</t>
  </si>
  <si>
    <t>Đường hầm Sở Chỉ huy cơ bản huyện Sa Thầy</t>
  </si>
  <si>
    <t>59-14/11/2013</t>
  </si>
  <si>
    <t>Bồi thường GPMB trại giam</t>
  </si>
  <si>
    <t>2009-</t>
  </si>
  <si>
    <t>2774/QĐ-H41-H45-21/5/2013</t>
  </si>
  <si>
    <t>DA bảo tồn và phát triển Sâm Ngọc Linh có sự tham gia của cộng đồng</t>
  </si>
  <si>
    <t>Cty TNHH 1 TV lâm nghiệp Đăk Tô (BQL dự án 5 triệu ha rừng)</t>
  </si>
  <si>
    <t>2004-</t>
  </si>
  <si>
    <t>1824-23/12/2004;
 1480-26/12/2007</t>
  </si>
  <si>
    <t>Nâng cao năng lực của Trung tâm Kỹ thuật Tiêu chuẩn đo lường chất lượng tỉnh Kon Tum</t>
  </si>
  <si>
    <t>2014-2016</t>
  </si>
  <si>
    <t>1053-16/10/2014</t>
  </si>
  <si>
    <t>Phòng thí nghiệm thực vật tại Trại thực nghiệm Kon Plong</t>
  </si>
  <si>
    <t>1052-16/10/2014</t>
  </si>
  <si>
    <t>Trường Tiểu học thị trấn Đăk Glei</t>
  </si>
  <si>
    <t>2015-</t>
  </si>
  <si>
    <t>1113-30/10/2014</t>
  </si>
  <si>
    <t>Cấp nước sinh hoạt thị trấn Đăk Hà, huyện Đăk Hà, tỉnh Kon Tum (hạng mục: mạng lưới đường ống cấp III)</t>
  </si>
  <si>
    <t>2014-2015</t>
  </si>
  <si>
    <t>803-13/8/2014</t>
  </si>
  <si>
    <t>Trường THCS xã Ia Tơi,  huyện Ia H'Drai</t>
  </si>
  <si>
    <t>1114-30/10/2014
1223-26/11/2015</t>
  </si>
  <si>
    <t>Thủy lợi Đăk Liêng</t>
  </si>
  <si>
    <t>840-28/10/2013</t>
  </si>
  <si>
    <t>Đường Nguyễn Sinh Sắc nối dài (giai đoạn 2)</t>
  </si>
  <si>
    <t>Ngọc hồi</t>
  </si>
  <si>
    <t>1018-31/10/2012</t>
  </si>
  <si>
    <t>Trụ sở HĐND-UBND xã Sa Sơn</t>
  </si>
  <si>
    <t>2208-29/12/2014</t>
  </si>
  <si>
    <t>Trụ sở HĐND-UBND xã Sa Nhơn</t>
  </si>
  <si>
    <t>2209-29/12/2014</t>
  </si>
  <si>
    <t>Trụ sở HĐND-UBND xã Sa Nghĩa</t>
  </si>
  <si>
    <t>2252-20/12/2014</t>
  </si>
  <si>
    <t>Nầng cấp tuyến đường Điện Biên Phủ, thị trấn Sa Thầy</t>
  </si>
  <si>
    <t>780-02/8/2010</t>
  </si>
  <si>
    <t>Đường Tu Mơ Rông - Ngọc Yêu</t>
  </si>
  <si>
    <t>2006-</t>
  </si>
  <si>
    <t>1509-28/12/2010</t>
  </si>
  <si>
    <t>Đường vào Nhà tang lễ tỉnh Kon Tum</t>
  </si>
  <si>
    <t>2015-2016</t>
  </si>
  <si>
    <t>1133-30/10/2014</t>
  </si>
  <si>
    <t>Cải tạo, sửa chữa Nhà khách Quang Trung</t>
  </si>
  <si>
    <t>692-27/6/2016</t>
  </si>
  <si>
    <t>(2)</t>
  </si>
  <si>
    <t>Các dự án hoàn thành sau năm 2020</t>
  </si>
  <si>
    <t>Các dự án khởi công mới trong giai đoạn 2016 - 2020</t>
  </si>
  <si>
    <t>Cầu số 01 qua sông Đăk Bla, thành phố Kon Tum</t>
  </si>
  <si>
    <t>1321-31/10/2016</t>
  </si>
  <si>
    <t>Cầu qua sông Đăk Bla (từ xã Vinh Quang đi phường Nguyên Trãi, TP Kon Tum - Cầu số 3)</t>
  </si>
  <si>
    <t>770-11/8/2017</t>
  </si>
  <si>
    <t>1153-31/10/2017</t>
  </si>
  <si>
    <t>181-19/12/2016</t>
  </si>
  <si>
    <t>1011-03/10/2017</t>
  </si>
  <si>
    <t>1188-30/10/2015</t>
  </si>
  <si>
    <t>Bộ chỉ huy quân sự tỉnh</t>
  </si>
  <si>
    <t>1119-30/10/2015</t>
  </si>
  <si>
    <t>1317-31/10/2016</t>
  </si>
  <si>
    <t>192-08/02/2017</t>
  </si>
  <si>
    <t>Dự án xây dựng điểm chốt chiến đấu dân quân thường trực tại xã Bờ Y, huyện Ngọc Hồi</t>
  </si>
  <si>
    <t>1344-29/11/2018</t>
  </si>
  <si>
    <t>1126-30/10/2015</t>
  </si>
  <si>
    <t>Nâng cấp, cải tạo kênh chính và công trình trên kênh chính Thủy lợi Đăk Hơ Niêng</t>
  </si>
  <si>
    <t>313ha</t>
  </si>
  <si>
    <t>2014-2017</t>
  </si>
  <si>
    <t>838-28/10/2013</t>
  </si>
  <si>
    <t>Sửa chữa nâng cấp Thủy lợi Đăk Blồ, huyện Đăk Tô</t>
  </si>
  <si>
    <t>22,7ha</t>
  </si>
  <si>
    <t>1056-30/10/2015</t>
  </si>
  <si>
    <t>1055-30/10/2015</t>
  </si>
  <si>
    <t>Nhà làm việc của Hạt Kiểm lâm huyện Ia H’Drai trực thuộc Chi cục Kiểm lâm Kon Tum</t>
  </si>
  <si>
    <t>Chi cục Kiểm lâm</t>
  </si>
  <si>
    <t>134-30/10/2015</t>
  </si>
  <si>
    <t>1206-31/10/2018</t>
  </si>
  <si>
    <t>Đầu tư hệ thống máy phát thanh FM 10kw và thiết bị phụ trợ</t>
  </si>
  <si>
    <t>Đài Phát thanh và truyền hình tỉnh</t>
  </si>
  <si>
    <t>1266-26/11/2018</t>
  </si>
  <si>
    <t>Sữa chữa trụ sở Liên cơ quan (khu nhà phía trước) và các hạng mục phụ trợ</t>
  </si>
  <si>
    <t>Liên hiệp các Hội KHKT</t>
  </si>
  <si>
    <t>138-30/10/2015</t>
  </si>
  <si>
    <t>Sửa chữa trụ sở làm việc Liên Minh Hợp tác xã (hạng mục: Sửa chữa nhà làm việc và các hạng mục phụ trợ)</t>
  </si>
  <si>
    <t>Liên minh hợp tác xã</t>
  </si>
  <si>
    <t>137A-12/8/2016</t>
  </si>
  <si>
    <t xml:space="preserve">Bổ sung cơ sở vật chất trường PTDTNT huyện Kon Rẫy </t>
  </si>
  <si>
    <t>993-29/10/2015</t>
  </si>
  <si>
    <t>1192-30/10/2018</t>
  </si>
  <si>
    <t>827-13/10/2015</t>
  </si>
  <si>
    <t>Trường PTDTNT huyện Ia H'Drai (giai đoạn 1)</t>
  </si>
  <si>
    <t>1296-31/10/2016</t>
  </si>
  <si>
    <t>Trường THCS Liên Việt Kon Tum Thành, phố Kon Tum (giai đoạn 2)</t>
  </si>
  <si>
    <t>Sở Giáo dục và đào tạo</t>
  </si>
  <si>
    <t>1154-31/10/2017</t>
  </si>
  <si>
    <t xml:space="preserve">Hoàn thành </t>
  </si>
  <si>
    <t>Cải tạo, nâng cấp Tỉnh lộ 675 (km40+500-km53+090) huyện Sa Thầy</t>
  </si>
  <si>
    <t>1125-30/10/2015</t>
  </si>
  <si>
    <t>1217-31/10/2019</t>
  </si>
  <si>
    <t>Gia cố mái taluy đất thuộc trụ sở làm việc Trung tâm Dịch vụ việc làm tỉnh Kon Tum</t>
  </si>
  <si>
    <t>Sở Lao động, Thương binh và Xã hội</t>
  </si>
  <si>
    <t>141-30/10/2015</t>
  </si>
  <si>
    <t>10-19/01/2017</t>
  </si>
  <si>
    <t>Ban quản lý đầu tư xây dựng các dự án nông nghiệp và PTNT</t>
  </si>
  <si>
    <t>1131-30/10/2015</t>
  </si>
  <si>
    <t>1288-28/10/2016</t>
  </si>
  <si>
    <t>Nâng cấp Bệnh viện Đa khoa Khu vực Ngọc Hồi từ 100 giường bệnh lên 250 giường bệnh</t>
  </si>
  <si>
    <t>1149-31/10/2017</t>
  </si>
  <si>
    <t>Tường rào kẽm gai bảo vệ diện tích đất đã bồi thường thuộc Khu công nghiệp Sao Mai, thành phố Kon Tum</t>
  </si>
  <si>
    <t>Trung tâm phát triển quỹ đất</t>
  </si>
  <si>
    <t>130-28/10/2015</t>
  </si>
  <si>
    <t>Vườn ươm khởi nghiệp nông nghiệp ứng dụng công nghệ cao</t>
  </si>
  <si>
    <t>Trường Cao đẳng cộng đồng</t>
  </si>
  <si>
    <t>216-27/02/2018</t>
  </si>
  <si>
    <t>Đầu tư cơ sở vật chất phục vụ công tác đào tạo, bồi dưỡng tại Trường Chính trị tỉnh Kon Tum</t>
  </si>
  <si>
    <t>1343-29/11/2018</t>
  </si>
  <si>
    <t>Trụ sở làm việc Đảng ủy, HĐND-UBND xã Mường Hoong, huyện Đăk Glei</t>
  </si>
  <si>
    <t>2016-2017</t>
  </si>
  <si>
    <t>1017-29/10/2015</t>
  </si>
  <si>
    <t>Trụ sở làm việc Đảng ủy, HĐND-UBND xã Đăk Blô, huyện Đăk Glei</t>
  </si>
  <si>
    <t>1016-29/10/2015</t>
  </si>
  <si>
    <t>Trụ sở xã Đăk Ngok, Đăk Hà</t>
  </si>
  <si>
    <t>1023-29/10/2015</t>
  </si>
  <si>
    <t>Trụ sở xã Đăk Long, Đăk Hà</t>
  </si>
  <si>
    <t>1024-29/10/2015</t>
  </si>
  <si>
    <t>Trụ sở làm việc Đảng ủy, HĐND-UBND thị trấn Đăk Tô, huyện Đăk Tô</t>
  </si>
  <si>
    <t>1027-29/10/2015</t>
  </si>
  <si>
    <t>Bãi xử lý rác thải huyện Đăk Tô</t>
  </si>
  <si>
    <t>854-30/8/2017</t>
  </si>
  <si>
    <t xml:space="preserve">Xây dựng điểm dân cư số 64 (Trung tâm hành chính xã VI) thuộc xã Ia Tơi để thực hiện Đề án di dân, bố trí, sắp xếp dân cư trên địa bàn huyện Ia H'Drai </t>
  </si>
  <si>
    <t>1295-31/10/2016
36/TB-HĐND-28/6/2019</t>
  </si>
  <si>
    <t>1147-31/10/2017</t>
  </si>
  <si>
    <t>Trụ sở HĐND-UBND xã Măng Cành, huyện Kon Plong</t>
  </si>
  <si>
    <t>1062-30/10/2015</t>
  </si>
  <si>
    <t>Trụ sở UBND xã Văn Xuôi, huyện Tu Mơ Rông</t>
  </si>
  <si>
    <t>1047-29/10/2015</t>
  </si>
  <si>
    <t>Trụ sở UBND xã Tê Xăng, huyện Tu Mơ Rông</t>
  </si>
  <si>
    <t>1046-29/10/2015</t>
  </si>
  <si>
    <t>Hỗ trợ NS thành phố xây dựng Cổng chào vào các ngõ thành phố Kon Tum (cổng phía Nam và phía Đông)</t>
  </si>
  <si>
    <t>3847-30/10/2015</t>
  </si>
  <si>
    <t>Sửa chữa trụ sở làm việc Tỉnh ủy</t>
  </si>
  <si>
    <t>1183-30/10/2018</t>
  </si>
  <si>
    <t>1156-31/10/2017</t>
  </si>
  <si>
    <t>1148-31/10/2017</t>
  </si>
  <si>
    <t>Hệ thống xử lý nước thải tập trung Cụm công nghiệp Đăk La, huyện Đăk Hà, tỉnh Kon Tum</t>
  </si>
  <si>
    <t>Công ty Đầu tư phát triển hạ tầng Khu kinh tế tỉnh Kon Tum</t>
  </si>
  <si>
    <t>234-14/3/2019</t>
  </si>
  <si>
    <t>Chuyển từ nguồn thu sử dụng đất sang đầu tư từ nguồn cân đối theo tiêu chí</t>
  </si>
  <si>
    <t xml:space="preserve">(2) </t>
  </si>
  <si>
    <t>Đường và cầu từ tỉnh lộ 671 đi Quốc lộ 14</t>
  </si>
  <si>
    <t>1185-10/10/2016</t>
  </si>
  <si>
    <t>Cầu số 02 qua sông Đăk Bla, thành phố Kon Tum</t>
  </si>
  <si>
    <t>38/NQ-HĐND, 24/9/2019</t>
  </si>
  <si>
    <t>Hệ thống xử lý nước thải tập trung Khu Công nghiệp Sao Mai (giai đoạn 1)</t>
  </si>
  <si>
    <t>Ban quản lý Khu kinh tế tỉnh</t>
  </si>
  <si>
    <t>1294a-22/11/2018</t>
  </si>
  <si>
    <t>Nâng cấp Bệnh viện Y dược cổ truyền - Phục hồi chức năng tỉnh Kon Tum lên 165 giường</t>
  </si>
  <si>
    <t>Bệnh viện Y dược cổ truyền - Phục hồi chức năng</t>
  </si>
  <si>
    <t>472-09/5/2019</t>
  </si>
  <si>
    <t>Quy hoạch tỉnh Kon Tum thời kỳ 2021 - 2030</t>
  </si>
  <si>
    <t>495-28/02/2018</t>
  </si>
  <si>
    <t>Công viên khu vực đường Trương Quang Trọng, thành phố Kon Tum</t>
  </si>
  <si>
    <t>1124-30/10/2015</t>
  </si>
  <si>
    <t>Đầu tư cơ sở hạ tầng phục vụ giãn dân tại làng Xộp, xã Mô Rai, huyện Sa Thầy, tỉnh Kon Tum</t>
  </si>
  <si>
    <t>395-24/4/2020</t>
  </si>
  <si>
    <t>I.7</t>
  </si>
  <si>
    <t>BỐ TRÍ BỒI THƯỜNG GPMB</t>
  </si>
  <si>
    <t>Bồi thường, GPMB</t>
  </si>
  <si>
    <t>NGUỒN BÁN CÂY ĐỨNG DA RỪNG BỀN VỮNG ĐĂK TÔ VÀ HỖ TRỢ DOẠNH NGHIỆP NHÀ NƯỚC</t>
  </si>
  <si>
    <t>Cấp vốn điều lệ cho doanh nghiệp</t>
  </si>
  <si>
    <t>Công Ty TNHH MTV Lâm nghiệp Đăk Tô</t>
  </si>
  <si>
    <t>Trạm bảo vệ rừng, nhà ở tập thể người lao động làm công tác bảo vệ rừng Công ty TNHH MTV lâm nghiệp Ia H’Drai</t>
  </si>
  <si>
    <t>Công ty TNHH MTV Lâm nghiệp Ia HD'Rai</t>
  </si>
  <si>
    <t>2017-2018</t>
  </si>
  <si>
    <t>522-13/6/2017</t>
  </si>
  <si>
    <t>Phân cấp ngân sách các huyện, thành phố được hưởng</t>
  </si>
  <si>
    <t>Chi phí quản lý đất đai</t>
  </si>
  <si>
    <t>Bổ sung quỹ phát triển đất</t>
  </si>
  <si>
    <t>Quỹ phát triển đất</t>
  </si>
  <si>
    <t>Thu từ các dự án khai thác quỹ đất do tỉnh quản lý</t>
  </si>
  <si>
    <t>Dự án đầu tư hạ tầng phát triển quỹ đất Khu đô thị phía Nam cầu Đăk Bla, thành phố Kon Tum</t>
  </si>
  <si>
    <t>1406-31/12/2014</t>
  </si>
  <si>
    <t>Chuyển sang đầu tư từ nguồn cân đối theo tiêu chí</t>
  </si>
  <si>
    <t>Đường Nguyễn Hữu Cầu nối dài (đoạn Trần Nhân Tông - Trường Chinh)</t>
  </si>
  <si>
    <t>430-04/5/2019</t>
  </si>
  <si>
    <t>Trụ sở làm việc của các Sở, ban ngành thuộc khối tổng hợp</t>
  </si>
  <si>
    <t>5248m2</t>
  </si>
  <si>
    <t>913-22/8/2016</t>
  </si>
  <si>
    <t>Trụ sở làm việc của các Sở, ban ngành thuộc khối văn hóa xã hội</t>
  </si>
  <si>
    <t>912-22/8/2016
510-23/5/2018
967-05/10/2020</t>
  </si>
  <si>
    <t>Trụ sở làm việc các đơn vị sự nghiệp thuộc tỉnh</t>
  </si>
  <si>
    <t>4950 m2</t>
  </si>
  <si>
    <t>910-28/10/2015</t>
  </si>
  <si>
    <t>1295-31/10/2016
36/TB-HĐND,28/6/2019</t>
  </si>
  <si>
    <t>Đường giao thông đấu nối từ Khu dân cư Hoàng Thành ra Quốc lộ 24 theo hình thức BT</t>
  </si>
  <si>
    <t>Nhà đầu tư</t>
  </si>
  <si>
    <t>735-06/7/2016</t>
  </si>
  <si>
    <t>Dự án khai thác quỹ đất phát triển kết cấu hạ tầng tại Trung tâm thể dục thể thao</t>
  </si>
  <si>
    <t>23 ha</t>
  </si>
  <si>
    <t>Từ 2018-</t>
  </si>
  <si>
    <t>1150-31/10/2017
26/TB-HĐND, 16/5/2019</t>
  </si>
  <si>
    <t>Dự án khai thác quỹ đất phát triển kết cấu hạ tầng Đường bao khu dân cư phía Nam thành phố Kon Tum (đoạn từ Đường Hồ Chí Minh đến cầu treo Kon Klor)</t>
  </si>
  <si>
    <t>1507-30/10/2015</t>
  </si>
  <si>
    <t>Dự án khai thác quỹ đất phát triển kết cấu hạ tầng  Đường bao Khu dân cư phía Bắc thành phố Kon Tum (đoạn từ Đường Trần Phú đến cầu treo Kon Klor)</t>
  </si>
  <si>
    <t>1508-30/10/2015</t>
  </si>
  <si>
    <t>Khai thác quỹ đất để phát triển kết cấu hạ tầng Khu du lịch Ngục Kon Tum</t>
  </si>
  <si>
    <t>889-22/8/2018</t>
  </si>
  <si>
    <t>Nhà ở xã hội - Nhà ở tái định cư</t>
  </si>
  <si>
    <t>985-17/9/2018
967-05/10/2020</t>
  </si>
  <si>
    <t>Dự án đầu tư hạ tầng, tạo quỹ đất phát triển khu sản xuất theo quy hoạch</t>
  </si>
  <si>
    <t>09/TB-HĐND, 14/3/2019</t>
  </si>
  <si>
    <t>Đường dẫn vào cầu số 03 qua sông Đăk Bla gắn với chỉnh trang đô thị</t>
  </si>
  <si>
    <t>08/TB-HĐND, 14/3/2019; 
11/TB-HĐND, 14/3/2019</t>
  </si>
  <si>
    <t>Đường dẫn vào cầu số 01 qua sông Đăk Bla gắn với chỉnh trang đô thị</t>
  </si>
  <si>
    <t>Đường Trường Chinh (đoạn từ đường Phan Đình Phùng đến đường Đào Duy Từ - phạm vi cầu nối qua sông Đăk Bla)</t>
  </si>
  <si>
    <t>12/TB-HĐND, 14/3/2019</t>
  </si>
  <si>
    <t>Dự án đầu tư kết cấu hạ tầng khu vực phía Nam sông Đăk Bla thuộc Đồ án quy hoạch chi tiết Khu trung tâm hành chính mới, dịch vụ thương mại và dân cư tỉnh Kon Tum</t>
  </si>
  <si>
    <t>10/NQ-HĐND, 18/7/2019</t>
  </si>
  <si>
    <t>Dự án khai thác quỹ đất phát triển hạ tầng Khu kinh tế cửa khẩu quốc tế Bờ Y (giai đoạn I)</t>
  </si>
  <si>
    <t>211-10/3/2016</t>
  </si>
  <si>
    <t>Chỉnh trang đô thị, tạo quỹ đất để thực hiện quy hoạch Khu công nghiệp, Cụm công nghiệp</t>
  </si>
  <si>
    <t xml:space="preserve">Ban Quản lý Khu kinh tế tỉnh </t>
  </si>
  <si>
    <t>04/TB-HĐND, 25/01/2019</t>
  </si>
  <si>
    <t>Chỉnh trang đô thị, tạo quỹ đất để thực hiện quy hoạch Khu công nghiệp Sao Mai</t>
  </si>
  <si>
    <t>Đầu tư cơ sở hạ tầng khai thác quỹ đất, mở rộng không gian đô thị Khu trung tâm phường Ngô Mây, thành phố Kon Tum</t>
  </si>
  <si>
    <t>IV</t>
  </si>
  <si>
    <t>IV.1</t>
  </si>
  <si>
    <t>Lĩnh vực giáo dục và đào tạo</t>
  </si>
  <si>
    <t>Các dự án khởi công mới đoạn 2016 - 2020</t>
  </si>
  <si>
    <t>Bổ sung cơ sở vật chất trường THPT xã Đăk Choong</t>
  </si>
  <si>
    <t>992-29/10/2015</t>
  </si>
  <si>
    <t>Bổ sung cơ sở vật chất trường THPT xã Đăk Tăng, huyện Kon Plông</t>
  </si>
  <si>
    <t>994-29/10/2015</t>
  </si>
  <si>
    <t>Phân cấp cho các huyện, thành phố (lồng ghép thực hiện Chương trình MTQG xây dựng nông thôn mới trong giai đoạn 2016 - 2020)</t>
  </si>
  <si>
    <t>IV.2</t>
  </si>
  <si>
    <t>Lĩnh vực y tế</t>
  </si>
  <si>
    <t>*</t>
  </si>
  <si>
    <t>Nâng cấp Bệnh viện đa khoa tỉnh lên 750 giường bệnh (giai đoạn I)</t>
  </si>
  <si>
    <t>Cải tạo, mở rộng cơ sở hạ tầng và bổ sung trang thiết bị y tế cho Trạm Y tế xã Chư Hreng, thành phố Kon Tum</t>
  </si>
  <si>
    <t>Cải tạo, mở rộng cơ sở hạ tầng và đầu tư bổ sung thiết bị y tế cho Trạm Y tế xã Ya Xiêr, huyện Sa Thầy</t>
  </si>
  <si>
    <t>Cải tạo, mở rộng cơ sở hạ tầng và bổ sung thiết bị y tế cho Trạm Y tế xã Ngọc Réo, huyện Đăk Hà</t>
  </si>
  <si>
    <t>Cải tạo, mở rộng cơ sở hạ tầng và bổ sung thiết bị y tế cho Trạm Y tế thị trấn Plei Kần, huyện Ngọc Hồi</t>
  </si>
  <si>
    <t>Cải tạo, mở rộng cơ sở hạ tầng và bổ sung thiết bị y tế cho Trạm Y tế xã Đăk Cấm, thành phố Kon Tum</t>
  </si>
  <si>
    <t>Cải tạo, mở rộng cơ sở hạ tầng và bổ sung thiết bị y tế cho Trạm Y tế thị trấn Đăk Rve, huyện Kon Rẫy</t>
  </si>
  <si>
    <t>Cải tạo, mở rộng cơ sở hạ tầng và bổ sung thiết bị y tế cho Trạm Y tế xã Đăk Hà, huyện Tu Mơ Rông</t>
  </si>
  <si>
    <t>Cải tạo, mở rộng cơ sở hạ tầng và bổ sung thiết bị y tế cho Trạm Y tế xã Mường Hoong, huyện Đăk Glei</t>
  </si>
  <si>
    <t>Cải tạo, mở rộng cơ sở hạ tầng và bổ sung thiết bị y tế cho Trạm Y tế xã Sa Bình, huyện Sa Thầy</t>
  </si>
  <si>
    <t xml:space="preserve">(1) </t>
  </si>
  <si>
    <t xml:space="preserve">Nâng cấp bệnh viện Đa khoa tỉnh từ 400 giường bệnh lên 500 giường bệnh </t>
  </si>
  <si>
    <t>2014-</t>
  </si>
  <si>
    <t>1340-01/11/2016</t>
  </si>
  <si>
    <t>Nâng cấp Bệnh viện y học cổ truyền tỉnh Kon Tum</t>
  </si>
  <si>
    <t>95-13/02/2015</t>
  </si>
  <si>
    <t>Đối ứng dự án Chăm sóc sức khỏe nhân dân các tỉnh Tây Nguyên giai đoạn 2</t>
  </si>
  <si>
    <t>1003-29/12/2015</t>
  </si>
  <si>
    <t>Dự án khởi công mới trong giai đoạn 2016 - 2020</t>
  </si>
  <si>
    <t xml:space="preserve">Bệnh viện Đa khoa tỉnh (hạng mục: Hệ thống cấp nước chữa cháy ngoài nhà và sửa chữa lò đốt rác y tế Hoval MZ2) </t>
  </si>
  <si>
    <t>605-17/8/2015</t>
  </si>
  <si>
    <t>Trạm Y tế xã Đăk Pxi</t>
  </si>
  <si>
    <t>996-29/10/2015</t>
  </si>
  <si>
    <t>Trạm Y tế xã Đăk Hring</t>
  </si>
  <si>
    <t>995-29/10/2015</t>
  </si>
  <si>
    <t>Đầu tư xây dựng Trạm y tế xã Ia Đal, huyện Ia H'Drai</t>
  </si>
  <si>
    <t>1006-01/9/2016</t>
  </si>
  <si>
    <t>Trạm y tế xã Ia Tơi, huyện Ia H'Drai</t>
  </si>
  <si>
    <t>1005-01/9/2016</t>
  </si>
  <si>
    <t>Cải tạo mở rộng CSHT và bổ sung trang thiết bị y tế Bệnh viện đa khoa huyện Đăk Glei</t>
  </si>
  <si>
    <t>1002-29/10/2015</t>
  </si>
  <si>
    <t>Cổng, nhà trực, đường bê tông nội bộ Bệnh viện Đa khoa Khu vực Ngọc Hồi</t>
  </si>
  <si>
    <t>Bệnh viện Đa khoa khu vực Ngọc Hồi</t>
  </si>
  <si>
    <t>1299-31/10/2016</t>
  </si>
  <si>
    <t>1314-31/10/2016</t>
  </si>
  <si>
    <t>1313-31/10/2016</t>
  </si>
  <si>
    <t>1144-31/10/2017</t>
  </si>
  <si>
    <t>Trạm y tế xã Ngọc Linh huyện Đăk Glei</t>
  </si>
  <si>
    <t>1016-23/6/2019</t>
  </si>
  <si>
    <t>Đối ứng Chương trình đầu tư phát triển mạng lưới y tếcơ sở vùng khó khăn</t>
  </si>
  <si>
    <t>3828-28/8/2019</t>
  </si>
  <si>
    <t>Phân trạm Y tế thôn 9, xã Ia Tơi, huyện Ia H’Drai</t>
  </si>
  <si>
    <t>1157-31/10/2017</t>
  </si>
  <si>
    <t>IV.3</t>
  </si>
  <si>
    <t>Lĩnh vực công công và phúc lợi xã hội</t>
  </si>
  <si>
    <t>Sở Văn hóa, thể thao và du lịch</t>
  </si>
  <si>
    <t>1203-31/10/2018</t>
  </si>
  <si>
    <t>Hiện đại hóa trang thiết bị Trung tâm sản xuất chương trình phát thanh, truyền hình và hệ thống tổng khống chế</t>
  </si>
  <si>
    <t>Đài PTTH tỉnh</t>
  </si>
  <si>
    <t>980-28/9/2017</t>
  </si>
  <si>
    <t>Kho lưu trử hiện vật Bảo tàng tổng hợp tỉnh</t>
  </si>
  <si>
    <t>2015 - 2016</t>
  </si>
  <si>
    <t>982-25/11/2013</t>
  </si>
  <si>
    <t>Nhà làm việc và Trung tâm sản xuất chương trình thuộc Đài Phát thanh truyền hình tỉnh Kon Tum</t>
  </si>
  <si>
    <t>1002-06/10/2014</t>
  </si>
  <si>
    <t>Sân vận động tỉnh (giai đoạn 2, hạng mục mái che khán đài A)</t>
  </si>
  <si>
    <t>1087-18/10/2018</t>
  </si>
  <si>
    <t>Các dự  án hoàn thành sau năm 2020</t>
  </si>
  <si>
    <t>Đài Truyền thanh huyện Ia H'Drai</t>
  </si>
  <si>
    <t>1038-29/10/2015</t>
  </si>
  <si>
    <t>Phân cấp cho các huyên để đầu tư nhà văn hóa, thể thao huyện</t>
  </si>
  <si>
    <t>Các huyện</t>
  </si>
  <si>
    <t>B</t>
  </si>
  <si>
    <t>DỰ PHÒNG CHƯA PHÂN BỔ</t>
  </si>
  <si>
    <t>Nguồn cân đối theo tiêu chí định mức</t>
  </si>
  <si>
    <t>kHAC</t>
  </si>
  <si>
    <t>DAT</t>
  </si>
  <si>
    <t>PHÂN CẤP ĐẦU TƯ CHO CÁC HUYỆN, THÀNH PHỐ TRONG KẾ HOẠCH TRUNG HẠN GIAI ĐOẠN 2016 - 2020</t>
  </si>
  <si>
    <t>Nguồn cân đối NSĐP theo tiêu chí quy định tại Quyết định số 40/2015/QĐ-TTg</t>
  </si>
  <si>
    <t>Phân cấp đầu tư từ nguồn thu tiền sử dụng đất trong cân đối</t>
  </si>
  <si>
    <t>Nguồn thu XSKT</t>
  </si>
  <si>
    <t>Tổng</t>
  </si>
  <si>
    <t>Phân cấp đầu tư vùng kinh tế động lực</t>
  </si>
  <si>
    <t>Phân cấp đầu tư thực hiện QĐ 755</t>
  </si>
  <si>
    <t>Phân cấp dầu tư các xã trọng điểm ĐBKK</t>
  </si>
  <si>
    <t>Phân cấp hỗ trợ, bổ sung khác (1)</t>
  </si>
  <si>
    <t>Các khoản bổ sung mới</t>
  </si>
  <si>
    <t>Phân cấp đầu tư nhà văn hóa, thể thao huyện</t>
  </si>
  <si>
    <t>Hỗ trợ người có công với cách mạng về nhà ở theo QĐ22</t>
  </si>
  <si>
    <t>Hỗ trợ thực hiện CT MTQG xây dựng NTM</t>
  </si>
  <si>
    <t>Đầu tư các công trình cấp bách khác</t>
  </si>
  <si>
    <t>Đầu tư các công trình thuộc Chương trình kiên cố hóa trường lớp học</t>
  </si>
  <si>
    <t xml:space="preserve">Ghi chú: </t>
  </si>
  <si>
    <t>(1) Đã bao gồm 1.000 triệu đồng tiền thưởng Chương trình MTQG xây dựng nông thôn mới và 7.600 triệu đồng hỗ trợ xây dựng đường và điện vào thôn 1 xã Ia Tơi đã được Thường trực Hội đồng nhân dân tỉnh thống nhất chủ trương</t>
  </si>
  <si>
    <t>PHỤ LỤC 04</t>
  </si>
  <si>
    <t>KẾ HOẠCH VỐN ĐẦU TƯ CÔNG TRUNG HẠN GIAI ĐOẠN 2016 - 2020 - NGUỒN THU ĐỂ LẠI CHƯA ĐƯA VÀO 
CÂN ĐỐI NGÂN SÁCH NHÀ NƯỚC</t>
  </si>
  <si>
    <t>ĐVT:Triệu đồng</t>
  </si>
  <si>
    <t>STT</t>
  </si>
  <si>
    <t>Nội dung</t>
  </si>
  <si>
    <t>Thời gian khởi công - hoàn thành</t>
  </si>
  <si>
    <t>Đã bố trí đến 2015</t>
  </si>
  <si>
    <t>Dự kiến nguồn thu từ các dự án/ hoạt động</t>
  </si>
  <si>
    <t>Thực hiện năm 2016</t>
  </si>
  <si>
    <t>Thực hiện năm 2017</t>
  </si>
  <si>
    <t>Kế hoạch năm 2018</t>
  </si>
  <si>
    <t>Tổng vốn đã bố trí trong gai đoạn 2016 - 2018</t>
  </si>
  <si>
    <t>Nhu cầu vốn giai đoạn còn lại</t>
  </si>
  <si>
    <t>Kế hoạch trung hạn 5 năm 2016-2020</t>
  </si>
  <si>
    <t>Số QĐ, ngày tháng năm</t>
  </si>
  <si>
    <t>Thực nguồn</t>
  </si>
  <si>
    <t>Giải ngân</t>
  </si>
  <si>
    <t>Trong đó: Thanh toán nợ XDCB</t>
  </si>
  <si>
    <t>Thuộc nguồn năm 2017</t>
  </si>
  <si>
    <t>Thuộc nguồn năm 2016</t>
  </si>
  <si>
    <t>Thuộc nguồn năm 2016 về trước</t>
  </si>
  <si>
    <t>Thuộc nguồn năm 2018</t>
  </si>
  <si>
    <t>Thuộc nguồn năm 2017 về trước</t>
  </si>
  <si>
    <t>TỔNG SỐ</t>
  </si>
  <si>
    <t>PHÂN BỔ CHI TIẾT THỰC HIỆN DỰ ÁN</t>
  </si>
  <si>
    <t>Nâng cấp đường D8 Khu I, Khu kinh tế cửa khẩu quốc tế Bờ Y</t>
  </si>
  <si>
    <t>504-12/5/2016</t>
  </si>
  <si>
    <t>Tuyến đường liên khối (từ khối 1 đi khối 7) thị trấn Đăk Tô</t>
  </si>
  <si>
    <t>603-28/06/2017</t>
  </si>
  <si>
    <t>Nguồn vượt thu thuế XNK tại cửa khẩu</t>
  </si>
  <si>
    <t>Khắc phục, sửa chữa đường nội bộ Trạm kiểm soát liên hợp cửa khẩu quốc tế Bờ Y</t>
  </si>
  <si>
    <t>Ban quản lý khu kinh tế tỉnh</t>
  </si>
  <si>
    <t xml:space="preserve">2667-28/10/2016 </t>
  </si>
  <si>
    <t>Đường lên cột mốc biên giới Việt Nam - Lào - Campuchia</t>
  </si>
  <si>
    <t>153-11/11/09</t>
  </si>
  <si>
    <t>Nguồn thu để lại của các đơn vị sự nghiệp công lập</t>
  </si>
  <si>
    <t>Nguồn khai thác trích dưỡng nhựa thông các năm 2010, 2011, 2012, 2013</t>
  </si>
  <si>
    <t>Bể nước phòng cháy, chữa cháy của BQL rừng phòng hộ Đăk Hà</t>
  </si>
  <si>
    <t>Ban quản lý rừng phòng hộ Đăk Hà</t>
  </si>
  <si>
    <t>349-05/4/2016</t>
  </si>
  <si>
    <t>Sửa chữa nhà làm việc BQL rừng phòng hộ Đăk Nhoong</t>
  </si>
  <si>
    <t>Ban quản lý rừng phòng hộ Đăk Nhoong</t>
  </si>
  <si>
    <t>78-09/06/2017</t>
  </si>
  <si>
    <t>Hệ thống quan trắc nước thải tự động tại nhà máy xử lý nước thải tập trung Khu Công nghiệp Hòa Bình - giai đoạn 1</t>
  </si>
  <si>
    <t>Công ty đầu tư và phát triển hạ tầng Khu kinh tế</t>
  </si>
  <si>
    <t>145-06/03/2017</t>
  </si>
  <si>
    <t>Nguồn thu tại Bệnh viện Đa khoa tỉnh</t>
  </si>
  <si>
    <t>Nhà cầu nối giữa khoa khám bệnh với Khu điều trị của Bệnh viện đa khoa tỉnh</t>
  </si>
  <si>
    <t>Bệnh viện Đa khoa tỉnh</t>
  </si>
  <si>
    <t>842-02/8/2016</t>
  </si>
  <si>
    <t>Mua sắm trang thiết bị y tế để nâng cấp Bệnh viện Đa khoa tỉnh từ bệnh viện hạng II lên bệnh viện hạng I quy mô 750 giường bệnh</t>
  </si>
  <si>
    <t>41/NQ-HĐND, 24/9/2019</t>
  </si>
  <si>
    <t>V</t>
  </si>
  <si>
    <t>Hỗ trợ có mục tiêu cho ngân sách huyện Ia H'Drai để đầu tư 3 công trình Trụ sở HĐND-UBND 3 xã Ia Dal, Ia Dom và Ia Tơi</t>
  </si>
  <si>
    <t>Hỗ trợ có mục tiêu cho ngân sách huyện Kon Plong để đầu tư hệ thống cấp nước khu quy hoạch rau hoa xứ lạnh</t>
  </si>
  <si>
    <t>Đường từ Sê San 3 đi QL 14C huyện Sa Thầy</t>
  </si>
  <si>
    <t>1159-29/9/09</t>
  </si>
  <si>
    <t>Hỗ trợ ngân sách huyện Sa Thầy thực hiện các dự án cấp bách</t>
  </si>
  <si>
    <t>DỰ PHÒNG</t>
  </si>
  <si>
    <t>Chuyển sang sử dụng nguồn cân đối theo tiêu chí</t>
  </si>
  <si>
    <t>52/NQ-HĐND, 10/12/2019</t>
  </si>
  <si>
    <t>Mua sắm trang thiết bị y tế để nâng cấp Bệnh viện Đa khoa tỉnh từ bệnh viện hạng II lên bệnh viện hạng I quy mô 750 giường</t>
  </si>
  <si>
    <t>633-22/6/2018
304-05/4/2019</t>
  </si>
  <si>
    <t>Mở rộng trạm bơm Vinh Quang đảm bảo tưới cho cánh đồng Cà Tiên</t>
  </si>
  <si>
    <t>PHỤ LỤC 01</t>
  </si>
  <si>
    <t>(Kèm theo Nghị quyết số        /2020/NQ-HĐND ngày      tháng      năm 2020 của Hội đồng nhân dân tỉnh Kon Tum)</t>
  </si>
  <si>
    <t>PHỤ LỤC 02</t>
  </si>
  <si>
    <t>PHỤ LỤC 03</t>
  </si>
</sst>
</file>

<file path=xl/styles.xml><?xml version="1.0" encoding="utf-8"?>
<styleSheet xmlns="http://schemas.openxmlformats.org/spreadsheetml/2006/main" xmlns:mc="http://schemas.openxmlformats.org/markup-compatibility/2006" xmlns:x14ac="http://schemas.microsoft.com/office/spreadsheetml/2009/9/ac" mc:Ignorable="x14ac">
  <numFmts count="21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ñ&quot;* #,##0_-;\-&quot;ñ&quot;* #,##0_-;_-&quot;ñ&quot;* &quot;-&quot;_-;_-@_-"/>
    <numFmt numFmtId="165" formatCode="##.##%"/>
    <numFmt numFmtId="166" formatCode="_(* #,##0_);_(* \(#,##0\);_(* &quot;-&quot;??_);_(@_)"/>
    <numFmt numFmtId="167" formatCode="_(* #,##0_);_(* \(#,##0\);_(* \-??_);_(@_)"/>
    <numFmt numFmtId="168" formatCode="_-* #,##0\ &quot;F&quot;_-;\-* #,##0\ &quot;F&quot;_-;_-* &quot;-&quot;\ &quot;F&quot;_-;_-@_-"/>
    <numFmt numFmtId="169" formatCode="&quot;\&quot;#,##0;[Red]&quot;\&quot;&quot;\&quot;\-#,##0"/>
    <numFmt numFmtId="170" formatCode="#,##0\ &quot;DM&quot;;\-#,##0\ &quot;DM&quot;"/>
    <numFmt numFmtId="171" formatCode="_-* #,##0.00\ &quot;F&quot;_-;\-* #,##0.00\ &quot;F&quot;_-;_-* &quot;-&quot;??\ &quot;F&quot;_-;_-@_-"/>
    <numFmt numFmtId="172" formatCode="_-* #,##0.00\ _F_-;\-* #,##0.00\ _F_-;_-* &quot;-&quot;??\ _F_-;_-@_-"/>
    <numFmt numFmtId="173" formatCode="&quot;\&quot;#,##0.00;[Red]&quot;\&quot;&quot;\&quot;&quot;\&quot;&quot;\&quot;&quot;\&quot;&quot;\&quot;\-#,##0.00"/>
    <numFmt numFmtId="174" formatCode="0.000%"/>
    <numFmt numFmtId="175" formatCode="#.##00"/>
    <numFmt numFmtId="176" formatCode="_-* #,##0_-;\-* #,##0_-;_-* &quot;-&quot;_-;_-@_-"/>
    <numFmt numFmtId="177" formatCode="_-* #,##0.00_-;\-* #,##0.00_-;_-* &quot;-&quot;??_-;_-@_-"/>
    <numFmt numFmtId="178" formatCode="&quot;Rp&quot;#,##0_);[Red]\(&quot;Rp&quot;#,##0\)"/>
    <numFmt numFmtId="179" formatCode="\$#,##0\ ;&quot;($&quot;#,##0\)"/>
    <numFmt numFmtId="180" formatCode="_ * #,##0_)\ &quot;$&quot;_ ;_ * \(#,##0\)\ &quot;$&quot;_ ;_ * &quot;-&quot;_)\ &quot;$&quot;_ ;_ @_ "/>
    <numFmt numFmtId="181" formatCode="_-&quot;$&quot;* #,##0_-;\-&quot;$&quot;* #,##0_-;_-&quot;$&quot;* &quot;-&quot;_-;_-@_-"/>
    <numFmt numFmtId="182" formatCode="_-* #,##0\ _F_-;\-* #,##0\ _F_-;_-* &quot;-&quot;\ _F_-;_-@_-"/>
    <numFmt numFmtId="183" formatCode="_-* #,##0\ &quot;€&quot;_-;\-* #,##0\ &quot;€&quot;_-;_-* &quot;-&quot;\ &quot;€&quot;_-;_-@_-"/>
    <numFmt numFmtId="184" formatCode="_-* #,##0\ &quot;$&quot;_-;\-* #,##0\ &quot;$&quot;_-;_-* &quot;-&quot;\ &quot;$&quot;_-;_-@_-"/>
    <numFmt numFmtId="185" formatCode="_ * #,##0_)&quot;$&quot;_ ;_ * \(#,##0\)&quot;$&quot;_ ;_ * &quot;-&quot;_)&quot;$&quot;_ ;_ @_ "/>
    <numFmt numFmtId="186" formatCode="_-&quot;€&quot;* #,##0_-;\-&quot;€&quot;* #,##0_-;_-&quot;€&quot;* &quot;-&quot;_-;_-@_-"/>
    <numFmt numFmtId="187" formatCode="_-* #,##0.00\ _€_-;\-* #,##0.00\ _€_-;_-* &quot;-&quot;??\ _€_-;_-@_-"/>
    <numFmt numFmtId="188" formatCode="_-* #,##0.00\ _₫_-;\-* #,##0.00\ _₫_-;_-* &quot;-&quot;??\ _₫_-;_-@_-"/>
    <numFmt numFmtId="189" formatCode="_ * #,##0.00_ ;_ * \-#,##0.00_ ;_ * &quot;-&quot;??_ ;_ @_ "/>
    <numFmt numFmtId="190" formatCode="_-* #,##0.00\ _V_N_D_-;\-* #,##0.00\ _V_N_D_-;_-* &quot;-&quot;??\ _V_N_D_-;_-@_-"/>
    <numFmt numFmtId="191" formatCode="_ * #,##0.00_)\ _$_ ;_ * \(#,##0.00\)\ _$_ ;_ * &quot;-&quot;??_)\ _$_ ;_ @_ "/>
    <numFmt numFmtId="192" formatCode="_ * #,##0.00_)_$_ ;_ * \(#,##0.00\)_$_ ;_ * &quot;-&quot;??_)_$_ ;_ @_ "/>
    <numFmt numFmtId="193" formatCode="_-* #,##0.00\ _ñ_-;\-* #,##0.00\ _ñ_-;_-* &quot;-&quot;??\ _ñ_-;_-@_-"/>
    <numFmt numFmtId="194" formatCode="_-* #,##0.00\ _ñ_-;_-* #,##0.00\ _ñ\-;_-* &quot;-&quot;??\ _ñ_-;_-@_-"/>
    <numFmt numFmtId="195" formatCode="_(&quot;$&quot;\ * #,##0_);_(&quot;$&quot;\ * \(#,##0\);_(&quot;$&quot;\ * &quot;-&quot;_);_(@_)"/>
    <numFmt numFmtId="196" formatCode="_-* #,##0.00000000_-;\-* #,##0.00000000_-;_-* &quot;-&quot;??_-;_-@_-"/>
    <numFmt numFmtId="197" formatCode="_(&quot;€&quot;\ * #,##0_);_(&quot;€&quot;\ * \(#,##0\);_(&quot;€&quot;\ * &quot;-&quot;_);_(@_)"/>
    <numFmt numFmtId="198" formatCode="_-* #,##0\ &quot;ñ&quot;_-;\-* #,##0\ &quot;ñ&quot;_-;_-* &quot;-&quot;\ &quot;ñ&quot;_-;_-@_-"/>
    <numFmt numFmtId="199" formatCode="_-* #,##0\ _€_-;\-* #,##0\ _€_-;_-* &quot;-&quot;\ _€_-;_-@_-"/>
    <numFmt numFmtId="200" formatCode="_-* #,##0\ _₫_-;\-* #,##0\ _₫_-;_-* &quot;-&quot;\ _₫_-;_-@_-"/>
    <numFmt numFmtId="201" formatCode="_ * #,##0_ ;_ * \-#,##0_ ;_ * &quot;-&quot;_ ;_ @_ "/>
    <numFmt numFmtId="202" formatCode="_-* #,##0\ _V_N_D_-;\-* #,##0\ _V_N_D_-;_-* &quot;-&quot;\ _V_N_D_-;_-@_-"/>
    <numFmt numFmtId="203" formatCode="_ * #,##0_)\ _$_ ;_ * \(#,##0\)\ _$_ ;_ * &quot;-&quot;_)\ _$_ ;_ @_ "/>
    <numFmt numFmtId="204" formatCode="_ * #,##0_)_$_ ;_ * \(#,##0\)_$_ ;_ * &quot;-&quot;_)_$_ ;_ @_ "/>
    <numFmt numFmtId="205" formatCode="_-* #,##0\ _$_-;\-* #,##0\ _$_-;_-* &quot;-&quot;\ _$_-;_-@_-"/>
    <numFmt numFmtId="206" formatCode="_-* #,##0\ _ñ_-;\-* #,##0\ _ñ_-;_-* &quot;-&quot;\ _ñ_-;_-@_-"/>
    <numFmt numFmtId="207" formatCode="_-* #,##0\ _ñ_-;_-* #,##0\ _ñ\-;_-* &quot;-&quot;\ _ñ_-;_-@_-"/>
    <numFmt numFmtId="208" formatCode="_ &quot;\&quot;* #,##0_ ;_ &quot;\&quot;* \-#,##0_ ;_ &quot;\&quot;* &quot;-&quot;_ ;_ @_ "/>
    <numFmt numFmtId="209" formatCode="&quot;£&quot;#,##0;\-&quot;£&quot;#,##0"/>
    <numFmt numFmtId="210" formatCode="_-\$* #,##0_-;&quot;-$&quot;* #,##0_-;_-\$* \-_-;_-@_-"/>
    <numFmt numFmtId="211" formatCode="\$#,##0_);[Red]&quot;($&quot;#,##0\)"/>
    <numFmt numFmtId="212" formatCode="_-* #,##0\ _F_-;\-* #,##0\ _F_-;_-* &quot;- &quot;_F_-;_-@_-"/>
    <numFmt numFmtId="213" formatCode="&quot;\&quot;#,##0.00;[Red]&quot;\&quot;\-#,##0.00"/>
    <numFmt numFmtId="214" formatCode="&quot;\&quot;#,##0;[Red]&quot;\&quot;\-#,##0"/>
    <numFmt numFmtId="215" formatCode="\£###,0\.00;[Red]&quot;-£&quot;###,0\.00"/>
    <numFmt numFmtId="216" formatCode="_ * #,##0_)\ &quot;F&quot;_ ;_ * \(#,##0\)\ &quot;F&quot;_ ;_ * &quot;-&quot;_)\ &quot;F&quot;_ ;_ @_ "/>
    <numFmt numFmtId="217" formatCode="&quot;£&quot;#,##0.00;\-&quot;£&quot;#,##0.00"/>
    <numFmt numFmtId="218" formatCode="_-&quot;F&quot;* #,##0_-;\-&quot;F&quot;* #,##0_-;_-&quot;F&quot;* &quot;-&quot;_-;_-@_-"/>
    <numFmt numFmtId="219" formatCode="_ * #,##0.00_)&quot;$&quot;_ ;_ * \(#,##0.00\)&quot;$&quot;_ ;_ * &quot;-&quot;??_)&quot;$&quot;_ ;_ @_ "/>
    <numFmt numFmtId="220" formatCode="_ * #,##0.0_)_$_ ;_ * \(#,##0.0\)_$_ ;_ * &quot;-&quot;??_)_$_ ;_ @_ "/>
    <numFmt numFmtId="221" formatCode=";;"/>
    <numFmt numFmtId="222" formatCode="_ * #,##0.00_)&quot;€&quot;_ ;_ * \(#,##0.00\)&quot;€&quot;_ ;_ * &quot;-&quot;??_)&quot;€&quot;_ ;_ @_ "/>
    <numFmt numFmtId="223" formatCode="#,##0.0_);\(#,##0.0\)"/>
    <numFmt numFmtId="224" formatCode="_ &quot;\&quot;* #,##0.00_ ;_ &quot;\&quot;* &quot;\&quot;&quot;\&quot;&quot;\&quot;&quot;\&quot;&quot;\&quot;&quot;\&quot;&quot;\&quot;&quot;\&quot;&quot;\&quot;&quot;\&quot;&quot;\&quot;&quot;\&quot;\-#,##0.00_ ;_ &quot;\&quot;* &quot;-&quot;??_ ;_ @_ "/>
    <numFmt numFmtId="225" formatCode="0.0%"/>
    <numFmt numFmtId="226" formatCode="_ * #,##0.00_ ;_ * &quot;\&quot;&quot;\&quot;&quot;\&quot;&quot;\&quot;&quot;\&quot;&quot;\&quot;&quot;\&quot;&quot;\&quot;&quot;\&quot;&quot;\&quot;&quot;\&quot;&quot;\&quot;\-#,##0.00_ ;_ * &quot;-&quot;??_ ;_ @_ "/>
    <numFmt numFmtId="227" formatCode="&quot;$&quot;#,##0.00"/>
    <numFmt numFmtId="228" formatCode="&quot;\&quot;#,##0;&quot;\&quot;&quot;\&quot;&quot;\&quot;&quot;\&quot;&quot;\&quot;&quot;\&quot;&quot;\&quot;&quot;\&quot;&quot;\&quot;&quot;\&quot;&quot;\&quot;&quot;\&quot;&quot;\&quot;&quot;\&quot;\-#,##0"/>
    <numFmt numFmtId="229" formatCode="_ * #,##0.00_)&quot;£&quot;_ ;_ * \(#,##0.00\)&quot;£&quot;_ ;_ * &quot;-&quot;??_)&quot;£&quot;_ ;_ @_ "/>
    <numFmt numFmtId="230" formatCode="&quot;\&quot;#,##0;[Red]&quot;\&quot;&quot;\&quot;&quot;\&quot;&quot;\&quot;&quot;\&quot;&quot;\&quot;&quot;\&quot;&quot;\&quot;&quot;\&quot;&quot;\&quot;&quot;\&quot;&quot;\&quot;&quot;\&quot;&quot;\&quot;\-#,##0"/>
    <numFmt numFmtId="231" formatCode="_-&quot;$&quot;* #,##0.00_-;\-&quot;$&quot;* #,##0.00_-;_-&quot;$&quot;* &quot;-&quot;??_-;_-@_-"/>
    <numFmt numFmtId="232" formatCode="_ * #,##0_ ;_ * &quot;\&quot;&quot;\&quot;&quot;\&quot;&quot;\&quot;&quot;\&quot;&quot;\&quot;&quot;\&quot;&quot;\&quot;&quot;\&quot;&quot;\&quot;&quot;\&quot;&quot;\&quot;\-#,##0_ ;_ * &quot;-&quot;_ ;_ @_ "/>
    <numFmt numFmtId="233" formatCode="0.0%;\(0.0%\)"/>
    <numFmt numFmtId="234" formatCode="&quot;\&quot;#,##0.00;&quot;\&quot;&quot;\&quot;&quot;\&quot;&quot;\&quot;&quot;\&quot;&quot;\&quot;&quot;\&quot;&quot;\&quot;&quot;\&quot;&quot;\&quot;&quot;\&quot;&quot;\&quot;&quot;\&quot;&quot;\&quot;\-#,##0.00"/>
    <numFmt numFmtId="235" formatCode="##,###.##"/>
    <numFmt numFmtId="236" formatCode="#0.##"/>
    <numFmt numFmtId="237" formatCode="0.000_)"/>
    <numFmt numFmtId="238" formatCode="#,##0_)_%;\(#,##0\)_%;"/>
    <numFmt numFmtId="239" formatCode="#,##0.0"/>
    <numFmt numFmtId="240" formatCode="_(* #,##0.0_);_(* \(#,##0.0\);_(* &quot;-&quot;??_);_(@_)"/>
    <numFmt numFmtId="241" formatCode="_(* #,##0_);_(* \(#,##0\);_(* \-_);_(@_)"/>
    <numFmt numFmtId="242" formatCode="_._.* #,##0.0_)_%;_._.* \(#,##0.0\)_%"/>
    <numFmt numFmtId="243" formatCode="#,##0.0_)_%;\(#,##0.0\)_%;\ \ .0_)_%"/>
    <numFmt numFmtId="244" formatCode="_._.* #,##0.00_)_%;_._.* \(#,##0.00\)_%"/>
    <numFmt numFmtId="245" formatCode="#,##0.00_)_%;\(#,##0.00\)_%;\ \ .00_)_%"/>
    <numFmt numFmtId="246" formatCode="_._.* #,##0.000_)_%;_._.* \(#,##0.000\)_%"/>
    <numFmt numFmtId="247" formatCode="#,##0.000_)_%;\(#,##0.000\)_%;\ \ .000_)_%"/>
    <numFmt numFmtId="248" formatCode="&quot;$&quot;#,##0;[Red]\-&quot;$&quot;#,##0"/>
    <numFmt numFmtId="249" formatCode="_-* #,##0_-;\-* #,##0_-;_-* &quot;-&quot;??_-;_-@_-"/>
    <numFmt numFmtId="250" formatCode="_(* #,##0.00_);_(* \(#,##0.00\);_(* &quot;-&quot;&quot;?&quot;&quot;?&quot;_);_(@_)"/>
    <numFmt numFmtId="251" formatCode="_-* #,##0\ &quot;þ&quot;_-;\-* #,##0\ &quot;þ&quot;_-;_-* &quot;-&quot;\ &quot;þ&quot;_-;_-@_-"/>
    <numFmt numFmtId="252" formatCode="&quot;\&quot;#,##0.00;\-&quot;\&quot;#,##0.00"/>
    <numFmt numFmtId="253" formatCode="&quot;?&quot;#,##0;&quot;?&quot;\-#,##0"/>
    <numFmt numFmtId="254" formatCode="_-* #,##0.00\ _þ_-;\-* #,##0.00\ _þ_-;_-* &quot;-&quot;??\ _þ_-;_-@_-"/>
    <numFmt numFmtId="255" formatCode="_-* #,##0\ _₫_-;\-* #,##0\ _₫_-;_-* &quot;-&quot;??\ _₫_-;_-@_-"/>
    <numFmt numFmtId="256" formatCode="\t#\ ??/??"/>
    <numFmt numFmtId="257" formatCode="0.0000"/>
    <numFmt numFmtId="258" formatCode="_-* #,##0.00\ _$_-;\-* #,##0.00\ _$_-;_-* &quot;-&quot;??\ _$_-;_-@_-"/>
    <numFmt numFmtId="259" formatCode="_-* #,##0.0\ _₫_-;\-* #,##0.0\ _₫_-;_-* &quot;-&quot;??\ _₫_-;_-@_-"/>
    <numFmt numFmtId="260" formatCode="&quot;$&quot;#,##0;\-&quot;$&quot;#,##0"/>
    <numFmt numFmtId="261" formatCode="&quot;True&quot;;&quot;True&quot;;&quot;False&quot;"/>
    <numFmt numFmtId="262" formatCode="_-[$€-2]* #,##0.00_-;\-[$€-2]* #,##0.00_-;_-[$€-2]* &quot;-&quot;??_-"/>
    <numFmt numFmtId="263" formatCode="_ &quot;\&quot;* #,##0.00_ ;_ &quot;\&quot;* \-#,##0.00_ ;_ &quot;\&quot;* &quot;-&quot;??_ ;_ @_ "/>
    <numFmt numFmtId="264" formatCode="_(* #,##0.0_);_(* \(#,##0.0\);_(* &quot;-&quot;?_);_(@_)"/>
    <numFmt numFmtId="265" formatCode="_(&quot;Z$&quot;* #,##0.00_);_(&quot;Z$&quot;* \(#,##0.00\);_(&quot;Z$&quot;* &quot;-&quot;??_);_(@_)"/>
    <numFmt numFmtId="266" formatCode="_(* #.##0.00_);_(* \(#.##0.00\);_(* &quot;-&quot;??_);_(@_)"/>
    <numFmt numFmtId="267" formatCode="#,##0;[Red]#,##0"/>
    <numFmt numFmtId="268" formatCode="&quot;\&quot;#&quot;,&quot;##0&quot;.&quot;00;[Red]&quot;\&quot;\-#&quot;,&quot;##0&quot;.&quot;00"/>
    <numFmt numFmtId="269" formatCode="0.0"/>
    <numFmt numFmtId="270" formatCode="#,##0.00;[Red]#,##0.00"/>
    <numFmt numFmtId="271" formatCode="&quot;£&quot;#,##0.00;[Red]\-&quot;£&quot;#,##0.00"/>
    <numFmt numFmtId="272" formatCode="_(* #,##0.00_);_(* \(#,##0.00\);_(* \-??_);_(@_)"/>
    <numFmt numFmtId="273" formatCode="#,##0;\(#,##0\)"/>
    <numFmt numFmtId="274" formatCode="_._.* \(#,##0\)_%;_._.* #,##0_)_%;_._.* 0_)_%;_._.@_)_%"/>
    <numFmt numFmtId="275" formatCode="_._.&quot;€&quot;* \(#,##0\)_%;_._.&quot;€&quot;* #,##0_)_%;_._.&quot;€&quot;* 0_)_%;_._.@_)_%"/>
    <numFmt numFmtId="276" formatCode="* \(#,##0\);* #,##0_);&quot;-&quot;??_);@"/>
    <numFmt numFmtId="277" formatCode="_ &quot;R&quot;\ * #,##0_ ;_ &quot;R&quot;\ * \-#,##0_ ;_ &quot;R&quot;\ * &quot;-&quot;_ ;_ @_ "/>
    <numFmt numFmtId="278" formatCode="&quot;£&quot;#,##0;[Red]\-&quot;£&quot;#,##0"/>
    <numFmt numFmtId="279" formatCode="_-* #,##0_-;\-* #,##0_-;_-* \-_-;_-@_-"/>
    <numFmt numFmtId="280" formatCode="00####"/>
    <numFmt numFmtId="281" formatCode="##,##0%"/>
    <numFmt numFmtId="282" formatCode="#,###%"/>
    <numFmt numFmtId="283" formatCode="##.##"/>
    <numFmt numFmtId="284" formatCode="###,###"/>
    <numFmt numFmtId="285" formatCode="###.###"/>
    <numFmt numFmtId="286" formatCode="_ * #,##0.00_ ;_ * &quot;\&quot;&quot;\&quot;&quot;\&quot;&quot;\&quot;&quot;\&quot;&quot;\&quot;\-#,##0.00_ ;_ * &quot;-&quot;??_ ;_ @_ "/>
    <numFmt numFmtId="287" formatCode="&quot;€&quot;* #,##0_)_%;&quot;€&quot;* \(#,##0\)_%;&quot;€&quot;* &quot;-&quot;??_)_%;@_)_%"/>
    <numFmt numFmtId="288" formatCode="&quot;$&quot;* #,##0_)_%;&quot;$&quot;* \(#,##0\)_%;&quot;$&quot;* &quot;-&quot;??_)_%;@_)_%"/>
    <numFmt numFmtId="289" formatCode="_-* #,##0\ &quot;₫&quot;_-;\-* #,##0\ &quot;₫&quot;_-;_-* &quot;-&quot;\ &quot;₫&quot;_-;_-@_-"/>
    <numFmt numFmtId="290" formatCode="&quot;\&quot;#,##0.00;&quot;\&quot;&quot;\&quot;&quot;\&quot;&quot;\&quot;&quot;\&quot;&quot;\&quot;&quot;\&quot;&quot;\&quot;\-#,##0.00"/>
    <numFmt numFmtId="291" formatCode="_._.&quot;€&quot;* #,##0.0_)_%;_._.&quot;€&quot;* \(#,##0.0\)_%"/>
    <numFmt numFmtId="292" formatCode="&quot;€&quot;* #,##0.0_)_%;&quot;€&quot;* \(#,##0.0\)_%;&quot;€&quot;* \ .0_)_%"/>
    <numFmt numFmtId="293" formatCode="_._.&quot;$&quot;* #,##0.0_)_%;_._.&quot;$&quot;* \(#,##0.0\)_%"/>
    <numFmt numFmtId="294" formatCode="_._.&quot;€&quot;* #,##0.00_)_%;_._.&quot;€&quot;* \(#,##0.00\)_%"/>
    <numFmt numFmtId="295" formatCode="&quot;€&quot;* #,##0.00_)_%;&quot;€&quot;* \(#,##0.00\)_%;&quot;€&quot;* \ .00_)_%"/>
    <numFmt numFmtId="296" formatCode="_._.&quot;$&quot;* #,##0.00_)_%;_._.&quot;$&quot;* \(#,##0.00\)_%"/>
    <numFmt numFmtId="297" formatCode="_._.&quot;€&quot;* #,##0.000_)_%;_._.&quot;€&quot;* \(#,##0.000\)_%"/>
    <numFmt numFmtId="298" formatCode="&quot;€&quot;* #,##0.000_)_%;&quot;€&quot;* \(#,##0.000\)_%;&quot;€&quot;* \ .000_)_%"/>
    <numFmt numFmtId="299" formatCode="_._.&quot;$&quot;* #,##0.000_)_%;_._.&quot;$&quot;* \(#,##0.000\)_%"/>
    <numFmt numFmtId="300" formatCode="_-* #,##0.00\ &quot;€&quot;_-;\-* #,##0.00\ &quot;€&quot;_-;_-* &quot;-&quot;??\ &quot;€&quot;_-;_-@_-"/>
    <numFmt numFmtId="301" formatCode="_-* #,##0.00\ &quot;₫&quot;_-;\-* #,##0.00\ &quot;₫&quot;_-;_-* &quot;-&quot;??\ &quot;₫&quot;_-;_-@_-"/>
    <numFmt numFmtId="302" formatCode="_ * #,##0_ ;_ * &quot;\&quot;&quot;\&quot;&quot;\&quot;&quot;\&quot;&quot;\&quot;&quot;\&quot;\-#,##0_ ;_ * &quot;-&quot;_ ;_ @_ "/>
    <numFmt numFmtId="303" formatCode="\$#,##0\ ;\(\$#,##0\)"/>
    <numFmt numFmtId="304" formatCode="&quot;$&quot;#,##0\ ;\(&quot;$&quot;#,##0\)"/>
    <numFmt numFmtId="305" formatCode="\t0.00%"/>
    <numFmt numFmtId="306" formatCode="0.000"/>
    <numFmt numFmtId="307" formatCode="* #,##0_);* \(#,##0\);&quot;-&quot;??_);@"/>
    <numFmt numFmtId="308" formatCode="\U\S\$#,##0.00;\(\U\S\$#,##0.00\)"/>
    <numFmt numFmtId="309" formatCode="_(\§\g\ #,##0_);_(\§\g\ \(#,##0\);_(\§\g\ &quot;-&quot;??_);_(@_)"/>
    <numFmt numFmtId="310" formatCode="_(\§\g\ #,##0_);_(\§\g\ \(#,##0\);_(\§\g\ &quot;-&quot;_);_(@_)"/>
    <numFmt numFmtId="311" formatCode="\§\g#,##0_);\(\§\g#,##0\)"/>
    <numFmt numFmtId="312" formatCode="_-&quot;VND&quot;* #,##0_-;\-&quot;VND&quot;* #,##0_-;_-&quot;VND&quot;* &quot;-&quot;_-;_-@_-"/>
    <numFmt numFmtId="313" formatCode="_(&quot;Rp&quot;* #,##0.00_);_(&quot;Rp&quot;* \(#,##0.00\);_(&quot;Rp&quot;* &quot;-&quot;??_);_(@_)"/>
    <numFmt numFmtId="314" formatCode="#,##0.00\ &quot;FB&quot;;[Red]\-#,##0.00\ &quot;FB&quot;"/>
    <numFmt numFmtId="315" formatCode="#,##0\ &quot;$&quot;;\-#,##0\ &quot;$&quot;"/>
    <numFmt numFmtId="316" formatCode="_-* #,##0\ _F_B_-;\-* #,##0\ _F_B_-;_-* &quot;-&quot;\ _F_B_-;_-@_-"/>
    <numFmt numFmtId="317" formatCode="_-[$€]* #,##0.00_-;\-[$€]* #,##0.00_-;_-[$€]* &quot;-&quot;??_-;_-@_-"/>
    <numFmt numFmtId="318" formatCode="_ * #,##0.00_)_d_ ;_ * \(#,##0.00\)_d_ ;_ * &quot;-&quot;??_)_d_ ;_ @_ "/>
    <numFmt numFmtId="319" formatCode="#,##0_);\-#,##0_)"/>
    <numFmt numFmtId="320" formatCode="#,###;\-#,###;&quot;&quot;;_(@_)"/>
    <numFmt numFmtId="321" formatCode="&quot;€&quot;#,##0;\-&quot;€&quot;#,##0"/>
    <numFmt numFmtId="322" formatCode="#,##0\ &quot;$&quot;_);\(#,##0\ &quot;$&quot;\)"/>
    <numFmt numFmtId="323" formatCode="_-&quot;£&quot;* #,##0_-;\-&quot;£&quot;* #,##0_-;_-&quot;£&quot;* &quot;-&quot;_-;_-@_-"/>
    <numFmt numFmtId="324" formatCode="#,###"/>
    <numFmt numFmtId="325" formatCode="&quot;Fr.&quot;\ #,##0.00;[Red]&quot;Fr.&quot;\ \-#,##0.00"/>
    <numFmt numFmtId="326" formatCode="_ &quot;Fr.&quot;\ * #,##0_ ;_ &quot;Fr.&quot;\ * \-#,##0_ ;_ &quot;Fr.&quot;\ * &quot;-&quot;_ ;_ @_ "/>
    <numFmt numFmtId="327" formatCode="&quot;\&quot;#,##0;[Red]\-&quot;\&quot;#,##0"/>
    <numFmt numFmtId="328" formatCode="&quot;VND&quot;#,##0_);[Red]\(&quot;VND&quot;#,##0\)"/>
    <numFmt numFmtId="329" formatCode="mmmm\ d\,\ yyyy"/>
    <numFmt numFmtId="330" formatCode="#,##0.00_);\-#,##0.00_)"/>
    <numFmt numFmtId="331" formatCode="0_)%;\(0\)%"/>
    <numFmt numFmtId="332" formatCode="_._._(* 0_)%;_._.* \(0\)%"/>
    <numFmt numFmtId="333" formatCode="_(0_)%;\(0\)%"/>
    <numFmt numFmtId="334" formatCode="0%_);\(0%\)"/>
    <numFmt numFmtId="335" formatCode="#,##0.000_);\(#,##0.000\)"/>
    <numFmt numFmtId="336" formatCode="_ &quot;\&quot;* #,##0_ ;_ &quot;\&quot;* &quot;\&quot;&quot;\&quot;&quot;\&quot;&quot;\&quot;&quot;\&quot;&quot;\&quot;&quot;\&quot;&quot;\&quot;&quot;\&quot;&quot;\&quot;&quot;\&quot;&quot;\&quot;&quot;\&quot;&quot;\&quot;\-#,##0_ ;_ &quot;\&quot;* &quot;-&quot;_ ;_ @_ "/>
    <numFmt numFmtId="337" formatCode="_(0.0_)%;\(0.0\)%"/>
    <numFmt numFmtId="338" formatCode="_._._(* 0.0_)%;_._.* \(0.0\)%"/>
    <numFmt numFmtId="339" formatCode="_(0.00_)%;\(0.00\)%"/>
    <numFmt numFmtId="340" formatCode="_._._(* 0.00_)%;_._.* \(0.00\)%"/>
    <numFmt numFmtId="341" formatCode="_(0.000_)%;\(0.000\)%"/>
    <numFmt numFmtId="342" formatCode="_._._(* 0.000_)%;_._.* \(0.000\)%"/>
    <numFmt numFmtId="343" formatCode="#"/>
    <numFmt numFmtId="344" formatCode="&quot;¡Ì&quot;#,##0;[Red]\-&quot;¡Ì&quot;#,##0"/>
    <numFmt numFmtId="345" formatCode="#,##0.00\ &quot;F&quot;;[Red]\-#,##0.00\ &quot;F&quot;"/>
    <numFmt numFmtId="346" formatCode="#,##0.00\ \ "/>
    <numFmt numFmtId="347" formatCode="0.00000000000E+00;\?"/>
    <numFmt numFmtId="348" formatCode="_-* ###,0&quot;.&quot;00\ _F_B_-;\-* ###,0&quot;.&quot;00\ _F_B_-;_-* &quot;-&quot;??\ _F_B_-;_-@_-"/>
    <numFmt numFmtId="349" formatCode="_ * #,##0_ ;_ * \-#,##0_ ;_ * &quot;-&quot;??_ ;_ @_ "/>
    <numFmt numFmtId="350" formatCode="0.00000"/>
    <numFmt numFmtId="351" formatCode="#,##0.00\ \ \ \ "/>
    <numFmt numFmtId="352" formatCode="#,##0\ &quot;F&quot;;[Red]\-#,##0\ &quot;F&quot;"/>
    <numFmt numFmtId="353" formatCode="_ * #.##._ ;_ * \-#.##._ ;_ * &quot;-&quot;??_ ;_ @_ⴆ"/>
    <numFmt numFmtId="354" formatCode="&quot;\&quot;#,##0.00;[Red]&quot;\&quot;&quot;\&quot;&quot;\&quot;&quot;\&quot;&quot;\&quot;&quot;\&quot;&quot;\&quot;&quot;\&quot;&quot;\&quot;&quot;\&quot;&quot;\&quot;&quot;\&quot;&quot;\&quot;&quot;\&quot;\-#,##0.00"/>
    <numFmt numFmtId="355" formatCode="_ &quot;\&quot;* #,##0_ ;_ &quot;\&quot;* &quot;\&quot;&quot;\&quot;&quot;\&quot;&quot;\&quot;&quot;\&quot;&quot;\&quot;&quot;\&quot;&quot;\&quot;&quot;\&quot;&quot;\&quot;&quot;\&quot;&quot;\&quot;&quot;\&quot;\-#,##0_ ;_ &quot;\&quot;* &quot;-&quot;_ ;_ @_ "/>
    <numFmt numFmtId="356" formatCode="_-* #,##0\ _F_-;\-* #,##0\ _F_-;_-* &quot;-&quot;??\ _F_-;_-@_-"/>
    <numFmt numFmtId="357" formatCode="_-* ###,0&quot;.&quot;00_-;\-* ###,0&quot;.&quot;00_-;_-* &quot;-&quot;??_-;_-@_-"/>
    <numFmt numFmtId="358" formatCode="0.000\ "/>
    <numFmt numFmtId="359" formatCode="#,##0\ &quot;Lt&quot;;[Red]\-#,##0\ &quot;Lt&quot;"/>
    <numFmt numFmtId="360" formatCode="#,##0.00\ &quot;F&quot;;\-#,##0.00\ &quot;F&quot;"/>
    <numFmt numFmtId="361" formatCode="&quot;€&quot;#,##0;[Red]\-&quot;€&quot;#,##0"/>
    <numFmt numFmtId="362" formatCode="_-* #,##0\ &quot;DM&quot;_-;\-* #,##0\ &quot;DM&quot;_-;_-* &quot;-&quot;\ &quot;DM&quot;_-;_-@_-"/>
    <numFmt numFmtId="363" formatCode="_-* #,##0.00\ &quot;DM&quot;_-;\-* #,##0.00\ &quot;DM&quot;_-;_-* &quot;-&quot;??\ &quot;DM&quot;_-;_-@_-"/>
    <numFmt numFmtId="364" formatCode="#,##0\ &quot;€&quot;;[Red]\-#,##0\ &quot;€&quot;"/>
    <numFmt numFmtId="365" formatCode="_-&quot;€&quot;* #,##0.00_-;\-&quot;€&quot;* #,##0.00_-;_-&quot;€&quot;* &quot;-&quot;??_-;_-@_-"/>
    <numFmt numFmtId="366" formatCode="_-* #,##0_$_-;\-* #,##0_$_-;_-* &quot;-&quot;_$_-;_-@_-"/>
    <numFmt numFmtId="367" formatCode="##,##0.##"/>
    <numFmt numFmtId="368" formatCode="#,##0.000"/>
    <numFmt numFmtId="369" formatCode="_-* #,##0.00_$_-;\-* #,##0.00_$_-;_-* &quot;-&quot;??_$_-;_-@_-"/>
  </numFmts>
  <fonts count="299">
    <font>
      <sz val="11"/>
      <color theme="1"/>
      <name val="Calibri"/>
      <family val="2"/>
      <scheme val="minor"/>
    </font>
    <font>
      <sz val="11"/>
      <color theme="1"/>
      <name val="Calibri"/>
      <family val="2"/>
      <scheme val="minor"/>
    </font>
    <font>
      <sz val="10"/>
      <name val="Arial"/>
      <family val="2"/>
    </font>
    <font>
      <b/>
      <sz val="14"/>
      <name val="Times New Roman"/>
      <family val="1"/>
    </font>
    <font>
      <sz val="10"/>
      <color theme="1"/>
      <name val="Arial Narrow"/>
      <family val="2"/>
    </font>
    <font>
      <sz val="10"/>
      <name val="Arial Narrow"/>
      <family val="2"/>
    </font>
    <font>
      <i/>
      <sz val="10"/>
      <name val="Arial Narrow"/>
      <family val="2"/>
    </font>
    <font>
      <b/>
      <sz val="10"/>
      <name val="Arial Narrow"/>
      <family val="2"/>
    </font>
    <font>
      <sz val="12"/>
      <name val="VNI-Times"/>
    </font>
    <font>
      <sz val="12"/>
      <name val=".VnTime"/>
      <family val="2"/>
    </font>
    <font>
      <sz val="10"/>
      <color indexed="8"/>
      <name val="MS Sans Serif"/>
      <family val="2"/>
    </font>
    <font>
      <sz val="12"/>
      <name val="돋움체"/>
      <family val="3"/>
      <charset val="129"/>
    </font>
    <font>
      <b/>
      <sz val="10"/>
      <name val="SVNtimes new roman"/>
      <family val="2"/>
    </font>
    <font>
      <sz val="12"/>
      <name val="VNtimes new roman"/>
      <family val="2"/>
    </font>
    <font>
      <sz val="9"/>
      <name val="Arial"/>
      <family val="2"/>
    </font>
    <font>
      <sz val="12"/>
      <name val="VNtimes new roman"/>
      <family val="2"/>
    </font>
    <font>
      <sz val="10"/>
      <name val="Mangal"/>
      <family val="2"/>
    </font>
    <font>
      <sz val="11"/>
      <color indexed="8"/>
      <name val="Calibri"/>
      <family val="2"/>
    </font>
    <font>
      <sz val="12"/>
      <name val="Arial Narrow"/>
      <family val="2"/>
    </font>
    <font>
      <sz val="10"/>
      <name val=".VnTime"/>
      <family val="2"/>
    </font>
    <font>
      <sz val="10"/>
      <name val="MS Sans Serif"/>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2"/>
      <name val="Arial"/>
      <family val="2"/>
    </font>
    <font>
      <sz val="11"/>
      <name val=".VnTime"/>
      <family val="2"/>
    </font>
    <font>
      <sz val="10"/>
      <name val="???"/>
      <family val="3"/>
      <charset val="129"/>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2"/>
      <color theme="1"/>
      <name val="Times New Roman"/>
      <family val="2"/>
      <charset val="163"/>
    </font>
    <font>
      <sz val="10"/>
      <name val=".VnArial NarrowH"/>
      <family val="2"/>
    </font>
    <font>
      <sz val="10"/>
      <name val="Arial"/>
      <family val="2"/>
      <charset val="163"/>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1"/>
      <color indexed="8"/>
      <name val="Arial Narrow"/>
      <family val="2"/>
    </font>
    <font>
      <sz val="10"/>
      <color indexed="8"/>
      <name val="VNI-Times"/>
      <family val="2"/>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0"/>
      <color indexed="9"/>
      <name val="VNI-Times"/>
      <family val="2"/>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9"/>
      <name val="Arial MT"/>
    </font>
    <font>
      <sz val="11"/>
      <color indexed="20"/>
      <name val="Calibri"/>
      <family val="2"/>
      <charset val="163"/>
    </font>
    <font>
      <sz val="10"/>
      <color indexed="20"/>
      <name val="VNI-Times"/>
      <family val="2"/>
    </font>
    <font>
      <b/>
      <i/>
      <sz val="14"/>
      <name val="VNTime"/>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0"/>
      <name val="Helv"/>
    </font>
    <font>
      <b/>
      <sz val="11"/>
      <color indexed="52"/>
      <name val="Calibri"/>
      <family val="2"/>
      <charset val="163"/>
    </font>
    <font>
      <b/>
      <sz val="10"/>
      <color indexed="52"/>
      <name val="VNI-Times"/>
      <family val="2"/>
    </font>
    <font>
      <b/>
      <sz val="10"/>
      <name val="Helv"/>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Calibri"/>
      <family val="2"/>
      <charset val="163"/>
    </font>
    <font>
      <b/>
      <sz val="12"/>
      <color theme="0"/>
      <name val="Times New Roman"/>
      <family val="2"/>
    </font>
    <font>
      <b/>
      <sz val="10"/>
      <color indexed="9"/>
      <name val="VNI-Times"/>
      <family val="2"/>
    </font>
    <font>
      <sz val="10"/>
      <name val="VNI-Aptima"/>
    </font>
    <font>
      <b/>
      <sz val="8"/>
      <name val="Arial"/>
      <family val="2"/>
    </font>
    <font>
      <sz val="11"/>
      <name val="Tms Rmn"/>
    </font>
    <font>
      <sz val="12"/>
      <color theme="1"/>
      <name val="Calibri"/>
      <family val="2"/>
      <scheme val="minor"/>
    </font>
    <font>
      <sz val="12"/>
      <color indexed="8"/>
      <name val="Calibri"/>
      <family val="2"/>
    </font>
    <font>
      <sz val="11"/>
      <name val="Times New Roman"/>
      <family val="1"/>
    </font>
    <font>
      <u val="singleAccounting"/>
      <sz val="11"/>
      <name val="Times New Roman"/>
      <family val="1"/>
    </font>
    <font>
      <sz val="12"/>
      <color indexed="8"/>
      <name val="Times New Roman"/>
      <family val="1"/>
    </font>
    <font>
      <sz val="11"/>
      <color indexed="8"/>
      <name val="Arial"/>
      <family val="2"/>
    </font>
    <font>
      <sz val="12"/>
      <name val="Times New Roman"/>
      <family val="1"/>
    </font>
    <font>
      <sz val="12"/>
      <color indexed="8"/>
      <name val="Times New Roman"/>
      <family val="2"/>
    </font>
    <font>
      <sz val="11"/>
      <color indexed="8"/>
      <name val="Times New Roman"/>
      <family val="2"/>
    </font>
    <font>
      <sz val="14"/>
      <color indexed="8"/>
      <name val="Times New Roman"/>
      <family val="2"/>
    </font>
    <font>
      <sz val="11"/>
      <name val="UVnTime"/>
    </font>
    <font>
      <sz val="11"/>
      <color theme="1"/>
      <name val="Calibri"/>
      <family val="2"/>
      <charset val="163"/>
      <scheme val="minor"/>
    </font>
    <font>
      <sz val="10"/>
      <color indexed="8"/>
      <name val="Times New Roman"/>
      <family val="2"/>
    </font>
    <font>
      <sz val="13"/>
      <color theme="1"/>
      <name val="Times New Roman"/>
      <family val="2"/>
    </font>
    <font>
      <sz val="14"/>
      <name val="Times New Roman"/>
      <family val="1"/>
    </font>
    <font>
      <sz val="12"/>
      <color indexed="8"/>
      <name val="Times New Roman"/>
      <family val="2"/>
      <charset val="163"/>
    </font>
    <font>
      <sz val="11"/>
      <color indexed="8"/>
      <name val="Arial"/>
      <family val="2"/>
      <charset val="163"/>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2"/>
      <name val="Times New Roman"/>
      <family val="1"/>
      <charset val="163"/>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1"/>
      <color theme="1"/>
      <name val="Calibri"/>
      <family val="2"/>
    </font>
    <font>
      <sz val="13"/>
      <name val="Times New Roman"/>
      <family val="1"/>
    </font>
    <font>
      <sz val="11"/>
      <color theme="1"/>
      <name val="Arial"/>
      <family val="2"/>
    </font>
    <font>
      <sz val="12"/>
      <color theme="1"/>
      <name val="Times New Roman"/>
      <family val="1"/>
    </font>
    <font>
      <sz val="12"/>
      <name val="timesnewroman"/>
    </font>
    <font>
      <sz val="9"/>
      <color theme="1"/>
      <name val="Times New Roman"/>
      <family val="2"/>
      <charset val="163"/>
    </font>
    <font>
      <sz val="11"/>
      <color indexed="8"/>
      <name val="Helvetica Neue"/>
    </font>
    <font>
      <sz val="11"/>
      <color theme="1"/>
      <name val="Arial Narrow"/>
      <family val="2"/>
    </font>
    <font>
      <sz val="12"/>
      <color theme="1"/>
      <name val="Times New Roman"/>
      <family val="2"/>
    </font>
    <font>
      <sz val="11"/>
      <name val="VNI-Aptima"/>
    </font>
    <font>
      <sz val="14"/>
      <name val="System"/>
      <family val="2"/>
    </font>
    <font>
      <b/>
      <sz val="11"/>
      <name val="Arial"/>
      <family val="2"/>
      <charset val="163"/>
    </font>
    <font>
      <b/>
      <sz val="11"/>
      <color indexed="63"/>
      <name val="Calibri"/>
      <family val="2"/>
      <charset val="163"/>
    </font>
    <font>
      <b/>
      <sz val="12"/>
      <color rgb="FF3F3F3F"/>
      <name val="Times New Roman"/>
      <family val="2"/>
    </font>
    <font>
      <sz val="14"/>
      <name val=".VnArial Narrow"/>
      <family val="2"/>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2"/>
      <color indexed="8"/>
      <name val="바탕체"/>
      <family val="3"/>
    </font>
    <font>
      <sz val="12"/>
      <name val="뼻뮝"/>
      <family val="1"/>
      <charset val="129"/>
    </font>
    <font>
      <sz val="10"/>
      <name val="명조"/>
      <family val="3"/>
      <charset val="129"/>
    </font>
    <font>
      <sz val="10"/>
      <name val="돋움체"/>
      <family val="3"/>
      <charset val="129"/>
    </font>
    <font>
      <b/>
      <sz val="14"/>
      <color theme="1"/>
      <name val="Times New Roman"/>
      <family val="1"/>
    </font>
    <font>
      <b/>
      <sz val="10"/>
      <color theme="1"/>
      <name val="Arial Narrow"/>
      <family val="2"/>
    </font>
    <font>
      <sz val="10"/>
      <name val="SVNtimes new roman"/>
      <family val="2"/>
    </font>
    <font>
      <sz val="11"/>
      <color indexed="63"/>
      <name val="Calibri"/>
      <family val="2"/>
    </font>
    <font>
      <sz val="12"/>
      <color theme="1"/>
      <name val="Arial Narrow"/>
      <family val="2"/>
      <charset val="163"/>
    </font>
    <font>
      <b/>
      <sz val="12"/>
      <name val="Times New Roman"/>
      <family val="1"/>
    </font>
    <font>
      <i/>
      <sz val="12"/>
      <name val="Times New Roman"/>
      <family val="1"/>
    </font>
    <font>
      <b/>
      <sz val="11"/>
      <color indexed="52"/>
      <name val="Arial Narrow"/>
      <family val="2"/>
    </font>
    <font>
      <i/>
      <sz val="9"/>
      <name val="Times New Roman"/>
      <family val="1"/>
    </font>
    <font>
      <sz val="10"/>
      <color indexed="8"/>
      <name val="Arial Narrow"/>
      <family val="2"/>
    </font>
    <font>
      <sz val="9"/>
      <name val="Times New Roman"/>
      <family val="1"/>
    </font>
    <font>
      <b/>
      <i/>
      <sz val="9"/>
      <name val="Times New Roman"/>
      <family val="1"/>
    </font>
    <font>
      <b/>
      <sz val="9"/>
      <name val="Times New Roman"/>
      <family val="1"/>
    </font>
    <font>
      <b/>
      <u/>
      <sz val="10"/>
      <name val="Arial Narrow"/>
      <family val="2"/>
    </font>
    <font>
      <i/>
      <sz val="10"/>
      <color theme="1"/>
      <name val="Arial Narrow"/>
      <family val="2"/>
    </font>
    <font>
      <sz val="9"/>
      <name val="Arial Narrow"/>
      <family val="2"/>
    </font>
    <font>
      <b/>
      <sz val="9"/>
      <color indexed="14"/>
      <name val="Arial Narrow"/>
      <family val="2"/>
    </font>
    <font>
      <sz val="14"/>
      <color theme="0"/>
      <name val="Times New Roman"/>
      <family val="1"/>
    </font>
    <font>
      <b/>
      <sz val="14"/>
      <color indexed="8"/>
      <name val="Times New Roman"/>
      <family val="1"/>
    </font>
    <font>
      <i/>
      <sz val="14"/>
      <color indexed="8"/>
      <name val="Times New Roman"/>
      <family val="1"/>
    </font>
    <font>
      <sz val="14"/>
      <color indexed="8"/>
      <name val="Times New Roman"/>
      <family val="1"/>
    </font>
    <font>
      <sz val="14"/>
      <color rgb="FFFF0000"/>
      <name val="Times New Roman"/>
      <family val="1"/>
    </font>
    <font>
      <sz val="10"/>
      <color theme="0"/>
      <name val="Arial Narrow"/>
      <family val="2"/>
    </font>
    <font>
      <sz val="11"/>
      <color theme="1"/>
      <name val="Arial"/>
      <family val="2"/>
      <charset val="163"/>
    </font>
    <font>
      <b/>
      <sz val="11"/>
      <color theme="1"/>
      <name val="Calibri"/>
      <family val="2"/>
      <scheme val="minor"/>
    </font>
    <font>
      <b/>
      <sz val="13"/>
      <color theme="1"/>
      <name val="Times New Roman"/>
      <family val="1"/>
    </font>
    <font>
      <b/>
      <sz val="12"/>
      <color theme="1"/>
      <name val="Times New Roman"/>
      <family val="1"/>
    </font>
    <font>
      <i/>
      <sz val="12"/>
      <color theme="1"/>
      <name val="Times New Roman"/>
      <family val="1"/>
    </font>
    <font>
      <sz val="13"/>
      <color theme="1"/>
      <name val="Times New Roman"/>
      <family val="1"/>
    </font>
    <font>
      <u/>
      <sz val="11"/>
      <color theme="10"/>
      <name val="Calibri"/>
      <family val="2"/>
      <scheme val="minor"/>
    </font>
    <font>
      <i/>
      <sz val="11"/>
      <color theme="1"/>
      <name val="Calibri"/>
      <family val="2"/>
      <scheme val="minor"/>
    </font>
    <font>
      <b/>
      <i/>
      <sz val="10"/>
      <name val="Arial Narrow"/>
      <family val="2"/>
    </font>
    <font>
      <b/>
      <i/>
      <sz val="11"/>
      <color theme="1"/>
      <name val="Calibri"/>
      <family val="2"/>
      <scheme val="minor"/>
    </font>
    <font>
      <i/>
      <sz val="18"/>
      <color theme="1"/>
      <name val="Arial"/>
      <family val="2"/>
    </font>
    <font>
      <sz val="11"/>
      <name val="Calibri"/>
      <family val="2"/>
    </font>
    <font>
      <sz val="11"/>
      <name val="Calibri"/>
      <family val="2"/>
      <scheme val="minor"/>
    </font>
    <font>
      <sz val="11"/>
      <color rgb="FFFF0000"/>
      <name val="Calibri"/>
      <family val="2"/>
    </font>
    <font>
      <sz val="10"/>
      <color theme="1"/>
      <name val="Calibri"/>
      <family val="2"/>
      <scheme val="minor"/>
    </font>
    <font>
      <b/>
      <sz val="10"/>
      <color rgb="FFFF0000"/>
      <name val="Arial Narrow"/>
      <family val="2"/>
    </font>
    <font>
      <sz val="10"/>
      <name val="Calibri"/>
      <family val="2"/>
      <scheme val="minor"/>
    </font>
    <font>
      <b/>
      <sz val="13"/>
      <name val="Times New Roman"/>
      <family val="1"/>
    </font>
    <font>
      <i/>
      <sz val="14"/>
      <name val="Times New Roman"/>
      <family val="1"/>
    </font>
    <font>
      <i/>
      <sz val="13"/>
      <name val="Times New Roman"/>
      <family val="1"/>
    </font>
  </fonts>
  <fills count="69">
    <fill>
      <patternFill patternType="none"/>
    </fill>
    <fill>
      <patternFill patternType="gray125"/>
    </fill>
    <fill>
      <patternFill patternType="solid">
        <fgColor rgb="FFF2F2F2"/>
      </patternFill>
    </fill>
    <fill>
      <patternFill patternType="solid">
        <fgColor rgb="FFA5A5A5"/>
      </patternFill>
    </fill>
    <fill>
      <patternFill patternType="solid">
        <fgColor rgb="FFFFFFCC"/>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FF"/>
        <bgColor indexed="64"/>
      </patternFill>
    </fill>
    <fill>
      <patternFill patternType="solid">
        <fgColor indexed="11"/>
        <bgColor indexed="64"/>
      </patternFill>
    </fill>
  </fills>
  <borders count="72">
    <border>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s>
  <cellStyleXfs count="47811">
    <xf numFmtId="0" fontId="0" fillId="0" borderId="0"/>
    <xf numFmtId="0" fontId="2" fillId="0" borderId="0"/>
    <xf numFmtId="0" fontId="4" fillId="0" borderId="0"/>
    <xf numFmtId="164" fontId="8"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10" fillId="0" borderId="0"/>
    <xf numFmtId="0" fontId="10" fillId="0" borderId="0"/>
    <xf numFmtId="0" fontId="2" fillId="0" borderId="0"/>
    <xf numFmtId="0" fontId="10" fillId="0" borderId="0"/>
    <xf numFmtId="3" fontId="11" fillId="0" borderId="5"/>
    <xf numFmtId="3" fontId="11" fillId="0" borderId="5"/>
    <xf numFmtId="3" fontId="11" fillId="0" borderId="5"/>
    <xf numFmtId="3" fontId="11" fillId="0" borderId="5"/>
    <xf numFmtId="165" fontId="12" fillId="0" borderId="15">
      <alignment horizontal="center"/>
      <protection hidden="1"/>
    </xf>
    <xf numFmtId="166" fontId="13" fillId="0" borderId="16" applyFont="0" applyBorder="0"/>
    <xf numFmtId="166" fontId="14" fillId="0" borderId="0" applyProtection="0"/>
    <xf numFmtId="166" fontId="15" fillId="0" borderId="16" applyFont="0" applyBorder="0"/>
    <xf numFmtId="166" fontId="13" fillId="0" borderId="16" applyFont="0" applyBorder="0"/>
    <xf numFmtId="166" fontId="13" fillId="0" borderId="16" applyFont="0" applyBorder="0"/>
    <xf numFmtId="167" fontId="16"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7" fillId="0" borderId="0" applyBorder="0"/>
    <xf numFmtId="167" fontId="18" fillId="0" borderId="0" applyBorder="0"/>
    <xf numFmtId="0" fontId="19" fillId="0" borderId="0"/>
    <xf numFmtId="0" fontId="19" fillId="0" borderId="0"/>
    <xf numFmtId="0" fontId="19" fillId="0" borderId="0"/>
    <xf numFmtId="0" fontId="20" fillId="0" borderId="0" applyNumberFormat="0" applyFill="0" applyAlignment="0"/>
    <xf numFmtId="168" fontId="21" fillId="0" borderId="0" applyFont="0" applyFill="0" applyBorder="0" applyAlignment="0" applyProtection="0"/>
    <xf numFmtId="0" fontId="22" fillId="0" borderId="0" applyFont="0" applyFill="0" applyBorder="0" applyAlignment="0" applyProtection="0"/>
    <xf numFmtId="169" fontId="2" fillId="0" borderId="0" applyFont="0" applyFill="0" applyBorder="0" applyAlignment="0" applyProtection="0"/>
    <xf numFmtId="170" fontId="23" fillId="0" borderId="0" applyFont="0" applyFill="0" applyBorder="0" applyAlignment="0" applyProtection="0"/>
    <xf numFmtId="171"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4" fillId="0" borderId="0" applyFont="0" applyFill="0" applyBorder="0" applyAlignment="0" applyProtection="0"/>
    <xf numFmtId="0" fontId="25" fillId="0" borderId="17"/>
    <xf numFmtId="0" fontId="25" fillId="0" borderId="17"/>
    <xf numFmtId="175" fontId="19" fillId="0" borderId="0" applyFont="0" applyFill="0" applyBorder="0" applyAlignment="0" applyProtection="0"/>
    <xf numFmtId="176" fontId="26" fillId="0" borderId="0" applyFont="0" applyFill="0" applyBorder="0" applyAlignment="0" applyProtection="0"/>
    <xf numFmtId="177" fontId="26" fillId="0" borderId="0" applyFont="0" applyFill="0" applyBorder="0" applyAlignment="0" applyProtection="0"/>
    <xf numFmtId="178" fontId="27" fillId="0" borderId="0" applyFont="0" applyFill="0" applyBorder="0" applyAlignment="0" applyProtection="0"/>
    <xf numFmtId="0" fontId="28" fillId="0" borderId="0" applyFont="0" applyFill="0" applyBorder="0" applyAlignment="0" applyProtection="0"/>
    <xf numFmtId="0" fontId="2" fillId="0" borderId="0" applyProtection="0"/>
    <xf numFmtId="0" fontId="29" fillId="0" borderId="0"/>
    <xf numFmtId="0" fontId="2" fillId="0" borderId="0" applyProtection="0"/>
    <xf numFmtId="0" fontId="30" fillId="0" borderId="0"/>
    <xf numFmtId="40" fontId="31" fillId="0" borderId="0" applyFont="0" applyFill="0" applyBorder="0" applyAlignment="0" applyProtection="0"/>
    <xf numFmtId="40" fontId="20" fillId="0" borderId="0" applyFill="0" applyBorder="0" applyAlignment="0" applyProtection="0"/>
    <xf numFmtId="38" fontId="20" fillId="0" borderId="0" applyFill="0" applyBorder="0" applyAlignment="0" applyProtection="0"/>
    <xf numFmtId="3" fontId="20" fillId="0" borderId="0" applyFill="0" applyBorder="0" applyAlignment="0" applyProtection="0"/>
    <xf numFmtId="179" fontId="20" fillId="0" borderId="0" applyFill="0" applyBorder="0" applyAlignment="0" applyProtection="0"/>
    <xf numFmtId="0" fontId="20" fillId="0" borderId="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2" fontId="20" fillId="0" borderId="0" applyFill="0" applyBorder="0" applyAlignment="0" applyProtection="0"/>
    <xf numFmtId="0" fontId="32" fillId="0" borderId="18">
      <alignment horizontal="left" vertical="center"/>
    </xf>
    <xf numFmtId="0" fontId="32" fillId="0" borderId="0" applyNumberFormat="0" applyFill="0" applyBorder="0" applyAlignment="0" applyProtection="0"/>
    <xf numFmtId="0" fontId="33" fillId="0" borderId="0"/>
    <xf numFmtId="0" fontId="33" fillId="0" borderId="0"/>
    <xf numFmtId="0" fontId="34" fillId="0" borderId="0"/>
    <xf numFmtId="0" fontId="20" fillId="0" borderId="19" applyNumberFormat="0" applyFill="0" applyAlignment="0" applyProtection="0"/>
    <xf numFmtId="0" fontId="19" fillId="0" borderId="0"/>
    <xf numFmtId="0" fontId="32" fillId="0" borderId="0" applyNumberFormat="0" applyFill="0" applyBorder="0" applyProtection="0">
      <alignment vertical="center"/>
    </xf>
    <xf numFmtId="176" fontId="9" fillId="0" borderId="0" applyFont="0" applyFill="0" applyBorder="0" applyAlignment="0" applyProtection="0"/>
    <xf numFmtId="0" fontId="2" fillId="0" borderId="0"/>
    <xf numFmtId="0" fontId="35" fillId="0" borderId="0"/>
    <xf numFmtId="180" fontId="21" fillId="0" borderId="0" applyFont="0" applyFill="0" applyBorder="0" applyAlignment="0" applyProtection="0"/>
    <xf numFmtId="181" fontId="8" fillId="0" borderId="0" applyFont="0" applyFill="0" applyBorder="0" applyAlignment="0" applyProtection="0"/>
    <xf numFmtId="42" fontId="2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2" fontId="9" fillId="0" borderId="0" applyFont="0" applyFill="0" applyBorder="0" applyAlignment="0" applyProtection="0"/>
    <xf numFmtId="42" fontId="21" fillId="0" borderId="0" applyFont="0" applyFill="0" applyBorder="0" applyAlignment="0" applyProtection="0"/>
    <xf numFmtId="180" fontId="21" fillId="0" borderId="0" applyFont="0" applyFill="0" applyBorder="0" applyAlignment="0" applyProtection="0"/>
    <xf numFmtId="42" fontId="2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6" fillId="0" borderId="0"/>
    <xf numFmtId="42" fontId="21" fillId="0" borderId="0" applyFont="0" applyFill="0" applyBorder="0" applyAlignment="0" applyProtection="0"/>
    <xf numFmtId="180" fontId="21" fillId="0" borderId="0" applyFont="0" applyFill="0" applyBorder="0" applyAlignment="0" applyProtection="0"/>
    <xf numFmtId="0" fontId="36" fillId="0" borderId="0"/>
    <xf numFmtId="42" fontId="21" fillId="0" borderId="0" applyFont="0" applyFill="0" applyBorder="0" applyAlignment="0" applyProtection="0"/>
    <xf numFmtId="0" fontId="37" fillId="0" borderId="0">
      <alignment vertical="top"/>
    </xf>
    <xf numFmtId="0" fontId="38" fillId="0" borderId="0">
      <alignment vertical="top"/>
    </xf>
    <xf numFmtId="0" fontId="38" fillId="0" borderId="0">
      <alignment vertical="top"/>
    </xf>
    <xf numFmtId="0" fontId="19" fillId="0" borderId="0" applyNumberFormat="0" applyFill="0" applyBorder="0" applyAlignment="0" applyProtection="0"/>
    <xf numFmtId="168" fontId="8" fillId="0" borderId="0" applyFont="0" applyFill="0" applyBorder="0" applyAlignment="0" applyProtection="0"/>
    <xf numFmtId="0" fontId="19" fillId="0" borderId="0" applyNumberFormat="0" applyFill="0" applyBorder="0" applyAlignment="0" applyProtection="0"/>
    <xf numFmtId="42" fontId="21" fillId="0" borderId="0" applyFont="0" applyFill="0" applyBorder="0" applyAlignment="0" applyProtection="0"/>
    <xf numFmtId="0" fontId="36" fillId="0" borderId="0"/>
    <xf numFmtId="183"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5" fontId="2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21" fillId="0" borderId="0" applyFont="0" applyFill="0" applyBorder="0" applyAlignment="0" applyProtection="0"/>
    <xf numFmtId="0" fontId="36" fillId="0" borderId="0"/>
    <xf numFmtId="180" fontId="21" fillId="0" borderId="0" applyFont="0" applyFill="0" applyBorder="0" applyAlignment="0" applyProtection="0"/>
    <xf numFmtId="0" fontId="36" fillId="0" borderId="0"/>
    <xf numFmtId="0" fontId="19" fillId="0" borderId="0" applyNumberFormat="0" applyFill="0" applyBorder="0" applyAlignment="0" applyProtection="0"/>
    <xf numFmtId="0" fontId="20" fillId="0" borderId="0"/>
    <xf numFmtId="168" fontId="8"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6" fillId="0" borderId="0"/>
    <xf numFmtId="42" fontId="21" fillId="0" borderId="0" applyFont="0" applyFill="0" applyBorder="0" applyAlignment="0" applyProtection="0"/>
    <xf numFmtId="42" fontId="2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6"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6" fillId="0" borderId="0"/>
    <xf numFmtId="42" fontId="21" fillId="0" borderId="0" applyFont="0" applyFill="0" applyBorder="0" applyAlignment="0" applyProtection="0"/>
    <xf numFmtId="0" fontId="36"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6" fillId="0" borderId="0"/>
    <xf numFmtId="0" fontId="36" fillId="0" borderId="0"/>
    <xf numFmtId="0" fontId="36" fillId="0" borderId="0"/>
    <xf numFmtId="185" fontId="21" fillId="0" borderId="0" applyFont="0" applyFill="0" applyBorder="0" applyAlignment="0" applyProtection="0"/>
    <xf numFmtId="183"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6"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21" fillId="0" borderId="0" applyFont="0" applyFill="0" applyBorder="0" applyAlignment="0" applyProtection="0"/>
    <xf numFmtId="0" fontId="36" fillId="0" borderId="0"/>
    <xf numFmtId="0" fontId="36" fillId="0" borderId="0"/>
    <xf numFmtId="180" fontId="21" fillId="0" borderId="0" applyFont="0" applyFill="0" applyBorder="0" applyAlignment="0" applyProtection="0"/>
    <xf numFmtId="0" fontId="36" fillId="0" borderId="0"/>
    <xf numFmtId="0" fontId="20" fillId="0" borderId="0"/>
    <xf numFmtId="0" fontId="36" fillId="0" borderId="0"/>
    <xf numFmtId="0" fontId="36" fillId="0" borderId="0"/>
    <xf numFmtId="181" fontId="8" fillId="0" borderId="0" applyFont="0" applyFill="0" applyBorder="0" applyAlignment="0" applyProtection="0"/>
    <xf numFmtId="42" fontId="21" fillId="0" borderId="0" applyFont="0" applyFill="0" applyBorder="0" applyAlignment="0" applyProtection="0"/>
    <xf numFmtId="183" fontId="21" fillId="0" borderId="0" applyFont="0" applyFill="0" applyBorder="0" applyAlignment="0" applyProtection="0"/>
    <xf numFmtId="42" fontId="21" fillId="0" borderId="0" applyFont="0" applyFill="0" applyBorder="0" applyAlignment="0" applyProtection="0"/>
    <xf numFmtId="181" fontId="8" fillId="0" borderId="0" applyFont="0" applyFill="0" applyBorder="0" applyAlignment="0" applyProtection="0"/>
    <xf numFmtId="186"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6"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64" fontId="8" fillId="0" borderId="0" applyFont="0" applyFill="0" applyBorder="0" applyAlignment="0" applyProtection="0"/>
    <xf numFmtId="177" fontId="8" fillId="0" borderId="0" applyFont="0" applyFill="0" applyBorder="0" applyAlignment="0" applyProtection="0"/>
    <xf numFmtId="172" fontId="21" fillId="0" borderId="0" applyFont="0" applyFill="0" applyBorder="0" applyAlignment="0" applyProtection="0"/>
    <xf numFmtId="187"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88"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72" fontId="21" fillId="0" borderId="0" applyFont="0" applyFill="0" applyBorder="0" applyAlignment="0" applyProtection="0"/>
    <xf numFmtId="190" fontId="21" fillId="0" borderId="0" applyFont="0" applyFill="0" applyBorder="0" applyAlignment="0" applyProtection="0"/>
    <xf numFmtId="188" fontId="21" fillId="0" borderId="0" applyFont="0" applyFill="0" applyBorder="0" applyAlignment="0" applyProtection="0"/>
    <xf numFmtId="191"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90" fontId="21" fillId="0" borderId="0" applyFont="0" applyFill="0" applyBorder="0" applyAlignment="0" applyProtection="0"/>
    <xf numFmtId="43" fontId="21" fillId="0" borderId="0" applyFont="0" applyFill="0" applyBorder="0" applyAlignment="0" applyProtection="0"/>
    <xf numFmtId="189"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77" fontId="21" fillId="0" borderId="0" applyFont="0" applyFill="0" applyBorder="0" applyAlignment="0" applyProtection="0"/>
    <xf numFmtId="188"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91"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9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92" fontId="21" fillId="0" borderId="0" applyFont="0" applyFill="0" applyBorder="0" applyAlignment="0" applyProtection="0"/>
    <xf numFmtId="172" fontId="21" fillId="0" borderId="0" applyFont="0" applyFill="0" applyBorder="0" applyAlignment="0" applyProtection="0"/>
    <xf numFmtId="188" fontId="21"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191" fontId="21" fillId="0" borderId="0" applyFont="0" applyFill="0" applyBorder="0" applyAlignment="0" applyProtection="0"/>
    <xf numFmtId="172"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92" fontId="21" fillId="0" borderId="0" applyFont="0" applyFill="0" applyBorder="0" applyAlignment="0" applyProtection="0"/>
    <xf numFmtId="190" fontId="21" fillId="0" borderId="0" applyFont="0" applyFill="0" applyBorder="0" applyAlignment="0" applyProtection="0"/>
    <xf numFmtId="43" fontId="21" fillId="0" borderId="0" applyFont="0" applyFill="0" applyBorder="0" applyAlignment="0" applyProtection="0"/>
    <xf numFmtId="190" fontId="21" fillId="0" borderId="0" applyFont="0" applyFill="0" applyBorder="0" applyAlignment="0" applyProtection="0"/>
    <xf numFmtId="172" fontId="21" fillId="0" borderId="0" applyFont="0" applyFill="0" applyBorder="0" applyAlignment="0" applyProtection="0"/>
    <xf numFmtId="190" fontId="21" fillId="0" borderId="0" applyFont="0" applyFill="0" applyBorder="0" applyAlignment="0" applyProtection="0"/>
    <xf numFmtId="172" fontId="21" fillId="0" borderId="0" applyFont="0" applyFill="0" applyBorder="0" applyAlignment="0" applyProtection="0"/>
    <xf numFmtId="193" fontId="21" fillId="0" borderId="0" applyFont="0" applyFill="0" applyBorder="0" applyAlignment="0" applyProtection="0"/>
    <xf numFmtId="194" fontId="21"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1" fontId="21" fillId="0" borderId="0" applyFont="0" applyFill="0" applyBorder="0" applyAlignment="0" applyProtection="0"/>
    <xf numFmtId="172" fontId="21" fillId="0" borderId="0" applyFont="0" applyFill="0" applyBorder="0" applyAlignment="0" applyProtection="0"/>
    <xf numFmtId="176" fontId="8" fillId="0" borderId="0" applyFont="0" applyFill="0" applyBorder="0" applyAlignment="0" applyProtection="0"/>
    <xf numFmtId="42" fontId="21" fillId="0" borderId="0" applyFont="0" applyFill="0" applyBorder="0" applyAlignment="0" applyProtection="0"/>
    <xf numFmtId="183" fontId="21" fillId="0" borderId="0" applyFont="0" applyFill="0" applyBorder="0" applyAlignment="0" applyProtection="0"/>
    <xf numFmtId="42" fontId="21" fillId="0" borderId="0" applyFont="0" applyFill="0" applyBorder="0" applyAlignment="0" applyProtection="0"/>
    <xf numFmtId="180"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0"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0" fontId="21" fillId="0" borderId="0" applyFont="0" applyFill="0" applyBorder="0" applyAlignment="0" applyProtection="0"/>
    <xf numFmtId="42" fontId="21" fillId="0" borderId="0" applyFont="0" applyFill="0" applyBorder="0" applyAlignment="0" applyProtection="0"/>
    <xf numFmtId="183"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168"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8" fontId="8" fillId="0" borderId="0" applyFont="0" applyFill="0" applyBorder="0" applyAlignment="0" applyProtection="0"/>
    <xf numFmtId="196" fontId="39" fillId="0" borderId="0" applyFont="0" applyFill="0" applyBorder="0" applyAlignment="0" applyProtection="0"/>
    <xf numFmtId="197"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8" fontId="21" fillId="0" borderId="0" applyFont="0" applyFill="0" applyBorder="0" applyAlignment="0" applyProtection="0"/>
    <xf numFmtId="198"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180" fontId="21" fillId="0" borderId="0" applyFont="0" applyFill="0" applyBorder="0" applyAlignment="0" applyProtection="0"/>
    <xf numFmtId="42" fontId="21" fillId="0" borderId="0" applyFont="0" applyFill="0" applyBorder="0" applyAlignment="0" applyProtection="0"/>
    <xf numFmtId="172" fontId="21" fillId="0" borderId="0" applyFont="0" applyFill="0" applyBorder="0" applyAlignment="0" applyProtection="0"/>
    <xf numFmtId="187"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88"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72" fontId="21" fillId="0" borderId="0" applyFont="0" applyFill="0" applyBorder="0" applyAlignment="0" applyProtection="0"/>
    <xf numFmtId="190" fontId="21" fillId="0" borderId="0" applyFont="0" applyFill="0" applyBorder="0" applyAlignment="0" applyProtection="0"/>
    <xf numFmtId="188" fontId="21" fillId="0" borderId="0" applyFont="0" applyFill="0" applyBorder="0" applyAlignment="0" applyProtection="0"/>
    <xf numFmtId="191"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90" fontId="21" fillId="0" borderId="0" applyFont="0" applyFill="0" applyBorder="0" applyAlignment="0" applyProtection="0"/>
    <xf numFmtId="43" fontId="21" fillId="0" borderId="0" applyFont="0" applyFill="0" applyBorder="0" applyAlignment="0" applyProtection="0"/>
    <xf numFmtId="189"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77" fontId="21" fillId="0" borderId="0" applyFont="0" applyFill="0" applyBorder="0" applyAlignment="0" applyProtection="0"/>
    <xf numFmtId="188"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91"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9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92" fontId="21" fillId="0" borderId="0" applyFont="0" applyFill="0" applyBorder="0" applyAlignment="0" applyProtection="0"/>
    <xf numFmtId="172" fontId="21" fillId="0" borderId="0" applyFont="0" applyFill="0" applyBorder="0" applyAlignment="0" applyProtection="0"/>
    <xf numFmtId="188" fontId="21"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191" fontId="21" fillId="0" borderId="0" applyFont="0" applyFill="0" applyBorder="0" applyAlignment="0" applyProtection="0"/>
    <xf numFmtId="172"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92" fontId="21" fillId="0" borderId="0" applyFont="0" applyFill="0" applyBorder="0" applyAlignment="0" applyProtection="0"/>
    <xf numFmtId="190" fontId="21" fillId="0" borderId="0" applyFont="0" applyFill="0" applyBorder="0" applyAlignment="0" applyProtection="0"/>
    <xf numFmtId="43" fontId="21" fillId="0" borderId="0" applyFont="0" applyFill="0" applyBorder="0" applyAlignment="0" applyProtection="0"/>
    <xf numFmtId="190" fontId="21" fillId="0" borderId="0" applyFont="0" applyFill="0" applyBorder="0" applyAlignment="0" applyProtection="0"/>
    <xf numFmtId="172" fontId="21" fillId="0" borderId="0" applyFont="0" applyFill="0" applyBorder="0" applyAlignment="0" applyProtection="0"/>
    <xf numFmtId="190" fontId="21" fillId="0" borderId="0" applyFont="0" applyFill="0" applyBorder="0" applyAlignment="0" applyProtection="0"/>
    <xf numFmtId="172" fontId="21" fillId="0" borderId="0" applyFont="0" applyFill="0" applyBorder="0" applyAlignment="0" applyProtection="0"/>
    <xf numFmtId="193" fontId="21" fillId="0" borderId="0" applyFont="0" applyFill="0" applyBorder="0" applyAlignment="0" applyProtection="0"/>
    <xf numFmtId="194" fontId="21" fillId="0" borderId="0" applyFont="0" applyFill="0" applyBorder="0" applyAlignment="0" applyProtection="0"/>
    <xf numFmtId="177" fontId="8"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1" fontId="21" fillId="0" borderId="0" applyFont="0" applyFill="0" applyBorder="0" applyAlignment="0" applyProtection="0"/>
    <xf numFmtId="172" fontId="21" fillId="0" borderId="0" applyFont="0" applyFill="0" applyBorder="0" applyAlignment="0" applyProtection="0"/>
    <xf numFmtId="182"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0"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182" fontId="21" fillId="0" borderId="0" applyFont="0" applyFill="0" applyBorder="0" applyAlignment="0" applyProtection="0"/>
    <xf numFmtId="202" fontId="21" fillId="0" borderId="0" applyFont="0" applyFill="0" applyBorder="0" applyAlignment="0" applyProtection="0"/>
    <xf numFmtId="200" fontId="21" fillId="0" borderId="0" applyFont="0" applyFill="0" applyBorder="0" applyAlignment="0" applyProtection="0"/>
    <xf numFmtId="203"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204"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2" fontId="21" fillId="0" borderId="0" applyFont="0" applyFill="0" applyBorder="0" applyAlignment="0" applyProtection="0"/>
    <xf numFmtId="41" fontId="21" fillId="0" borderId="0" applyFont="0" applyFill="0" applyBorder="0" applyAlignment="0" applyProtection="0"/>
    <xf numFmtId="201"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176" fontId="21" fillId="0" borderId="0" applyFont="0" applyFill="0" applyBorder="0" applyAlignment="0" applyProtection="0"/>
    <xf numFmtId="200" fontId="21" fillId="0" borderId="0" applyFont="0" applyFill="0" applyBorder="0" applyAlignment="0" applyProtection="0"/>
    <xf numFmtId="182" fontId="21" fillId="0" borderId="0" applyFont="0" applyFill="0" applyBorder="0" applyAlignment="0" applyProtection="0"/>
    <xf numFmtId="182" fontId="8"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203" fontId="21" fillId="0" borderId="0" applyFont="0" applyFill="0" applyBorder="0" applyAlignment="0" applyProtection="0"/>
    <xf numFmtId="182" fontId="8" fillId="0" borderId="0" applyFont="0" applyFill="0" applyBorder="0" applyAlignment="0" applyProtection="0"/>
    <xf numFmtId="182" fontId="21" fillId="0" borderId="0" applyFont="0" applyFill="0" applyBorder="0" applyAlignment="0" applyProtection="0"/>
    <xf numFmtId="205" fontId="21" fillId="0" borderId="0" applyFont="0" applyFill="0" applyBorder="0" applyAlignment="0" applyProtection="0"/>
    <xf numFmtId="182" fontId="21" fillId="0" borderId="0" applyFont="0" applyFill="0" applyBorder="0" applyAlignment="0" applyProtection="0"/>
    <xf numFmtId="204"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200"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4" fontId="21" fillId="0" borderId="0" applyFont="0" applyFill="0" applyBorder="0" applyAlignment="0" applyProtection="0"/>
    <xf numFmtId="182" fontId="21" fillId="0" borderId="0" applyFont="0" applyFill="0" applyBorder="0" applyAlignment="0" applyProtection="0"/>
    <xf numFmtId="200" fontId="21" fillId="0" borderId="0" applyFont="0" applyFill="0" applyBorder="0" applyAlignment="0" applyProtection="0"/>
    <xf numFmtId="204"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203"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4" fontId="21" fillId="0" borderId="0" applyFont="0" applyFill="0" applyBorder="0" applyAlignment="0" applyProtection="0"/>
    <xf numFmtId="202" fontId="21" fillId="0" borderId="0" applyFont="0" applyFill="0" applyBorder="0" applyAlignment="0" applyProtection="0"/>
    <xf numFmtId="41" fontId="21" fillId="0" borderId="0" applyFont="0" applyFill="0" applyBorder="0" applyAlignment="0" applyProtection="0"/>
    <xf numFmtId="202" fontId="21" fillId="0" borderId="0" applyFont="0" applyFill="0" applyBorder="0" applyAlignment="0" applyProtection="0"/>
    <xf numFmtId="182" fontId="21" fillId="0" borderId="0" applyFont="0" applyFill="0" applyBorder="0" applyAlignment="0" applyProtection="0"/>
    <xf numFmtId="202" fontId="21" fillId="0" borderId="0" applyFont="0" applyFill="0" applyBorder="0" applyAlignment="0" applyProtection="0"/>
    <xf numFmtId="182"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204"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203" fontId="21" fillId="0" borderId="0" applyFont="0" applyFill="0" applyBorder="0" applyAlignment="0" applyProtection="0"/>
    <xf numFmtId="182" fontId="21" fillId="0" borderId="0" applyFont="0" applyFill="0" applyBorder="0" applyAlignment="0" applyProtection="0"/>
    <xf numFmtId="180"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83"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0"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0" fontId="21" fillId="0" borderId="0" applyFont="0" applyFill="0" applyBorder="0" applyAlignment="0" applyProtection="0"/>
    <xf numFmtId="42" fontId="21" fillId="0" borderId="0" applyFont="0" applyFill="0" applyBorder="0" applyAlignment="0" applyProtection="0"/>
    <xf numFmtId="183"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168"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8" fontId="8" fillId="0" borderId="0" applyFont="0" applyFill="0" applyBorder="0" applyAlignment="0" applyProtection="0"/>
    <xf numFmtId="196" fontId="39" fillId="0" borderId="0" applyFont="0" applyFill="0" applyBorder="0" applyAlignment="0" applyProtection="0"/>
    <xf numFmtId="197"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8" fontId="21" fillId="0" borderId="0" applyFont="0" applyFill="0" applyBorder="0" applyAlignment="0" applyProtection="0"/>
    <xf numFmtId="198" fontId="21" fillId="0" borderId="0" applyFont="0" applyFill="0" applyBorder="0" applyAlignment="0" applyProtection="0"/>
    <xf numFmtId="176" fontId="8"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180" fontId="21" fillId="0" borderId="0" applyFont="0" applyFill="0" applyBorder="0" applyAlignment="0" applyProtection="0"/>
    <xf numFmtId="42" fontId="21" fillId="0" borderId="0" applyFont="0" applyFill="0" applyBorder="0" applyAlignment="0" applyProtection="0"/>
    <xf numFmtId="177" fontId="8" fillId="0" borderId="0" applyFont="0" applyFill="0" applyBorder="0" applyAlignment="0" applyProtection="0"/>
    <xf numFmtId="182"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0"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182" fontId="21" fillId="0" borderId="0" applyFont="0" applyFill="0" applyBorder="0" applyAlignment="0" applyProtection="0"/>
    <xf numFmtId="202" fontId="21" fillId="0" borderId="0" applyFont="0" applyFill="0" applyBorder="0" applyAlignment="0" applyProtection="0"/>
    <xf numFmtId="200" fontId="21" fillId="0" borderId="0" applyFont="0" applyFill="0" applyBorder="0" applyAlignment="0" applyProtection="0"/>
    <xf numFmtId="203"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204"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2" fontId="21" fillId="0" borderId="0" applyFont="0" applyFill="0" applyBorder="0" applyAlignment="0" applyProtection="0"/>
    <xf numFmtId="41" fontId="21" fillId="0" borderId="0" applyFont="0" applyFill="0" applyBorder="0" applyAlignment="0" applyProtection="0"/>
    <xf numFmtId="201"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176" fontId="21" fillId="0" borderId="0" applyFont="0" applyFill="0" applyBorder="0" applyAlignment="0" applyProtection="0"/>
    <xf numFmtId="200" fontId="21" fillId="0" borderId="0" applyFont="0" applyFill="0" applyBorder="0" applyAlignment="0" applyProtection="0"/>
    <xf numFmtId="182" fontId="21" fillId="0" borderId="0" applyFont="0" applyFill="0" applyBorder="0" applyAlignment="0" applyProtection="0"/>
    <xf numFmtId="182" fontId="8"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203" fontId="21" fillId="0" borderId="0" applyFont="0" applyFill="0" applyBorder="0" applyAlignment="0" applyProtection="0"/>
    <xf numFmtId="182" fontId="8" fillId="0" borderId="0" applyFont="0" applyFill="0" applyBorder="0" applyAlignment="0" applyProtection="0"/>
    <xf numFmtId="182" fontId="21" fillId="0" borderId="0" applyFont="0" applyFill="0" applyBorder="0" applyAlignment="0" applyProtection="0"/>
    <xf numFmtId="205" fontId="21" fillId="0" borderId="0" applyFont="0" applyFill="0" applyBorder="0" applyAlignment="0" applyProtection="0"/>
    <xf numFmtId="182" fontId="21" fillId="0" borderId="0" applyFont="0" applyFill="0" applyBorder="0" applyAlignment="0" applyProtection="0"/>
    <xf numFmtId="204"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200"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4" fontId="21" fillId="0" borderId="0" applyFont="0" applyFill="0" applyBorder="0" applyAlignment="0" applyProtection="0"/>
    <xf numFmtId="182" fontId="21" fillId="0" borderId="0" applyFont="0" applyFill="0" applyBorder="0" applyAlignment="0" applyProtection="0"/>
    <xf numFmtId="200" fontId="21" fillId="0" borderId="0" applyFont="0" applyFill="0" applyBorder="0" applyAlignment="0" applyProtection="0"/>
    <xf numFmtId="204"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203"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4" fontId="21" fillId="0" borderId="0" applyFont="0" applyFill="0" applyBorder="0" applyAlignment="0" applyProtection="0"/>
    <xf numFmtId="202" fontId="21" fillId="0" borderId="0" applyFont="0" applyFill="0" applyBorder="0" applyAlignment="0" applyProtection="0"/>
    <xf numFmtId="41" fontId="21" fillId="0" borderId="0" applyFont="0" applyFill="0" applyBorder="0" applyAlignment="0" applyProtection="0"/>
    <xf numFmtId="202" fontId="21" fillId="0" borderId="0" applyFont="0" applyFill="0" applyBorder="0" applyAlignment="0" applyProtection="0"/>
    <xf numFmtId="182" fontId="21" fillId="0" borderId="0" applyFont="0" applyFill="0" applyBorder="0" applyAlignment="0" applyProtection="0"/>
    <xf numFmtId="202" fontId="21" fillId="0" borderId="0" applyFont="0" applyFill="0" applyBorder="0" applyAlignment="0" applyProtection="0"/>
    <xf numFmtId="182"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204"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203" fontId="21" fillId="0" borderId="0" applyFont="0" applyFill="0" applyBorder="0" applyAlignment="0" applyProtection="0"/>
    <xf numFmtId="182" fontId="21" fillId="0" borderId="0" applyFont="0" applyFill="0" applyBorder="0" applyAlignment="0" applyProtection="0"/>
    <xf numFmtId="172" fontId="21" fillId="0" borderId="0" applyFont="0" applyFill="0" applyBorder="0" applyAlignment="0" applyProtection="0"/>
    <xf numFmtId="187"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88"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72" fontId="21" fillId="0" borderId="0" applyFont="0" applyFill="0" applyBorder="0" applyAlignment="0" applyProtection="0"/>
    <xf numFmtId="190" fontId="21" fillId="0" borderId="0" applyFont="0" applyFill="0" applyBorder="0" applyAlignment="0" applyProtection="0"/>
    <xf numFmtId="188" fontId="21" fillId="0" borderId="0" applyFont="0" applyFill="0" applyBorder="0" applyAlignment="0" applyProtection="0"/>
    <xf numFmtId="191"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90" fontId="21" fillId="0" borderId="0" applyFont="0" applyFill="0" applyBorder="0" applyAlignment="0" applyProtection="0"/>
    <xf numFmtId="43" fontId="21" fillId="0" borderId="0" applyFont="0" applyFill="0" applyBorder="0" applyAlignment="0" applyProtection="0"/>
    <xf numFmtId="189"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77" fontId="21" fillId="0" borderId="0" applyFont="0" applyFill="0" applyBorder="0" applyAlignment="0" applyProtection="0"/>
    <xf numFmtId="188"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91"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9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92" fontId="21" fillId="0" borderId="0" applyFont="0" applyFill="0" applyBorder="0" applyAlignment="0" applyProtection="0"/>
    <xf numFmtId="172" fontId="21" fillId="0" borderId="0" applyFont="0" applyFill="0" applyBorder="0" applyAlignment="0" applyProtection="0"/>
    <xf numFmtId="188" fontId="21"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191" fontId="21" fillId="0" borderId="0" applyFont="0" applyFill="0" applyBorder="0" applyAlignment="0" applyProtection="0"/>
    <xf numFmtId="172"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92" fontId="21" fillId="0" borderId="0" applyFont="0" applyFill="0" applyBorder="0" applyAlignment="0" applyProtection="0"/>
    <xf numFmtId="190" fontId="21" fillId="0" borderId="0" applyFont="0" applyFill="0" applyBorder="0" applyAlignment="0" applyProtection="0"/>
    <xf numFmtId="43" fontId="21" fillId="0" borderId="0" applyFont="0" applyFill="0" applyBorder="0" applyAlignment="0" applyProtection="0"/>
    <xf numFmtId="190" fontId="21" fillId="0" borderId="0" applyFont="0" applyFill="0" applyBorder="0" applyAlignment="0" applyProtection="0"/>
    <xf numFmtId="172" fontId="21" fillId="0" borderId="0" applyFont="0" applyFill="0" applyBorder="0" applyAlignment="0" applyProtection="0"/>
    <xf numFmtId="190" fontId="21" fillId="0" borderId="0" applyFont="0" applyFill="0" applyBorder="0" applyAlignment="0" applyProtection="0"/>
    <xf numFmtId="172" fontId="21" fillId="0" borderId="0" applyFont="0" applyFill="0" applyBorder="0" applyAlignment="0" applyProtection="0"/>
    <xf numFmtId="193" fontId="21" fillId="0" borderId="0" applyFont="0" applyFill="0" applyBorder="0" applyAlignment="0" applyProtection="0"/>
    <xf numFmtId="194" fontId="21"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1" fontId="21" fillId="0" borderId="0" applyFont="0" applyFill="0" applyBorder="0" applyAlignment="0" applyProtection="0"/>
    <xf numFmtId="172" fontId="21" fillId="0" borderId="0" applyFont="0" applyFill="0" applyBorder="0" applyAlignment="0" applyProtection="0"/>
    <xf numFmtId="176" fontId="8" fillId="0" borderId="0" applyFont="0" applyFill="0" applyBorder="0" applyAlignment="0" applyProtection="0"/>
    <xf numFmtId="181" fontId="8" fillId="0" borderId="0" applyFont="0" applyFill="0" applyBorder="0" applyAlignment="0" applyProtection="0"/>
    <xf numFmtId="186"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6"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64" fontId="8" fillId="0" borderId="0" applyFont="0" applyFill="0" applyBorder="0" applyAlignment="0" applyProtection="0"/>
    <xf numFmtId="42" fontId="21" fillId="0" borderId="0" applyFont="0" applyFill="0" applyBorder="0" applyAlignment="0" applyProtection="0"/>
    <xf numFmtId="183"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5" fontId="21" fillId="0" borderId="0" applyFont="0" applyFill="0" applyBorder="0" applyAlignment="0" applyProtection="0"/>
    <xf numFmtId="168"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8" fontId="8" fillId="0" borderId="0" applyFont="0" applyFill="0" applyBorder="0" applyAlignment="0" applyProtection="0"/>
    <xf numFmtId="196" fontId="39" fillId="0" borderId="0" applyFont="0" applyFill="0" applyBorder="0" applyAlignment="0" applyProtection="0"/>
    <xf numFmtId="197"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8" fontId="21" fillId="0" borderId="0" applyFont="0" applyFill="0" applyBorder="0" applyAlignment="0" applyProtection="0"/>
    <xf numFmtId="0" fontId="36"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6" fillId="0" borderId="0"/>
    <xf numFmtId="164" fontId="8" fillId="0" borderId="0" applyFont="0" applyFill="0" applyBorder="0" applyAlignment="0" applyProtection="0"/>
    <xf numFmtId="0" fontId="36" fillId="0" borderId="0"/>
    <xf numFmtId="183"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0" fontId="36" fillId="0" borderId="0"/>
    <xf numFmtId="198"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76" fontId="8" fillId="0" borderId="0" applyFont="0" applyFill="0" applyBorder="0" applyAlignment="0" applyProtection="0"/>
    <xf numFmtId="182" fontId="21" fillId="0" borderId="0" applyFont="0" applyFill="0" applyBorder="0" applyAlignment="0" applyProtection="0"/>
    <xf numFmtId="199"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0"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182" fontId="21" fillId="0" borderId="0" applyFont="0" applyFill="0" applyBorder="0" applyAlignment="0" applyProtection="0"/>
    <xf numFmtId="202" fontId="21" fillId="0" borderId="0" applyFont="0" applyFill="0" applyBorder="0" applyAlignment="0" applyProtection="0"/>
    <xf numFmtId="200" fontId="21" fillId="0" borderId="0" applyFont="0" applyFill="0" applyBorder="0" applyAlignment="0" applyProtection="0"/>
    <xf numFmtId="203"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204"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2" fontId="21" fillId="0" borderId="0" applyFont="0" applyFill="0" applyBorder="0" applyAlignment="0" applyProtection="0"/>
    <xf numFmtId="41" fontId="21" fillId="0" borderId="0" applyFont="0" applyFill="0" applyBorder="0" applyAlignment="0" applyProtection="0"/>
    <xf numFmtId="201"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176" fontId="21" fillId="0" borderId="0" applyFont="0" applyFill="0" applyBorder="0" applyAlignment="0" applyProtection="0"/>
    <xf numFmtId="200" fontId="21" fillId="0" borderId="0" applyFont="0" applyFill="0" applyBorder="0" applyAlignment="0" applyProtection="0"/>
    <xf numFmtId="182" fontId="21" fillId="0" borderId="0" applyFont="0" applyFill="0" applyBorder="0" applyAlignment="0" applyProtection="0"/>
    <xf numFmtId="182" fontId="8"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203" fontId="21" fillId="0" borderId="0" applyFont="0" applyFill="0" applyBorder="0" applyAlignment="0" applyProtection="0"/>
    <xf numFmtId="182" fontId="8" fillId="0" borderId="0" applyFont="0" applyFill="0" applyBorder="0" applyAlignment="0" applyProtection="0"/>
    <xf numFmtId="182" fontId="21" fillId="0" borderId="0" applyFont="0" applyFill="0" applyBorder="0" applyAlignment="0" applyProtection="0"/>
    <xf numFmtId="205" fontId="21" fillId="0" borderId="0" applyFont="0" applyFill="0" applyBorder="0" applyAlignment="0" applyProtection="0"/>
    <xf numFmtId="182" fontId="21" fillId="0" borderId="0" applyFont="0" applyFill="0" applyBorder="0" applyAlignment="0" applyProtection="0"/>
    <xf numFmtId="204"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200"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4" fontId="21" fillId="0" borderId="0" applyFont="0" applyFill="0" applyBorder="0" applyAlignment="0" applyProtection="0"/>
    <xf numFmtId="182" fontId="21" fillId="0" borderId="0" applyFont="0" applyFill="0" applyBorder="0" applyAlignment="0" applyProtection="0"/>
    <xf numFmtId="200" fontId="21" fillId="0" borderId="0" applyFont="0" applyFill="0" applyBorder="0" applyAlignment="0" applyProtection="0"/>
    <xf numFmtId="204"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203"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4" fontId="21" fillId="0" borderId="0" applyFont="0" applyFill="0" applyBorder="0" applyAlignment="0" applyProtection="0"/>
    <xf numFmtId="202" fontId="21" fillId="0" borderId="0" applyFont="0" applyFill="0" applyBorder="0" applyAlignment="0" applyProtection="0"/>
    <xf numFmtId="41" fontId="21" fillId="0" borderId="0" applyFont="0" applyFill="0" applyBorder="0" applyAlignment="0" applyProtection="0"/>
    <xf numFmtId="202" fontId="21" fillId="0" borderId="0" applyFont="0" applyFill="0" applyBorder="0" applyAlignment="0" applyProtection="0"/>
    <xf numFmtId="182" fontId="21" fillId="0" borderId="0" applyFont="0" applyFill="0" applyBorder="0" applyAlignment="0" applyProtection="0"/>
    <xf numFmtId="202" fontId="21" fillId="0" borderId="0" applyFont="0" applyFill="0" applyBorder="0" applyAlignment="0" applyProtection="0"/>
    <xf numFmtId="182"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204"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203" fontId="21" fillId="0" borderId="0" applyFont="0" applyFill="0" applyBorder="0" applyAlignment="0" applyProtection="0"/>
    <xf numFmtId="182" fontId="21" fillId="0" borderId="0" applyFont="0" applyFill="0" applyBorder="0" applyAlignment="0" applyProtection="0"/>
    <xf numFmtId="172" fontId="21" fillId="0" borderId="0" applyFont="0" applyFill="0" applyBorder="0" applyAlignment="0" applyProtection="0"/>
    <xf numFmtId="187"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88"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72" fontId="21" fillId="0" borderId="0" applyFont="0" applyFill="0" applyBorder="0" applyAlignment="0" applyProtection="0"/>
    <xf numFmtId="190" fontId="21" fillId="0" borderId="0" applyFont="0" applyFill="0" applyBorder="0" applyAlignment="0" applyProtection="0"/>
    <xf numFmtId="188" fontId="21" fillId="0" borderId="0" applyFont="0" applyFill="0" applyBorder="0" applyAlignment="0" applyProtection="0"/>
    <xf numFmtId="191"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90" fontId="21" fillId="0" borderId="0" applyFont="0" applyFill="0" applyBorder="0" applyAlignment="0" applyProtection="0"/>
    <xf numFmtId="43" fontId="21" fillId="0" borderId="0" applyFont="0" applyFill="0" applyBorder="0" applyAlignment="0" applyProtection="0"/>
    <xf numFmtId="189"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77" fontId="21" fillId="0" borderId="0" applyFont="0" applyFill="0" applyBorder="0" applyAlignment="0" applyProtection="0"/>
    <xf numFmtId="188"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191"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9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177"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92" fontId="21" fillId="0" borderId="0" applyFont="0" applyFill="0" applyBorder="0" applyAlignment="0" applyProtection="0"/>
    <xf numFmtId="172" fontId="21" fillId="0" borderId="0" applyFont="0" applyFill="0" applyBorder="0" applyAlignment="0" applyProtection="0"/>
    <xf numFmtId="188" fontId="21"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191" fontId="21" fillId="0" borderId="0" applyFont="0" applyFill="0" applyBorder="0" applyAlignment="0" applyProtection="0"/>
    <xf numFmtId="172" fontId="21" fillId="0" borderId="0" applyFont="0" applyFill="0" applyBorder="0" applyAlignment="0" applyProtection="0"/>
    <xf numFmtId="43" fontId="21" fillId="0" borderId="0" applyFont="0" applyFill="0" applyBorder="0" applyAlignment="0" applyProtection="0"/>
    <xf numFmtId="177" fontId="21" fillId="0" borderId="0" applyFont="0" applyFill="0" applyBorder="0" applyAlignment="0" applyProtection="0"/>
    <xf numFmtId="192" fontId="21" fillId="0" borderId="0" applyFont="0" applyFill="0" applyBorder="0" applyAlignment="0" applyProtection="0"/>
    <xf numFmtId="190" fontId="21" fillId="0" borderId="0" applyFont="0" applyFill="0" applyBorder="0" applyAlignment="0" applyProtection="0"/>
    <xf numFmtId="43" fontId="21" fillId="0" borderId="0" applyFont="0" applyFill="0" applyBorder="0" applyAlignment="0" applyProtection="0"/>
    <xf numFmtId="190" fontId="21" fillId="0" borderId="0" applyFont="0" applyFill="0" applyBorder="0" applyAlignment="0" applyProtection="0"/>
    <xf numFmtId="172" fontId="21" fillId="0" borderId="0" applyFont="0" applyFill="0" applyBorder="0" applyAlignment="0" applyProtection="0"/>
    <xf numFmtId="190" fontId="21" fillId="0" borderId="0" applyFont="0" applyFill="0" applyBorder="0" applyAlignment="0" applyProtection="0"/>
    <xf numFmtId="172" fontId="21" fillId="0" borderId="0" applyFont="0" applyFill="0" applyBorder="0" applyAlignment="0" applyProtection="0"/>
    <xf numFmtId="193" fontId="21" fillId="0" borderId="0" applyFont="0" applyFill="0" applyBorder="0" applyAlignment="0" applyProtection="0"/>
    <xf numFmtId="194" fontId="21" fillId="0" borderId="0" applyFont="0" applyFill="0" applyBorder="0" applyAlignment="0" applyProtection="0"/>
    <xf numFmtId="192" fontId="21" fillId="0" borderId="0" applyFont="0" applyFill="0" applyBorder="0" applyAlignment="0" applyProtection="0"/>
    <xf numFmtId="43" fontId="21" fillId="0" borderId="0" applyFont="0" applyFill="0" applyBorder="0" applyAlignment="0" applyProtection="0"/>
    <xf numFmtId="172"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1" fontId="21" fillId="0" borderId="0" applyFont="0" applyFill="0" applyBorder="0" applyAlignment="0" applyProtection="0"/>
    <xf numFmtId="172" fontId="21" fillId="0" borderId="0" applyFont="0" applyFill="0" applyBorder="0" applyAlignment="0" applyProtection="0"/>
    <xf numFmtId="181" fontId="8" fillId="0" borderId="0" applyFont="0" applyFill="0" applyBorder="0" applyAlignment="0" applyProtection="0"/>
    <xf numFmtId="186"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6"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64" fontId="8" fillId="0" borderId="0" applyFont="0" applyFill="0" applyBorder="0" applyAlignment="0" applyProtection="0"/>
    <xf numFmtId="177" fontId="8" fillId="0" borderId="0" applyFont="0" applyFill="0" applyBorder="0" applyAlignment="0" applyProtection="0"/>
    <xf numFmtId="0" fontId="36" fillId="0" borderId="0"/>
    <xf numFmtId="185" fontId="21" fillId="0" borderId="0" applyFont="0" applyFill="0" applyBorder="0" applyAlignment="0" applyProtection="0"/>
    <xf numFmtId="42" fontId="2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2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alignment vertical="top"/>
    </xf>
    <xf numFmtId="0" fontId="38" fillId="0" borderId="0">
      <alignment vertical="top"/>
    </xf>
    <xf numFmtId="0" fontId="37" fillId="0" borderId="0">
      <alignment vertical="top"/>
    </xf>
    <xf numFmtId="0" fontId="37" fillId="0" borderId="0">
      <alignment vertical="top"/>
    </xf>
    <xf numFmtId="0" fontId="37" fillId="0" borderId="0">
      <alignment vertical="top"/>
    </xf>
    <xf numFmtId="0" fontId="2" fillId="0" borderId="0"/>
    <xf numFmtId="0" fontId="2" fillId="0" borderId="0"/>
    <xf numFmtId="0" fontId="38" fillId="0" borderId="0">
      <alignment vertical="top"/>
    </xf>
    <xf numFmtId="0" fontId="38" fillId="0" borderId="0">
      <alignment vertical="top"/>
    </xf>
    <xf numFmtId="0" fontId="37" fillId="0" borderId="0">
      <alignment vertical="top"/>
    </xf>
    <xf numFmtId="0" fontId="37" fillId="0" borderId="0">
      <alignment vertical="top"/>
    </xf>
    <xf numFmtId="0" fontId="37"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7" fillId="0" borderId="0">
      <alignment vertical="top"/>
    </xf>
    <xf numFmtId="0" fontId="37" fillId="0" borderId="0">
      <alignment vertical="top"/>
    </xf>
    <xf numFmtId="0" fontId="37" fillId="0" borderId="0">
      <alignment vertical="top"/>
    </xf>
    <xf numFmtId="0" fontId="38"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21" fillId="0" borderId="0" applyFont="0" applyFill="0" applyBorder="0" applyAlignment="0" applyProtection="0"/>
    <xf numFmtId="164" fontId="14" fillId="0" borderId="0" applyProtection="0"/>
    <xf numFmtId="181" fontId="14" fillId="0" borderId="0" applyProtection="0"/>
    <xf numFmtId="181" fontId="14" fillId="0" borderId="0" applyProtection="0"/>
    <xf numFmtId="0" fontId="10" fillId="0" borderId="0" applyProtection="0"/>
    <xf numFmtId="164" fontId="14" fillId="0" borderId="0" applyProtection="0"/>
    <xf numFmtId="181" fontId="14" fillId="0" borderId="0" applyProtection="0"/>
    <xf numFmtId="181" fontId="14" fillId="0" borderId="0" applyProtection="0"/>
    <xf numFmtId="0" fontId="10" fillId="0" borderId="0" applyProtection="0"/>
    <xf numFmtId="185" fontId="21" fillId="0" borderId="0" applyFont="0" applyFill="0" applyBorder="0" applyAlignment="0" applyProtection="0"/>
    <xf numFmtId="0" fontId="19" fillId="0" borderId="0" applyNumberFormat="0" applyFill="0" applyBorder="0" applyAlignment="0" applyProtection="0"/>
    <xf numFmtId="42" fontId="2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6" fillId="0" borderId="0"/>
    <xf numFmtId="180" fontId="21" fillId="0" borderId="0" applyFont="0" applyFill="0" applyBorder="0" applyAlignment="0" applyProtection="0"/>
    <xf numFmtId="0" fontId="36" fillId="0" borderId="0"/>
    <xf numFmtId="42" fontId="21" fillId="0" borderId="0" applyFont="0" applyFill="0" applyBorder="0" applyAlignment="0" applyProtection="0"/>
    <xf numFmtId="208" fontId="40" fillId="0" borderId="0" applyFont="0" applyFill="0" applyBorder="0" applyAlignment="0" applyProtection="0"/>
    <xf numFmtId="0" fontId="2" fillId="0" borderId="0"/>
    <xf numFmtId="209" fontId="41" fillId="0" borderId="0" applyFont="0" applyFill="0" applyBorder="0" applyAlignment="0" applyProtection="0"/>
    <xf numFmtId="210" fontId="20" fillId="0" borderId="0" applyFill="0" applyBorder="0" applyAlignment="0" applyProtection="0"/>
    <xf numFmtId="6" fontId="27" fillId="0" borderId="0" applyFont="0" applyFill="0" applyBorder="0" applyAlignment="0" applyProtection="0"/>
    <xf numFmtId="211" fontId="20" fillId="0" borderId="0" applyFill="0" applyBorder="0" applyAlignment="0" applyProtection="0"/>
    <xf numFmtId="212" fontId="20" fillId="0" borderId="0" applyFill="0" applyBorder="0" applyAlignment="0" applyProtection="0"/>
    <xf numFmtId="181" fontId="14" fillId="0" borderId="0" applyFont="0" applyFill="0" applyBorder="0" applyAlignment="0" applyProtection="0"/>
    <xf numFmtId="210" fontId="20" fillId="0" borderId="0" applyFill="0" applyBorder="0" applyAlignment="0" applyProtection="0"/>
    <xf numFmtId="6" fontId="27" fillId="0" borderId="0" applyFont="0" applyFill="0" applyBorder="0" applyAlignment="0" applyProtection="0"/>
    <xf numFmtId="211" fontId="20" fillId="0" borderId="0" applyFill="0" applyBorder="0" applyAlignment="0" applyProtection="0"/>
    <xf numFmtId="212" fontId="20" fillId="0" borderId="0" applyFill="0" applyBorder="0" applyAlignment="0" applyProtection="0"/>
    <xf numFmtId="213" fontId="42" fillId="0" borderId="0" applyFont="0" applyFill="0" applyBorder="0" applyAlignment="0" applyProtection="0"/>
    <xf numFmtId="214" fontId="42" fillId="0" borderId="0" applyFont="0" applyFill="0" applyBorder="0" applyAlignment="0" applyProtection="0"/>
    <xf numFmtId="0" fontId="33" fillId="0" borderId="0"/>
    <xf numFmtId="201" fontId="41" fillId="0" borderId="0" applyFont="0" applyFill="0" applyBorder="0" applyAlignment="0" applyProtection="0"/>
    <xf numFmtId="215" fontId="20" fillId="0" borderId="0" applyFill="0" applyBorder="0" applyAlignment="0" applyProtection="0"/>
    <xf numFmtId="214" fontId="43" fillId="0" borderId="0" applyFont="0" applyFill="0" applyBorder="0" applyAlignment="0" applyProtection="0"/>
    <xf numFmtId="0" fontId="44" fillId="0" borderId="0"/>
    <xf numFmtId="0" fontId="44" fillId="0" borderId="0"/>
    <xf numFmtId="0" fontId="44" fillId="0" borderId="0"/>
    <xf numFmtId="0" fontId="45" fillId="0" borderId="0"/>
    <xf numFmtId="1" fontId="46" fillId="0" borderId="5" applyBorder="0" applyAlignment="0">
      <alignment horizontal="center"/>
    </xf>
    <xf numFmtId="1" fontId="46" fillId="0" borderId="5" applyBorder="0" applyAlignment="0">
      <alignment horizontal="center"/>
    </xf>
    <xf numFmtId="1" fontId="46" fillId="0" borderId="5" applyBorder="0" applyAlignment="0">
      <alignment horizontal="center"/>
    </xf>
    <xf numFmtId="1" fontId="46" fillId="0" borderId="5" applyBorder="0" applyAlignment="0">
      <alignment horizontal="center"/>
    </xf>
    <xf numFmtId="0" fontId="47" fillId="0" borderId="0"/>
    <xf numFmtId="0" fontId="47" fillId="0" borderId="0"/>
    <xf numFmtId="0" fontId="48" fillId="0" borderId="0"/>
    <xf numFmtId="0" fontId="48" fillId="0" borderId="0"/>
    <xf numFmtId="0" fontId="48" fillId="0" borderId="0"/>
    <xf numFmtId="0" fontId="2" fillId="0" borderId="0"/>
    <xf numFmtId="0" fontId="49" fillId="0" borderId="0"/>
    <xf numFmtId="0" fontId="49" fillId="0" borderId="0"/>
    <xf numFmtId="0" fontId="49" fillId="0" borderId="0"/>
    <xf numFmtId="0" fontId="49" fillId="0" borderId="0"/>
    <xf numFmtId="0" fontId="49" fillId="0" borderId="0"/>
    <xf numFmtId="0" fontId="50" fillId="0" borderId="0"/>
    <xf numFmtId="0" fontId="2" fillId="0" borderId="0"/>
    <xf numFmtId="0" fontId="49" fillId="0" borderId="0"/>
    <xf numFmtId="0" fontId="49" fillId="0" borderId="0"/>
    <xf numFmtId="0" fontId="49" fillId="0" borderId="0"/>
    <xf numFmtId="0" fontId="49" fillId="0" borderId="0"/>
    <xf numFmtId="0" fontId="48" fillId="0" borderId="0"/>
    <xf numFmtId="0" fontId="49" fillId="0" borderId="0"/>
    <xf numFmtId="0" fontId="47" fillId="0" borderId="0" applyProtection="0"/>
    <xf numFmtId="3" fontId="11" fillId="0" borderId="5"/>
    <xf numFmtId="3" fontId="11" fillId="0" borderId="5"/>
    <xf numFmtId="3" fontId="11" fillId="0" borderId="5"/>
    <xf numFmtId="3" fontId="11" fillId="0" borderId="5"/>
    <xf numFmtId="3" fontId="11" fillId="0" borderId="5"/>
    <xf numFmtId="3" fontId="11" fillId="0" borderId="5"/>
    <xf numFmtId="3" fontId="11" fillId="0" borderId="5"/>
    <xf numFmtId="3" fontId="11" fillId="0" borderId="5"/>
    <xf numFmtId="208" fontId="40" fillId="0" borderId="0" applyFont="0" applyFill="0" applyBorder="0" applyAlignment="0" applyProtection="0"/>
    <xf numFmtId="0" fontId="51" fillId="5" borderId="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5" borderId="0"/>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6" borderId="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6" borderId="0"/>
    <xf numFmtId="0" fontId="51" fillId="5" borderId="0"/>
    <xf numFmtId="0" fontId="51" fillId="6" borderId="0"/>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1" fillId="5" borderId="0"/>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5" borderId="0"/>
    <xf numFmtId="0" fontId="51" fillId="6" borderId="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6" borderId="0"/>
    <xf numFmtId="208" fontId="40" fillId="0" borderId="0" applyFont="0" applyFill="0" applyBorder="0" applyAlignment="0" applyProtection="0"/>
    <xf numFmtId="0" fontId="51" fillId="5" borderId="0"/>
    <xf numFmtId="0" fontId="34" fillId="5" borderId="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34" fillId="5" borderId="0"/>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34" fillId="5" borderId="0"/>
    <xf numFmtId="0" fontId="34" fillId="5" borderId="0"/>
    <xf numFmtId="0" fontId="34" fillId="5" borderId="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34" fillId="5" borderId="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18" fillId="0" borderId="22" applyFill="0" applyAlignment="0"/>
    <xf numFmtId="0" fontId="53" fillId="0" borderId="5" applyFont="0" applyFill="0" applyAlignment="0"/>
    <xf numFmtId="0" fontId="16" fillId="0" borderId="22" applyFill="0" applyAlignment="0"/>
    <xf numFmtId="0" fontId="18" fillId="0" borderId="22" applyFill="0" applyAlignment="0"/>
    <xf numFmtId="0" fontId="51" fillId="6" borderId="0"/>
    <xf numFmtId="0" fontId="51" fillId="5" borderId="0"/>
    <xf numFmtId="0" fontId="51" fillId="6" borderId="0"/>
    <xf numFmtId="0" fontId="18"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18" fillId="0" borderId="22" applyFill="0" applyAlignment="0"/>
    <xf numFmtId="0" fontId="18"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51" fillId="5" borderId="0"/>
    <xf numFmtId="0" fontId="51" fillId="6" borderId="0"/>
    <xf numFmtId="0" fontId="18" fillId="0" borderId="22" applyFill="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34" fillId="5" borderId="0"/>
    <xf numFmtId="0" fontId="34" fillId="5" borderId="0"/>
    <xf numFmtId="0" fontId="34" fillId="5" borderId="0"/>
    <xf numFmtId="0" fontId="34" fillId="5" borderId="0"/>
    <xf numFmtId="0" fontId="34" fillId="5" borderId="0"/>
    <xf numFmtId="0" fontId="34" fillId="5" borderId="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51" fillId="6" borderId="0"/>
    <xf numFmtId="208" fontId="40" fillId="0" borderId="0" applyFont="0" applyFill="0" applyBorder="0" applyAlignment="0" applyProtection="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9" fillId="5" borderId="0"/>
    <xf numFmtId="0" fontId="9"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4" fillId="0" borderId="0" applyFont="0" applyFill="0" applyBorder="0" applyAlignment="0">
      <alignment horizontal="left"/>
    </xf>
    <xf numFmtId="0" fontId="51" fillId="5" borderId="0"/>
    <xf numFmtId="0" fontId="54" fillId="0" borderId="0" applyFont="0" applyFill="0" applyBorder="0" applyAlignment="0">
      <alignment horizontal="left"/>
    </xf>
    <xf numFmtId="0" fontId="34" fillId="5" borderId="0"/>
    <xf numFmtId="0" fontId="34" fillId="5" borderId="0"/>
    <xf numFmtId="0" fontId="34" fillId="5" borderId="0"/>
    <xf numFmtId="0" fontId="34" fillId="5" borderId="0"/>
    <xf numFmtId="0" fontId="34" fillId="5" borderId="0"/>
    <xf numFmtId="0" fontId="34" fillId="5" borderId="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22" applyAlignment="0"/>
    <xf numFmtId="0" fontId="9" fillId="0" borderId="5"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208" fontId="40" fillId="0" borderId="0" applyFont="0" applyFill="0" applyBorder="0" applyAlignment="0" applyProtection="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5" borderId="0"/>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1" fillId="5" borderId="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2" fillId="0" borderId="14"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16" fillId="0" borderId="20" applyAlignment="0"/>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52" fillId="0" borderId="21" applyFont="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5" fillId="0" borderId="5" applyNumberFormat="0" applyFont="0" applyBorder="0">
      <alignment horizontal="left" indent="2"/>
    </xf>
    <xf numFmtId="0" fontId="55" fillId="0" borderId="5" applyNumberFormat="0" applyFont="0" applyBorder="0">
      <alignment horizontal="left" indent="2"/>
    </xf>
    <xf numFmtId="0" fontId="55" fillId="0" borderId="5" applyNumberFormat="0" applyFont="0" applyBorder="0">
      <alignment horizontal="left" indent="2"/>
    </xf>
    <xf numFmtId="0" fontId="55" fillId="0" borderId="5" applyNumberFormat="0" applyFont="0" applyBorder="0">
      <alignment horizontal="left" indent="2"/>
    </xf>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7"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54" fillId="0" borderId="0" applyFont="0" applyFill="0" applyBorder="0" applyAlignment="0">
      <alignment horizontal="left"/>
    </xf>
    <xf numFmtId="0" fontId="54" fillId="0" borderId="0" applyFont="0" applyFill="0" applyBorder="0" applyAlignment="0">
      <alignment horizontal="left"/>
    </xf>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9" fontId="20" fillId="0" borderId="0" applyFill="0" applyBorder="0" applyAlignment="0" applyProtection="0"/>
    <xf numFmtId="9" fontId="20" fillId="0" borderId="0" applyFill="0" applyBorder="0" applyAlignment="0" applyProtection="0"/>
    <xf numFmtId="0" fontId="56" fillId="0" borderId="23" applyNumberFormat="0" applyFont="0" applyFill="0" applyBorder="0" applyAlignment="0">
      <alignment horizontal="center"/>
    </xf>
    <xf numFmtId="0" fontId="57" fillId="0" borderId="0"/>
    <xf numFmtId="0" fontId="58" fillId="7" borderId="24" applyFont="0" applyFill="0" applyAlignment="0">
      <alignment vertical="center" wrapText="1"/>
    </xf>
    <xf numFmtId="0" fontId="20" fillId="0" borderId="20" applyFill="0" applyAlignment="0"/>
    <xf numFmtId="0" fontId="20" fillId="0" borderId="20" applyFill="0" applyAlignment="0"/>
    <xf numFmtId="0" fontId="20" fillId="0" borderId="20" applyFill="0" applyAlignment="0"/>
    <xf numFmtId="0" fontId="20" fillId="0" borderId="20" applyFill="0" applyAlignment="0"/>
    <xf numFmtId="0" fontId="20" fillId="0" borderId="20" applyFill="0" applyAlignment="0"/>
    <xf numFmtId="0" fontId="20" fillId="0" borderId="20" applyFill="0" applyAlignment="0"/>
    <xf numFmtId="0" fontId="20" fillId="0" borderId="20" applyFill="0" applyAlignment="0"/>
    <xf numFmtId="9" fontId="59" fillId="0" borderId="0" applyBorder="0" applyAlignment="0" applyProtection="0"/>
    <xf numFmtId="0" fontId="60" fillId="5" borderId="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14"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14"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60" fillId="6" borderId="0"/>
    <xf numFmtId="0" fontId="60" fillId="5" borderId="0"/>
    <xf numFmtId="0" fontId="60" fillId="6" borderId="0"/>
    <xf numFmtId="0" fontId="60" fillId="5" borderId="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34" fillId="5" borderId="0"/>
    <xf numFmtId="0" fontId="34" fillId="5" borderId="0"/>
    <xf numFmtId="0" fontId="34" fillId="5" borderId="0"/>
    <xf numFmtId="0" fontId="34" fillId="5" borderId="0"/>
    <xf numFmtId="0" fontId="34" fillId="5" borderId="0"/>
    <xf numFmtId="0" fontId="34" fillId="5" borderId="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34" fillId="5" borderId="0"/>
    <xf numFmtId="0" fontId="34" fillId="5" borderId="0"/>
    <xf numFmtId="0" fontId="34" fillId="5" borderId="0"/>
    <xf numFmtId="0" fontId="34" fillId="5" borderId="0"/>
    <xf numFmtId="0" fontId="34" fillId="5" borderId="0"/>
    <xf numFmtId="0" fontId="34" fillId="5" borderId="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5" borderId="0"/>
    <xf numFmtId="0" fontId="9"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17" fillId="0" borderId="0"/>
    <xf numFmtId="0" fontId="34" fillId="5" borderId="0"/>
    <xf numFmtId="0" fontId="34" fillId="5" borderId="0"/>
    <xf numFmtId="0" fontId="34" fillId="5" borderId="0"/>
    <xf numFmtId="0" fontId="34" fillId="5" borderId="0"/>
    <xf numFmtId="0" fontId="34" fillId="5" borderId="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34" fillId="5" borderId="0"/>
    <xf numFmtId="0" fontId="34" fillId="5" borderId="0"/>
    <xf numFmtId="0" fontId="34" fillId="5" borderId="0"/>
    <xf numFmtId="0" fontId="34" fillId="5" borderId="0"/>
    <xf numFmtId="0" fontId="34" fillId="5" borderId="0"/>
    <xf numFmtId="0" fontId="34" fillId="5" borderId="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14"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14"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14"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1"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20" applyNumberFormat="0" applyAlignment="0"/>
    <xf numFmtId="0" fontId="9" fillId="0" borderId="14"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9" fillId="0" borderId="21" applyNumberFormat="0" applyFill="0"/>
    <xf numFmtId="0" fontId="60" fillId="6" borderId="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60" fillId="5" borderId="0"/>
    <xf numFmtId="0" fontId="60" fillId="5" borderId="0"/>
    <xf numFmtId="0" fontId="60" fillId="6" borderId="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9" fillId="0" borderId="20" applyNumberFormat="0" applyFill="0"/>
    <xf numFmtId="0" fontId="60" fillId="5" borderId="0"/>
    <xf numFmtId="0" fontId="55" fillId="0" borderId="5" applyNumberFormat="0" applyFont="0" applyBorder="0" applyAlignment="0">
      <alignment horizontal="center"/>
    </xf>
    <xf numFmtId="0" fontId="55" fillId="0" borderId="5" applyNumberFormat="0" applyFont="0" applyBorder="0" applyAlignment="0">
      <alignment horizontal="center"/>
    </xf>
    <xf numFmtId="0" fontId="55" fillId="0" borderId="5" applyNumberFormat="0" applyFont="0" applyBorder="0" applyAlignment="0">
      <alignment horizontal="center"/>
    </xf>
    <xf numFmtId="0" fontId="55" fillId="0" borderId="5" applyNumberFormat="0" applyFont="0" applyBorder="0" applyAlignment="0">
      <alignment horizontal="center"/>
    </xf>
    <xf numFmtId="0" fontId="9" fillId="0" borderId="0"/>
    <xf numFmtId="0" fontId="61"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1"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61"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61"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1"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1"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8"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50" fillId="0" borderId="0"/>
    <xf numFmtId="0" fontId="2" fillId="0" borderId="0"/>
    <xf numFmtId="0" fontId="64" fillId="5" borderId="0"/>
    <xf numFmtId="0" fontId="64" fillId="5" borderId="0"/>
    <xf numFmtId="0" fontId="64" fillId="6" borderId="0"/>
    <xf numFmtId="0" fontId="6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9" fillId="5" borderId="0"/>
    <xf numFmtId="0" fontId="9"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17" fillId="0"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34" fillId="5" borderId="0"/>
    <xf numFmtId="0" fontId="64" fillId="5" borderId="0"/>
    <xf numFmtId="0" fontId="64" fillId="6" borderId="0"/>
    <xf numFmtId="0" fontId="64" fillId="5" borderId="0"/>
    <xf numFmtId="0" fontId="48" fillId="5" borderId="0"/>
    <xf numFmtId="0" fontId="48" fillId="5" borderId="0"/>
    <xf numFmtId="0" fontId="48" fillId="5" borderId="0"/>
    <xf numFmtId="0" fontId="64" fillId="5" borderId="0"/>
    <xf numFmtId="0" fontId="64" fillId="5" borderId="0"/>
    <xf numFmtId="0" fontId="64" fillId="5" borderId="0"/>
    <xf numFmtId="0" fontId="64" fillId="5" borderId="0"/>
    <xf numFmtId="0" fontId="64" fillId="5" borderId="0"/>
    <xf numFmtId="0" fontId="64" fillId="5" borderId="0"/>
    <xf numFmtId="0" fontId="64" fillId="5" borderId="0"/>
    <xf numFmtId="0" fontId="64" fillId="5" borderId="0"/>
    <xf numFmtId="0" fontId="64" fillId="5" borderId="0"/>
    <xf numFmtId="0" fontId="64" fillId="5" borderId="0"/>
    <xf numFmtId="0" fontId="64" fillId="5" borderId="0"/>
    <xf numFmtId="0" fontId="64" fillId="5" borderId="0"/>
    <xf numFmtId="0" fontId="48" fillId="5" borderId="0"/>
    <xf numFmtId="0" fontId="65" fillId="0" borderId="0">
      <alignment wrapText="1"/>
    </xf>
    <xf numFmtId="0" fontId="65"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9" fillId="0" borderId="0">
      <alignment wrapText="1"/>
    </xf>
    <xf numFmtId="0" fontId="9"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17" fillId="0" borderId="0"/>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65" fillId="0" borderId="0">
      <alignment wrapText="1"/>
    </xf>
    <xf numFmtId="0" fontId="61"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1"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1"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1"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1"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1"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6"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166" fontId="66" fillId="0" borderId="4" applyNumberFormat="0" applyFont="0" applyBorder="0" applyAlignment="0">
      <alignment horizontal="center"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7" fillId="28" borderId="0" applyNumberFormat="0" applyBorder="0" applyAlignment="0" applyProtection="0"/>
    <xf numFmtId="0" fontId="68" fillId="28" borderId="0" applyNumberFormat="0" applyBorder="0" applyAlignment="0" applyProtection="0"/>
    <xf numFmtId="0" fontId="67" fillId="22" borderId="0" applyNumberFormat="0" applyBorder="0" applyAlignment="0" applyProtection="0"/>
    <xf numFmtId="0" fontId="68" fillId="22" borderId="0" applyNumberFormat="0" applyBorder="0" applyAlignment="0" applyProtection="0"/>
    <xf numFmtId="0" fontId="67" fillId="24" borderId="0" applyNumberFormat="0" applyBorder="0" applyAlignment="0" applyProtection="0"/>
    <xf numFmtId="0" fontId="68" fillId="24" borderId="0" applyNumberFormat="0" applyBorder="0" applyAlignment="0" applyProtection="0"/>
    <xf numFmtId="0" fontId="67" fillId="29" borderId="0" applyNumberFormat="0" applyBorder="0" applyAlignment="0" applyProtection="0"/>
    <xf numFmtId="0" fontId="68" fillId="29" borderId="0" applyNumberFormat="0" applyBorder="0" applyAlignment="0" applyProtection="0"/>
    <xf numFmtId="0" fontId="67" fillId="30" borderId="0" applyNumberFormat="0" applyBorder="0" applyAlignment="0" applyProtection="0"/>
    <xf numFmtId="0" fontId="68" fillId="30" borderId="0" applyNumberFormat="0" applyBorder="0" applyAlignment="0" applyProtection="0"/>
    <xf numFmtId="0" fontId="67" fillId="31" borderId="0" applyNumberFormat="0" applyBorder="0" applyAlignment="0" applyProtection="0"/>
    <xf numFmtId="0" fontId="68" fillId="31"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31" fillId="0" borderId="0" applyFont="0" applyFill="0" applyBorder="0" applyAlignment="0" applyProtection="0"/>
    <xf numFmtId="0" fontId="17" fillId="0" borderId="0"/>
    <xf numFmtId="0" fontId="20" fillId="0" borderId="0" applyFill="0" applyBorder="0" applyAlignment="0" applyProtection="0"/>
    <xf numFmtId="0" fontId="20" fillId="0" borderId="0" applyFill="0" applyBorder="0" applyAlignment="0" applyProtection="0"/>
    <xf numFmtId="0" fontId="67" fillId="32" borderId="0" applyNumberFormat="0" applyBorder="0" applyAlignment="0" applyProtection="0"/>
    <xf numFmtId="0" fontId="68" fillId="32" borderId="0" applyNumberFormat="0" applyBorder="0" applyAlignment="0" applyProtection="0"/>
    <xf numFmtId="0" fontId="67" fillId="33" borderId="0" applyNumberFormat="0" applyBorder="0" applyAlignment="0" applyProtection="0"/>
    <xf numFmtId="0" fontId="68" fillId="33" borderId="0" applyNumberFormat="0" applyBorder="0" applyAlignment="0" applyProtection="0"/>
    <xf numFmtId="0" fontId="67" fillId="34" borderId="0" applyNumberFormat="0" applyBorder="0" applyAlignment="0" applyProtection="0"/>
    <xf numFmtId="0" fontId="68" fillId="34" borderId="0" applyNumberFormat="0" applyBorder="0" applyAlignment="0" applyProtection="0"/>
    <xf numFmtId="0" fontId="67" fillId="29" borderId="0" applyNumberFormat="0" applyBorder="0" applyAlignment="0" applyProtection="0"/>
    <xf numFmtId="0" fontId="68" fillId="29" borderId="0" applyNumberFormat="0" applyBorder="0" applyAlignment="0" applyProtection="0"/>
    <xf numFmtId="0" fontId="67" fillId="30" borderId="0" applyNumberFormat="0" applyBorder="0" applyAlignment="0" applyProtection="0"/>
    <xf numFmtId="0" fontId="68" fillId="30" borderId="0" applyNumberFormat="0" applyBorder="0" applyAlignment="0" applyProtection="0"/>
    <xf numFmtId="0" fontId="67" fillId="35" borderId="0" applyNumberFormat="0" applyBorder="0" applyAlignment="0" applyProtection="0"/>
    <xf numFmtId="0" fontId="68" fillId="35" borderId="0" applyNumberFormat="0" applyBorder="0" applyAlignment="0" applyProtection="0"/>
    <xf numFmtId="216" fontId="70" fillId="0" borderId="0" applyFont="0" applyFill="0" applyBorder="0" applyAlignment="0" applyProtection="0"/>
    <xf numFmtId="0" fontId="71" fillId="0" borderId="0" applyFont="0" applyFill="0" applyBorder="0" applyAlignment="0" applyProtection="0"/>
    <xf numFmtId="217" fontId="72" fillId="0" borderId="0" applyFont="0" applyFill="0" applyBorder="0" applyAlignment="0" applyProtection="0"/>
    <xf numFmtId="203" fontId="70" fillId="0" borderId="0" applyFont="0" applyFill="0" applyBorder="0" applyAlignment="0" applyProtection="0"/>
    <xf numFmtId="0" fontId="71" fillId="0" borderId="0" applyFont="0" applyFill="0" applyBorder="0" applyAlignment="0" applyProtection="0"/>
    <xf numFmtId="218"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201" fontId="76" fillId="0" borderId="0" applyFont="0" applyFill="0" applyBorder="0" applyAlignment="0" applyProtection="0"/>
    <xf numFmtId="0" fontId="77" fillId="0" borderId="0" applyFont="0" applyFill="0" applyBorder="0" applyAlignment="0" applyProtection="0"/>
    <xf numFmtId="219" fontId="21" fillId="0" borderId="0" applyFont="0" applyFill="0" applyBorder="0" applyAlignment="0" applyProtection="0"/>
    <xf numFmtId="189" fontId="76" fillId="0" borderId="0" applyFont="0" applyFill="0" applyBorder="0" applyAlignment="0" applyProtection="0"/>
    <xf numFmtId="0" fontId="77" fillId="0" borderId="0" applyFont="0" applyFill="0" applyBorder="0" applyAlignment="0" applyProtection="0"/>
    <xf numFmtId="220" fontId="21" fillId="0" borderId="0" applyFont="0" applyFill="0" applyBorder="0" applyAlignment="0" applyProtection="0"/>
    <xf numFmtId="181" fontId="8" fillId="0" borderId="0" applyFont="0" applyFill="0" applyBorder="0" applyAlignment="0" applyProtection="0"/>
    <xf numFmtId="186" fontId="8" fillId="0" borderId="0" applyFont="0" applyFill="0" applyBorder="0" applyAlignment="0" applyProtection="0"/>
    <xf numFmtId="0" fontId="2" fillId="0" borderId="0"/>
    <xf numFmtId="0" fontId="2" fillId="0" borderId="0"/>
    <xf numFmtId="0" fontId="2" fillId="0" borderId="0"/>
    <xf numFmtId="0" fontId="78" fillId="0" borderId="0"/>
    <xf numFmtId="0" fontId="17" fillId="0" borderId="0"/>
    <xf numFmtId="0" fontId="2" fillId="0" borderId="0"/>
    <xf numFmtId="0" fontId="2" fillId="0" borderId="0"/>
    <xf numFmtId="0" fontId="17" fillId="0" borderId="0"/>
    <xf numFmtId="0" fontId="17" fillId="0" borderId="0"/>
    <xf numFmtId="0" fontId="2" fillId="0" borderId="0"/>
    <xf numFmtId="0" fontId="79" fillId="10" borderId="0" applyNumberFormat="0" applyBorder="0" applyAlignment="0" applyProtection="0"/>
    <xf numFmtId="0" fontId="80" fillId="10" borderId="0" applyNumberFormat="0" applyBorder="0" applyAlignment="0" applyProtection="0"/>
    <xf numFmtId="0" fontId="81" fillId="0" borderId="0"/>
    <xf numFmtId="0" fontId="17" fillId="0" borderId="0"/>
    <xf numFmtId="0" fontId="1" fillId="0" borderId="0"/>
    <xf numFmtId="0" fontId="69" fillId="0" borderId="0"/>
    <xf numFmtId="0" fontId="82" fillId="0" borderId="0" applyNumberFormat="0" applyFill="0" applyBorder="0" applyAlignment="0" applyProtection="0"/>
    <xf numFmtId="0" fontId="82" fillId="0" borderId="0" applyNumberFormat="0" applyFill="0" applyBorder="0" applyAlignment="0" applyProtection="0"/>
    <xf numFmtId="0" fontId="77" fillId="0" borderId="0"/>
    <xf numFmtId="0" fontId="41" fillId="0" borderId="0"/>
    <xf numFmtId="0" fontId="41" fillId="0" borderId="0"/>
    <xf numFmtId="0" fontId="41" fillId="0" borderId="0"/>
    <xf numFmtId="0" fontId="83" fillId="0" borderId="0"/>
    <xf numFmtId="0" fontId="77" fillId="0" borderId="0"/>
    <xf numFmtId="0" fontId="84" fillId="0" borderId="0"/>
    <xf numFmtId="0" fontId="85" fillId="0" borderId="0"/>
    <xf numFmtId="0" fontId="84" fillId="0" borderId="0"/>
    <xf numFmtId="0" fontId="86" fillId="0" borderId="0"/>
    <xf numFmtId="0" fontId="87" fillId="0" borderId="0"/>
    <xf numFmtId="221" fontId="20" fillId="0" borderId="0" applyFill="0" applyBorder="0" applyAlignment="0"/>
    <xf numFmtId="222" fontId="9" fillId="0" borderId="0" applyFill="0" applyBorder="0" applyAlignment="0"/>
    <xf numFmtId="223" fontId="88"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5"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6" fontId="2" fillId="0" borderId="0" applyFill="0" applyBorder="0" applyAlignment="0"/>
    <xf numFmtId="227"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8" fontId="2" fillId="0" borderId="0" applyFill="0" applyBorder="0" applyAlignment="0"/>
    <xf numFmtId="229" fontId="50"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0" fontId="2" fillId="0" borderId="0" applyFill="0" applyBorder="0" applyAlignment="0"/>
    <xf numFmtId="231" fontId="8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88"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3" fontId="88"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0" fontId="89" fillId="36" borderId="25" applyNumberFormat="0" applyAlignment="0" applyProtection="0"/>
    <xf numFmtId="0" fontId="90" fillId="36" borderId="25" applyNumberFormat="0" applyAlignment="0" applyProtection="0"/>
    <xf numFmtId="0" fontId="91" fillId="0" borderId="0"/>
    <xf numFmtId="0" fontId="92" fillId="0" borderId="0"/>
    <xf numFmtId="235" fontId="93" fillId="0" borderId="17" applyBorder="0"/>
    <xf numFmtId="235" fontId="94" fillId="0" borderId="21">
      <protection locked="0"/>
    </xf>
    <xf numFmtId="235" fontId="94" fillId="0" borderId="21">
      <protection locked="0"/>
    </xf>
    <xf numFmtId="235" fontId="94" fillId="0" borderId="21">
      <protection locked="0"/>
    </xf>
    <xf numFmtId="235" fontId="94" fillId="0" borderId="21">
      <protection locked="0"/>
    </xf>
    <xf numFmtId="235" fontId="94" fillId="0" borderId="21">
      <protection locked="0"/>
    </xf>
    <xf numFmtId="235" fontId="94" fillId="0" borderId="21">
      <protection locked="0"/>
    </xf>
    <xf numFmtId="235" fontId="94" fillId="0" borderId="21">
      <protection locked="0"/>
    </xf>
    <xf numFmtId="235" fontId="94" fillId="0" borderId="21">
      <protection locked="0"/>
    </xf>
    <xf numFmtId="0" fontId="95" fillId="0" borderId="0" applyFill="0" applyBorder="0" applyProtection="0">
      <alignment horizontal="center"/>
      <protection locked="0"/>
    </xf>
    <xf numFmtId="171" fontId="21" fillId="0" borderId="0" applyFont="0" applyFill="0" applyBorder="0" applyAlignment="0" applyProtection="0"/>
    <xf numFmtId="236" fontId="96" fillId="0" borderId="21"/>
    <xf numFmtId="236" fontId="96" fillId="0" borderId="21"/>
    <xf numFmtId="236" fontId="96" fillId="0" borderId="21"/>
    <xf numFmtId="236" fontId="96" fillId="0" borderId="21"/>
    <xf numFmtId="236" fontId="96" fillId="0" borderId="21"/>
    <xf numFmtId="236" fontId="96" fillId="0" borderId="21"/>
    <xf numFmtId="236" fontId="96" fillId="0" borderId="21"/>
    <xf numFmtId="236" fontId="96" fillId="0" borderId="21"/>
    <xf numFmtId="0" fontId="97" fillId="37" borderId="26" applyNumberFormat="0" applyAlignment="0" applyProtection="0"/>
    <xf numFmtId="0" fontId="98" fillId="3" borderId="2" applyNumberFormat="0" applyAlignment="0" applyProtection="0"/>
    <xf numFmtId="0" fontId="99" fillId="37" borderId="26" applyNumberFormat="0" applyAlignment="0" applyProtection="0"/>
    <xf numFmtId="166" fontId="47" fillId="0" borderId="0" applyFont="0" applyFill="0" applyBorder="0" applyAlignment="0" applyProtection="0"/>
    <xf numFmtId="1" fontId="100" fillId="0" borderId="12" applyBorder="0"/>
    <xf numFmtId="0" fontId="101" fillId="0" borderId="6">
      <alignment horizontal="center"/>
    </xf>
    <xf numFmtId="237" fontId="102" fillId="0" borderId="0"/>
    <xf numFmtId="237" fontId="102" fillId="0" borderId="0"/>
    <xf numFmtId="237" fontId="102" fillId="0" borderId="0"/>
    <xf numFmtId="237" fontId="102" fillId="0" borderId="0"/>
    <xf numFmtId="237" fontId="102" fillId="0" borderId="0"/>
    <xf numFmtId="237" fontId="102" fillId="0" borderId="0"/>
    <xf numFmtId="237" fontId="102" fillId="0" borderId="0"/>
    <xf numFmtId="237" fontId="102" fillId="0" borderId="0"/>
    <xf numFmtId="237" fontId="102" fillId="0" borderId="0"/>
    <xf numFmtId="237" fontId="102" fillId="0" borderId="0"/>
    <xf numFmtId="237" fontId="102" fillId="0" borderId="0"/>
    <xf numFmtId="237" fontId="102" fillId="0" borderId="0"/>
    <xf numFmtId="237" fontId="102" fillId="0" borderId="0"/>
    <xf numFmtId="237" fontId="102" fillId="0" borderId="0"/>
    <xf numFmtId="237" fontId="102" fillId="0" borderId="0"/>
    <xf numFmtId="237" fontId="102" fillId="0" borderId="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41" fontId="2"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4" fillId="0" borderId="0" applyFont="0" applyFill="0" applyBorder="0" applyAlignment="0" applyProtection="0"/>
    <xf numFmtId="200" fontId="17" fillId="0" borderId="0" applyFont="0" applyFill="0" applyBorder="0" applyAlignment="0" applyProtection="0"/>
    <xf numFmtId="200" fontId="17" fillId="0" borderId="0" applyFont="0" applyFill="0" applyBorder="0" applyAlignment="0" applyProtection="0"/>
    <xf numFmtId="176" fontId="69" fillId="0" borderId="0" applyFont="0" applyFill="0" applyBorder="0" applyAlignment="0" applyProtection="0"/>
    <xf numFmtId="41" fontId="17" fillId="0" borderId="0" applyFont="0" applyFill="0" applyBorder="0" applyAlignment="0" applyProtection="0"/>
    <xf numFmtId="239"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99"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40" fontId="14" fillId="0" borderId="0" applyProtection="0"/>
    <xf numFmtId="240" fontId="14" fillId="0" borderId="0" applyProtection="0"/>
    <xf numFmtId="199"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0" fontId="61" fillId="0" borderId="0" applyFont="0" applyFill="0" applyBorder="0" applyAlignment="0" applyProtection="0"/>
    <xf numFmtId="181" fontId="61" fillId="0" borderId="0" applyFont="0" applyFill="0" applyBorder="0" applyAlignment="0" applyProtection="0"/>
    <xf numFmtId="6" fontId="14" fillId="0" borderId="0" applyFont="0" applyFill="0" applyBorder="0" applyAlignment="0" applyProtection="0"/>
    <xf numFmtId="177" fontId="14" fillId="0" borderId="0" applyFont="0" applyFill="0" applyBorder="0" applyAlignment="0" applyProtection="0"/>
    <xf numFmtId="0" fontId="9" fillId="0" borderId="0" applyFont="0" applyFill="0" applyBorder="0" applyAlignment="0" applyProtection="0"/>
    <xf numFmtId="41" fontId="17" fillId="0" borderId="0" applyFont="0" applyFill="0" applyBorder="0" applyAlignment="0" applyProtection="0"/>
    <xf numFmtId="176" fontId="14" fillId="0" borderId="0" applyFont="0" applyFill="0" applyBorder="0" applyAlignment="0" applyProtection="0"/>
    <xf numFmtId="41" fontId="2" fillId="0" borderId="0" applyFont="0" applyFill="0" applyBorder="0" applyAlignment="0" applyProtection="0"/>
    <xf numFmtId="241" fontId="16" fillId="0" borderId="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31" fontId="88"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32" fontId="2" fillId="0" borderId="0" applyFont="0" applyFill="0" applyBorder="0" applyAlignment="0" applyProtection="0"/>
    <xf numFmtId="242" fontId="105" fillId="0" borderId="0" applyFont="0" applyFill="0" applyBorder="0" applyAlignment="0" applyProtection="0"/>
    <xf numFmtId="243" fontId="14" fillId="0" borderId="0" applyFont="0" applyFill="0" applyBorder="0" applyAlignment="0" applyProtection="0"/>
    <xf numFmtId="244" fontId="106" fillId="0" borderId="0" applyFont="0" applyFill="0" applyBorder="0" applyAlignment="0" applyProtection="0"/>
    <xf numFmtId="245" fontId="14" fillId="0" borderId="0" applyFont="0" applyFill="0" applyBorder="0" applyAlignment="0" applyProtection="0"/>
    <xf numFmtId="246" fontId="106" fillId="0" borderId="0" applyFont="0" applyFill="0" applyBorder="0" applyAlignment="0" applyProtection="0"/>
    <xf numFmtId="247" fontId="14" fillId="0" borderId="0" applyFont="0" applyFill="0" applyBorder="0" applyAlignment="0" applyProtection="0"/>
    <xf numFmtId="17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7" fillId="0" borderId="0" applyFont="0" applyFill="0" applyBorder="0" applyAlignment="0" applyProtection="0"/>
    <xf numFmtId="18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188" fontId="17" fillId="0" borderId="0" applyFont="0" applyFill="0" applyBorder="0" applyAlignment="0" applyProtection="0"/>
    <xf numFmtId="248" fontId="17" fillId="0" borderId="0" applyFont="0" applyFill="0" applyBorder="0" applyAlignment="0" applyProtection="0"/>
    <xf numFmtId="43" fontId="17" fillId="0" borderId="0" applyFont="0" applyFill="0" applyBorder="0" applyAlignment="0" applyProtection="0"/>
    <xf numFmtId="6" fontId="17" fillId="0" borderId="0" applyFont="0" applyFill="0" applyBorder="0" applyAlignment="0" applyProtection="0"/>
    <xf numFmtId="189" fontId="17" fillId="0" borderId="0" applyFont="0" applyFill="0" applyBorder="0" applyAlignment="0" applyProtection="0"/>
    <xf numFmtId="164" fontId="17" fillId="0" borderId="0" applyFont="0" applyFill="0" applyBorder="0" applyAlignment="0" applyProtection="0"/>
    <xf numFmtId="43" fontId="10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7"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76"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249" fontId="17" fillId="0" borderId="0" applyFont="0" applyFill="0" applyBorder="0" applyAlignment="0" applyProtection="0"/>
    <xf numFmtId="43" fontId="17" fillId="0" borderId="0" applyFont="0" applyFill="0" applyBorder="0" applyAlignment="0" applyProtection="0"/>
    <xf numFmtId="250" fontId="17" fillId="0" borderId="0" applyFont="0" applyFill="0" applyBorder="0" applyAlignment="0" applyProtection="0"/>
    <xf numFmtId="239" fontId="17" fillId="0" borderId="0" applyFont="0" applyFill="0" applyBorder="0" applyAlignment="0" applyProtection="0"/>
    <xf numFmtId="17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50" fontId="17" fillId="0" borderId="0" applyFont="0" applyFill="0" applyBorder="0" applyAlignment="0" applyProtection="0"/>
    <xf numFmtId="200" fontId="17" fillId="0" borderId="0" applyFont="0" applyFill="0" applyBorder="0" applyAlignment="0" applyProtection="0"/>
    <xf numFmtId="176" fontId="17" fillId="0" borderId="0" applyFont="0" applyFill="0" applyBorder="0" applyAlignment="0" applyProtection="0"/>
    <xf numFmtId="251" fontId="17" fillId="0" borderId="0" applyFont="0" applyFill="0" applyBorder="0" applyAlignment="0" applyProtection="0"/>
    <xf numFmtId="251" fontId="17" fillId="0" borderId="0" applyFont="0" applyFill="0" applyBorder="0" applyAlignment="0" applyProtection="0"/>
    <xf numFmtId="43" fontId="2" fillId="0" borderId="0" applyFont="0" applyFill="0" applyBorder="0" applyAlignment="0" applyProtection="0"/>
    <xf numFmtId="43" fontId="109" fillId="0" borderId="0" applyFont="0" applyFill="0" applyBorder="0" applyAlignment="0" applyProtection="0"/>
    <xf numFmtId="251" fontId="17" fillId="0" borderId="0" applyFont="0" applyFill="0" applyBorder="0" applyAlignment="0" applyProtection="0"/>
    <xf numFmtId="251"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252" fontId="17" fillId="0" borderId="0" applyFont="0" applyFill="0" applyBorder="0" applyAlignment="0" applyProtection="0"/>
    <xf numFmtId="252"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7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112"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3" fontId="17"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7"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2"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3" fontId="113" fillId="0" borderId="0" applyFont="0" applyFill="0" applyBorder="0" applyAlignment="0" applyProtection="0"/>
    <xf numFmtId="43" fontId="17"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253" fontId="17"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3" fontId="4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0" fontId="17" fillId="0" borderId="0" applyFont="0" applyFill="0" applyBorder="0" applyAlignment="0" applyProtection="0"/>
    <xf numFmtId="43" fontId="114" fillId="0" borderId="0" applyFont="0" applyFill="0" applyBorder="0" applyAlignment="0" applyProtection="0"/>
    <xf numFmtId="214" fontId="2" fillId="0" borderId="0" applyFont="0" applyFill="0" applyBorder="0" applyAlignment="0" applyProtection="0"/>
    <xf numFmtId="43"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39" fontId="17" fillId="0" borderId="0" applyFont="0" applyFill="0" applyBorder="0" applyAlignment="0" applyProtection="0"/>
    <xf numFmtId="254" fontId="17" fillId="0" borderId="0" applyFont="0" applyFill="0" applyBorder="0" applyAlignment="0" applyProtection="0"/>
    <xf numFmtId="25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49" fontId="17" fillId="0" borderId="0" applyFont="0" applyFill="0" applyBorder="0" applyAlignment="0" applyProtection="0"/>
    <xf numFmtId="254" fontId="17"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7" fillId="0" borderId="0" applyFont="0" applyFill="0" applyBorder="0" applyAlignment="0" applyProtection="0"/>
    <xf numFmtId="43" fontId="1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56" fontId="2"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0" fontId="2" fillId="0" borderId="0" applyFont="0" applyFill="0" applyBorder="0" applyAlignment="0" applyProtection="0"/>
    <xf numFmtId="44" fontId="14" fillId="0" borderId="0" applyFont="0" applyFill="0" applyBorder="0" applyAlignment="0" applyProtection="0"/>
    <xf numFmtId="43" fontId="112" fillId="0" borderId="0" applyFont="0" applyFill="0" applyBorder="0" applyAlignment="0" applyProtection="0"/>
    <xf numFmtId="0" fontId="17" fillId="0" borderId="0" applyFont="0" applyFill="0" applyBorder="0" applyAlignment="0" applyProtection="0"/>
    <xf numFmtId="257" fontId="14"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7" fontId="14" fillId="0" borderId="0" applyFont="0" applyFill="0" applyBorder="0" applyAlignment="0" applyProtection="0"/>
    <xf numFmtId="258" fontId="33" fillId="0" borderId="0" applyFont="0" applyFill="0" applyBorder="0" applyAlignment="0" applyProtection="0"/>
    <xf numFmtId="43" fontId="17" fillId="0" borderId="0" applyFont="0" applyFill="0" applyBorder="0" applyAlignment="0" applyProtection="0"/>
    <xf numFmtId="257" fontId="14" fillId="0" borderId="0" applyFont="0" applyFill="0" applyBorder="0" applyAlignment="0" applyProtection="0"/>
    <xf numFmtId="43" fontId="2" fillId="0" borderId="0" applyFont="0" applyFill="0" applyBorder="0" applyAlignment="0" applyProtection="0"/>
    <xf numFmtId="259"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7" fillId="0" borderId="0" applyFont="0" applyFill="0" applyBorder="0" applyAlignment="0" applyProtection="0"/>
    <xf numFmtId="258" fontId="33" fillId="0" borderId="0" applyFont="0" applyFill="0" applyBorder="0" applyAlignment="0" applyProtection="0"/>
    <xf numFmtId="260" fontId="14" fillId="0" borderId="0" applyProtection="0"/>
    <xf numFmtId="258" fontId="33" fillId="0" borderId="0" applyFont="0" applyFill="0" applyBorder="0" applyAlignment="0" applyProtection="0"/>
    <xf numFmtId="43" fontId="115" fillId="0" borderId="0" applyFont="0" applyFill="0" applyBorder="0" applyAlignment="0" applyProtection="0"/>
    <xf numFmtId="200" fontId="115" fillId="0" borderId="0" applyFont="0" applyFill="0" applyBorder="0" applyAlignment="0" applyProtection="0"/>
    <xf numFmtId="190" fontId="115" fillId="0" borderId="0" applyFont="0" applyFill="0" applyBorder="0" applyAlignment="0" applyProtection="0"/>
    <xf numFmtId="200" fontId="115" fillId="0" borderId="0" applyFont="0" applyFill="0" applyBorder="0" applyAlignment="0" applyProtection="0"/>
    <xf numFmtId="0" fontId="17" fillId="0" borderId="0" applyFont="0" applyFill="0" applyBorder="0" applyAlignment="0" applyProtection="0"/>
    <xf numFmtId="43" fontId="115" fillId="0" borderId="0" applyFont="0" applyFill="0" applyBorder="0" applyAlignment="0" applyProtection="0"/>
    <xf numFmtId="239" fontId="115" fillId="0" borderId="0" applyFont="0" applyFill="0" applyBorder="0" applyAlignment="0" applyProtection="0"/>
    <xf numFmtId="239" fontId="115" fillId="0" borderId="0" applyFont="0" applyFill="0" applyBorder="0" applyAlignment="0" applyProtection="0"/>
    <xf numFmtId="239" fontId="115" fillId="0" borderId="0" applyFont="0" applyFill="0" applyBorder="0" applyAlignment="0" applyProtection="0"/>
    <xf numFmtId="188" fontId="14" fillId="0" borderId="0" applyFont="0" applyFill="0" applyBorder="0" applyAlignment="0" applyProtection="0"/>
    <xf numFmtId="188"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1" fontId="2" fillId="0" borderId="0" applyFont="0" applyFill="0" applyBorder="0" applyAlignment="0" applyProtection="0"/>
    <xf numFmtId="0" fontId="2" fillId="0" borderId="0" applyFont="0" applyFill="0" applyBorder="0" applyAlignment="0" applyProtection="0"/>
    <xf numFmtId="0" fontId="16" fillId="0" borderId="0" applyFill="0" applyBorder="0" applyAlignment="0" applyProtection="0"/>
    <xf numFmtId="43" fontId="2" fillId="0" borderId="0" applyFont="0" applyFill="0" applyBorder="0" applyAlignment="0" applyProtection="0"/>
    <xf numFmtId="262" fontId="2" fillId="0" borderId="0" applyFont="0" applyFill="0" applyBorder="0" applyAlignment="0" applyProtection="0"/>
    <xf numFmtId="0" fontId="2" fillId="0" borderId="0" applyFont="0" applyFill="0" applyBorder="0" applyAlignment="0" applyProtection="0"/>
    <xf numFmtId="263" fontId="2" fillId="0" borderId="0" applyFont="0" applyFill="0" applyBorder="0" applyAlignment="0" applyProtection="0"/>
    <xf numFmtId="177" fontId="69" fillId="0" borderId="0" applyFont="0" applyFill="0" applyBorder="0" applyAlignment="0" applyProtection="0"/>
    <xf numFmtId="264" fontId="14"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4" fontId="14" fillId="0" borderId="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64" fontId="14" fillId="0" borderId="0" applyProtection="0"/>
    <xf numFmtId="43" fontId="1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265" fontId="2" fillId="0" borderId="0" applyFont="0" applyFill="0" applyBorder="0" applyAlignment="0" applyProtection="0"/>
    <xf numFmtId="43" fontId="114" fillId="0" borderId="0" applyFont="0" applyFill="0" applyBorder="0" applyAlignment="0" applyProtection="0"/>
    <xf numFmtId="266" fontId="2" fillId="0" borderId="0" applyFont="0" applyFill="0" applyBorder="0" applyAlignment="0" applyProtection="0"/>
    <xf numFmtId="43" fontId="2" fillId="0" borderId="0" applyFont="0" applyFill="0" applyBorder="0" applyAlignment="0" applyProtection="0"/>
    <xf numFmtId="177" fontId="14" fillId="0" borderId="0" applyProtection="0"/>
    <xf numFmtId="43" fontId="116"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203" fontId="1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239" fontId="17" fillId="0" borderId="0" applyFont="0" applyFill="0" applyBorder="0" applyAlignment="0" applyProtection="0"/>
    <xf numFmtId="239" fontId="17" fillId="0" borderId="0" applyFont="0" applyFill="0" applyBorder="0" applyAlignment="0" applyProtection="0"/>
    <xf numFmtId="239"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40" fontId="20"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267"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68" fontId="109"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0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0" fontId="117" fillId="0" borderId="0" applyFont="0" applyFill="0" applyBorder="0" applyAlignment="0" applyProtection="0"/>
    <xf numFmtId="266" fontId="17" fillId="0" borderId="0" applyFont="0" applyFill="0" applyBorder="0" applyAlignment="0" applyProtection="0"/>
    <xf numFmtId="269" fontId="17" fillId="0" borderId="0" applyFont="0" applyFill="0" applyBorder="0" applyAlignment="0" applyProtection="0"/>
    <xf numFmtId="270" fontId="109" fillId="0" borderId="0" applyFont="0" applyFill="0" applyBorder="0" applyAlignment="0" applyProtection="0"/>
    <xf numFmtId="43" fontId="2"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43" fontId="9" fillId="0" borderId="0" applyFont="0" applyFill="0" applyBorder="0" applyAlignment="0" applyProtection="0"/>
    <xf numFmtId="177" fontId="17" fillId="0" borderId="0" applyFont="0" applyFill="0" applyBorder="0" applyAlignment="0" applyProtection="0"/>
    <xf numFmtId="264" fontId="14" fillId="0" borderId="0" applyProtection="0"/>
    <xf numFmtId="264" fontId="14"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1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 fillId="0" borderId="0" applyFont="0" applyFill="0" applyBorder="0" applyAlignment="0" applyProtection="0"/>
    <xf numFmtId="177" fontId="17" fillId="0" borderId="0" applyFont="0" applyFill="0" applyBorder="0" applyAlignment="0" applyProtection="0"/>
    <xf numFmtId="177" fontId="1"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 fillId="0" borderId="0" applyFont="0" applyFill="0" applyBorder="0" applyAlignment="0" applyProtection="0"/>
    <xf numFmtId="177" fontId="17" fillId="0" borderId="0" applyFont="0" applyFill="0" applyBorder="0" applyAlignment="0" applyProtection="0"/>
    <xf numFmtId="177" fontId="1"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 fillId="0" borderId="0" applyFont="0" applyFill="0" applyBorder="0" applyAlignment="0" applyProtection="0"/>
    <xf numFmtId="177" fontId="17" fillId="0" borderId="0" applyFont="0" applyFill="0" applyBorder="0" applyAlignment="0" applyProtection="0"/>
    <xf numFmtId="177" fontId="1"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 fillId="0" borderId="0" applyFont="0" applyFill="0" applyBorder="0" applyAlignment="0" applyProtection="0"/>
    <xf numFmtId="177" fontId="17" fillId="0" borderId="0" applyFont="0" applyFill="0" applyBorder="0" applyAlignment="0" applyProtection="0"/>
    <xf numFmtId="177" fontId="1" fillId="0" borderId="0" applyFont="0" applyFill="0" applyBorder="0" applyAlignment="0" applyProtection="0"/>
    <xf numFmtId="43" fontId="17" fillId="0" borderId="0" applyFont="0" applyFill="0" applyBorder="0" applyAlignment="0" applyProtection="0"/>
    <xf numFmtId="187" fontId="2" fillId="0" borderId="0" applyFont="0" applyFill="0" applyBorder="0" applyAlignment="0" applyProtection="0"/>
    <xf numFmtId="43" fontId="17" fillId="0" borderId="0" applyFont="0" applyFill="0" applyBorder="0" applyAlignment="0" applyProtection="0"/>
    <xf numFmtId="187" fontId="2" fillId="0" borderId="0" applyFont="0" applyFill="0" applyBorder="0" applyAlignment="0" applyProtection="0"/>
    <xf numFmtId="177" fontId="2" fillId="0" borderId="0" applyFont="0" applyFill="0" applyBorder="0" applyAlignment="0" applyProtection="0"/>
    <xf numFmtId="177" fontId="14" fillId="0" borderId="0" applyProtection="0"/>
    <xf numFmtId="43" fontId="108"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18" fillId="0" borderId="0" applyFont="0" applyFill="0" applyBorder="0" applyAlignment="0" applyProtection="0"/>
    <xf numFmtId="43" fontId="48"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 fillId="0" borderId="0" applyFont="0" applyFill="0" applyBorder="0" applyAlignment="0" applyProtection="0"/>
    <xf numFmtId="188" fontId="61" fillId="0" borderId="0" applyFont="0" applyFill="0" applyBorder="0" applyAlignment="0" applyProtection="0"/>
    <xf numFmtId="177" fontId="61" fillId="0" borderId="0" applyFont="0" applyFill="0" applyBorder="0" applyAlignment="0" applyProtection="0"/>
    <xf numFmtId="177" fontId="61" fillId="0" borderId="0" applyFont="0" applyFill="0" applyBorder="0" applyAlignment="0" applyProtection="0"/>
    <xf numFmtId="177" fontId="61" fillId="0" borderId="0" applyFont="0" applyFill="0" applyBorder="0" applyAlignment="0" applyProtection="0"/>
    <xf numFmtId="271" fontId="61" fillId="0" borderId="0" applyFont="0" applyFill="0" applyBorder="0" applyAlignment="0" applyProtection="0"/>
    <xf numFmtId="271" fontId="61"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248" fontId="108" fillId="0" borderId="0" applyFont="0" applyFill="0" applyBorder="0" applyAlignment="0" applyProtection="0"/>
    <xf numFmtId="43" fontId="110" fillId="0" borderId="0" applyFont="0" applyFill="0" applyBorder="0" applyAlignment="0" applyProtection="0"/>
    <xf numFmtId="188" fontId="48"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43" fontId="11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189"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87" fontId="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88" fontId="9" fillId="0" borderId="0" applyFont="0" applyFill="0" applyBorder="0" applyAlignment="0" applyProtection="0"/>
    <xf numFmtId="43" fontId="9" fillId="0" borderId="0" applyFont="0" applyFill="0" applyBorder="0" applyAlignment="0" applyProtection="0"/>
    <xf numFmtId="266"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111" fillId="0" borderId="0" applyFont="0" applyFill="0" applyBorder="0" applyAlignment="0" applyProtection="0"/>
    <xf numFmtId="272" fontId="1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2" fontId="1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1" fontId="109" fillId="0" borderId="0" applyFont="0" applyFill="0" applyBorder="0" applyAlignment="0" applyProtection="0"/>
    <xf numFmtId="43" fontId="2" fillId="0" borderId="0" applyFont="0" applyFill="0" applyBorder="0" applyAlignment="0" applyProtection="0"/>
    <xf numFmtId="177"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43" fontId="111" fillId="0" borderId="0" applyFont="0" applyFill="0" applyBorder="0" applyAlignment="0" applyProtection="0"/>
    <xf numFmtId="166" fontId="17" fillId="0" borderId="0" applyFont="0" applyFill="0" applyBorder="0" applyAlignment="0" applyProtection="0"/>
    <xf numFmtId="43" fontId="17" fillId="0" borderId="0" applyFont="0" applyFill="0" applyBorder="0" applyAlignment="0" applyProtection="0"/>
    <xf numFmtId="43" fontId="108" fillId="0" borderId="0" applyFont="0" applyFill="0" applyBorder="0" applyAlignment="0" applyProtection="0"/>
    <xf numFmtId="177" fontId="17"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273" fontId="45"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14"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20" fillId="0" borderId="0" applyNumberFormat="0" applyFill="0" applyBorder="0" applyAlignment="0" applyProtection="0"/>
    <xf numFmtId="0" fontId="121" fillId="0" borderId="0">
      <alignment horizontal="center"/>
    </xf>
    <xf numFmtId="0" fontId="122" fillId="0" borderId="0" applyNumberFormat="0" applyAlignment="0">
      <alignment horizontal="left"/>
    </xf>
    <xf numFmtId="172" fontId="123" fillId="0" borderId="0" applyFont="0" applyFill="0" applyBorder="0" applyAlignment="0" applyProtection="0"/>
    <xf numFmtId="274" fontId="124" fillId="0" borderId="0" applyFill="0" applyBorder="0" applyProtection="0"/>
    <xf numFmtId="275" fontId="105" fillId="0" borderId="0" applyFont="0" applyFill="0" applyBorder="0" applyAlignment="0" applyProtection="0"/>
    <xf numFmtId="276" fontId="45" fillId="0" borderId="0" applyFill="0" applyBorder="0" applyProtection="0"/>
    <xf numFmtId="276" fontId="45" fillId="0" borderId="9" applyFill="0" applyProtection="0"/>
    <xf numFmtId="276" fontId="45" fillId="0" borderId="9" applyFill="0" applyProtection="0"/>
    <xf numFmtId="276" fontId="45" fillId="0" borderId="27" applyFill="0" applyProtection="0"/>
    <xf numFmtId="277" fontId="41" fillId="0" borderId="0" applyFont="0" applyFill="0" applyBorder="0" applyAlignment="0" applyProtection="0"/>
    <xf numFmtId="278" fontId="41" fillId="0" borderId="0" applyFont="0" applyFill="0" applyBorder="0" applyAlignment="0" applyProtection="0"/>
    <xf numFmtId="279" fontId="20" fillId="0" borderId="0" applyFill="0" applyBorder="0" applyAlignment="0" applyProtection="0"/>
    <xf numFmtId="280" fontId="20" fillId="0" borderId="0" applyFill="0" applyBorder="0" applyAlignment="0" applyProtection="0"/>
    <xf numFmtId="281" fontId="125" fillId="0" borderId="0">
      <protection locked="0"/>
    </xf>
    <xf numFmtId="282" fontId="125" fillId="0" borderId="0">
      <protection locked="0"/>
    </xf>
    <xf numFmtId="283" fontId="126" fillId="0" borderId="11">
      <protection locked="0"/>
    </xf>
    <xf numFmtId="284" fontId="125" fillId="0" borderId="0">
      <protection locked="0"/>
    </xf>
    <xf numFmtId="285" fontId="125" fillId="0" borderId="0">
      <protection locked="0"/>
    </xf>
    <xf numFmtId="284" fontId="125" fillId="0" borderId="0" applyNumberFormat="0">
      <protection locked="0"/>
    </xf>
    <xf numFmtId="284" fontId="125" fillId="0" borderId="0">
      <protection locked="0"/>
    </xf>
    <xf numFmtId="235" fontId="127" fillId="0" borderId="15"/>
    <xf numFmtId="0" fontId="127" fillId="0" borderId="15"/>
    <xf numFmtId="286" fontId="128" fillId="0" borderId="0" applyFont="0" applyFill="0" applyBorder="0" applyAlignment="0" applyProtection="0"/>
    <xf numFmtId="287"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9" fontId="17" fillId="0" borderId="0" applyFont="0" applyFill="0" applyBorder="0" applyAlignment="0" applyProtection="0"/>
    <xf numFmtId="289" fontId="17" fillId="0" borderId="0" applyFont="0" applyFill="0" applyBorder="0" applyAlignment="0" applyProtection="0"/>
    <xf numFmtId="290" fontId="128" fillId="0" borderId="0" applyFont="0" applyFill="0" applyBorder="0" applyAlignment="0" applyProtection="0"/>
    <xf numFmtId="223" fontId="88"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91" fontId="106" fillId="0" borderId="0" applyFont="0" applyFill="0" applyBorder="0" applyAlignment="0" applyProtection="0"/>
    <xf numFmtId="292" fontId="14" fillId="0" borderId="0" applyFont="0" applyFill="0" applyBorder="0" applyAlignment="0" applyProtection="0"/>
    <xf numFmtId="293" fontId="106" fillId="0" borderId="0" applyFont="0" applyFill="0" applyBorder="0" applyAlignment="0" applyProtection="0"/>
    <xf numFmtId="294" fontId="106" fillId="0" borderId="0" applyFont="0" applyFill="0" applyBorder="0" applyAlignment="0" applyProtection="0"/>
    <xf numFmtId="295" fontId="14" fillId="0" borderId="0" applyFont="0" applyFill="0" applyBorder="0" applyAlignment="0" applyProtection="0"/>
    <xf numFmtId="296" fontId="106" fillId="0" borderId="0" applyFont="0" applyFill="0" applyBorder="0" applyAlignment="0" applyProtection="0"/>
    <xf numFmtId="297" fontId="106" fillId="0" borderId="0" applyFont="0" applyFill="0" applyBorder="0" applyAlignment="0" applyProtection="0"/>
    <xf numFmtId="298" fontId="14" fillId="0" borderId="0" applyFont="0" applyFill="0" applyBorder="0" applyAlignment="0" applyProtection="0"/>
    <xf numFmtId="299" fontId="106" fillId="0" borderId="0" applyFont="0" applyFill="0" applyBorder="0" applyAlignment="0" applyProtection="0"/>
    <xf numFmtId="44" fontId="17"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0" fontId="2"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2"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182" fontId="9" fillId="0" borderId="0" applyFont="0" applyFill="0" applyBorder="0" applyAlignment="0" applyProtection="0"/>
    <xf numFmtId="303" fontId="2" fillId="0" borderId="0" applyFont="0" applyFill="0" applyBorder="0" applyAlignment="0" applyProtection="0"/>
    <xf numFmtId="304" fontId="14" fillId="0" borderId="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5" fontId="2" fillId="0" borderId="0"/>
    <xf numFmtId="305" fontId="2" fillId="0" borderId="0"/>
    <xf numFmtId="305" fontId="2" fillId="0" borderId="0"/>
    <xf numFmtId="305" fontId="2" fillId="0" borderId="0"/>
    <xf numFmtId="305" fontId="2" fillId="0" borderId="0"/>
    <xf numFmtId="305" fontId="2" fillId="0" borderId="0"/>
    <xf numFmtId="305" fontId="2" fillId="0" borderId="0"/>
    <xf numFmtId="305" fontId="2" fillId="0" borderId="0"/>
    <xf numFmtId="305" fontId="2" fillId="0" borderId="0"/>
    <xf numFmtId="305" fontId="2" fillId="0" borderId="0" applyProtection="0"/>
    <xf numFmtId="305" fontId="2" fillId="0" borderId="0"/>
    <xf numFmtId="305" fontId="2" fillId="0" borderId="0"/>
    <xf numFmtId="305" fontId="2" fillId="0" borderId="0"/>
    <xf numFmtId="305" fontId="2" fillId="0" borderId="0"/>
    <xf numFmtId="305" fontId="2" fillId="0" borderId="0"/>
    <xf numFmtId="305" fontId="2" fillId="0" borderId="0"/>
    <xf numFmtId="305" fontId="2" fillId="0" borderId="0"/>
    <xf numFmtId="235" fontId="12" fillId="0" borderId="15">
      <alignment horizontal="center"/>
      <protection hidden="1"/>
    </xf>
    <xf numFmtId="306" fontId="9" fillId="0" borderId="28"/>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4"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38" fillId="0" borderId="0" applyFill="0" applyBorder="0" applyAlignment="0"/>
    <xf numFmtId="14" fontId="37" fillId="0" borderId="0" applyFill="0" applyBorder="0" applyAlignment="0"/>
    <xf numFmtId="43" fontId="111" fillId="0" borderId="0" applyFont="0" applyFill="0" applyBorder="0" applyAlignment="0" applyProtection="0"/>
    <xf numFmtId="3" fontId="129" fillId="0" borderId="10">
      <alignment horizontal="left" vertical="top" wrapText="1"/>
    </xf>
    <xf numFmtId="307" fontId="45" fillId="0" borderId="0" applyFill="0" applyBorder="0" applyProtection="0"/>
    <xf numFmtId="307" fontId="45" fillId="0" borderId="9" applyFill="0" applyProtection="0"/>
    <xf numFmtId="307" fontId="45" fillId="0" borderId="9" applyFill="0" applyProtection="0"/>
    <xf numFmtId="307" fontId="45" fillId="0" borderId="27" applyFill="0" applyProtection="0"/>
    <xf numFmtId="308" fontId="2" fillId="0" borderId="29">
      <alignment vertical="center"/>
    </xf>
    <xf numFmtId="308" fontId="2" fillId="0" borderId="29">
      <alignment vertical="center"/>
    </xf>
    <xf numFmtId="308" fontId="2" fillId="0" borderId="29">
      <alignment vertical="center"/>
    </xf>
    <xf numFmtId="308" fontId="2" fillId="0" borderId="29">
      <alignment vertical="center"/>
    </xf>
    <xf numFmtId="308" fontId="2" fillId="0" borderId="29">
      <alignment vertical="center"/>
    </xf>
    <xf numFmtId="308" fontId="2" fillId="0" borderId="29">
      <alignment vertical="center"/>
    </xf>
    <xf numFmtId="308" fontId="2" fillId="0" borderId="29">
      <alignment vertical="center"/>
    </xf>
    <xf numFmtId="308" fontId="2" fillId="0" borderId="29">
      <alignment vertical="center"/>
    </xf>
    <xf numFmtId="308" fontId="2" fillId="0" borderId="29">
      <alignment vertical="center"/>
    </xf>
    <xf numFmtId="308" fontId="2" fillId="0" borderId="29">
      <alignment vertical="center"/>
    </xf>
    <xf numFmtId="308" fontId="2" fillId="0" borderId="29">
      <alignment vertical="center"/>
    </xf>
    <xf numFmtId="308" fontId="2" fillId="0" borderId="29">
      <alignment vertical="center"/>
    </xf>
    <xf numFmtId="308" fontId="2" fillId="0" borderId="29">
      <alignment vertical="center"/>
    </xf>
    <xf numFmtId="308" fontId="2" fillId="0" borderId="29">
      <alignment vertical="center"/>
    </xf>
    <xf numFmtId="308" fontId="2" fillId="0" borderId="29">
      <alignment vertical="center"/>
    </xf>
    <xf numFmtId="0" fontId="2" fillId="0" borderId="0" applyFont="0" applyFill="0" applyBorder="0" applyAlignment="0" applyProtection="0"/>
    <xf numFmtId="0" fontId="2" fillId="0" borderId="0" applyFont="0" applyFill="0" applyBorder="0" applyAlignment="0" applyProtection="0"/>
    <xf numFmtId="309" fontId="9" fillId="0" borderId="0"/>
    <xf numFmtId="310" fontId="19" fillId="0" borderId="5"/>
    <xf numFmtId="310" fontId="19" fillId="0" borderId="5"/>
    <xf numFmtId="310" fontId="19" fillId="0" borderId="5"/>
    <xf numFmtId="310" fontId="19" fillId="0" borderId="5"/>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applyProtection="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311" fontId="19" fillId="0" borderId="0"/>
    <xf numFmtId="176" fontId="130" fillId="0" borderId="0" applyFont="0" applyFill="0" applyBorder="0" applyAlignment="0" applyProtection="0"/>
    <xf numFmtId="177" fontId="130" fillId="0" borderId="0" applyFont="0" applyFill="0" applyBorder="0" applyAlignment="0" applyProtection="0"/>
    <xf numFmtId="176" fontId="130" fillId="0" borderId="0" applyFont="0" applyFill="0" applyBorder="0" applyAlignment="0" applyProtection="0"/>
    <xf numFmtId="41" fontId="130" fillId="0" borderId="0" applyFont="0" applyFill="0" applyBorder="0" applyAlignment="0" applyProtection="0"/>
    <xf numFmtId="199" fontId="130" fillId="0" borderId="0" applyFont="0" applyFill="0" applyBorder="0" applyAlignment="0" applyProtection="0"/>
    <xf numFmtId="199" fontId="130" fillId="0" borderId="0" applyFont="0" applyFill="0" applyBorder="0" applyAlignment="0" applyProtection="0"/>
    <xf numFmtId="199" fontId="130" fillId="0" borderId="0" applyFont="0" applyFill="0" applyBorder="0" applyAlignment="0" applyProtection="0"/>
    <xf numFmtId="199" fontId="130" fillId="0" borderId="0" applyFont="0" applyFill="0" applyBorder="0" applyAlignment="0" applyProtection="0"/>
    <xf numFmtId="199" fontId="130" fillId="0" borderId="0" applyFont="0" applyFill="0" applyBorder="0" applyAlignment="0" applyProtection="0"/>
    <xf numFmtId="199" fontId="130" fillId="0" borderId="0" applyFont="0" applyFill="0" applyBorder="0" applyAlignment="0" applyProtection="0"/>
    <xf numFmtId="199" fontId="130" fillId="0" borderId="0" applyFont="0" applyFill="0" applyBorder="0" applyAlignment="0" applyProtection="0"/>
    <xf numFmtId="199" fontId="130" fillId="0" borderId="0" applyFont="0" applyFill="0" applyBorder="0" applyAlignment="0" applyProtection="0"/>
    <xf numFmtId="199" fontId="130" fillId="0" borderId="0" applyFont="0" applyFill="0" applyBorder="0" applyAlignment="0" applyProtection="0"/>
    <xf numFmtId="199" fontId="130" fillId="0" borderId="0" applyFont="0" applyFill="0" applyBorder="0" applyAlignment="0" applyProtection="0"/>
    <xf numFmtId="199" fontId="130" fillId="0" borderId="0" applyFont="0" applyFill="0" applyBorder="0" applyAlignment="0" applyProtection="0"/>
    <xf numFmtId="199" fontId="130" fillId="0" borderId="0" applyFont="0" applyFill="0" applyBorder="0" applyAlignment="0" applyProtection="0"/>
    <xf numFmtId="312" fontId="50" fillId="0" borderId="0" applyFont="0" applyFill="0" applyBorder="0" applyAlignment="0" applyProtection="0"/>
    <xf numFmtId="312" fontId="50"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312" fontId="50" fillId="0" borderId="0" applyFont="0" applyFill="0" applyBorder="0" applyAlignment="0" applyProtection="0"/>
    <xf numFmtId="312" fontId="50" fillId="0" borderId="0" applyFont="0" applyFill="0" applyBorder="0" applyAlignment="0" applyProtection="0"/>
    <xf numFmtId="176" fontId="130" fillId="0" borderId="0" applyFont="0" applyFill="0" applyBorder="0" applyAlignment="0" applyProtection="0"/>
    <xf numFmtId="176" fontId="130" fillId="0" borderId="0" applyFont="0" applyFill="0" applyBorder="0" applyAlignment="0" applyProtection="0"/>
    <xf numFmtId="312" fontId="50" fillId="0" borderId="0" applyFont="0" applyFill="0" applyBorder="0" applyAlignment="0" applyProtection="0"/>
    <xf numFmtId="312" fontId="50" fillId="0" borderId="0" applyFont="0" applyFill="0" applyBorder="0" applyAlignment="0" applyProtection="0"/>
    <xf numFmtId="313" fontId="9" fillId="0" borderId="0" applyFont="0" applyFill="0" applyBorder="0" applyAlignment="0" applyProtection="0"/>
    <xf numFmtId="313"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41" fontId="130" fillId="0" borderId="0" applyFont="0" applyFill="0" applyBorder="0" applyAlignment="0" applyProtection="0"/>
    <xf numFmtId="41" fontId="130" fillId="0" borderId="0" applyFont="0" applyFill="0" applyBorder="0" applyAlignment="0" applyProtection="0"/>
    <xf numFmtId="41" fontId="130" fillId="0" borderId="0" applyFont="0" applyFill="0" applyBorder="0" applyAlignment="0" applyProtection="0"/>
    <xf numFmtId="41" fontId="130" fillId="0" borderId="0" applyFont="0" applyFill="0" applyBorder="0" applyAlignment="0" applyProtection="0"/>
    <xf numFmtId="41" fontId="130" fillId="0" borderId="0" applyFont="0" applyFill="0" applyBorder="0" applyAlignment="0" applyProtection="0"/>
    <xf numFmtId="41" fontId="130" fillId="0" borderId="0" applyFont="0" applyFill="0" applyBorder="0" applyAlignment="0" applyProtection="0"/>
    <xf numFmtId="41" fontId="131" fillId="0" borderId="0" applyFont="0" applyFill="0" applyBorder="0" applyAlignment="0" applyProtection="0"/>
    <xf numFmtId="41" fontId="131" fillId="0" borderId="0" applyFont="0" applyFill="0" applyBorder="0" applyAlignment="0" applyProtection="0"/>
    <xf numFmtId="200" fontId="130" fillId="0" borderId="0" applyFont="0" applyFill="0" applyBorder="0" applyAlignment="0" applyProtection="0"/>
    <xf numFmtId="41"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41" fontId="130" fillId="0" borderId="0" applyFont="0" applyFill="0" applyBorder="0" applyAlignment="0" applyProtection="0"/>
    <xf numFmtId="176" fontId="130" fillId="0" borderId="0" applyFont="0" applyFill="0" applyBorder="0" applyAlignment="0" applyProtection="0"/>
    <xf numFmtId="41" fontId="130" fillId="0" borderId="0" applyFont="0" applyFill="0" applyBorder="0" applyAlignment="0" applyProtection="0"/>
    <xf numFmtId="176" fontId="130" fillId="0" borderId="0" applyFont="0" applyFill="0" applyBorder="0" applyAlignment="0" applyProtection="0"/>
    <xf numFmtId="41" fontId="130" fillId="0" borderId="0" applyFont="0" applyFill="0" applyBorder="0" applyAlignment="0" applyProtection="0"/>
    <xf numFmtId="41" fontId="130" fillId="0" borderId="0" applyFont="0" applyFill="0" applyBorder="0" applyAlignment="0" applyProtection="0"/>
    <xf numFmtId="200" fontId="130" fillId="0" borderId="0" applyFont="0" applyFill="0" applyBorder="0" applyAlignment="0" applyProtection="0"/>
    <xf numFmtId="200" fontId="130" fillId="0" borderId="0" applyFont="0" applyFill="0" applyBorder="0" applyAlignment="0" applyProtection="0"/>
    <xf numFmtId="41" fontId="130" fillId="0" borderId="0" applyFont="0" applyFill="0" applyBorder="0" applyAlignment="0" applyProtection="0"/>
    <xf numFmtId="177" fontId="130" fillId="0" borderId="0" applyFont="0" applyFill="0" applyBorder="0" applyAlignment="0" applyProtection="0"/>
    <xf numFmtId="43" fontId="130" fillId="0" borderId="0" applyFont="0" applyFill="0" applyBorder="0" applyAlignment="0" applyProtection="0"/>
    <xf numFmtId="187" fontId="130" fillId="0" borderId="0" applyFont="0" applyFill="0" applyBorder="0" applyAlignment="0" applyProtection="0"/>
    <xf numFmtId="187" fontId="130" fillId="0" borderId="0" applyFont="0" applyFill="0" applyBorder="0" applyAlignment="0" applyProtection="0"/>
    <xf numFmtId="187" fontId="130" fillId="0" borderId="0" applyFont="0" applyFill="0" applyBorder="0" applyAlignment="0" applyProtection="0"/>
    <xf numFmtId="187" fontId="130" fillId="0" borderId="0" applyFont="0" applyFill="0" applyBorder="0" applyAlignment="0" applyProtection="0"/>
    <xf numFmtId="187" fontId="130" fillId="0" borderId="0" applyFont="0" applyFill="0" applyBorder="0" applyAlignment="0" applyProtection="0"/>
    <xf numFmtId="187" fontId="130" fillId="0" borderId="0" applyFont="0" applyFill="0" applyBorder="0" applyAlignment="0" applyProtection="0"/>
    <xf numFmtId="187" fontId="130" fillId="0" borderId="0" applyFont="0" applyFill="0" applyBorder="0" applyAlignment="0" applyProtection="0"/>
    <xf numFmtId="187" fontId="130" fillId="0" borderId="0" applyFont="0" applyFill="0" applyBorder="0" applyAlignment="0" applyProtection="0"/>
    <xf numFmtId="187" fontId="130" fillId="0" borderId="0" applyFont="0" applyFill="0" applyBorder="0" applyAlignment="0" applyProtection="0"/>
    <xf numFmtId="187" fontId="130" fillId="0" borderId="0" applyFont="0" applyFill="0" applyBorder="0" applyAlignment="0" applyProtection="0"/>
    <xf numFmtId="187" fontId="130" fillId="0" borderId="0" applyFont="0" applyFill="0" applyBorder="0" applyAlignment="0" applyProtection="0"/>
    <xf numFmtId="187" fontId="130" fillId="0" borderId="0" applyFont="0" applyFill="0" applyBorder="0" applyAlignment="0" applyProtection="0"/>
    <xf numFmtId="315" fontId="50" fillId="0" borderId="0" applyFont="0" applyFill="0" applyBorder="0" applyAlignment="0" applyProtection="0"/>
    <xf numFmtId="315" fontId="50"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315" fontId="50" fillId="0" borderId="0" applyFont="0" applyFill="0" applyBorder="0" applyAlignment="0" applyProtection="0"/>
    <xf numFmtId="315" fontId="50" fillId="0" borderId="0" applyFont="0" applyFill="0" applyBorder="0" applyAlignment="0" applyProtection="0"/>
    <xf numFmtId="177" fontId="130" fillId="0" borderId="0" applyFont="0" applyFill="0" applyBorder="0" applyAlignment="0" applyProtection="0"/>
    <xf numFmtId="177" fontId="130" fillId="0" borderId="0" applyFont="0" applyFill="0" applyBorder="0" applyAlignment="0" applyProtection="0"/>
    <xf numFmtId="315" fontId="50" fillId="0" borderId="0" applyFont="0" applyFill="0" applyBorder="0" applyAlignment="0" applyProtection="0"/>
    <xf numFmtId="315" fontId="50"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316" fontId="9" fillId="0" borderId="0" applyFont="0" applyFill="0" applyBorder="0" applyAlignment="0" applyProtection="0"/>
    <xf numFmtId="316" fontId="9"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188" fontId="130" fillId="0" borderId="0" applyFont="0" applyFill="0" applyBorder="0" applyAlignment="0" applyProtection="0"/>
    <xf numFmtId="43"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43" fontId="130" fillId="0" borderId="0" applyFont="0" applyFill="0" applyBorder="0" applyAlignment="0" applyProtection="0"/>
    <xf numFmtId="177" fontId="130" fillId="0" borderId="0" applyFont="0" applyFill="0" applyBorder="0" applyAlignment="0" applyProtection="0"/>
    <xf numFmtId="43" fontId="130" fillId="0" borderId="0" applyFont="0" applyFill="0" applyBorder="0" applyAlignment="0" applyProtection="0"/>
    <xf numFmtId="177"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188" fontId="130" fillId="0" borderId="0" applyFont="0" applyFill="0" applyBorder="0" applyAlignment="0" applyProtection="0"/>
    <xf numFmtId="188" fontId="130" fillId="0" borderId="0" applyFont="0" applyFill="0" applyBorder="0" applyAlignment="0" applyProtection="0"/>
    <xf numFmtId="43" fontId="130" fillId="0" borderId="0" applyFont="0" applyFill="0" applyBorder="0" applyAlignment="0" applyProtection="0"/>
    <xf numFmtId="3" fontId="9" fillId="0" borderId="0" applyFont="0" applyBorder="0" applyAlignment="0"/>
    <xf numFmtId="0" fontId="50"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3" fontId="88"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31" fontId="8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88"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3" fontId="88"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0" fontId="132" fillId="0" borderId="0" applyNumberFormat="0" applyAlignment="0">
      <alignment horizontal="left"/>
    </xf>
    <xf numFmtId="0" fontId="133" fillId="0" borderId="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317" fontId="2" fillId="0" borderId="0" applyFont="0" applyFill="0" applyBorder="0" applyAlignment="0" applyProtection="0"/>
    <xf numFmtId="0" fontId="134" fillId="0" borderId="0"/>
    <xf numFmtId="0" fontId="135" fillId="0" borderId="0" applyNumberFormat="0" applyFill="0" applyBorder="0" applyAlignment="0" applyProtection="0"/>
    <xf numFmtId="3" fontId="9"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14"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Protection="0">
      <alignment vertical="center"/>
    </xf>
    <xf numFmtId="0" fontId="138" fillId="0" borderId="0" applyNumberFormat="0" applyFill="0" applyBorder="0" applyAlignment="0" applyProtection="0"/>
    <xf numFmtId="0" fontId="139" fillId="0" borderId="0" applyNumberFormat="0" applyFill="0" applyBorder="0" applyProtection="0">
      <alignment vertical="center"/>
    </xf>
    <xf numFmtId="0" fontId="140" fillId="0" borderId="0" applyNumberFormat="0" applyFill="0" applyBorder="0" applyAlignment="0" applyProtection="0"/>
    <xf numFmtId="0" fontId="141" fillId="0" borderId="0" applyNumberFormat="0" applyFill="0" applyBorder="0" applyAlignment="0" applyProtection="0"/>
    <xf numFmtId="318" fontId="142" fillId="0" borderId="30" applyNumberFormat="0" applyFill="0" applyBorder="0" applyAlignment="0" applyProtection="0"/>
    <xf numFmtId="0" fontId="143" fillId="0" borderId="0" applyNumberFormat="0" applyFill="0" applyBorder="0" applyAlignment="0" applyProtection="0"/>
    <xf numFmtId="0" fontId="144" fillId="0" borderId="0">
      <alignment vertical="top" wrapText="1"/>
    </xf>
    <xf numFmtId="3" fontId="9" fillId="38" borderId="31">
      <alignment horizontal="right" vertical="top" wrapText="1"/>
    </xf>
    <xf numFmtId="0" fontId="145" fillId="12" borderId="0" applyNumberFormat="0" applyBorder="0" applyAlignment="0" applyProtection="0"/>
    <xf numFmtId="38" fontId="146" fillId="5"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8" fontId="146" fillId="5"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8" fontId="146" fillId="39" borderId="0" applyNumberFormat="0" applyBorder="0" applyAlignment="0" applyProtection="0"/>
    <xf numFmtId="319" fontId="147" fillId="5" borderId="0" applyBorder="0" applyProtection="0"/>
    <xf numFmtId="0" fontId="148" fillId="0" borderId="23" applyNumberFormat="0" applyFill="0" applyBorder="0" applyAlignment="0" applyProtection="0">
      <alignment horizontal="center" vertical="center"/>
    </xf>
    <xf numFmtId="0" fontId="149" fillId="0" borderId="0" applyNumberFormat="0" applyFont="0" applyBorder="0" applyAlignment="0">
      <alignment horizontal="left" vertical="center"/>
    </xf>
    <xf numFmtId="320" fontId="41" fillId="0" borderId="0" applyFont="0" applyFill="0" applyBorder="0" applyAlignment="0" applyProtection="0"/>
    <xf numFmtId="0" fontId="150" fillId="40" borderId="0"/>
    <xf numFmtId="0" fontId="151" fillId="0" borderId="0">
      <alignment horizontal="left"/>
    </xf>
    <xf numFmtId="0" fontId="152" fillId="0" borderId="0">
      <alignment horizontal="left"/>
    </xf>
    <xf numFmtId="0" fontId="32" fillId="0" borderId="32" applyNumberFormat="0" applyAlignment="0" applyProtection="0">
      <alignment horizontal="left" vertical="center"/>
    </xf>
    <xf numFmtId="0" fontId="32" fillId="0" borderId="32" applyNumberFormat="0" applyAlignment="0" applyProtection="0">
      <alignment horizontal="left" vertical="center"/>
    </xf>
    <xf numFmtId="0" fontId="32" fillId="0" borderId="8">
      <alignment horizontal="left" vertical="center"/>
    </xf>
    <xf numFmtId="0" fontId="32" fillId="0" borderId="8">
      <alignment horizontal="left" vertical="center"/>
    </xf>
    <xf numFmtId="0" fontId="32" fillId="0" borderId="8">
      <alignment horizontal="left" vertical="center"/>
    </xf>
    <xf numFmtId="0" fontId="32" fillId="0" borderId="8">
      <alignment horizontal="left" vertical="center"/>
    </xf>
    <xf numFmtId="0" fontId="32" fillId="0" borderId="8">
      <alignment horizontal="left" vertical="center"/>
    </xf>
    <xf numFmtId="0" fontId="32" fillId="0" borderId="8">
      <alignment horizontal="left" vertical="center"/>
    </xf>
    <xf numFmtId="0" fontId="32" fillId="0" borderId="8">
      <alignment horizontal="left" vertical="center"/>
    </xf>
    <xf numFmtId="0" fontId="32" fillId="0" borderId="8">
      <alignment horizontal="left" vertical="center"/>
    </xf>
    <xf numFmtId="14" fontId="153" fillId="41" borderId="33">
      <alignment horizontal="center" vertical="center" wrapText="1"/>
    </xf>
    <xf numFmtId="0" fontId="154" fillId="0" borderId="34"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0" applyNumberFormat="0" applyFill="0" applyBorder="0" applyAlignment="0" applyProtection="0"/>
    <xf numFmtId="0" fontId="95" fillId="0" borderId="0" applyFill="0" applyAlignment="0" applyProtection="0">
      <protection locked="0"/>
    </xf>
    <xf numFmtId="0" fontId="95" fillId="0" borderId="4" applyFill="0" applyAlignment="0" applyProtection="0">
      <protection locked="0"/>
    </xf>
    <xf numFmtId="0" fontId="157" fillId="0" borderId="0" applyProtection="0"/>
    <xf numFmtId="0" fontId="32" fillId="0" borderId="0" applyProtection="0"/>
    <xf numFmtId="0" fontId="158" fillId="0" borderId="33">
      <alignment horizontal="center"/>
    </xf>
    <xf numFmtId="0" fontId="158" fillId="0" borderId="0">
      <alignment horizontal="center"/>
    </xf>
    <xf numFmtId="5" fontId="159" fillId="42" borderId="5" applyNumberFormat="0" applyAlignment="0">
      <alignment horizontal="left" vertical="top"/>
    </xf>
    <xf numFmtId="5" fontId="159" fillId="42" borderId="5" applyNumberFormat="0" applyAlignment="0">
      <alignment horizontal="left" vertical="top"/>
    </xf>
    <xf numFmtId="5" fontId="159" fillId="42" borderId="5" applyNumberFormat="0" applyAlignment="0">
      <alignment horizontal="left" vertical="top"/>
    </xf>
    <xf numFmtId="321" fontId="159" fillId="42" borderId="5" applyNumberFormat="0" applyAlignment="0">
      <alignment horizontal="left" vertical="top"/>
    </xf>
    <xf numFmtId="321" fontId="159" fillId="42" borderId="5" applyNumberFormat="0" applyAlignment="0">
      <alignment horizontal="left" vertical="top"/>
    </xf>
    <xf numFmtId="5" fontId="159" fillId="42" borderId="5" applyNumberFormat="0" applyAlignment="0">
      <alignment horizontal="left" vertical="top"/>
    </xf>
    <xf numFmtId="49" fontId="160" fillId="0" borderId="5">
      <alignment vertical="center"/>
    </xf>
    <xf numFmtId="49" fontId="160" fillId="0" borderId="5">
      <alignment vertical="center"/>
    </xf>
    <xf numFmtId="49" fontId="160" fillId="0" borderId="5">
      <alignment vertical="center"/>
    </xf>
    <xf numFmtId="49" fontId="160" fillId="0" borderId="5">
      <alignment vertical="center"/>
    </xf>
    <xf numFmtId="0" fontId="45" fillId="0" borderId="0"/>
    <xf numFmtId="176" fontId="9" fillId="0" borderId="0" applyFont="0" applyFill="0" applyBorder="0" applyAlignment="0" applyProtection="0"/>
    <xf numFmtId="38" fontId="20" fillId="0" borderId="0" applyFont="0" applyFill="0" applyBorder="0" applyAlignment="0" applyProtection="0"/>
    <xf numFmtId="41" fontId="21" fillId="0" borderId="0" applyFont="0" applyFill="0" applyBorder="0" applyAlignment="0" applyProtection="0"/>
    <xf numFmtId="206" fontId="21" fillId="0" borderId="0" applyFont="0" applyFill="0" applyBorder="0" applyAlignment="0" applyProtection="0"/>
    <xf numFmtId="322" fontId="161" fillId="0" borderId="0" applyFont="0" applyFill="0" applyBorder="0" applyAlignment="0" applyProtection="0"/>
    <xf numFmtId="10" fontId="146" fillId="43"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43" borderId="5" applyNumberFormat="0" applyBorder="0" applyAlignment="0" applyProtection="0"/>
    <xf numFmtId="10" fontId="146" fillId="43" borderId="5" applyNumberFormat="0" applyBorder="0" applyAlignment="0" applyProtection="0"/>
    <xf numFmtId="10" fontId="146" fillId="43" borderId="5" applyNumberFormat="0" applyBorder="0" applyAlignment="0" applyProtection="0"/>
    <xf numFmtId="10" fontId="146" fillId="43"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43"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10" fontId="146" fillId="39" borderId="5" applyNumberFormat="0" applyBorder="0" applyAlignment="0" applyProtection="0"/>
    <xf numFmtId="0" fontId="162" fillId="18" borderId="25" applyNumberFormat="0" applyAlignment="0" applyProtection="0"/>
    <xf numFmtId="0" fontId="162" fillId="18" borderId="25" applyNumberFormat="0" applyAlignment="0" applyProtection="0"/>
    <xf numFmtId="0" fontId="162" fillId="18" borderId="25" applyNumberFormat="0" applyAlignment="0" applyProtection="0"/>
    <xf numFmtId="0" fontId="162" fillId="18" borderId="25" applyNumberFormat="0" applyAlignment="0" applyProtection="0"/>
    <xf numFmtId="0" fontId="162" fillId="18" borderId="25" applyNumberFormat="0" applyAlignment="0" applyProtection="0"/>
    <xf numFmtId="0" fontId="162" fillId="18" borderId="25" applyNumberFormat="0" applyAlignment="0" applyProtection="0"/>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176" fontId="9" fillId="0" borderId="0" applyFont="0" applyFill="0" applyBorder="0" applyAlignment="0" applyProtection="0"/>
    <xf numFmtId="0" fontId="9" fillId="0" borderId="0"/>
    <xf numFmtId="0" fontId="73" fillId="0" borderId="37">
      <alignment horizontal="centerContinuous"/>
    </xf>
    <xf numFmtId="239" fontId="9" fillId="44" borderId="31">
      <alignment vertical="top" wrapText="1"/>
    </xf>
    <xf numFmtId="0" fontId="20" fillId="0" borderId="0"/>
    <xf numFmtId="0" fontId="109" fillId="0" borderId="0"/>
    <xf numFmtId="0" fontId="109" fillId="0" borderId="0"/>
    <xf numFmtId="0" fontId="33" fillId="0" borderId="0"/>
    <xf numFmtId="0" fontId="166" fillId="0" borderId="0"/>
    <xf numFmtId="0" fontId="45" fillId="0" borderId="0" applyNumberFormat="0" applyFont="0" applyFill="0" applyBorder="0" applyProtection="0">
      <alignment horizontal="left" vertical="center"/>
    </xf>
    <xf numFmtId="0" fontId="20" fillId="0" borderId="0"/>
    <xf numFmtId="0" fontId="50"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3" fontId="88"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31" fontId="8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88"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3" fontId="88"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0" fontId="167" fillId="0" borderId="38" applyNumberFormat="0" applyFill="0" applyAlignment="0" applyProtection="0"/>
    <xf numFmtId="3" fontId="168" fillId="0" borderId="10" applyNumberFormat="0" applyAlignment="0">
      <alignment horizontal="center" vertical="center"/>
    </xf>
    <xf numFmtId="3" fontId="55" fillId="0" borderId="10" applyNumberFormat="0" applyAlignment="0">
      <alignment horizontal="center" vertical="center"/>
    </xf>
    <xf numFmtId="3" fontId="159" fillId="0" borderId="10" applyNumberFormat="0" applyAlignment="0">
      <alignment horizontal="center" vertical="center"/>
    </xf>
    <xf numFmtId="306" fontId="169" fillId="0" borderId="13" applyNumberFormat="0" applyFont="0" applyFill="0" applyBorder="0">
      <alignment horizontal="center"/>
    </xf>
    <xf numFmtId="306" fontId="169" fillId="0" borderId="13" applyNumberFormat="0" applyFont="0" applyFill="0" applyBorder="0">
      <alignment horizontal="center"/>
    </xf>
    <xf numFmtId="38" fontId="20" fillId="0" borderId="0" applyFont="0" applyFill="0" applyBorder="0" applyAlignment="0" applyProtection="0"/>
    <xf numFmtId="4" fontId="88"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176" fontId="50" fillId="0" borderId="0" applyFont="0" applyFill="0" applyBorder="0" applyAlignment="0" applyProtection="0"/>
    <xf numFmtId="177" fontId="50" fillId="0" borderId="0" applyFont="0" applyFill="0" applyBorder="0" applyAlignment="0" applyProtection="0"/>
    <xf numFmtId="0" fontId="170" fillId="0" borderId="33"/>
    <xf numFmtId="0" fontId="171" fillId="0" borderId="33"/>
    <xf numFmtId="323" fontId="50" fillId="0" borderId="13"/>
    <xf numFmtId="323" fontId="50" fillId="0" borderId="13"/>
    <xf numFmtId="324" fontId="172" fillId="0" borderId="13"/>
    <xf numFmtId="325" fontId="69" fillId="0" borderId="0" applyFont="0" applyFill="0" applyBorder="0" applyAlignment="0" applyProtection="0"/>
    <xf numFmtId="326" fontId="69" fillId="0" borderId="0" applyFont="0" applyFill="0" applyBorder="0" applyAlignment="0" applyProtection="0"/>
    <xf numFmtId="327" fontId="50" fillId="0" borderId="0" applyFont="0" applyFill="0" applyBorder="0" applyAlignment="0" applyProtection="0"/>
    <xf numFmtId="252" fontId="50" fillId="0" borderId="0" applyFont="0" applyFill="0" applyBorder="0" applyAlignment="0" applyProtection="0"/>
    <xf numFmtId="0" fontId="33" fillId="0" borderId="0" applyNumberFormat="0" applyFont="0" applyFill="0" applyAlignment="0"/>
    <xf numFmtId="0" fontId="17" fillId="0" borderId="0"/>
    <xf numFmtId="0" fontId="173" fillId="45" borderId="0" applyNumberFormat="0" applyBorder="0" applyAlignment="0" applyProtection="0"/>
    <xf numFmtId="0" fontId="41" fillId="0" borderId="5"/>
    <xf numFmtId="0" fontId="41" fillId="0" borderId="5"/>
    <xf numFmtId="0" fontId="45" fillId="0" borderId="0"/>
    <xf numFmtId="0" fontId="19" fillId="0" borderId="21" applyNumberFormat="0" applyAlignment="0">
      <alignment horizontal="center"/>
    </xf>
    <xf numFmtId="37" fontId="174" fillId="0" borderId="0"/>
    <xf numFmtId="37" fontId="174" fillId="0" borderId="0"/>
    <xf numFmtId="37" fontId="174" fillId="0" borderId="0"/>
    <xf numFmtId="0" fontId="175" fillId="0" borderId="5" applyNumberFormat="0" applyFont="0" applyFill="0" applyBorder="0" applyAlignment="0">
      <alignment horizontal="center"/>
    </xf>
    <xf numFmtId="0" fontId="175" fillId="0" borderId="5" applyNumberFormat="0" applyFont="0" applyFill="0" applyBorder="0" applyAlignment="0">
      <alignment horizontal="center"/>
    </xf>
    <xf numFmtId="0" fontId="175" fillId="0" borderId="5" applyNumberFormat="0" applyFont="0" applyFill="0" applyBorder="0" applyAlignment="0">
      <alignment horizontal="center"/>
    </xf>
    <xf numFmtId="0" fontId="175" fillId="0" borderId="5" applyNumberFormat="0" applyFont="0" applyFill="0" applyBorder="0" applyAlignment="0">
      <alignment horizontal="center"/>
    </xf>
    <xf numFmtId="328" fontId="176" fillId="0" borderId="0"/>
    <xf numFmtId="0" fontId="177" fillId="0" borderId="0"/>
    <xf numFmtId="0" fontId="2" fillId="0" borderId="0"/>
    <xf numFmtId="0" fontId="2" fillId="0" borderId="0"/>
    <xf numFmtId="329" fontId="9" fillId="0" borderId="0"/>
    <xf numFmtId="0" fontId="178" fillId="0" borderId="0"/>
    <xf numFmtId="0" fontId="43" fillId="0" borderId="0"/>
    <xf numFmtId="0" fontId="114" fillId="0" borderId="0"/>
    <xf numFmtId="0" fontId="1" fillId="0" borderId="0"/>
    <xf numFmtId="0" fontId="17" fillId="0" borderId="0"/>
    <xf numFmtId="0" fontId="9" fillId="0" borderId="0"/>
    <xf numFmtId="0" fontId="1" fillId="0" borderId="0"/>
    <xf numFmtId="0" fontId="114" fillId="0" borderId="0"/>
    <xf numFmtId="0" fontId="17" fillId="0" borderId="0"/>
    <xf numFmtId="0" fontId="17" fillId="0" borderId="0"/>
    <xf numFmtId="0" fontId="108" fillId="0" borderId="0"/>
    <xf numFmtId="0" fontId="1" fillId="0" borderId="0"/>
    <xf numFmtId="0" fontId="17" fillId="0" borderId="0"/>
    <xf numFmtId="0" fontId="2" fillId="0" borderId="0"/>
    <xf numFmtId="0" fontId="179" fillId="0" borderId="0"/>
    <xf numFmtId="0" fontId="2" fillId="0" borderId="0"/>
    <xf numFmtId="0" fontId="48" fillId="0" borderId="0"/>
    <xf numFmtId="0" fontId="117" fillId="0" borderId="0"/>
    <xf numFmtId="0" fontId="180" fillId="0" borderId="0"/>
    <xf numFmtId="0" fontId="1" fillId="0" borderId="0"/>
    <xf numFmtId="0" fontId="1" fillId="0" borderId="0"/>
    <xf numFmtId="0" fontId="1" fillId="0" borderId="0"/>
    <xf numFmtId="0" fontId="1" fillId="0" borderId="0"/>
    <xf numFmtId="0" fontId="1" fillId="0" borderId="0"/>
    <xf numFmtId="0" fontId="1" fillId="0" borderId="0"/>
    <xf numFmtId="0" fontId="181" fillId="0" borderId="0"/>
    <xf numFmtId="0" fontId="47" fillId="0" borderId="0"/>
    <xf numFmtId="0" fontId="50" fillId="0" borderId="0"/>
    <xf numFmtId="0" fontId="182" fillId="0" borderId="0"/>
    <xf numFmtId="0" fontId="2" fillId="0" borderId="0"/>
    <xf numFmtId="0" fontId="2"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47" fillId="0" borderId="0"/>
    <xf numFmtId="0" fontId="17" fillId="0" borderId="0"/>
    <xf numFmtId="0" fontId="108" fillId="0" borderId="0"/>
    <xf numFmtId="0" fontId="9" fillId="0" borderId="0"/>
    <xf numFmtId="0" fontId="2" fillId="0" borderId="0"/>
    <xf numFmtId="0" fontId="17" fillId="0" borderId="0"/>
    <xf numFmtId="0" fontId="2" fillId="0" borderId="0"/>
    <xf numFmtId="0" fontId="9" fillId="0" borderId="0"/>
    <xf numFmtId="0" fontId="183" fillId="0" borderId="0"/>
    <xf numFmtId="0" fontId="50" fillId="0" borderId="0"/>
    <xf numFmtId="0" fontId="17" fillId="0" borderId="0"/>
    <xf numFmtId="0" fontId="9" fillId="0" borderId="0"/>
    <xf numFmtId="0" fontId="2" fillId="0" borderId="0"/>
    <xf numFmtId="0" fontId="109" fillId="0" borderId="0"/>
    <xf numFmtId="0" fontId="33" fillId="0" borderId="0"/>
    <xf numFmtId="0" fontId="114" fillId="0" borderId="0"/>
    <xf numFmtId="0" fontId="9" fillId="0" borderId="0"/>
    <xf numFmtId="0" fontId="14" fillId="0" borderId="0"/>
    <xf numFmtId="0" fontId="2"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2" fillId="0" borderId="0"/>
    <xf numFmtId="0" fontId="2" fillId="0" borderId="0"/>
    <xf numFmtId="0" fontId="17" fillId="0" borderId="0"/>
    <xf numFmtId="0" fontId="181" fillId="0" borderId="0"/>
    <xf numFmtId="0" fontId="2" fillId="0" borderId="0"/>
    <xf numFmtId="0" fontId="2" fillId="0" borderId="0"/>
    <xf numFmtId="0" fontId="109" fillId="0" borderId="0"/>
    <xf numFmtId="0" fontId="17" fillId="0" borderId="0"/>
    <xf numFmtId="0" fontId="109" fillId="0" borderId="0"/>
    <xf numFmtId="0" fontId="17" fillId="0" borderId="0"/>
    <xf numFmtId="0" fontId="109" fillId="0" borderId="0"/>
    <xf numFmtId="0" fontId="19" fillId="0" borderId="0"/>
    <xf numFmtId="0" fontId="109" fillId="0" borderId="0"/>
    <xf numFmtId="0" fontId="17" fillId="0" borderId="0"/>
    <xf numFmtId="0" fontId="17" fillId="0" borderId="0"/>
    <xf numFmtId="0" fontId="17" fillId="0" borderId="0"/>
    <xf numFmtId="0" fontId="17" fillId="0" borderId="0"/>
    <xf numFmtId="0" fontId="109" fillId="0" borderId="0"/>
    <xf numFmtId="0" fontId="109" fillId="0" borderId="0"/>
    <xf numFmtId="0" fontId="109" fillId="0" borderId="0"/>
    <xf numFmtId="0" fontId="109" fillId="0" borderId="0"/>
    <xf numFmtId="0" fontId="10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0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9" fillId="0" borderId="0"/>
    <xf numFmtId="0" fontId="109" fillId="0" borderId="0"/>
    <xf numFmtId="0" fontId="17" fillId="0" borderId="0"/>
    <xf numFmtId="0" fontId="181" fillId="0" borderId="0"/>
    <xf numFmtId="0" fontId="181" fillId="0" borderId="0"/>
    <xf numFmtId="0" fontId="181" fillId="0" borderId="0"/>
    <xf numFmtId="0" fontId="179" fillId="0" borderId="0"/>
    <xf numFmtId="0" fontId="14" fillId="0" borderId="0" applyProtection="0"/>
    <xf numFmtId="0" fontId="1" fillId="0" borderId="0"/>
    <xf numFmtId="0" fontId="1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45" fillId="0" borderId="0"/>
    <xf numFmtId="0" fontId="17" fillId="0" borderId="0"/>
    <xf numFmtId="0" fontId="17" fillId="0" borderId="0"/>
    <xf numFmtId="0" fontId="17" fillId="0" borderId="0"/>
    <xf numFmtId="0" fontId="114" fillId="0" borderId="0"/>
    <xf numFmtId="0" fontId="114" fillId="0" borderId="0"/>
    <xf numFmtId="0" fontId="115" fillId="0" borderId="0"/>
    <xf numFmtId="0" fontId="166" fillId="0" borderId="0"/>
    <xf numFmtId="0" fontId="114" fillId="0" borderId="0"/>
    <xf numFmtId="0" fontId="1" fillId="0" borderId="0"/>
    <xf numFmtId="0" fontId="1" fillId="0" borderId="0"/>
    <xf numFmtId="0" fontId="114" fillId="0" borderId="0"/>
    <xf numFmtId="0" fontId="114" fillId="0" borderId="0"/>
    <xf numFmtId="0" fontId="114" fillId="0" borderId="0"/>
    <xf numFmtId="0" fontId="17" fillId="0" borderId="0"/>
    <xf numFmtId="0" fontId="17" fillId="0" borderId="0"/>
    <xf numFmtId="0" fontId="9" fillId="0" borderId="0"/>
    <xf numFmtId="0" fontId="1" fillId="0" borderId="0"/>
    <xf numFmtId="0" fontId="109" fillId="0" borderId="0"/>
    <xf numFmtId="0" fontId="17" fillId="0" borderId="0"/>
    <xf numFmtId="0" fontId="17" fillId="0" borderId="0" applyProtection="0"/>
    <xf numFmtId="0" fontId="1" fillId="0" borderId="0"/>
    <xf numFmtId="0" fontId="109" fillId="0" borderId="0"/>
    <xf numFmtId="0" fontId="110" fillId="0" borderId="0"/>
    <xf numFmtId="0" fontId="110" fillId="0" borderId="0"/>
    <xf numFmtId="0" fontId="1" fillId="0" borderId="0"/>
    <xf numFmtId="0" fontId="109" fillId="0" borderId="0"/>
    <xf numFmtId="0" fontId="110" fillId="0" borderId="0"/>
    <xf numFmtId="0" fontId="110" fillId="0" borderId="0"/>
    <xf numFmtId="0" fontId="109" fillId="0" borderId="0"/>
    <xf numFmtId="0" fontId="110" fillId="0" borderId="0"/>
    <xf numFmtId="0" fontId="110" fillId="0" borderId="0"/>
    <xf numFmtId="0" fontId="109" fillId="0" borderId="0"/>
    <xf numFmtId="0" fontId="110" fillId="0" borderId="0"/>
    <xf numFmtId="0" fontId="110" fillId="0" borderId="0"/>
    <xf numFmtId="0" fontId="109" fillId="0" borderId="0"/>
    <xf numFmtId="0" fontId="19" fillId="0" borderId="0"/>
    <xf numFmtId="0" fontId="17" fillId="0" borderId="0"/>
    <xf numFmtId="0" fontId="181" fillId="0" borderId="0"/>
    <xf numFmtId="0" fontId="2" fillId="0" borderId="0"/>
    <xf numFmtId="0" fontId="109" fillId="0" borderId="0"/>
    <xf numFmtId="0" fontId="181" fillId="0" borderId="0"/>
    <xf numFmtId="0" fontId="2" fillId="0" borderId="0"/>
    <xf numFmtId="0" fontId="14" fillId="0" borderId="0"/>
    <xf numFmtId="0" fontId="14" fillId="0" borderId="0" applyProtection="0"/>
    <xf numFmtId="0" fontId="14" fillId="0" borderId="0"/>
    <xf numFmtId="0" fontId="14" fillId="0" borderId="0" applyProtection="0"/>
    <xf numFmtId="0" fontId="2" fillId="0" borderId="0"/>
    <xf numFmtId="0" fontId="14" fillId="0" borderId="0" applyProtection="0"/>
    <xf numFmtId="0" fontId="33" fillId="0" borderId="0"/>
    <xf numFmtId="0" fontId="2" fillId="0" borderId="0"/>
    <xf numFmtId="0" fontId="14" fillId="0" borderId="0" applyProtection="0"/>
    <xf numFmtId="0" fontId="14" fillId="0" borderId="0"/>
    <xf numFmtId="0" fontId="33" fillId="0" borderId="0"/>
    <xf numFmtId="0" fontId="14" fillId="0" borderId="0" applyProtection="0"/>
    <xf numFmtId="0" fontId="33" fillId="0" borderId="0"/>
    <xf numFmtId="0" fontId="14" fillId="0" borderId="0" applyProtection="0"/>
    <xf numFmtId="0" fontId="17" fillId="0" borderId="0"/>
    <xf numFmtId="0" fontId="14" fillId="0" borderId="0" applyProtection="0"/>
    <xf numFmtId="0" fontId="2" fillId="0" borderId="0"/>
    <xf numFmtId="0" fontId="48" fillId="0" borderId="0"/>
    <xf numFmtId="0" fontId="17" fillId="0" borderId="0"/>
    <xf numFmtId="0" fontId="2" fillId="0" borderId="0"/>
    <xf numFmtId="0" fontId="2" fillId="0" borderId="0"/>
    <xf numFmtId="0" fontId="108"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1" fillId="0" borderId="0"/>
    <xf numFmtId="0" fontId="1" fillId="0" borderId="0"/>
    <xf numFmtId="0" fontId="181" fillId="0" borderId="0"/>
    <xf numFmtId="0" fontId="2" fillId="0" borderId="0"/>
    <xf numFmtId="0" fontId="69" fillId="0" borderId="0"/>
    <xf numFmtId="0" fontId="69" fillId="0" borderId="0" applyProtection="0"/>
    <xf numFmtId="0" fontId="17"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 fillId="0" borderId="0"/>
    <xf numFmtId="0" fontId="69"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80" fillId="0" borderId="0"/>
    <xf numFmtId="0" fontId="14" fillId="0" borderId="0"/>
    <xf numFmtId="0" fontId="14" fillId="0" borderId="0"/>
    <xf numFmtId="0" fontId="14" fillId="0" borderId="0"/>
    <xf numFmtId="0" fontId="114" fillId="0" borderId="0"/>
    <xf numFmtId="0" fontId="114" fillId="0" borderId="0"/>
    <xf numFmtId="0" fontId="17" fillId="0" borderId="0" applyProtection="0"/>
    <xf numFmtId="0" fontId="114" fillId="0" borderId="0"/>
    <xf numFmtId="0" fontId="114" fillId="0" borderId="0"/>
    <xf numFmtId="0" fontId="114" fillId="0" borderId="0"/>
    <xf numFmtId="0" fontId="114" fillId="0" borderId="0"/>
    <xf numFmtId="0" fontId="14" fillId="0" borderId="0"/>
    <xf numFmtId="0" fontId="114" fillId="0" borderId="0"/>
    <xf numFmtId="0" fontId="1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9" fillId="0" borderId="0"/>
    <xf numFmtId="0" fontId="24" fillId="0" borderId="0"/>
    <xf numFmtId="0" fontId="109" fillId="0" borderId="0"/>
    <xf numFmtId="0" fontId="109" fillId="0" borderId="0"/>
    <xf numFmtId="0" fontId="109" fillId="0" borderId="0"/>
    <xf numFmtId="0" fontId="109" fillId="0" borderId="0"/>
    <xf numFmtId="0" fontId="109" fillId="0" borderId="0"/>
    <xf numFmtId="0" fontId="17" fillId="0" borderId="0"/>
    <xf numFmtId="0" fontId="2" fillId="0" borderId="0"/>
    <xf numFmtId="0" fontId="109" fillId="0" borderId="0"/>
    <xf numFmtId="0" fontId="2"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2" fillId="0" borderId="0"/>
    <xf numFmtId="0" fontId="14" fillId="0" borderId="0"/>
    <xf numFmtId="0" fontId="2" fillId="0" borderId="0"/>
    <xf numFmtId="0" fontId="2" fillId="0" borderId="0"/>
    <xf numFmtId="0" fontId="2" fillId="0" borderId="0" applyProtection="0"/>
    <xf numFmtId="0" fontId="37"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1" fillId="0" borderId="0"/>
    <xf numFmtId="0" fontId="2" fillId="0" borderId="0"/>
    <xf numFmtId="0" fontId="185"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115" fillId="0" borderId="0"/>
    <xf numFmtId="0" fontId="1" fillId="0" borderId="0"/>
    <xf numFmtId="0" fontId="1" fillId="0" borderId="0"/>
    <xf numFmtId="0" fontId="1" fillId="0" borderId="0"/>
    <xf numFmtId="0" fontId="1" fillId="0" borderId="0"/>
    <xf numFmtId="0" fontId="2" fillId="0" borderId="0"/>
    <xf numFmtId="0" fontId="50" fillId="0" borderId="0"/>
    <xf numFmtId="0" fontId="1" fillId="0" borderId="0"/>
    <xf numFmtId="0" fontId="1" fillId="0" borderId="0"/>
    <xf numFmtId="0" fontId="1" fillId="0" borderId="0"/>
    <xf numFmtId="0" fontId="1" fillId="0" borderId="0"/>
    <xf numFmtId="0" fontId="9" fillId="0" borderId="0"/>
    <xf numFmtId="0" fontId="9" fillId="0" borderId="0"/>
    <xf numFmtId="0" fontId="47" fillId="0" borderId="0"/>
    <xf numFmtId="0" fontId="17" fillId="0" borderId="0"/>
    <xf numFmtId="0" fontId="45" fillId="0" borderId="0"/>
    <xf numFmtId="0" fontId="17" fillId="0" borderId="0"/>
    <xf numFmtId="0" fontId="45" fillId="0" borderId="0"/>
    <xf numFmtId="0" fontId="186"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2" fillId="0" borderId="0"/>
    <xf numFmtId="0" fontId="2" fillId="0" borderId="0"/>
    <xf numFmtId="0" fontId="17" fillId="0" borderId="0"/>
    <xf numFmtId="0" fontId="17" fillId="0" borderId="0"/>
    <xf numFmtId="0" fontId="2" fillId="0" borderId="0"/>
    <xf numFmtId="0" fontId="17" fillId="0" borderId="0"/>
    <xf numFmtId="0" fontId="187"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46" fillId="0" borderId="0" applyFont="0"/>
    <xf numFmtId="0" fontId="88" fillId="39" borderId="0"/>
    <xf numFmtId="0" fontId="130" fillId="0" borderId="0"/>
    <xf numFmtId="0" fontId="17" fillId="45" borderId="39" applyNumberFormat="0" applyFont="0" applyAlignment="0" applyProtection="0"/>
    <xf numFmtId="0" fontId="17" fillId="45" borderId="39" applyNumberFormat="0" applyFont="0" applyAlignment="0" applyProtection="0"/>
    <xf numFmtId="0" fontId="17" fillId="45" borderId="39" applyNumberFormat="0" applyFont="0" applyAlignment="0" applyProtection="0"/>
    <xf numFmtId="0" fontId="17" fillId="45" borderId="39" applyNumberFormat="0" applyFont="0" applyAlignment="0" applyProtection="0"/>
    <xf numFmtId="0" fontId="17" fillId="45" borderId="39" applyNumberFormat="0" applyFont="0" applyAlignment="0" applyProtection="0"/>
    <xf numFmtId="0" fontId="17" fillId="45" borderId="39" applyNumberFormat="0" applyFont="0" applyAlignment="0" applyProtection="0"/>
    <xf numFmtId="0" fontId="50" fillId="46" borderId="39" applyNumberFormat="0" applyFont="0" applyAlignment="0" applyProtection="0"/>
    <xf numFmtId="0" fontId="17" fillId="4" borderId="3" applyNumberFormat="0" applyFont="0" applyAlignment="0" applyProtection="0"/>
    <xf numFmtId="0" fontId="17" fillId="4" borderId="3" applyNumberFormat="0" applyFont="0" applyAlignment="0" applyProtection="0"/>
    <xf numFmtId="330" fontId="188" fillId="0" borderId="0" applyFont="0" applyFill="0" applyBorder="0" applyProtection="0">
      <alignment vertical="top" wrapText="1"/>
    </xf>
    <xf numFmtId="0" fontId="19" fillId="0" borderId="0"/>
    <xf numFmtId="0" fontId="19" fillId="0" borderId="0"/>
    <xf numFmtId="0" fontId="19" fillId="0" borderId="0" applyProtection="0"/>
    <xf numFmtId="0" fontId="19" fillId="0" borderId="0" applyProtection="0"/>
    <xf numFmtId="3" fontId="189" fillId="0" borderId="0" applyFont="0" applyFill="0" applyBorder="0" applyAlignment="0" applyProtection="0"/>
    <xf numFmtId="176" fontId="44"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95" fillId="0" borderId="0" applyNumberFormat="0" applyFill="0" applyBorder="0" applyAlignment="0" applyProtection="0"/>
    <xf numFmtId="0" fontId="190" fillId="0" borderId="0" applyNumberForma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95" fillId="0" borderId="0" applyProtection="0"/>
    <xf numFmtId="0" fontId="2" fillId="0" borderId="0" applyFont="0" applyFill="0" applyBorder="0" applyAlignment="0" applyProtection="0"/>
    <xf numFmtId="0" fontId="45" fillId="0" borderId="0"/>
    <xf numFmtId="0" fontId="191" fillId="36" borderId="40" applyNumberFormat="0" applyAlignment="0" applyProtection="0"/>
    <xf numFmtId="0" fontId="192" fillId="2" borderId="1" applyNumberFormat="0" applyAlignment="0" applyProtection="0"/>
    <xf numFmtId="166" fontId="193" fillId="0" borderId="21" applyFont="0" applyBorder="0" applyAlignment="0"/>
    <xf numFmtId="0" fontId="107" fillId="39" borderId="0"/>
    <xf numFmtId="0" fontId="110" fillId="39" borderId="0"/>
    <xf numFmtId="0" fontId="110" fillId="39" borderId="0"/>
    <xf numFmtId="0" fontId="110" fillId="39" borderId="0"/>
    <xf numFmtId="41" fontId="50"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316" fontId="2"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331" fontId="95" fillId="0" borderId="0" applyFont="0" applyFill="0" applyBorder="0" applyAlignment="0" applyProtection="0"/>
    <xf numFmtId="332" fontId="105" fillId="0" borderId="0" applyFont="0" applyFill="0" applyBorder="0" applyAlignment="0" applyProtection="0"/>
    <xf numFmtId="333" fontId="106"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334" fontId="2" fillId="0" borderId="0" applyFont="0" applyFill="0" applyBorder="0" applyAlignment="0" applyProtection="0"/>
    <xf numFmtId="229" fontId="50"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335" fontId="50"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336"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14"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37" fontId="106" fillId="0" borderId="0" applyFont="0" applyFill="0" applyBorder="0" applyAlignment="0" applyProtection="0"/>
    <xf numFmtId="338" fontId="105" fillId="0" borderId="0" applyFont="0" applyFill="0" applyBorder="0" applyAlignment="0" applyProtection="0"/>
    <xf numFmtId="339" fontId="106" fillId="0" borderId="0" applyFont="0" applyFill="0" applyBorder="0" applyAlignment="0" applyProtection="0"/>
    <xf numFmtId="340" fontId="105" fillId="0" borderId="0" applyFont="0" applyFill="0" applyBorder="0" applyAlignment="0" applyProtection="0"/>
    <xf numFmtId="341" fontId="106" fillId="0" borderId="0" applyFont="0" applyFill="0" applyBorder="0" applyAlignment="0" applyProtection="0"/>
    <xf numFmtId="342" fontId="10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5"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0" fillId="0" borderId="41" applyNumberFormat="0" applyBorder="0"/>
    <xf numFmtId="9" fontId="20" fillId="0" borderId="41" applyNumberFormat="0" applyBorder="0"/>
    <xf numFmtId="0" fontId="50"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23" fontId="88"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31" fontId="88"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2" fontId="2" fillId="0" borderId="0" applyFill="0" applyBorder="0" applyAlignment="0"/>
    <xf numFmtId="233" fontId="88"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34" fontId="2" fillId="0" borderId="0" applyFill="0" applyBorder="0" applyAlignment="0"/>
    <xf numFmtId="223" fontId="88"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0" fontId="194" fillId="0" borderId="0"/>
    <xf numFmtId="0" fontId="195" fillId="0" borderId="0"/>
    <xf numFmtId="0" fontId="20" fillId="0" borderId="0" applyNumberFormat="0" applyFont="0" applyFill="0" applyBorder="0" applyAlignment="0" applyProtection="0">
      <alignment horizontal="left"/>
    </xf>
    <xf numFmtId="0" fontId="196" fillId="0" borderId="33">
      <alignment horizontal="center"/>
    </xf>
    <xf numFmtId="1" fontId="50" fillId="0" borderId="10" applyNumberFormat="0" applyFill="0" applyAlignment="0" applyProtection="0">
      <alignment horizontal="center" vertical="center"/>
    </xf>
    <xf numFmtId="0" fontId="197" fillId="47" borderId="0" applyNumberFormat="0" applyFont="0" applyBorder="0" applyAlignment="0">
      <alignment horizontal="center"/>
    </xf>
    <xf numFmtId="0" fontId="197" fillId="47" borderId="0" applyNumberFormat="0" applyFont="0" applyBorder="0" applyAlignment="0">
      <alignment horizontal="center"/>
    </xf>
    <xf numFmtId="14" fontId="198" fillId="0" borderId="0" applyNumberFormat="0" applyFill="0" applyBorder="0" applyAlignment="0" applyProtection="0">
      <alignment horizontal="left"/>
    </xf>
    <xf numFmtId="0" fontId="164" fillId="0" borderId="0"/>
    <xf numFmtId="0" fontId="19" fillId="0" borderId="0"/>
    <xf numFmtId="41" fontId="21" fillId="0" borderId="0" applyFont="0" applyFill="0" applyBorder="0" applyAlignment="0" applyProtection="0"/>
    <xf numFmtId="206" fontId="2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203" fontId="21" fillId="0" borderId="0" applyFont="0" applyFill="0" applyBorder="0" applyAlignment="0" applyProtection="0"/>
    <xf numFmtId="41" fontId="14" fillId="0" borderId="0" applyProtection="0"/>
    <xf numFmtId="4" fontId="199" fillId="48" borderId="42" applyNumberFormat="0" applyProtection="0">
      <alignment vertical="center"/>
    </xf>
    <xf numFmtId="4" fontId="200" fillId="48" borderId="42" applyNumberFormat="0" applyProtection="0">
      <alignment vertical="center"/>
    </xf>
    <xf numFmtId="4" fontId="201" fillId="48" borderId="42" applyNumberFormat="0" applyProtection="0">
      <alignment vertical="center"/>
    </xf>
    <xf numFmtId="4" fontId="202" fillId="48" borderId="42" applyNumberFormat="0" applyProtection="0">
      <alignment vertical="center"/>
    </xf>
    <xf numFmtId="4" fontId="203" fillId="48" borderId="42" applyNumberFormat="0" applyProtection="0">
      <alignment horizontal="left" vertical="center" indent="1"/>
    </xf>
    <xf numFmtId="4" fontId="204" fillId="48" borderId="42" applyNumberFormat="0" applyProtection="0">
      <alignment horizontal="left" vertical="center" indent="1"/>
    </xf>
    <xf numFmtId="4" fontId="203" fillId="49" borderId="0" applyNumberFormat="0" applyProtection="0">
      <alignment horizontal="left" vertical="center" indent="1"/>
    </xf>
    <xf numFmtId="4" fontId="204" fillId="49" borderId="0" applyNumberFormat="0" applyProtection="0">
      <alignment horizontal="left" vertical="center" indent="1"/>
    </xf>
    <xf numFmtId="4" fontId="203" fillId="50" borderId="42" applyNumberFormat="0" applyProtection="0">
      <alignment horizontal="right" vertical="center"/>
    </xf>
    <xf numFmtId="4" fontId="204" fillId="50" borderId="42" applyNumberFormat="0" applyProtection="0">
      <alignment horizontal="right" vertical="center"/>
    </xf>
    <xf numFmtId="4" fontId="203" fillId="51" borderId="42" applyNumberFormat="0" applyProtection="0">
      <alignment horizontal="right" vertical="center"/>
    </xf>
    <xf numFmtId="4" fontId="204" fillId="51" borderId="42" applyNumberFormat="0" applyProtection="0">
      <alignment horizontal="right" vertical="center"/>
    </xf>
    <xf numFmtId="4" fontId="203" fillId="52" borderId="42" applyNumberFormat="0" applyProtection="0">
      <alignment horizontal="right" vertical="center"/>
    </xf>
    <xf numFmtId="4" fontId="204" fillId="52" borderId="42" applyNumberFormat="0" applyProtection="0">
      <alignment horizontal="right" vertical="center"/>
    </xf>
    <xf numFmtId="4" fontId="203" fillId="53" borderId="42" applyNumberFormat="0" applyProtection="0">
      <alignment horizontal="right" vertical="center"/>
    </xf>
    <xf numFmtId="4" fontId="204" fillId="53" borderId="42" applyNumberFormat="0" applyProtection="0">
      <alignment horizontal="right" vertical="center"/>
    </xf>
    <xf numFmtId="4" fontId="203" fillId="54" borderId="42" applyNumberFormat="0" applyProtection="0">
      <alignment horizontal="right" vertical="center"/>
    </xf>
    <xf numFmtId="4" fontId="204" fillId="54" borderId="42" applyNumberFormat="0" applyProtection="0">
      <alignment horizontal="right" vertical="center"/>
    </xf>
    <xf numFmtId="4" fontId="203" fillId="55" borderId="42" applyNumberFormat="0" applyProtection="0">
      <alignment horizontal="right" vertical="center"/>
    </xf>
    <xf numFmtId="4" fontId="204" fillId="55" borderId="42" applyNumberFormat="0" applyProtection="0">
      <alignment horizontal="right" vertical="center"/>
    </xf>
    <xf numFmtId="4" fontId="203" fillId="56" borderId="42" applyNumberFormat="0" applyProtection="0">
      <alignment horizontal="right" vertical="center"/>
    </xf>
    <xf numFmtId="4" fontId="204" fillId="56" borderId="42" applyNumberFormat="0" applyProtection="0">
      <alignment horizontal="right" vertical="center"/>
    </xf>
    <xf numFmtId="4" fontId="203" fillId="57" borderId="42" applyNumberFormat="0" applyProtection="0">
      <alignment horizontal="right" vertical="center"/>
    </xf>
    <xf numFmtId="4" fontId="204" fillId="57" borderId="42" applyNumberFormat="0" applyProtection="0">
      <alignment horizontal="right" vertical="center"/>
    </xf>
    <xf numFmtId="4" fontId="203" fillId="58" borderId="42" applyNumberFormat="0" applyProtection="0">
      <alignment horizontal="right" vertical="center"/>
    </xf>
    <xf numFmtId="4" fontId="204" fillId="58" borderId="42" applyNumberFormat="0" applyProtection="0">
      <alignment horizontal="right" vertical="center"/>
    </xf>
    <xf numFmtId="4" fontId="199" fillId="59" borderId="43" applyNumberFormat="0" applyProtection="0">
      <alignment horizontal="left" vertical="center" indent="1"/>
    </xf>
    <xf numFmtId="4" fontId="200" fillId="59" borderId="43" applyNumberFormat="0" applyProtection="0">
      <alignment horizontal="left" vertical="center" indent="1"/>
    </xf>
    <xf numFmtId="4" fontId="199" fillId="60" borderId="0" applyNumberFormat="0" applyProtection="0">
      <alignment horizontal="left" vertical="center" indent="1"/>
    </xf>
    <xf numFmtId="4" fontId="200" fillId="60" borderId="0" applyNumberFormat="0" applyProtection="0">
      <alignment horizontal="left" vertical="center" indent="1"/>
    </xf>
    <xf numFmtId="4" fontId="199" fillId="49" borderId="0" applyNumberFormat="0" applyProtection="0">
      <alignment horizontal="left" vertical="center" indent="1"/>
    </xf>
    <xf numFmtId="4" fontId="200" fillId="49" borderId="0" applyNumberFormat="0" applyProtection="0">
      <alignment horizontal="left" vertical="center" indent="1"/>
    </xf>
    <xf numFmtId="4" fontId="203" fillId="60" borderId="42" applyNumberFormat="0" applyProtection="0">
      <alignment horizontal="right" vertical="center"/>
    </xf>
    <xf numFmtId="4" fontId="204" fillId="60" borderId="42" applyNumberFormat="0" applyProtection="0">
      <alignment horizontal="right" vertical="center"/>
    </xf>
    <xf numFmtId="4" fontId="38" fillId="60" borderId="0" applyNumberFormat="0" applyProtection="0">
      <alignment horizontal="left" vertical="center" indent="1"/>
    </xf>
    <xf numFmtId="4" fontId="37" fillId="60" borderId="0" applyNumberFormat="0" applyProtection="0">
      <alignment horizontal="left" vertical="center" indent="1"/>
    </xf>
    <xf numFmtId="4" fontId="38" fillId="49" borderId="0" applyNumberFormat="0" applyProtection="0">
      <alignment horizontal="left" vertical="center" indent="1"/>
    </xf>
    <xf numFmtId="4" fontId="37" fillId="49" borderId="0" applyNumberFormat="0" applyProtection="0">
      <alignment horizontal="left" vertical="center" indent="1"/>
    </xf>
    <xf numFmtId="4" fontId="203" fillId="61" borderId="42" applyNumberFormat="0" applyProtection="0">
      <alignment vertical="center"/>
    </xf>
    <xf numFmtId="4" fontId="204" fillId="61" borderId="42" applyNumberFormat="0" applyProtection="0">
      <alignment vertical="center"/>
    </xf>
    <xf numFmtId="4" fontId="205" fillId="61" borderId="42" applyNumberFormat="0" applyProtection="0">
      <alignment vertical="center"/>
    </xf>
    <xf numFmtId="4" fontId="206" fillId="61" borderId="42" applyNumberFormat="0" applyProtection="0">
      <alignment vertical="center"/>
    </xf>
    <xf numFmtId="4" fontId="199" fillId="60" borderId="44" applyNumberFormat="0" applyProtection="0">
      <alignment horizontal="left" vertical="center" indent="1"/>
    </xf>
    <xf numFmtId="4" fontId="200" fillId="60" borderId="44" applyNumberFormat="0" applyProtection="0">
      <alignment horizontal="left" vertical="center" indent="1"/>
    </xf>
    <xf numFmtId="4" fontId="203" fillId="61" borderId="42" applyNumberFormat="0" applyProtection="0">
      <alignment horizontal="right" vertical="center"/>
    </xf>
    <xf numFmtId="4" fontId="204" fillId="61" borderId="42" applyNumberFormat="0" applyProtection="0">
      <alignment horizontal="right" vertical="center"/>
    </xf>
    <xf numFmtId="4" fontId="205" fillId="61" borderId="42" applyNumberFormat="0" applyProtection="0">
      <alignment horizontal="right" vertical="center"/>
    </xf>
    <xf numFmtId="4" fontId="206" fillId="61" borderId="42" applyNumberFormat="0" applyProtection="0">
      <alignment horizontal="right" vertical="center"/>
    </xf>
    <xf numFmtId="4" fontId="199" fillId="60" borderId="42" applyNumberFormat="0" applyProtection="0">
      <alignment horizontal="left" vertical="center" indent="1"/>
    </xf>
    <xf numFmtId="4" fontId="200" fillId="60" borderId="42" applyNumberFormat="0" applyProtection="0">
      <alignment horizontal="left" vertical="center" indent="1"/>
    </xf>
    <xf numFmtId="4" fontId="207" fillId="42" borderId="44" applyNumberFormat="0" applyProtection="0">
      <alignment horizontal="left" vertical="center" indent="1"/>
    </xf>
    <xf numFmtId="4" fontId="208" fillId="42" borderId="44" applyNumberFormat="0" applyProtection="0">
      <alignment horizontal="left" vertical="center" indent="1"/>
    </xf>
    <xf numFmtId="4" fontId="209" fillId="61" borderId="42" applyNumberFormat="0" applyProtection="0">
      <alignment horizontal="right" vertical="center"/>
    </xf>
    <xf numFmtId="4" fontId="210" fillId="61" borderId="42" applyNumberFormat="0" applyProtection="0">
      <alignment horizontal="right" vertical="center"/>
    </xf>
    <xf numFmtId="343" fontId="211" fillId="0" borderId="0" applyFont="0" applyFill="0" applyBorder="0" applyAlignment="0" applyProtection="0"/>
    <xf numFmtId="0" fontId="197" fillId="1" borderId="8" applyNumberFormat="0" applyFont="0" applyAlignment="0">
      <alignment horizontal="center"/>
    </xf>
    <xf numFmtId="0" fontId="197" fillId="1" borderId="8" applyNumberFormat="0" applyFont="0" applyAlignment="0">
      <alignment horizontal="center"/>
    </xf>
    <xf numFmtId="0" fontId="197" fillId="1" borderId="8" applyNumberFormat="0" applyFont="0" applyAlignment="0">
      <alignment horizontal="center"/>
    </xf>
    <xf numFmtId="0" fontId="197" fillId="1" borderId="8" applyNumberFormat="0" applyFont="0" applyAlignment="0">
      <alignment horizontal="center"/>
    </xf>
    <xf numFmtId="0" fontId="197" fillId="1" borderId="8" applyNumberFormat="0" applyFont="0" applyAlignment="0">
      <alignment horizontal="center"/>
    </xf>
    <xf numFmtId="0" fontId="197" fillId="1" borderId="8" applyNumberFormat="0" applyFont="0" applyAlignment="0">
      <alignment horizontal="center"/>
    </xf>
    <xf numFmtId="0" fontId="197" fillId="1" borderId="8" applyNumberFormat="0" applyFont="0" applyAlignment="0">
      <alignment horizontal="center"/>
    </xf>
    <xf numFmtId="0" fontId="197" fillId="1" borderId="8" applyNumberFormat="0" applyFont="0" applyAlignment="0">
      <alignment horizontal="center"/>
    </xf>
    <xf numFmtId="3" fontId="8" fillId="0" borderId="0"/>
    <xf numFmtId="0" fontId="212" fillId="0" borderId="0" applyNumberFormat="0" applyFill="0" applyBorder="0" applyAlignment="0">
      <alignment horizontal="center"/>
    </xf>
    <xf numFmtId="0" fontId="50" fillId="0" borderId="0"/>
    <xf numFmtId="166" fontId="213" fillId="0" borderId="0" applyNumberFormat="0" applyBorder="0" applyAlignment="0">
      <alignment horizontal="centerContinuous"/>
    </xf>
    <xf numFmtId="0" fontId="9" fillId="0" borderId="10">
      <alignment horizontal="center"/>
    </xf>
    <xf numFmtId="0" fontId="36" fillId="0" borderId="0"/>
    <xf numFmtId="0" fontId="36" fillId="0" borderId="0"/>
    <xf numFmtId="0" fontId="19" fillId="0" borderId="0" applyNumberFormat="0" applyFill="0" applyBorder="0" applyAlignment="0" applyProtection="0"/>
    <xf numFmtId="0" fontId="19" fillId="0" borderId="0" applyNumberFormat="0" applyFill="0" applyBorder="0" applyAlignment="0" applyProtection="0"/>
    <xf numFmtId="0" fontId="36" fillId="0" borderId="0"/>
    <xf numFmtId="0" fontId="19" fillId="0" borderId="0" applyNumberFormat="0" applyFill="0" applyBorder="0" applyAlignment="0" applyProtection="0"/>
    <xf numFmtId="42" fontId="21" fillId="0" borderId="0" applyFont="0" applyFill="0" applyBorder="0" applyAlignment="0" applyProtection="0"/>
    <xf numFmtId="0" fontId="20" fillId="0" borderId="0"/>
    <xf numFmtId="166" fontId="47" fillId="0" borderId="0" applyFont="0" applyFill="0" applyBorder="0" applyAlignment="0" applyProtection="0"/>
    <xf numFmtId="205" fontId="21" fillId="0" borderId="0" applyFont="0" applyFill="0" applyBorder="0" applyAlignment="0" applyProtection="0"/>
    <xf numFmtId="176" fontId="21" fillId="0" borderId="0" applyFont="0" applyFill="0" applyBorder="0" applyAlignment="0" applyProtection="0"/>
    <xf numFmtId="204" fontId="21" fillId="0" borderId="0" applyFont="0" applyFill="0" applyBorder="0" applyAlignment="0" applyProtection="0"/>
    <xf numFmtId="41"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204" fontId="21" fillId="0" borderId="0" applyFont="0" applyFill="0" applyBorder="0" applyAlignment="0" applyProtection="0"/>
    <xf numFmtId="204"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76" fontId="9" fillId="0" borderId="0" applyFont="0" applyFill="0" applyBorder="0" applyAlignment="0" applyProtection="0"/>
    <xf numFmtId="182" fontId="2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176" fontId="9" fillId="0" borderId="0" applyFont="0" applyFill="0" applyBorder="0" applyAlignment="0" applyProtection="0"/>
    <xf numFmtId="182" fontId="21" fillId="0" borderId="0" applyFont="0" applyFill="0" applyBorder="0" applyAlignment="0" applyProtection="0"/>
    <xf numFmtId="168"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8" fontId="8" fillId="0" borderId="0" applyFont="0" applyFill="0" applyBorder="0" applyAlignment="0" applyProtection="0"/>
    <xf numFmtId="195" fontId="21" fillId="0" borderId="0" applyFont="0" applyFill="0" applyBorder="0" applyAlignment="0" applyProtection="0"/>
    <xf numFmtId="168" fontId="21" fillId="0" borderId="0" applyFont="0" applyFill="0" applyBorder="0" applyAlignment="0" applyProtection="0"/>
    <xf numFmtId="198"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176" fontId="9" fillId="0" borderId="0" applyFont="0" applyFill="0" applyBorder="0" applyAlignment="0" applyProtection="0"/>
    <xf numFmtId="182" fontId="21" fillId="0" borderId="0" applyFont="0" applyFill="0" applyBorder="0" applyAlignment="0" applyProtection="0"/>
    <xf numFmtId="42" fontId="21" fillId="0" borderId="0" applyFont="0" applyFill="0" applyBorder="0" applyAlignment="0" applyProtection="0"/>
    <xf numFmtId="0" fontId="19" fillId="0" borderId="0"/>
    <xf numFmtId="344" fontId="41" fillId="0" borderId="0" applyFont="0" applyFill="0" applyBorder="0" applyAlignment="0" applyProtection="0"/>
    <xf numFmtId="180" fontId="21" fillId="0" borderId="0" applyFont="0" applyFill="0" applyBorder="0" applyAlignment="0" applyProtection="0"/>
    <xf numFmtId="180"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166" fontId="47" fillId="0" borderId="0" applyFont="0" applyFill="0" applyBorder="0" applyAlignment="0" applyProtection="0"/>
    <xf numFmtId="202"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185" fontId="21" fillId="0" borderId="0" applyFont="0" applyFill="0" applyBorder="0" applyAlignment="0" applyProtection="0"/>
    <xf numFmtId="168"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8" fontId="8" fillId="0" borderId="0" applyFont="0" applyFill="0" applyBorder="0" applyAlignment="0" applyProtection="0"/>
    <xf numFmtId="195" fontId="21" fillId="0" borderId="0" applyFont="0" applyFill="0" applyBorder="0" applyAlignment="0" applyProtection="0"/>
    <xf numFmtId="168" fontId="21" fillId="0" borderId="0" applyFont="0" applyFill="0" applyBorder="0" applyAlignment="0" applyProtection="0"/>
    <xf numFmtId="166" fontId="47" fillId="0" borderId="0" applyFont="0" applyFill="0" applyBorder="0" applyAlignment="0" applyProtection="0"/>
    <xf numFmtId="202" fontId="21" fillId="0" borderId="0" applyFont="0" applyFill="0" applyBorder="0" applyAlignment="0" applyProtection="0"/>
    <xf numFmtId="198" fontId="21" fillId="0" borderId="0" applyFont="0" applyFill="0" applyBorder="0" applyAlignment="0" applyProtection="0"/>
    <xf numFmtId="185" fontId="21" fillId="0" borderId="0" applyFont="0" applyFill="0" applyBorder="0" applyAlignment="0" applyProtection="0"/>
    <xf numFmtId="185" fontId="21" fillId="0" borderId="0" applyFont="0" applyFill="0" applyBorder="0" applyAlignment="0" applyProtection="0"/>
    <xf numFmtId="42" fontId="21" fillId="0" borderId="0" applyFont="0" applyFill="0" applyBorder="0" applyAlignment="0" applyProtection="0"/>
    <xf numFmtId="0" fontId="19" fillId="0" borderId="0"/>
    <xf numFmtId="344" fontId="4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200" fontId="21" fillId="0" borderId="0" applyFont="0" applyFill="0" applyBorder="0" applyAlignment="0" applyProtection="0"/>
    <xf numFmtId="202" fontId="21" fillId="0" borderId="0" applyFont="0" applyFill="0" applyBorder="0" applyAlignment="0" applyProtection="0"/>
    <xf numFmtId="200"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206" fontId="21" fillId="0" borderId="0" applyFont="0" applyFill="0" applyBorder="0" applyAlignment="0" applyProtection="0"/>
    <xf numFmtId="41" fontId="21" fillId="0" borderId="0" applyFont="0" applyFill="0" applyBorder="0" applyAlignment="0" applyProtection="0"/>
    <xf numFmtId="199" fontId="21" fillId="0" borderId="0" applyFont="0" applyFill="0" applyBorder="0" applyAlignment="0" applyProtection="0"/>
    <xf numFmtId="200" fontId="21" fillId="0" borderId="0" applyFont="0" applyFill="0" applyBorder="0" applyAlignment="0" applyProtection="0"/>
    <xf numFmtId="199" fontId="21" fillId="0" borderId="0" applyFont="0" applyFill="0" applyBorder="0" applyAlignment="0" applyProtection="0"/>
    <xf numFmtId="200" fontId="21" fillId="0" borderId="0" applyFont="0" applyFill="0" applyBorder="0" applyAlignment="0" applyProtection="0"/>
    <xf numFmtId="201" fontId="21" fillId="0" borderId="0" applyFont="0" applyFill="0" applyBorder="0" applyAlignment="0" applyProtection="0"/>
    <xf numFmtId="41" fontId="21" fillId="0" borderId="0" applyFont="0" applyFill="0" applyBorder="0" applyAlignment="0" applyProtection="0"/>
    <xf numFmtId="202"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42" fontId="21" fillId="0" borderId="0" applyFont="0" applyFill="0" applyBorder="0" applyAlignment="0" applyProtection="0"/>
    <xf numFmtId="202" fontId="21" fillId="0" borderId="0" applyFont="0" applyFill="0" applyBorder="0" applyAlignment="0" applyProtection="0"/>
    <xf numFmtId="195" fontId="21" fillId="0" borderId="0" applyFont="0" applyFill="0" applyBorder="0" applyAlignment="0" applyProtection="0"/>
    <xf numFmtId="202" fontId="21" fillId="0" borderId="0" applyFont="0" applyFill="0" applyBorder="0" applyAlignment="0" applyProtection="0"/>
    <xf numFmtId="168" fontId="8" fillId="0" borderId="0" applyFont="0" applyFill="0" applyBorder="0" applyAlignment="0" applyProtection="0"/>
    <xf numFmtId="201" fontId="21" fillId="0" borderId="0" applyFont="0" applyFill="0" applyBorder="0" applyAlignment="0" applyProtection="0"/>
    <xf numFmtId="168" fontId="21" fillId="0" borderId="0" applyFont="0" applyFill="0" applyBorder="0" applyAlignment="0" applyProtection="0"/>
    <xf numFmtId="182" fontId="8" fillId="0" borderId="0" applyFont="0" applyFill="0" applyBorder="0" applyAlignment="0" applyProtection="0"/>
    <xf numFmtId="0" fontId="19" fillId="0" borderId="0"/>
    <xf numFmtId="205" fontId="21" fillId="0" borderId="0" applyFont="0" applyFill="0" applyBorder="0" applyAlignment="0" applyProtection="0"/>
    <xf numFmtId="344" fontId="41" fillId="0" borderId="0" applyFont="0" applyFill="0" applyBorder="0" applyAlignment="0" applyProtection="0"/>
    <xf numFmtId="182" fontId="21" fillId="0" borderId="0" applyFont="0" applyFill="0" applyBorder="0" applyAlignment="0" applyProtection="0"/>
    <xf numFmtId="200" fontId="21" fillId="0" borderId="0" applyFont="0" applyFill="0" applyBorder="0" applyAlignment="0" applyProtection="0"/>
    <xf numFmtId="201" fontId="21" fillId="0" borderId="0" applyFont="0" applyFill="0" applyBorder="0" applyAlignment="0" applyProtection="0"/>
    <xf numFmtId="166" fontId="47" fillId="0" borderId="0" applyFont="0" applyFill="0" applyBorder="0" applyAlignment="0" applyProtection="0"/>
    <xf numFmtId="182" fontId="21" fillId="0" borderId="0" applyFont="0" applyFill="0" applyBorder="0" applyAlignment="0" applyProtection="0"/>
    <xf numFmtId="176" fontId="9" fillId="0" borderId="0" applyFont="0" applyFill="0" applyBorder="0" applyAlignment="0" applyProtection="0"/>
    <xf numFmtId="182" fontId="21" fillId="0" borderId="0" applyFont="0" applyFill="0" applyBorder="0" applyAlignment="0" applyProtection="0"/>
    <xf numFmtId="176" fontId="9" fillId="0" borderId="0" applyFont="0" applyFill="0" applyBorder="0" applyAlignment="0" applyProtection="0"/>
    <xf numFmtId="202" fontId="21" fillId="0" borderId="0" applyFont="0" applyFill="0" applyBorder="0" applyAlignment="0" applyProtection="0"/>
    <xf numFmtId="176" fontId="9" fillId="0" borderId="0" applyFont="0" applyFill="0" applyBorder="0" applyAlignment="0" applyProtection="0"/>
    <xf numFmtId="202" fontId="21" fillId="0" borderId="0" applyFont="0" applyFill="0" applyBorder="0" applyAlignment="0" applyProtection="0"/>
    <xf numFmtId="166" fontId="47" fillId="0" borderId="0" applyFont="0" applyFill="0" applyBorder="0" applyAlignment="0" applyProtection="0"/>
    <xf numFmtId="182" fontId="21" fillId="0" borderId="0" applyFont="0" applyFill="0" applyBorder="0" applyAlignment="0" applyProtection="0"/>
    <xf numFmtId="166" fontId="47" fillId="0" borderId="0" applyFont="0" applyFill="0" applyBorder="0" applyAlignment="0" applyProtection="0"/>
    <xf numFmtId="202" fontId="21" fillId="0" borderId="0" applyFont="0" applyFill="0" applyBorder="0" applyAlignment="0" applyProtection="0"/>
    <xf numFmtId="182" fontId="21" fillId="0" borderId="0" applyFont="0" applyFill="0" applyBorder="0" applyAlignment="0" applyProtection="0"/>
    <xf numFmtId="176" fontId="21" fillId="0" borderId="0" applyFont="0" applyFill="0" applyBorder="0" applyAlignment="0" applyProtection="0"/>
    <xf numFmtId="206" fontId="21" fillId="0" borderId="0" applyFont="0" applyFill="0" applyBorder="0" applyAlignment="0" applyProtection="0"/>
    <xf numFmtId="200" fontId="21" fillId="0" borderId="0" applyFont="0" applyFill="0" applyBorder="0" applyAlignment="0" applyProtection="0"/>
    <xf numFmtId="183" fontId="21" fillId="0" borderId="0" applyFont="0" applyFill="0" applyBorder="0" applyAlignment="0" applyProtection="0"/>
    <xf numFmtId="200" fontId="21" fillId="0" borderId="0" applyFont="0" applyFill="0" applyBorder="0" applyAlignment="0" applyProtection="0"/>
    <xf numFmtId="168" fontId="8" fillId="0" borderId="0" applyFont="0" applyFill="0" applyBorder="0" applyAlignment="0" applyProtection="0"/>
    <xf numFmtId="200" fontId="21" fillId="0" borderId="0" applyFont="0" applyFill="0" applyBorder="0" applyAlignment="0" applyProtection="0"/>
    <xf numFmtId="202" fontId="21" fillId="0" borderId="0" applyFont="0" applyFill="0" applyBorder="0" applyAlignment="0" applyProtection="0"/>
    <xf numFmtId="41" fontId="21" fillId="0" borderId="0" applyFont="0" applyFill="0" applyBorder="0" applyAlignment="0" applyProtection="0"/>
    <xf numFmtId="183" fontId="21" fillId="0" borderId="0" applyFont="0" applyFill="0" applyBorder="0" applyAlignment="0" applyProtection="0"/>
    <xf numFmtId="176" fontId="21" fillId="0" borderId="0" applyFont="0" applyFill="0" applyBorder="0" applyAlignment="0" applyProtection="0"/>
    <xf numFmtId="183" fontId="21" fillId="0" borderId="0" applyFont="0" applyFill="0" applyBorder="0" applyAlignment="0" applyProtection="0"/>
    <xf numFmtId="176" fontId="21" fillId="0" borderId="0" applyFont="0" applyFill="0" applyBorder="0" applyAlignment="0" applyProtection="0"/>
    <xf numFmtId="168" fontId="21" fillId="0" borderId="0" applyFont="0" applyFill="0" applyBorder="0" applyAlignment="0" applyProtection="0"/>
    <xf numFmtId="176" fontId="21" fillId="0" borderId="0" applyFont="0" applyFill="0" applyBorder="0" applyAlignment="0" applyProtection="0"/>
    <xf numFmtId="196" fontId="39" fillId="0" borderId="0" applyFont="0" applyFill="0" applyBorder="0" applyAlignment="0" applyProtection="0"/>
    <xf numFmtId="176"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68" fontId="21" fillId="0" borderId="0" applyFont="0" applyFill="0" applyBorder="0" applyAlignment="0" applyProtection="0"/>
    <xf numFmtId="200" fontId="21" fillId="0" borderId="0" applyFont="0" applyFill="0" applyBorder="0" applyAlignment="0" applyProtection="0"/>
    <xf numFmtId="198" fontId="21" fillId="0" borderId="0" applyFont="0" applyFill="0" applyBorder="0" applyAlignment="0" applyProtection="0"/>
    <xf numFmtId="200" fontId="21" fillId="0" borderId="0" applyFont="0" applyFill="0" applyBorder="0" applyAlignment="0" applyProtection="0"/>
    <xf numFmtId="183" fontId="21" fillId="0" borderId="0" applyFont="0" applyFill="0" applyBorder="0" applyAlignment="0" applyProtection="0"/>
    <xf numFmtId="182" fontId="21" fillId="0" borderId="0" applyFont="0" applyFill="0" applyBorder="0" applyAlignment="0" applyProtection="0"/>
    <xf numFmtId="168" fontId="8" fillId="0" borderId="0" applyFont="0" applyFill="0" applyBorder="0" applyAlignment="0" applyProtection="0"/>
    <xf numFmtId="176" fontId="21" fillId="0" borderId="0" applyFont="0" applyFill="0" applyBorder="0" applyAlignment="0" applyProtection="0"/>
    <xf numFmtId="183" fontId="21" fillId="0" borderId="0" applyFont="0" applyFill="0" applyBorder="0" applyAlignment="0" applyProtection="0"/>
    <xf numFmtId="182" fontId="21" fillId="0" borderId="0" applyFont="0" applyFill="0" applyBorder="0" applyAlignment="0" applyProtection="0"/>
    <xf numFmtId="176" fontId="21" fillId="0" borderId="0" applyFont="0" applyFill="0" applyBorder="0" applyAlignment="0" applyProtection="0"/>
    <xf numFmtId="183" fontId="21" fillId="0" borderId="0" applyFont="0" applyFill="0" applyBorder="0" applyAlignment="0" applyProtection="0"/>
    <xf numFmtId="182" fontId="21" fillId="0" borderId="0" applyFont="0" applyFill="0" applyBorder="0" applyAlignment="0" applyProtection="0"/>
    <xf numFmtId="168" fontId="21" fillId="0" borderId="0" applyFont="0" applyFill="0" applyBorder="0" applyAlignment="0" applyProtection="0"/>
    <xf numFmtId="182" fontId="21" fillId="0" borderId="0" applyFont="0" applyFill="0" applyBorder="0" applyAlignment="0" applyProtection="0"/>
    <xf numFmtId="196" fontId="39" fillId="0" borderId="0" applyFont="0" applyFill="0" applyBorder="0" applyAlignment="0" applyProtection="0"/>
    <xf numFmtId="200" fontId="21" fillId="0" borderId="0" applyFont="0" applyFill="0" applyBorder="0" applyAlignment="0" applyProtection="0"/>
    <xf numFmtId="197" fontId="21" fillId="0" borderId="0" applyFont="0" applyFill="0" applyBorder="0" applyAlignment="0" applyProtection="0"/>
    <xf numFmtId="41" fontId="21" fillId="0" borderId="0" applyFont="0" applyFill="0" applyBorder="0" applyAlignment="0" applyProtection="0"/>
    <xf numFmtId="168" fontId="21" fillId="0" borderId="0" applyFont="0" applyFill="0" applyBorder="0" applyAlignment="0" applyProtection="0"/>
    <xf numFmtId="176" fontId="21" fillId="0" borderId="0" applyFont="0" applyFill="0" applyBorder="0" applyAlignment="0" applyProtection="0"/>
    <xf numFmtId="198"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200" fontId="21" fillId="0" borderId="0" applyFont="0" applyFill="0" applyBorder="0" applyAlignment="0" applyProtection="0"/>
    <xf numFmtId="202"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206" fontId="21" fillId="0" borderId="0" applyFont="0" applyFill="0" applyBorder="0" applyAlignment="0" applyProtection="0"/>
    <xf numFmtId="207"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42" fontId="21" fillId="0" borderId="0" applyFont="0" applyFill="0" applyBorder="0" applyAlignment="0" applyProtection="0"/>
    <xf numFmtId="168" fontId="21" fillId="0" borderId="0" applyFont="0" applyFill="0" applyBorder="0" applyAlignment="0" applyProtection="0"/>
    <xf numFmtId="195" fontId="21" fillId="0" borderId="0" applyFont="0" applyFill="0" applyBorder="0" applyAlignment="0" applyProtection="0"/>
    <xf numFmtId="168" fontId="8" fillId="0" borderId="0" applyFont="0" applyFill="0" applyBorder="0" applyAlignment="0" applyProtection="0"/>
    <xf numFmtId="200" fontId="21" fillId="0" borderId="0" applyFont="0" applyFill="0" applyBorder="0" applyAlignment="0" applyProtection="0"/>
    <xf numFmtId="202" fontId="21" fillId="0" borderId="0" applyFont="0" applyFill="0" applyBorder="0" applyAlignment="0" applyProtection="0"/>
    <xf numFmtId="195" fontId="21" fillId="0" borderId="0" applyFont="0" applyFill="0" applyBorder="0" applyAlignment="0" applyProtection="0"/>
    <xf numFmtId="168" fontId="21" fillId="0" borderId="0" applyFont="0" applyFill="0" applyBorder="0" applyAlignment="0" applyProtection="0"/>
    <xf numFmtId="198" fontId="21" fillId="0" borderId="0" applyFont="0" applyFill="0" applyBorder="0" applyAlignment="0" applyProtection="0"/>
    <xf numFmtId="0" fontId="19" fillId="0" borderId="0"/>
    <xf numFmtId="344" fontId="41" fillId="0" borderId="0" applyFont="0" applyFill="0" applyBorder="0" applyAlignment="0" applyProtection="0"/>
    <xf numFmtId="200" fontId="21" fillId="0" borderId="0" applyFont="0" applyFill="0" applyBorder="0" applyAlignment="0" applyProtection="0"/>
    <xf numFmtId="176" fontId="21" fillId="0" borderId="0" applyFont="0" applyFill="0" applyBorder="0" applyAlignment="0" applyProtection="0"/>
    <xf numFmtId="200" fontId="21" fillId="0" borderId="0" applyFont="0" applyFill="0" applyBorder="0" applyAlignment="0" applyProtection="0"/>
    <xf numFmtId="182"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201"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204" fontId="21" fillId="0" borderId="0" applyFont="0" applyFill="0" applyBorder="0" applyAlignment="0" applyProtection="0"/>
    <xf numFmtId="200"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82" fontId="8" fillId="0" borderId="0" applyFont="0" applyFill="0" applyBorder="0" applyAlignment="0" applyProtection="0"/>
    <xf numFmtId="176" fontId="21" fillId="0" borderId="0" applyFont="0" applyFill="0" applyBorder="0" applyAlignment="0" applyProtection="0"/>
    <xf numFmtId="182" fontId="21" fillId="0" borderId="0" applyFont="0" applyFill="0" applyBorder="0" applyAlignment="0" applyProtection="0"/>
    <xf numFmtId="176" fontId="21" fillId="0" borderId="0" applyFont="0" applyFill="0" applyBorder="0" applyAlignment="0" applyProtection="0"/>
    <xf numFmtId="41" fontId="21" fillId="0" borderId="0" applyFont="0" applyFill="0" applyBorder="0" applyAlignment="0" applyProtection="0"/>
    <xf numFmtId="176" fontId="21" fillId="0" borderId="0" applyFont="0" applyFill="0" applyBorder="0" applyAlignment="0" applyProtection="0"/>
    <xf numFmtId="204" fontId="21" fillId="0" borderId="0" applyFont="0" applyFill="0" applyBorder="0" applyAlignment="0" applyProtection="0"/>
    <xf numFmtId="200" fontId="21" fillId="0" borderId="0" applyFont="0" applyFill="0" applyBorder="0" applyAlignment="0" applyProtection="0"/>
    <xf numFmtId="204" fontId="21" fillId="0" borderId="0" applyFont="0" applyFill="0" applyBorder="0" applyAlignment="0" applyProtection="0"/>
    <xf numFmtId="182" fontId="21" fillId="0" borderId="0" applyFont="0" applyFill="0" applyBorder="0" applyAlignment="0" applyProtection="0"/>
    <xf numFmtId="41" fontId="21" fillId="0" borderId="0" applyFont="0" applyFill="0" applyBorder="0" applyAlignment="0" applyProtection="0"/>
    <xf numFmtId="14" fontId="214" fillId="0" borderId="0"/>
    <xf numFmtId="0" fontId="215" fillId="0" borderId="0"/>
    <xf numFmtId="0" fontId="170" fillId="0" borderId="0"/>
    <xf numFmtId="0" fontId="171" fillId="0" borderId="0"/>
    <xf numFmtId="40" fontId="216" fillId="0" borderId="0" applyBorder="0">
      <alignment horizontal="right"/>
    </xf>
    <xf numFmtId="0" fontId="217"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323" fontId="218" fillId="0" borderId="7">
      <alignment horizontal="right" vertical="center"/>
    </xf>
    <xf numFmtId="323" fontId="218" fillId="0" borderId="7">
      <alignment horizontal="right" vertical="center"/>
    </xf>
    <xf numFmtId="345" fontId="41"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323" fontId="218" fillId="0" borderId="7">
      <alignment horizontal="right" vertical="center"/>
    </xf>
    <xf numFmtId="323" fontId="218" fillId="0" borderId="7">
      <alignment horizontal="right" vertical="center"/>
    </xf>
    <xf numFmtId="323" fontId="218" fillId="0" borderId="7">
      <alignment horizontal="right" vertical="center"/>
    </xf>
    <xf numFmtId="323" fontId="218" fillId="0" borderId="7">
      <alignment horizontal="right" vertical="center"/>
    </xf>
    <xf numFmtId="323" fontId="218" fillId="0" borderId="7">
      <alignment horizontal="right" vertical="center"/>
    </xf>
    <xf numFmtId="323" fontId="218" fillId="0" borderId="7">
      <alignment horizontal="right" vertical="center"/>
    </xf>
    <xf numFmtId="323" fontId="218" fillId="0" borderId="7">
      <alignment horizontal="right" vertical="center"/>
    </xf>
    <xf numFmtId="323" fontId="218" fillId="0" borderId="7">
      <alignment horizontal="right" vertical="center"/>
    </xf>
    <xf numFmtId="323" fontId="218" fillId="0" borderId="7">
      <alignment horizontal="right" vertical="center"/>
    </xf>
    <xf numFmtId="323" fontId="218"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6" fontId="21" fillId="0" borderId="7">
      <alignment horizontal="right" vertical="center"/>
    </xf>
    <xf numFmtId="346" fontId="2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7" fontId="47" fillId="0" borderId="7">
      <alignment horizontal="right" vertical="center"/>
    </xf>
    <xf numFmtId="347" fontId="47" fillId="0" borderId="7">
      <alignment horizontal="right" vertical="center"/>
    </xf>
    <xf numFmtId="348" fontId="69" fillId="0" borderId="7">
      <alignment horizontal="right" vertical="center"/>
    </xf>
    <xf numFmtId="349" fontId="50" fillId="0" borderId="7">
      <alignment horizontal="right" vertical="center"/>
    </xf>
    <xf numFmtId="349" fontId="50" fillId="0" borderId="7">
      <alignment horizontal="right" vertical="center"/>
    </xf>
    <xf numFmtId="346" fontId="21" fillId="0" borderId="7">
      <alignment horizontal="right" vertical="center"/>
    </xf>
    <xf numFmtId="346" fontId="21"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349" fontId="2" fillId="0" borderId="7">
      <alignment horizontal="right" vertical="center"/>
    </xf>
    <xf numFmtId="349" fontId="2" fillId="0" borderId="7">
      <alignment horizontal="right" vertical="center"/>
    </xf>
    <xf numFmtId="349" fontId="50" fillId="0" borderId="7">
      <alignment horizontal="right" vertical="center"/>
    </xf>
    <xf numFmtId="349" fontId="50" fillId="0" borderId="7">
      <alignment horizontal="right" vertical="center"/>
    </xf>
    <xf numFmtId="349" fontId="50" fillId="0" borderId="7">
      <alignment horizontal="right" vertical="center"/>
    </xf>
    <xf numFmtId="349" fontId="50"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49" fontId="2" fillId="0" borderId="7">
      <alignment horizontal="right" vertical="center"/>
    </xf>
    <xf numFmtId="349" fontId="2" fillId="0" borderId="7">
      <alignment horizontal="right" vertical="center"/>
    </xf>
    <xf numFmtId="346" fontId="21" fillId="0" borderId="7">
      <alignment horizontal="right" vertical="center"/>
    </xf>
    <xf numFmtId="346" fontId="21" fillId="0" borderId="7">
      <alignment horizontal="right" vertical="center"/>
    </xf>
    <xf numFmtId="349" fontId="50" fillId="0" borderId="7">
      <alignment horizontal="right" vertical="center"/>
    </xf>
    <xf numFmtId="349" fontId="50" fillId="0" borderId="7">
      <alignment horizontal="right" vertical="center"/>
    </xf>
    <xf numFmtId="349" fontId="50" fillId="0" borderId="7">
      <alignment horizontal="right" vertical="center"/>
    </xf>
    <xf numFmtId="349" fontId="50" fillId="0" borderId="7">
      <alignment horizontal="right" vertical="center"/>
    </xf>
    <xf numFmtId="349" fontId="50" fillId="0" borderId="7">
      <alignment horizontal="right" vertical="center"/>
    </xf>
    <xf numFmtId="349" fontId="50"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6" fontId="21" fillId="0" borderId="7">
      <alignment horizontal="right" vertical="center"/>
    </xf>
    <xf numFmtId="346" fontId="21" fillId="0" borderId="7">
      <alignment horizontal="right" vertical="center"/>
    </xf>
    <xf numFmtId="346" fontId="21" fillId="0" borderId="7">
      <alignment horizontal="right" vertical="center"/>
    </xf>
    <xf numFmtId="346" fontId="21"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6" fontId="21" fillId="0" borderId="7">
      <alignment horizontal="right" vertical="center"/>
    </xf>
    <xf numFmtId="346" fontId="21" fillId="0" borderId="7">
      <alignment horizontal="right" vertical="center"/>
    </xf>
    <xf numFmtId="266" fontId="2" fillId="0" borderId="7">
      <alignment horizontal="right" vertical="center"/>
    </xf>
    <xf numFmtId="266" fontId="2"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7" fontId="47" fillId="0" borderId="7">
      <alignment horizontal="right" vertical="center"/>
    </xf>
    <xf numFmtId="347" fontId="47" fillId="0" borderId="7">
      <alignment horizontal="right" vertical="center"/>
    </xf>
    <xf numFmtId="347" fontId="47" fillId="0" borderId="7">
      <alignment horizontal="right" vertical="center"/>
    </xf>
    <xf numFmtId="347" fontId="47" fillId="0" borderId="7">
      <alignment horizontal="right" vertical="center"/>
    </xf>
    <xf numFmtId="266" fontId="2" fillId="0" borderId="7">
      <alignment horizontal="right" vertical="center"/>
    </xf>
    <xf numFmtId="266" fontId="2"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347" fontId="47" fillId="0" borderId="7">
      <alignment horizontal="right" vertical="center"/>
    </xf>
    <xf numFmtId="347" fontId="47" fillId="0" borderId="7">
      <alignment horizontal="right" vertical="center"/>
    </xf>
    <xf numFmtId="347" fontId="47" fillId="0" borderId="7">
      <alignment horizontal="right" vertical="center"/>
    </xf>
    <xf numFmtId="347" fontId="47" fillId="0" borderId="7">
      <alignment horizontal="right" vertical="center"/>
    </xf>
    <xf numFmtId="347" fontId="47" fillId="0" borderId="7">
      <alignment horizontal="right" vertical="center"/>
    </xf>
    <xf numFmtId="347" fontId="47" fillId="0" borderId="7">
      <alignment horizontal="right" vertical="center"/>
    </xf>
    <xf numFmtId="347" fontId="47" fillId="0" borderId="7">
      <alignment horizontal="right" vertical="center"/>
    </xf>
    <xf numFmtId="347" fontId="47" fillId="0" borderId="7">
      <alignment horizontal="right" vertical="center"/>
    </xf>
    <xf numFmtId="346" fontId="21" fillId="0" borderId="7">
      <alignment horizontal="right" vertical="center"/>
    </xf>
    <xf numFmtId="346" fontId="21"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2" fillId="0" borderId="7">
      <alignment horizontal="right" vertical="center"/>
    </xf>
    <xf numFmtId="266" fontId="2" fillId="0" borderId="7">
      <alignment horizontal="right" vertical="center"/>
    </xf>
    <xf numFmtId="266" fontId="50" fillId="0" borderId="7">
      <alignment horizontal="right" vertical="center"/>
    </xf>
    <xf numFmtId="266" fontId="50" fillId="0" borderId="7">
      <alignment horizontal="right" vertical="center"/>
    </xf>
    <xf numFmtId="346" fontId="21" fillId="0" borderId="7">
      <alignment horizontal="right" vertical="center"/>
    </xf>
    <xf numFmtId="346" fontId="21" fillId="0" borderId="7">
      <alignment horizontal="right" vertical="center"/>
    </xf>
    <xf numFmtId="346" fontId="21" fillId="0" borderId="7">
      <alignment horizontal="right" vertical="center"/>
    </xf>
    <xf numFmtId="346" fontId="21" fillId="0" borderId="7">
      <alignment horizontal="right" vertical="center"/>
    </xf>
    <xf numFmtId="346" fontId="21" fillId="0" borderId="7">
      <alignment horizontal="right" vertical="center"/>
    </xf>
    <xf numFmtId="346" fontId="21"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8" fontId="69"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6" fontId="21" fillId="0" borderId="7">
      <alignment horizontal="right" vertical="center"/>
    </xf>
    <xf numFmtId="346" fontId="21" fillId="0" borderId="7">
      <alignment horizontal="right" vertical="center"/>
    </xf>
    <xf numFmtId="351" fontId="219" fillId="5" borderId="45" applyFont="0" applyFill="0" applyBorder="0"/>
    <xf numFmtId="351" fontId="219" fillId="5" borderId="45" applyFont="0" applyFill="0" applyBorder="0"/>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6" fontId="21" fillId="0" borderId="7">
      <alignment horizontal="right" vertical="center"/>
    </xf>
    <xf numFmtId="346" fontId="2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51" fontId="219" fillId="5" borderId="45" applyFont="0" applyFill="0" applyBorder="0"/>
    <xf numFmtId="351" fontId="219" fillId="5" borderId="45" applyFont="0" applyFill="0" applyBorder="0"/>
    <xf numFmtId="349" fontId="50" fillId="0" borderId="7">
      <alignment horizontal="right" vertical="center"/>
    </xf>
    <xf numFmtId="349"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2" fillId="0" borderId="7">
      <alignment horizontal="right" vertical="center"/>
    </xf>
    <xf numFmtId="266" fontId="2"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2" fillId="0" borderId="7">
      <alignment horizontal="right" vertical="center"/>
    </xf>
    <xf numFmtId="266" fontId="2" fillId="0" borderId="7">
      <alignment horizontal="right" vertical="center"/>
    </xf>
    <xf numFmtId="266" fontId="50" fillId="0" borderId="7">
      <alignment horizontal="right" vertical="center"/>
    </xf>
    <xf numFmtId="266" fontId="50" fillId="0" borderId="7">
      <alignment horizontal="right" vertical="center"/>
    </xf>
    <xf numFmtId="346" fontId="21" fillId="0" borderId="7">
      <alignment horizontal="right" vertical="center"/>
    </xf>
    <xf numFmtId="346" fontId="21"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50" fillId="0" borderId="7">
      <alignment horizontal="right" vertical="center"/>
    </xf>
    <xf numFmtId="266" fontId="2" fillId="0" borderId="7">
      <alignment horizontal="right" vertical="center"/>
    </xf>
    <xf numFmtId="266" fontId="2" fillId="0" borderId="7">
      <alignment horizontal="right" vertical="center"/>
    </xf>
    <xf numFmtId="266" fontId="50" fillId="0" borderId="7">
      <alignment horizontal="right" vertical="center"/>
    </xf>
    <xf numFmtId="266" fontId="50"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50" fontId="9" fillId="0" borderId="7">
      <alignment horizontal="right" vertical="center"/>
    </xf>
    <xf numFmtId="349" fontId="2" fillId="0" borderId="7">
      <alignment horizontal="right" vertical="center"/>
    </xf>
    <xf numFmtId="349" fontId="2"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48" fontId="9" fillId="0" borderId="7">
      <alignment horizontal="right" vertical="center"/>
    </xf>
    <xf numFmtId="248" fontId="9" fillId="0" borderId="7">
      <alignment horizontal="right" vertical="center"/>
    </xf>
    <xf numFmtId="248" fontId="9" fillId="0" borderId="7">
      <alignment horizontal="right" vertical="center"/>
    </xf>
    <xf numFmtId="248" fontId="9" fillId="0" borderId="7">
      <alignment horizontal="right" vertical="center"/>
    </xf>
    <xf numFmtId="248" fontId="9" fillId="0" borderId="7">
      <alignment horizontal="right" vertical="center"/>
    </xf>
    <xf numFmtId="248" fontId="9" fillId="0" borderId="7">
      <alignment horizontal="right" vertical="center"/>
    </xf>
    <xf numFmtId="248" fontId="9" fillId="0" borderId="7">
      <alignment horizontal="right" vertical="center"/>
    </xf>
    <xf numFmtId="248" fontId="9" fillId="0" borderId="7">
      <alignment horizontal="right" vertical="center"/>
    </xf>
    <xf numFmtId="248" fontId="9" fillId="0" borderId="7">
      <alignment horizontal="right" vertical="center"/>
    </xf>
    <xf numFmtId="248" fontId="9" fillId="0" borderId="7">
      <alignment horizontal="right" vertical="center"/>
    </xf>
    <xf numFmtId="248" fontId="9" fillId="0" borderId="7">
      <alignment horizontal="right" vertical="center"/>
    </xf>
    <xf numFmtId="248" fontId="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278" fontId="69"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52" fontId="9" fillId="0" borderId="7">
      <alignment horizontal="right" vertical="center"/>
    </xf>
    <xf numFmtId="352" fontId="9" fillId="0" borderId="7">
      <alignment horizontal="right" vertical="center"/>
    </xf>
    <xf numFmtId="352" fontId="9" fillId="0" borderId="7">
      <alignment horizontal="right" vertical="center"/>
    </xf>
    <xf numFmtId="0" fontId="114" fillId="0" borderId="0"/>
    <xf numFmtId="352" fontId="9" fillId="0" borderId="7">
      <alignment horizontal="right" vertical="center"/>
    </xf>
    <xf numFmtId="0" fontId="114" fillId="0" borderId="0"/>
    <xf numFmtId="352" fontId="9" fillId="0" borderId="7">
      <alignment horizontal="right" vertical="center"/>
    </xf>
    <xf numFmtId="352" fontId="9" fillId="0" borderId="7">
      <alignment horizontal="right" vertical="center"/>
    </xf>
    <xf numFmtId="352" fontId="9" fillId="0" borderId="7">
      <alignment horizontal="right" vertical="center"/>
    </xf>
    <xf numFmtId="0" fontId="114" fillId="0" borderId="0"/>
    <xf numFmtId="352" fontId="9" fillId="0" borderId="7">
      <alignment horizontal="right" vertical="center"/>
    </xf>
    <xf numFmtId="0" fontId="114" fillId="0" borderId="0"/>
    <xf numFmtId="352" fontId="9" fillId="0" borderId="7">
      <alignment horizontal="right" vertical="center"/>
    </xf>
    <xf numFmtId="352" fontId="9" fillId="0" borderId="7">
      <alignment horizontal="right" vertical="center"/>
    </xf>
    <xf numFmtId="352" fontId="9" fillId="0" borderId="7">
      <alignment horizontal="right" vertical="center"/>
    </xf>
    <xf numFmtId="0" fontId="114" fillId="0" borderId="0"/>
    <xf numFmtId="352" fontId="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346" fontId="21" fillId="0" borderId="7">
      <alignment horizontal="right" vertical="center"/>
    </xf>
    <xf numFmtId="346" fontId="21" fillId="0" borderId="7">
      <alignment horizontal="right" vertical="center"/>
    </xf>
    <xf numFmtId="346" fontId="21" fillId="0" borderId="7">
      <alignment horizontal="right" vertical="center"/>
    </xf>
    <xf numFmtId="0" fontId="114" fillId="0" borderId="0"/>
    <xf numFmtId="346" fontId="2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278" fontId="69" fillId="0" borderId="7">
      <alignment horizontal="right" vertical="center"/>
    </xf>
    <xf numFmtId="278" fontId="69" fillId="0" borderId="7">
      <alignment horizontal="right" vertical="center"/>
    </xf>
    <xf numFmtId="278" fontId="69" fillId="0" borderId="7">
      <alignment horizontal="right" vertical="center"/>
    </xf>
    <xf numFmtId="0" fontId="114" fillId="0" borderId="0"/>
    <xf numFmtId="278" fontId="69" fillId="0" borderId="7">
      <alignment horizontal="right" vertical="center"/>
    </xf>
    <xf numFmtId="0" fontId="114" fillId="0" borderId="0"/>
    <xf numFmtId="351" fontId="219" fillId="5" borderId="45" applyFont="0" applyFill="0" applyBorder="0"/>
    <xf numFmtId="351" fontId="219" fillId="5" borderId="45" applyFont="0" applyFill="0" applyBorder="0"/>
    <xf numFmtId="351" fontId="219" fillId="5" borderId="45" applyFont="0" applyFill="0" applyBorder="0"/>
    <xf numFmtId="0" fontId="114" fillId="0" borderId="0"/>
    <xf numFmtId="351" fontId="219" fillId="5" borderId="45" applyFont="0" applyFill="0" applyBorder="0"/>
    <xf numFmtId="0" fontId="114" fillId="0" borderId="0"/>
    <xf numFmtId="327" fontId="9" fillId="0" borderId="7">
      <alignment horizontal="right" vertical="center"/>
    </xf>
    <xf numFmtId="327" fontId="9" fillId="0" borderId="7">
      <alignment horizontal="right" vertical="center"/>
    </xf>
    <xf numFmtId="327" fontId="9" fillId="0" borderId="7">
      <alignment horizontal="right" vertical="center"/>
    </xf>
    <xf numFmtId="0" fontId="114" fillId="0" borderId="0"/>
    <xf numFmtId="327" fontId="9" fillId="0" borderId="7">
      <alignment horizontal="right" vertical="center"/>
    </xf>
    <xf numFmtId="0" fontId="114" fillId="0" borderId="0"/>
    <xf numFmtId="327" fontId="9" fillId="0" borderId="7">
      <alignment horizontal="right" vertical="center"/>
    </xf>
    <xf numFmtId="327" fontId="9" fillId="0" borderId="7">
      <alignment horizontal="right" vertical="center"/>
    </xf>
    <xf numFmtId="327" fontId="9" fillId="0" borderId="7">
      <alignment horizontal="right" vertical="center"/>
    </xf>
    <xf numFmtId="0" fontId="114" fillId="0" borderId="0"/>
    <xf numFmtId="327" fontId="9" fillId="0" borderId="7">
      <alignment horizontal="right" vertical="center"/>
    </xf>
    <xf numFmtId="0" fontId="114" fillId="0" borderId="0"/>
    <xf numFmtId="327" fontId="9" fillId="0" borderId="7">
      <alignment horizontal="right" vertical="center"/>
    </xf>
    <xf numFmtId="327" fontId="9" fillId="0" borderId="7">
      <alignment horizontal="right" vertical="center"/>
    </xf>
    <xf numFmtId="327" fontId="9" fillId="0" borderId="7">
      <alignment horizontal="right" vertical="center"/>
    </xf>
    <xf numFmtId="0" fontId="114" fillId="0" borderId="0"/>
    <xf numFmtId="327" fontId="9"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0" fontId="114" fillId="0" borderId="0"/>
    <xf numFmtId="323" fontId="218" fillId="0" borderId="7">
      <alignment horizontal="right" vertical="center"/>
    </xf>
    <xf numFmtId="323" fontId="218" fillId="0" borderId="7">
      <alignment horizontal="right" vertical="center"/>
    </xf>
    <xf numFmtId="323" fontId="218" fillId="0" borderId="7">
      <alignment horizontal="right" vertical="center"/>
    </xf>
    <xf numFmtId="0" fontId="114" fillId="0" borderId="0"/>
    <xf numFmtId="323" fontId="218" fillId="0" borderId="7">
      <alignment horizontal="right" vertical="center"/>
    </xf>
    <xf numFmtId="0" fontId="114" fillId="0" borderId="0"/>
    <xf numFmtId="323" fontId="218" fillId="0" borderId="7">
      <alignment horizontal="right" vertical="center"/>
    </xf>
    <xf numFmtId="323" fontId="218" fillId="0" borderId="7">
      <alignment horizontal="right" vertical="center"/>
    </xf>
    <xf numFmtId="323" fontId="218" fillId="0" borderId="7">
      <alignment horizontal="right" vertical="center"/>
    </xf>
    <xf numFmtId="0" fontId="114" fillId="0" borderId="0"/>
    <xf numFmtId="323" fontId="218" fillId="0" borderId="7">
      <alignment horizontal="right" vertical="center"/>
    </xf>
    <xf numFmtId="0" fontId="114" fillId="0" borderId="0"/>
    <xf numFmtId="323" fontId="218" fillId="0" borderId="7">
      <alignment horizontal="right" vertical="center"/>
    </xf>
    <xf numFmtId="323" fontId="218" fillId="0" borderId="7">
      <alignment horizontal="right" vertical="center"/>
    </xf>
    <xf numFmtId="323" fontId="218" fillId="0" borderId="7">
      <alignment horizontal="right" vertical="center"/>
    </xf>
    <xf numFmtId="0" fontId="114" fillId="0" borderId="0"/>
    <xf numFmtId="323" fontId="218" fillId="0" borderId="7">
      <alignment horizontal="right" vertical="center"/>
    </xf>
    <xf numFmtId="0" fontId="114" fillId="0" borderId="0"/>
    <xf numFmtId="323" fontId="218" fillId="0" borderId="7">
      <alignment horizontal="right" vertical="center"/>
    </xf>
    <xf numFmtId="323" fontId="218" fillId="0" borderId="7">
      <alignment horizontal="right" vertical="center"/>
    </xf>
    <xf numFmtId="323" fontId="218" fillId="0" borderId="7">
      <alignment horizontal="right" vertical="center"/>
    </xf>
    <xf numFmtId="0" fontId="114" fillId="0" borderId="0"/>
    <xf numFmtId="323" fontId="218" fillId="0" borderId="7">
      <alignment horizontal="right" vertical="center"/>
    </xf>
    <xf numFmtId="0" fontId="114" fillId="0" borderId="0"/>
    <xf numFmtId="323" fontId="218" fillId="0" borderId="7">
      <alignment horizontal="right" vertical="center"/>
    </xf>
    <xf numFmtId="323" fontId="218" fillId="0" borderId="7">
      <alignment horizontal="right" vertical="center"/>
    </xf>
    <xf numFmtId="323" fontId="218" fillId="0" borderId="7">
      <alignment horizontal="right" vertical="center"/>
    </xf>
    <xf numFmtId="0" fontId="114" fillId="0" borderId="0"/>
    <xf numFmtId="323" fontId="218" fillId="0" borderId="7">
      <alignment horizontal="right" vertical="center"/>
    </xf>
    <xf numFmtId="0" fontId="114" fillId="0" borderId="0"/>
    <xf numFmtId="323" fontId="218" fillId="0" borderId="7">
      <alignment horizontal="right" vertical="center"/>
    </xf>
    <xf numFmtId="323" fontId="218" fillId="0" borderId="7">
      <alignment horizontal="right" vertical="center"/>
    </xf>
    <xf numFmtId="323" fontId="218" fillId="0" borderId="7">
      <alignment horizontal="right" vertical="center"/>
    </xf>
    <xf numFmtId="0" fontId="114" fillId="0" borderId="0"/>
    <xf numFmtId="323" fontId="218"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248" fontId="9" fillId="0" borderId="7">
      <alignment horizontal="right" vertical="center"/>
    </xf>
    <xf numFmtId="248" fontId="9" fillId="0" borderId="7">
      <alignment horizontal="right" vertical="center"/>
    </xf>
    <xf numFmtId="248" fontId="9" fillId="0" borderId="7">
      <alignment horizontal="right" vertical="center"/>
    </xf>
    <xf numFmtId="0" fontId="114" fillId="0" borderId="0"/>
    <xf numFmtId="248" fontId="9" fillId="0" borderId="7">
      <alignment horizontal="right" vertical="center"/>
    </xf>
    <xf numFmtId="0" fontId="114" fillId="0" borderId="0"/>
    <xf numFmtId="248" fontId="9" fillId="0" borderId="7">
      <alignment horizontal="right" vertical="center"/>
    </xf>
    <xf numFmtId="248" fontId="9" fillId="0" borderId="7">
      <alignment horizontal="right" vertical="center"/>
    </xf>
    <xf numFmtId="248" fontId="9" fillId="0" borderId="7">
      <alignment horizontal="right" vertical="center"/>
    </xf>
    <xf numFmtId="0" fontId="114" fillId="0" borderId="0"/>
    <xf numFmtId="248" fontId="9" fillId="0" borderId="7">
      <alignment horizontal="right" vertical="center"/>
    </xf>
    <xf numFmtId="0" fontId="114" fillId="0" borderId="0"/>
    <xf numFmtId="248" fontId="9" fillId="0" borderId="7">
      <alignment horizontal="right" vertical="center"/>
    </xf>
    <xf numFmtId="248" fontId="9" fillId="0" borderId="7">
      <alignment horizontal="right" vertical="center"/>
    </xf>
    <xf numFmtId="248" fontId="9" fillId="0" borderId="7">
      <alignment horizontal="right" vertical="center"/>
    </xf>
    <xf numFmtId="0" fontId="114" fillId="0" borderId="0"/>
    <xf numFmtId="248" fontId="9" fillId="0" borderId="7">
      <alignment horizontal="right" vertical="center"/>
    </xf>
    <xf numFmtId="0" fontId="114" fillId="0" borderId="0"/>
    <xf numFmtId="248" fontId="9" fillId="0" borderId="7">
      <alignment horizontal="right" vertical="center"/>
    </xf>
    <xf numFmtId="248" fontId="9" fillId="0" borderId="7">
      <alignment horizontal="right" vertical="center"/>
    </xf>
    <xf numFmtId="248" fontId="9" fillId="0" borderId="7">
      <alignment horizontal="right" vertical="center"/>
    </xf>
    <xf numFmtId="0" fontId="114" fillId="0" borderId="0"/>
    <xf numFmtId="248" fontId="9" fillId="0" borderId="7">
      <alignment horizontal="right" vertical="center"/>
    </xf>
    <xf numFmtId="0" fontId="114" fillId="0" borderId="0"/>
    <xf numFmtId="248" fontId="9" fillId="0" borderId="7">
      <alignment horizontal="right" vertical="center"/>
    </xf>
    <xf numFmtId="248" fontId="9" fillId="0" borderId="7">
      <alignment horizontal="right" vertical="center"/>
    </xf>
    <xf numFmtId="248" fontId="9" fillId="0" borderId="7">
      <alignment horizontal="right" vertical="center"/>
    </xf>
    <xf numFmtId="0" fontId="114" fillId="0" borderId="0"/>
    <xf numFmtId="248" fontId="9" fillId="0" borderId="7">
      <alignment horizontal="right" vertical="center"/>
    </xf>
    <xf numFmtId="0" fontId="114" fillId="0" borderId="0"/>
    <xf numFmtId="248" fontId="9" fillId="0" borderId="7">
      <alignment horizontal="right" vertical="center"/>
    </xf>
    <xf numFmtId="248" fontId="9" fillId="0" borderId="7">
      <alignment horizontal="right" vertical="center"/>
    </xf>
    <xf numFmtId="248" fontId="9" fillId="0" borderId="7">
      <alignment horizontal="right" vertical="center"/>
    </xf>
    <xf numFmtId="0" fontId="114" fillId="0" borderId="0"/>
    <xf numFmtId="248" fontId="9" fillId="0" borderId="7">
      <alignment horizontal="right" vertical="center"/>
    </xf>
    <xf numFmtId="0" fontId="114" fillId="0" borderId="0"/>
    <xf numFmtId="351" fontId="219" fillId="5" borderId="45" applyFont="0" applyFill="0" applyBorder="0"/>
    <xf numFmtId="351" fontId="219" fillId="5" borderId="45" applyFont="0" applyFill="0" applyBorder="0"/>
    <xf numFmtId="351" fontId="219" fillId="5" borderId="45" applyFont="0" applyFill="0" applyBorder="0"/>
    <xf numFmtId="0" fontId="114" fillId="0" borderId="0"/>
    <xf numFmtId="351" fontId="219" fillId="5" borderId="45" applyFont="0" applyFill="0" applyBorder="0"/>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8" fontId="69" fillId="0" borderId="7">
      <alignment horizontal="right" vertical="center"/>
    </xf>
    <xf numFmtId="348" fontId="69"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53" fontId="220" fillId="0" borderId="7">
      <alignment horizontal="right" vertical="center"/>
    </xf>
    <xf numFmtId="353" fontId="220" fillId="0" borderId="7">
      <alignment horizontal="right" vertical="center"/>
    </xf>
    <xf numFmtId="353" fontId="220" fillId="0" borderId="7">
      <alignment horizontal="right" vertical="center"/>
    </xf>
    <xf numFmtId="0" fontId="114" fillId="0" borderId="0"/>
    <xf numFmtId="353" fontId="220"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353" fontId="220" fillId="0" borderId="7">
      <alignment horizontal="right" vertical="center"/>
    </xf>
    <xf numFmtId="353" fontId="220" fillId="0" borderId="7">
      <alignment horizontal="right" vertical="center"/>
    </xf>
    <xf numFmtId="353" fontId="220" fillId="0" borderId="7">
      <alignment horizontal="right" vertical="center"/>
    </xf>
    <xf numFmtId="0" fontId="114" fillId="0" borderId="0"/>
    <xf numFmtId="353" fontId="220" fillId="0" borderId="7">
      <alignment horizontal="right" vertical="center"/>
    </xf>
    <xf numFmtId="0" fontId="114" fillId="0" borderId="0"/>
    <xf numFmtId="353" fontId="220" fillId="0" borderId="7">
      <alignment horizontal="right" vertical="center"/>
    </xf>
    <xf numFmtId="353" fontId="220" fillId="0" borderId="7">
      <alignment horizontal="right" vertical="center"/>
    </xf>
    <xf numFmtId="353" fontId="220" fillId="0" borderId="7">
      <alignment horizontal="right" vertical="center"/>
    </xf>
    <xf numFmtId="0" fontId="114" fillId="0" borderId="0"/>
    <xf numFmtId="353" fontId="220" fillId="0" borderId="7">
      <alignment horizontal="right" vertical="center"/>
    </xf>
    <xf numFmtId="0" fontId="114" fillId="0" borderId="0"/>
    <xf numFmtId="353" fontId="220" fillId="0" borderId="7">
      <alignment horizontal="right" vertical="center"/>
    </xf>
    <xf numFmtId="353" fontId="220" fillId="0" borderId="7">
      <alignment horizontal="right" vertical="center"/>
    </xf>
    <xf numFmtId="353" fontId="220" fillId="0" borderId="7">
      <alignment horizontal="right" vertical="center"/>
    </xf>
    <xf numFmtId="0" fontId="114" fillId="0" borderId="0"/>
    <xf numFmtId="353" fontId="220" fillId="0" borderId="7">
      <alignment horizontal="right" vertical="center"/>
    </xf>
    <xf numFmtId="0" fontId="114" fillId="0" borderId="0"/>
    <xf numFmtId="353" fontId="220" fillId="0" borderId="7">
      <alignment horizontal="right" vertical="center"/>
    </xf>
    <xf numFmtId="353" fontId="220" fillId="0" borderId="7">
      <alignment horizontal="right" vertical="center"/>
    </xf>
    <xf numFmtId="353" fontId="220" fillId="0" borderId="7">
      <alignment horizontal="right" vertical="center"/>
    </xf>
    <xf numFmtId="0" fontId="114" fillId="0" borderId="0"/>
    <xf numFmtId="353" fontId="220" fillId="0" borderId="7">
      <alignment horizontal="right" vertical="center"/>
    </xf>
    <xf numFmtId="0" fontId="114" fillId="0" borderId="0"/>
    <xf numFmtId="353" fontId="220" fillId="0" borderId="7">
      <alignment horizontal="right" vertical="center"/>
    </xf>
    <xf numFmtId="353" fontId="220" fillId="0" borderId="7">
      <alignment horizontal="right" vertical="center"/>
    </xf>
    <xf numFmtId="353" fontId="220" fillId="0" borderId="7">
      <alignment horizontal="right" vertical="center"/>
    </xf>
    <xf numFmtId="0" fontId="114" fillId="0" borderId="0"/>
    <xf numFmtId="353" fontId="220" fillId="0" borderId="7">
      <alignment horizontal="right" vertical="center"/>
    </xf>
    <xf numFmtId="0" fontId="114" fillId="0" borderId="0"/>
    <xf numFmtId="353" fontId="220" fillId="0" borderId="7">
      <alignment horizontal="right" vertical="center"/>
    </xf>
    <xf numFmtId="353" fontId="220" fillId="0" borderId="7">
      <alignment horizontal="right" vertical="center"/>
    </xf>
    <xf numFmtId="353" fontId="220" fillId="0" borderId="7">
      <alignment horizontal="right" vertical="center"/>
    </xf>
    <xf numFmtId="0" fontId="114" fillId="0" borderId="0"/>
    <xf numFmtId="353" fontId="220" fillId="0" borderId="7">
      <alignment horizontal="right" vertical="center"/>
    </xf>
    <xf numFmtId="0" fontId="114" fillId="0" borderId="0"/>
    <xf numFmtId="353" fontId="220" fillId="0" borderId="7">
      <alignment horizontal="right" vertical="center"/>
    </xf>
    <xf numFmtId="353" fontId="220" fillId="0" borderId="7">
      <alignment horizontal="right" vertical="center"/>
    </xf>
    <xf numFmtId="353" fontId="220" fillId="0" borderId="7">
      <alignment horizontal="right" vertical="center"/>
    </xf>
    <xf numFmtId="0" fontId="114" fillId="0" borderId="0"/>
    <xf numFmtId="353" fontId="220" fillId="0" borderId="7">
      <alignment horizontal="right" vertical="center"/>
    </xf>
    <xf numFmtId="0" fontId="114" fillId="0" borderId="0"/>
    <xf numFmtId="353" fontId="220" fillId="0" borderId="7">
      <alignment horizontal="right" vertical="center"/>
    </xf>
    <xf numFmtId="353" fontId="220" fillId="0" borderId="7">
      <alignment horizontal="right" vertical="center"/>
    </xf>
    <xf numFmtId="353" fontId="220" fillId="0" borderId="7">
      <alignment horizontal="right" vertical="center"/>
    </xf>
    <xf numFmtId="0" fontId="114" fillId="0" borderId="0"/>
    <xf numFmtId="353" fontId="220" fillId="0" borderId="7">
      <alignment horizontal="right" vertical="center"/>
    </xf>
    <xf numFmtId="0" fontId="114" fillId="0" borderId="0"/>
    <xf numFmtId="353" fontId="220" fillId="0" borderId="7">
      <alignment horizontal="right" vertical="center"/>
    </xf>
    <xf numFmtId="353" fontId="220" fillId="0" borderId="7">
      <alignment horizontal="right" vertical="center"/>
    </xf>
    <xf numFmtId="353" fontId="220" fillId="0" borderId="7">
      <alignment horizontal="right" vertical="center"/>
    </xf>
    <xf numFmtId="0" fontId="114" fillId="0" borderId="0"/>
    <xf numFmtId="353" fontId="220" fillId="0" borderId="7">
      <alignment horizontal="right" vertical="center"/>
    </xf>
    <xf numFmtId="0" fontId="114" fillId="0" borderId="0"/>
    <xf numFmtId="346" fontId="21" fillId="0" borderId="7">
      <alignment horizontal="right" vertical="center"/>
    </xf>
    <xf numFmtId="346" fontId="21" fillId="0" borderId="7">
      <alignment horizontal="right" vertical="center"/>
    </xf>
    <xf numFmtId="346" fontId="21" fillId="0" borderId="7">
      <alignment horizontal="right" vertical="center"/>
    </xf>
    <xf numFmtId="0" fontId="114" fillId="0" borderId="0"/>
    <xf numFmtId="346" fontId="21" fillId="0" borderId="7">
      <alignment horizontal="right" vertical="center"/>
    </xf>
    <xf numFmtId="0" fontId="114" fillId="0" borderId="0"/>
    <xf numFmtId="345" fontId="41" fillId="0" borderId="7">
      <alignment horizontal="right" vertical="center"/>
    </xf>
    <xf numFmtId="345" fontId="41" fillId="0" borderId="7">
      <alignment horizontal="right" vertical="center"/>
    </xf>
    <xf numFmtId="345" fontId="41" fillId="0" borderId="7">
      <alignment horizontal="right" vertical="center"/>
    </xf>
    <xf numFmtId="0" fontId="114" fillId="0" borderId="0"/>
    <xf numFmtId="345" fontId="41" fillId="0" borderId="7">
      <alignment horizontal="right" vertical="center"/>
    </xf>
    <xf numFmtId="0" fontId="114" fillId="0" borderId="0"/>
    <xf numFmtId="49" fontId="37" fillId="0" borderId="0" applyFill="0" applyBorder="0" applyAlignment="0"/>
    <xf numFmtId="49" fontId="37" fillId="0" borderId="0" applyFill="0" applyBorder="0" applyAlignment="0"/>
    <xf numFmtId="0" fontId="114" fillId="0" borderId="0"/>
    <xf numFmtId="0" fontId="50" fillId="0" borderId="0" applyFill="0" applyBorder="0" applyAlignment="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0" fontId="50"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4" fontId="2" fillId="0" borderId="0" applyFill="0" applyBorder="0" applyAlignment="0"/>
    <xf numFmtId="354" fontId="2" fillId="0" borderId="0" applyFill="0" applyBorder="0" applyAlignment="0"/>
    <xf numFmtId="0" fontId="114" fillId="0" borderId="0"/>
    <xf numFmtId="352" fontId="50" fillId="0" borderId="0" applyFill="0" applyBorder="0" applyAlignment="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2" fontId="50"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355" fontId="2" fillId="0" borderId="0" applyFill="0" applyBorder="0" applyAlignment="0"/>
    <xf numFmtId="355" fontId="2" fillId="0" borderId="0" applyFill="0" applyBorder="0" applyAlignment="0"/>
    <xf numFmtId="0" fontId="114" fillId="0" borderId="0"/>
    <xf numFmtId="168" fontId="41" fillId="0" borderId="7">
      <alignment horizontal="center"/>
    </xf>
    <xf numFmtId="168" fontId="41" fillId="0" borderId="7">
      <alignment horizontal="center"/>
    </xf>
    <xf numFmtId="168" fontId="41" fillId="0" borderId="7">
      <alignment horizontal="center"/>
    </xf>
    <xf numFmtId="0" fontId="114" fillId="0" borderId="0"/>
    <xf numFmtId="168" fontId="41" fillId="0" borderId="7">
      <alignment horizontal="center"/>
    </xf>
    <xf numFmtId="0" fontId="114" fillId="0" borderId="0"/>
    <xf numFmtId="0" fontId="221" fillId="0" borderId="46" applyProtection="0"/>
    <xf numFmtId="0" fontId="221" fillId="0" borderId="46" applyProtection="0"/>
    <xf numFmtId="0" fontId="114" fillId="0" borderId="0"/>
    <xf numFmtId="0" fontId="41" fillId="0" borderId="0" applyProtection="0"/>
    <xf numFmtId="0" fontId="41" fillId="0" borderId="0" applyProtection="0"/>
    <xf numFmtId="0" fontId="114" fillId="0" borderId="0"/>
    <xf numFmtId="0" fontId="2" fillId="0" borderId="0" applyProtection="0"/>
    <xf numFmtId="0" fontId="2" fillId="0" borderId="0" applyProtection="0"/>
    <xf numFmtId="0" fontId="114" fillId="0" borderId="0"/>
    <xf numFmtId="0" fontId="95" fillId="0" borderId="0" applyProtection="0"/>
    <xf numFmtId="0" fontId="95" fillId="0" borderId="0" applyProtection="0"/>
    <xf numFmtId="0" fontId="114" fillId="0" borderId="0"/>
    <xf numFmtId="0" fontId="221" fillId="0" borderId="46" applyProtection="0"/>
    <xf numFmtId="0" fontId="221" fillId="0" borderId="46" applyProtection="0"/>
    <xf numFmtId="0" fontId="114" fillId="0" borderId="0"/>
    <xf numFmtId="0" fontId="41" fillId="0" borderId="0" applyProtection="0"/>
    <xf numFmtId="0" fontId="41" fillId="0" borderId="0" applyProtection="0"/>
    <xf numFmtId="0" fontId="114" fillId="0" borderId="0"/>
    <xf numFmtId="0" fontId="2" fillId="0" borderId="0" applyProtection="0"/>
    <xf numFmtId="0" fontId="2" fillId="0" borderId="0" applyProtection="0"/>
    <xf numFmtId="0" fontId="114" fillId="0" borderId="0"/>
    <xf numFmtId="0" fontId="95" fillId="0" borderId="0" applyProtection="0"/>
    <xf numFmtId="0" fontId="95" fillId="0" borderId="0" applyProtection="0"/>
    <xf numFmtId="0" fontId="114" fillId="0" borderId="0"/>
    <xf numFmtId="356" fontId="222" fillId="0" borderId="0" applyNumberFormat="0" applyFont="0" applyFill="0" applyBorder="0" applyAlignment="0">
      <alignment horizontal="centerContinuous"/>
    </xf>
    <xf numFmtId="356" fontId="222" fillId="0" borderId="0" applyNumberFormat="0" applyFont="0" applyFill="0" applyBorder="0" applyAlignment="0">
      <alignment horizontal="centerContinuous"/>
    </xf>
    <xf numFmtId="0" fontId="114" fillId="0" borderId="0"/>
    <xf numFmtId="0" fontId="24" fillId="0" borderId="0">
      <alignment vertical="center" wrapText="1"/>
      <protection locked="0"/>
    </xf>
    <xf numFmtId="0" fontId="24" fillId="0" borderId="0">
      <alignment vertical="center" wrapText="1"/>
      <protection locked="0"/>
    </xf>
    <xf numFmtId="0" fontId="114" fillId="0" borderId="0"/>
    <xf numFmtId="0" fontId="221" fillId="0" borderId="47"/>
    <xf numFmtId="0" fontId="221" fillId="0" borderId="47"/>
    <xf numFmtId="0" fontId="114" fillId="0" borderId="0"/>
    <xf numFmtId="0" fontId="221" fillId="0" borderId="47"/>
    <xf numFmtId="0" fontId="221" fillId="0" borderId="47"/>
    <xf numFmtId="0" fontId="114" fillId="0" borderId="0"/>
    <xf numFmtId="0" fontId="41" fillId="0" borderId="0" applyNumberFormat="0" applyFill="0" applyBorder="0" applyAlignment="0" applyProtection="0"/>
    <xf numFmtId="0" fontId="41" fillId="0" borderId="0" applyNumberFormat="0" applyFill="0" applyBorder="0" applyAlignment="0" applyProtection="0"/>
    <xf numFmtId="0" fontId="114" fillId="0" borderId="0"/>
    <xf numFmtId="0" fontId="41" fillId="0" borderId="0" applyNumberFormat="0" applyFill="0" applyBorder="0" applyAlignment="0" applyProtection="0"/>
    <xf numFmtId="0" fontId="41" fillId="0" borderId="0" applyNumberFormat="0" applyFill="0" applyBorder="0" applyAlignment="0" applyProtection="0"/>
    <xf numFmtId="0" fontId="114" fillId="0" borderId="0"/>
    <xf numFmtId="0" fontId="50" fillId="0" borderId="0" applyNumberFormat="0" applyFill="0" applyBorder="0" applyAlignment="0" applyProtection="0"/>
    <xf numFmtId="0" fontId="50" fillId="0" borderId="0" applyNumberFormat="0" applyFill="0" applyBorder="0" applyAlignment="0" applyProtection="0"/>
    <xf numFmtId="0" fontId="114" fillId="0" borderId="0"/>
    <xf numFmtId="0" fontId="95" fillId="0" borderId="0" applyNumberFormat="0" applyFill="0" applyBorder="0" applyAlignment="0" applyProtection="0"/>
    <xf numFmtId="0" fontId="95" fillId="0" borderId="0" applyNumberFormat="0" applyFill="0" applyBorder="0" applyAlignment="0" applyProtection="0"/>
    <xf numFmtId="0" fontId="114" fillId="0" borderId="0"/>
    <xf numFmtId="0" fontId="95" fillId="0" borderId="0" applyNumberFormat="0" applyFill="0" applyBorder="0" applyAlignment="0" applyProtection="0"/>
    <xf numFmtId="0" fontId="95" fillId="0" borderId="0" applyNumberFormat="0" applyFill="0" applyBorder="0" applyAlignment="0" applyProtection="0"/>
    <xf numFmtId="0" fontId="114" fillId="0" borderId="0"/>
    <xf numFmtId="0" fontId="47" fillId="0" borderId="21" applyNumberFormat="0" applyBorder="0" applyAlignment="0"/>
    <xf numFmtId="0" fontId="47" fillId="0" borderId="21" applyNumberFormat="0" applyBorder="0" applyAlignment="0"/>
    <xf numFmtId="0" fontId="114" fillId="0" borderId="0"/>
    <xf numFmtId="0" fontId="223" fillId="0" borderId="13" applyNumberFormat="0" applyBorder="0" applyAlignment="0">
      <alignment horizontal="center"/>
    </xf>
    <xf numFmtId="0" fontId="223" fillId="0" borderId="13" applyNumberFormat="0" applyBorder="0" applyAlignment="0">
      <alignment horizontal="center"/>
    </xf>
    <xf numFmtId="0" fontId="223" fillId="0" borderId="13" applyNumberFormat="0" applyBorder="0" applyAlignment="0">
      <alignment horizontal="center"/>
    </xf>
    <xf numFmtId="0" fontId="114" fillId="0" borderId="0"/>
    <xf numFmtId="0" fontId="223" fillId="0" borderId="13" applyNumberFormat="0" applyBorder="0" applyAlignment="0">
      <alignment horizontal="center"/>
    </xf>
    <xf numFmtId="0" fontId="114" fillId="0" borderId="0"/>
    <xf numFmtId="3" fontId="224" fillId="0" borderId="23" applyNumberFormat="0" applyBorder="0" applyAlignment="0"/>
    <xf numFmtId="3" fontId="224" fillId="0" borderId="23" applyNumberFormat="0" applyBorder="0" applyAlignment="0"/>
    <xf numFmtId="0" fontId="114" fillId="0" borderId="0"/>
    <xf numFmtId="0" fontId="225" fillId="0" borderId="0" applyFill="0" applyBorder="0" applyProtection="0">
      <alignment horizontal="left" vertical="top"/>
    </xf>
    <xf numFmtId="0" fontId="225" fillId="0" borderId="0" applyFill="0" applyBorder="0" applyProtection="0">
      <alignment horizontal="left" vertical="top"/>
    </xf>
    <xf numFmtId="0" fontId="114" fillId="0" borderId="0"/>
    <xf numFmtId="0" fontId="226" fillId="0" borderId="21">
      <alignment horizontal="center" vertical="center" wrapText="1"/>
    </xf>
    <xf numFmtId="0" fontId="226" fillId="0" borderId="21">
      <alignment horizontal="center" vertical="center" wrapText="1"/>
    </xf>
    <xf numFmtId="0" fontId="114" fillId="0" borderId="0"/>
    <xf numFmtId="0" fontId="227" fillId="0" borderId="0">
      <alignment horizontal="center"/>
    </xf>
    <xf numFmtId="40" fontId="147" fillId="0" borderId="0"/>
    <xf numFmtId="40" fontId="147" fillId="0" borderId="0"/>
    <xf numFmtId="0" fontId="114" fillId="0" borderId="0"/>
    <xf numFmtId="3" fontId="228" fillId="0" borderId="0" applyNumberFormat="0" applyFill="0" applyBorder="0" applyAlignment="0" applyProtection="0">
      <alignment horizontal="center" wrapText="1"/>
    </xf>
    <xf numFmtId="3" fontId="228" fillId="0" borderId="0" applyNumberFormat="0" applyFill="0" applyBorder="0" applyAlignment="0" applyProtection="0">
      <alignment horizontal="center" wrapText="1"/>
    </xf>
    <xf numFmtId="0" fontId="114" fillId="0" borderId="0"/>
    <xf numFmtId="0" fontId="229" fillId="0" borderId="6" applyBorder="0" applyAlignment="0">
      <alignment horizontal="center" vertical="center"/>
    </xf>
    <xf numFmtId="0" fontId="229" fillId="0" borderId="6" applyBorder="0" applyAlignment="0">
      <alignment horizontal="center" vertical="center"/>
    </xf>
    <xf numFmtId="0" fontId="229" fillId="0" borderId="6" applyBorder="0" applyAlignment="0">
      <alignment horizontal="center" vertical="center"/>
    </xf>
    <xf numFmtId="0" fontId="114" fillId="0" borderId="0"/>
    <xf numFmtId="0" fontId="229" fillId="0" borderId="6" applyBorder="0" applyAlignment="0">
      <alignment horizontal="center" vertical="center"/>
    </xf>
    <xf numFmtId="0" fontId="114" fillId="0" borderId="0"/>
    <xf numFmtId="0" fontId="230" fillId="0" borderId="0" applyNumberFormat="0" applyFill="0" applyBorder="0" applyAlignment="0" applyProtection="0">
      <alignment horizontal="centerContinuous"/>
    </xf>
    <xf numFmtId="0" fontId="230" fillId="0" borderId="0" applyNumberFormat="0" applyFill="0" applyBorder="0" applyAlignment="0" applyProtection="0">
      <alignment horizontal="centerContinuous"/>
    </xf>
    <xf numFmtId="0" fontId="114" fillId="0" borderId="0"/>
    <xf numFmtId="0" fontId="148" fillId="0" borderId="48" applyNumberFormat="0" applyFill="0" applyBorder="0" applyAlignment="0" applyProtection="0">
      <alignment horizontal="center" vertical="center" wrapText="1"/>
    </xf>
    <xf numFmtId="0" fontId="148" fillId="0" borderId="48" applyNumberFormat="0" applyFill="0" applyBorder="0" applyAlignment="0" applyProtection="0">
      <alignment horizontal="center" vertical="center" wrapText="1"/>
    </xf>
    <xf numFmtId="0" fontId="114" fillId="0" borderId="0"/>
    <xf numFmtId="0" fontId="231" fillId="0" borderId="0" applyNumberFormat="0" applyFill="0" applyBorder="0" applyAlignment="0" applyProtection="0"/>
    <xf numFmtId="0" fontId="231" fillId="0" borderId="0" applyNumberFormat="0" applyFill="0" applyBorder="0" applyAlignment="0" applyProtection="0"/>
    <xf numFmtId="0" fontId="114" fillId="0" borderId="0"/>
    <xf numFmtId="3" fontId="52" fillId="0" borderId="10" applyNumberFormat="0" applyAlignment="0">
      <alignment horizontal="center" vertical="center"/>
    </xf>
    <xf numFmtId="3" fontId="232" fillId="0" borderId="21" applyNumberFormat="0" applyAlignment="0">
      <alignment horizontal="left" wrapText="1"/>
    </xf>
    <xf numFmtId="3" fontId="232" fillId="0" borderId="21" applyNumberFormat="0" applyAlignment="0">
      <alignment horizontal="left" wrapText="1"/>
    </xf>
    <xf numFmtId="0" fontId="114" fillId="0" borderId="0"/>
    <xf numFmtId="3" fontId="52" fillId="0" borderId="10" applyNumberFormat="0" applyAlignment="0">
      <alignment horizontal="center" vertical="center"/>
    </xf>
    <xf numFmtId="0" fontId="114" fillId="0" borderId="0"/>
    <xf numFmtId="0" fontId="114" fillId="0" borderId="0"/>
    <xf numFmtId="0" fontId="114" fillId="0" borderId="0"/>
    <xf numFmtId="0" fontId="114" fillId="0" borderId="0"/>
    <xf numFmtId="0" fontId="114" fillId="0" borderId="0"/>
    <xf numFmtId="3" fontId="52" fillId="0" borderId="10" applyNumberFormat="0" applyAlignment="0">
      <alignment horizontal="center" vertical="center"/>
    </xf>
    <xf numFmtId="0" fontId="233" fillId="0" borderId="49" applyNumberFormat="0" applyBorder="0" applyAlignment="0">
      <alignment vertical="center"/>
    </xf>
    <xf numFmtId="0" fontId="233" fillId="0" borderId="49" applyNumberFormat="0" applyBorder="0" applyAlignment="0">
      <alignment vertical="center"/>
    </xf>
    <xf numFmtId="0" fontId="114" fillId="0" borderId="0"/>
    <xf numFmtId="0" fontId="234" fillId="0" borderId="50" applyNumberFormat="0" applyFill="0" applyAlignment="0" applyProtection="0"/>
    <xf numFmtId="0" fontId="234" fillId="0" borderId="50" applyNumberFormat="0" applyFill="0" applyAlignment="0" applyProtection="0"/>
    <xf numFmtId="0" fontId="114" fillId="0" borderId="0"/>
    <xf numFmtId="0" fontId="172" fillId="0" borderId="51" applyNumberFormat="0" applyAlignment="0">
      <alignment horizontal="center"/>
    </xf>
    <xf numFmtId="0" fontId="172" fillId="0" borderId="51" applyNumberFormat="0" applyAlignment="0">
      <alignment horizontal="center"/>
    </xf>
    <xf numFmtId="0" fontId="114" fillId="0" borderId="0"/>
    <xf numFmtId="0" fontId="235" fillId="0" borderId="52">
      <alignment horizontal="center"/>
    </xf>
    <xf numFmtId="0" fontId="235" fillId="0" borderId="52">
      <alignment horizontal="center"/>
    </xf>
    <xf numFmtId="0" fontId="114" fillId="0" borderId="0"/>
    <xf numFmtId="176" fontId="50" fillId="0" borderId="0" applyFont="0" applyFill="0" applyBorder="0" applyAlignment="0" applyProtection="0"/>
    <xf numFmtId="357" fontId="50" fillId="0" borderId="0" applyFont="0" applyFill="0" applyBorder="0" applyAlignment="0" applyProtection="0"/>
    <xf numFmtId="260" fontId="161" fillId="0" borderId="0" applyFont="0" applyFill="0" applyBorder="0" applyAlignment="0" applyProtection="0"/>
    <xf numFmtId="358" fontId="172" fillId="0" borderId="0" applyFont="0" applyFill="0" applyBorder="0" applyAlignment="0" applyProtection="0"/>
    <xf numFmtId="359" fontId="47" fillId="0" borderId="0" applyFont="0" applyFill="0" applyBorder="0" applyAlignment="0" applyProtection="0"/>
    <xf numFmtId="0" fontId="32" fillId="0" borderId="53">
      <alignment horizontal="center"/>
    </xf>
    <xf numFmtId="0" fontId="32" fillId="0" borderId="53">
      <alignment horizontal="center"/>
    </xf>
    <xf numFmtId="0" fontId="32" fillId="0" borderId="53">
      <alignment horizontal="center"/>
    </xf>
    <xf numFmtId="0" fontId="114" fillId="0" borderId="0"/>
    <xf numFmtId="0" fontId="32" fillId="0" borderId="53">
      <alignment horizontal="center"/>
    </xf>
    <xf numFmtId="0" fontId="114" fillId="0" borderId="0"/>
    <xf numFmtId="352" fontId="41" fillId="0" borderId="0"/>
    <xf numFmtId="352" fontId="41" fillId="0" borderId="0"/>
    <xf numFmtId="0" fontId="114" fillId="0" borderId="0"/>
    <xf numFmtId="360" fontId="41" fillId="0" borderId="5"/>
    <xf numFmtId="360" fontId="41" fillId="0" borderId="5"/>
    <xf numFmtId="360" fontId="41" fillId="0" borderId="5"/>
    <xf numFmtId="360" fontId="41" fillId="0" borderId="5"/>
    <xf numFmtId="0" fontId="114" fillId="0" borderId="0"/>
    <xf numFmtId="360" fontId="41" fillId="0" borderId="5"/>
    <xf numFmtId="360" fontId="41" fillId="0" borderId="5"/>
    <xf numFmtId="0" fontId="114" fillId="0" borderId="0"/>
    <xf numFmtId="0" fontId="114" fillId="0" borderId="0"/>
    <xf numFmtId="3" fontId="9" fillId="50" borderId="31">
      <alignment horizontal="right" vertical="top" wrapText="1"/>
    </xf>
    <xf numFmtId="0" fontId="236" fillId="0" borderId="0"/>
    <xf numFmtId="0" fontId="236" fillId="0" borderId="0" applyProtection="0"/>
    <xf numFmtId="0" fontId="176" fillId="0" borderId="0"/>
    <xf numFmtId="0" fontId="176" fillId="0" borderId="0"/>
    <xf numFmtId="0" fontId="114" fillId="0" borderId="0"/>
    <xf numFmtId="0" fontId="236" fillId="0" borderId="0" applyProtection="0"/>
    <xf numFmtId="0" fontId="114" fillId="0" borderId="0"/>
    <xf numFmtId="0" fontId="237" fillId="0" borderId="0"/>
    <xf numFmtId="0" fontId="114" fillId="0" borderId="0"/>
    <xf numFmtId="0" fontId="236" fillId="0" borderId="0"/>
    <xf numFmtId="0" fontId="236" fillId="0" borderId="0"/>
    <xf numFmtId="0" fontId="236" fillId="0" borderId="0"/>
    <xf numFmtId="0" fontId="176" fillId="0" borderId="0"/>
    <xf numFmtId="3" fontId="41" fillId="0" borderId="0" applyNumberFormat="0" applyBorder="0" applyAlignment="0" applyProtection="0">
      <alignment horizontal="centerContinuous"/>
      <protection locked="0"/>
    </xf>
    <xf numFmtId="3" fontId="41" fillId="0" borderId="0" applyNumberFormat="0" applyBorder="0" applyAlignment="0" applyProtection="0">
      <alignment horizontal="centerContinuous"/>
      <protection locked="0"/>
    </xf>
    <xf numFmtId="0" fontId="114" fillId="0" borderId="0"/>
    <xf numFmtId="3" fontId="238" fillId="0" borderId="0">
      <protection locked="0"/>
    </xf>
    <xf numFmtId="3" fontId="46" fillId="0" borderId="0">
      <protection locked="0"/>
    </xf>
    <xf numFmtId="3" fontId="46" fillId="0" borderId="0">
      <protection locked="0"/>
    </xf>
    <xf numFmtId="0" fontId="114" fillId="0" borderId="0"/>
    <xf numFmtId="3" fontId="46" fillId="0" borderId="0">
      <protection locked="0"/>
    </xf>
    <xf numFmtId="3" fontId="46" fillId="0" borderId="0">
      <protection locked="0"/>
    </xf>
    <xf numFmtId="0" fontId="114" fillId="0" borderId="0"/>
    <xf numFmtId="3" fontId="238" fillId="0" borderId="0">
      <protection locked="0"/>
    </xf>
    <xf numFmtId="0" fontId="114" fillId="0" borderId="0"/>
    <xf numFmtId="0" fontId="236" fillId="0" borderId="0"/>
    <xf numFmtId="0" fontId="236" fillId="0" borderId="0" applyProtection="0"/>
    <xf numFmtId="0" fontId="176" fillId="0" borderId="0"/>
    <xf numFmtId="0" fontId="176" fillId="0" borderId="0"/>
    <xf numFmtId="0" fontId="114" fillId="0" borderId="0"/>
    <xf numFmtId="0" fontId="236" fillId="0" borderId="0" applyProtection="0"/>
    <xf numFmtId="0" fontId="114" fillId="0" borderId="0"/>
    <xf numFmtId="0" fontId="237" fillId="0" borderId="0"/>
    <xf numFmtId="0" fontId="114" fillId="0" borderId="0"/>
    <xf numFmtId="0" fontId="236" fillId="0" borderId="0"/>
    <xf numFmtId="0" fontId="236" fillId="0" borderId="0"/>
    <xf numFmtId="0" fontId="236" fillId="0" borderId="0"/>
    <xf numFmtId="0" fontId="176" fillId="0" borderId="0"/>
    <xf numFmtId="0" fontId="239" fillId="0" borderId="54" applyFill="0" applyBorder="0" applyAlignment="0">
      <alignment horizontal="center"/>
    </xf>
    <xf numFmtId="5" fontId="240" fillId="62" borderId="6">
      <alignment vertical="top"/>
    </xf>
    <xf numFmtId="5" fontId="240" fillId="62" borderId="6">
      <alignment vertical="top"/>
    </xf>
    <xf numFmtId="5" fontId="240" fillId="62" borderId="6">
      <alignment vertical="top"/>
    </xf>
    <xf numFmtId="0" fontId="114" fillId="0" borderId="0"/>
    <xf numFmtId="321" fontId="240" fillId="62" borderId="6">
      <alignment vertical="top"/>
    </xf>
    <xf numFmtId="321" fontId="240" fillId="62" borderId="6">
      <alignment vertical="top"/>
    </xf>
    <xf numFmtId="0" fontId="114" fillId="0" borderId="0"/>
    <xf numFmtId="5" fontId="240" fillId="62" borderId="6">
      <alignment vertical="top"/>
    </xf>
    <xf numFmtId="0" fontId="114" fillId="0" borderId="0"/>
    <xf numFmtId="0" fontId="53" fillId="63" borderId="5">
      <alignment horizontal="left" vertical="center"/>
    </xf>
    <xf numFmtId="0" fontId="53" fillId="63" borderId="5">
      <alignment horizontal="left" vertical="center"/>
    </xf>
    <xf numFmtId="0" fontId="53" fillId="63" borderId="5">
      <alignment horizontal="left" vertical="center"/>
    </xf>
    <xf numFmtId="0" fontId="53" fillId="63" borderId="5">
      <alignment horizontal="left" vertical="center"/>
    </xf>
    <xf numFmtId="0" fontId="114" fillId="0" borderId="0"/>
    <xf numFmtId="0" fontId="53" fillId="63" borderId="5">
      <alignment horizontal="left" vertical="center"/>
    </xf>
    <xf numFmtId="0" fontId="53" fillId="63" borderId="5">
      <alignment horizontal="left" vertical="center"/>
    </xf>
    <xf numFmtId="0" fontId="114" fillId="0" borderId="0"/>
    <xf numFmtId="6" fontId="241" fillId="64" borderId="6"/>
    <xf numFmtId="6" fontId="241" fillId="64" borderId="6"/>
    <xf numFmtId="6" fontId="241" fillId="64" borderId="6"/>
    <xf numFmtId="0" fontId="114" fillId="0" borderId="0"/>
    <xf numFmtId="361" fontId="241" fillId="64" borderId="6"/>
    <xf numFmtId="361" fontId="241" fillId="64" borderId="6"/>
    <xf numFmtId="0" fontId="114" fillId="0" borderId="0"/>
    <xf numFmtId="6" fontId="241" fillId="64" borderId="6"/>
    <xf numFmtId="0" fontId="114" fillId="0" borderId="0"/>
    <xf numFmtId="5" fontId="159" fillId="0" borderId="6">
      <alignment horizontal="left" vertical="top"/>
    </xf>
    <xf numFmtId="5" fontId="159" fillId="0" borderId="6">
      <alignment horizontal="left" vertical="top"/>
    </xf>
    <xf numFmtId="5" fontId="159" fillId="0" borderId="6">
      <alignment horizontal="left" vertical="top"/>
    </xf>
    <xf numFmtId="0" fontId="114" fillId="0" borderId="0"/>
    <xf numFmtId="321" fontId="242" fillId="0" borderId="6">
      <alignment horizontal="left" vertical="top"/>
    </xf>
    <xf numFmtId="321" fontId="242" fillId="0" borderId="6">
      <alignment horizontal="left" vertical="top"/>
    </xf>
    <xf numFmtId="0" fontId="114" fillId="0" borderId="0"/>
    <xf numFmtId="5" fontId="159" fillId="0" borderId="6">
      <alignment horizontal="left" vertical="top"/>
    </xf>
    <xf numFmtId="0" fontId="114" fillId="0" borderId="0"/>
    <xf numFmtId="0" fontId="243" fillId="65" borderId="0">
      <alignment horizontal="left" vertical="center"/>
    </xf>
    <xf numFmtId="0" fontId="243" fillId="65" borderId="0">
      <alignment horizontal="left" vertical="center"/>
    </xf>
    <xf numFmtId="0" fontId="114" fillId="0" borderId="0"/>
    <xf numFmtId="5" fontId="19" fillId="0" borderId="10">
      <alignment horizontal="left" vertical="top"/>
    </xf>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321" fontId="244" fillId="0" borderId="10">
      <alignment horizontal="left" vertical="top"/>
    </xf>
    <xf numFmtId="321" fontId="244" fillId="0" borderId="10">
      <alignment horizontal="left" vertical="top"/>
    </xf>
    <xf numFmtId="0" fontId="114" fillId="0" borderId="0"/>
    <xf numFmtId="5"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260" fontId="19" fillId="0" borderId="10">
      <alignment horizontal="left" vertical="top"/>
    </xf>
    <xf numFmtId="0" fontId="114" fillId="0" borderId="0"/>
    <xf numFmtId="260" fontId="19" fillId="0" borderId="10">
      <alignment horizontal="left" vertical="top"/>
    </xf>
    <xf numFmtId="0" fontId="245" fillId="0" borderId="10">
      <alignment horizontal="left" vertical="center"/>
    </xf>
    <xf numFmtId="0" fontId="245" fillId="0" borderId="10">
      <alignment horizontal="left" vertical="center"/>
    </xf>
    <xf numFmtId="0" fontId="114" fillId="0" borderId="0"/>
    <xf numFmtId="0" fontId="2" fillId="0" borderId="0" applyFont="0" applyFill="0" applyBorder="0" applyAlignment="0" applyProtection="0"/>
    <xf numFmtId="0" fontId="2" fillId="0" borderId="0" applyFont="0" applyFill="0" applyBorder="0" applyAlignment="0" applyProtection="0"/>
    <xf numFmtId="362" fontId="2" fillId="0" borderId="0" applyFont="0" applyFill="0" applyBorder="0" applyAlignment="0" applyProtection="0"/>
    <xf numFmtId="363" fontId="2" fillId="0" borderId="0" applyFont="0" applyFill="0" applyBorder="0" applyAlignment="0" applyProtection="0"/>
    <xf numFmtId="42" fontId="130" fillId="0" borderId="0" applyFont="0" applyFill="0" applyBorder="0" applyAlignment="0" applyProtection="0"/>
    <xf numFmtId="44" fontId="130" fillId="0" borderId="0" applyFon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114" fillId="0" borderId="0"/>
    <xf numFmtId="0" fontId="247" fillId="0" borderId="0" applyNumberFormat="0" applyFont="0" applyFill="0" applyBorder="0" applyProtection="0">
      <alignment horizontal="center" vertical="center" wrapText="1"/>
    </xf>
    <xf numFmtId="0" fontId="247" fillId="0" borderId="0" applyNumberFormat="0" applyFont="0" applyFill="0" applyBorder="0" applyProtection="0">
      <alignment horizontal="center" vertical="center" wrapText="1"/>
    </xf>
    <xf numFmtId="0" fontId="114" fillId="0" borderId="0"/>
    <xf numFmtId="0" fontId="2" fillId="0" borderId="0" applyFont="0" applyFill="0" applyBorder="0" applyAlignment="0" applyProtection="0"/>
    <xf numFmtId="0" fontId="2" fillId="0" borderId="0" applyFont="0" applyFill="0" applyBorder="0" applyAlignment="0" applyProtection="0"/>
    <xf numFmtId="0" fontId="248" fillId="0" borderId="55" applyNumberFormat="0" applyFont="0" applyAlignment="0">
      <alignment horizontal="center"/>
    </xf>
    <xf numFmtId="0" fontId="248" fillId="0" borderId="55" applyNumberFormat="0" applyFont="0" applyAlignment="0">
      <alignment horizontal="center"/>
    </xf>
    <xf numFmtId="0" fontId="114" fillId="0" borderId="0"/>
    <xf numFmtId="0" fontId="249" fillId="0" borderId="0" applyNumberFormat="0" applyFill="0" applyBorder="0" applyAlignment="0" applyProtection="0"/>
    <xf numFmtId="0" fontId="249" fillId="0" borderId="0" applyNumberFormat="0" applyFill="0" applyBorder="0" applyAlignment="0" applyProtection="0"/>
    <xf numFmtId="0" fontId="114" fillId="0" borderId="0"/>
    <xf numFmtId="0" fontId="69" fillId="0" borderId="56" applyFont="0" applyBorder="0" applyAlignment="0">
      <alignment horizontal="center"/>
    </xf>
    <xf numFmtId="0" fontId="69" fillId="0" borderId="56" applyFont="0" applyBorder="0" applyAlignment="0">
      <alignment horizontal="center"/>
    </xf>
    <xf numFmtId="0" fontId="69" fillId="0" borderId="56" applyFont="0" applyBorder="0" applyAlignment="0">
      <alignment horizontal="center"/>
    </xf>
    <xf numFmtId="0" fontId="114" fillId="0" borderId="0"/>
    <xf numFmtId="0" fontId="69" fillId="0" borderId="56" applyFont="0" applyBorder="0" applyAlignment="0">
      <alignment horizontal="center"/>
    </xf>
    <xf numFmtId="0" fontId="114" fillId="0" borderId="0"/>
    <xf numFmtId="176" fontId="9" fillId="0" borderId="0" applyFont="0" applyFill="0" applyBorder="0" applyAlignment="0" applyProtection="0"/>
    <xf numFmtId="42" fontId="250" fillId="0" borderId="0" applyFont="0" applyFill="0" applyBorder="0" applyAlignment="0" applyProtection="0"/>
    <xf numFmtId="44" fontId="250" fillId="0" borderId="0" applyFont="0" applyFill="0" applyBorder="0" applyAlignment="0" applyProtection="0"/>
    <xf numFmtId="0" fontId="250" fillId="0" borderId="0"/>
    <xf numFmtId="0" fontId="251" fillId="0" borderId="0" applyFont="0" applyFill="0" applyBorder="0" applyAlignment="0" applyProtection="0"/>
    <xf numFmtId="0" fontId="251" fillId="0" borderId="0" applyFont="0" applyFill="0" applyBorder="0" applyAlignment="0" applyProtection="0"/>
    <xf numFmtId="0" fontId="109" fillId="0" borderId="0">
      <alignment vertical="center"/>
    </xf>
    <xf numFmtId="40" fontId="31" fillId="0" borderId="0" applyFont="0" applyFill="0" applyBorder="0" applyAlignment="0" applyProtection="0"/>
    <xf numFmtId="38"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9" fontId="252" fillId="0" borderId="0" applyBorder="0" applyAlignment="0" applyProtection="0"/>
    <xf numFmtId="0" fontId="253" fillId="0" borderId="0"/>
    <xf numFmtId="0" fontId="254" fillId="0" borderId="17"/>
    <xf numFmtId="0" fontId="254" fillId="0" borderId="17"/>
    <xf numFmtId="0" fontId="114" fillId="0" borderId="0"/>
    <xf numFmtId="189" fontId="11" fillId="0" borderId="0" applyFont="0" applyFill="0" applyBorder="0" applyAlignment="0" applyProtection="0"/>
    <xf numFmtId="0" fontId="36" fillId="0" borderId="0"/>
    <xf numFmtId="0" fontId="36" fillId="0" borderId="0"/>
    <xf numFmtId="0" fontId="114" fillId="0" borderId="0"/>
    <xf numFmtId="0" fontId="36" fillId="0" borderId="0"/>
    <xf numFmtId="0" fontId="36" fillId="0" borderId="0"/>
    <xf numFmtId="0" fontId="114" fillId="0" borderId="0"/>
    <xf numFmtId="0" fontId="36" fillId="0" borderId="0"/>
    <xf numFmtId="0" fontId="36" fillId="0" borderId="0"/>
    <xf numFmtId="0" fontId="114" fillId="0" borderId="0"/>
    <xf numFmtId="0" fontId="36" fillId="0" borderId="0"/>
    <xf numFmtId="0" fontId="36" fillId="0" borderId="0"/>
    <xf numFmtId="0" fontId="114" fillId="0" borderId="0"/>
    <xf numFmtId="0" fontId="36" fillId="0" borderId="0"/>
    <xf numFmtId="0" fontId="36" fillId="0" borderId="0"/>
    <xf numFmtId="0" fontId="114" fillId="0" borderId="0"/>
    <xf numFmtId="0" fontId="36" fillId="0" borderId="0"/>
    <xf numFmtId="0" fontId="36" fillId="0" borderId="0"/>
    <xf numFmtId="0" fontId="114" fillId="0" borderId="0"/>
    <xf numFmtId="0" fontId="36" fillId="0" borderId="0"/>
    <xf numFmtId="0" fontId="36" fillId="0" borderId="0"/>
    <xf numFmtId="0" fontId="114" fillId="0" borderId="0"/>
    <xf numFmtId="0" fontId="36" fillId="0" borderId="0"/>
    <xf numFmtId="0" fontId="36" fillId="0" borderId="0"/>
    <xf numFmtId="0" fontId="114" fillId="0" borderId="0"/>
    <xf numFmtId="0" fontId="43" fillId="0" borderId="0" applyFont="0" applyFill="0" applyBorder="0" applyAlignment="0" applyProtection="0"/>
    <xf numFmtId="0" fontId="43" fillId="0" borderId="0" applyFont="0" applyFill="0" applyBorder="0" applyAlignment="0" applyProtection="0"/>
    <xf numFmtId="181" fontId="2" fillId="0" borderId="0" applyFont="0" applyFill="0" applyBorder="0" applyAlignment="0" applyProtection="0"/>
    <xf numFmtId="231" fontId="2" fillId="0" borderId="0" applyFont="0" applyFill="0" applyBorder="0" applyAlignment="0" applyProtection="0"/>
    <xf numFmtId="0" fontId="43" fillId="0" borderId="0"/>
    <xf numFmtId="0" fontId="43" fillId="0" borderId="0"/>
    <xf numFmtId="0" fontId="255" fillId="0" borderId="0"/>
    <xf numFmtId="0" fontId="33" fillId="0" borderId="0"/>
    <xf numFmtId="176" fontId="14" fillId="0" borderId="0" applyFont="0" applyFill="0" applyBorder="0" applyAlignment="0" applyProtection="0"/>
    <xf numFmtId="177" fontId="14"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86" fontId="14" fillId="0" borderId="0" applyFont="0" applyFill="0" applyBorder="0" applyAlignment="0" applyProtection="0"/>
    <xf numFmtId="364" fontId="27" fillId="0" borderId="0" applyFont="0" applyFill="0" applyBorder="0" applyAlignment="0" applyProtection="0"/>
    <xf numFmtId="365" fontId="14"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7" fillId="0" borderId="0"/>
    <xf numFmtId="0" fontId="17" fillId="0" borderId="0"/>
    <xf numFmtId="0" fontId="17" fillId="0" borderId="0"/>
    <xf numFmtId="366" fontId="1" fillId="0" borderId="0" applyFont="0" applyFill="0" applyBorder="0" applyAlignment="0" applyProtection="0"/>
    <xf numFmtId="366" fontId="17" fillId="0" borderId="0" applyFont="0" applyFill="0" applyBorder="0" applyAlignment="0" applyProtection="0"/>
    <xf numFmtId="0" fontId="17" fillId="0" borderId="0"/>
    <xf numFmtId="4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11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8" fontId="119" fillId="0" borderId="0" applyFont="0" applyFill="0" applyBorder="0" applyAlignment="0" applyProtection="0"/>
    <xf numFmtId="43" fontId="109" fillId="0" borderId="0" applyFont="0" applyFill="0" applyBorder="0" applyAlignment="0" applyProtection="0"/>
    <xf numFmtId="188" fontId="1" fillId="0" borderId="0" applyFont="0" applyFill="0" applyBorder="0" applyAlignment="0" applyProtection="0"/>
    <xf numFmtId="367" fontId="258" fillId="0" borderId="15">
      <alignment horizontal="center"/>
      <protection hidden="1"/>
    </xf>
    <xf numFmtId="0" fontId="2" fillId="0" borderId="0" applyFont="0" applyFill="0" applyBorder="0" applyAlignment="0" applyProtection="0"/>
    <xf numFmtId="43" fontId="117" fillId="0" borderId="0" applyFont="0" applyFill="0" applyBorder="0" applyAlignment="0" applyProtection="0"/>
    <xf numFmtId="43" fontId="259" fillId="0" borderId="0" applyFont="0" applyFill="0" applyBorder="0" applyAlignment="0" applyProtection="0"/>
    <xf numFmtId="0" fontId="186" fillId="0" borderId="0"/>
    <xf numFmtId="0" fontId="1" fillId="0" borderId="0"/>
    <xf numFmtId="0" fontId="109" fillId="0" borderId="0"/>
    <xf numFmtId="0" fontId="109" fillId="0" borderId="0"/>
    <xf numFmtId="0" fontId="4" fillId="0" borderId="0"/>
    <xf numFmtId="0" fontId="260" fillId="0" borderId="0"/>
    <xf numFmtId="0" fontId="32" fillId="0" borderId="18">
      <alignment horizontal="left" vertical="center"/>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22" applyFill="0"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8" fillId="0" borderId="22" applyFill="0" applyAlignment="0"/>
    <xf numFmtId="0" fontId="16" fillId="0" borderId="22" applyFill="0" applyAlignment="0"/>
    <xf numFmtId="0" fontId="53" fillId="0" borderId="5" applyFont="0" applyFill="0" applyAlignment="0"/>
    <xf numFmtId="0" fontId="18" fillId="0" borderId="22" applyFill="0" applyAlignment="0"/>
    <xf numFmtId="0" fontId="18"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8" fillId="0" borderId="22" applyFill="0" applyAlignment="0"/>
    <xf numFmtId="0" fontId="18"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7"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16" fillId="0" borderId="22" applyFill="0" applyAlignment="0"/>
    <xf numFmtId="0" fontId="53" fillId="0" borderId="5" applyFont="0"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2"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9" fillId="0" borderId="22"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22" applyAlignment="0"/>
    <xf numFmtId="0" fontId="9" fillId="0" borderId="5"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5"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9" fillId="0" borderId="22"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2"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16" fillId="0" borderId="57" applyAlignment="0"/>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52" fillId="0" borderId="58" applyFont="0" applyAlignment="0">
      <alignment horizontal="left"/>
    </xf>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7"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18" fillId="0" borderId="57"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20" fillId="0" borderId="57" applyFill="0" applyAlignment="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8"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Alignment="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8"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9" fillId="0" borderId="57" applyNumberFormat="0" applyFill="0"/>
    <xf numFmtId="0" fontId="263" fillId="36" borderId="25" applyNumberFormat="0" applyAlignment="0" applyProtection="0"/>
    <xf numFmtId="0" fontId="90" fillId="36" borderId="25" applyNumberFormat="0" applyAlignment="0" applyProtection="0"/>
    <xf numFmtId="235" fontId="94" fillId="0" borderId="58">
      <protection locked="0"/>
    </xf>
    <xf numFmtId="235" fontId="94" fillId="0" borderId="58">
      <protection locked="0"/>
    </xf>
    <xf numFmtId="235" fontId="94" fillId="0" borderId="58">
      <protection locked="0"/>
    </xf>
    <xf numFmtId="235" fontId="94" fillId="0" borderId="58">
      <protection locked="0"/>
    </xf>
    <xf numFmtId="235" fontId="94" fillId="0" borderId="58">
      <protection locked="0"/>
    </xf>
    <xf numFmtId="235" fontId="94" fillId="0" borderId="58">
      <protection locked="0"/>
    </xf>
    <xf numFmtId="235" fontId="94" fillId="0" borderId="58">
      <protection locked="0"/>
    </xf>
    <xf numFmtId="235" fontId="94" fillId="0" borderId="58">
      <protection locked="0"/>
    </xf>
    <xf numFmtId="235" fontId="94" fillId="0" borderId="58">
      <protection locked="0"/>
    </xf>
    <xf numFmtId="235" fontId="94" fillId="0" borderId="58">
      <protection locked="0"/>
    </xf>
    <xf numFmtId="235" fontId="94" fillId="0" borderId="58">
      <protection locked="0"/>
    </xf>
    <xf numFmtId="235" fontId="94" fillId="0" borderId="58">
      <protection locked="0"/>
    </xf>
    <xf numFmtId="235" fontId="94" fillId="0" borderId="58">
      <protection locked="0"/>
    </xf>
    <xf numFmtId="236" fontId="96" fillId="0" borderId="58"/>
    <xf numFmtId="236" fontId="96" fillId="0" borderId="58"/>
    <xf numFmtId="236" fontId="96" fillId="0" borderId="58"/>
    <xf numFmtId="236" fontId="96" fillId="0" borderId="58"/>
    <xf numFmtId="236" fontId="96" fillId="0" borderId="58"/>
    <xf numFmtId="236" fontId="96" fillId="0" borderId="58"/>
    <xf numFmtId="236" fontId="96" fillId="0" borderId="58"/>
    <xf numFmtId="236" fontId="96" fillId="0" borderId="58"/>
    <xf numFmtId="236" fontId="96" fillId="0" borderId="58"/>
    <xf numFmtId="236" fontId="96" fillId="0" borderId="58"/>
    <xf numFmtId="236" fontId="96" fillId="0" borderId="58"/>
    <xf numFmtId="236" fontId="96" fillId="0" borderId="58"/>
    <xf numFmtId="236" fontId="96" fillId="0" borderId="58"/>
    <xf numFmtId="177" fontId="2" fillId="0" borderId="0" applyFont="0" applyFill="0" applyBorder="0" applyAlignment="0" applyProtection="0"/>
    <xf numFmtId="188" fontId="17" fillId="0" borderId="0" applyFont="0" applyFill="0" applyBorder="0" applyAlignment="0" applyProtection="0"/>
    <xf numFmtId="43" fontId="1" fillId="0" borderId="0" applyFont="0" applyFill="0" applyBorder="0" applyAlignment="0" applyProtection="0"/>
    <xf numFmtId="0" fontId="1" fillId="0" borderId="0"/>
    <xf numFmtId="0" fontId="62" fillId="0" borderId="0"/>
    <xf numFmtId="0" fontId="2" fillId="0" borderId="0" applyNumberFormat="0" applyFill="0" applyBorder="0" applyAlignment="0" applyProtection="0"/>
    <xf numFmtId="3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7"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83" fontId="126" fillId="0" borderId="11">
      <protection locked="0"/>
    </xf>
    <xf numFmtId="3" fontId="129" fillId="0" borderId="10">
      <alignment horizontal="left" vertical="top" wrapText="1"/>
    </xf>
    <xf numFmtId="0" fontId="186" fillId="0" borderId="0"/>
    <xf numFmtId="0" fontId="2" fillId="0" borderId="0" applyNumberFormat="0" applyFill="0" applyBorder="0" applyAlignment="0" applyProtection="0"/>
    <xf numFmtId="241" fontId="2" fillId="0" borderId="0" applyFill="0" applyBorder="0" applyAlignment="0" applyProtection="0"/>
    <xf numFmtId="241" fontId="2" fillId="0" borderId="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7" fillId="0" borderId="0" applyFont="0" applyFill="0" applyBorder="0" applyAlignment="0" applyProtection="0"/>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1" fontId="46" fillId="0" borderId="61" applyBorder="0" applyAlignment="0">
      <alignment horizontal="center"/>
    </xf>
    <xf numFmtId="1" fontId="46" fillId="0" borderId="61" applyBorder="0" applyAlignment="0">
      <alignment horizontal="center"/>
    </xf>
    <xf numFmtId="1" fontId="46" fillId="0" borderId="61" applyBorder="0" applyAlignment="0">
      <alignment horizontal="center"/>
    </xf>
    <xf numFmtId="1" fontId="46" fillId="0" borderId="61" applyBorder="0" applyAlignment="0">
      <alignment horizontal="center"/>
    </xf>
    <xf numFmtId="1" fontId="46" fillId="0" borderId="61" applyBorder="0" applyAlignment="0">
      <alignment horizontal="center"/>
    </xf>
    <xf numFmtId="1" fontId="46" fillId="0" borderId="61" applyBorder="0" applyAlignment="0">
      <alignment horizontal="center"/>
    </xf>
    <xf numFmtId="1" fontId="46" fillId="0" borderId="61" applyBorder="0" applyAlignment="0">
      <alignment horizontal="center"/>
    </xf>
    <xf numFmtId="1" fontId="46" fillId="0" borderId="61" applyBorder="0" applyAlignment="0">
      <alignment horizontal="center"/>
    </xf>
    <xf numFmtId="1" fontId="46" fillId="0" borderId="61" applyBorder="0" applyAlignment="0">
      <alignment horizontal="center"/>
    </xf>
    <xf numFmtId="1" fontId="46" fillId="0" borderId="61" applyBorder="0" applyAlignment="0">
      <alignment horizontal="center"/>
    </xf>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3" fontId="11" fillId="0" borderId="61"/>
    <xf numFmtId="0" fontId="55" fillId="0" borderId="61" applyNumberFormat="0" applyFont="0" applyBorder="0">
      <alignment horizontal="left" indent="2"/>
    </xf>
    <xf numFmtId="0" fontId="55" fillId="0" borderId="61" applyNumberFormat="0" applyFont="0" applyBorder="0">
      <alignment horizontal="left" indent="2"/>
    </xf>
    <xf numFmtId="0" fontId="55" fillId="0" borderId="61" applyNumberFormat="0" applyFont="0" applyBorder="0">
      <alignment horizontal="left" indent="2"/>
    </xf>
    <xf numFmtId="0" fontId="55" fillId="0" borderId="61" applyNumberFormat="0" applyFont="0" applyBorder="0">
      <alignment horizontal="left" indent="2"/>
    </xf>
    <xf numFmtId="0" fontId="55" fillId="0" borderId="61" applyNumberFormat="0" applyFont="0" applyBorder="0">
      <alignment horizontal="left" indent="2"/>
    </xf>
    <xf numFmtId="0" fontId="55" fillId="0" borderId="61" applyNumberFormat="0" applyFont="0" applyBorder="0">
      <alignment horizontal="left" indent="2"/>
    </xf>
    <xf numFmtId="0" fontId="55" fillId="0" borderId="61" applyNumberFormat="0" applyFont="0" applyBorder="0">
      <alignment horizontal="left" indent="2"/>
    </xf>
    <xf numFmtId="0" fontId="55" fillId="0" borderId="61" applyNumberFormat="0" applyFont="0" applyBorder="0">
      <alignment horizontal="left" indent="2"/>
    </xf>
    <xf numFmtId="0" fontId="55" fillId="0" borderId="61" applyNumberFormat="0" applyFont="0" applyBorder="0">
      <alignment horizontal="left" indent="2"/>
    </xf>
    <xf numFmtId="0" fontId="55" fillId="0" borderId="61" applyNumberFormat="0" applyFont="0" applyBorder="0">
      <alignment horizontal="left" indent="2"/>
    </xf>
    <xf numFmtId="0" fontId="55" fillId="0" borderId="61" applyNumberFormat="0" applyFont="0" applyBorder="0" applyAlignment="0">
      <alignment horizontal="center"/>
    </xf>
    <xf numFmtId="0" fontId="55" fillId="0" borderId="61" applyNumberFormat="0" applyFont="0" applyBorder="0" applyAlignment="0">
      <alignment horizontal="center"/>
    </xf>
    <xf numFmtId="0" fontId="55" fillId="0" borderId="61" applyNumberFormat="0" applyFont="0" applyBorder="0" applyAlignment="0">
      <alignment horizontal="center"/>
    </xf>
    <xf numFmtId="0" fontId="55" fillId="0" borderId="61" applyNumberFormat="0" applyFont="0" applyBorder="0" applyAlignment="0">
      <alignment horizontal="center"/>
    </xf>
    <xf numFmtId="0" fontId="55" fillId="0" borderId="61" applyNumberFormat="0" applyFont="0" applyBorder="0" applyAlignment="0">
      <alignment horizontal="center"/>
    </xf>
    <xf numFmtId="0" fontId="55" fillId="0" borderId="61" applyNumberFormat="0" applyFont="0" applyBorder="0" applyAlignment="0">
      <alignment horizontal="center"/>
    </xf>
    <xf numFmtId="0" fontId="55" fillId="0" borderId="61" applyNumberFormat="0" applyFont="0" applyBorder="0" applyAlignment="0">
      <alignment horizontal="center"/>
    </xf>
    <xf numFmtId="0" fontId="55" fillId="0" borderId="61" applyNumberFormat="0" applyFont="0" applyBorder="0" applyAlignment="0">
      <alignment horizontal="center"/>
    </xf>
    <xf numFmtId="0" fontId="55" fillId="0" borderId="61" applyNumberFormat="0" applyFont="0" applyBorder="0" applyAlignment="0">
      <alignment horizontal="center"/>
    </xf>
    <xf numFmtId="0" fontId="55" fillId="0" borderId="61" applyNumberFormat="0" applyFont="0" applyBorder="0" applyAlignment="0">
      <alignment horizontal="center"/>
    </xf>
    <xf numFmtId="0" fontId="89" fillId="36" borderId="25" applyNumberFormat="0" applyAlignment="0" applyProtection="0"/>
    <xf numFmtId="0" fontId="89" fillId="36" borderId="25" applyNumberFormat="0" applyAlignment="0" applyProtection="0"/>
    <xf numFmtId="0" fontId="89" fillId="36" borderId="25" applyNumberFormat="0" applyAlignment="0" applyProtection="0"/>
    <xf numFmtId="0" fontId="89" fillId="36" borderId="25" applyNumberFormat="0" applyAlignment="0" applyProtection="0"/>
    <xf numFmtId="0" fontId="89" fillId="36" borderId="25" applyNumberFormat="0" applyAlignment="0" applyProtection="0"/>
    <xf numFmtId="43" fontId="1" fillId="0" borderId="0" applyFont="0" applyFill="0" applyBorder="0" applyAlignment="0" applyProtection="0"/>
    <xf numFmtId="0" fontId="279" fillId="0" borderId="0"/>
    <xf numFmtId="0" fontId="116" fillId="0" borderId="0"/>
    <xf numFmtId="0" fontId="9" fillId="0" borderId="0" applyFont="0" applyFill="0" applyBorder="0" applyAlignment="0" applyProtection="0"/>
    <xf numFmtId="0" fontId="1" fillId="0" borderId="0"/>
    <xf numFmtId="0" fontId="4" fillId="0" borderId="0"/>
    <xf numFmtId="0" fontId="1" fillId="0" borderId="0"/>
    <xf numFmtId="0" fontId="285" fillId="0" borderId="0" applyNumberFormat="0" applyFill="0" applyBorder="0" applyAlignment="0" applyProtection="0"/>
    <xf numFmtId="0" fontId="265" fillId="0" borderId="0"/>
    <xf numFmtId="0" fontId="18" fillId="0" borderId="0"/>
    <xf numFmtId="0" fontId="2" fillId="0" borderId="0"/>
    <xf numFmtId="0" fontId="47" fillId="0" borderId="0"/>
    <xf numFmtId="0" fontId="1" fillId="0" borderId="0"/>
    <xf numFmtId="0" fontId="1" fillId="0" borderId="0"/>
  </cellStyleXfs>
  <cellXfs count="516">
    <xf numFmtId="0" fontId="0" fillId="0" borderId="0" xfId="0"/>
    <xf numFmtId="3" fontId="0" fillId="0" borderId="0" xfId="0" applyNumberFormat="1"/>
    <xf numFmtId="4" fontId="5" fillId="0" borderId="58" xfId="2" applyNumberFormat="1" applyFont="1" applyFill="1" applyBorder="1" applyAlignment="1">
      <alignment vertical="center"/>
    </xf>
    <xf numFmtId="0" fontId="0" fillId="0" borderId="5" xfId="0" applyBorder="1" applyAlignment="1">
      <alignment horizontal="center" vertical="center" wrapText="1"/>
    </xf>
    <xf numFmtId="0" fontId="266" fillId="67" borderId="66" xfId="47578" quotePrefix="1" applyNumberFormat="1" applyFont="1" applyFill="1" applyBorder="1" applyAlignment="1">
      <alignment horizontal="center" vertical="center" wrapText="1"/>
    </xf>
    <xf numFmtId="49" fontId="266" fillId="67" borderId="68" xfId="20511" quotePrefix="1" applyNumberFormat="1" applyFont="1" applyFill="1" applyBorder="1" applyAlignment="1">
      <alignment horizontal="justify" vertical="center" wrapText="1"/>
    </xf>
    <xf numFmtId="49" fontId="267" fillId="67" borderId="68" xfId="20511" quotePrefix="1" applyNumberFormat="1" applyFont="1" applyFill="1" applyBorder="1" applyAlignment="1">
      <alignment horizontal="left" vertical="center" wrapText="1"/>
    </xf>
    <xf numFmtId="49" fontId="267" fillId="67" borderId="68" xfId="20511" applyNumberFormat="1" applyFont="1" applyFill="1" applyBorder="1" applyAlignment="1">
      <alignment horizontal="left" vertical="center" wrapText="1"/>
    </xf>
    <xf numFmtId="43" fontId="0" fillId="67" borderId="0" xfId="16222" applyFont="1" applyFill="1"/>
    <xf numFmtId="0" fontId="45" fillId="66" borderId="0" xfId="15718" applyFont="1" applyFill="1" applyAlignment="1">
      <alignment horizontal="center"/>
    </xf>
    <xf numFmtId="0" fontId="45" fillId="66" borderId="0" xfId="15718" applyFont="1" applyFill="1"/>
    <xf numFmtId="0" fontId="45" fillId="39" borderId="0" xfId="15718" applyFont="1" applyFill="1" applyAlignment="1">
      <alignment horizontal="left"/>
    </xf>
    <xf numFmtId="0" fontId="5" fillId="39" borderId="5" xfId="15718" applyFont="1" applyFill="1" applyBorder="1" applyAlignment="1">
      <alignment horizontal="center" vertical="center" wrapText="1"/>
    </xf>
    <xf numFmtId="0" fontId="7" fillId="39" borderId="13" xfId="15718" applyFont="1" applyFill="1" applyBorder="1" applyAlignment="1">
      <alignment horizontal="center" vertical="center" wrapText="1"/>
    </xf>
    <xf numFmtId="0" fontId="269" fillId="39" borderId="13" xfId="15718" applyFont="1" applyFill="1" applyBorder="1" applyAlignment="1">
      <alignment horizontal="center" vertical="center" wrapText="1"/>
    </xf>
    <xf numFmtId="0" fontId="5" fillId="66" borderId="58" xfId="15718" applyFont="1" applyFill="1" applyBorder="1" applyAlignment="1">
      <alignment horizontal="center" vertical="center" wrapText="1"/>
    </xf>
    <xf numFmtId="0" fontId="5" fillId="66" borderId="58" xfId="15718" applyFont="1" applyFill="1" applyBorder="1" applyAlignment="1">
      <alignment horizontal="left" vertical="center" wrapText="1"/>
    </xf>
    <xf numFmtId="166" fontId="5" fillId="39" borderId="58" xfId="16044" applyNumberFormat="1" applyFont="1" applyFill="1" applyBorder="1" applyAlignment="1">
      <alignment horizontal="right" vertical="center" wrapText="1"/>
    </xf>
    <xf numFmtId="368" fontId="5" fillId="39" borderId="58" xfId="15718" applyNumberFormat="1" applyFont="1" applyFill="1" applyBorder="1" applyAlignment="1">
      <alignment horizontal="right" vertical="center" wrapText="1"/>
    </xf>
    <xf numFmtId="0" fontId="5" fillId="66" borderId="58" xfId="15718" applyFont="1" applyFill="1" applyBorder="1" applyAlignment="1">
      <alignment horizontal="center" vertical="center"/>
    </xf>
    <xf numFmtId="0" fontId="5" fillId="66" borderId="58" xfId="15718" applyNumberFormat="1" applyFont="1" applyFill="1" applyBorder="1" applyAlignment="1">
      <alignment horizontal="center" vertical="center" wrapText="1"/>
    </xf>
    <xf numFmtId="0" fontId="5" fillId="66" borderId="59" xfId="15718" applyFont="1" applyFill="1" applyBorder="1" applyAlignment="1">
      <alignment horizontal="center" vertical="center" wrapText="1"/>
    </xf>
    <xf numFmtId="0" fontId="5" fillId="66" borderId="59" xfId="15718" applyFont="1" applyFill="1" applyBorder="1" applyAlignment="1">
      <alignment horizontal="left" vertical="center" wrapText="1"/>
    </xf>
    <xf numFmtId="166" fontId="5" fillId="39" borderId="59" xfId="16044" applyNumberFormat="1" applyFont="1" applyFill="1" applyBorder="1" applyAlignment="1">
      <alignment horizontal="right" vertical="center" wrapText="1"/>
    </xf>
    <xf numFmtId="368" fontId="5" fillId="39" borderId="59" xfId="15718" applyNumberFormat="1" applyFont="1" applyFill="1" applyBorder="1" applyAlignment="1">
      <alignment horizontal="right" vertical="center" wrapText="1"/>
    </xf>
    <xf numFmtId="0" fontId="5" fillId="66" borderId="59" xfId="15718" applyFont="1" applyFill="1" applyBorder="1" applyAlignment="1">
      <alignment horizontal="center" vertical="center"/>
    </xf>
    <xf numFmtId="49" fontId="268" fillId="67" borderId="68" xfId="47578" applyNumberFormat="1" applyFont="1" applyFill="1" applyBorder="1" applyAlignment="1">
      <alignment horizontal="center" vertical="center" wrapText="1"/>
    </xf>
    <xf numFmtId="0" fontId="266" fillId="67" borderId="68" xfId="47578" quotePrefix="1" applyNumberFormat="1" applyFont="1" applyFill="1" applyBorder="1" applyAlignment="1">
      <alignment horizontal="center" vertical="center" wrapText="1"/>
    </xf>
    <xf numFmtId="49" fontId="266" fillId="67" borderId="68" xfId="17283" quotePrefix="1" applyNumberFormat="1" applyFont="1" applyFill="1" applyBorder="1" applyAlignment="1">
      <alignment horizontal="left" vertical="center" wrapText="1"/>
    </xf>
    <xf numFmtId="49" fontId="268" fillId="67" borderId="68" xfId="1" applyNumberFormat="1" applyFont="1" applyFill="1" applyBorder="1" applyAlignment="1">
      <alignment horizontal="left" vertical="center" wrapText="1"/>
    </xf>
    <xf numFmtId="49" fontId="268" fillId="67" borderId="68" xfId="1" quotePrefix="1" applyNumberFormat="1" applyFont="1" applyFill="1" applyBorder="1" applyAlignment="1">
      <alignment horizontal="left" vertical="center" wrapText="1"/>
    </xf>
    <xf numFmtId="43" fontId="0" fillId="67" borderId="5" xfId="16222" applyFont="1" applyFill="1" applyBorder="1"/>
    <xf numFmtId="43" fontId="0" fillId="0" borderId="0" xfId="47579" applyFont="1"/>
    <xf numFmtId="0" fontId="5" fillId="39" borderId="5" xfId="15718" applyFont="1" applyFill="1" applyBorder="1" applyAlignment="1">
      <alignment horizontal="center" vertical="center" wrapText="1"/>
    </xf>
    <xf numFmtId="0" fontId="267" fillId="67" borderId="66" xfId="47578" applyNumberFormat="1" applyFont="1" applyFill="1" applyBorder="1" applyAlignment="1">
      <alignment horizontal="center" vertical="center" wrapText="1"/>
    </xf>
    <xf numFmtId="0" fontId="266" fillId="67" borderId="66" xfId="47578" applyNumberFormat="1" applyFont="1" applyFill="1" applyBorder="1" applyAlignment="1">
      <alignment horizontal="center" vertical="center" wrapText="1"/>
    </xf>
    <xf numFmtId="0" fontId="268" fillId="67" borderId="67" xfId="47578" applyNumberFormat="1" applyFont="1" applyFill="1" applyBorder="1" applyAlignment="1">
      <alignment horizontal="center" vertical="center" wrapText="1"/>
    </xf>
    <xf numFmtId="0" fontId="268" fillId="67" borderId="66" xfId="47578" applyNumberFormat="1" applyFont="1" applyFill="1" applyBorder="1" applyAlignment="1">
      <alignment horizontal="center" vertical="center" wrapText="1"/>
    </xf>
    <xf numFmtId="0" fontId="269" fillId="39" borderId="13" xfId="15718" applyFont="1" applyFill="1" applyBorder="1" applyAlignment="1">
      <alignment horizontal="left" vertical="center" wrapText="1"/>
    </xf>
    <xf numFmtId="368" fontId="7" fillId="39" borderId="13" xfId="15718" applyNumberFormat="1" applyFont="1" applyFill="1" applyBorder="1" applyAlignment="1">
      <alignment horizontal="right" vertical="center" wrapText="1"/>
    </xf>
    <xf numFmtId="0" fontId="5" fillId="39" borderId="13" xfId="15718" applyFont="1" applyFill="1" applyBorder="1" applyAlignment="1">
      <alignment vertical="center"/>
    </xf>
    <xf numFmtId="49" fontId="268" fillId="67" borderId="67" xfId="20511" applyNumberFormat="1" applyFont="1" applyFill="1" applyBorder="1" applyAlignment="1">
      <alignment horizontal="left" vertical="center" wrapText="1"/>
    </xf>
    <xf numFmtId="49" fontId="264" fillId="67" borderId="68" xfId="20511" applyNumberFormat="1" applyFont="1" applyFill="1" applyBorder="1" applyAlignment="1">
      <alignment horizontal="justify" vertical="center" wrapText="1"/>
    </xf>
    <xf numFmtId="0" fontId="0" fillId="0" borderId="0" xfId="0" applyNumberFormat="1"/>
    <xf numFmtId="368" fontId="0" fillId="0" borderId="0" xfId="0" applyNumberFormat="1"/>
    <xf numFmtId="0" fontId="1" fillId="0" borderId="0" xfId="17860"/>
    <xf numFmtId="0" fontId="257" fillId="0" borderId="13" xfId="17860" applyFont="1" applyBorder="1" applyAlignment="1">
      <alignment vertical="center"/>
    </xf>
    <xf numFmtId="0" fontId="257" fillId="0" borderId="13" xfId="17860" applyFont="1" applyBorder="1" applyAlignment="1">
      <alignment horizontal="center" vertical="center"/>
    </xf>
    <xf numFmtId="3" fontId="257" fillId="0" borderId="13" xfId="17860" applyNumberFormat="1" applyFont="1" applyBorder="1" applyAlignment="1">
      <alignment vertical="center"/>
    </xf>
    <xf numFmtId="0" fontId="271" fillId="68" borderId="0" xfId="0" applyFont="1" applyFill="1" applyAlignment="1">
      <alignment horizontal="right"/>
    </xf>
    <xf numFmtId="0" fontId="271" fillId="68" borderId="0" xfId="0" applyFont="1" applyFill="1"/>
    <xf numFmtId="0" fontId="272" fillId="53" borderId="0" xfId="0" applyFont="1" applyFill="1" applyAlignment="1">
      <alignment horizontal="right"/>
    </xf>
    <xf numFmtId="0" fontId="271" fillId="7" borderId="4" xfId="0" applyFont="1" applyFill="1" applyBorder="1" applyAlignment="1">
      <alignment horizontal="center"/>
    </xf>
    <xf numFmtId="0" fontId="271" fillId="0" borderId="0" xfId="0" applyFont="1" applyAlignment="1">
      <alignment horizontal="right"/>
    </xf>
    <xf numFmtId="49" fontId="271" fillId="61" borderId="61" xfId="0" applyNumberFormat="1" applyFont="1" applyFill="1" applyBorder="1" applyAlignment="1">
      <alignment horizontal="center" vertical="center" wrapText="1"/>
    </xf>
    <xf numFmtId="0" fontId="271" fillId="61" borderId="61" xfId="0" applyNumberFormat="1" applyFont="1" applyFill="1" applyBorder="1" applyAlignment="1">
      <alignment horizontal="center" vertical="center" wrapText="1"/>
    </xf>
    <xf numFmtId="3" fontId="271" fillId="0" borderId="61" xfId="0" applyNumberFormat="1" applyFont="1" applyBorder="1" applyAlignment="1">
      <alignment horizontal="center" vertical="center" wrapText="1"/>
    </xf>
    <xf numFmtId="0" fontId="271" fillId="53" borderId="61" xfId="0" applyFont="1" applyFill="1" applyBorder="1" applyAlignment="1">
      <alignment horizontal="center"/>
    </xf>
    <xf numFmtId="49" fontId="271" fillId="53" borderId="61" xfId="0" applyNumberFormat="1" applyFont="1" applyFill="1" applyBorder="1" applyAlignment="1">
      <alignment horizontal="center" vertical="center" wrapText="1"/>
    </xf>
    <xf numFmtId="0" fontId="271" fillId="53" borderId="61" xfId="0" applyNumberFormat="1" applyFont="1" applyFill="1" applyBorder="1" applyAlignment="1">
      <alignment horizontal="center" vertical="center" wrapText="1"/>
    </xf>
    <xf numFmtId="0" fontId="271" fillId="53" borderId="61" xfId="0" applyNumberFormat="1" applyFont="1" applyFill="1" applyBorder="1" applyAlignment="1">
      <alignment horizontal="center"/>
    </xf>
    <xf numFmtId="0" fontId="271" fillId="0" borderId="0" xfId="0" applyFont="1"/>
    <xf numFmtId="0" fontId="271" fillId="0" borderId="0" xfId="0" applyFont="1" applyFill="1"/>
    <xf numFmtId="0" fontId="271" fillId="0" borderId="0" xfId="0" applyNumberFormat="1" applyFont="1"/>
    <xf numFmtId="0" fontId="271" fillId="0" borderId="0" xfId="0" applyNumberFormat="1" applyFont="1" applyFill="1"/>
    <xf numFmtId="0" fontId="271" fillId="68" borderId="0" xfId="0" applyNumberFormat="1" applyFont="1" applyFill="1"/>
    <xf numFmtId="3" fontId="271" fillId="0" borderId="58" xfId="0" applyNumberFormat="1" applyFont="1" applyBorder="1" applyAlignment="1">
      <alignment horizontal="center" vertical="center" wrapText="1"/>
    </xf>
    <xf numFmtId="0" fontId="4" fillId="0" borderId="62" xfId="17860" applyFont="1" applyBorder="1" applyAlignment="1">
      <alignment horizontal="center" vertical="center" wrapText="1"/>
    </xf>
    <xf numFmtId="0" fontId="4" fillId="0" borderId="65" xfId="17860" applyFont="1" applyBorder="1" applyAlignment="1">
      <alignment horizontal="center" vertical="center" wrapText="1"/>
    </xf>
    <xf numFmtId="0" fontId="0" fillId="0" borderId="0" xfId="0" applyAlignment="1">
      <alignment vertical="center"/>
    </xf>
    <xf numFmtId="0" fontId="5" fillId="0" borderId="21" xfId="2" applyFont="1" applyFill="1" applyBorder="1" applyAlignment="1">
      <alignment horizontal="left" vertical="center" wrapText="1"/>
    </xf>
    <xf numFmtId="0" fontId="257" fillId="0" borderId="21" xfId="17860" applyFont="1" applyBorder="1" applyAlignment="1">
      <alignment horizontal="center" vertical="center"/>
    </xf>
    <xf numFmtId="0" fontId="257" fillId="0" borderId="21" xfId="17860" applyFont="1" applyBorder="1" applyAlignment="1">
      <alignment vertical="center"/>
    </xf>
    <xf numFmtId="3" fontId="257" fillId="0" borderId="21" xfId="17860" applyNumberFormat="1" applyFont="1" applyBorder="1" applyAlignment="1">
      <alignment vertical="center"/>
    </xf>
    <xf numFmtId="3" fontId="4" fillId="0" borderId="21" xfId="17860" applyNumberFormat="1" applyFont="1" applyBorder="1" applyAlignment="1">
      <alignment vertical="center"/>
    </xf>
    <xf numFmtId="0" fontId="4" fillId="0" borderId="21" xfId="17860" applyFont="1" applyBorder="1" applyAlignment="1">
      <alignment horizontal="center" vertical="center"/>
    </xf>
    <xf numFmtId="0" fontId="4" fillId="0" borderId="21" xfId="17860" applyFont="1" applyBorder="1" applyAlignment="1">
      <alignment vertical="center"/>
    </xf>
    <xf numFmtId="3" fontId="4" fillId="0" borderId="21" xfId="17860" applyNumberFormat="1" applyFont="1" applyBorder="1" applyAlignment="1">
      <alignment vertical="center" wrapText="1"/>
    </xf>
    <xf numFmtId="0" fontId="0" fillId="0" borderId="21" xfId="0" applyBorder="1"/>
    <xf numFmtId="3" fontId="4" fillId="66" borderId="21" xfId="17860" applyNumberFormat="1" applyFont="1" applyFill="1" applyBorder="1" applyAlignment="1">
      <alignment vertical="center"/>
    </xf>
    <xf numFmtId="0" fontId="4" fillId="0" borderId="21" xfId="17860" applyFont="1" applyBorder="1" applyAlignment="1">
      <alignment vertical="center" wrapText="1"/>
    </xf>
    <xf numFmtId="0" fontId="4" fillId="0" borderId="59" xfId="17860" applyFont="1" applyBorder="1" applyAlignment="1">
      <alignment horizontal="center" vertical="center"/>
    </xf>
    <xf numFmtId="0" fontId="4" fillId="0" borderId="59" xfId="17860" applyFont="1" applyBorder="1" applyAlignment="1">
      <alignment vertical="center" wrapText="1"/>
    </xf>
    <xf numFmtId="3" fontId="4" fillId="0" borderId="59" xfId="17860" applyNumberFormat="1" applyFont="1" applyBorder="1" applyAlignment="1">
      <alignment vertical="center"/>
    </xf>
    <xf numFmtId="4" fontId="4" fillId="0" borderId="13" xfId="17860" applyNumberFormat="1" applyFont="1" applyBorder="1" applyAlignment="1">
      <alignment vertical="center"/>
    </xf>
    <xf numFmtId="4" fontId="4" fillId="0" borderId="21" xfId="17860" applyNumberFormat="1" applyFont="1" applyBorder="1" applyAlignment="1">
      <alignment vertical="center"/>
    </xf>
    <xf numFmtId="4" fontId="257" fillId="0" borderId="21" xfId="17860" applyNumberFormat="1" applyFont="1" applyBorder="1" applyAlignment="1">
      <alignment vertical="center"/>
    </xf>
    <xf numFmtId="4" fontId="4" fillId="0" borderId="59" xfId="17860" applyNumberFormat="1" applyFont="1" applyBorder="1" applyAlignment="1">
      <alignment vertical="center"/>
    </xf>
    <xf numFmtId="3" fontId="4" fillId="0" borderId="21" xfId="17860" applyNumberFormat="1" applyFont="1" applyBorder="1" applyAlignment="1">
      <alignment horizontal="center" vertical="center"/>
    </xf>
    <xf numFmtId="3" fontId="4" fillId="0" borderId="21" xfId="17860" quotePrefix="1" applyNumberFormat="1" applyFont="1" applyBorder="1" applyAlignment="1">
      <alignment vertical="center" wrapText="1"/>
    </xf>
    <xf numFmtId="3" fontId="0" fillId="0" borderId="13" xfId="0" applyNumberFormat="1" applyBorder="1"/>
    <xf numFmtId="3" fontId="4" fillId="0" borderId="59" xfId="17860" applyNumberFormat="1" applyFont="1" applyBorder="1" applyAlignment="1">
      <alignment vertical="center" wrapText="1"/>
    </xf>
    <xf numFmtId="0" fontId="1" fillId="0" borderId="4" xfId="17860" applyBorder="1" applyAlignment="1">
      <alignment vertical="center"/>
    </xf>
    <xf numFmtId="0" fontId="284" fillId="0" borderId="0" xfId="0" applyFont="1" applyAlignment="1">
      <alignment vertical="center"/>
    </xf>
    <xf numFmtId="0" fontId="284" fillId="0" borderId="4" xfId="0" applyFont="1" applyBorder="1" applyAlignment="1">
      <alignment vertical="center"/>
    </xf>
    <xf numFmtId="0" fontId="7" fillId="0" borderId="61" xfId="0" applyFont="1" applyBorder="1" applyAlignment="1">
      <alignment horizontal="center" vertical="center" wrapText="1"/>
    </xf>
    <xf numFmtId="0" fontId="7" fillId="0" borderId="13" xfId="0" applyFont="1" applyBorder="1" applyAlignment="1">
      <alignment horizontal="center" vertical="center" wrapText="1"/>
    </xf>
    <xf numFmtId="3" fontId="7" fillId="0" borderId="13" xfId="0" applyNumberFormat="1" applyFont="1" applyBorder="1" applyAlignment="1">
      <alignment horizontal="right" vertical="center" wrapText="1"/>
    </xf>
    <xf numFmtId="0" fontId="4" fillId="0" borderId="13"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8" xfId="0" applyFont="1" applyBorder="1" applyAlignment="1">
      <alignment horizontal="justify" vertical="center" wrapText="1"/>
    </xf>
    <xf numFmtId="3" fontId="7" fillId="0" borderId="58" xfId="0" applyNumberFormat="1" applyFont="1" applyBorder="1" applyAlignment="1">
      <alignment horizontal="right" vertical="center" wrapText="1"/>
    </xf>
    <xf numFmtId="0" fontId="4" fillId="0" borderId="58"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8" xfId="0" applyFont="1" applyBorder="1" applyAlignment="1">
      <alignment horizontal="justify" vertical="center" wrapText="1"/>
    </xf>
    <xf numFmtId="3" fontId="5" fillId="0" borderId="58" xfId="0" applyNumberFormat="1" applyFont="1" applyBorder="1" applyAlignment="1">
      <alignment vertical="center" wrapText="1"/>
    </xf>
    <xf numFmtId="3" fontId="5" fillId="0" borderId="58" xfId="0" applyNumberFormat="1" applyFont="1" applyBorder="1" applyAlignment="1">
      <alignment horizontal="right" vertical="center" wrapText="1"/>
    </xf>
    <xf numFmtId="3" fontId="5" fillId="0" borderId="58" xfId="0" applyNumberFormat="1" applyFont="1" applyBorder="1" applyAlignment="1">
      <alignment vertical="center"/>
    </xf>
    <xf numFmtId="0" fontId="5" fillId="0" borderId="58" xfId="47804" applyFont="1" applyBorder="1" applyAlignment="1">
      <alignment horizontal="justify" vertical="center" wrapText="1"/>
    </xf>
    <xf numFmtId="3" fontId="4" fillId="0" borderId="58" xfId="0" applyNumberFormat="1" applyFont="1" applyBorder="1" applyAlignment="1">
      <alignment vertical="center"/>
    </xf>
    <xf numFmtId="3" fontId="4" fillId="0" borderId="58" xfId="0" applyNumberFormat="1" applyFont="1" applyBorder="1" applyAlignment="1">
      <alignment horizontal="center" vertical="center" wrapText="1"/>
    </xf>
    <xf numFmtId="0" fontId="6" fillId="0" borderId="58" xfId="0" quotePrefix="1" applyFont="1" applyBorder="1" applyAlignment="1">
      <alignment horizontal="center" vertical="center" wrapText="1"/>
    </xf>
    <xf numFmtId="0" fontId="6" fillId="0" borderId="58" xfId="0" applyFont="1" applyBorder="1" applyAlignment="1">
      <alignment horizontal="justify" vertical="center" wrapText="1"/>
    </xf>
    <xf numFmtId="3" fontId="6" fillId="0" borderId="58" xfId="0" applyNumberFormat="1" applyFont="1" applyBorder="1" applyAlignment="1">
      <alignment vertical="center" wrapText="1"/>
    </xf>
    <xf numFmtId="3" fontId="6" fillId="0" borderId="58" xfId="0" applyNumberFormat="1" applyFont="1" applyBorder="1" applyAlignment="1">
      <alignment horizontal="right" vertical="center" wrapText="1"/>
    </xf>
    <xf numFmtId="0" fontId="270" fillId="0" borderId="58" xfId="0" applyFont="1" applyBorder="1" applyAlignment="1">
      <alignment horizontal="center" vertical="center" wrapText="1"/>
    </xf>
    <xf numFmtId="0" fontId="286" fillId="0" borderId="0" xfId="0" applyFont="1"/>
    <xf numFmtId="0" fontId="6" fillId="0" borderId="59" xfId="0" quotePrefix="1" applyFont="1" applyBorder="1" applyAlignment="1">
      <alignment horizontal="center" vertical="center" wrapText="1"/>
    </xf>
    <xf numFmtId="0" fontId="6" fillId="0" borderId="59" xfId="0" applyFont="1" applyBorder="1" applyAlignment="1">
      <alignment horizontal="justify" vertical="center" wrapText="1"/>
    </xf>
    <xf numFmtId="3" fontId="6" fillId="0" borderId="59" xfId="0" applyNumberFormat="1" applyFont="1" applyBorder="1" applyAlignment="1">
      <alignment vertical="center" wrapText="1"/>
    </xf>
    <xf numFmtId="3" fontId="6" fillId="0" borderId="59" xfId="0" applyNumberFormat="1" applyFont="1" applyBorder="1" applyAlignment="1">
      <alignment horizontal="right" vertical="center" wrapText="1"/>
    </xf>
    <xf numFmtId="0" fontId="270" fillId="0" borderId="59" xfId="0" applyFont="1" applyBorder="1" applyAlignment="1">
      <alignment horizontal="center" vertical="center" wrapText="1"/>
    </xf>
    <xf numFmtId="0" fontId="0" fillId="0" borderId="0" xfId="0" applyAlignment="1">
      <alignment horizontal="center" vertical="center"/>
    </xf>
    <xf numFmtId="0" fontId="276" fillId="0" borderId="0" xfId="47580" applyFont="1" applyAlignment="1">
      <alignment vertical="center"/>
    </xf>
    <xf numFmtId="0" fontId="276" fillId="0" borderId="0" xfId="47580" applyFont="1" applyAlignment="1">
      <alignment horizontal="center" vertical="center"/>
    </xf>
    <xf numFmtId="0" fontId="273" fillId="0" borderId="0" xfId="47580" applyFont="1" applyAlignment="1">
      <alignment horizontal="center" vertical="center"/>
    </xf>
    <xf numFmtId="0" fontId="273" fillId="0" borderId="0" xfId="47580" applyFont="1" applyAlignment="1">
      <alignment vertical="center"/>
    </xf>
    <xf numFmtId="3" fontId="277" fillId="0" borderId="0" xfId="47580" applyNumberFormat="1" applyFont="1" applyAlignment="1">
      <alignment vertical="center"/>
    </xf>
    <xf numFmtId="239" fontId="278" fillId="0" borderId="0" xfId="47580" applyNumberFormat="1" applyFont="1" applyAlignment="1">
      <alignment vertical="center"/>
    </xf>
    <xf numFmtId="368" fontId="5" fillId="0" borderId="58" xfId="47580" applyNumberFormat="1" applyFont="1" applyBorder="1" applyAlignment="1">
      <alignment vertical="center"/>
    </xf>
    <xf numFmtId="0" fontId="6" fillId="0" borderId="4" xfId="47580" applyFont="1" applyBorder="1" applyAlignment="1">
      <alignment horizontal="center" vertical="center"/>
    </xf>
    <xf numFmtId="49" fontId="5" fillId="0" borderId="61" xfId="17289" applyNumberFormat="1" applyFont="1" applyBorder="1" applyAlignment="1">
      <alignment horizontal="center" vertical="center" wrapText="1"/>
    </xf>
    <xf numFmtId="0" fontId="0" fillId="0" borderId="0" xfId="0" applyAlignment="1">
      <alignment horizontal="center" vertical="center" wrapText="1"/>
    </xf>
    <xf numFmtId="0" fontId="5" fillId="0" borderId="10" xfId="17851" applyFont="1" applyBorder="1" applyAlignment="1">
      <alignment horizontal="center" vertical="center" wrapText="1"/>
    </xf>
    <xf numFmtId="0" fontId="5" fillId="0" borderId="10" xfId="47580" applyFont="1" applyBorder="1" applyAlignment="1">
      <alignment horizontal="center" vertical="center" wrapText="1"/>
    </xf>
    <xf numFmtId="3" fontId="5" fillId="0" borderId="10" xfId="47580" applyNumberFormat="1" applyFont="1" applyBorder="1" applyAlignment="1">
      <alignment horizontal="center" vertical="center" wrapText="1"/>
    </xf>
    <xf numFmtId="3" fontId="5" fillId="0" borderId="10" xfId="1" applyNumberFormat="1" applyFont="1" applyBorder="1" applyAlignment="1">
      <alignment horizontal="center" vertical="center" wrapText="1"/>
    </xf>
    <xf numFmtId="3" fontId="6" fillId="0" borderId="10" xfId="1" applyNumberFormat="1" applyFont="1" applyBorder="1" applyAlignment="1">
      <alignment horizontal="center" vertical="center" wrapText="1"/>
    </xf>
    <xf numFmtId="49" fontId="5" fillId="0" borderId="10" xfId="17289" applyNumberFormat="1" applyFont="1" applyBorder="1" applyAlignment="1">
      <alignment horizontal="center" vertical="center" wrapText="1"/>
    </xf>
    <xf numFmtId="0" fontId="7" fillId="0" borderId="58" xfId="47580" quotePrefix="1" applyFont="1" applyBorder="1" applyAlignment="1">
      <alignment horizontal="center" vertical="center"/>
    </xf>
    <xf numFmtId="0" fontId="7" fillId="0" borderId="58" xfId="47580" applyFont="1" applyBorder="1" applyAlignment="1">
      <alignment horizontal="center" vertical="center"/>
    </xf>
    <xf numFmtId="0" fontId="7" fillId="0" borderId="58" xfId="47580" applyFont="1" applyBorder="1" applyAlignment="1">
      <alignment vertical="center"/>
    </xf>
    <xf numFmtId="3" fontId="7" fillId="0" borderId="58" xfId="47580" applyNumberFormat="1" applyFont="1" applyBorder="1" applyAlignment="1">
      <alignment vertical="center"/>
    </xf>
    <xf numFmtId="368" fontId="7" fillId="0" borderId="58" xfId="47580" applyNumberFormat="1" applyFont="1" applyBorder="1" applyAlignment="1">
      <alignment vertical="center"/>
    </xf>
    <xf numFmtId="368" fontId="0" fillId="0" borderId="0" xfId="0" applyNumberFormat="1" applyAlignment="1">
      <alignment vertical="center"/>
    </xf>
    <xf numFmtId="0" fontId="7" fillId="0" borderId="58" xfId="47580" applyFont="1" applyBorder="1" applyAlignment="1">
      <alignment horizontal="center" vertical="center" wrapText="1"/>
    </xf>
    <xf numFmtId="368" fontId="0" fillId="0" borderId="0" xfId="0" applyNumberFormat="1" applyAlignment="1">
      <alignment horizontal="center" vertical="center"/>
    </xf>
    <xf numFmtId="0" fontId="7" fillId="0" borderId="58" xfId="47580" applyFont="1" applyBorder="1" applyAlignment="1">
      <alignment vertical="center" wrapText="1"/>
    </xf>
    <xf numFmtId="0" fontId="287" fillId="0" borderId="58" xfId="47580" quotePrefix="1" applyFont="1" applyBorder="1" applyAlignment="1">
      <alignment horizontal="center" vertical="center"/>
    </xf>
    <xf numFmtId="0" fontId="287" fillId="0" borderId="58" xfId="47580" applyFont="1" applyBorder="1" applyAlignment="1">
      <alignment vertical="center" wrapText="1"/>
    </xf>
    <xf numFmtId="0" fontId="287" fillId="0" borderId="58" xfId="47580" applyFont="1" applyBorder="1" applyAlignment="1">
      <alignment horizontal="center" vertical="center" wrapText="1"/>
    </xf>
    <xf numFmtId="3" fontId="287" fillId="0" borderId="58" xfId="47580" applyNumberFormat="1" applyFont="1" applyBorder="1" applyAlignment="1">
      <alignment vertical="center"/>
    </xf>
    <xf numFmtId="368" fontId="287" fillId="0" borderId="58" xfId="47580" applyNumberFormat="1" applyFont="1" applyBorder="1" applyAlignment="1">
      <alignment vertical="center"/>
    </xf>
    <xf numFmtId="3" fontId="5" fillId="0" borderId="58" xfId="47580" applyNumberFormat="1" applyFont="1" applyBorder="1" applyAlignment="1">
      <alignment vertical="center" wrapText="1"/>
    </xf>
    <xf numFmtId="0" fontId="5" fillId="0" borderId="58" xfId="47580" quotePrefix="1" applyFont="1" applyBorder="1" applyAlignment="1">
      <alignment horizontal="center" vertical="center"/>
    </xf>
    <xf numFmtId="0" fontId="5" fillId="0" borderId="58" xfId="47580" applyFont="1" applyBorder="1" applyAlignment="1">
      <alignment vertical="center" wrapText="1"/>
    </xf>
    <xf numFmtId="0" fontId="5" fillId="0" borderId="58" xfId="47580" applyFont="1" applyBorder="1" applyAlignment="1">
      <alignment horizontal="center" vertical="center" wrapText="1"/>
    </xf>
    <xf numFmtId="3" fontId="5" fillId="0" borderId="58" xfId="47580" applyNumberFormat="1" applyFont="1" applyBorder="1" applyAlignment="1">
      <alignment vertical="center"/>
    </xf>
    <xf numFmtId="368" fontId="5" fillId="0" borderId="58" xfId="17851" applyNumberFormat="1" applyFont="1" applyBorder="1" applyAlignment="1">
      <alignment vertical="center"/>
    </xf>
    <xf numFmtId="3" fontId="5" fillId="0" borderId="58" xfId="47580" applyNumberFormat="1" applyFont="1" applyBorder="1" applyAlignment="1">
      <alignment horizontal="center" vertical="center" wrapText="1"/>
    </xf>
    <xf numFmtId="368" fontId="7" fillId="0" borderId="58" xfId="17851" applyNumberFormat="1" applyFont="1" applyBorder="1" applyAlignment="1">
      <alignment vertical="center"/>
    </xf>
    <xf numFmtId="0" fontId="280" fillId="0" borderId="0" xfId="0" applyFont="1"/>
    <xf numFmtId="0" fontId="280" fillId="0" borderId="0" xfId="0" applyFont="1" applyAlignment="1">
      <alignment horizontal="center" vertical="center"/>
    </xf>
    <xf numFmtId="3" fontId="280" fillId="0" borderId="0" xfId="0" applyNumberFormat="1" applyFont="1"/>
    <xf numFmtId="0" fontId="7" fillId="0" borderId="58" xfId="0" applyFont="1" applyBorder="1" applyAlignment="1">
      <alignment vertical="center" wrapText="1"/>
    </xf>
    <xf numFmtId="0" fontId="287" fillId="0" borderId="58" xfId="0" applyFont="1" applyBorder="1" applyAlignment="1">
      <alignment vertical="center" wrapText="1"/>
    </xf>
    <xf numFmtId="0" fontId="287" fillId="0" borderId="58" xfId="0" applyFont="1" applyBorder="1" applyAlignment="1">
      <alignment horizontal="center" vertical="center" wrapText="1"/>
    </xf>
    <xf numFmtId="3" fontId="287" fillId="0" borderId="58" xfId="47580" applyNumberFormat="1" applyFont="1" applyBorder="1" applyAlignment="1">
      <alignment vertical="center" wrapText="1"/>
    </xf>
    <xf numFmtId="0" fontId="288" fillId="0" borderId="0" xfId="0" applyFont="1"/>
    <xf numFmtId="0" fontId="288" fillId="0" borderId="0" xfId="0" applyFont="1" applyAlignment="1">
      <alignment horizontal="center" vertical="center"/>
    </xf>
    <xf numFmtId="3" fontId="288" fillId="0" borderId="0" xfId="0" applyNumberFormat="1" applyFont="1"/>
    <xf numFmtId="0" fontId="5" fillId="0" borderId="58" xfId="0" applyFont="1" applyBorder="1" applyAlignment="1">
      <alignment vertical="center" wrapText="1"/>
    </xf>
    <xf numFmtId="0" fontId="5" fillId="0" borderId="58" xfId="47580" applyFont="1" applyBorder="1" applyAlignment="1">
      <alignment horizontal="center" vertical="center"/>
    </xf>
    <xf numFmtId="368" fontId="5" fillId="66" borderId="58" xfId="47580" applyNumberFormat="1" applyFont="1" applyFill="1" applyBorder="1" applyAlignment="1">
      <alignment vertical="center"/>
    </xf>
    <xf numFmtId="4" fontId="7" fillId="0" borderId="58" xfId="47580" applyNumberFormat="1" applyFont="1" applyBorder="1" applyAlignment="1">
      <alignment horizontal="center" vertical="center"/>
    </xf>
    <xf numFmtId="0" fontId="5" fillId="0" borderId="58" xfId="47805" applyFont="1" applyBorder="1" applyAlignment="1">
      <alignment horizontal="center" vertical="center" wrapText="1"/>
    </xf>
    <xf numFmtId="0" fontId="5" fillId="0" borderId="58" xfId="47581" applyFont="1" applyBorder="1" applyAlignment="1">
      <alignment horizontal="left" vertical="center" wrapText="1"/>
    </xf>
    <xf numFmtId="3" fontId="5" fillId="0" borderId="58" xfId="47805" applyNumberFormat="1" applyFont="1" applyBorder="1" applyAlignment="1">
      <alignment vertical="center" wrapText="1"/>
    </xf>
    <xf numFmtId="3" fontId="5" fillId="0" borderId="58" xfId="1" applyNumberFormat="1" applyFont="1" applyBorder="1" applyAlignment="1">
      <alignment vertical="center" wrapText="1"/>
    </xf>
    <xf numFmtId="0" fontId="5" fillId="0" borderId="58" xfId="17278" applyFont="1" applyBorder="1" applyAlignment="1">
      <alignment horizontal="center" vertical="center" wrapText="1"/>
    </xf>
    <xf numFmtId="0" fontId="5" fillId="0" borderId="58" xfId="17905" applyFont="1" applyBorder="1" applyAlignment="1">
      <alignment horizontal="center" vertical="center" wrapText="1"/>
    </xf>
    <xf numFmtId="0" fontId="5" fillId="0" borderId="58" xfId="17278" applyFont="1" applyBorder="1" applyAlignment="1">
      <alignment horizontal="left" vertical="center" wrapText="1"/>
    </xf>
    <xf numFmtId="49" fontId="5" fillId="0" borderId="58" xfId="47806" applyNumberFormat="1" applyFont="1" applyBorder="1" applyAlignment="1">
      <alignment horizontal="center" vertical="center" wrapText="1"/>
    </xf>
    <xf numFmtId="0" fontId="5" fillId="0" borderId="58" xfId="15724" applyFont="1" applyBorder="1" applyAlignment="1">
      <alignment horizontal="center" vertical="center" wrapText="1"/>
    </xf>
    <xf numFmtId="16" fontId="5" fillId="0" borderId="58" xfId="47580" quotePrefix="1" applyNumberFormat="1" applyFont="1" applyBorder="1" applyAlignment="1">
      <alignment horizontal="center" vertical="center" wrapText="1"/>
    </xf>
    <xf numFmtId="3" fontId="5" fillId="0" borderId="58" xfId="17896" applyNumberFormat="1" applyFont="1" applyBorder="1" applyAlignment="1">
      <alignment vertical="center" wrapText="1"/>
    </xf>
    <xf numFmtId="3" fontId="5" fillId="0" borderId="58" xfId="17896" applyNumberFormat="1" applyFont="1" applyBorder="1" applyAlignment="1">
      <alignment horizontal="center" vertical="center" wrapText="1"/>
    </xf>
    <xf numFmtId="0" fontId="5" fillId="0" borderId="58" xfId="15724" applyFont="1" applyBorder="1" applyAlignment="1">
      <alignment vertical="center" wrapText="1"/>
    </xf>
    <xf numFmtId="3" fontId="5" fillId="0" borderId="58" xfId="47805" applyNumberFormat="1" applyFont="1" applyBorder="1" applyAlignment="1">
      <alignment horizontal="center" vertical="center" wrapText="1"/>
    </xf>
    <xf numFmtId="0" fontId="5" fillId="0" borderId="58" xfId="47580" applyFont="1" applyBorder="1" applyAlignment="1">
      <alignment vertical="center"/>
    </xf>
    <xf numFmtId="0" fontId="5" fillId="0" borderId="58" xfId="17905" applyFont="1" applyBorder="1" applyAlignment="1">
      <alignment vertical="center" wrapText="1"/>
    </xf>
    <xf numFmtId="49" fontId="5" fillId="0" borderId="58" xfId="47805" applyNumberFormat="1" applyFont="1" applyBorder="1" applyAlignment="1">
      <alignment horizontal="center" vertical="center" wrapText="1"/>
    </xf>
    <xf numFmtId="1" fontId="5" fillId="0" borderId="58" xfId="1" applyNumberFormat="1" applyFont="1" applyBorder="1" applyAlignment="1">
      <alignment horizontal="center" vertical="center" wrapText="1"/>
    </xf>
    <xf numFmtId="3" fontId="5" fillId="0" borderId="58" xfId="1" applyNumberFormat="1" applyFont="1" applyBorder="1" applyAlignment="1">
      <alignment vertical="center"/>
    </xf>
    <xf numFmtId="14" fontId="5" fillId="0" borderId="58" xfId="1" applyNumberFormat="1" applyFont="1" applyBorder="1" applyAlignment="1">
      <alignment horizontal="center" vertical="center" wrapText="1"/>
    </xf>
    <xf numFmtId="0" fontId="5" fillId="0" borderId="58" xfId="47580" quotePrefix="1" applyFont="1" applyBorder="1" applyAlignment="1">
      <alignment vertical="center" wrapText="1"/>
    </xf>
    <xf numFmtId="0" fontId="5" fillId="0" borderId="58" xfId="17851" applyFont="1" applyBorder="1" applyAlignment="1">
      <alignment vertical="center" wrapText="1"/>
    </xf>
    <xf numFmtId="0" fontId="6" fillId="0" borderId="58" xfId="17851" applyFont="1" applyBorder="1" applyAlignment="1">
      <alignment vertical="center" wrapText="1"/>
    </xf>
    <xf numFmtId="0" fontId="6" fillId="0" borderId="58" xfId="47580" quotePrefix="1" applyFont="1" applyBorder="1" applyAlignment="1">
      <alignment horizontal="center" vertical="center"/>
    </xf>
    <xf numFmtId="0" fontId="6" fillId="0" borderId="58" xfId="47580" applyFont="1" applyBorder="1" applyAlignment="1">
      <alignment horizontal="center" vertical="center" wrapText="1"/>
    </xf>
    <xf numFmtId="0" fontId="6" fillId="0" borderId="58" xfId="47580" applyFont="1" applyBorder="1" applyAlignment="1">
      <alignment vertical="center" wrapText="1"/>
    </xf>
    <xf numFmtId="3" fontId="6" fillId="0" borderId="58" xfId="47580" applyNumberFormat="1" applyFont="1" applyBorder="1" applyAlignment="1">
      <alignment vertical="center" wrapText="1"/>
    </xf>
    <xf numFmtId="3" fontId="6" fillId="0" borderId="58" xfId="47580" applyNumberFormat="1" applyFont="1" applyBorder="1" applyAlignment="1">
      <alignment vertical="center"/>
    </xf>
    <xf numFmtId="368" fontId="6" fillId="0" borderId="58" xfId="47580" applyNumberFormat="1" applyFont="1" applyBorder="1" applyAlignment="1">
      <alignment vertical="center"/>
    </xf>
    <xf numFmtId="368" fontId="6" fillId="0" borderId="58" xfId="17851" applyNumberFormat="1" applyFont="1" applyBorder="1" applyAlignment="1">
      <alignment vertical="center"/>
    </xf>
    <xf numFmtId="0" fontId="286" fillId="0" borderId="0" xfId="0" applyFont="1" applyAlignment="1">
      <alignment horizontal="center" vertical="center"/>
    </xf>
    <xf numFmtId="3" fontId="286" fillId="0" borderId="0" xfId="0" applyNumberFormat="1" applyFont="1"/>
    <xf numFmtId="3" fontId="289" fillId="0" borderId="0" xfId="0" applyNumberFormat="1" applyFont="1"/>
    <xf numFmtId="368" fontId="286" fillId="0" borderId="0" xfId="0" applyNumberFormat="1" applyFont="1" applyAlignment="1">
      <alignment vertical="center"/>
    </xf>
    <xf numFmtId="368" fontId="286" fillId="0" borderId="0" xfId="0" applyNumberFormat="1" applyFont="1"/>
    <xf numFmtId="0" fontId="5" fillId="0" borderId="58" xfId="0" quotePrefix="1" applyFont="1" applyBorder="1" applyAlignment="1">
      <alignment vertical="center" wrapText="1"/>
    </xf>
    <xf numFmtId="0" fontId="5" fillId="0" borderId="58" xfId="17851" applyFont="1" applyBorder="1" applyAlignment="1">
      <alignment horizontal="center" vertical="center" wrapText="1"/>
    </xf>
    <xf numFmtId="0" fontId="1" fillId="0" borderId="0" xfId="0" applyFont="1"/>
    <xf numFmtId="0" fontId="1" fillId="0" borderId="0" xfId="0" applyFont="1" applyAlignment="1">
      <alignment horizontal="center" vertical="center"/>
    </xf>
    <xf numFmtId="0" fontId="5" fillId="0" borderId="58" xfId="17851" applyFont="1" applyBorder="1" applyAlignment="1">
      <alignment horizontal="center" vertical="center"/>
    </xf>
    <xf numFmtId="368" fontId="290" fillId="0" borderId="58" xfId="47580" applyNumberFormat="1" applyFont="1" applyBorder="1" applyAlignment="1">
      <alignment vertical="center"/>
    </xf>
    <xf numFmtId="0" fontId="291" fillId="0" borderId="0" xfId="0" applyFont="1"/>
    <xf numFmtId="0" fontId="290" fillId="0" borderId="0" xfId="47580" applyFont="1" applyAlignment="1">
      <alignment vertical="center"/>
    </xf>
    <xf numFmtId="0" fontId="290" fillId="0" borderId="0" xfId="47580" applyFont="1" applyAlignment="1">
      <alignment horizontal="center" vertical="center"/>
    </xf>
    <xf numFmtId="0" fontId="5" fillId="0" borderId="58" xfId="0" applyFont="1" applyBorder="1" applyAlignment="1">
      <alignment horizontal="left" vertical="center" wrapText="1"/>
    </xf>
    <xf numFmtId="0" fontId="5" fillId="0" borderId="58" xfId="17877" applyFont="1" applyBorder="1" applyAlignment="1">
      <alignment vertical="center" wrapText="1"/>
    </xf>
    <xf numFmtId="0" fontId="5" fillId="0" borderId="58" xfId="17851" applyFont="1" applyBorder="1" applyAlignment="1">
      <alignment vertical="center"/>
    </xf>
    <xf numFmtId="3" fontId="6" fillId="0" borderId="58" xfId="17851" applyNumberFormat="1" applyFont="1" applyBorder="1" applyAlignment="1">
      <alignment vertical="center" wrapText="1"/>
    </xf>
    <xf numFmtId="3" fontId="5" fillId="0" borderId="58" xfId="17851" applyNumberFormat="1" applyFont="1" applyBorder="1" applyAlignment="1">
      <alignment vertical="center"/>
    </xf>
    <xf numFmtId="368" fontId="5" fillId="0" borderId="58" xfId="1" applyNumberFormat="1" applyFont="1" applyBorder="1" applyAlignment="1">
      <alignment horizontal="right" vertical="center" wrapText="1"/>
    </xf>
    <xf numFmtId="3" fontId="5" fillId="0" borderId="58" xfId="47580" applyNumberFormat="1" applyFont="1" applyBorder="1" applyAlignment="1">
      <alignment horizontal="center" vertical="center"/>
    </xf>
    <xf numFmtId="368" fontId="5" fillId="0" borderId="58" xfId="47580" applyNumberFormat="1" applyFont="1" applyBorder="1" applyAlignment="1">
      <alignment horizontal="center" vertical="center" wrapText="1"/>
    </xf>
    <xf numFmtId="368" fontId="291" fillId="0" borderId="58" xfId="0" applyNumberFormat="1" applyFont="1" applyBorder="1"/>
    <xf numFmtId="0" fontId="292" fillId="0" borderId="0" xfId="47580" applyFont="1" applyAlignment="1">
      <alignment vertical="center"/>
    </xf>
    <xf numFmtId="0" fontId="292" fillId="0" borderId="0" xfId="47580" applyFont="1" applyAlignment="1">
      <alignment horizontal="center" vertical="center"/>
    </xf>
    <xf numFmtId="0" fontId="5" fillId="0" borderId="58" xfId="47807" applyFont="1" applyBorder="1" applyAlignment="1">
      <alignment vertical="center" wrapText="1"/>
    </xf>
    <xf numFmtId="0" fontId="5" fillId="0" borderId="58" xfId="47807" applyFont="1" applyBorder="1" applyAlignment="1">
      <alignment horizontal="center" vertical="center" wrapText="1"/>
    </xf>
    <xf numFmtId="49" fontId="5" fillId="0" borderId="58" xfId="47807" applyNumberFormat="1" applyFont="1" applyBorder="1" applyAlignment="1">
      <alignment horizontal="center" vertical="center" wrapText="1"/>
    </xf>
    <xf numFmtId="3" fontId="5" fillId="0" borderId="58" xfId="47807" applyNumberFormat="1" applyFont="1" applyBorder="1" applyAlignment="1">
      <alignment vertical="center" wrapText="1"/>
    </xf>
    <xf numFmtId="0" fontId="287" fillId="0" borderId="58" xfId="17278" applyFont="1" applyBorder="1" applyAlignment="1">
      <alignment horizontal="center" vertical="center" wrapText="1"/>
    </xf>
    <xf numFmtId="368" fontId="287" fillId="0" borderId="58" xfId="47580" applyNumberFormat="1" applyFont="1" applyBorder="1" applyAlignment="1">
      <alignment vertical="center" wrapText="1"/>
    </xf>
    <xf numFmtId="368" fontId="5" fillId="0" borderId="58" xfId="17851" applyNumberFormat="1" applyFont="1" applyBorder="1" applyAlignment="1">
      <alignment vertical="center" wrapText="1"/>
    </xf>
    <xf numFmtId="0" fontId="5" fillId="0" borderId="58" xfId="20511" applyFont="1" applyBorder="1" applyAlignment="1">
      <alignment vertical="center" wrapText="1"/>
    </xf>
    <xf numFmtId="0" fontId="5" fillId="0" borderId="58" xfId="20511" applyFont="1" applyBorder="1" applyAlignment="1">
      <alignment horizontal="center" vertical="center" wrapText="1"/>
    </xf>
    <xf numFmtId="3" fontId="5" fillId="0" borderId="58" xfId="20511" applyNumberFormat="1" applyFont="1" applyBorder="1" applyAlignment="1">
      <alignment horizontal="center" vertical="center" wrapText="1"/>
    </xf>
    <xf numFmtId="3" fontId="5" fillId="0" borderId="58" xfId="20511" applyNumberFormat="1" applyFont="1" applyBorder="1" applyAlignment="1">
      <alignment vertical="center" wrapText="1"/>
    </xf>
    <xf numFmtId="0" fontId="5" fillId="0" borderId="58" xfId="17278" applyFont="1" applyBorder="1" applyAlignment="1">
      <alignment vertical="center" wrapText="1"/>
    </xf>
    <xf numFmtId="0" fontId="5" fillId="66" borderId="58" xfId="0" applyFont="1" applyFill="1" applyBorder="1" applyAlignment="1">
      <alignment horizontal="center" vertical="center" wrapText="1"/>
    </xf>
    <xf numFmtId="3" fontId="5" fillId="0" borderId="23" xfId="0" applyNumberFormat="1" applyFont="1" applyBorder="1" applyAlignment="1">
      <alignment vertical="center" wrapText="1"/>
    </xf>
    <xf numFmtId="3" fontId="5" fillId="0" borderId="23" xfId="47580" applyNumberFormat="1" applyFont="1" applyBorder="1" applyAlignment="1">
      <alignment vertical="center" wrapText="1"/>
    </xf>
    <xf numFmtId="368" fontId="5" fillId="0" borderId="23" xfId="0" applyNumberFormat="1" applyFont="1" applyBorder="1" applyAlignment="1">
      <alignment horizontal="right" vertical="center" wrapText="1"/>
    </xf>
    <xf numFmtId="0" fontId="5" fillId="0" borderId="58" xfId="17785" applyFont="1" applyBorder="1" applyAlignment="1">
      <alignment horizontal="left" vertical="center" wrapText="1"/>
    </xf>
    <xf numFmtId="0" fontId="5" fillId="0" borderId="58" xfId="47798" applyFont="1" applyBorder="1" applyAlignment="1">
      <alignment horizontal="center" vertical="center" wrapText="1" shrinkToFit="1"/>
    </xf>
    <xf numFmtId="3" fontId="5" fillId="0" borderId="58" xfId="47799" applyNumberFormat="1" applyFont="1" applyBorder="1" applyAlignment="1">
      <alignment horizontal="center" vertical="center" wrapText="1"/>
    </xf>
    <xf numFmtId="0" fontId="5" fillId="0" borderId="58" xfId="47799" applyFont="1" applyBorder="1" applyAlignment="1">
      <alignment horizontal="center" vertical="center" wrapText="1"/>
    </xf>
    <xf numFmtId="0" fontId="5" fillId="0" borderId="58" xfId="17785" applyFont="1" applyBorder="1" applyAlignment="1">
      <alignment horizontal="center" vertical="center" wrapText="1"/>
    </xf>
    <xf numFmtId="3" fontId="5" fillId="0" borderId="58" xfId="17785" applyNumberFormat="1" applyFont="1" applyBorder="1" applyAlignment="1">
      <alignment horizontal="right" vertical="center" wrapText="1"/>
    </xf>
    <xf numFmtId="0" fontId="5" fillId="0" borderId="58" xfId="47581" applyFont="1" applyBorder="1" applyAlignment="1">
      <alignment vertical="center" wrapText="1"/>
    </xf>
    <xf numFmtId="3" fontId="5" fillId="0" borderId="23" xfId="0" applyNumberFormat="1" applyFont="1" applyBorder="1" applyAlignment="1">
      <alignment horizontal="right" vertical="center" wrapText="1"/>
    </xf>
    <xf numFmtId="0" fontId="293" fillId="0" borderId="0" xfId="0" applyFont="1"/>
    <xf numFmtId="0" fontId="293" fillId="0" borderId="0" xfId="0" applyFont="1" applyAlignment="1">
      <alignment horizontal="center" vertical="center"/>
    </xf>
    <xf numFmtId="3" fontId="293" fillId="0" borderId="0" xfId="0" applyNumberFormat="1" applyFont="1"/>
    <xf numFmtId="3" fontId="7" fillId="0" borderId="58" xfId="47580" applyNumberFormat="1" applyFont="1" applyBorder="1" applyAlignment="1">
      <alignment horizontal="center" vertical="center"/>
    </xf>
    <xf numFmtId="3" fontId="6" fillId="0" borderId="58" xfId="1" quotePrefix="1" applyNumberFormat="1" applyFont="1" applyBorder="1" applyAlignment="1">
      <alignment horizontal="center" vertical="center" wrapText="1"/>
    </xf>
    <xf numFmtId="3" fontId="6" fillId="0" borderId="58" xfId="47807" applyNumberFormat="1" applyFont="1" applyBorder="1" applyAlignment="1">
      <alignment vertical="center" wrapText="1"/>
    </xf>
    <xf numFmtId="0" fontId="6" fillId="0" borderId="58" xfId="17851" applyFont="1" applyBorder="1" applyAlignment="1">
      <alignment horizontal="center" vertical="center" wrapText="1"/>
    </xf>
    <xf numFmtId="0" fontId="6" fillId="0" borderId="58" xfId="17851" applyFont="1" applyBorder="1" applyAlignment="1">
      <alignment horizontal="center" vertical="center"/>
    </xf>
    <xf numFmtId="0" fontId="6" fillId="0" borderId="58" xfId="17851" applyFont="1" applyBorder="1" applyAlignment="1">
      <alignment vertical="center"/>
    </xf>
    <xf numFmtId="368" fontId="5" fillId="0" borderId="58" xfId="47580" applyNumberFormat="1" applyFont="1" applyBorder="1" applyAlignment="1">
      <alignment horizontal="center" vertical="center"/>
    </xf>
    <xf numFmtId="0" fontId="265" fillId="0" borderId="0" xfId="47580" applyFont="1" applyAlignment="1">
      <alignment vertical="center"/>
    </xf>
    <xf numFmtId="0" fontId="265" fillId="0" borderId="0" xfId="47580" applyFont="1" applyAlignment="1">
      <alignment horizontal="center" vertical="center"/>
    </xf>
    <xf numFmtId="3" fontId="265" fillId="0" borderId="58" xfId="47580" applyNumberFormat="1" applyFont="1" applyBorder="1" applyAlignment="1">
      <alignment vertical="center"/>
    </xf>
    <xf numFmtId="0" fontId="287" fillId="0" borderId="58" xfId="47580" applyFont="1" applyBorder="1" applyAlignment="1">
      <alignment horizontal="center" vertical="center"/>
    </xf>
    <xf numFmtId="0" fontId="287" fillId="0" borderId="58" xfId="47580" applyFont="1" applyBorder="1" applyAlignment="1">
      <alignment vertical="center"/>
    </xf>
    <xf numFmtId="0" fontId="288" fillId="0" borderId="0" xfId="0" applyFont="1" applyAlignment="1">
      <alignment vertical="center"/>
    </xf>
    <xf numFmtId="3" fontId="5" fillId="0" borderId="58" xfId="47799" applyNumberFormat="1" applyFont="1" applyBorder="1" applyAlignment="1">
      <alignment vertical="center" wrapText="1"/>
    </xf>
    <xf numFmtId="3" fontId="5" fillId="0" borderId="58" xfId="47799" applyNumberFormat="1" applyFont="1" applyBorder="1" applyAlignment="1">
      <alignment horizontal="right" vertical="center" wrapText="1"/>
    </xf>
    <xf numFmtId="368" fontId="288" fillId="0" borderId="0" xfId="0" applyNumberFormat="1" applyFont="1"/>
    <xf numFmtId="0" fontId="5" fillId="66" borderId="58" xfId="17785" applyFont="1" applyFill="1" applyBorder="1" applyAlignment="1">
      <alignment horizontal="center" vertical="center" wrapText="1"/>
    </xf>
    <xf numFmtId="3" fontId="7" fillId="0" borderId="58" xfId="1" applyNumberFormat="1" applyFont="1" applyBorder="1" applyAlignment="1">
      <alignment horizontal="center" vertical="center" wrapText="1"/>
    </xf>
    <xf numFmtId="3" fontId="7" fillId="0" borderId="58" xfId="1" applyNumberFormat="1" applyFont="1" applyBorder="1" applyAlignment="1">
      <alignment horizontal="left" vertical="center" wrapText="1"/>
    </xf>
    <xf numFmtId="3" fontId="7" fillId="0" borderId="58" xfId="1" applyNumberFormat="1" applyFont="1" applyBorder="1" applyAlignment="1">
      <alignment horizontal="right" vertical="center" wrapText="1"/>
    </xf>
    <xf numFmtId="368" fontId="7" fillId="0" borderId="58" xfId="1" applyNumberFormat="1" applyFont="1" applyBorder="1" applyAlignment="1">
      <alignment horizontal="right" vertical="center" wrapText="1"/>
    </xf>
    <xf numFmtId="4" fontId="7" fillId="0" borderId="58" xfId="1" applyNumberFormat="1" applyFont="1" applyBorder="1" applyAlignment="1">
      <alignment horizontal="right" vertical="center" wrapText="1"/>
    </xf>
    <xf numFmtId="3" fontId="287" fillId="0" borderId="58" xfId="1" quotePrefix="1" applyNumberFormat="1" applyFont="1" applyBorder="1" applyAlignment="1">
      <alignment horizontal="center" vertical="center" wrapText="1"/>
    </xf>
    <xf numFmtId="3" fontId="7" fillId="0" borderId="58" xfId="1" quotePrefix="1" applyNumberFormat="1" applyFont="1" applyBorder="1" applyAlignment="1">
      <alignment horizontal="center" vertical="center" wrapText="1"/>
    </xf>
    <xf numFmtId="3" fontId="287" fillId="0" borderId="58" xfId="1" applyNumberFormat="1" applyFont="1" applyBorder="1" applyAlignment="1">
      <alignment horizontal="center" vertical="center" wrapText="1"/>
    </xf>
    <xf numFmtId="3" fontId="287" fillId="0" borderId="58" xfId="1" applyNumberFormat="1" applyFont="1" applyBorder="1" applyAlignment="1">
      <alignment horizontal="left" vertical="center" wrapText="1"/>
    </xf>
    <xf numFmtId="3" fontId="287" fillId="0" borderId="58" xfId="1" applyNumberFormat="1" applyFont="1" applyBorder="1" applyAlignment="1">
      <alignment horizontal="right" vertical="center" wrapText="1"/>
    </xf>
    <xf numFmtId="368" fontId="287" fillId="0" borderId="58" xfId="1" applyNumberFormat="1" applyFont="1" applyBorder="1" applyAlignment="1">
      <alignment horizontal="right" vertical="center" wrapText="1"/>
    </xf>
    <xf numFmtId="3" fontId="5" fillId="0" borderId="58" xfId="1" quotePrefix="1" applyNumberFormat="1" applyFont="1" applyBorder="1" applyAlignment="1">
      <alignment horizontal="center" vertical="center" wrapText="1"/>
    </xf>
    <xf numFmtId="3" fontId="5" fillId="0" borderId="58" xfId="1" applyNumberFormat="1" applyFont="1" applyBorder="1" applyAlignment="1">
      <alignment horizontal="right" vertical="center" wrapText="1"/>
    </xf>
    <xf numFmtId="3" fontId="5" fillId="0" borderId="58" xfId="1" applyNumberFormat="1" applyFont="1" applyBorder="1" applyAlignment="1">
      <alignment horizontal="center" vertical="center" wrapText="1"/>
    </xf>
    <xf numFmtId="3" fontId="5" fillId="0" borderId="58" xfId="1" applyNumberFormat="1" applyFont="1" applyBorder="1" applyAlignment="1">
      <alignment horizontal="left" vertical="center" wrapText="1"/>
    </xf>
    <xf numFmtId="4" fontId="5" fillId="0" borderId="58" xfId="1" applyNumberFormat="1" applyFont="1" applyBorder="1" applyAlignment="1">
      <alignment horizontal="center" vertical="center" wrapText="1"/>
    </xf>
    <xf numFmtId="3" fontId="6" fillId="0" borderId="58" xfId="17851" applyNumberFormat="1" applyFont="1" applyBorder="1" applyAlignment="1">
      <alignment vertical="center"/>
    </xf>
    <xf numFmtId="368" fontId="6" fillId="0" borderId="58" xfId="1" applyNumberFormat="1" applyFont="1" applyBorder="1" applyAlignment="1">
      <alignment horizontal="right" vertical="center" wrapText="1"/>
    </xf>
    <xf numFmtId="49" fontId="287" fillId="0" borderId="58" xfId="17289" applyNumberFormat="1" applyFont="1" applyBorder="1" applyAlignment="1">
      <alignment horizontal="center" vertical="center" wrapText="1"/>
    </xf>
    <xf numFmtId="3" fontId="5" fillId="0" borderId="58" xfId="17851" applyNumberFormat="1" applyFont="1" applyBorder="1" applyAlignment="1">
      <alignment vertical="center" wrapText="1"/>
    </xf>
    <xf numFmtId="368" fontId="291" fillId="0" borderId="58" xfId="47580" applyNumberFormat="1" applyFont="1" applyBorder="1" applyAlignment="1">
      <alignment vertical="center"/>
    </xf>
    <xf numFmtId="0" fontId="291" fillId="0" borderId="0" xfId="47580" applyFont="1" applyAlignment="1">
      <alignment vertical="center"/>
    </xf>
    <xf numFmtId="0" fontId="291" fillId="0" borderId="0" xfId="47580" applyFont="1" applyAlignment="1">
      <alignment horizontal="center" vertical="center"/>
    </xf>
    <xf numFmtId="0" fontId="291" fillId="0" borderId="0" xfId="0" applyFont="1" applyAlignment="1">
      <alignment horizontal="center" vertical="center"/>
    </xf>
    <xf numFmtId="3" fontId="5" fillId="0" borderId="58" xfId="1" applyNumberFormat="1" applyFont="1" applyBorder="1" applyAlignment="1">
      <alignment horizontal="right" vertical="center"/>
    </xf>
    <xf numFmtId="4" fontId="5" fillId="0" borderId="58" xfId="0" applyNumberFormat="1" applyFont="1" applyBorder="1" applyAlignment="1">
      <alignment vertical="center"/>
    </xf>
    <xf numFmtId="0" fontId="5" fillId="66" borderId="58" xfId="47580" quotePrefix="1" applyFont="1" applyFill="1" applyBorder="1" applyAlignment="1">
      <alignment horizontal="center" vertical="center"/>
    </xf>
    <xf numFmtId="0" fontId="5" fillId="66" borderId="58" xfId="20511" applyFont="1" applyFill="1" applyBorder="1" applyAlignment="1">
      <alignment vertical="center" wrapText="1"/>
    </xf>
    <xf numFmtId="0" fontId="5" fillId="66" borderId="58" xfId="47580" applyFont="1" applyFill="1" applyBorder="1" applyAlignment="1">
      <alignment horizontal="center" vertical="center" wrapText="1"/>
    </xf>
    <xf numFmtId="0" fontId="5" fillId="66" borderId="58" xfId="47580" applyFont="1" applyFill="1" applyBorder="1" applyAlignment="1">
      <alignment vertical="center"/>
    </xf>
    <xf numFmtId="0" fontId="5" fillId="66" borderId="58" xfId="17278" applyFont="1" applyFill="1" applyBorder="1" applyAlignment="1">
      <alignment horizontal="center" vertical="center" wrapText="1"/>
    </xf>
    <xf numFmtId="3" fontId="5" fillId="66" borderId="58" xfId="47580" applyNumberFormat="1" applyFont="1" applyFill="1" applyBorder="1" applyAlignment="1">
      <alignment horizontal="center" vertical="center" wrapText="1"/>
    </xf>
    <xf numFmtId="3" fontId="5" fillId="66" borderId="23" xfId="0" applyNumberFormat="1" applyFont="1" applyFill="1" applyBorder="1" applyAlignment="1">
      <alignment horizontal="right" vertical="center" wrapText="1"/>
    </xf>
    <xf numFmtId="3" fontId="5" fillId="66" borderId="58" xfId="47580" applyNumberFormat="1" applyFont="1" applyFill="1" applyBorder="1" applyAlignment="1">
      <alignment vertical="center"/>
    </xf>
    <xf numFmtId="368" fontId="5" fillId="66" borderId="58" xfId="17851" applyNumberFormat="1" applyFont="1" applyFill="1" applyBorder="1" applyAlignment="1">
      <alignment vertical="center"/>
    </xf>
    <xf numFmtId="0" fontId="295" fillId="66" borderId="0" xfId="0" applyFont="1" applyFill="1"/>
    <xf numFmtId="0" fontId="295" fillId="66" borderId="0" xfId="0" applyFont="1" applyFill="1" applyAlignment="1">
      <alignment horizontal="center" vertical="center"/>
    </xf>
    <xf numFmtId="3" fontId="295" fillId="66" borderId="0" xfId="0" applyNumberFormat="1" applyFont="1" applyFill="1"/>
    <xf numFmtId="368" fontId="291" fillId="66" borderId="0" xfId="0" applyNumberFormat="1" applyFont="1" applyFill="1"/>
    <xf numFmtId="368" fontId="291" fillId="66" borderId="0" xfId="0" applyNumberFormat="1" applyFont="1" applyFill="1" applyAlignment="1">
      <alignment vertical="center"/>
    </xf>
    <xf numFmtId="368" fontId="288" fillId="0" borderId="0" xfId="0" applyNumberFormat="1" applyFont="1" applyAlignment="1">
      <alignment vertical="center"/>
    </xf>
    <xf numFmtId="0" fontId="7" fillId="0" borderId="58" xfId="17877" applyFont="1" applyBorder="1" applyAlignment="1">
      <alignment vertical="center" wrapText="1"/>
    </xf>
    <xf numFmtId="0" fontId="7" fillId="0" borderId="58" xfId="17851" applyFont="1" applyBorder="1" applyAlignment="1">
      <alignment vertical="center" wrapText="1"/>
    </xf>
    <xf numFmtId="0" fontId="7" fillId="0" borderId="58" xfId="17851" applyFont="1" applyBorder="1" applyAlignment="1">
      <alignment horizontal="center" vertical="center" wrapText="1"/>
    </xf>
    <xf numFmtId="3" fontId="7" fillId="0" borderId="58" xfId="17851" applyNumberFormat="1" applyFont="1" applyBorder="1" applyAlignment="1">
      <alignment vertical="center" wrapText="1"/>
    </xf>
    <xf numFmtId="368" fontId="7" fillId="0" borderId="58" xfId="17851" applyNumberFormat="1" applyFont="1" applyBorder="1" applyAlignment="1">
      <alignment vertical="center" wrapText="1"/>
    </xf>
    <xf numFmtId="0" fontId="5" fillId="0" borderId="58" xfId="47799" quotePrefix="1" applyFont="1" applyBorder="1" applyAlignment="1">
      <alignment horizontal="center" vertical="center" wrapText="1"/>
    </xf>
    <xf numFmtId="0" fontId="5" fillId="0" borderId="58" xfId="47799" applyFont="1" applyBorder="1" applyAlignment="1">
      <alignment horizontal="center" vertical="center"/>
    </xf>
    <xf numFmtId="3" fontId="5" fillId="0" borderId="58" xfId="47799" applyNumberFormat="1" applyFont="1" applyBorder="1" applyAlignment="1">
      <alignment horizontal="right" vertical="center"/>
    </xf>
    <xf numFmtId="368" fontId="5" fillId="0" borderId="58" xfId="47799" applyNumberFormat="1" applyFont="1" applyBorder="1" applyAlignment="1">
      <alignment horizontal="right" vertical="center" wrapText="1"/>
    </xf>
    <xf numFmtId="368" fontId="5" fillId="0" borderId="58" xfId="47799" applyNumberFormat="1" applyFont="1" applyBorder="1" applyAlignment="1">
      <alignment horizontal="right" vertical="center"/>
    </xf>
    <xf numFmtId="0" fontId="5" fillId="0" borderId="59" xfId="47799" quotePrefix="1" applyFont="1" applyBorder="1" applyAlignment="1">
      <alignment horizontal="center" vertical="center" wrapText="1"/>
    </xf>
    <xf numFmtId="0" fontId="5" fillId="0" borderId="59" xfId="17785" applyFont="1" applyBorder="1" applyAlignment="1">
      <alignment horizontal="left" vertical="center" wrapText="1"/>
    </xf>
    <xf numFmtId="0" fontId="5" fillId="0" borderId="59" xfId="47799" applyFont="1" applyBorder="1" applyAlignment="1">
      <alignment horizontal="center" vertical="center" wrapText="1"/>
    </xf>
    <xf numFmtId="0" fontId="5" fillId="0" borderId="59" xfId="47799" applyFont="1" applyBorder="1" applyAlignment="1">
      <alignment horizontal="center" vertical="center"/>
    </xf>
    <xf numFmtId="0" fontId="5" fillId="0" borderId="59" xfId="47580" applyFont="1" applyBorder="1" applyAlignment="1">
      <alignment vertical="center"/>
    </xf>
    <xf numFmtId="0" fontId="5" fillId="0" borderId="59" xfId="17785" applyFont="1" applyBorder="1" applyAlignment="1">
      <alignment horizontal="center" vertical="center" wrapText="1"/>
    </xf>
    <xf numFmtId="3" fontId="5" fillId="0" borderId="59" xfId="47799" applyNumberFormat="1" applyFont="1" applyBorder="1" applyAlignment="1">
      <alignment horizontal="right" vertical="center" wrapText="1"/>
    </xf>
    <xf numFmtId="3" fontId="5" fillId="0" borderId="59" xfId="47799" applyNumberFormat="1" applyFont="1" applyBorder="1" applyAlignment="1">
      <alignment horizontal="right" vertical="center"/>
    </xf>
    <xf numFmtId="368" fontId="5" fillId="0" borderId="59" xfId="47580" applyNumberFormat="1" applyFont="1" applyBorder="1" applyAlignment="1">
      <alignment vertical="center"/>
    </xf>
    <xf numFmtId="368" fontId="5" fillId="0" borderId="59" xfId="47799" applyNumberFormat="1" applyFont="1" applyBorder="1" applyAlignment="1">
      <alignment horizontal="right" vertical="center"/>
    </xf>
    <xf numFmtId="368" fontId="5" fillId="0" borderId="59" xfId="17851" applyNumberFormat="1" applyFont="1" applyBorder="1" applyAlignment="1">
      <alignment vertical="center"/>
    </xf>
    <xf numFmtId="3" fontId="5" fillId="0" borderId="59" xfId="47580" applyNumberFormat="1" applyFont="1" applyBorder="1" applyAlignment="1">
      <alignment horizontal="center" vertical="center"/>
    </xf>
    <xf numFmtId="0" fontId="0" fillId="0" borderId="0" xfId="0" applyAlignment="1">
      <alignment horizontal="center"/>
    </xf>
    <xf numFmtId="0" fontId="5" fillId="0" borderId="61" xfId="0" applyFont="1" applyBorder="1" applyAlignment="1">
      <alignment horizontal="center" vertical="center" wrapText="1"/>
    </xf>
    <xf numFmtId="0" fontId="7" fillId="0" borderId="13" xfId="0" applyFont="1" applyBorder="1" applyAlignment="1">
      <alignment horizontal="center" vertical="center"/>
    </xf>
    <xf numFmtId="3" fontId="7" fillId="0" borderId="13" xfId="0" applyNumberFormat="1" applyFont="1" applyBorder="1" applyAlignment="1">
      <alignment vertical="center"/>
    </xf>
    <xf numFmtId="0" fontId="7" fillId="0" borderId="13" xfId="0" applyFont="1" applyBorder="1" applyAlignment="1">
      <alignment vertical="center"/>
    </xf>
    <xf numFmtId="0" fontId="5" fillId="0" borderId="58" xfId="0" applyFont="1" applyBorder="1" applyAlignment="1">
      <alignment horizontal="center" vertical="center"/>
    </xf>
    <xf numFmtId="0" fontId="5" fillId="0" borderId="58" xfId="0" applyFont="1" applyBorder="1" applyAlignment="1">
      <alignment vertical="center"/>
    </xf>
    <xf numFmtId="0" fontId="5" fillId="0" borderId="59" xfId="0" applyFont="1" applyBorder="1" applyAlignment="1">
      <alignment horizontal="center" vertical="center"/>
    </xf>
    <xf numFmtId="0" fontId="5" fillId="0" borderId="59" xfId="0" applyFont="1" applyBorder="1" applyAlignment="1">
      <alignment vertical="center"/>
    </xf>
    <xf numFmtId="3" fontId="5" fillId="0" borderId="59" xfId="0" applyNumberFormat="1" applyFont="1" applyBorder="1" applyAlignment="1">
      <alignment vertical="center"/>
    </xf>
    <xf numFmtId="0" fontId="0" fillId="0" borderId="70" xfId="0" applyBorder="1"/>
    <xf numFmtId="0" fontId="5" fillId="0" borderId="0" xfId="47799" applyFont="1" applyAlignment="1">
      <alignment horizontal="center"/>
    </xf>
    <xf numFmtId="0" fontId="5" fillId="0" borderId="0" xfId="47799" applyFont="1"/>
    <xf numFmtId="3" fontId="5" fillId="0" borderId="0" xfId="47799" applyNumberFormat="1" applyFont="1" applyAlignment="1">
      <alignment horizontal="right"/>
    </xf>
    <xf numFmtId="0" fontId="6" fillId="0" borderId="0" xfId="47799" applyFont="1" applyAlignment="1">
      <alignment horizontal="center" vertical="center"/>
    </xf>
    <xf numFmtId="3" fontId="5" fillId="0" borderId="61" xfId="47799" applyNumberFormat="1" applyFont="1" applyBorder="1" applyAlignment="1">
      <alignment horizontal="center" vertical="center" wrapText="1"/>
    </xf>
    <xf numFmtId="3" fontId="5" fillId="0" borderId="61" xfId="47799" applyNumberFormat="1" applyFont="1" applyBorder="1" applyAlignment="1">
      <alignment vertical="center" wrapText="1"/>
    </xf>
    <xf numFmtId="0" fontId="7" fillId="0" borderId="13" xfId="47799" applyFont="1" applyBorder="1" applyAlignment="1">
      <alignment horizontal="center" vertical="center" wrapText="1"/>
    </xf>
    <xf numFmtId="3" fontId="7" fillId="0" borderId="13" xfId="47799" applyNumberFormat="1" applyFont="1" applyBorder="1" applyAlignment="1">
      <alignment horizontal="right" vertical="center" wrapText="1"/>
    </xf>
    <xf numFmtId="0" fontId="7" fillId="0" borderId="13" xfId="47799" applyFont="1" applyBorder="1" applyAlignment="1">
      <alignment horizontal="left" vertical="center" wrapText="1"/>
    </xf>
    <xf numFmtId="0" fontId="7" fillId="0" borderId="58" xfId="47799" applyFont="1" applyBorder="1" applyAlignment="1">
      <alignment horizontal="center" vertical="center" wrapText="1"/>
    </xf>
    <xf numFmtId="3" fontId="7" fillId="0" borderId="58" xfId="47799" applyNumberFormat="1" applyFont="1" applyBorder="1" applyAlignment="1">
      <alignment horizontal="right" vertical="center" wrapText="1"/>
    </xf>
    <xf numFmtId="0" fontId="7" fillId="0" borderId="58" xfId="47799" applyFont="1" applyBorder="1" applyAlignment="1">
      <alignment horizontal="left" vertical="center" wrapText="1"/>
    </xf>
    <xf numFmtId="0" fontId="7" fillId="66" borderId="58" xfId="47799" applyFont="1" applyFill="1" applyBorder="1" applyAlignment="1">
      <alignment horizontal="center" vertical="center" wrapText="1"/>
    </xf>
    <xf numFmtId="0" fontId="7" fillId="66" borderId="58" xfId="47799" applyFont="1" applyFill="1" applyBorder="1" applyAlignment="1">
      <alignment vertical="center" wrapText="1"/>
    </xf>
    <xf numFmtId="3" fontId="7" fillId="66" borderId="58" xfId="47799" applyNumberFormat="1" applyFont="1" applyFill="1" applyBorder="1" applyAlignment="1">
      <alignment horizontal="right" vertical="center" wrapText="1"/>
    </xf>
    <xf numFmtId="0" fontId="7" fillId="66" borderId="58" xfId="47799" applyFont="1" applyFill="1" applyBorder="1" applyAlignment="1">
      <alignment horizontal="left" vertical="center" wrapText="1"/>
    </xf>
    <xf numFmtId="0" fontId="5" fillId="66" borderId="58" xfId="47799" quotePrefix="1" applyFont="1" applyFill="1" applyBorder="1" applyAlignment="1">
      <alignment horizontal="center" vertical="center" wrapText="1"/>
    </xf>
    <xf numFmtId="0" fontId="5" fillId="66" borderId="58" xfId="17785" applyFont="1" applyFill="1" applyBorder="1" applyAlignment="1">
      <alignment horizontal="left" vertical="center" wrapText="1"/>
    </xf>
    <xf numFmtId="3" fontId="5" fillId="66" borderId="58" xfId="47799" applyNumberFormat="1" applyFont="1" applyFill="1" applyBorder="1" applyAlignment="1">
      <alignment horizontal="center" vertical="center" wrapText="1"/>
    </xf>
    <xf numFmtId="0" fontId="5" fillId="66" borderId="58" xfId="47799" applyFont="1" applyFill="1" applyBorder="1" applyAlignment="1">
      <alignment horizontal="center" vertical="center" wrapText="1"/>
    </xf>
    <xf numFmtId="3" fontId="5" fillId="66" borderId="58" xfId="47799" applyNumberFormat="1" applyFont="1" applyFill="1" applyBorder="1" applyAlignment="1">
      <alignment horizontal="right" vertical="center" wrapText="1"/>
    </xf>
    <xf numFmtId="0" fontId="5" fillId="66" borderId="58" xfId="47799" applyFont="1" applyFill="1" applyBorder="1" applyAlignment="1">
      <alignment horizontal="left" vertical="center" wrapText="1"/>
    </xf>
    <xf numFmtId="3" fontId="5" fillId="66" borderId="58" xfId="47799" applyNumberFormat="1" applyFont="1" applyFill="1" applyBorder="1" applyAlignment="1">
      <alignment horizontal="left" vertical="center" wrapText="1"/>
    </xf>
    <xf numFmtId="0" fontId="7" fillId="66" borderId="58" xfId="47799" quotePrefix="1" applyFont="1" applyFill="1" applyBorder="1" applyAlignment="1">
      <alignment horizontal="center" vertical="center" wrapText="1"/>
    </xf>
    <xf numFmtId="0" fontId="7" fillId="39" borderId="58" xfId="17785" applyFont="1" applyFill="1" applyBorder="1" applyAlignment="1">
      <alignment horizontal="left" vertical="center" wrapText="1"/>
    </xf>
    <xf numFmtId="0" fontId="5" fillId="0" borderId="58" xfId="47799" applyFont="1" applyBorder="1" applyAlignment="1">
      <alignment vertical="center" wrapText="1"/>
    </xf>
    <xf numFmtId="0" fontId="5" fillId="0" borderId="58" xfId="47799" applyFont="1" applyBorder="1" applyAlignment="1">
      <alignment horizontal="left" vertical="center" wrapText="1"/>
    </xf>
    <xf numFmtId="0" fontId="5" fillId="39" borderId="58" xfId="47808" applyFont="1" applyFill="1" applyBorder="1" applyAlignment="1">
      <alignment vertical="center" wrapText="1"/>
    </xf>
    <xf numFmtId="0" fontId="5" fillId="0" borderId="58" xfId="47799" applyFont="1" applyBorder="1" applyAlignment="1">
      <alignment horizontal="left" vertical="center"/>
    </xf>
    <xf numFmtId="3" fontId="7" fillId="66" borderId="58" xfId="47799" applyNumberFormat="1" applyFont="1" applyFill="1" applyBorder="1" applyAlignment="1">
      <alignment horizontal="left" vertical="center" wrapText="1"/>
    </xf>
    <xf numFmtId="0" fontId="7" fillId="0" borderId="59" xfId="47799" applyFont="1" applyBorder="1" applyAlignment="1">
      <alignment horizontal="center" vertical="center" wrapText="1"/>
    </xf>
    <xf numFmtId="3" fontId="7" fillId="0" borderId="59" xfId="47799" applyNumberFormat="1" applyFont="1" applyBorder="1" applyAlignment="1">
      <alignment horizontal="right" vertical="center" wrapText="1"/>
    </xf>
    <xf numFmtId="3" fontId="5" fillId="66" borderId="59" xfId="47799" applyNumberFormat="1" applyFont="1" applyFill="1" applyBorder="1" applyAlignment="1">
      <alignment horizontal="right" vertical="center" wrapText="1"/>
    </xf>
    <xf numFmtId="0" fontId="7" fillId="0" borderId="59" xfId="47799" applyFont="1" applyBorder="1" applyAlignment="1">
      <alignment horizontal="left" vertical="center" wrapText="1"/>
    </xf>
    <xf numFmtId="0" fontId="5" fillId="0" borderId="0" xfId="47799" applyFont="1" applyAlignment="1">
      <alignment horizontal="left"/>
    </xf>
    <xf numFmtId="3" fontId="5" fillId="0" borderId="58" xfId="47580" applyNumberFormat="1" applyFont="1" applyFill="1" applyBorder="1" applyAlignment="1">
      <alignment horizontal="center" vertical="center" wrapText="1"/>
    </xf>
    <xf numFmtId="3" fontId="5" fillId="0" borderId="23" xfId="0" applyNumberFormat="1" applyFont="1" applyFill="1" applyBorder="1" applyAlignment="1">
      <alignment horizontal="right" vertical="center" wrapText="1"/>
    </xf>
    <xf numFmtId="0" fontId="5" fillId="0" borderId="58" xfId="47799" applyFont="1" applyFill="1" applyBorder="1" applyAlignment="1">
      <alignment horizontal="center" vertical="center" wrapText="1"/>
    </xf>
    <xf numFmtId="3" fontId="5" fillId="0" borderId="58" xfId="47799" applyNumberFormat="1" applyFont="1" applyFill="1" applyBorder="1" applyAlignment="1">
      <alignment horizontal="right" vertical="center" wrapText="1"/>
    </xf>
    <xf numFmtId="0" fontId="5" fillId="0" borderId="58" xfId="17785" applyFont="1" applyFill="1" applyBorder="1" applyAlignment="1">
      <alignment horizontal="center" vertical="center" wrapText="1"/>
    </xf>
    <xf numFmtId="368" fontId="7" fillId="0" borderId="58" xfId="47580" applyNumberFormat="1" applyFont="1" applyBorder="1" applyAlignment="1">
      <alignment horizontal="center" vertical="center"/>
    </xf>
    <xf numFmtId="3" fontId="7" fillId="0" borderId="58" xfId="47580" applyNumberFormat="1" applyFont="1" applyBorder="1" applyAlignment="1">
      <alignment horizontal="center" vertical="center" wrapText="1"/>
    </xf>
    <xf numFmtId="3" fontId="287" fillId="0" borderId="58" xfId="47580" applyNumberFormat="1" applyFont="1" applyBorder="1" applyAlignment="1">
      <alignment horizontal="center" vertical="center" wrapText="1"/>
    </xf>
    <xf numFmtId="3" fontId="6" fillId="0" borderId="58" xfId="47580" applyNumberFormat="1" applyFont="1" applyBorder="1" applyAlignment="1">
      <alignment horizontal="center" vertical="center"/>
    </xf>
    <xf numFmtId="3" fontId="4" fillId="0" borderId="58" xfId="47580" applyNumberFormat="1" applyFont="1" applyBorder="1" applyAlignment="1">
      <alignment horizontal="center" vertical="center"/>
    </xf>
    <xf numFmtId="0" fontId="290" fillId="0" borderId="58" xfId="47580" applyFont="1" applyBorder="1" applyAlignment="1">
      <alignment horizontal="center" vertical="center"/>
    </xf>
    <xf numFmtId="3" fontId="5" fillId="0" borderId="58" xfId="17851" applyNumberFormat="1" applyFont="1" applyBorder="1" applyAlignment="1">
      <alignment horizontal="center" vertical="center"/>
    </xf>
    <xf numFmtId="3" fontId="0" fillId="0" borderId="58" xfId="0" applyNumberFormat="1" applyBorder="1" applyAlignment="1">
      <alignment horizontal="center"/>
    </xf>
    <xf numFmtId="0" fontId="0" fillId="0" borderId="58" xfId="0" applyBorder="1" applyAlignment="1">
      <alignment horizontal="center"/>
    </xf>
    <xf numFmtId="3" fontId="287" fillId="0" borderId="58" xfId="47580" applyNumberFormat="1" applyFont="1" applyBorder="1" applyAlignment="1">
      <alignment horizontal="center" vertical="center"/>
    </xf>
    <xf numFmtId="3" fontId="294" fillId="0" borderId="58" xfId="47580" applyNumberFormat="1" applyFont="1" applyBorder="1" applyAlignment="1">
      <alignment horizontal="center" vertical="center"/>
    </xf>
    <xf numFmtId="0" fontId="265" fillId="0" borderId="58" xfId="47580" applyFont="1" applyBorder="1" applyAlignment="1">
      <alignment horizontal="center" vertical="center"/>
    </xf>
    <xf numFmtId="4" fontId="7" fillId="0" borderId="58" xfId="1" applyNumberFormat="1" applyFont="1" applyBorder="1" applyAlignment="1">
      <alignment horizontal="center" vertical="center" wrapText="1"/>
    </xf>
    <xf numFmtId="3" fontId="6" fillId="0" borderId="58" xfId="17851" applyNumberFormat="1" applyFont="1" applyBorder="1" applyAlignment="1">
      <alignment horizontal="center" vertical="center"/>
    </xf>
    <xf numFmtId="3" fontId="5" fillId="0" borderId="58" xfId="17851" applyNumberFormat="1" applyFont="1" applyBorder="1" applyAlignment="1">
      <alignment horizontal="center" vertical="center" wrapText="1"/>
    </xf>
    <xf numFmtId="0" fontId="291" fillId="0" borderId="58" xfId="47580" applyFont="1" applyBorder="1" applyAlignment="1">
      <alignment horizontal="center" vertical="center"/>
    </xf>
    <xf numFmtId="3" fontId="6" fillId="0" borderId="58" xfId="17851" applyNumberFormat="1" applyFont="1" applyBorder="1" applyAlignment="1">
      <alignment horizontal="center" vertical="center" wrapText="1"/>
    </xf>
    <xf numFmtId="0" fontId="257" fillId="0" borderId="58" xfId="47580" applyFont="1" applyBorder="1" applyAlignment="1">
      <alignment horizontal="center" vertical="center"/>
    </xf>
    <xf numFmtId="0" fontId="0" fillId="0" borderId="0" xfId="0" applyAlignment="1">
      <alignment horizontal="center" vertical="center"/>
    </xf>
    <xf numFmtId="3" fontId="5" fillId="0" borderId="59" xfId="47580" applyNumberFormat="1" applyFont="1" applyBorder="1" applyAlignment="1">
      <alignment vertical="center"/>
    </xf>
    <xf numFmtId="368" fontId="291" fillId="0" borderId="0" xfId="0" applyNumberFormat="1" applyFont="1"/>
    <xf numFmtId="0" fontId="295" fillId="0" borderId="0" xfId="0" applyFont="1"/>
    <xf numFmtId="0" fontId="295" fillId="0" borderId="0" xfId="0" applyFont="1" applyAlignment="1">
      <alignment horizontal="center" vertical="center"/>
    </xf>
    <xf numFmtId="3" fontId="295" fillId="0" borderId="0" xfId="0" applyNumberFormat="1" applyFont="1"/>
    <xf numFmtId="368" fontId="291" fillId="0" borderId="0" xfId="0" applyNumberFormat="1" applyFont="1" applyAlignment="1">
      <alignment vertical="center"/>
    </xf>
    <xf numFmtId="0" fontId="7" fillId="0" borderId="61" xfId="0" applyFont="1" applyBorder="1" applyAlignment="1">
      <alignment horizontal="center" vertical="center" wrapText="1"/>
    </xf>
    <xf numFmtId="0" fontId="283" fillId="0" borderId="0" xfId="0" applyFont="1" applyAlignment="1">
      <alignment horizontal="center" vertical="center" wrapText="1"/>
    </xf>
    <xf numFmtId="0" fontId="281" fillId="0" borderId="0" xfId="0" applyFont="1" applyAlignment="1">
      <alignment horizontal="center" vertical="center"/>
    </xf>
    <xf numFmtId="0" fontId="282" fillId="0" borderId="0" xfId="0" applyFont="1" applyAlignment="1">
      <alignment horizontal="center" vertical="center" wrapText="1"/>
    </xf>
    <xf numFmtId="0" fontId="270" fillId="0" borderId="4" xfId="0" applyFont="1" applyBorder="1" applyAlignment="1">
      <alignment horizontal="right" vertical="center"/>
    </xf>
    <xf numFmtId="0" fontId="7" fillId="0" borderId="6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61" xfId="0" applyFont="1" applyBorder="1" applyAlignment="1">
      <alignment horizontal="center" vertical="center" wrapText="1"/>
    </xf>
    <xf numFmtId="0" fontId="0" fillId="0" borderId="0" xfId="0" applyAlignment="1">
      <alignment horizontal="center" vertical="center"/>
    </xf>
    <xf numFmtId="49" fontId="5" fillId="0" borderId="61" xfId="17289" applyNumberFormat="1" applyFont="1" applyBorder="1" applyAlignment="1">
      <alignment horizontal="center" vertical="center" wrapText="1"/>
    </xf>
    <xf numFmtId="3" fontId="5" fillId="0" borderId="61" xfId="1" applyNumberFormat="1" applyFont="1" applyBorder="1" applyAlignment="1">
      <alignment horizontal="center" vertical="center" wrapText="1"/>
    </xf>
    <xf numFmtId="49" fontId="5" fillId="0" borderId="65" xfId="17289" applyNumberFormat="1" applyFont="1" applyBorder="1" applyAlignment="1">
      <alignment horizontal="center" vertical="center" wrapText="1"/>
    </xf>
    <xf numFmtId="49" fontId="5" fillId="0" borderId="10" xfId="17289" applyNumberFormat="1" applyFont="1" applyBorder="1" applyAlignment="1">
      <alignment horizontal="center" vertical="center" wrapText="1"/>
    </xf>
    <xf numFmtId="49" fontId="5" fillId="0" borderId="12" xfId="17289" applyNumberFormat="1" applyFont="1" applyBorder="1" applyAlignment="1">
      <alignment horizontal="center" vertical="center" wrapText="1"/>
    </xf>
    <xf numFmtId="3" fontId="6" fillId="0" borderId="61" xfId="1" applyNumberFormat="1" applyFont="1" applyBorder="1" applyAlignment="1">
      <alignment horizontal="center" vertical="center" wrapText="1"/>
    </xf>
    <xf numFmtId="3" fontId="5" fillId="0" borderId="65" xfId="1" applyNumberFormat="1" applyFont="1" applyBorder="1" applyAlignment="1">
      <alignment horizontal="center" vertical="center" wrapText="1"/>
    </xf>
    <xf numFmtId="3" fontId="5" fillId="0" borderId="12" xfId="1" applyNumberFormat="1" applyFont="1" applyBorder="1" applyAlignment="1">
      <alignment horizontal="center" vertical="center" wrapText="1"/>
    </xf>
    <xf numFmtId="0" fontId="275" fillId="0" borderId="0" xfId="47580" applyFont="1" applyAlignment="1">
      <alignment horizontal="center" vertical="center"/>
    </xf>
    <xf numFmtId="3" fontId="6" fillId="0" borderId="65" xfId="1" applyNumberFormat="1" applyFont="1" applyBorder="1" applyAlignment="1">
      <alignment horizontal="center" vertical="center" wrapText="1"/>
    </xf>
    <xf numFmtId="3" fontId="6" fillId="0" borderId="12" xfId="1" applyNumberFormat="1" applyFont="1" applyBorder="1" applyAlignment="1">
      <alignment horizontal="center" vertical="center" wrapText="1"/>
    </xf>
    <xf numFmtId="0" fontId="5" fillId="0" borderId="60" xfId="47580" applyFont="1" applyBorder="1" applyAlignment="1">
      <alignment horizontal="center" vertical="center" wrapText="1"/>
    </xf>
    <xf numFmtId="0" fontId="5" fillId="0" borderId="70" xfId="47580" applyFont="1" applyBorder="1" applyAlignment="1">
      <alignment horizontal="center" vertical="center" wrapText="1"/>
    </xf>
    <xf numFmtId="0" fontId="5" fillId="0" borderId="69" xfId="47580" applyFont="1" applyBorder="1" applyAlignment="1">
      <alignment horizontal="center" vertical="center" wrapText="1"/>
    </xf>
    <xf numFmtId="3" fontId="5" fillId="0" borderId="60" xfId="1" applyNumberFormat="1" applyFont="1" applyBorder="1" applyAlignment="1">
      <alignment horizontal="center" vertical="center" wrapText="1"/>
    </xf>
    <xf numFmtId="3" fontId="5" fillId="0" borderId="69" xfId="1" applyNumberFormat="1" applyFont="1" applyBorder="1" applyAlignment="1">
      <alignment horizontal="center" vertical="center" wrapText="1"/>
    </xf>
    <xf numFmtId="49" fontId="5" fillId="0" borderId="62" xfId="17289" applyNumberFormat="1" applyFont="1" applyBorder="1" applyAlignment="1">
      <alignment horizontal="center" vertical="center" wrapText="1"/>
    </xf>
    <xf numFmtId="49" fontId="5" fillId="0" borderId="63" xfId="17289" applyNumberFormat="1" applyFont="1" applyBorder="1" applyAlignment="1">
      <alignment horizontal="center" vertical="center" wrapText="1"/>
    </xf>
    <xf numFmtId="49" fontId="5" fillId="0" borderId="64" xfId="17289" applyNumberFormat="1" applyFont="1" applyBorder="1" applyAlignment="1">
      <alignment horizontal="center" vertical="center" wrapText="1"/>
    </xf>
    <xf numFmtId="3" fontId="5" fillId="0" borderId="70" xfId="1" applyNumberFormat="1" applyFont="1" applyBorder="1" applyAlignment="1">
      <alignment horizontal="center" vertical="center" wrapText="1"/>
    </xf>
    <xf numFmtId="3" fontId="5" fillId="0" borderId="62" xfId="1" applyNumberFormat="1" applyFont="1" applyBorder="1" applyAlignment="1">
      <alignment horizontal="center" vertical="center" wrapText="1"/>
    </xf>
    <xf numFmtId="3" fontId="5" fillId="0" borderId="63" xfId="1" applyNumberFormat="1" applyFont="1" applyBorder="1" applyAlignment="1">
      <alignment horizontal="center" vertical="center" wrapText="1"/>
    </xf>
    <xf numFmtId="3" fontId="5" fillId="0" borderId="64" xfId="1" applyNumberFormat="1" applyFont="1" applyBorder="1" applyAlignment="1">
      <alignment horizontal="center" vertical="center" wrapText="1"/>
    </xf>
    <xf numFmtId="0" fontId="274" fillId="0" borderId="0" xfId="47580" applyFont="1" applyAlignment="1">
      <alignment horizontal="center" vertical="center"/>
    </xf>
    <xf numFmtId="0" fontId="5" fillId="0" borderId="65" xfId="17851" applyFont="1" applyBorder="1" applyAlignment="1">
      <alignment horizontal="center" vertical="center" wrapText="1"/>
    </xf>
    <xf numFmtId="0" fontId="5" fillId="0" borderId="10" xfId="17851" applyFont="1" applyBorder="1" applyAlignment="1">
      <alignment horizontal="center" vertical="center" wrapText="1"/>
    </xf>
    <xf numFmtId="0" fontId="5" fillId="0" borderId="12" xfId="17851" applyFont="1" applyBorder="1" applyAlignment="1">
      <alignment horizontal="center" vertical="center" wrapText="1"/>
    </xf>
    <xf numFmtId="3" fontId="5" fillId="0" borderId="10" xfId="1" applyNumberFormat="1" applyFont="1" applyBorder="1" applyAlignment="1">
      <alignment horizontal="center" vertical="center" wrapText="1"/>
    </xf>
    <xf numFmtId="0" fontId="5" fillId="0" borderId="65" xfId="47580" applyFont="1" applyBorder="1" applyAlignment="1">
      <alignment horizontal="center" vertical="center" wrapText="1"/>
    </xf>
    <xf numFmtId="0" fontId="5" fillId="0" borderId="10" xfId="47580" applyFont="1" applyBorder="1" applyAlignment="1">
      <alignment horizontal="center" vertical="center" wrapText="1"/>
    </xf>
    <xf numFmtId="0" fontId="5" fillId="0" borderId="12" xfId="47580" applyFont="1" applyBorder="1" applyAlignment="1">
      <alignment horizontal="center" vertical="center" wrapText="1"/>
    </xf>
    <xf numFmtId="3" fontId="5" fillId="0" borderId="65" xfId="47580" applyNumberFormat="1" applyFont="1" applyBorder="1" applyAlignment="1">
      <alignment horizontal="center" vertical="center" wrapText="1"/>
    </xf>
    <xf numFmtId="3" fontId="5" fillId="0" borderId="10" xfId="47580" applyNumberFormat="1" applyFont="1" applyBorder="1" applyAlignment="1">
      <alignment horizontal="center" vertical="center" wrapText="1"/>
    </xf>
    <xf numFmtId="3" fontId="5" fillId="0" borderId="12" xfId="47580" applyNumberFormat="1" applyFont="1" applyBorder="1" applyAlignment="1">
      <alignment horizontal="center" vertical="center" wrapText="1"/>
    </xf>
    <xf numFmtId="0" fontId="4" fillId="0" borderId="0" xfId="0" applyFont="1" applyAlignment="1">
      <alignment vertical="center"/>
    </xf>
    <xf numFmtId="0" fontId="4" fillId="0" borderId="0" xfId="0" quotePrefix="1" applyFont="1" applyAlignment="1">
      <alignment vertical="center"/>
    </xf>
    <xf numFmtId="0" fontId="5" fillId="0" borderId="61"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70" xfId="0" applyFont="1" applyBorder="1" applyAlignment="1">
      <alignment vertical="center"/>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6" fillId="0" borderId="4" xfId="0" applyFont="1" applyBorder="1" applyAlignment="1">
      <alignment horizontal="center" vertical="center"/>
    </xf>
    <xf numFmtId="0" fontId="5" fillId="0" borderId="61" xfId="0" applyFont="1" applyBorder="1" applyAlignment="1">
      <alignment horizontal="center" vertical="center"/>
    </xf>
    <xf numFmtId="0" fontId="5" fillId="0" borderId="65"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6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1" xfId="0" applyFont="1" applyBorder="1" applyAlignment="1">
      <alignment horizontal="center" vertical="center" wrapText="1"/>
    </xf>
    <xf numFmtId="0" fontId="297" fillId="0" borderId="0" xfId="0" applyFont="1" applyAlignment="1">
      <alignment horizontal="center"/>
    </xf>
    <xf numFmtId="0" fontId="298" fillId="0" borderId="0" xfId="47799" applyFont="1" applyAlignment="1">
      <alignment horizontal="center" vertical="center" wrapText="1"/>
    </xf>
    <xf numFmtId="3" fontId="5" fillId="0" borderId="61" xfId="47799" applyNumberFormat="1" applyFont="1" applyBorder="1" applyAlignment="1">
      <alignment horizontal="center" vertical="center" wrapText="1"/>
    </xf>
    <xf numFmtId="3" fontId="5" fillId="0" borderId="65" xfId="47799" applyNumberFormat="1" applyFont="1" applyBorder="1" applyAlignment="1">
      <alignment horizontal="center" vertical="center" wrapText="1"/>
    </xf>
    <xf numFmtId="3" fontId="5" fillId="0" borderId="12" xfId="47799" applyNumberFormat="1" applyFont="1" applyBorder="1" applyAlignment="1">
      <alignment horizontal="center" vertical="center" wrapText="1"/>
    </xf>
    <xf numFmtId="3" fontId="5" fillId="0" borderId="10" xfId="47799" applyNumberFormat="1" applyFont="1" applyBorder="1" applyAlignment="1">
      <alignment horizontal="center" vertical="center" wrapText="1"/>
    </xf>
    <xf numFmtId="3" fontId="5" fillId="0" borderId="62" xfId="47799" applyNumberFormat="1" applyFont="1" applyBorder="1" applyAlignment="1">
      <alignment horizontal="center" vertical="center" wrapText="1"/>
    </xf>
    <xf numFmtId="3" fontId="5" fillId="0" borderId="63" xfId="47799" applyNumberFormat="1" applyFont="1" applyBorder="1" applyAlignment="1">
      <alignment horizontal="center" vertical="center" wrapText="1"/>
    </xf>
    <xf numFmtId="3" fontId="5" fillId="0" borderId="64" xfId="47799" applyNumberFormat="1" applyFont="1" applyBorder="1" applyAlignment="1">
      <alignment horizontal="center" vertical="center" wrapText="1"/>
    </xf>
    <xf numFmtId="0" fontId="3" fillId="0" borderId="0" xfId="47799" applyFont="1" applyAlignment="1">
      <alignment horizontal="center" vertical="center"/>
    </xf>
    <xf numFmtId="0" fontId="296" fillId="0" borderId="0" xfId="47799" applyFont="1" applyAlignment="1">
      <alignment horizontal="center" vertical="center" wrapText="1"/>
    </xf>
    <xf numFmtId="0" fontId="5" fillId="0" borderId="61" xfId="47799" applyFont="1" applyBorder="1" applyAlignment="1">
      <alignment horizontal="center" vertical="center" wrapText="1"/>
    </xf>
    <xf numFmtId="0" fontId="5" fillId="0" borderId="65" xfId="47799" applyFont="1" applyBorder="1" applyAlignment="1">
      <alignment horizontal="center" vertical="center" wrapText="1"/>
    </xf>
    <xf numFmtId="0" fontId="5" fillId="0" borderId="10" xfId="47799" applyFont="1" applyBorder="1" applyAlignment="1">
      <alignment horizontal="center" vertical="center" wrapText="1"/>
    </xf>
    <xf numFmtId="0" fontId="5" fillId="0" borderId="12" xfId="47799" applyFont="1" applyBorder="1" applyAlignment="1">
      <alignment horizontal="center" vertical="center" wrapText="1"/>
    </xf>
    <xf numFmtId="0" fontId="5" fillId="0" borderId="62" xfId="47799" applyFont="1" applyBorder="1" applyAlignment="1">
      <alignment horizontal="center" vertical="center" wrapText="1"/>
    </xf>
    <xf numFmtId="0" fontId="5" fillId="0" borderId="64" xfId="47799" applyFont="1" applyBorder="1" applyAlignment="1">
      <alignment horizontal="center" vertical="center" wrapText="1"/>
    </xf>
    <xf numFmtId="0" fontId="5" fillId="39" borderId="5" xfId="15718" applyFont="1" applyFill="1" applyBorder="1" applyAlignment="1">
      <alignment horizontal="center" vertical="center" wrapText="1"/>
    </xf>
    <xf numFmtId="0" fontId="5" fillId="39" borderId="65" xfId="15718" applyFont="1" applyFill="1" applyBorder="1" applyAlignment="1">
      <alignment horizontal="center" vertical="center" wrapText="1"/>
    </xf>
    <xf numFmtId="0" fontId="5" fillId="39" borderId="10" xfId="15718" applyFont="1" applyFill="1" applyBorder="1" applyAlignment="1">
      <alignment horizontal="center" vertical="center" wrapText="1"/>
    </xf>
    <xf numFmtId="0" fontId="5" fillId="39" borderId="5" xfId="15718" applyFont="1" applyFill="1" applyBorder="1" applyAlignment="1">
      <alignment horizontal="center" vertical="center"/>
    </xf>
    <xf numFmtId="0" fontId="5" fillId="39" borderId="12" xfId="15718" applyFont="1" applyFill="1" applyBorder="1" applyAlignment="1">
      <alignment horizontal="center" vertical="center" wrapText="1"/>
    </xf>
    <xf numFmtId="0" fontId="3" fillId="39" borderId="0" xfId="15718" applyFont="1" applyFill="1" applyAlignment="1">
      <alignment horizontal="center" vertical="center"/>
    </xf>
    <xf numFmtId="0" fontId="261" fillId="66" borderId="0" xfId="15718" applyFont="1" applyFill="1" applyAlignment="1">
      <alignment horizontal="center" vertical="center" wrapText="1"/>
    </xf>
    <xf numFmtId="0" fontId="262" fillId="39" borderId="0" xfId="15718" applyFont="1" applyFill="1" applyAlignment="1">
      <alignment horizontal="center" vertical="center"/>
    </xf>
    <xf numFmtId="0" fontId="262" fillId="39" borderId="4" xfId="15718" applyFont="1" applyFill="1" applyBorder="1" applyAlignment="1">
      <alignment horizontal="right" vertical="center"/>
    </xf>
    <xf numFmtId="0" fontId="0" fillId="0" borderId="5" xfId="0" applyBorder="1" applyAlignment="1">
      <alignment horizontal="center" vertical="center" wrapText="1"/>
    </xf>
    <xf numFmtId="0" fontId="4" fillId="0" borderId="61" xfId="17860" applyFont="1" applyBorder="1" applyAlignment="1">
      <alignment horizontal="center" vertical="center" wrapText="1"/>
    </xf>
    <xf numFmtId="0" fontId="1" fillId="0" borderId="4" xfId="17860" applyBorder="1" applyAlignment="1">
      <alignment horizontal="center" vertical="center"/>
    </xf>
    <xf numFmtId="0" fontId="256" fillId="0" borderId="0" xfId="17860" applyFont="1" applyAlignment="1">
      <alignment horizontal="center"/>
    </xf>
    <xf numFmtId="0" fontId="4" fillId="0" borderId="62" xfId="17860" applyFont="1" applyBorder="1" applyAlignment="1">
      <alignment horizontal="center" vertical="center" wrapText="1"/>
    </xf>
    <xf numFmtId="0" fontId="4" fillId="0" borderId="63" xfId="17860" applyFont="1" applyBorder="1" applyAlignment="1">
      <alignment horizontal="center" vertical="center" wrapText="1"/>
    </xf>
    <xf numFmtId="0" fontId="4" fillId="0" borderId="64" xfId="17860" applyFont="1" applyBorder="1" applyAlignment="1">
      <alignment horizontal="center" vertical="center" wrapText="1"/>
    </xf>
    <xf numFmtId="0" fontId="271" fillId="7" borderId="4" xfId="0" applyFont="1" applyFill="1" applyBorder="1" applyAlignment="1">
      <alignment horizontal="center"/>
    </xf>
    <xf numFmtId="0" fontId="271" fillId="0" borderId="4" xfId="0" applyFont="1" applyFill="1" applyBorder="1" applyAlignment="1">
      <alignment horizontal="center"/>
    </xf>
    <xf numFmtId="0" fontId="271" fillId="0" borderId="4" xfId="0" applyFont="1" applyBorder="1" applyAlignment="1">
      <alignment horizontal="center"/>
    </xf>
    <xf numFmtId="0" fontId="271" fillId="7" borderId="4" xfId="0" applyNumberFormat="1" applyFont="1" applyFill="1" applyBorder="1" applyAlignment="1">
      <alignment horizontal="center"/>
    </xf>
    <xf numFmtId="0" fontId="271" fillId="0" borderId="0" xfId="0" applyFont="1" applyAlignment="1">
      <alignment horizontal="center"/>
    </xf>
    <xf numFmtId="0" fontId="271" fillId="7" borderId="0" xfId="0" applyFont="1" applyFill="1" applyAlignment="1">
      <alignment horizontal="center"/>
    </xf>
    <xf numFmtId="0" fontId="271" fillId="0" borderId="0" xfId="0" applyFont="1" applyFill="1" applyAlignment="1">
      <alignment horizontal="center"/>
    </xf>
  </cellXfs>
  <cellStyles count="47811">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9"/>
    <cellStyle name="_x000d__x000a_JournalTemplate=C:\COMFO\CTALK\JOURSTD.TPL_x000d__x000a_LbStateAddress=3 3 0 251 1 89 2 311_x000d__x000a_LbStateJou 3" xfId="10"/>
    <cellStyle name="#,##0" xfId="11"/>
    <cellStyle name="#,##0 2" xfId="12"/>
    <cellStyle name="#,##0 2 2" xfId="13"/>
    <cellStyle name="#,##0 2 3" xfId="47732"/>
    <cellStyle name="#,##0 2 4" xfId="47733"/>
    <cellStyle name="#,##0 2 5" xfId="47734"/>
    <cellStyle name="#,##0 2 6" xfId="47735"/>
    <cellStyle name="#,##0 2 7" xfId="47736"/>
    <cellStyle name="#,##0 3" xfId="14"/>
    <cellStyle name="#,##0 4" xfId="47737"/>
    <cellStyle name="#,##0 5" xfId="47738"/>
    <cellStyle name="#,##0 6" xfId="47739"/>
    <cellStyle name="#,##0 7" xfId="47740"/>
    <cellStyle name="#,##0 8" xfId="47741"/>
    <cellStyle name="%" xfId="15"/>
    <cellStyle name="." xfId="16"/>
    <cellStyle name=". 2" xfId="17"/>
    <cellStyle name=". 3" xfId="18"/>
    <cellStyle name=". 3 2" xfId="19"/>
    <cellStyle name="._Bao cao tinh hinh thuc hien KH 2009 den 31-01-10" xfId="20"/>
    <cellStyle name="._Bao cao tinh hinh thuc hien KH 2009 den 31-01-10 2" xfId="21"/>
    <cellStyle name="._Book1" xfId="22"/>
    <cellStyle name="._Book1 2" xfId="23"/>
    <cellStyle name="._Book1_Bieu du thao QD von ho tro co MT" xfId="24"/>
    <cellStyle name="._Book1_Bieu du thao QD von ho tro co MT 2" xfId="25"/>
    <cellStyle name="._Book1_Hoan chinh KH 2012 (o nha)" xfId="26"/>
    <cellStyle name="._Book1_Hoan chinh KH 2012 (o nha) 2" xfId="27"/>
    <cellStyle name="._Book1_Hoan chinh KH 2012 (o nha)_Bao cao giai ngan quy I" xfId="28"/>
    <cellStyle name="._Book1_Hoan chinh KH 2012 (o nha)_Bao cao giai ngan quy I 2" xfId="29"/>
    <cellStyle name="._Book1_Hoan chinh KH 2012 (o nha)_Bieu du thao QD von ho tro co MT" xfId="30"/>
    <cellStyle name="._Book1_Hoan chinh KH 2012 (o nha)_Bieu du thao QD von ho tro co MT 2" xfId="31"/>
    <cellStyle name="._Book1_Hoan chinh KH 2012 Von ho tro co MT" xfId="32"/>
    <cellStyle name="._Book1_Hoan chinh KH 2012 Von ho tro co MT (chi tiet)" xfId="33"/>
    <cellStyle name="._Book1_Hoan chinh KH 2012 Von ho tro co MT (chi tiet) 2" xfId="34"/>
    <cellStyle name="._Book1_Hoan chinh KH 2012 Von ho tro co MT 10" xfId="35"/>
    <cellStyle name="._Book1_Hoan chinh KH 2012 Von ho tro co MT 11" xfId="36"/>
    <cellStyle name="._Book1_Hoan chinh KH 2012 Von ho tro co MT 12" xfId="37"/>
    <cellStyle name="._Book1_Hoan chinh KH 2012 Von ho tro co MT 13" xfId="38"/>
    <cellStyle name="._Book1_Hoan chinh KH 2012 Von ho tro co MT 14" xfId="39"/>
    <cellStyle name="._Book1_Hoan chinh KH 2012 Von ho tro co MT 15" xfId="40"/>
    <cellStyle name="._Book1_Hoan chinh KH 2012 Von ho tro co MT 16" xfId="41"/>
    <cellStyle name="._Book1_Hoan chinh KH 2012 Von ho tro co MT 17" xfId="42"/>
    <cellStyle name="._Book1_Hoan chinh KH 2012 Von ho tro co MT 18" xfId="43"/>
    <cellStyle name="._Book1_Hoan chinh KH 2012 Von ho tro co MT 19" xfId="44"/>
    <cellStyle name="._Book1_Hoan chinh KH 2012 Von ho tro co MT 2" xfId="45"/>
    <cellStyle name="._Book1_Hoan chinh KH 2012 Von ho tro co MT 20" xfId="46"/>
    <cellStyle name="._Book1_Hoan chinh KH 2012 Von ho tro co MT 3" xfId="47"/>
    <cellStyle name="._Book1_Hoan chinh KH 2012 Von ho tro co MT 4" xfId="48"/>
    <cellStyle name="._Book1_Hoan chinh KH 2012 Von ho tro co MT 5" xfId="49"/>
    <cellStyle name="._Book1_Hoan chinh KH 2012 Von ho tro co MT 6" xfId="50"/>
    <cellStyle name="._Book1_Hoan chinh KH 2012 Von ho tro co MT 7" xfId="51"/>
    <cellStyle name="._Book1_Hoan chinh KH 2012 Von ho tro co MT 8" xfId="52"/>
    <cellStyle name="._Book1_Hoan chinh KH 2012 Von ho tro co MT 9" xfId="53"/>
    <cellStyle name="._Book1_Hoan chinh KH 2012 Von ho tro co MT_Bao cao giai ngan quy I" xfId="54"/>
    <cellStyle name="._Book1_Hoan chinh KH 2012 Von ho tro co MT_Bao cao giai ngan quy I 2" xfId="55"/>
    <cellStyle name="._Book1_Hoan chinh KH 2012 Von ho tro co MT_Bieu du thao QD von ho tro co MT" xfId="56"/>
    <cellStyle name="._Book1_Hoan chinh KH 2012 Von ho tro co MT_Bieu du thao QD von ho tro co MT 2" xfId="57"/>
    <cellStyle name="._Tong hop theo doi von TPCP (BC)" xfId="58"/>
    <cellStyle name=".d©y" xfId="59"/>
    <cellStyle name=".d©y?_x000c_Normal_®Ò_x000d_Normal_123569?b_x000f_Normal_5HUYIC~1?_x0011_Normal_903DK-2001?_x000c_Normal_AD_x000b_Normal_Adot?_x000d_Normal_ADAdot?_x000d_Normal_ADOT~1ⓨ␐_x000b_?ÿ?_x0012_?ÿ?adot1?_x000b_Normal_ATEP?_x0012_Normal_Bao 㐬⎼o NCC?_x000b_" xfId="60"/>
    <cellStyle name=".d©y_Nhu cau von dau tu 2013-2015 (LD Vụ sua)" xfId="61"/>
    <cellStyle name="?" xfId="62"/>
    <cellStyle name="??" xfId="63"/>
    <cellStyle name="?? [0.00]_ Att. 1- Cover" xfId="64"/>
    <cellStyle name="?? [0]" xfId="65"/>
    <cellStyle name="?? [0] 2" xfId="66"/>
    <cellStyle name="?? [0] 3" xfId="67"/>
    <cellStyle name="?? 10" xfId="68"/>
    <cellStyle name="?? 11" xfId="69"/>
    <cellStyle name="?? 12" xfId="70"/>
    <cellStyle name="?? 13" xfId="71"/>
    <cellStyle name="?? 14" xfId="72"/>
    <cellStyle name="?? 15" xfId="73"/>
    <cellStyle name="?? 16" xfId="74"/>
    <cellStyle name="?? 17" xfId="75"/>
    <cellStyle name="?? 18" xfId="76"/>
    <cellStyle name="?? 2" xfId="77"/>
    <cellStyle name="?? 3" xfId="78"/>
    <cellStyle name="?? 4" xfId="79"/>
    <cellStyle name="?? 5" xfId="80"/>
    <cellStyle name="?? 6" xfId="81"/>
    <cellStyle name="?? 7" xfId="82"/>
    <cellStyle name="?? 8" xfId="83"/>
    <cellStyle name="?? 9" xfId="84"/>
    <cellStyle name="?_x001d_??%U©÷u&amp;H©÷9_x0008_? s_x000a__x0007__x0001__x0001_" xfId="85"/>
    <cellStyle name="?_x001d_??%U©÷u&amp;H©÷9_x0008_? s_x000a__x0007__x0001__x0001_ 10" xfId="86"/>
    <cellStyle name="?_x001d_??%U©÷u&amp;H©÷9_x0008_? s_x000a__x0007__x0001__x0001_ 11" xfId="87"/>
    <cellStyle name="?_x001d_??%U©÷u&amp;H©÷9_x0008_? s_x000a__x0007__x0001__x0001_ 12" xfId="88"/>
    <cellStyle name="?_x001d_??%U©÷u&amp;H©÷9_x0008_? s_x000a__x0007__x0001__x0001_ 13" xfId="89"/>
    <cellStyle name="?_x001d_??%U©÷u&amp;H©÷9_x0008_? s_x000a__x0007__x0001__x0001_ 14" xfId="90"/>
    <cellStyle name="?_x001d_??%U©÷u&amp;H©÷9_x0008_? s_x000a__x0007__x0001__x0001_ 15" xfId="91"/>
    <cellStyle name="?_x001d_??%U©÷u&amp;H©÷9_x0008_? s_x000a__x0007__x0001__x0001_ 2" xfId="92"/>
    <cellStyle name="?_x001d_??%U©÷u&amp;H©÷9_x0008_? s_x000a__x0007__x0001__x0001_ 3" xfId="93"/>
    <cellStyle name="?_x001d_??%U©÷u&amp;H©÷9_x0008_? s_x000a__x0007__x0001__x0001_ 4" xfId="94"/>
    <cellStyle name="?_x001d_??%U©÷u&amp;H©÷9_x0008_? s_x000a__x0007__x0001__x0001_ 5" xfId="95"/>
    <cellStyle name="?_x001d_??%U©÷u&amp;H©÷9_x0008_? s_x000a__x0007__x0001__x0001_ 6" xfId="96"/>
    <cellStyle name="?_x001d_??%U©÷u&amp;H©÷9_x0008_? s_x000a__x0007__x0001__x0001_ 7" xfId="97"/>
    <cellStyle name="?_x001d_??%U©÷u&amp;H©÷9_x0008_? s_x000a__x0007__x0001__x0001_ 8" xfId="98"/>
    <cellStyle name="?_x001d_??%U©÷u&amp;H©÷9_x0008_? s_x000a__x0007__x0001__x0001_ 9" xfId="99"/>
    <cellStyle name="?_x001d_??%U©÷u&amp;H©÷9_x0008_?_x0009_s_x000a__x0007__x0001__x0001_" xfId="47582"/>
    <cellStyle name="?_x001d_??%U²u&amp;H²9_x0008_?_x0009_s_x000a__x0007__x0001__x0001_" xfId="47726"/>
    <cellStyle name="???? [0.00]_      " xfId="100"/>
    <cellStyle name="??????" xfId="101"/>
    <cellStyle name="?????? 2" xfId="102"/>
    <cellStyle name="????_      " xfId="103"/>
    <cellStyle name="???[0]_?? DI" xfId="104"/>
    <cellStyle name="???_?? DI" xfId="105"/>
    <cellStyle name="?_x0010__x0001_??Pr" xfId="47727"/>
    <cellStyle name="??[0]_BRE" xfId="106"/>
    <cellStyle name="??_      " xfId="107"/>
    <cellStyle name="??9JS—_x0008_??????????????????H_x0001_????&lt;i·0??????????_x0007_?_x0010__x0001_??Thongso??9JS—_x0008_??????????????????‚_x0001_?" xfId="47728"/>
    <cellStyle name="??A? [0]_laroux_1_¸???™? " xfId="47729"/>
    <cellStyle name="??A?_laroux_1_¸???™? " xfId="47730"/>
    <cellStyle name="?_x005f_x001d_??%U©÷u&amp;H©÷9_x005f_x0008_? s_x005f_x000a__x005f_x0007__x005f_x0001__x005f_x0001_" xfId="108"/>
    <cellStyle name="?_x005f_x001d_??%U©÷u&amp;H©÷9_x005f_x0008_?_x005f_x0009_s_x005f_x000a__x005f_x0007__x005f_x0001__x005f_x0001_" xfId="109"/>
    <cellStyle name="?_x005f_x005f_x005f_x001d_??%U©÷u&amp;H©÷9_x005f_x005f_x005f_x0008_? s_x005f_x005f_x005f_x000a__x005f_x005f_x005f_x0007__x005f_x005f_x005f_x0001__x005f_x005f_x005f_x0001_" xfId="110"/>
    <cellStyle name="?¡±¢¥?_?¨ù??¢´¢¥_¢¬???¢â? " xfId="111"/>
    <cellStyle name="_x0001_?¶æµ_x001b_ºß­ " xfId="112"/>
    <cellStyle name="_x0001_?¶æµ_x001b_ºß­ ?[?0?.?0?0?]?_?P?R?" xfId="113"/>
    <cellStyle name="_x0001_?¶æµ_x001b_ºß­_?P?R?O?D?U?C" xfId="114"/>
    <cellStyle name="?Comma_phu tro SS3" xfId="115"/>
    <cellStyle name="?Currency_phu tro SS3" xfId="116"/>
    <cellStyle name="?Dat" xfId="117"/>
    <cellStyle name="?ðÇ%U?&amp;H?_x0008_?s_x000a__x0007__x0001__x0001_" xfId="118"/>
    <cellStyle name="?ðÇ%U?&amp;H?_x0008_?s_x000a__x0007__x0001__x0001_ 10" xfId="119"/>
    <cellStyle name="?ðÇ%U?&amp;H?_x0008_?s_x000a__x0007__x0001__x0001_ 11" xfId="120"/>
    <cellStyle name="?ðÇ%U?&amp;H?_x0008_?s_x000a__x0007__x0001__x0001_ 12" xfId="121"/>
    <cellStyle name="?ðÇ%U?&amp;H?_x0008_?s_x000a__x0007__x0001__x0001_ 13" xfId="122"/>
    <cellStyle name="?ðÇ%U?&amp;H?_x0008_?s_x000a__x0007__x0001__x0001_ 14" xfId="123"/>
    <cellStyle name="?ðÇ%U?&amp;H?_x0008_?s_x000a__x0007__x0001__x0001_ 15" xfId="124"/>
    <cellStyle name="?ðÇ%U?&amp;H?_x0008_?s_x000a__x0007__x0001__x0001_ 2" xfId="125"/>
    <cellStyle name="?ðÇ%U?&amp;H?_x0008_?s_x000a__x0007__x0001__x0001_ 3" xfId="126"/>
    <cellStyle name="?ðÇ%U?&amp;H?_x0008_?s_x000a__x0007__x0001__x0001_ 4" xfId="127"/>
    <cellStyle name="?ðÇ%U?&amp;H?_x0008_?s_x000a__x0007__x0001__x0001_ 5" xfId="128"/>
    <cellStyle name="?ðÇ%U?&amp;H?_x0008_?s_x000a__x0007__x0001__x0001_ 6" xfId="129"/>
    <cellStyle name="?ðÇ%U?&amp;H?_x0008_?s_x000a__x0007__x0001__x0001_ 7" xfId="130"/>
    <cellStyle name="?ðÇ%U?&amp;H?_x0008_?s_x000a__x0007__x0001__x0001_ 8" xfId="131"/>
    <cellStyle name="?ðÇ%U?&amp;H?_x0008_?s_x000a__x0007__x0001__x0001_ 9" xfId="132"/>
    <cellStyle name="?ðÇ%U?&amp;H?_x005f_x0008_?s_x005f_x000a__x005f_x0007__x005f_x0001__x005f_x0001_" xfId="133"/>
    <cellStyle name="?Fixe" xfId="134"/>
    <cellStyle name="?Header" xfId="135"/>
    <cellStyle name="?Header 2" xfId="20516"/>
    <cellStyle name="?Heading " xfId="136"/>
    <cellStyle name="_x0001_?N,‚_?0?0?Q?3?" xfId="137"/>
    <cellStyle name="_x0001_?N,_?0?0?Q?3?" xfId="138"/>
    <cellStyle name="?Normal_dap (3" xfId="139"/>
    <cellStyle name="?Tota" xfId="140"/>
    <cellStyle name="?ÿ?_x0012_?ÿ?adot" xfId="141"/>
    <cellStyle name="@ET_Style?.font5" xfId="142"/>
    <cellStyle name="[0]_Chi phÝ kh¸c_V" xfId="143"/>
    <cellStyle name="_x0001_\Ô" xfId="144"/>
    <cellStyle name="_x0001_\Ô?É_?(?_x0015_Èô¼€½" xfId="145"/>
    <cellStyle name="_!1 1 bao cao giao KH ve HTCMT vung TNB   12-12-2011" xfId="146"/>
    <cellStyle name="_x0001__!1 1 bao cao giao KH ve HTCMT vung TNB   12-12-2011" xfId="147"/>
    <cellStyle name="_1 TONG HOP - CA NA" xfId="148"/>
    <cellStyle name="_123_DONG_THANH_Moi" xfId="149"/>
    <cellStyle name="_123_DONG_THANH_Moi_!1 1 bao cao giao KH ve HTCMT vung TNB   12-12-2011" xfId="150"/>
    <cellStyle name="_123_DONG_THANH_Moi_KH TPCP vung TNB (03-1-2012)" xfId="151"/>
    <cellStyle name="_Bang Chi tieu (2)" xfId="152"/>
    <cellStyle name="_BAO GIA NGAY 24-10-08 (co dam)" xfId="153"/>
    <cellStyle name="_BC  NAM 2007" xfId="154"/>
    <cellStyle name="_BC CV 6403 BKHĐT" xfId="155"/>
    <cellStyle name="_BC thuc hien KH 2009" xfId="156"/>
    <cellStyle name="_BC thuc hien KH 2009_15_10_2013 BC nhu cau von doi ung ODA (2014-2016) ngay 15102013 Sua" xfId="157"/>
    <cellStyle name="_BC thuc hien KH 2009_BC nhu cau von doi ung ODA nganh NN (BKH)" xfId="158"/>
    <cellStyle name="_BC thuc hien KH 2009_BC nhu cau von doi ung ODA nganh NN (BKH)_05-12  KH trung han 2016-2020 - Liem Thinh edited" xfId="159"/>
    <cellStyle name="_BC thuc hien KH 2009_BC nhu cau von doi ung ODA nganh NN (BKH)_Copy of 05-12  KH trung han 2016-2020 - Liem Thinh edited (1)" xfId="160"/>
    <cellStyle name="_BC thuc hien KH 2009_BC Tai co cau (bieu TH)" xfId="161"/>
    <cellStyle name="_BC thuc hien KH 2009_BC Tai co cau (bieu TH)_05-12  KH trung han 2016-2020 - Liem Thinh edited" xfId="162"/>
    <cellStyle name="_BC thuc hien KH 2009_BC Tai co cau (bieu TH)_Copy of 05-12  KH trung han 2016-2020 - Liem Thinh edited (1)" xfId="163"/>
    <cellStyle name="_BC thuc hien KH 2009_DK 2014-2015 final" xfId="164"/>
    <cellStyle name="_BC thuc hien KH 2009_DK 2014-2015 final_05-12  KH trung han 2016-2020 - Liem Thinh edited" xfId="165"/>
    <cellStyle name="_BC thuc hien KH 2009_DK 2014-2015 final_Copy of 05-12  KH trung han 2016-2020 - Liem Thinh edited (1)" xfId="166"/>
    <cellStyle name="_BC thuc hien KH 2009_DK 2014-2015 new" xfId="167"/>
    <cellStyle name="_BC thuc hien KH 2009_DK 2014-2015 new_05-12  KH trung han 2016-2020 - Liem Thinh edited" xfId="168"/>
    <cellStyle name="_BC thuc hien KH 2009_DK 2014-2015 new_Copy of 05-12  KH trung han 2016-2020 - Liem Thinh edited (1)" xfId="169"/>
    <cellStyle name="_BC thuc hien KH 2009_DK KH CBDT 2014 11-11-2013" xfId="170"/>
    <cellStyle name="_BC thuc hien KH 2009_DK KH CBDT 2014 11-11-2013(1)" xfId="171"/>
    <cellStyle name="_BC thuc hien KH 2009_DK KH CBDT 2014 11-11-2013(1)_05-12  KH trung han 2016-2020 - Liem Thinh edited" xfId="172"/>
    <cellStyle name="_BC thuc hien KH 2009_DK KH CBDT 2014 11-11-2013(1)_Copy of 05-12  KH trung han 2016-2020 - Liem Thinh edited (1)" xfId="173"/>
    <cellStyle name="_BC thuc hien KH 2009_DK KH CBDT 2014 11-11-2013_05-12  KH trung han 2016-2020 - Liem Thinh edited" xfId="174"/>
    <cellStyle name="_BC thuc hien KH 2009_DK KH CBDT 2014 11-11-2013_Copy of 05-12  KH trung han 2016-2020 - Liem Thinh edited (1)" xfId="175"/>
    <cellStyle name="_BC thuc hien KH 2009_KH 2011-2015" xfId="176"/>
    <cellStyle name="_BC thuc hien KH 2009_tai co cau dau tu (tong hop)1" xfId="177"/>
    <cellStyle name="_BEN TRE" xfId="178"/>
    <cellStyle name="_Bieu mau cong trinh khoi cong moi 3-4" xfId="179"/>
    <cellStyle name="_Bieu Tay Nam Bo 25-11" xfId="180"/>
    <cellStyle name="_Bieu3ODA" xfId="181"/>
    <cellStyle name="_Bieu3ODA_1" xfId="182"/>
    <cellStyle name="_Bieu4HTMT" xfId="183"/>
    <cellStyle name="_Bieu4HTMT_!1 1 bao cao giao KH ve HTCMT vung TNB   12-12-2011" xfId="184"/>
    <cellStyle name="_Bieu4HTMT_KH TPCP vung TNB (03-1-2012)" xfId="185"/>
    <cellStyle name="_Book1" xfId="186"/>
    <cellStyle name="_Book1 2" xfId="187"/>
    <cellStyle name="_Book1_!1 1 bao cao giao KH ve HTCMT vung TNB   12-12-2011" xfId="188"/>
    <cellStyle name="_Book1_1" xfId="189"/>
    <cellStyle name="_Book1_2" xfId="190"/>
    <cellStyle name="_Book1_BC-QT-WB-dthao" xfId="191"/>
    <cellStyle name="_Book1_BC-QT-WB-dthao_05-12  KH trung han 2016-2020 - Liem Thinh edited" xfId="192"/>
    <cellStyle name="_Book1_BC-QT-WB-dthao_Copy of 05-12  KH trung han 2016-2020 - Liem Thinh edited (1)" xfId="193"/>
    <cellStyle name="_Book1_BC-QT-WB-dthao_KH TPCP 2016-2020 (tong hop)" xfId="194"/>
    <cellStyle name="_Book1_Bieu3ODA" xfId="195"/>
    <cellStyle name="_Book1_Bieu4HTMT" xfId="196"/>
    <cellStyle name="_Book1_Bieu4HTMT_!1 1 bao cao giao KH ve HTCMT vung TNB   12-12-2011" xfId="197"/>
    <cellStyle name="_Book1_Bieu4HTMT_KH TPCP vung TNB (03-1-2012)" xfId="198"/>
    <cellStyle name="_Book1_bo sung von KCH nam 2010 va Du an tre kho khan" xfId="199"/>
    <cellStyle name="_Book1_bo sung von KCH nam 2010 va Du an tre kho khan_!1 1 bao cao giao KH ve HTCMT vung TNB   12-12-2011" xfId="200"/>
    <cellStyle name="_Book1_bo sung von KCH nam 2010 va Du an tre kho khan_KH TPCP vung TNB (03-1-2012)" xfId="201"/>
    <cellStyle name="_Book1_cong hang rao" xfId="202"/>
    <cellStyle name="_Book1_cong hang rao_!1 1 bao cao giao KH ve HTCMT vung TNB   12-12-2011" xfId="203"/>
    <cellStyle name="_Book1_cong hang rao_KH TPCP vung TNB (03-1-2012)" xfId="204"/>
    <cellStyle name="_Book1_danh muc chuan bi dau tu 2011 ngay 07-6-2011" xfId="205"/>
    <cellStyle name="_Book1_danh muc chuan bi dau tu 2011 ngay 07-6-2011_!1 1 bao cao giao KH ve HTCMT vung TNB   12-12-2011" xfId="206"/>
    <cellStyle name="_Book1_danh muc chuan bi dau tu 2011 ngay 07-6-2011_KH TPCP vung TNB (03-1-2012)" xfId="207"/>
    <cellStyle name="_Book1_Danh muc pbo nguon von XSKT, XDCB nam 2009 chuyen qua nam 2010" xfId="208"/>
    <cellStyle name="_Book1_Danh muc pbo nguon von XSKT, XDCB nam 2009 chuyen qua nam 2010_!1 1 bao cao giao KH ve HTCMT vung TNB   12-12-2011" xfId="209"/>
    <cellStyle name="_Book1_Danh muc pbo nguon von XSKT, XDCB nam 2009 chuyen qua nam 2010_KH TPCP vung TNB (03-1-2012)" xfId="210"/>
    <cellStyle name="_Book1_dieu chinh KH 2011 ngay 26-5-2011111" xfId="211"/>
    <cellStyle name="_Book1_dieu chinh KH 2011 ngay 26-5-2011111_!1 1 bao cao giao KH ve HTCMT vung TNB   12-12-2011" xfId="212"/>
    <cellStyle name="_Book1_dieu chinh KH 2011 ngay 26-5-2011111_KH TPCP vung TNB (03-1-2012)" xfId="213"/>
    <cellStyle name="_Book1_DS KCH PHAN BO VON NSDP NAM 2010" xfId="214"/>
    <cellStyle name="_Book1_DS KCH PHAN BO VON NSDP NAM 2010_!1 1 bao cao giao KH ve HTCMT vung TNB   12-12-2011" xfId="215"/>
    <cellStyle name="_Book1_DS KCH PHAN BO VON NSDP NAM 2010_KH TPCP vung TNB (03-1-2012)" xfId="216"/>
    <cellStyle name="_Book1_giao KH 2011 ngay 10-12-2010" xfId="217"/>
    <cellStyle name="_Book1_giao KH 2011 ngay 10-12-2010_!1 1 bao cao giao KH ve HTCMT vung TNB   12-12-2011" xfId="218"/>
    <cellStyle name="_Book1_giao KH 2011 ngay 10-12-2010_KH TPCP vung TNB (03-1-2012)" xfId="219"/>
    <cellStyle name="_Book1_IN" xfId="220"/>
    <cellStyle name="_Book1_Kh ql62 (2010) 11-09" xfId="221"/>
    <cellStyle name="_Book1_KH TPCP vung TNB (03-1-2012)" xfId="222"/>
    <cellStyle name="_Book1_Khung 2012" xfId="223"/>
    <cellStyle name="_Book1_kien giang 2" xfId="224"/>
    <cellStyle name="_Book1_Nhu cau von dau tu 2013-2015 (LD Vụ sua)" xfId="225"/>
    <cellStyle name="_Book1_Phu luc 5 - TH nhu cau cua BNN" xfId="226"/>
    <cellStyle name="_Book1_phu luc tong ket tinh hinh TH giai doan 03-10 (ngay 30)" xfId="227"/>
    <cellStyle name="_Book1_phu luc tong ket tinh hinh TH giai doan 03-10 (ngay 30)_!1 1 bao cao giao KH ve HTCMT vung TNB   12-12-2011" xfId="228"/>
    <cellStyle name="_Book1_phu luc tong ket tinh hinh TH giai doan 03-10 (ngay 30)_KH TPCP vung TNB (03-1-2012)" xfId="229"/>
    <cellStyle name="_C.cong+B.luong-Sanluong" xfId="230"/>
    <cellStyle name="_cong hang rao" xfId="231"/>
    <cellStyle name="_dien chieu sang" xfId="232"/>
    <cellStyle name="_DK KH 2009" xfId="233"/>
    <cellStyle name="_DK KH 2009_15_10_2013 BC nhu cau von doi ung ODA (2014-2016) ngay 15102013 Sua" xfId="234"/>
    <cellStyle name="_DK KH 2009_BC nhu cau von doi ung ODA nganh NN (BKH)" xfId="235"/>
    <cellStyle name="_DK KH 2009_BC nhu cau von doi ung ODA nganh NN (BKH)_05-12  KH trung han 2016-2020 - Liem Thinh edited" xfId="236"/>
    <cellStyle name="_DK KH 2009_BC nhu cau von doi ung ODA nganh NN (BKH)_Copy of 05-12  KH trung han 2016-2020 - Liem Thinh edited (1)" xfId="237"/>
    <cellStyle name="_DK KH 2009_BC Tai co cau (bieu TH)" xfId="238"/>
    <cellStyle name="_DK KH 2009_BC Tai co cau (bieu TH)_05-12  KH trung han 2016-2020 - Liem Thinh edited" xfId="239"/>
    <cellStyle name="_DK KH 2009_BC Tai co cau (bieu TH)_Copy of 05-12  KH trung han 2016-2020 - Liem Thinh edited (1)" xfId="240"/>
    <cellStyle name="_DK KH 2009_DK 2014-2015 final" xfId="241"/>
    <cellStyle name="_DK KH 2009_DK 2014-2015 final_05-12  KH trung han 2016-2020 - Liem Thinh edited" xfId="242"/>
    <cellStyle name="_DK KH 2009_DK 2014-2015 final_Copy of 05-12  KH trung han 2016-2020 - Liem Thinh edited (1)" xfId="243"/>
    <cellStyle name="_DK KH 2009_DK 2014-2015 new" xfId="244"/>
    <cellStyle name="_DK KH 2009_DK 2014-2015 new_05-12  KH trung han 2016-2020 - Liem Thinh edited" xfId="245"/>
    <cellStyle name="_DK KH 2009_DK 2014-2015 new_Copy of 05-12  KH trung han 2016-2020 - Liem Thinh edited (1)" xfId="246"/>
    <cellStyle name="_DK KH 2009_DK KH CBDT 2014 11-11-2013" xfId="247"/>
    <cellStyle name="_DK KH 2009_DK KH CBDT 2014 11-11-2013(1)" xfId="248"/>
    <cellStyle name="_DK KH 2009_DK KH CBDT 2014 11-11-2013(1)_05-12  KH trung han 2016-2020 - Liem Thinh edited" xfId="249"/>
    <cellStyle name="_DK KH 2009_DK KH CBDT 2014 11-11-2013(1)_Copy of 05-12  KH trung han 2016-2020 - Liem Thinh edited (1)" xfId="250"/>
    <cellStyle name="_DK KH 2009_DK KH CBDT 2014 11-11-2013_05-12  KH trung han 2016-2020 - Liem Thinh edited" xfId="251"/>
    <cellStyle name="_DK KH 2009_DK KH CBDT 2014 11-11-2013_Copy of 05-12  KH trung han 2016-2020 - Liem Thinh edited (1)" xfId="252"/>
    <cellStyle name="_DK KH 2009_KH 2011-2015" xfId="253"/>
    <cellStyle name="_DK KH 2009_tai co cau dau tu (tong hop)1" xfId="254"/>
    <cellStyle name="_DK KH 2010" xfId="255"/>
    <cellStyle name="_DK KH 2010 (BKH)" xfId="256"/>
    <cellStyle name="_DK KH 2010_15_10_2013 BC nhu cau von doi ung ODA (2014-2016) ngay 15102013 Sua" xfId="257"/>
    <cellStyle name="_DK KH 2010_BC nhu cau von doi ung ODA nganh NN (BKH)" xfId="258"/>
    <cellStyle name="_DK KH 2010_BC nhu cau von doi ung ODA nganh NN (BKH)_05-12  KH trung han 2016-2020 - Liem Thinh edited" xfId="259"/>
    <cellStyle name="_DK KH 2010_BC nhu cau von doi ung ODA nganh NN (BKH)_Copy of 05-12  KH trung han 2016-2020 - Liem Thinh edited (1)" xfId="260"/>
    <cellStyle name="_DK KH 2010_BC Tai co cau (bieu TH)" xfId="261"/>
    <cellStyle name="_DK KH 2010_BC Tai co cau (bieu TH)_05-12  KH trung han 2016-2020 - Liem Thinh edited" xfId="262"/>
    <cellStyle name="_DK KH 2010_BC Tai co cau (bieu TH)_Copy of 05-12  KH trung han 2016-2020 - Liem Thinh edited (1)" xfId="263"/>
    <cellStyle name="_DK KH 2010_DK 2014-2015 final" xfId="264"/>
    <cellStyle name="_DK KH 2010_DK 2014-2015 final_05-12  KH trung han 2016-2020 - Liem Thinh edited" xfId="265"/>
    <cellStyle name="_DK KH 2010_DK 2014-2015 final_Copy of 05-12  KH trung han 2016-2020 - Liem Thinh edited (1)" xfId="266"/>
    <cellStyle name="_DK KH 2010_DK 2014-2015 new" xfId="267"/>
    <cellStyle name="_DK KH 2010_DK 2014-2015 new_05-12  KH trung han 2016-2020 - Liem Thinh edited" xfId="268"/>
    <cellStyle name="_DK KH 2010_DK 2014-2015 new_Copy of 05-12  KH trung han 2016-2020 - Liem Thinh edited (1)" xfId="269"/>
    <cellStyle name="_DK KH 2010_DK KH CBDT 2014 11-11-2013" xfId="270"/>
    <cellStyle name="_DK KH 2010_DK KH CBDT 2014 11-11-2013(1)" xfId="271"/>
    <cellStyle name="_DK KH 2010_DK KH CBDT 2014 11-11-2013(1)_05-12  KH trung han 2016-2020 - Liem Thinh edited" xfId="272"/>
    <cellStyle name="_DK KH 2010_DK KH CBDT 2014 11-11-2013(1)_Copy of 05-12  KH trung han 2016-2020 - Liem Thinh edited (1)" xfId="273"/>
    <cellStyle name="_DK KH 2010_DK KH CBDT 2014 11-11-2013_05-12  KH trung han 2016-2020 - Liem Thinh edited" xfId="274"/>
    <cellStyle name="_DK KH 2010_DK KH CBDT 2014 11-11-2013_Copy of 05-12  KH trung han 2016-2020 - Liem Thinh edited (1)" xfId="275"/>
    <cellStyle name="_DK KH 2010_KH 2011-2015" xfId="276"/>
    <cellStyle name="_DK KH 2010_tai co cau dau tu (tong hop)1" xfId="277"/>
    <cellStyle name="_DK TPCP 2010" xfId="278"/>
    <cellStyle name="_DO-D1500-KHONG CO TRONG DT" xfId="279"/>
    <cellStyle name="_Dong Thap" xfId="280"/>
    <cellStyle name="_Duyet TK thay đôi" xfId="281"/>
    <cellStyle name="_Duyet TK thay đôi_!1 1 bao cao giao KH ve HTCMT vung TNB   12-12-2011" xfId="282"/>
    <cellStyle name="_Duyet TK thay đôi_Bieu4HTMT" xfId="283"/>
    <cellStyle name="_Duyet TK thay đôi_Bieu4HTMT_!1 1 bao cao giao KH ve HTCMT vung TNB   12-12-2011" xfId="284"/>
    <cellStyle name="_Duyet TK thay đôi_Bieu4HTMT_KH TPCP vung TNB (03-1-2012)" xfId="285"/>
    <cellStyle name="_Duyet TK thay đôi_KH TPCP vung TNB (03-1-2012)" xfId="286"/>
    <cellStyle name="_GOITHAUSO2" xfId="287"/>
    <cellStyle name="_GOITHAUSO3" xfId="288"/>
    <cellStyle name="_GOITHAUSO4" xfId="289"/>
    <cellStyle name="_GTGT 2003" xfId="290"/>
    <cellStyle name="_Gui VU KH 5-5-09" xfId="291"/>
    <cellStyle name="_Gui VU KH 5-5-09_05-12  KH trung han 2016-2020 - Liem Thinh edited" xfId="292"/>
    <cellStyle name="_Gui VU KH 5-5-09_Copy of 05-12  KH trung han 2016-2020 - Liem Thinh edited (1)" xfId="293"/>
    <cellStyle name="_Gui VU KH 5-5-09_KH TPCP 2016-2020 (tong hop)" xfId="294"/>
    <cellStyle name="_HaHoa_TDT_DienCSang" xfId="295"/>
    <cellStyle name="_HaHoa19-5-07" xfId="296"/>
    <cellStyle name="_Huong CHI tieu Nhiem vu CTMTQG 2014(1)" xfId="297"/>
    <cellStyle name="_IN" xfId="298"/>
    <cellStyle name="_IN_!1 1 bao cao giao KH ve HTCMT vung TNB   12-12-2011" xfId="299"/>
    <cellStyle name="_IN_KH TPCP vung TNB (03-1-2012)" xfId="300"/>
    <cellStyle name="_KE KHAI THUE GTGT 2004" xfId="301"/>
    <cellStyle name="_KE KHAI THUE GTGT 2004_BCTC2004" xfId="302"/>
    <cellStyle name="_KH 2009" xfId="303"/>
    <cellStyle name="_KH 2009_15_10_2013 BC nhu cau von doi ung ODA (2014-2016) ngay 15102013 Sua" xfId="304"/>
    <cellStyle name="_KH 2009_BC nhu cau von doi ung ODA nganh NN (BKH)" xfId="305"/>
    <cellStyle name="_KH 2009_BC nhu cau von doi ung ODA nganh NN (BKH)_05-12  KH trung han 2016-2020 - Liem Thinh edited" xfId="306"/>
    <cellStyle name="_KH 2009_BC nhu cau von doi ung ODA nganh NN (BKH)_Copy of 05-12  KH trung han 2016-2020 - Liem Thinh edited (1)" xfId="307"/>
    <cellStyle name="_KH 2009_BC Tai co cau (bieu TH)" xfId="308"/>
    <cellStyle name="_KH 2009_BC Tai co cau (bieu TH)_05-12  KH trung han 2016-2020 - Liem Thinh edited" xfId="309"/>
    <cellStyle name="_KH 2009_BC Tai co cau (bieu TH)_Copy of 05-12  KH trung han 2016-2020 - Liem Thinh edited (1)" xfId="310"/>
    <cellStyle name="_KH 2009_DK 2014-2015 final" xfId="311"/>
    <cellStyle name="_KH 2009_DK 2014-2015 final_05-12  KH trung han 2016-2020 - Liem Thinh edited" xfId="312"/>
    <cellStyle name="_KH 2009_DK 2014-2015 final_Copy of 05-12  KH trung han 2016-2020 - Liem Thinh edited (1)" xfId="313"/>
    <cellStyle name="_KH 2009_DK 2014-2015 new" xfId="314"/>
    <cellStyle name="_KH 2009_DK 2014-2015 new_05-12  KH trung han 2016-2020 - Liem Thinh edited" xfId="315"/>
    <cellStyle name="_KH 2009_DK 2014-2015 new_Copy of 05-12  KH trung han 2016-2020 - Liem Thinh edited (1)" xfId="316"/>
    <cellStyle name="_KH 2009_DK KH CBDT 2014 11-11-2013" xfId="317"/>
    <cellStyle name="_KH 2009_DK KH CBDT 2014 11-11-2013(1)" xfId="318"/>
    <cellStyle name="_KH 2009_DK KH CBDT 2014 11-11-2013(1)_05-12  KH trung han 2016-2020 - Liem Thinh edited" xfId="319"/>
    <cellStyle name="_KH 2009_DK KH CBDT 2014 11-11-2013(1)_Copy of 05-12  KH trung han 2016-2020 - Liem Thinh edited (1)" xfId="320"/>
    <cellStyle name="_KH 2009_DK KH CBDT 2014 11-11-2013_05-12  KH trung han 2016-2020 - Liem Thinh edited" xfId="321"/>
    <cellStyle name="_KH 2009_DK KH CBDT 2014 11-11-2013_Copy of 05-12  KH trung han 2016-2020 - Liem Thinh edited (1)" xfId="322"/>
    <cellStyle name="_KH 2009_KH 2011-2015" xfId="323"/>
    <cellStyle name="_KH 2009_tai co cau dau tu (tong hop)1" xfId="324"/>
    <cellStyle name="_KH 2012 (TPCP) Bac Lieu (25-12-2011)" xfId="325"/>
    <cellStyle name="_Kh ql62 (2010) 11-09" xfId="326"/>
    <cellStyle name="_KH TPCP 2010 17-3-10" xfId="327"/>
    <cellStyle name="_KH TPCP vung TNB (03-1-2012)" xfId="328"/>
    <cellStyle name="_KH ung von cap bach 2009-Cuc NTTS de nghi (sua)" xfId="329"/>
    <cellStyle name="_KH.DTC.gd2016-2020 tinh (T2-2015)" xfId="330"/>
    <cellStyle name="_Khung 2012" xfId="331"/>
    <cellStyle name="_Khung nam 2010" xfId="332"/>
    <cellStyle name="_x0001__kien giang 2" xfId="333"/>
    <cellStyle name="_KT (2)" xfId="334"/>
    <cellStyle name="_KT (2) 2" xfId="335"/>
    <cellStyle name="_KT (2)_05-12  KH trung han 2016-2020 - Liem Thinh edited" xfId="336"/>
    <cellStyle name="_KT (2)_1" xfId="337"/>
    <cellStyle name="_KT (2)_1 2" xfId="338"/>
    <cellStyle name="_KT (2)_1_05-12  KH trung han 2016-2020 - Liem Thinh edited" xfId="339"/>
    <cellStyle name="_KT (2)_1_Copy of 05-12  KH trung han 2016-2020 - Liem Thinh edited (1)" xfId="340"/>
    <cellStyle name="_KT (2)_1_KH TPCP 2016-2020 (tong hop)" xfId="341"/>
    <cellStyle name="_KT (2)_1_Lora-tungchau" xfId="342"/>
    <cellStyle name="_KT (2)_1_Lora-tungchau 2" xfId="343"/>
    <cellStyle name="_KT (2)_1_Lora-tungchau_05-12  KH trung han 2016-2020 - Liem Thinh edited" xfId="344"/>
    <cellStyle name="_KT (2)_1_Lora-tungchau_Copy of 05-12  KH trung han 2016-2020 - Liem Thinh edited (1)" xfId="345"/>
    <cellStyle name="_KT (2)_1_Lora-tungchau_KH TPCP 2016-2020 (tong hop)" xfId="346"/>
    <cellStyle name="_KT (2)_1_Qt-HT3PQ1(CauKho)" xfId="347"/>
    <cellStyle name="_KT (2)_2" xfId="348"/>
    <cellStyle name="_KT (2)_2_TG-TH" xfId="349"/>
    <cellStyle name="_KT (2)_2_TG-TH 2" xfId="350"/>
    <cellStyle name="_KT (2)_2_TG-TH_05-12  KH trung han 2016-2020 - Liem Thinh edited" xfId="351"/>
    <cellStyle name="_KT (2)_2_TG-TH_ApGiaVatTu_cayxanh_latgach" xfId="352"/>
    <cellStyle name="_KT (2)_2_TG-TH_BANG TONG HOP TINH HINH THANH QUYET TOAN (MOI I)" xfId="353"/>
    <cellStyle name="_KT (2)_2_TG-TH_BAO CAO KLCT PT2000" xfId="354"/>
    <cellStyle name="_KT (2)_2_TG-TH_BAO CAO PT2000" xfId="355"/>
    <cellStyle name="_KT (2)_2_TG-TH_BAO CAO PT2000_Book1" xfId="356"/>
    <cellStyle name="_KT (2)_2_TG-TH_Bao cao XDCB 2001 - T11 KH dieu chinh 20-11-THAI" xfId="357"/>
    <cellStyle name="_KT (2)_2_TG-TH_BAO GIA NGAY 24-10-08 (co dam)" xfId="358"/>
    <cellStyle name="_KT (2)_2_TG-TH_BC  NAM 2007" xfId="359"/>
    <cellStyle name="_KT (2)_2_TG-TH_BC CV 6403 BKHĐT" xfId="360"/>
    <cellStyle name="_KT (2)_2_TG-TH_BC NQ11-CP - chinh sua lai" xfId="361"/>
    <cellStyle name="_KT (2)_2_TG-TH_BC NQ11-CP-Quynh sau bieu so3" xfId="362"/>
    <cellStyle name="_KT (2)_2_TG-TH_BC_NQ11-CP_-_Thao_sua_lai" xfId="363"/>
    <cellStyle name="_KT (2)_2_TG-TH_Bieu mau cong trinh khoi cong moi 3-4" xfId="364"/>
    <cellStyle name="_KT (2)_2_TG-TH_Bieu3ODA" xfId="365"/>
    <cellStyle name="_KT (2)_2_TG-TH_Bieu3ODA_1" xfId="366"/>
    <cellStyle name="_KT (2)_2_TG-TH_Bieu4HTMT" xfId="367"/>
    <cellStyle name="_KT (2)_2_TG-TH_bo sung von KCH nam 2010 va Du an tre kho khan" xfId="368"/>
    <cellStyle name="_KT (2)_2_TG-TH_Book1" xfId="369"/>
    <cellStyle name="_KT (2)_2_TG-TH_Book1 2" xfId="370"/>
    <cellStyle name="_KT (2)_2_TG-TH_Book1_1" xfId="371"/>
    <cellStyle name="_KT (2)_2_TG-TH_Book1_1 2" xfId="372"/>
    <cellStyle name="_KT (2)_2_TG-TH_Book1_1_BC CV 6403 BKHĐT" xfId="373"/>
    <cellStyle name="_KT (2)_2_TG-TH_Book1_1_Bieu mau cong trinh khoi cong moi 3-4" xfId="374"/>
    <cellStyle name="_KT (2)_2_TG-TH_Book1_1_Bieu3ODA" xfId="375"/>
    <cellStyle name="_KT (2)_2_TG-TH_Book1_1_Bieu4HTMT" xfId="376"/>
    <cellStyle name="_KT (2)_2_TG-TH_Book1_1_Book1" xfId="377"/>
    <cellStyle name="_KT (2)_2_TG-TH_Book1_1_Luy ke von ung nam 2011 -Thoa gui ngay 12-8-2012" xfId="378"/>
    <cellStyle name="_KT (2)_2_TG-TH_Book1_2" xfId="379"/>
    <cellStyle name="_KT (2)_2_TG-TH_Book1_2 2" xfId="380"/>
    <cellStyle name="_KT (2)_2_TG-TH_Book1_2_BC CV 6403 BKHĐT" xfId="381"/>
    <cellStyle name="_KT (2)_2_TG-TH_Book1_2_Bieu3ODA" xfId="382"/>
    <cellStyle name="_KT (2)_2_TG-TH_Book1_2_Luy ke von ung nam 2011 -Thoa gui ngay 12-8-2012" xfId="383"/>
    <cellStyle name="_KT (2)_2_TG-TH_Book1_3" xfId="384"/>
    <cellStyle name="_KT (2)_2_TG-TH_Book1_3 2" xfId="385"/>
    <cellStyle name="_KT (2)_2_TG-TH_Book1_4" xfId="386"/>
    <cellStyle name="_KT (2)_2_TG-TH_Book1_BC CV 6403 BKHĐT" xfId="387"/>
    <cellStyle name="_KT (2)_2_TG-TH_Book1_Bieu mau cong trinh khoi cong moi 3-4" xfId="388"/>
    <cellStyle name="_KT (2)_2_TG-TH_Book1_Bieu3ODA" xfId="389"/>
    <cellStyle name="_KT (2)_2_TG-TH_Book1_Bieu4HTMT" xfId="390"/>
    <cellStyle name="_KT (2)_2_TG-TH_Book1_bo sung von KCH nam 2010 va Du an tre kho khan" xfId="391"/>
    <cellStyle name="_KT (2)_2_TG-TH_Book1_Book1" xfId="392"/>
    <cellStyle name="_KT (2)_2_TG-TH_Book1_danh muc chuan bi dau tu 2011 ngay 07-6-2011" xfId="393"/>
    <cellStyle name="_KT (2)_2_TG-TH_Book1_Danh muc pbo nguon von XSKT, XDCB nam 2009 chuyen qua nam 2010" xfId="394"/>
    <cellStyle name="_KT (2)_2_TG-TH_Book1_dieu chinh KH 2011 ngay 26-5-2011111" xfId="395"/>
    <cellStyle name="_KT (2)_2_TG-TH_Book1_DS KCH PHAN BO VON NSDP NAM 2010" xfId="396"/>
    <cellStyle name="_KT (2)_2_TG-TH_Book1_giao KH 2011 ngay 10-12-2010" xfId="397"/>
    <cellStyle name="_KT (2)_2_TG-TH_Book1_Luy ke von ung nam 2011 -Thoa gui ngay 12-8-2012" xfId="398"/>
    <cellStyle name="_KT (2)_2_TG-TH_CAU Khanh Nam(Thi Cong)" xfId="399"/>
    <cellStyle name="_KT (2)_2_TG-TH_ChiHuong_ApGia" xfId="400"/>
    <cellStyle name="_KT (2)_2_TG-TH_CoCauPhi (version 1)" xfId="401"/>
    <cellStyle name="_KT (2)_2_TG-TH_Copy of 05-12  KH trung han 2016-2020 - Liem Thinh edited (1)" xfId="402"/>
    <cellStyle name="_KT (2)_2_TG-TH_danh muc chuan bi dau tu 2011 ngay 07-6-2011" xfId="403"/>
    <cellStyle name="_KT (2)_2_TG-TH_Danh muc pbo nguon von XSKT, XDCB nam 2009 chuyen qua nam 2010" xfId="404"/>
    <cellStyle name="_KT (2)_2_TG-TH_DAU NOI PL-CL TAI PHU LAMHC" xfId="405"/>
    <cellStyle name="_KT (2)_2_TG-TH_dieu chinh KH 2011 ngay 26-5-2011111" xfId="406"/>
    <cellStyle name="_KT (2)_2_TG-TH_DS KCH PHAN BO VON NSDP NAM 2010" xfId="407"/>
    <cellStyle name="_KT (2)_2_TG-TH_DTCDT MR.2N110.HOCMON.TDTOAN.CCUNG" xfId="408"/>
    <cellStyle name="_KT (2)_2_TG-TH_DU TRU VAT TU" xfId="409"/>
    <cellStyle name="_KT (2)_2_TG-TH_giao KH 2011 ngay 10-12-2010" xfId="410"/>
    <cellStyle name="_KT (2)_2_TG-TH_GTGT 2003" xfId="411"/>
    <cellStyle name="_KT (2)_2_TG-TH_Ha Nam" xfId="412"/>
    <cellStyle name="_KT (2)_2_TG-TH_KE KHAI THUE GTGT 2004" xfId="413"/>
    <cellStyle name="_KT (2)_2_TG-TH_KE KHAI THUE GTGT 2004_BCTC2004" xfId="414"/>
    <cellStyle name="_KT (2)_2_TG-TH_KH TPCP 2016-2020 (tong hop)" xfId="415"/>
    <cellStyle name="_KT (2)_2_TG-TH_KH TPCP vung TNB (03-1-2012)" xfId="416"/>
    <cellStyle name="_KT (2)_2_TG-TH_kien giang 2" xfId="417"/>
    <cellStyle name="_KT (2)_2_TG-TH_Lora-tungchau" xfId="418"/>
    <cellStyle name="_KT (2)_2_TG-TH_Luy ke von ung nam 2011 -Thoa gui ngay 12-8-2012" xfId="419"/>
    <cellStyle name="_KT (2)_2_TG-TH_NhanCong" xfId="420"/>
    <cellStyle name="_KT (2)_2_TG-TH_N-X-T-04" xfId="421"/>
    <cellStyle name="_KT (2)_2_TG-TH_PGIA-phieu tham tra Kho bac" xfId="422"/>
    <cellStyle name="_KT (2)_2_TG-TH_phu luc tong ket tinh hinh TH giai doan 03-10 (ngay 30)" xfId="423"/>
    <cellStyle name="_KT (2)_2_TG-TH_PT02-02" xfId="424"/>
    <cellStyle name="_KT (2)_2_TG-TH_PT02-02_Book1" xfId="425"/>
    <cellStyle name="_KT (2)_2_TG-TH_PT02-03" xfId="426"/>
    <cellStyle name="_KT (2)_2_TG-TH_PT02-03_Book1" xfId="427"/>
    <cellStyle name="_KT (2)_2_TG-TH_Qt-HT3PQ1(CauKho)" xfId="428"/>
    <cellStyle name="_KT (2)_2_TG-TH_Sheet1" xfId="429"/>
    <cellStyle name="_KT (2)_2_TG-TH_TK152-04" xfId="430"/>
    <cellStyle name="_KT (2)_2_TG-TH_ÿÿÿÿÿ" xfId="431"/>
    <cellStyle name="_KT (2)_2_TG-TH_ÿÿÿÿÿ 2" xfId="432"/>
    <cellStyle name="_KT (2)_2_TG-TH_ÿÿÿÿÿ_Bieu mau cong trinh khoi cong moi 3-4" xfId="433"/>
    <cellStyle name="_KT (2)_2_TG-TH_ÿÿÿÿÿ_Bieu3ODA" xfId="434"/>
    <cellStyle name="_KT (2)_2_TG-TH_ÿÿÿÿÿ_Bieu4HTMT" xfId="435"/>
    <cellStyle name="_KT (2)_2_TG-TH_ÿÿÿÿÿ_Ha Nam" xfId="436"/>
    <cellStyle name="_KT (2)_2_TG-TH_ÿÿÿÿÿ_KH TPCP vung TNB (03-1-2012)" xfId="437"/>
    <cellStyle name="_KT (2)_2_TG-TH_ÿÿÿÿÿ_kien giang 2" xfId="438"/>
    <cellStyle name="_KT (2)_3" xfId="439"/>
    <cellStyle name="_KT (2)_3_TG-TH" xfId="440"/>
    <cellStyle name="_KT (2)_3_TG-TH 2" xfId="441"/>
    <cellStyle name="_KT (2)_3_TG-TH_05-12  KH trung han 2016-2020 - Liem Thinh edited" xfId="442"/>
    <cellStyle name="_KT (2)_3_TG-TH_BC  NAM 2007" xfId="443"/>
    <cellStyle name="_KT (2)_3_TG-TH_Bieu mau cong trinh khoi cong moi 3-4" xfId="444"/>
    <cellStyle name="_KT (2)_3_TG-TH_Bieu3ODA" xfId="445"/>
    <cellStyle name="_KT (2)_3_TG-TH_Bieu3ODA_1" xfId="446"/>
    <cellStyle name="_KT (2)_3_TG-TH_Bieu4HTMT" xfId="447"/>
    <cellStyle name="_KT (2)_3_TG-TH_bo sung von KCH nam 2010 va Du an tre kho khan" xfId="448"/>
    <cellStyle name="_KT (2)_3_TG-TH_Book1" xfId="449"/>
    <cellStyle name="_KT (2)_3_TG-TH_Book1 2" xfId="450"/>
    <cellStyle name="_KT (2)_3_TG-TH_Book1_1" xfId="451"/>
    <cellStyle name="_KT (2)_3_TG-TH_Book1_BC-QT-WB-dthao" xfId="452"/>
    <cellStyle name="_KT (2)_3_TG-TH_Book1_BC-QT-WB-dthao_05-12  KH trung han 2016-2020 - Liem Thinh edited" xfId="453"/>
    <cellStyle name="_KT (2)_3_TG-TH_Book1_BC-QT-WB-dthao_Copy of 05-12  KH trung han 2016-2020 - Liem Thinh edited (1)" xfId="454"/>
    <cellStyle name="_KT (2)_3_TG-TH_Book1_BC-QT-WB-dthao_KH TPCP 2016-2020 (tong hop)" xfId="455"/>
    <cellStyle name="_KT (2)_3_TG-TH_Book1_KH TPCP vung TNB (03-1-2012)" xfId="456"/>
    <cellStyle name="_KT (2)_3_TG-TH_Book1_kien giang 2" xfId="457"/>
    <cellStyle name="_KT (2)_3_TG-TH_Copy of 05-12  KH trung han 2016-2020 - Liem Thinh edited (1)" xfId="458"/>
    <cellStyle name="_KT (2)_3_TG-TH_danh muc chuan bi dau tu 2011 ngay 07-6-2011" xfId="459"/>
    <cellStyle name="_KT (2)_3_TG-TH_Danh muc pbo nguon von XSKT, XDCB nam 2009 chuyen qua nam 2010" xfId="460"/>
    <cellStyle name="_KT (2)_3_TG-TH_dieu chinh KH 2011 ngay 26-5-2011111" xfId="461"/>
    <cellStyle name="_KT (2)_3_TG-TH_DS KCH PHAN BO VON NSDP NAM 2010" xfId="462"/>
    <cellStyle name="_KT (2)_3_TG-TH_giao KH 2011 ngay 10-12-2010" xfId="463"/>
    <cellStyle name="_KT (2)_3_TG-TH_GTGT 2003" xfId="464"/>
    <cellStyle name="_KT (2)_3_TG-TH_Ha Nam" xfId="465"/>
    <cellStyle name="_KT (2)_3_TG-TH_KE KHAI THUE GTGT 2004" xfId="466"/>
    <cellStyle name="_KT (2)_3_TG-TH_KE KHAI THUE GTGT 2004_BCTC2004" xfId="467"/>
    <cellStyle name="_KT (2)_3_TG-TH_KH TPCP 2016-2020 (tong hop)" xfId="468"/>
    <cellStyle name="_KT (2)_3_TG-TH_KH TPCP vung TNB (03-1-2012)" xfId="469"/>
    <cellStyle name="_KT (2)_3_TG-TH_kien giang 2" xfId="470"/>
    <cellStyle name="_KT (2)_3_TG-TH_Lora-tungchau" xfId="471"/>
    <cellStyle name="_KT (2)_3_TG-TH_Lora-tungchau 2" xfId="472"/>
    <cellStyle name="_KT (2)_3_TG-TH_Lora-tungchau_05-12  KH trung han 2016-2020 - Liem Thinh edited" xfId="473"/>
    <cellStyle name="_KT (2)_3_TG-TH_Lora-tungchau_Copy of 05-12  KH trung han 2016-2020 - Liem Thinh edited (1)" xfId="474"/>
    <cellStyle name="_KT (2)_3_TG-TH_Lora-tungchau_KH TPCP 2016-2020 (tong hop)" xfId="475"/>
    <cellStyle name="_KT (2)_3_TG-TH_N-X-T-04" xfId="476"/>
    <cellStyle name="_KT (2)_3_TG-TH_PERSONAL" xfId="477"/>
    <cellStyle name="_KT (2)_3_TG-TH_PERSONAL_BC CV 6403 BKHĐT" xfId="478"/>
    <cellStyle name="_KT (2)_3_TG-TH_PERSONAL_Bieu mau cong trinh khoi cong moi 3-4" xfId="479"/>
    <cellStyle name="_KT (2)_3_TG-TH_PERSONAL_Bieu3ODA" xfId="480"/>
    <cellStyle name="_KT (2)_3_TG-TH_PERSONAL_Bieu4HTMT" xfId="481"/>
    <cellStyle name="_KT (2)_3_TG-TH_PERSONAL_Book1" xfId="482"/>
    <cellStyle name="_KT (2)_3_TG-TH_PERSONAL_Book1 2" xfId="483"/>
    <cellStyle name="_KT (2)_3_TG-TH_PERSONAL_HTQ.8 GD1" xfId="484"/>
    <cellStyle name="_KT (2)_3_TG-TH_PERSONAL_HTQ.8 GD1_05-12  KH trung han 2016-2020 - Liem Thinh edited" xfId="485"/>
    <cellStyle name="_KT (2)_3_TG-TH_PERSONAL_HTQ.8 GD1_Copy of 05-12  KH trung han 2016-2020 - Liem Thinh edited (1)" xfId="486"/>
    <cellStyle name="_KT (2)_3_TG-TH_PERSONAL_HTQ.8 GD1_KH TPCP 2016-2020 (tong hop)" xfId="487"/>
    <cellStyle name="_KT (2)_3_TG-TH_PERSONAL_Luy ke von ung nam 2011 -Thoa gui ngay 12-8-2012" xfId="488"/>
    <cellStyle name="_KT (2)_3_TG-TH_PERSONAL_Tong hop KHCB 2001" xfId="489"/>
    <cellStyle name="_KT (2)_3_TG-TH_Qt-HT3PQ1(CauKho)" xfId="490"/>
    <cellStyle name="_KT (2)_3_TG-TH_TK152-04" xfId="491"/>
    <cellStyle name="_KT (2)_3_TG-TH_ÿÿÿÿÿ" xfId="492"/>
    <cellStyle name="_KT (2)_3_TG-TH_ÿÿÿÿÿ_KH TPCP vung TNB (03-1-2012)" xfId="493"/>
    <cellStyle name="_KT (2)_3_TG-TH_ÿÿÿÿÿ_kien giang 2" xfId="494"/>
    <cellStyle name="_KT (2)_4" xfId="495"/>
    <cellStyle name="_KT (2)_4 2" xfId="496"/>
    <cellStyle name="_KT (2)_4_05-12  KH trung han 2016-2020 - Liem Thinh edited" xfId="497"/>
    <cellStyle name="_KT (2)_4_ApGiaVatTu_cayxanh_latgach" xfId="498"/>
    <cellStyle name="_KT (2)_4_BANG TONG HOP TINH HINH THANH QUYET TOAN (MOI I)" xfId="499"/>
    <cellStyle name="_KT (2)_4_BAO CAO KLCT PT2000" xfId="500"/>
    <cellStyle name="_KT (2)_4_BAO CAO PT2000" xfId="501"/>
    <cellStyle name="_KT (2)_4_BAO CAO PT2000_Book1" xfId="502"/>
    <cellStyle name="_KT (2)_4_Bao cao XDCB 2001 - T11 KH dieu chinh 20-11-THAI" xfId="503"/>
    <cellStyle name="_KT (2)_4_BAO GIA NGAY 24-10-08 (co dam)" xfId="504"/>
    <cellStyle name="_KT (2)_4_BC  NAM 2007" xfId="505"/>
    <cellStyle name="_KT (2)_4_BC CV 6403 BKHĐT" xfId="506"/>
    <cellStyle name="_KT (2)_4_BC NQ11-CP - chinh sua lai" xfId="507"/>
    <cellStyle name="_KT (2)_4_BC NQ11-CP-Quynh sau bieu so3" xfId="508"/>
    <cellStyle name="_KT (2)_4_BC_NQ11-CP_-_Thao_sua_lai" xfId="509"/>
    <cellStyle name="_KT (2)_4_Bieu mau cong trinh khoi cong moi 3-4" xfId="510"/>
    <cellStyle name="_KT (2)_4_Bieu3ODA" xfId="511"/>
    <cellStyle name="_KT (2)_4_Bieu3ODA_1" xfId="512"/>
    <cellStyle name="_KT (2)_4_Bieu4HTMT" xfId="513"/>
    <cellStyle name="_KT (2)_4_bo sung von KCH nam 2010 va Du an tre kho khan" xfId="514"/>
    <cellStyle name="_KT (2)_4_Book1" xfId="515"/>
    <cellStyle name="_KT (2)_4_Book1 2" xfId="516"/>
    <cellStyle name="_KT (2)_4_Book1_1" xfId="517"/>
    <cellStyle name="_KT (2)_4_Book1_1 2" xfId="518"/>
    <cellStyle name="_KT (2)_4_Book1_1_BC CV 6403 BKHĐT" xfId="519"/>
    <cellStyle name="_KT (2)_4_Book1_1_Bieu mau cong trinh khoi cong moi 3-4" xfId="520"/>
    <cellStyle name="_KT (2)_4_Book1_1_Bieu3ODA" xfId="521"/>
    <cellStyle name="_KT (2)_4_Book1_1_Bieu4HTMT" xfId="522"/>
    <cellStyle name="_KT (2)_4_Book1_1_Book1" xfId="523"/>
    <cellStyle name="_KT (2)_4_Book1_1_Luy ke von ung nam 2011 -Thoa gui ngay 12-8-2012" xfId="524"/>
    <cellStyle name="_KT (2)_4_Book1_2" xfId="525"/>
    <cellStyle name="_KT (2)_4_Book1_2 2" xfId="526"/>
    <cellStyle name="_KT (2)_4_Book1_2_BC CV 6403 BKHĐT" xfId="527"/>
    <cellStyle name="_KT (2)_4_Book1_2_Bieu3ODA" xfId="528"/>
    <cellStyle name="_KT (2)_4_Book1_2_Luy ke von ung nam 2011 -Thoa gui ngay 12-8-2012" xfId="529"/>
    <cellStyle name="_KT (2)_4_Book1_3" xfId="530"/>
    <cellStyle name="_KT (2)_4_Book1_3 2" xfId="531"/>
    <cellStyle name="_KT (2)_4_Book1_4" xfId="532"/>
    <cellStyle name="_KT (2)_4_Book1_BC CV 6403 BKHĐT" xfId="533"/>
    <cellStyle name="_KT (2)_4_Book1_Bieu mau cong trinh khoi cong moi 3-4" xfId="534"/>
    <cellStyle name="_KT (2)_4_Book1_Bieu3ODA" xfId="535"/>
    <cellStyle name="_KT (2)_4_Book1_Bieu4HTMT" xfId="536"/>
    <cellStyle name="_KT (2)_4_Book1_bo sung von KCH nam 2010 va Du an tre kho khan" xfId="537"/>
    <cellStyle name="_KT (2)_4_Book1_Book1" xfId="538"/>
    <cellStyle name="_KT (2)_4_Book1_danh muc chuan bi dau tu 2011 ngay 07-6-2011" xfId="539"/>
    <cellStyle name="_KT (2)_4_Book1_Danh muc pbo nguon von XSKT, XDCB nam 2009 chuyen qua nam 2010" xfId="540"/>
    <cellStyle name="_KT (2)_4_Book1_dieu chinh KH 2011 ngay 26-5-2011111" xfId="541"/>
    <cellStyle name="_KT (2)_4_Book1_DS KCH PHAN BO VON NSDP NAM 2010" xfId="542"/>
    <cellStyle name="_KT (2)_4_Book1_giao KH 2011 ngay 10-12-2010" xfId="543"/>
    <cellStyle name="_KT (2)_4_Book1_Luy ke von ung nam 2011 -Thoa gui ngay 12-8-2012" xfId="544"/>
    <cellStyle name="_KT (2)_4_CAU Khanh Nam(Thi Cong)" xfId="545"/>
    <cellStyle name="_KT (2)_4_ChiHuong_ApGia" xfId="546"/>
    <cellStyle name="_KT (2)_4_CoCauPhi (version 1)" xfId="547"/>
    <cellStyle name="_KT (2)_4_Copy of 05-12  KH trung han 2016-2020 - Liem Thinh edited (1)" xfId="548"/>
    <cellStyle name="_KT (2)_4_danh muc chuan bi dau tu 2011 ngay 07-6-2011" xfId="549"/>
    <cellStyle name="_KT (2)_4_Danh muc pbo nguon von XSKT, XDCB nam 2009 chuyen qua nam 2010" xfId="550"/>
    <cellStyle name="_KT (2)_4_DAU NOI PL-CL TAI PHU LAMHC" xfId="551"/>
    <cellStyle name="_KT (2)_4_dieu chinh KH 2011 ngay 26-5-2011111" xfId="552"/>
    <cellStyle name="_KT (2)_4_DS KCH PHAN BO VON NSDP NAM 2010" xfId="553"/>
    <cellStyle name="_KT (2)_4_DTCDT MR.2N110.HOCMON.TDTOAN.CCUNG" xfId="554"/>
    <cellStyle name="_KT (2)_4_DU TRU VAT TU" xfId="555"/>
    <cellStyle name="_KT (2)_4_giao KH 2011 ngay 10-12-2010" xfId="556"/>
    <cellStyle name="_KT (2)_4_GTGT 2003" xfId="557"/>
    <cellStyle name="_KT (2)_4_Ha Nam" xfId="558"/>
    <cellStyle name="_KT (2)_4_KE KHAI THUE GTGT 2004" xfId="559"/>
    <cellStyle name="_KT (2)_4_KE KHAI THUE GTGT 2004_BCTC2004" xfId="560"/>
    <cellStyle name="_KT (2)_4_KH TPCP 2016-2020 (tong hop)" xfId="561"/>
    <cellStyle name="_KT (2)_4_KH TPCP vung TNB (03-1-2012)" xfId="562"/>
    <cellStyle name="_KT (2)_4_kien giang 2" xfId="563"/>
    <cellStyle name="_KT (2)_4_Lora-tungchau" xfId="564"/>
    <cellStyle name="_KT (2)_4_Luy ke von ung nam 2011 -Thoa gui ngay 12-8-2012" xfId="565"/>
    <cellStyle name="_KT (2)_4_NhanCong" xfId="566"/>
    <cellStyle name="_KT (2)_4_N-X-T-04" xfId="567"/>
    <cellStyle name="_KT (2)_4_PGIA-phieu tham tra Kho bac" xfId="568"/>
    <cellStyle name="_KT (2)_4_phu luc tong ket tinh hinh TH giai doan 03-10 (ngay 30)" xfId="569"/>
    <cellStyle name="_KT (2)_4_PT02-02" xfId="570"/>
    <cellStyle name="_KT (2)_4_PT02-02_Book1" xfId="571"/>
    <cellStyle name="_KT (2)_4_PT02-03" xfId="572"/>
    <cellStyle name="_KT (2)_4_PT02-03_Book1" xfId="573"/>
    <cellStyle name="_KT (2)_4_Qt-HT3PQ1(CauKho)" xfId="574"/>
    <cellStyle name="_KT (2)_4_Sheet1" xfId="575"/>
    <cellStyle name="_KT (2)_4_TG-TH" xfId="576"/>
    <cellStyle name="_KT (2)_4_TK152-04" xfId="577"/>
    <cellStyle name="_KT (2)_4_ÿÿÿÿÿ" xfId="578"/>
    <cellStyle name="_KT (2)_4_ÿÿÿÿÿ 2" xfId="579"/>
    <cellStyle name="_KT (2)_4_ÿÿÿÿÿ_Bieu mau cong trinh khoi cong moi 3-4" xfId="580"/>
    <cellStyle name="_KT (2)_4_ÿÿÿÿÿ_Bieu3ODA" xfId="581"/>
    <cellStyle name="_KT (2)_4_ÿÿÿÿÿ_Bieu4HTMT" xfId="582"/>
    <cellStyle name="_KT (2)_4_ÿÿÿÿÿ_Ha Nam" xfId="583"/>
    <cellStyle name="_KT (2)_4_ÿÿÿÿÿ_KH TPCP vung TNB (03-1-2012)" xfId="584"/>
    <cellStyle name="_KT (2)_4_ÿÿÿÿÿ_kien giang 2" xfId="585"/>
    <cellStyle name="_KT (2)_5" xfId="586"/>
    <cellStyle name="_KT (2)_5 2" xfId="587"/>
    <cellStyle name="_KT (2)_5_05-12  KH trung han 2016-2020 - Liem Thinh edited" xfId="588"/>
    <cellStyle name="_KT (2)_5_ApGiaVatTu_cayxanh_latgach" xfId="589"/>
    <cellStyle name="_KT (2)_5_BANG TONG HOP TINH HINH THANH QUYET TOAN (MOI I)" xfId="590"/>
    <cellStyle name="_KT (2)_5_BAO CAO KLCT PT2000" xfId="591"/>
    <cellStyle name="_KT (2)_5_BAO CAO PT2000" xfId="592"/>
    <cellStyle name="_KT (2)_5_BAO CAO PT2000_Book1" xfId="593"/>
    <cellStyle name="_KT (2)_5_Bao cao XDCB 2001 - T11 KH dieu chinh 20-11-THAI" xfId="594"/>
    <cellStyle name="_KT (2)_5_BAO GIA NGAY 24-10-08 (co dam)" xfId="595"/>
    <cellStyle name="_KT (2)_5_BC  NAM 2007" xfId="596"/>
    <cellStyle name="_KT (2)_5_BC CV 6403 BKHĐT" xfId="597"/>
    <cellStyle name="_KT (2)_5_BC NQ11-CP - chinh sua lai" xfId="598"/>
    <cellStyle name="_KT (2)_5_BC NQ11-CP-Quynh sau bieu so3" xfId="599"/>
    <cellStyle name="_KT (2)_5_BC_NQ11-CP_-_Thao_sua_lai" xfId="600"/>
    <cellStyle name="_KT (2)_5_Bieu mau cong trinh khoi cong moi 3-4" xfId="601"/>
    <cellStyle name="_KT (2)_5_Bieu3ODA" xfId="602"/>
    <cellStyle name="_KT (2)_5_Bieu3ODA_1" xfId="603"/>
    <cellStyle name="_KT (2)_5_Bieu4HTMT" xfId="604"/>
    <cellStyle name="_KT (2)_5_bo sung von KCH nam 2010 va Du an tre kho khan" xfId="605"/>
    <cellStyle name="_KT (2)_5_Book1" xfId="606"/>
    <cellStyle name="_KT (2)_5_Book1 2" xfId="607"/>
    <cellStyle name="_KT (2)_5_Book1_1" xfId="608"/>
    <cellStyle name="_KT (2)_5_Book1_1 2" xfId="609"/>
    <cellStyle name="_KT (2)_5_Book1_1_BC CV 6403 BKHĐT" xfId="610"/>
    <cellStyle name="_KT (2)_5_Book1_1_Bieu mau cong trinh khoi cong moi 3-4" xfId="611"/>
    <cellStyle name="_KT (2)_5_Book1_1_Bieu3ODA" xfId="612"/>
    <cellStyle name="_KT (2)_5_Book1_1_Bieu4HTMT" xfId="613"/>
    <cellStyle name="_KT (2)_5_Book1_1_Book1" xfId="614"/>
    <cellStyle name="_KT (2)_5_Book1_1_Luy ke von ung nam 2011 -Thoa gui ngay 12-8-2012" xfId="615"/>
    <cellStyle name="_KT (2)_5_Book1_2" xfId="616"/>
    <cellStyle name="_KT (2)_5_Book1_2 2" xfId="617"/>
    <cellStyle name="_KT (2)_5_Book1_2_BC CV 6403 BKHĐT" xfId="618"/>
    <cellStyle name="_KT (2)_5_Book1_2_Bieu3ODA" xfId="619"/>
    <cellStyle name="_KT (2)_5_Book1_2_Luy ke von ung nam 2011 -Thoa gui ngay 12-8-2012" xfId="620"/>
    <cellStyle name="_KT (2)_5_Book1_3" xfId="621"/>
    <cellStyle name="_KT (2)_5_Book1_4" xfId="622"/>
    <cellStyle name="_KT (2)_5_Book1_BC CV 6403 BKHĐT" xfId="623"/>
    <cellStyle name="_KT (2)_5_Book1_BC-QT-WB-dthao" xfId="624"/>
    <cellStyle name="_KT (2)_5_Book1_Bieu mau cong trinh khoi cong moi 3-4" xfId="625"/>
    <cellStyle name="_KT (2)_5_Book1_Bieu3ODA" xfId="626"/>
    <cellStyle name="_KT (2)_5_Book1_Bieu4HTMT" xfId="627"/>
    <cellStyle name="_KT (2)_5_Book1_bo sung von KCH nam 2010 va Du an tre kho khan" xfId="628"/>
    <cellStyle name="_KT (2)_5_Book1_Book1" xfId="629"/>
    <cellStyle name="_KT (2)_5_Book1_danh muc chuan bi dau tu 2011 ngay 07-6-2011" xfId="630"/>
    <cellStyle name="_KT (2)_5_Book1_Danh muc pbo nguon von XSKT, XDCB nam 2009 chuyen qua nam 2010" xfId="631"/>
    <cellStyle name="_KT (2)_5_Book1_dieu chinh KH 2011 ngay 26-5-2011111" xfId="632"/>
    <cellStyle name="_KT (2)_5_Book1_DS KCH PHAN BO VON NSDP NAM 2010" xfId="633"/>
    <cellStyle name="_KT (2)_5_Book1_giao KH 2011 ngay 10-12-2010" xfId="634"/>
    <cellStyle name="_KT (2)_5_Book1_Luy ke von ung nam 2011 -Thoa gui ngay 12-8-2012" xfId="635"/>
    <cellStyle name="_KT (2)_5_CAU Khanh Nam(Thi Cong)" xfId="636"/>
    <cellStyle name="_KT (2)_5_ChiHuong_ApGia" xfId="637"/>
    <cellStyle name="_KT (2)_5_CoCauPhi (version 1)" xfId="638"/>
    <cellStyle name="_KT (2)_5_Copy of 05-12  KH trung han 2016-2020 - Liem Thinh edited (1)" xfId="639"/>
    <cellStyle name="_KT (2)_5_danh muc chuan bi dau tu 2011 ngay 07-6-2011" xfId="640"/>
    <cellStyle name="_KT (2)_5_Danh muc pbo nguon von XSKT, XDCB nam 2009 chuyen qua nam 2010" xfId="641"/>
    <cellStyle name="_KT (2)_5_DAU NOI PL-CL TAI PHU LAMHC" xfId="642"/>
    <cellStyle name="_KT (2)_5_dieu chinh KH 2011 ngay 26-5-2011111" xfId="643"/>
    <cellStyle name="_KT (2)_5_DS KCH PHAN BO VON NSDP NAM 2010" xfId="644"/>
    <cellStyle name="_KT (2)_5_DTCDT MR.2N110.HOCMON.TDTOAN.CCUNG" xfId="645"/>
    <cellStyle name="_KT (2)_5_DU TRU VAT TU" xfId="646"/>
    <cellStyle name="_KT (2)_5_giao KH 2011 ngay 10-12-2010" xfId="647"/>
    <cellStyle name="_KT (2)_5_GTGT 2003" xfId="648"/>
    <cellStyle name="_KT (2)_5_Ha Nam" xfId="649"/>
    <cellStyle name="_KT (2)_5_KE KHAI THUE GTGT 2004" xfId="650"/>
    <cellStyle name="_KT (2)_5_KE KHAI THUE GTGT 2004_BCTC2004" xfId="651"/>
    <cellStyle name="_KT (2)_5_KH TPCP 2016-2020 (tong hop)" xfId="652"/>
    <cellStyle name="_KT (2)_5_KH TPCP vung TNB (03-1-2012)" xfId="653"/>
    <cellStyle name="_KT (2)_5_kien giang 2" xfId="654"/>
    <cellStyle name="_KT (2)_5_Lora-tungchau" xfId="655"/>
    <cellStyle name="_KT (2)_5_Luy ke von ung nam 2011 -Thoa gui ngay 12-8-2012" xfId="656"/>
    <cellStyle name="_KT (2)_5_NhanCong" xfId="657"/>
    <cellStyle name="_KT (2)_5_N-X-T-04" xfId="658"/>
    <cellStyle name="_KT (2)_5_PGIA-phieu tham tra Kho bac" xfId="659"/>
    <cellStyle name="_KT (2)_5_phu luc tong ket tinh hinh TH giai doan 03-10 (ngay 30)" xfId="660"/>
    <cellStyle name="_KT (2)_5_PT02-02" xfId="661"/>
    <cellStyle name="_KT (2)_5_PT02-02_Book1" xfId="662"/>
    <cellStyle name="_KT (2)_5_PT02-03" xfId="663"/>
    <cellStyle name="_KT (2)_5_PT02-03_Book1" xfId="664"/>
    <cellStyle name="_KT (2)_5_Qt-HT3PQ1(CauKho)" xfId="665"/>
    <cellStyle name="_KT (2)_5_Sheet1" xfId="666"/>
    <cellStyle name="_KT (2)_5_TK152-04" xfId="667"/>
    <cellStyle name="_KT (2)_5_ÿÿÿÿÿ" xfId="668"/>
    <cellStyle name="_KT (2)_5_ÿÿÿÿÿ 2" xfId="669"/>
    <cellStyle name="_KT (2)_5_ÿÿÿÿÿ_Bieu mau cong trinh khoi cong moi 3-4" xfId="670"/>
    <cellStyle name="_KT (2)_5_ÿÿÿÿÿ_Bieu3ODA" xfId="671"/>
    <cellStyle name="_KT (2)_5_ÿÿÿÿÿ_Bieu4HTMT" xfId="672"/>
    <cellStyle name="_KT (2)_5_ÿÿÿÿÿ_Ha Nam" xfId="673"/>
    <cellStyle name="_KT (2)_5_ÿÿÿÿÿ_KH TPCP vung TNB (03-1-2012)" xfId="674"/>
    <cellStyle name="_KT (2)_5_ÿÿÿÿÿ_kien giang 2" xfId="675"/>
    <cellStyle name="_KT (2)_BC  NAM 2007" xfId="676"/>
    <cellStyle name="_KT (2)_Bieu mau cong trinh khoi cong moi 3-4" xfId="677"/>
    <cellStyle name="_KT (2)_Bieu3ODA" xfId="678"/>
    <cellStyle name="_KT (2)_Bieu3ODA_1" xfId="679"/>
    <cellStyle name="_KT (2)_Bieu4HTMT" xfId="680"/>
    <cellStyle name="_KT (2)_bo sung von KCH nam 2010 va Du an tre kho khan" xfId="681"/>
    <cellStyle name="_KT (2)_Book1" xfId="682"/>
    <cellStyle name="_KT (2)_Book1 2" xfId="683"/>
    <cellStyle name="_KT (2)_Book1_1" xfId="684"/>
    <cellStyle name="_KT (2)_Book1_BC-QT-WB-dthao" xfId="685"/>
    <cellStyle name="_KT (2)_Book1_BC-QT-WB-dthao_05-12  KH trung han 2016-2020 - Liem Thinh edited" xfId="686"/>
    <cellStyle name="_KT (2)_Book1_BC-QT-WB-dthao_Copy of 05-12  KH trung han 2016-2020 - Liem Thinh edited (1)" xfId="687"/>
    <cellStyle name="_KT (2)_Book1_BC-QT-WB-dthao_KH TPCP 2016-2020 (tong hop)" xfId="688"/>
    <cellStyle name="_KT (2)_Book1_KH TPCP vung TNB (03-1-2012)" xfId="689"/>
    <cellStyle name="_KT (2)_Book1_kien giang 2" xfId="690"/>
    <cellStyle name="_KT (2)_Copy of 05-12  KH trung han 2016-2020 - Liem Thinh edited (1)" xfId="691"/>
    <cellStyle name="_KT (2)_danh muc chuan bi dau tu 2011 ngay 07-6-2011" xfId="692"/>
    <cellStyle name="_KT (2)_Danh muc pbo nguon von XSKT, XDCB nam 2009 chuyen qua nam 2010" xfId="693"/>
    <cellStyle name="_KT (2)_dieu chinh KH 2011 ngay 26-5-2011111" xfId="694"/>
    <cellStyle name="_KT (2)_DS KCH PHAN BO VON NSDP NAM 2010" xfId="695"/>
    <cellStyle name="_KT (2)_giao KH 2011 ngay 10-12-2010" xfId="696"/>
    <cellStyle name="_KT (2)_GTGT 2003" xfId="697"/>
    <cellStyle name="_KT (2)_Ha Nam" xfId="698"/>
    <cellStyle name="_KT (2)_KE KHAI THUE GTGT 2004" xfId="699"/>
    <cellStyle name="_KT (2)_KE KHAI THUE GTGT 2004_BCTC2004" xfId="700"/>
    <cellStyle name="_KT (2)_KH TPCP 2016-2020 (tong hop)" xfId="701"/>
    <cellStyle name="_KT (2)_KH TPCP vung TNB (03-1-2012)" xfId="702"/>
    <cellStyle name="_KT (2)_kien giang 2" xfId="703"/>
    <cellStyle name="_KT (2)_Lora-tungchau" xfId="704"/>
    <cellStyle name="_KT (2)_Lora-tungchau 2" xfId="705"/>
    <cellStyle name="_KT (2)_Lora-tungchau_05-12  KH trung han 2016-2020 - Liem Thinh edited" xfId="706"/>
    <cellStyle name="_KT (2)_Lora-tungchau_Copy of 05-12  KH trung han 2016-2020 - Liem Thinh edited (1)" xfId="707"/>
    <cellStyle name="_KT (2)_Lora-tungchau_KH TPCP 2016-2020 (tong hop)" xfId="708"/>
    <cellStyle name="_KT (2)_N-X-T-04" xfId="709"/>
    <cellStyle name="_KT (2)_PERSONAL" xfId="710"/>
    <cellStyle name="_KT (2)_PERSONAL_BC CV 6403 BKHĐT" xfId="711"/>
    <cellStyle name="_KT (2)_PERSONAL_Bieu mau cong trinh khoi cong moi 3-4" xfId="712"/>
    <cellStyle name="_KT (2)_PERSONAL_Bieu3ODA" xfId="713"/>
    <cellStyle name="_KT (2)_PERSONAL_Bieu4HTMT" xfId="714"/>
    <cellStyle name="_KT (2)_PERSONAL_Book1" xfId="715"/>
    <cellStyle name="_KT (2)_PERSONAL_Book1 2" xfId="716"/>
    <cellStyle name="_KT (2)_PERSONAL_HTQ.8 GD1" xfId="717"/>
    <cellStyle name="_KT (2)_PERSONAL_HTQ.8 GD1_05-12  KH trung han 2016-2020 - Liem Thinh edited" xfId="718"/>
    <cellStyle name="_KT (2)_PERSONAL_HTQ.8 GD1_Copy of 05-12  KH trung han 2016-2020 - Liem Thinh edited (1)" xfId="719"/>
    <cellStyle name="_KT (2)_PERSONAL_HTQ.8 GD1_KH TPCP 2016-2020 (tong hop)" xfId="720"/>
    <cellStyle name="_KT (2)_PERSONAL_Luy ke von ung nam 2011 -Thoa gui ngay 12-8-2012" xfId="721"/>
    <cellStyle name="_KT (2)_PERSONAL_Tong hop KHCB 2001" xfId="722"/>
    <cellStyle name="_KT (2)_Qt-HT3PQ1(CauKho)" xfId="723"/>
    <cellStyle name="_KT (2)_TG-TH" xfId="724"/>
    <cellStyle name="_KT (2)_TK152-04" xfId="725"/>
    <cellStyle name="_KT (2)_ÿÿÿÿÿ" xfId="726"/>
    <cellStyle name="_KT (2)_ÿÿÿÿÿ_KH TPCP vung TNB (03-1-2012)" xfId="727"/>
    <cellStyle name="_KT (2)_ÿÿÿÿÿ_kien giang 2" xfId="728"/>
    <cellStyle name="_KT_TG" xfId="729"/>
    <cellStyle name="_KT_TG_1" xfId="730"/>
    <cellStyle name="_KT_TG_1 2" xfId="731"/>
    <cellStyle name="_KT_TG_1_05-12  KH trung han 2016-2020 - Liem Thinh edited" xfId="732"/>
    <cellStyle name="_KT_TG_1_ApGiaVatTu_cayxanh_latgach" xfId="733"/>
    <cellStyle name="_KT_TG_1_BANG TONG HOP TINH HINH THANH QUYET TOAN (MOI I)" xfId="734"/>
    <cellStyle name="_KT_TG_1_BAO CAO KLCT PT2000" xfId="735"/>
    <cellStyle name="_KT_TG_1_BAO CAO PT2000" xfId="736"/>
    <cellStyle name="_KT_TG_1_BAO CAO PT2000_Book1" xfId="737"/>
    <cellStyle name="_KT_TG_1_Bao cao XDCB 2001 - T11 KH dieu chinh 20-11-THAI" xfId="738"/>
    <cellStyle name="_KT_TG_1_BAO GIA NGAY 24-10-08 (co dam)" xfId="739"/>
    <cellStyle name="_KT_TG_1_BC  NAM 2007" xfId="740"/>
    <cellStyle name="_KT_TG_1_BC CV 6403 BKHĐT" xfId="741"/>
    <cellStyle name="_KT_TG_1_BC NQ11-CP - chinh sua lai" xfId="742"/>
    <cellStyle name="_KT_TG_1_BC NQ11-CP-Quynh sau bieu so3" xfId="743"/>
    <cellStyle name="_KT_TG_1_BC_NQ11-CP_-_Thao_sua_lai" xfId="744"/>
    <cellStyle name="_KT_TG_1_Bieu mau cong trinh khoi cong moi 3-4" xfId="745"/>
    <cellStyle name="_KT_TG_1_Bieu3ODA" xfId="746"/>
    <cellStyle name="_KT_TG_1_Bieu3ODA_1" xfId="747"/>
    <cellStyle name="_KT_TG_1_Bieu4HTMT" xfId="748"/>
    <cellStyle name="_KT_TG_1_bo sung von KCH nam 2010 va Du an tre kho khan" xfId="749"/>
    <cellStyle name="_KT_TG_1_Book1" xfId="750"/>
    <cellStyle name="_KT_TG_1_Book1 2" xfId="751"/>
    <cellStyle name="_KT_TG_1_Book1_1" xfId="752"/>
    <cellStyle name="_KT_TG_1_Book1_1 2" xfId="753"/>
    <cellStyle name="_KT_TG_1_Book1_1_BC CV 6403 BKHĐT" xfId="754"/>
    <cellStyle name="_KT_TG_1_Book1_1_Bieu mau cong trinh khoi cong moi 3-4" xfId="755"/>
    <cellStyle name="_KT_TG_1_Book1_1_Bieu3ODA" xfId="756"/>
    <cellStyle name="_KT_TG_1_Book1_1_Bieu4HTMT" xfId="757"/>
    <cellStyle name="_KT_TG_1_Book1_1_Book1" xfId="758"/>
    <cellStyle name="_KT_TG_1_Book1_1_Luy ke von ung nam 2011 -Thoa gui ngay 12-8-2012" xfId="759"/>
    <cellStyle name="_KT_TG_1_Book1_2" xfId="760"/>
    <cellStyle name="_KT_TG_1_Book1_2 2" xfId="761"/>
    <cellStyle name="_KT_TG_1_Book1_2_BC CV 6403 BKHĐT" xfId="762"/>
    <cellStyle name="_KT_TG_1_Book1_2_Bieu3ODA" xfId="763"/>
    <cellStyle name="_KT_TG_1_Book1_2_Luy ke von ung nam 2011 -Thoa gui ngay 12-8-2012" xfId="764"/>
    <cellStyle name="_KT_TG_1_Book1_3" xfId="765"/>
    <cellStyle name="_KT_TG_1_Book1_4" xfId="766"/>
    <cellStyle name="_KT_TG_1_Book1_BC CV 6403 BKHĐT" xfId="767"/>
    <cellStyle name="_KT_TG_1_Book1_BC-QT-WB-dthao" xfId="768"/>
    <cellStyle name="_KT_TG_1_Book1_Bieu mau cong trinh khoi cong moi 3-4" xfId="769"/>
    <cellStyle name="_KT_TG_1_Book1_Bieu3ODA" xfId="770"/>
    <cellStyle name="_KT_TG_1_Book1_Bieu4HTMT" xfId="771"/>
    <cellStyle name="_KT_TG_1_Book1_bo sung von KCH nam 2010 va Du an tre kho khan" xfId="772"/>
    <cellStyle name="_KT_TG_1_Book1_Book1" xfId="773"/>
    <cellStyle name="_KT_TG_1_Book1_danh muc chuan bi dau tu 2011 ngay 07-6-2011" xfId="774"/>
    <cellStyle name="_KT_TG_1_Book1_Danh muc pbo nguon von XSKT, XDCB nam 2009 chuyen qua nam 2010" xfId="775"/>
    <cellStyle name="_KT_TG_1_Book1_dieu chinh KH 2011 ngay 26-5-2011111" xfId="776"/>
    <cellStyle name="_KT_TG_1_Book1_DS KCH PHAN BO VON NSDP NAM 2010" xfId="777"/>
    <cellStyle name="_KT_TG_1_Book1_giao KH 2011 ngay 10-12-2010" xfId="778"/>
    <cellStyle name="_KT_TG_1_Book1_Luy ke von ung nam 2011 -Thoa gui ngay 12-8-2012" xfId="779"/>
    <cellStyle name="_KT_TG_1_CAU Khanh Nam(Thi Cong)" xfId="780"/>
    <cellStyle name="_KT_TG_1_ChiHuong_ApGia" xfId="781"/>
    <cellStyle name="_KT_TG_1_CoCauPhi (version 1)" xfId="782"/>
    <cellStyle name="_KT_TG_1_Copy of 05-12  KH trung han 2016-2020 - Liem Thinh edited (1)" xfId="783"/>
    <cellStyle name="_KT_TG_1_danh muc chuan bi dau tu 2011 ngay 07-6-2011" xfId="784"/>
    <cellStyle name="_KT_TG_1_Danh muc pbo nguon von XSKT, XDCB nam 2009 chuyen qua nam 2010" xfId="785"/>
    <cellStyle name="_KT_TG_1_DAU NOI PL-CL TAI PHU LAMHC" xfId="786"/>
    <cellStyle name="_KT_TG_1_dieu chinh KH 2011 ngay 26-5-2011111" xfId="787"/>
    <cellStyle name="_KT_TG_1_DS KCH PHAN BO VON NSDP NAM 2010" xfId="788"/>
    <cellStyle name="_KT_TG_1_DTCDT MR.2N110.HOCMON.TDTOAN.CCUNG" xfId="789"/>
    <cellStyle name="_KT_TG_1_DU TRU VAT TU" xfId="790"/>
    <cellStyle name="_KT_TG_1_giao KH 2011 ngay 10-12-2010" xfId="791"/>
    <cellStyle name="_KT_TG_1_GTGT 2003" xfId="792"/>
    <cellStyle name="_KT_TG_1_Ha Nam" xfId="793"/>
    <cellStyle name="_KT_TG_1_KE KHAI THUE GTGT 2004" xfId="794"/>
    <cellStyle name="_KT_TG_1_KE KHAI THUE GTGT 2004_BCTC2004" xfId="795"/>
    <cellStyle name="_KT_TG_1_KH TPCP 2016-2020 (tong hop)" xfId="796"/>
    <cellStyle name="_KT_TG_1_KH TPCP vung TNB (03-1-2012)" xfId="797"/>
    <cellStyle name="_KT_TG_1_kien giang 2" xfId="798"/>
    <cellStyle name="_KT_TG_1_Lora-tungchau" xfId="799"/>
    <cellStyle name="_KT_TG_1_Luy ke von ung nam 2011 -Thoa gui ngay 12-8-2012" xfId="800"/>
    <cellStyle name="_KT_TG_1_NhanCong" xfId="801"/>
    <cellStyle name="_KT_TG_1_N-X-T-04" xfId="802"/>
    <cellStyle name="_KT_TG_1_PGIA-phieu tham tra Kho bac" xfId="803"/>
    <cellStyle name="_KT_TG_1_phu luc tong ket tinh hinh TH giai doan 03-10 (ngay 30)" xfId="804"/>
    <cellStyle name="_KT_TG_1_PT02-02" xfId="805"/>
    <cellStyle name="_KT_TG_1_PT02-02_Book1" xfId="806"/>
    <cellStyle name="_KT_TG_1_PT02-03" xfId="807"/>
    <cellStyle name="_KT_TG_1_PT02-03_Book1" xfId="808"/>
    <cellStyle name="_KT_TG_1_Qt-HT3PQ1(CauKho)" xfId="809"/>
    <cellStyle name="_KT_TG_1_Sheet1" xfId="810"/>
    <cellStyle name="_KT_TG_1_TK152-04" xfId="811"/>
    <cellStyle name="_KT_TG_1_ÿÿÿÿÿ" xfId="812"/>
    <cellStyle name="_KT_TG_1_ÿÿÿÿÿ 2" xfId="813"/>
    <cellStyle name="_KT_TG_1_ÿÿÿÿÿ_Bieu mau cong trinh khoi cong moi 3-4" xfId="814"/>
    <cellStyle name="_KT_TG_1_ÿÿÿÿÿ_Bieu3ODA" xfId="815"/>
    <cellStyle name="_KT_TG_1_ÿÿÿÿÿ_Bieu4HTMT" xfId="816"/>
    <cellStyle name="_KT_TG_1_ÿÿÿÿÿ_Ha Nam" xfId="817"/>
    <cellStyle name="_KT_TG_1_ÿÿÿÿÿ_KH TPCP vung TNB (03-1-2012)" xfId="818"/>
    <cellStyle name="_KT_TG_1_ÿÿÿÿÿ_kien giang 2" xfId="819"/>
    <cellStyle name="_KT_TG_2" xfId="820"/>
    <cellStyle name="_KT_TG_2 2" xfId="821"/>
    <cellStyle name="_KT_TG_2_05-12  KH trung han 2016-2020 - Liem Thinh edited" xfId="822"/>
    <cellStyle name="_KT_TG_2_ApGiaVatTu_cayxanh_latgach" xfId="823"/>
    <cellStyle name="_KT_TG_2_BANG TONG HOP TINH HINH THANH QUYET TOAN (MOI I)" xfId="824"/>
    <cellStyle name="_KT_TG_2_BAO CAO KLCT PT2000" xfId="825"/>
    <cellStyle name="_KT_TG_2_BAO CAO PT2000" xfId="826"/>
    <cellStyle name="_KT_TG_2_BAO CAO PT2000_Book1" xfId="827"/>
    <cellStyle name="_KT_TG_2_Bao cao XDCB 2001 - T11 KH dieu chinh 20-11-THAI" xfId="828"/>
    <cellStyle name="_KT_TG_2_BAO GIA NGAY 24-10-08 (co dam)" xfId="829"/>
    <cellStyle name="_KT_TG_2_BC  NAM 2007" xfId="830"/>
    <cellStyle name="_KT_TG_2_BC CV 6403 BKHĐT" xfId="831"/>
    <cellStyle name="_KT_TG_2_BC NQ11-CP - chinh sua lai" xfId="832"/>
    <cellStyle name="_KT_TG_2_BC NQ11-CP-Quynh sau bieu so3" xfId="833"/>
    <cellStyle name="_KT_TG_2_BC_NQ11-CP_-_Thao_sua_lai" xfId="834"/>
    <cellStyle name="_KT_TG_2_Bieu mau cong trinh khoi cong moi 3-4" xfId="835"/>
    <cellStyle name="_KT_TG_2_Bieu3ODA" xfId="836"/>
    <cellStyle name="_KT_TG_2_Bieu3ODA_1" xfId="837"/>
    <cellStyle name="_KT_TG_2_Bieu4HTMT" xfId="838"/>
    <cellStyle name="_KT_TG_2_bo sung von KCH nam 2010 va Du an tre kho khan" xfId="839"/>
    <cellStyle name="_KT_TG_2_Book1" xfId="840"/>
    <cellStyle name="_KT_TG_2_Book1 2" xfId="841"/>
    <cellStyle name="_KT_TG_2_Book1_1" xfId="842"/>
    <cellStyle name="_KT_TG_2_Book1_1 2" xfId="843"/>
    <cellStyle name="_KT_TG_2_Book1_1_BC CV 6403 BKHĐT" xfId="844"/>
    <cellStyle name="_KT_TG_2_Book1_1_Bieu mau cong trinh khoi cong moi 3-4" xfId="845"/>
    <cellStyle name="_KT_TG_2_Book1_1_Bieu3ODA" xfId="846"/>
    <cellStyle name="_KT_TG_2_Book1_1_Bieu4HTMT" xfId="847"/>
    <cellStyle name="_KT_TG_2_Book1_1_Book1" xfId="848"/>
    <cellStyle name="_KT_TG_2_Book1_1_Luy ke von ung nam 2011 -Thoa gui ngay 12-8-2012" xfId="849"/>
    <cellStyle name="_KT_TG_2_Book1_2" xfId="850"/>
    <cellStyle name="_KT_TG_2_Book1_2 2" xfId="851"/>
    <cellStyle name="_KT_TG_2_Book1_2_BC CV 6403 BKHĐT" xfId="852"/>
    <cellStyle name="_KT_TG_2_Book1_2_Bieu3ODA" xfId="853"/>
    <cellStyle name="_KT_TG_2_Book1_2_Luy ke von ung nam 2011 -Thoa gui ngay 12-8-2012" xfId="854"/>
    <cellStyle name="_KT_TG_2_Book1_3" xfId="855"/>
    <cellStyle name="_KT_TG_2_Book1_3 2" xfId="856"/>
    <cellStyle name="_KT_TG_2_Book1_4" xfId="857"/>
    <cellStyle name="_KT_TG_2_Book1_BC CV 6403 BKHĐT" xfId="858"/>
    <cellStyle name="_KT_TG_2_Book1_Bieu mau cong trinh khoi cong moi 3-4" xfId="859"/>
    <cellStyle name="_KT_TG_2_Book1_Bieu3ODA" xfId="860"/>
    <cellStyle name="_KT_TG_2_Book1_Bieu4HTMT" xfId="861"/>
    <cellStyle name="_KT_TG_2_Book1_bo sung von KCH nam 2010 va Du an tre kho khan" xfId="862"/>
    <cellStyle name="_KT_TG_2_Book1_Book1" xfId="863"/>
    <cellStyle name="_KT_TG_2_Book1_danh muc chuan bi dau tu 2011 ngay 07-6-2011" xfId="864"/>
    <cellStyle name="_KT_TG_2_Book1_Danh muc pbo nguon von XSKT, XDCB nam 2009 chuyen qua nam 2010" xfId="865"/>
    <cellStyle name="_KT_TG_2_Book1_dieu chinh KH 2011 ngay 26-5-2011111" xfId="866"/>
    <cellStyle name="_KT_TG_2_Book1_DS KCH PHAN BO VON NSDP NAM 2010" xfId="867"/>
    <cellStyle name="_KT_TG_2_Book1_giao KH 2011 ngay 10-12-2010" xfId="868"/>
    <cellStyle name="_KT_TG_2_Book1_Luy ke von ung nam 2011 -Thoa gui ngay 12-8-2012" xfId="869"/>
    <cellStyle name="_KT_TG_2_CAU Khanh Nam(Thi Cong)" xfId="870"/>
    <cellStyle name="_KT_TG_2_ChiHuong_ApGia" xfId="871"/>
    <cellStyle name="_KT_TG_2_CoCauPhi (version 1)" xfId="872"/>
    <cellStyle name="_KT_TG_2_Copy of 05-12  KH trung han 2016-2020 - Liem Thinh edited (1)" xfId="873"/>
    <cellStyle name="_KT_TG_2_danh muc chuan bi dau tu 2011 ngay 07-6-2011" xfId="874"/>
    <cellStyle name="_KT_TG_2_Danh muc pbo nguon von XSKT, XDCB nam 2009 chuyen qua nam 2010" xfId="875"/>
    <cellStyle name="_KT_TG_2_DAU NOI PL-CL TAI PHU LAMHC" xfId="876"/>
    <cellStyle name="_KT_TG_2_dieu chinh KH 2011 ngay 26-5-2011111" xfId="877"/>
    <cellStyle name="_KT_TG_2_DS KCH PHAN BO VON NSDP NAM 2010" xfId="878"/>
    <cellStyle name="_KT_TG_2_DTCDT MR.2N110.HOCMON.TDTOAN.CCUNG" xfId="879"/>
    <cellStyle name="_KT_TG_2_DU TRU VAT TU" xfId="880"/>
    <cellStyle name="_KT_TG_2_giao KH 2011 ngay 10-12-2010" xfId="881"/>
    <cellStyle name="_KT_TG_2_GTGT 2003" xfId="882"/>
    <cellStyle name="_KT_TG_2_Ha Nam" xfId="883"/>
    <cellStyle name="_KT_TG_2_KE KHAI THUE GTGT 2004" xfId="884"/>
    <cellStyle name="_KT_TG_2_KE KHAI THUE GTGT 2004_BCTC2004" xfId="885"/>
    <cellStyle name="_KT_TG_2_KH TPCP 2016-2020 (tong hop)" xfId="886"/>
    <cellStyle name="_KT_TG_2_KH TPCP vung TNB (03-1-2012)" xfId="887"/>
    <cellStyle name="_KT_TG_2_kien giang 2" xfId="888"/>
    <cellStyle name="_KT_TG_2_Lora-tungchau" xfId="889"/>
    <cellStyle name="_KT_TG_2_Luy ke von ung nam 2011 -Thoa gui ngay 12-8-2012" xfId="890"/>
    <cellStyle name="_KT_TG_2_NhanCong" xfId="891"/>
    <cellStyle name="_KT_TG_2_N-X-T-04" xfId="892"/>
    <cellStyle name="_KT_TG_2_PGIA-phieu tham tra Kho bac" xfId="893"/>
    <cellStyle name="_KT_TG_2_phu luc tong ket tinh hinh TH giai doan 03-10 (ngay 30)" xfId="894"/>
    <cellStyle name="_KT_TG_2_PT02-02" xfId="895"/>
    <cellStyle name="_KT_TG_2_PT02-02_Book1" xfId="896"/>
    <cellStyle name="_KT_TG_2_PT02-03" xfId="897"/>
    <cellStyle name="_KT_TG_2_PT02-03_Book1" xfId="898"/>
    <cellStyle name="_KT_TG_2_Qt-HT3PQ1(CauKho)" xfId="899"/>
    <cellStyle name="_KT_TG_2_Sheet1" xfId="900"/>
    <cellStyle name="_KT_TG_2_TK152-04" xfId="901"/>
    <cellStyle name="_KT_TG_2_ÿÿÿÿÿ" xfId="902"/>
    <cellStyle name="_KT_TG_2_ÿÿÿÿÿ 2" xfId="903"/>
    <cellStyle name="_KT_TG_2_ÿÿÿÿÿ_Bieu mau cong trinh khoi cong moi 3-4" xfId="904"/>
    <cellStyle name="_KT_TG_2_ÿÿÿÿÿ_Bieu3ODA" xfId="905"/>
    <cellStyle name="_KT_TG_2_ÿÿÿÿÿ_Bieu4HTMT" xfId="906"/>
    <cellStyle name="_KT_TG_2_ÿÿÿÿÿ_Ha Nam" xfId="907"/>
    <cellStyle name="_KT_TG_2_ÿÿÿÿÿ_KH TPCP vung TNB (03-1-2012)" xfId="908"/>
    <cellStyle name="_KT_TG_2_ÿÿÿÿÿ_kien giang 2" xfId="909"/>
    <cellStyle name="_KT_TG_3" xfId="910"/>
    <cellStyle name="_KT_TG_4" xfId="911"/>
    <cellStyle name="_KT_TG_4 2" xfId="912"/>
    <cellStyle name="_KT_TG_4_05-12  KH trung han 2016-2020 - Liem Thinh edited" xfId="913"/>
    <cellStyle name="_KT_TG_4_Copy of 05-12  KH trung han 2016-2020 - Liem Thinh edited (1)" xfId="914"/>
    <cellStyle name="_KT_TG_4_KH TPCP 2016-2020 (tong hop)" xfId="915"/>
    <cellStyle name="_KT_TG_4_Lora-tungchau" xfId="916"/>
    <cellStyle name="_KT_TG_4_Lora-tungchau 2" xfId="917"/>
    <cellStyle name="_KT_TG_4_Lora-tungchau_05-12  KH trung han 2016-2020 - Liem Thinh edited" xfId="918"/>
    <cellStyle name="_KT_TG_4_Lora-tungchau_Copy of 05-12  KH trung han 2016-2020 - Liem Thinh edited (1)" xfId="919"/>
    <cellStyle name="_KT_TG_4_Lora-tungchau_KH TPCP 2016-2020 (tong hop)" xfId="920"/>
    <cellStyle name="_KT_TG_4_Qt-HT3PQ1(CauKho)" xfId="921"/>
    <cellStyle name="_Lora-tungchau" xfId="922"/>
    <cellStyle name="_Lora-tungchau 2" xfId="923"/>
    <cellStyle name="_Lora-tungchau_05-12  KH trung han 2016-2020 - Liem Thinh edited" xfId="924"/>
    <cellStyle name="_Lora-tungchau_Copy of 05-12  KH trung han 2016-2020 - Liem Thinh edited (1)" xfId="925"/>
    <cellStyle name="_Lora-tungchau_KH TPCP 2016-2020 (tong hop)" xfId="926"/>
    <cellStyle name="_Luy ke von ung nam 2011 -Thoa gui ngay 12-8-2012" xfId="927"/>
    <cellStyle name="_mau so 3" xfId="928"/>
    <cellStyle name="_MauThanTKKT-goi7-DonGia2143(vl t7)" xfId="929"/>
    <cellStyle name="_MauThanTKKT-goi7-DonGia2143(vl t7)_!1 1 bao cao giao KH ve HTCMT vung TNB   12-12-2011" xfId="930"/>
    <cellStyle name="_MauThanTKKT-goi7-DonGia2143(vl t7)_Bieu4HTMT" xfId="931"/>
    <cellStyle name="_MauThanTKKT-goi7-DonGia2143(vl t7)_Bieu4HTMT_!1 1 bao cao giao KH ve HTCMT vung TNB   12-12-2011" xfId="932"/>
    <cellStyle name="_MauThanTKKT-goi7-DonGia2143(vl t7)_Bieu4HTMT_KH TPCP vung TNB (03-1-2012)" xfId="933"/>
    <cellStyle name="_MauThanTKKT-goi7-DonGia2143(vl t7)_KH TPCP vung TNB (03-1-2012)" xfId="934"/>
    <cellStyle name="_Nhu cau von ung truoc 2011 Tha h Hoa + Nge An gui TW" xfId="935"/>
    <cellStyle name="_Nhu cau von ung truoc 2011 Tha h Hoa + Nge An gui TW_!1 1 bao cao giao KH ve HTCMT vung TNB   12-12-2011" xfId="936"/>
    <cellStyle name="_Nhu cau von ung truoc 2011 Tha h Hoa + Nge An gui TW_Bieu4HTMT" xfId="937"/>
    <cellStyle name="_Nhu cau von ung truoc 2011 Tha h Hoa + Nge An gui TW_Bieu4HTMT_!1 1 bao cao giao KH ve HTCMT vung TNB   12-12-2011" xfId="938"/>
    <cellStyle name="_Nhu cau von ung truoc 2011 Tha h Hoa + Nge An gui TW_Bieu4HTMT_KH TPCP vung TNB (03-1-2012)" xfId="939"/>
    <cellStyle name="_Nhu cau von ung truoc 2011 Tha h Hoa + Nge An gui TW_KH TPCP vung TNB (03-1-2012)" xfId="940"/>
    <cellStyle name="_N-X-T-04" xfId="941"/>
    <cellStyle name="_PERSONAL" xfId="942"/>
    <cellStyle name="_PERSONAL_BC CV 6403 BKHĐT" xfId="943"/>
    <cellStyle name="_PERSONAL_Bieu mau cong trinh khoi cong moi 3-4" xfId="944"/>
    <cellStyle name="_PERSONAL_Bieu3ODA" xfId="945"/>
    <cellStyle name="_PERSONAL_Bieu4HTMT" xfId="946"/>
    <cellStyle name="_PERSONAL_Book1" xfId="947"/>
    <cellStyle name="_PERSONAL_Book1 2" xfId="948"/>
    <cellStyle name="_PERSONAL_HTQ.8 GD1" xfId="949"/>
    <cellStyle name="_PERSONAL_HTQ.8 GD1_05-12  KH trung han 2016-2020 - Liem Thinh edited" xfId="950"/>
    <cellStyle name="_PERSONAL_HTQ.8 GD1_Copy of 05-12  KH trung han 2016-2020 - Liem Thinh edited (1)" xfId="951"/>
    <cellStyle name="_PERSONAL_HTQ.8 GD1_KH TPCP 2016-2020 (tong hop)" xfId="952"/>
    <cellStyle name="_PERSONAL_Luy ke von ung nam 2011 -Thoa gui ngay 12-8-2012" xfId="953"/>
    <cellStyle name="_PERSONAL_Tong hop KHCB 2001" xfId="954"/>
    <cellStyle name="_Phan bo KH 2009 TPCP" xfId="955"/>
    <cellStyle name="_phong bo mon22" xfId="956"/>
    <cellStyle name="_phong bo mon22_!1 1 bao cao giao KH ve HTCMT vung TNB   12-12-2011" xfId="957"/>
    <cellStyle name="_phong bo mon22_KH TPCP vung TNB (03-1-2012)" xfId="958"/>
    <cellStyle name="_Phu luc 2 (Bieu 2) TH KH 2010" xfId="959"/>
    <cellStyle name="_x0001__Phu luc 5 - TH nhu cau cua BNN" xfId="960"/>
    <cellStyle name="_phu luc tong ket tinh hinh TH giai doan 03-10 (ngay 30)" xfId="961"/>
    <cellStyle name="_Phuluckinhphi_DC_lan 4_YL" xfId="962"/>
    <cellStyle name="_Q TOAN  SCTX QL.62 QUI I ( oanh)" xfId="963"/>
    <cellStyle name="_Q TOAN  SCTX QL.62 QUI II ( oanh)" xfId="964"/>
    <cellStyle name="_QT SCTXQL62_QT1 (Cty QL)" xfId="965"/>
    <cellStyle name="_Qt-HT3PQ1(CauKho)" xfId="966"/>
    <cellStyle name="_Sheet1" xfId="967"/>
    <cellStyle name="_Sheet2" xfId="968"/>
    <cellStyle name="_TG-TH" xfId="969"/>
    <cellStyle name="_TG-TH_1" xfId="970"/>
    <cellStyle name="_TG-TH_1 2" xfId="971"/>
    <cellStyle name="_TG-TH_1_05-12  KH trung han 2016-2020 - Liem Thinh edited" xfId="972"/>
    <cellStyle name="_TG-TH_1_ApGiaVatTu_cayxanh_latgach" xfId="973"/>
    <cellStyle name="_TG-TH_1_BANG TONG HOP TINH HINH THANH QUYET TOAN (MOI I)" xfId="974"/>
    <cellStyle name="_TG-TH_1_BAO CAO KLCT PT2000" xfId="975"/>
    <cellStyle name="_TG-TH_1_BAO CAO PT2000" xfId="976"/>
    <cellStyle name="_TG-TH_1_BAO CAO PT2000_Book1" xfId="977"/>
    <cellStyle name="_TG-TH_1_Bao cao XDCB 2001 - T11 KH dieu chinh 20-11-THAI" xfId="978"/>
    <cellStyle name="_TG-TH_1_BAO GIA NGAY 24-10-08 (co dam)" xfId="979"/>
    <cellStyle name="_TG-TH_1_BC  NAM 2007" xfId="980"/>
    <cellStyle name="_TG-TH_1_BC CV 6403 BKHĐT" xfId="981"/>
    <cellStyle name="_TG-TH_1_BC NQ11-CP - chinh sua lai" xfId="982"/>
    <cellStyle name="_TG-TH_1_BC NQ11-CP-Quynh sau bieu so3" xfId="983"/>
    <cellStyle name="_TG-TH_1_BC_NQ11-CP_-_Thao_sua_lai" xfId="984"/>
    <cellStyle name="_TG-TH_1_Bieu mau cong trinh khoi cong moi 3-4" xfId="985"/>
    <cellStyle name="_TG-TH_1_Bieu3ODA" xfId="986"/>
    <cellStyle name="_TG-TH_1_Bieu3ODA_1" xfId="987"/>
    <cellStyle name="_TG-TH_1_Bieu4HTMT" xfId="988"/>
    <cellStyle name="_TG-TH_1_bo sung von KCH nam 2010 va Du an tre kho khan" xfId="989"/>
    <cellStyle name="_TG-TH_1_Book1" xfId="990"/>
    <cellStyle name="_TG-TH_1_Book1 2" xfId="991"/>
    <cellStyle name="_TG-TH_1_Book1_1" xfId="992"/>
    <cellStyle name="_TG-TH_1_Book1_1 2" xfId="993"/>
    <cellStyle name="_TG-TH_1_Book1_1_BC CV 6403 BKHĐT" xfId="994"/>
    <cellStyle name="_TG-TH_1_Book1_1_Bieu mau cong trinh khoi cong moi 3-4" xfId="995"/>
    <cellStyle name="_TG-TH_1_Book1_1_Bieu3ODA" xfId="996"/>
    <cellStyle name="_TG-TH_1_Book1_1_Bieu4HTMT" xfId="997"/>
    <cellStyle name="_TG-TH_1_Book1_1_Book1" xfId="998"/>
    <cellStyle name="_TG-TH_1_Book1_1_Luy ke von ung nam 2011 -Thoa gui ngay 12-8-2012" xfId="999"/>
    <cellStyle name="_TG-TH_1_Book1_2" xfId="1000"/>
    <cellStyle name="_TG-TH_1_Book1_2 2" xfId="1001"/>
    <cellStyle name="_TG-TH_1_Book1_2_BC CV 6403 BKHĐT" xfId="1002"/>
    <cellStyle name="_TG-TH_1_Book1_2_Bieu3ODA" xfId="1003"/>
    <cellStyle name="_TG-TH_1_Book1_2_Luy ke von ung nam 2011 -Thoa gui ngay 12-8-2012" xfId="1004"/>
    <cellStyle name="_TG-TH_1_Book1_3" xfId="1005"/>
    <cellStyle name="_TG-TH_1_Book1_4" xfId="1006"/>
    <cellStyle name="_TG-TH_1_Book1_BC CV 6403 BKHĐT" xfId="1007"/>
    <cellStyle name="_TG-TH_1_Book1_BC-QT-WB-dthao" xfId="1008"/>
    <cellStyle name="_TG-TH_1_Book1_Bieu mau cong trinh khoi cong moi 3-4" xfId="1009"/>
    <cellStyle name="_TG-TH_1_Book1_Bieu3ODA" xfId="1010"/>
    <cellStyle name="_TG-TH_1_Book1_Bieu4HTMT" xfId="1011"/>
    <cellStyle name="_TG-TH_1_Book1_bo sung von KCH nam 2010 va Du an tre kho khan" xfId="1012"/>
    <cellStyle name="_TG-TH_1_Book1_Book1" xfId="1013"/>
    <cellStyle name="_TG-TH_1_Book1_danh muc chuan bi dau tu 2011 ngay 07-6-2011" xfId="1014"/>
    <cellStyle name="_TG-TH_1_Book1_Danh muc pbo nguon von XSKT, XDCB nam 2009 chuyen qua nam 2010" xfId="1015"/>
    <cellStyle name="_TG-TH_1_Book1_dieu chinh KH 2011 ngay 26-5-2011111" xfId="1016"/>
    <cellStyle name="_TG-TH_1_Book1_DS KCH PHAN BO VON NSDP NAM 2010" xfId="1017"/>
    <cellStyle name="_TG-TH_1_Book1_giao KH 2011 ngay 10-12-2010" xfId="1018"/>
    <cellStyle name="_TG-TH_1_Book1_Luy ke von ung nam 2011 -Thoa gui ngay 12-8-2012" xfId="1019"/>
    <cellStyle name="_TG-TH_1_CAU Khanh Nam(Thi Cong)" xfId="1020"/>
    <cellStyle name="_TG-TH_1_ChiHuong_ApGia" xfId="1021"/>
    <cellStyle name="_TG-TH_1_CoCauPhi (version 1)" xfId="1022"/>
    <cellStyle name="_TG-TH_1_Copy of 05-12  KH trung han 2016-2020 - Liem Thinh edited (1)" xfId="1023"/>
    <cellStyle name="_TG-TH_1_danh muc chuan bi dau tu 2011 ngay 07-6-2011" xfId="1024"/>
    <cellStyle name="_TG-TH_1_Danh muc pbo nguon von XSKT, XDCB nam 2009 chuyen qua nam 2010" xfId="1025"/>
    <cellStyle name="_TG-TH_1_DAU NOI PL-CL TAI PHU LAMHC" xfId="1026"/>
    <cellStyle name="_TG-TH_1_dieu chinh KH 2011 ngay 26-5-2011111" xfId="1027"/>
    <cellStyle name="_TG-TH_1_DS KCH PHAN BO VON NSDP NAM 2010" xfId="1028"/>
    <cellStyle name="_TG-TH_1_DTCDT MR.2N110.HOCMON.TDTOAN.CCUNG" xfId="1029"/>
    <cellStyle name="_TG-TH_1_DU TRU VAT TU" xfId="1030"/>
    <cellStyle name="_TG-TH_1_giao KH 2011 ngay 10-12-2010" xfId="1031"/>
    <cellStyle name="_TG-TH_1_GTGT 2003" xfId="1032"/>
    <cellStyle name="_TG-TH_1_Ha Nam" xfId="1033"/>
    <cellStyle name="_TG-TH_1_KE KHAI THUE GTGT 2004" xfId="1034"/>
    <cellStyle name="_TG-TH_1_KE KHAI THUE GTGT 2004_BCTC2004" xfId="1035"/>
    <cellStyle name="_TG-TH_1_KH TPCP 2016-2020 (tong hop)" xfId="1036"/>
    <cellStyle name="_TG-TH_1_KH TPCP vung TNB (03-1-2012)" xfId="1037"/>
    <cellStyle name="_TG-TH_1_kien giang 2" xfId="1038"/>
    <cellStyle name="_TG-TH_1_Lora-tungchau" xfId="1039"/>
    <cellStyle name="_TG-TH_1_Luy ke von ung nam 2011 -Thoa gui ngay 12-8-2012" xfId="1040"/>
    <cellStyle name="_TG-TH_1_NhanCong" xfId="1041"/>
    <cellStyle name="_TG-TH_1_N-X-T-04" xfId="1042"/>
    <cellStyle name="_TG-TH_1_PGIA-phieu tham tra Kho bac" xfId="1043"/>
    <cellStyle name="_TG-TH_1_phu luc tong ket tinh hinh TH giai doan 03-10 (ngay 30)" xfId="1044"/>
    <cellStyle name="_TG-TH_1_PT02-02" xfId="1045"/>
    <cellStyle name="_TG-TH_1_PT02-02_Book1" xfId="1046"/>
    <cellStyle name="_TG-TH_1_PT02-03" xfId="1047"/>
    <cellStyle name="_TG-TH_1_PT02-03_Book1" xfId="1048"/>
    <cellStyle name="_TG-TH_1_Qt-HT3PQ1(CauKho)" xfId="1049"/>
    <cellStyle name="_TG-TH_1_Sheet1" xfId="1050"/>
    <cellStyle name="_TG-TH_1_TK152-04" xfId="1051"/>
    <cellStyle name="_TG-TH_1_ÿÿÿÿÿ" xfId="1052"/>
    <cellStyle name="_TG-TH_1_ÿÿÿÿÿ 2" xfId="1053"/>
    <cellStyle name="_TG-TH_1_ÿÿÿÿÿ_Bieu mau cong trinh khoi cong moi 3-4" xfId="1054"/>
    <cellStyle name="_TG-TH_1_ÿÿÿÿÿ_Bieu3ODA" xfId="1055"/>
    <cellStyle name="_TG-TH_1_ÿÿÿÿÿ_Bieu4HTMT" xfId="1056"/>
    <cellStyle name="_TG-TH_1_ÿÿÿÿÿ_Ha Nam" xfId="1057"/>
    <cellStyle name="_TG-TH_1_ÿÿÿÿÿ_KH TPCP vung TNB (03-1-2012)" xfId="1058"/>
    <cellStyle name="_TG-TH_1_ÿÿÿÿÿ_kien giang 2" xfId="1059"/>
    <cellStyle name="_TG-TH_2" xfId="1060"/>
    <cellStyle name="_TG-TH_2 2" xfId="1061"/>
    <cellStyle name="_TG-TH_2_05-12  KH trung han 2016-2020 - Liem Thinh edited" xfId="1062"/>
    <cellStyle name="_TG-TH_2_ApGiaVatTu_cayxanh_latgach" xfId="1063"/>
    <cellStyle name="_TG-TH_2_BANG TONG HOP TINH HINH THANH QUYET TOAN (MOI I)" xfId="1064"/>
    <cellStyle name="_TG-TH_2_BAO CAO KLCT PT2000" xfId="1065"/>
    <cellStyle name="_TG-TH_2_BAO CAO PT2000" xfId="1066"/>
    <cellStyle name="_TG-TH_2_BAO CAO PT2000_Book1" xfId="1067"/>
    <cellStyle name="_TG-TH_2_Bao cao XDCB 2001 - T11 KH dieu chinh 20-11-THAI" xfId="1068"/>
    <cellStyle name="_TG-TH_2_BAO GIA NGAY 24-10-08 (co dam)" xfId="1069"/>
    <cellStyle name="_TG-TH_2_BC  NAM 2007" xfId="1070"/>
    <cellStyle name="_TG-TH_2_BC CV 6403 BKHĐT" xfId="1071"/>
    <cellStyle name="_TG-TH_2_BC NQ11-CP - chinh sua lai" xfId="1072"/>
    <cellStyle name="_TG-TH_2_BC NQ11-CP-Quynh sau bieu so3" xfId="1073"/>
    <cellStyle name="_TG-TH_2_BC_NQ11-CP_-_Thao_sua_lai" xfId="1074"/>
    <cellStyle name="_TG-TH_2_Bieu mau cong trinh khoi cong moi 3-4" xfId="1075"/>
    <cellStyle name="_TG-TH_2_Bieu3ODA" xfId="1076"/>
    <cellStyle name="_TG-TH_2_Bieu3ODA_1" xfId="1077"/>
    <cellStyle name="_TG-TH_2_Bieu4HTMT" xfId="1078"/>
    <cellStyle name="_TG-TH_2_bo sung von KCH nam 2010 va Du an tre kho khan" xfId="1079"/>
    <cellStyle name="_TG-TH_2_Book1" xfId="1080"/>
    <cellStyle name="_TG-TH_2_Book1 2" xfId="1081"/>
    <cellStyle name="_TG-TH_2_Book1_1" xfId="1082"/>
    <cellStyle name="_TG-TH_2_Book1_1 2" xfId="1083"/>
    <cellStyle name="_TG-TH_2_Book1_1_BC CV 6403 BKHĐT" xfId="1084"/>
    <cellStyle name="_TG-TH_2_Book1_1_Bieu mau cong trinh khoi cong moi 3-4" xfId="1085"/>
    <cellStyle name="_TG-TH_2_Book1_1_Bieu3ODA" xfId="1086"/>
    <cellStyle name="_TG-TH_2_Book1_1_Bieu4HTMT" xfId="1087"/>
    <cellStyle name="_TG-TH_2_Book1_1_Book1" xfId="1088"/>
    <cellStyle name="_TG-TH_2_Book1_1_Luy ke von ung nam 2011 -Thoa gui ngay 12-8-2012" xfId="1089"/>
    <cellStyle name="_TG-TH_2_Book1_2" xfId="1090"/>
    <cellStyle name="_TG-TH_2_Book1_2 2" xfId="1091"/>
    <cellStyle name="_TG-TH_2_Book1_2_BC CV 6403 BKHĐT" xfId="1092"/>
    <cellStyle name="_TG-TH_2_Book1_2_Bieu3ODA" xfId="1093"/>
    <cellStyle name="_TG-TH_2_Book1_2_Luy ke von ung nam 2011 -Thoa gui ngay 12-8-2012" xfId="1094"/>
    <cellStyle name="_TG-TH_2_Book1_3" xfId="1095"/>
    <cellStyle name="_TG-TH_2_Book1_3 2" xfId="1096"/>
    <cellStyle name="_TG-TH_2_Book1_4" xfId="1097"/>
    <cellStyle name="_TG-TH_2_Book1_BC CV 6403 BKHĐT" xfId="1098"/>
    <cellStyle name="_TG-TH_2_Book1_Bieu mau cong trinh khoi cong moi 3-4" xfId="1099"/>
    <cellStyle name="_TG-TH_2_Book1_Bieu3ODA" xfId="1100"/>
    <cellStyle name="_TG-TH_2_Book1_Bieu4HTMT" xfId="1101"/>
    <cellStyle name="_TG-TH_2_Book1_bo sung von KCH nam 2010 va Du an tre kho khan" xfId="1102"/>
    <cellStyle name="_TG-TH_2_Book1_Book1" xfId="1103"/>
    <cellStyle name="_TG-TH_2_Book1_danh muc chuan bi dau tu 2011 ngay 07-6-2011" xfId="1104"/>
    <cellStyle name="_TG-TH_2_Book1_Danh muc pbo nguon von XSKT, XDCB nam 2009 chuyen qua nam 2010" xfId="1105"/>
    <cellStyle name="_TG-TH_2_Book1_dieu chinh KH 2011 ngay 26-5-2011111" xfId="1106"/>
    <cellStyle name="_TG-TH_2_Book1_DS KCH PHAN BO VON NSDP NAM 2010" xfId="1107"/>
    <cellStyle name="_TG-TH_2_Book1_giao KH 2011 ngay 10-12-2010" xfId="1108"/>
    <cellStyle name="_TG-TH_2_Book1_Luy ke von ung nam 2011 -Thoa gui ngay 12-8-2012" xfId="1109"/>
    <cellStyle name="_TG-TH_2_CAU Khanh Nam(Thi Cong)" xfId="1110"/>
    <cellStyle name="_TG-TH_2_ChiHuong_ApGia" xfId="1111"/>
    <cellStyle name="_TG-TH_2_CoCauPhi (version 1)" xfId="1112"/>
    <cellStyle name="_TG-TH_2_Copy of 05-12  KH trung han 2016-2020 - Liem Thinh edited (1)" xfId="1113"/>
    <cellStyle name="_TG-TH_2_danh muc chuan bi dau tu 2011 ngay 07-6-2011" xfId="1114"/>
    <cellStyle name="_TG-TH_2_Danh muc pbo nguon von XSKT, XDCB nam 2009 chuyen qua nam 2010" xfId="1115"/>
    <cellStyle name="_TG-TH_2_DAU NOI PL-CL TAI PHU LAMHC" xfId="1116"/>
    <cellStyle name="_TG-TH_2_dieu chinh KH 2011 ngay 26-5-2011111" xfId="1117"/>
    <cellStyle name="_TG-TH_2_DS KCH PHAN BO VON NSDP NAM 2010" xfId="1118"/>
    <cellStyle name="_TG-TH_2_DTCDT MR.2N110.HOCMON.TDTOAN.CCUNG" xfId="1119"/>
    <cellStyle name="_TG-TH_2_DU TRU VAT TU" xfId="1120"/>
    <cellStyle name="_TG-TH_2_giao KH 2011 ngay 10-12-2010" xfId="1121"/>
    <cellStyle name="_TG-TH_2_GTGT 2003" xfId="1122"/>
    <cellStyle name="_TG-TH_2_Ha Nam" xfId="1123"/>
    <cellStyle name="_TG-TH_2_KE KHAI THUE GTGT 2004" xfId="1124"/>
    <cellStyle name="_TG-TH_2_KE KHAI THUE GTGT 2004_BCTC2004" xfId="1125"/>
    <cellStyle name="_TG-TH_2_KH TPCP 2016-2020 (tong hop)" xfId="1126"/>
    <cellStyle name="_TG-TH_2_KH TPCP vung TNB (03-1-2012)" xfId="1127"/>
    <cellStyle name="_TG-TH_2_kien giang 2" xfId="1128"/>
    <cellStyle name="_TG-TH_2_Lora-tungchau" xfId="1129"/>
    <cellStyle name="_TG-TH_2_Luy ke von ung nam 2011 -Thoa gui ngay 12-8-2012" xfId="1130"/>
    <cellStyle name="_TG-TH_2_NhanCong" xfId="1131"/>
    <cellStyle name="_TG-TH_2_N-X-T-04" xfId="1132"/>
    <cellStyle name="_TG-TH_2_PGIA-phieu tham tra Kho bac" xfId="1133"/>
    <cellStyle name="_TG-TH_2_phu luc tong ket tinh hinh TH giai doan 03-10 (ngay 30)" xfId="1134"/>
    <cellStyle name="_TG-TH_2_PT02-02" xfId="1135"/>
    <cellStyle name="_TG-TH_2_PT02-02_Book1" xfId="1136"/>
    <cellStyle name="_TG-TH_2_PT02-03" xfId="1137"/>
    <cellStyle name="_TG-TH_2_PT02-03_Book1" xfId="1138"/>
    <cellStyle name="_TG-TH_2_Qt-HT3PQ1(CauKho)" xfId="1139"/>
    <cellStyle name="_TG-TH_2_Sheet1" xfId="1140"/>
    <cellStyle name="_TG-TH_2_TK152-04" xfId="1141"/>
    <cellStyle name="_TG-TH_2_ÿÿÿÿÿ" xfId="1142"/>
    <cellStyle name="_TG-TH_2_ÿÿÿÿÿ 2" xfId="1143"/>
    <cellStyle name="_TG-TH_2_ÿÿÿÿÿ_Bieu mau cong trinh khoi cong moi 3-4" xfId="1144"/>
    <cellStyle name="_TG-TH_2_ÿÿÿÿÿ_Bieu3ODA" xfId="1145"/>
    <cellStyle name="_TG-TH_2_ÿÿÿÿÿ_Bieu4HTMT" xfId="1146"/>
    <cellStyle name="_TG-TH_2_ÿÿÿÿÿ_Ha Nam" xfId="1147"/>
    <cellStyle name="_TG-TH_2_ÿÿÿÿÿ_KH TPCP vung TNB (03-1-2012)" xfId="1148"/>
    <cellStyle name="_TG-TH_2_ÿÿÿÿÿ_kien giang 2" xfId="1149"/>
    <cellStyle name="_TG-TH_3" xfId="1150"/>
    <cellStyle name="_TG-TH_3 2" xfId="1151"/>
    <cellStyle name="_TG-TH_3_05-12  KH trung han 2016-2020 - Liem Thinh edited" xfId="1152"/>
    <cellStyle name="_TG-TH_3_Copy of 05-12  KH trung han 2016-2020 - Liem Thinh edited (1)" xfId="1153"/>
    <cellStyle name="_TG-TH_3_KH TPCP 2016-2020 (tong hop)" xfId="1154"/>
    <cellStyle name="_TG-TH_3_Lora-tungchau" xfId="1155"/>
    <cellStyle name="_TG-TH_3_Lora-tungchau 2" xfId="1156"/>
    <cellStyle name="_TG-TH_3_Lora-tungchau_05-12  KH trung han 2016-2020 - Liem Thinh edited" xfId="1157"/>
    <cellStyle name="_TG-TH_3_Lora-tungchau_Copy of 05-12  KH trung han 2016-2020 - Liem Thinh edited (1)" xfId="1158"/>
    <cellStyle name="_TG-TH_3_Lora-tungchau_KH TPCP 2016-2020 (tong hop)" xfId="1159"/>
    <cellStyle name="_TG-TH_3_Qt-HT3PQ1(CauKho)" xfId="1160"/>
    <cellStyle name="_TG-TH_4" xfId="1161"/>
    <cellStyle name="_TH KH 2010" xfId="1162"/>
    <cellStyle name="_TK152-04" xfId="1163"/>
    <cellStyle name="_Tong dutoan PP LAHAI" xfId="1164"/>
    <cellStyle name="_TPCP GT-24-5-Mien Nui" xfId="1165"/>
    <cellStyle name="_TPCP GT-24-5-Mien Nui_!1 1 bao cao giao KH ve HTCMT vung TNB   12-12-2011" xfId="1166"/>
    <cellStyle name="_TPCP GT-24-5-Mien Nui_Bieu4HTMT" xfId="1167"/>
    <cellStyle name="_TPCP GT-24-5-Mien Nui_Bieu4HTMT_!1 1 bao cao giao KH ve HTCMT vung TNB   12-12-2011" xfId="1168"/>
    <cellStyle name="_TPCP GT-24-5-Mien Nui_Bieu4HTMT_KH TPCP vung TNB (03-1-2012)" xfId="1169"/>
    <cellStyle name="_TPCP GT-24-5-Mien Nui_KH TPCP vung TNB (03-1-2012)" xfId="1170"/>
    <cellStyle name="_TT209BTC3" xfId="1171"/>
    <cellStyle name="_ung truoc 2011 NSTW Thanh Hoa + Nge An gui Thu 12-5" xfId="1172"/>
    <cellStyle name="_ung truoc 2011 NSTW Thanh Hoa + Nge An gui Thu 12-5_!1 1 bao cao giao KH ve HTCMT vung TNB   12-12-2011" xfId="1173"/>
    <cellStyle name="_ung truoc 2011 NSTW Thanh Hoa + Nge An gui Thu 12-5_Bieu4HTMT" xfId="1174"/>
    <cellStyle name="_ung truoc 2011 NSTW Thanh Hoa + Nge An gui Thu 12-5_Bieu4HTMT_!1 1 bao cao giao KH ve HTCMT vung TNB   12-12-2011" xfId="1175"/>
    <cellStyle name="_ung truoc 2011 NSTW Thanh Hoa + Nge An gui Thu 12-5_Bieu4HTMT_KH TPCP vung TNB (03-1-2012)" xfId="1176"/>
    <cellStyle name="_ung truoc 2011 NSTW Thanh Hoa + Nge An gui Thu 12-5_KH TPCP vung TNB (03-1-2012)" xfId="1177"/>
    <cellStyle name="_ung truoc cua long an (6-5-2010)" xfId="1178"/>
    <cellStyle name="_Ung truoc de bien (ban theo mau Vu DP) 15.6" xfId="1179"/>
    <cellStyle name="_Ung truoc de bien (ban theo mau Vu DP) 15.6_Nhu cau von dau tu 2013-2015 (LD Vụ sua)" xfId="1180"/>
    <cellStyle name="_Ung von nam 2011 vung TNB - Doan Cong tac (12-5-2010)" xfId="1181"/>
    <cellStyle name="_Ung von nam 2011 vung TNB - Doan Cong tac (12-5-2010)_!1 1 bao cao giao KH ve HTCMT vung TNB   12-12-2011" xfId="1182"/>
    <cellStyle name="_Ung von nam 2011 vung TNB - Doan Cong tac (12-5-2010)_Bieu4HTMT" xfId="1183"/>
    <cellStyle name="_Ung von nam 2011 vung TNB - Doan Cong tac (12-5-2010)_Bieu4HTMT_!1 1 bao cao giao KH ve HTCMT vung TNB   12-12-2011" xfId="1184"/>
    <cellStyle name="_Ung von nam 2011 vung TNB - Doan Cong tac (12-5-2010)_Bieu4HTMT_KH TPCP vung TNB (03-1-2012)" xfId="1185"/>
    <cellStyle name="_Ung von nam 2011 vung TNB - Doan Cong tac (12-5-2010)_Chuẩn bị đầu tư 2011 (sep Hung)_KH 2012 (T3-2013)" xfId="1186"/>
    <cellStyle name="_Ung von nam 2011 vung TNB - Doan Cong tac (12-5-2010)_Chuẩn bị đầu tư 2011 (sep Hung)_KH 2012 (T3-2013) 2" xfId="1187"/>
    <cellStyle name="_Ung von nam 2011 vung TNB - Doan Cong tac (12-5-2010)_Cong trinh co y kien LD_Dang_NN_2011-Tay nguyen-9-10" xfId="1188"/>
    <cellStyle name="_Ung von nam 2011 vung TNB - Doan Cong tac (12-5-2010)_Cong trinh co y kien LD_Dang_NN_2011-Tay nguyen-9-10_!1 1 bao cao giao KH ve HTCMT vung TNB   12-12-2011" xfId="1189"/>
    <cellStyle name="_Ung von nam 2011 vung TNB - Doan Cong tac (12-5-2010)_Cong trinh co y kien LD_Dang_NN_2011-Tay nguyen-9-10_Bieu4HTMT" xfId="1190"/>
    <cellStyle name="_Ung von nam 2011 vung TNB - Doan Cong tac (12-5-2010)_Cong trinh co y kien LD_Dang_NN_2011-Tay nguyen-9-10_Bieu4HTMT_!1 1 bao cao giao KH ve HTCMT vung TNB   12-12-2011" xfId="1191"/>
    <cellStyle name="_Ung von nam 2011 vung TNB - Doan Cong tac (12-5-2010)_Cong trinh co y kien LD_Dang_NN_2011-Tay nguyen-9-10_Bieu4HTMT_KH TPCP vung TNB (03-1-2012)" xfId="1192"/>
    <cellStyle name="_Ung von nam 2011 vung TNB - Doan Cong tac (12-5-2010)_Cong trinh co y kien LD_Dang_NN_2011-Tay nguyen-9-10_KH TPCP vung TNB (03-1-2012)" xfId="1193"/>
    <cellStyle name="_Ung von nam 2011 vung TNB - Doan Cong tac (12-5-2010)_KH TPCP vung TNB (03-1-2012)" xfId="1194"/>
    <cellStyle name="_Ung von nam 2011 vung TNB - Doan Cong tac (12-5-2010)_TN - Ho tro khac 2011" xfId="1195"/>
    <cellStyle name="_Ung von nam 2011 vung TNB - Doan Cong tac (12-5-2010)_TN - Ho tro khac 2011_!1 1 bao cao giao KH ve HTCMT vung TNB   12-12-2011" xfId="1196"/>
    <cellStyle name="_Ung von nam 2011 vung TNB - Doan Cong tac (12-5-2010)_TN - Ho tro khac 2011_Bieu4HTMT" xfId="1197"/>
    <cellStyle name="_Ung von nam 2011 vung TNB - Doan Cong tac (12-5-2010)_TN - Ho tro khac 2011_Bieu4HTMT_!1 1 bao cao giao KH ve HTCMT vung TNB   12-12-2011" xfId="1198"/>
    <cellStyle name="_Ung von nam 2011 vung TNB - Doan Cong tac (12-5-2010)_TN - Ho tro khac 2011_Bieu4HTMT_KH TPCP vung TNB (03-1-2012)" xfId="1199"/>
    <cellStyle name="_Ung von nam 2011 vung TNB - Doan Cong tac (12-5-2010)_TN - Ho tro khac 2011_KH TPCP vung TNB (03-1-2012)" xfId="1200"/>
    <cellStyle name="_Von dau tu 2006-2020 (TL chien luoc)" xfId="1201"/>
    <cellStyle name="_Von dau tu 2006-2020 (TL chien luoc)_15_10_2013 BC nhu cau von doi ung ODA (2014-2016) ngay 15102013 Sua" xfId="1202"/>
    <cellStyle name="_Von dau tu 2006-2020 (TL chien luoc)_BC nhu cau von doi ung ODA nganh NN (BKH)" xfId="1203"/>
    <cellStyle name="_Von dau tu 2006-2020 (TL chien luoc)_BC nhu cau von doi ung ODA nganh NN (BKH)_05-12  KH trung han 2016-2020 - Liem Thinh edited" xfId="1204"/>
    <cellStyle name="_Von dau tu 2006-2020 (TL chien luoc)_BC nhu cau von doi ung ODA nganh NN (BKH)_Copy of 05-12  KH trung han 2016-2020 - Liem Thinh edited (1)" xfId="1205"/>
    <cellStyle name="_Von dau tu 2006-2020 (TL chien luoc)_BC Tai co cau (bieu TH)" xfId="1206"/>
    <cellStyle name="_Von dau tu 2006-2020 (TL chien luoc)_BC Tai co cau (bieu TH)_05-12  KH trung han 2016-2020 - Liem Thinh edited" xfId="1207"/>
    <cellStyle name="_Von dau tu 2006-2020 (TL chien luoc)_BC Tai co cau (bieu TH)_Copy of 05-12  KH trung han 2016-2020 - Liem Thinh edited (1)" xfId="1208"/>
    <cellStyle name="_Von dau tu 2006-2020 (TL chien luoc)_DK 2014-2015 final" xfId="1209"/>
    <cellStyle name="_Von dau tu 2006-2020 (TL chien luoc)_DK 2014-2015 final_05-12  KH trung han 2016-2020 - Liem Thinh edited" xfId="1210"/>
    <cellStyle name="_Von dau tu 2006-2020 (TL chien luoc)_DK 2014-2015 final_Copy of 05-12  KH trung han 2016-2020 - Liem Thinh edited (1)" xfId="1211"/>
    <cellStyle name="_Von dau tu 2006-2020 (TL chien luoc)_DK 2014-2015 new" xfId="1212"/>
    <cellStyle name="_Von dau tu 2006-2020 (TL chien luoc)_DK 2014-2015 new_05-12  KH trung han 2016-2020 - Liem Thinh edited" xfId="1213"/>
    <cellStyle name="_Von dau tu 2006-2020 (TL chien luoc)_DK 2014-2015 new_Copy of 05-12  KH trung han 2016-2020 - Liem Thinh edited (1)" xfId="1214"/>
    <cellStyle name="_Von dau tu 2006-2020 (TL chien luoc)_DK KH CBDT 2014 11-11-2013" xfId="1215"/>
    <cellStyle name="_Von dau tu 2006-2020 (TL chien luoc)_DK KH CBDT 2014 11-11-2013(1)" xfId="1216"/>
    <cellStyle name="_Von dau tu 2006-2020 (TL chien luoc)_DK KH CBDT 2014 11-11-2013(1)_05-12  KH trung han 2016-2020 - Liem Thinh edited" xfId="1217"/>
    <cellStyle name="_Von dau tu 2006-2020 (TL chien luoc)_DK KH CBDT 2014 11-11-2013(1)_Copy of 05-12  KH trung han 2016-2020 - Liem Thinh edited (1)" xfId="1218"/>
    <cellStyle name="_Von dau tu 2006-2020 (TL chien luoc)_DK KH CBDT 2014 11-11-2013_05-12  KH trung han 2016-2020 - Liem Thinh edited" xfId="1219"/>
    <cellStyle name="_Von dau tu 2006-2020 (TL chien luoc)_DK KH CBDT 2014 11-11-2013_Copy of 05-12  KH trung han 2016-2020 - Liem Thinh edited (1)" xfId="1220"/>
    <cellStyle name="_Von dau tu 2006-2020 (TL chien luoc)_KH 2011-2015" xfId="1221"/>
    <cellStyle name="_Von dau tu 2006-2020 (TL chien luoc)_tai co cau dau tu (tong hop)1" xfId="1222"/>
    <cellStyle name="_Vu KHGD" xfId="1223"/>
    <cellStyle name="_x005f_x0001_" xfId="1224"/>
    <cellStyle name="_x005f_x0001__!1 1 bao cao giao KH ve HTCMT vung TNB   12-12-2011" xfId="1225"/>
    <cellStyle name="_x005f_x0001__kien giang 2" xfId="1226"/>
    <cellStyle name="_x005f_x000d__x005f_x000a_JournalTemplate=C:\COMFO\CTALK\JOURSTD.TPL_x005f_x000d__x005f_x000a_LbStateAddress=3 3 0 251 1 89 2 311_x005f_x000d__x005f_x000a_LbStateJou" xfId="1227"/>
    <cellStyle name="_x005f_x005f_x005f_x0001_" xfId="1228"/>
    <cellStyle name="_x005f_x005f_x005f_x0001__!1 1 bao cao giao KH ve HTCMT vung TNB   12-12-2011" xfId="1229"/>
    <cellStyle name="_x005f_x005f_x005f_x0001__kien giang 2" xfId="1230"/>
    <cellStyle name="_x005f_x005f_x005f_x000d__x005f_x005f_x005f_x000a_JournalTemplate=C:\COMFO\CTALK\JOURSTD.TPL_x005f_x005f_x005f_x000d__x005f_x005f_x005f_x000a_LbStateAddress=3 3 0 251 1 89 2 311_x005f_x005f_x005f_x000d__x005f_x005f_x005f_x000a_LbStateJou" xfId="1231"/>
    <cellStyle name="_XDCB thang 12.2010" xfId="1232"/>
    <cellStyle name="_ÿÿÿÿÿ" xfId="1233"/>
    <cellStyle name="_ÿÿÿÿÿ 2" xfId="1234"/>
    <cellStyle name="_ÿÿÿÿÿ_Bieu mau cong trinh khoi cong moi 3-4" xfId="1235"/>
    <cellStyle name="_ÿÿÿÿÿ_Bieu mau cong trinh khoi cong moi 3-4_!1 1 bao cao giao KH ve HTCMT vung TNB   12-12-2011" xfId="1236"/>
    <cellStyle name="_ÿÿÿÿÿ_Bieu mau cong trinh khoi cong moi 3-4_KH TPCP vung TNB (03-1-2012)" xfId="1237"/>
    <cellStyle name="_ÿÿÿÿÿ_Bieu3ODA" xfId="1238"/>
    <cellStyle name="_ÿÿÿÿÿ_Bieu3ODA_!1 1 bao cao giao KH ve HTCMT vung TNB   12-12-2011" xfId="1239"/>
    <cellStyle name="_ÿÿÿÿÿ_Bieu3ODA_KH TPCP vung TNB (03-1-2012)" xfId="1240"/>
    <cellStyle name="_ÿÿÿÿÿ_Bieu4HTMT" xfId="1241"/>
    <cellStyle name="_ÿÿÿÿÿ_Bieu4HTMT_!1 1 bao cao giao KH ve HTCMT vung TNB   12-12-2011" xfId="1242"/>
    <cellStyle name="_ÿÿÿÿÿ_Bieu4HTMT_KH TPCP vung TNB (03-1-2012)" xfId="1243"/>
    <cellStyle name="_ÿÿÿÿÿ_Ha Nam" xfId="1244"/>
    <cellStyle name="_ÿÿÿÿÿ_Kh ql62 (2010) 11-09" xfId="1245"/>
    <cellStyle name="_ÿÿÿÿÿ_KH TPCP vung TNB (03-1-2012)" xfId="1246"/>
    <cellStyle name="_ÿÿÿÿÿ_Khung 2012" xfId="1247"/>
    <cellStyle name="_ÿÿÿÿÿ_kien giang 2" xfId="1248"/>
    <cellStyle name="~1" xfId="1249"/>
    <cellStyle name="~1 2" xfId="1250"/>
    <cellStyle name="_x0001_¨c^ " xfId="1251"/>
    <cellStyle name="_x0001_¨c^ ?[?0?]?_?0?0?" xfId="1252"/>
    <cellStyle name="_x0001_¨c^[" xfId="1253"/>
    <cellStyle name="_x0001_¨c^[?0?" xfId="1254"/>
    <cellStyle name="_x0001_¨c^_?0?0?Q?3?" xfId="1255"/>
    <cellStyle name="_x0001_¨Œc^ " xfId="1256"/>
    <cellStyle name="_x0001_¨Œc^ ?[?0?]?_?0?0?" xfId="1257"/>
    <cellStyle name="_x0001_¨Œc^[" xfId="1258"/>
    <cellStyle name="_x0001_¨Œc^[?0?" xfId="1259"/>
    <cellStyle name="_x0001_¨Œc^_?0?0?Q?3?" xfId="1260"/>
    <cellStyle name="’Ê‰Ý [0.00]_laroux" xfId="1261"/>
    <cellStyle name="’Ê‰Ý_laroux" xfId="1262"/>
    <cellStyle name="¤@¯ë_CHI PHI QUAN LY 1-00" xfId="1263"/>
    <cellStyle name="_x0001_µÑTÖ " xfId="1264"/>
    <cellStyle name="_x0001_µÑTÖ ?[?0?" xfId="1265"/>
    <cellStyle name="_x0001_µÑTÖ_" xfId="1266"/>
    <cellStyle name="•W?_Format" xfId="1267"/>
    <cellStyle name="•W€_’·Šú‰p•¶" xfId="1268"/>
    <cellStyle name="•W_’·Šú‰p•¶" xfId="1269"/>
    <cellStyle name="W_MARINE" xfId="1270"/>
    <cellStyle name="0" xfId="1271"/>
    <cellStyle name="0 2" xfId="1272"/>
    <cellStyle name="0 2 2" xfId="1273"/>
    <cellStyle name="0 2 3" xfId="47742"/>
    <cellStyle name="0 2 4" xfId="47743"/>
    <cellStyle name="0 2 5" xfId="47744"/>
    <cellStyle name="0 2 6" xfId="47745"/>
    <cellStyle name="0 2 7" xfId="47746"/>
    <cellStyle name="0 3" xfId="1274"/>
    <cellStyle name="0 4" xfId="47747"/>
    <cellStyle name="0 5" xfId="47748"/>
    <cellStyle name="0 6" xfId="47749"/>
    <cellStyle name="0 7" xfId="47750"/>
    <cellStyle name="0 8" xfId="47751"/>
    <cellStyle name="0,0_x000a__x000a_NA_x000a__x000a_" xfId="1275"/>
    <cellStyle name="0,0_x000d__x000a_NA_x000d__x000a_" xfId="1276"/>
    <cellStyle name="0,0_x000d__x000a_NA_x000d__x000a_ 10" xfId="1277"/>
    <cellStyle name="0,0_x000d__x000a_NA_x000d__x000a_ 11" xfId="1278"/>
    <cellStyle name="0,0_x000d__x000a_NA_x000d__x000a_ 12" xfId="1279"/>
    <cellStyle name="0,0_x000d__x000a_NA_x000d__x000a_ 2" xfId="1280"/>
    <cellStyle name="0,0_x000d__x000a_NA_x000d__x000a_ 2 2" xfId="1281"/>
    <cellStyle name="0,0_x000d__x000a_NA_x000d__x000a_ 2 3" xfId="1282"/>
    <cellStyle name="0,0_x000d__x000a_NA_x000d__x000a_ 2 4" xfId="1283"/>
    <cellStyle name="0,0_x000d__x000a_NA_x000d__x000a_ 2 5" xfId="1284"/>
    <cellStyle name="0,0_x000d__x000a_NA_x000d__x000a_ 2 6" xfId="1285"/>
    <cellStyle name="0,0_x000d__x000a_NA_x000d__x000a_ 3" xfId="1286"/>
    <cellStyle name="0,0_x000d__x000a_NA_x000d__x000a_ 4" xfId="1287"/>
    <cellStyle name="0,0_x000d__x000a_NA_x000d__x000a_ 5" xfId="1288"/>
    <cellStyle name="0,0_x000d__x000a_NA_x000d__x000a_ 6" xfId="1289"/>
    <cellStyle name="0,0_x000d__x000a_NA_x000d__x000a_ 7" xfId="1290"/>
    <cellStyle name="0,0_x000d__x000a_NA_x000d__x000a_ 8" xfId="1291"/>
    <cellStyle name="0,0_x000d__x000a_NA_x000d__x000a_ 9" xfId="1292"/>
    <cellStyle name="0,0_x000d__x000a_NA_x000d__x000a__KH TPCP 2013 (KTNN, HOP)" xfId="1293"/>
    <cellStyle name="0,0_x005f_x000d__x005f_x000a_NA_x005f_x000d__x005f_x000a_" xfId="1294"/>
    <cellStyle name="0.0" xfId="1295"/>
    <cellStyle name="0.0 2" xfId="1296"/>
    <cellStyle name="0.0 2 2" xfId="1297"/>
    <cellStyle name="0.0 2 3" xfId="47752"/>
    <cellStyle name="0.0 2 4" xfId="47753"/>
    <cellStyle name="0.0 2 5" xfId="47754"/>
    <cellStyle name="0.0 2 6" xfId="47755"/>
    <cellStyle name="0.0 2 7" xfId="47756"/>
    <cellStyle name="0.0 3" xfId="1298"/>
    <cellStyle name="0.0 4" xfId="47757"/>
    <cellStyle name="0.0 5" xfId="47758"/>
    <cellStyle name="0.0 6" xfId="47759"/>
    <cellStyle name="0.0 7" xfId="47760"/>
    <cellStyle name="0.0 8" xfId="47761"/>
    <cellStyle name="0.00" xfId="1299"/>
    <cellStyle name="0.00 2" xfId="1300"/>
    <cellStyle name="0.00 2 2" xfId="1301"/>
    <cellStyle name="0.00 2 3" xfId="47762"/>
    <cellStyle name="0.00 2 4" xfId="47763"/>
    <cellStyle name="0.00 2 5" xfId="47764"/>
    <cellStyle name="0.00 2 6" xfId="47765"/>
    <cellStyle name="0.00 2 7" xfId="47766"/>
    <cellStyle name="0.00 3" xfId="1302"/>
    <cellStyle name="0.00 4" xfId="47767"/>
    <cellStyle name="0.00 5" xfId="47768"/>
    <cellStyle name="0.00 6" xfId="47769"/>
    <cellStyle name="0.00 7" xfId="47770"/>
    <cellStyle name="0.00 8" xfId="47771"/>
    <cellStyle name="1" xfId="1303"/>
    <cellStyle name="1 2" xfId="1304"/>
    <cellStyle name="1 2 2" xfId="1305"/>
    <cellStyle name="1 2 2 2" xfId="20517"/>
    <cellStyle name="1 2 2 3" xfId="20518"/>
    <cellStyle name="1 2 3" xfId="1306"/>
    <cellStyle name="1 2 3 2" xfId="20519"/>
    <cellStyle name="1 2 3 3" xfId="20520"/>
    <cellStyle name="1 2 4" xfId="1307"/>
    <cellStyle name="1 2 4 2" xfId="20521"/>
    <cellStyle name="1 2 4 3" xfId="20522"/>
    <cellStyle name="1 3" xfId="1308"/>
    <cellStyle name="1 3 2" xfId="20523"/>
    <cellStyle name="1 3 3" xfId="20524"/>
    <cellStyle name="1 4" xfId="1309"/>
    <cellStyle name="1 4 2" xfId="20525"/>
    <cellStyle name="1 4 3" xfId="20526"/>
    <cellStyle name="1 5" xfId="1310"/>
    <cellStyle name="1 5 2" xfId="20527"/>
    <cellStyle name="1 5 3" xfId="20528"/>
    <cellStyle name="1 6" xfId="20529"/>
    <cellStyle name="1 7" xfId="20530"/>
    <cellStyle name="1_!1 1 bao cao giao KH ve HTCMT vung TNB   12-12-2011" xfId="1311"/>
    <cellStyle name="1_1 Bieu 6 thang nam 2011" xfId="1312"/>
    <cellStyle name="1_1 Bieu 6 thang nam 2011 2" xfId="1313"/>
    <cellStyle name="1_1 Bieu 6 thang nam 2011 2 2" xfId="1314"/>
    <cellStyle name="1_1 Bieu 6 thang nam 2011 2 2 2" xfId="1315"/>
    <cellStyle name="1_1 Bieu 6 thang nam 2011 2 2 2 2" xfId="20531"/>
    <cellStyle name="1_1 Bieu 6 thang nam 2011 2 2 2 3" xfId="20532"/>
    <cellStyle name="1_1 Bieu 6 thang nam 2011 2 2 3" xfId="1316"/>
    <cellStyle name="1_1 Bieu 6 thang nam 2011 2 2 3 2" xfId="20533"/>
    <cellStyle name="1_1 Bieu 6 thang nam 2011 2 2 3 3" xfId="20534"/>
    <cellStyle name="1_1 Bieu 6 thang nam 2011 2 2 4" xfId="1317"/>
    <cellStyle name="1_1 Bieu 6 thang nam 2011 2 2 4 2" xfId="20535"/>
    <cellStyle name="1_1 Bieu 6 thang nam 2011 2 2 4 3" xfId="20536"/>
    <cellStyle name="1_1 Bieu 6 thang nam 2011 2 2 5" xfId="20537"/>
    <cellStyle name="1_1 Bieu 6 thang nam 2011 2 2 6" xfId="20538"/>
    <cellStyle name="1_1 Bieu 6 thang nam 2011 2 3" xfId="1318"/>
    <cellStyle name="1_1 Bieu 6 thang nam 2011 2 3 2" xfId="20539"/>
    <cellStyle name="1_1 Bieu 6 thang nam 2011 2 3 3" xfId="20540"/>
    <cellStyle name="1_1 Bieu 6 thang nam 2011 2 4" xfId="1319"/>
    <cellStyle name="1_1 Bieu 6 thang nam 2011 2 4 2" xfId="20541"/>
    <cellStyle name="1_1 Bieu 6 thang nam 2011 2 4 3" xfId="20542"/>
    <cellStyle name="1_1 Bieu 6 thang nam 2011 2 5" xfId="1320"/>
    <cellStyle name="1_1 Bieu 6 thang nam 2011 2 5 2" xfId="20543"/>
    <cellStyle name="1_1 Bieu 6 thang nam 2011 2 5 3" xfId="20544"/>
    <cellStyle name="1_1 Bieu 6 thang nam 2011 2 6" xfId="20545"/>
    <cellStyle name="1_1 Bieu 6 thang nam 2011 2 7" xfId="20546"/>
    <cellStyle name="1_1 Bieu 6 thang nam 2011 3" xfId="1321"/>
    <cellStyle name="1_1 Bieu 6 thang nam 2011 3 2" xfId="1322"/>
    <cellStyle name="1_1 Bieu 6 thang nam 2011 3 2 2" xfId="20547"/>
    <cellStyle name="1_1 Bieu 6 thang nam 2011 3 2 3" xfId="20548"/>
    <cellStyle name="1_1 Bieu 6 thang nam 2011 3 3" xfId="1323"/>
    <cellStyle name="1_1 Bieu 6 thang nam 2011 3 3 2" xfId="20549"/>
    <cellStyle name="1_1 Bieu 6 thang nam 2011 3 3 3" xfId="20550"/>
    <cellStyle name="1_1 Bieu 6 thang nam 2011 3 4" xfId="1324"/>
    <cellStyle name="1_1 Bieu 6 thang nam 2011 3 4 2" xfId="20551"/>
    <cellStyle name="1_1 Bieu 6 thang nam 2011 3 4 3" xfId="20552"/>
    <cellStyle name="1_1 Bieu 6 thang nam 2011 3 5" xfId="20553"/>
    <cellStyle name="1_1 Bieu 6 thang nam 2011 3 6" xfId="20554"/>
    <cellStyle name="1_1 Bieu 6 thang nam 2011 4" xfId="1325"/>
    <cellStyle name="1_1 Bieu 6 thang nam 2011 4 2" xfId="20555"/>
    <cellStyle name="1_1 Bieu 6 thang nam 2011 4 3" xfId="20556"/>
    <cellStyle name="1_1 Bieu 6 thang nam 2011 5" xfId="1326"/>
    <cellStyle name="1_1 Bieu 6 thang nam 2011 5 2" xfId="20557"/>
    <cellStyle name="1_1 Bieu 6 thang nam 2011 5 3" xfId="20558"/>
    <cellStyle name="1_1 Bieu 6 thang nam 2011 6" xfId="1327"/>
    <cellStyle name="1_1 Bieu 6 thang nam 2011 6 2" xfId="20559"/>
    <cellStyle name="1_1 Bieu 6 thang nam 2011 6 3" xfId="20560"/>
    <cellStyle name="1_1 Bieu 6 thang nam 2011 7" xfId="20561"/>
    <cellStyle name="1_1 Bieu 6 thang nam 2011 8" xfId="20562"/>
    <cellStyle name="1_1 Bieu 6 thang nam 2011_BC von DTPT 6 thang 2012" xfId="1328"/>
    <cellStyle name="1_1 Bieu 6 thang nam 2011_BC von DTPT 6 thang 2012 2" xfId="1329"/>
    <cellStyle name="1_1 Bieu 6 thang nam 2011_BC von DTPT 6 thang 2012 2 2" xfId="1330"/>
    <cellStyle name="1_1 Bieu 6 thang nam 2011_BC von DTPT 6 thang 2012 2 2 2" xfId="1331"/>
    <cellStyle name="1_1 Bieu 6 thang nam 2011_BC von DTPT 6 thang 2012 2 2 2 2" xfId="20563"/>
    <cellStyle name="1_1 Bieu 6 thang nam 2011_BC von DTPT 6 thang 2012 2 2 2 3" xfId="20564"/>
    <cellStyle name="1_1 Bieu 6 thang nam 2011_BC von DTPT 6 thang 2012 2 2 3" xfId="1332"/>
    <cellStyle name="1_1 Bieu 6 thang nam 2011_BC von DTPT 6 thang 2012 2 2 3 2" xfId="20565"/>
    <cellStyle name="1_1 Bieu 6 thang nam 2011_BC von DTPT 6 thang 2012 2 2 3 3" xfId="20566"/>
    <cellStyle name="1_1 Bieu 6 thang nam 2011_BC von DTPT 6 thang 2012 2 2 4" xfId="1333"/>
    <cellStyle name="1_1 Bieu 6 thang nam 2011_BC von DTPT 6 thang 2012 2 2 4 2" xfId="20567"/>
    <cellStyle name="1_1 Bieu 6 thang nam 2011_BC von DTPT 6 thang 2012 2 2 4 3" xfId="20568"/>
    <cellStyle name="1_1 Bieu 6 thang nam 2011_BC von DTPT 6 thang 2012 2 2 5" xfId="20569"/>
    <cellStyle name="1_1 Bieu 6 thang nam 2011_BC von DTPT 6 thang 2012 2 2 6" xfId="20570"/>
    <cellStyle name="1_1 Bieu 6 thang nam 2011_BC von DTPT 6 thang 2012 2 3" xfId="1334"/>
    <cellStyle name="1_1 Bieu 6 thang nam 2011_BC von DTPT 6 thang 2012 2 3 2" xfId="20571"/>
    <cellStyle name="1_1 Bieu 6 thang nam 2011_BC von DTPT 6 thang 2012 2 3 3" xfId="20572"/>
    <cellStyle name="1_1 Bieu 6 thang nam 2011_BC von DTPT 6 thang 2012 2 4" xfId="1335"/>
    <cellStyle name="1_1 Bieu 6 thang nam 2011_BC von DTPT 6 thang 2012 2 4 2" xfId="20573"/>
    <cellStyle name="1_1 Bieu 6 thang nam 2011_BC von DTPT 6 thang 2012 2 4 3" xfId="20574"/>
    <cellStyle name="1_1 Bieu 6 thang nam 2011_BC von DTPT 6 thang 2012 2 5" xfId="1336"/>
    <cellStyle name="1_1 Bieu 6 thang nam 2011_BC von DTPT 6 thang 2012 2 5 2" xfId="20575"/>
    <cellStyle name="1_1 Bieu 6 thang nam 2011_BC von DTPT 6 thang 2012 2 5 3" xfId="20576"/>
    <cellStyle name="1_1 Bieu 6 thang nam 2011_BC von DTPT 6 thang 2012 2 6" xfId="20577"/>
    <cellStyle name="1_1 Bieu 6 thang nam 2011_BC von DTPT 6 thang 2012 2 7" xfId="20578"/>
    <cellStyle name="1_1 Bieu 6 thang nam 2011_BC von DTPT 6 thang 2012 3" xfId="1337"/>
    <cellStyle name="1_1 Bieu 6 thang nam 2011_BC von DTPT 6 thang 2012 3 2" xfId="1338"/>
    <cellStyle name="1_1 Bieu 6 thang nam 2011_BC von DTPT 6 thang 2012 3 2 2" xfId="20579"/>
    <cellStyle name="1_1 Bieu 6 thang nam 2011_BC von DTPT 6 thang 2012 3 2 3" xfId="20580"/>
    <cellStyle name="1_1 Bieu 6 thang nam 2011_BC von DTPT 6 thang 2012 3 3" xfId="1339"/>
    <cellStyle name="1_1 Bieu 6 thang nam 2011_BC von DTPT 6 thang 2012 3 3 2" xfId="20581"/>
    <cellStyle name="1_1 Bieu 6 thang nam 2011_BC von DTPT 6 thang 2012 3 3 3" xfId="20582"/>
    <cellStyle name="1_1 Bieu 6 thang nam 2011_BC von DTPT 6 thang 2012 3 4" xfId="1340"/>
    <cellStyle name="1_1 Bieu 6 thang nam 2011_BC von DTPT 6 thang 2012 3 4 2" xfId="20583"/>
    <cellStyle name="1_1 Bieu 6 thang nam 2011_BC von DTPT 6 thang 2012 3 4 3" xfId="20584"/>
    <cellStyle name="1_1 Bieu 6 thang nam 2011_BC von DTPT 6 thang 2012 3 5" xfId="20585"/>
    <cellStyle name="1_1 Bieu 6 thang nam 2011_BC von DTPT 6 thang 2012 3 6" xfId="20586"/>
    <cellStyle name="1_1 Bieu 6 thang nam 2011_BC von DTPT 6 thang 2012 4" xfId="1341"/>
    <cellStyle name="1_1 Bieu 6 thang nam 2011_BC von DTPT 6 thang 2012 4 2" xfId="20587"/>
    <cellStyle name="1_1 Bieu 6 thang nam 2011_BC von DTPT 6 thang 2012 4 3" xfId="20588"/>
    <cellStyle name="1_1 Bieu 6 thang nam 2011_BC von DTPT 6 thang 2012 5" xfId="1342"/>
    <cellStyle name="1_1 Bieu 6 thang nam 2011_BC von DTPT 6 thang 2012 5 2" xfId="20589"/>
    <cellStyle name="1_1 Bieu 6 thang nam 2011_BC von DTPT 6 thang 2012 5 3" xfId="20590"/>
    <cellStyle name="1_1 Bieu 6 thang nam 2011_BC von DTPT 6 thang 2012 6" xfId="1343"/>
    <cellStyle name="1_1 Bieu 6 thang nam 2011_BC von DTPT 6 thang 2012 6 2" xfId="20591"/>
    <cellStyle name="1_1 Bieu 6 thang nam 2011_BC von DTPT 6 thang 2012 6 3" xfId="20592"/>
    <cellStyle name="1_1 Bieu 6 thang nam 2011_BC von DTPT 6 thang 2012 7" xfId="20593"/>
    <cellStyle name="1_1 Bieu 6 thang nam 2011_Bieu du thao QD von ho tro co MT" xfId="1344"/>
    <cellStyle name="1_1 Bieu 6 thang nam 2011_Bieu du thao QD von ho tro co MT 2" xfId="1345"/>
    <cellStyle name="1_1 Bieu 6 thang nam 2011_Bieu du thao QD von ho tro co MT 2 2" xfId="1346"/>
    <cellStyle name="1_1 Bieu 6 thang nam 2011_Bieu du thao QD von ho tro co MT 2 2 2" xfId="1347"/>
    <cellStyle name="1_1 Bieu 6 thang nam 2011_Bieu du thao QD von ho tro co MT 2 2 2 2" xfId="20594"/>
    <cellStyle name="1_1 Bieu 6 thang nam 2011_Bieu du thao QD von ho tro co MT 2 2 2 3" xfId="20595"/>
    <cellStyle name="1_1 Bieu 6 thang nam 2011_Bieu du thao QD von ho tro co MT 2 2 3" xfId="1348"/>
    <cellStyle name="1_1 Bieu 6 thang nam 2011_Bieu du thao QD von ho tro co MT 2 2 3 2" xfId="20596"/>
    <cellStyle name="1_1 Bieu 6 thang nam 2011_Bieu du thao QD von ho tro co MT 2 2 3 3" xfId="20597"/>
    <cellStyle name="1_1 Bieu 6 thang nam 2011_Bieu du thao QD von ho tro co MT 2 2 4" xfId="1349"/>
    <cellStyle name="1_1 Bieu 6 thang nam 2011_Bieu du thao QD von ho tro co MT 2 2 4 2" xfId="20598"/>
    <cellStyle name="1_1 Bieu 6 thang nam 2011_Bieu du thao QD von ho tro co MT 2 2 4 3" xfId="20599"/>
    <cellStyle name="1_1 Bieu 6 thang nam 2011_Bieu du thao QD von ho tro co MT 2 2 5" xfId="20600"/>
    <cellStyle name="1_1 Bieu 6 thang nam 2011_Bieu du thao QD von ho tro co MT 2 2 6" xfId="20601"/>
    <cellStyle name="1_1 Bieu 6 thang nam 2011_Bieu du thao QD von ho tro co MT 2 3" xfId="1350"/>
    <cellStyle name="1_1 Bieu 6 thang nam 2011_Bieu du thao QD von ho tro co MT 2 3 2" xfId="20602"/>
    <cellStyle name="1_1 Bieu 6 thang nam 2011_Bieu du thao QD von ho tro co MT 2 3 3" xfId="20603"/>
    <cellStyle name="1_1 Bieu 6 thang nam 2011_Bieu du thao QD von ho tro co MT 2 4" xfId="1351"/>
    <cellStyle name="1_1 Bieu 6 thang nam 2011_Bieu du thao QD von ho tro co MT 2 4 2" xfId="20604"/>
    <cellStyle name="1_1 Bieu 6 thang nam 2011_Bieu du thao QD von ho tro co MT 2 4 3" xfId="20605"/>
    <cellStyle name="1_1 Bieu 6 thang nam 2011_Bieu du thao QD von ho tro co MT 2 5" xfId="1352"/>
    <cellStyle name="1_1 Bieu 6 thang nam 2011_Bieu du thao QD von ho tro co MT 2 5 2" xfId="20606"/>
    <cellStyle name="1_1 Bieu 6 thang nam 2011_Bieu du thao QD von ho tro co MT 2 5 3" xfId="20607"/>
    <cellStyle name="1_1 Bieu 6 thang nam 2011_Bieu du thao QD von ho tro co MT 2 6" xfId="20608"/>
    <cellStyle name="1_1 Bieu 6 thang nam 2011_Bieu du thao QD von ho tro co MT 2 7" xfId="20609"/>
    <cellStyle name="1_1 Bieu 6 thang nam 2011_Bieu du thao QD von ho tro co MT 3" xfId="1353"/>
    <cellStyle name="1_1 Bieu 6 thang nam 2011_Bieu du thao QD von ho tro co MT 3 2" xfId="1354"/>
    <cellStyle name="1_1 Bieu 6 thang nam 2011_Bieu du thao QD von ho tro co MT 3 2 2" xfId="20610"/>
    <cellStyle name="1_1 Bieu 6 thang nam 2011_Bieu du thao QD von ho tro co MT 3 2 3" xfId="20611"/>
    <cellStyle name="1_1 Bieu 6 thang nam 2011_Bieu du thao QD von ho tro co MT 3 3" xfId="1355"/>
    <cellStyle name="1_1 Bieu 6 thang nam 2011_Bieu du thao QD von ho tro co MT 3 3 2" xfId="20612"/>
    <cellStyle name="1_1 Bieu 6 thang nam 2011_Bieu du thao QD von ho tro co MT 3 3 3" xfId="20613"/>
    <cellStyle name="1_1 Bieu 6 thang nam 2011_Bieu du thao QD von ho tro co MT 3 4" xfId="1356"/>
    <cellStyle name="1_1 Bieu 6 thang nam 2011_Bieu du thao QD von ho tro co MT 3 4 2" xfId="20614"/>
    <cellStyle name="1_1 Bieu 6 thang nam 2011_Bieu du thao QD von ho tro co MT 3 4 3" xfId="20615"/>
    <cellStyle name="1_1 Bieu 6 thang nam 2011_Bieu du thao QD von ho tro co MT 3 5" xfId="20616"/>
    <cellStyle name="1_1 Bieu 6 thang nam 2011_Bieu du thao QD von ho tro co MT 3 6" xfId="20617"/>
    <cellStyle name="1_1 Bieu 6 thang nam 2011_Bieu du thao QD von ho tro co MT 4" xfId="1357"/>
    <cellStyle name="1_1 Bieu 6 thang nam 2011_Bieu du thao QD von ho tro co MT 4 2" xfId="20618"/>
    <cellStyle name="1_1 Bieu 6 thang nam 2011_Bieu du thao QD von ho tro co MT 4 3" xfId="20619"/>
    <cellStyle name="1_1 Bieu 6 thang nam 2011_Bieu du thao QD von ho tro co MT 5" xfId="1358"/>
    <cellStyle name="1_1 Bieu 6 thang nam 2011_Bieu du thao QD von ho tro co MT 5 2" xfId="20620"/>
    <cellStyle name="1_1 Bieu 6 thang nam 2011_Bieu du thao QD von ho tro co MT 5 3" xfId="20621"/>
    <cellStyle name="1_1 Bieu 6 thang nam 2011_Bieu du thao QD von ho tro co MT 6" xfId="1359"/>
    <cellStyle name="1_1 Bieu 6 thang nam 2011_Bieu du thao QD von ho tro co MT 6 2" xfId="20622"/>
    <cellStyle name="1_1 Bieu 6 thang nam 2011_Bieu du thao QD von ho tro co MT 6 3" xfId="20623"/>
    <cellStyle name="1_1 Bieu 6 thang nam 2011_Bieu du thao QD von ho tro co MT 7" xfId="20624"/>
    <cellStyle name="1_1 Bieu 6 thang nam 2011_Ke hoach 2012 (theo doi)" xfId="1360"/>
    <cellStyle name="1_1 Bieu 6 thang nam 2011_Ke hoach 2012 (theo doi) 2" xfId="1361"/>
    <cellStyle name="1_1 Bieu 6 thang nam 2011_Ke hoach 2012 (theo doi) 2 2" xfId="1362"/>
    <cellStyle name="1_1 Bieu 6 thang nam 2011_Ke hoach 2012 (theo doi) 2 2 2" xfId="1363"/>
    <cellStyle name="1_1 Bieu 6 thang nam 2011_Ke hoach 2012 (theo doi) 2 2 2 2" xfId="20625"/>
    <cellStyle name="1_1 Bieu 6 thang nam 2011_Ke hoach 2012 (theo doi) 2 2 2 3" xfId="20626"/>
    <cellStyle name="1_1 Bieu 6 thang nam 2011_Ke hoach 2012 (theo doi) 2 2 3" xfId="1364"/>
    <cellStyle name="1_1 Bieu 6 thang nam 2011_Ke hoach 2012 (theo doi) 2 2 3 2" xfId="20627"/>
    <cellStyle name="1_1 Bieu 6 thang nam 2011_Ke hoach 2012 (theo doi) 2 2 3 3" xfId="20628"/>
    <cellStyle name="1_1 Bieu 6 thang nam 2011_Ke hoach 2012 (theo doi) 2 2 4" xfId="1365"/>
    <cellStyle name="1_1 Bieu 6 thang nam 2011_Ke hoach 2012 (theo doi) 2 2 4 2" xfId="20629"/>
    <cellStyle name="1_1 Bieu 6 thang nam 2011_Ke hoach 2012 (theo doi) 2 2 4 3" xfId="20630"/>
    <cellStyle name="1_1 Bieu 6 thang nam 2011_Ke hoach 2012 (theo doi) 2 2 5" xfId="20631"/>
    <cellStyle name="1_1 Bieu 6 thang nam 2011_Ke hoach 2012 (theo doi) 2 2 6" xfId="20632"/>
    <cellStyle name="1_1 Bieu 6 thang nam 2011_Ke hoach 2012 (theo doi) 2 3" xfId="1366"/>
    <cellStyle name="1_1 Bieu 6 thang nam 2011_Ke hoach 2012 (theo doi) 2 3 2" xfId="20633"/>
    <cellStyle name="1_1 Bieu 6 thang nam 2011_Ke hoach 2012 (theo doi) 2 3 3" xfId="20634"/>
    <cellStyle name="1_1 Bieu 6 thang nam 2011_Ke hoach 2012 (theo doi) 2 4" xfId="1367"/>
    <cellStyle name="1_1 Bieu 6 thang nam 2011_Ke hoach 2012 (theo doi) 2 4 2" xfId="20635"/>
    <cellStyle name="1_1 Bieu 6 thang nam 2011_Ke hoach 2012 (theo doi) 2 4 3" xfId="20636"/>
    <cellStyle name="1_1 Bieu 6 thang nam 2011_Ke hoach 2012 (theo doi) 2 5" xfId="1368"/>
    <cellStyle name="1_1 Bieu 6 thang nam 2011_Ke hoach 2012 (theo doi) 2 5 2" xfId="20637"/>
    <cellStyle name="1_1 Bieu 6 thang nam 2011_Ke hoach 2012 (theo doi) 2 5 3" xfId="20638"/>
    <cellStyle name="1_1 Bieu 6 thang nam 2011_Ke hoach 2012 (theo doi) 2 6" xfId="20639"/>
    <cellStyle name="1_1 Bieu 6 thang nam 2011_Ke hoach 2012 (theo doi) 2 7" xfId="20640"/>
    <cellStyle name="1_1 Bieu 6 thang nam 2011_Ke hoach 2012 (theo doi) 3" xfId="1369"/>
    <cellStyle name="1_1 Bieu 6 thang nam 2011_Ke hoach 2012 (theo doi) 3 2" xfId="1370"/>
    <cellStyle name="1_1 Bieu 6 thang nam 2011_Ke hoach 2012 (theo doi) 3 2 2" xfId="20641"/>
    <cellStyle name="1_1 Bieu 6 thang nam 2011_Ke hoach 2012 (theo doi) 3 2 3" xfId="20642"/>
    <cellStyle name="1_1 Bieu 6 thang nam 2011_Ke hoach 2012 (theo doi) 3 3" xfId="1371"/>
    <cellStyle name="1_1 Bieu 6 thang nam 2011_Ke hoach 2012 (theo doi) 3 3 2" xfId="20643"/>
    <cellStyle name="1_1 Bieu 6 thang nam 2011_Ke hoach 2012 (theo doi) 3 3 3" xfId="20644"/>
    <cellStyle name="1_1 Bieu 6 thang nam 2011_Ke hoach 2012 (theo doi) 3 4" xfId="1372"/>
    <cellStyle name="1_1 Bieu 6 thang nam 2011_Ke hoach 2012 (theo doi) 3 4 2" xfId="20645"/>
    <cellStyle name="1_1 Bieu 6 thang nam 2011_Ke hoach 2012 (theo doi) 3 4 3" xfId="20646"/>
    <cellStyle name="1_1 Bieu 6 thang nam 2011_Ke hoach 2012 (theo doi) 3 5" xfId="20647"/>
    <cellStyle name="1_1 Bieu 6 thang nam 2011_Ke hoach 2012 (theo doi) 3 6" xfId="20648"/>
    <cellStyle name="1_1 Bieu 6 thang nam 2011_Ke hoach 2012 (theo doi) 4" xfId="1373"/>
    <cellStyle name="1_1 Bieu 6 thang nam 2011_Ke hoach 2012 (theo doi) 4 2" xfId="20649"/>
    <cellStyle name="1_1 Bieu 6 thang nam 2011_Ke hoach 2012 (theo doi) 4 3" xfId="20650"/>
    <cellStyle name="1_1 Bieu 6 thang nam 2011_Ke hoach 2012 (theo doi) 5" xfId="1374"/>
    <cellStyle name="1_1 Bieu 6 thang nam 2011_Ke hoach 2012 (theo doi) 5 2" xfId="20651"/>
    <cellStyle name="1_1 Bieu 6 thang nam 2011_Ke hoach 2012 (theo doi) 5 3" xfId="20652"/>
    <cellStyle name="1_1 Bieu 6 thang nam 2011_Ke hoach 2012 (theo doi) 6" xfId="1375"/>
    <cellStyle name="1_1 Bieu 6 thang nam 2011_Ke hoach 2012 (theo doi) 6 2" xfId="20653"/>
    <cellStyle name="1_1 Bieu 6 thang nam 2011_Ke hoach 2012 (theo doi) 6 3" xfId="20654"/>
    <cellStyle name="1_1 Bieu 6 thang nam 2011_Ke hoach 2012 (theo doi) 7" xfId="20655"/>
    <cellStyle name="1_1 Bieu 6 thang nam 2011_Ke hoach 2012 theo doi (giai ngan 30.6.12)" xfId="1376"/>
    <cellStyle name="1_1 Bieu 6 thang nam 2011_Ke hoach 2012 theo doi (giai ngan 30.6.12) 2" xfId="1377"/>
    <cellStyle name="1_1 Bieu 6 thang nam 2011_Ke hoach 2012 theo doi (giai ngan 30.6.12) 2 2" xfId="1378"/>
    <cellStyle name="1_1 Bieu 6 thang nam 2011_Ke hoach 2012 theo doi (giai ngan 30.6.12) 2 2 2" xfId="1379"/>
    <cellStyle name="1_1 Bieu 6 thang nam 2011_Ke hoach 2012 theo doi (giai ngan 30.6.12) 2 2 2 2" xfId="20656"/>
    <cellStyle name="1_1 Bieu 6 thang nam 2011_Ke hoach 2012 theo doi (giai ngan 30.6.12) 2 2 2 3" xfId="20657"/>
    <cellStyle name="1_1 Bieu 6 thang nam 2011_Ke hoach 2012 theo doi (giai ngan 30.6.12) 2 2 3" xfId="1380"/>
    <cellStyle name="1_1 Bieu 6 thang nam 2011_Ke hoach 2012 theo doi (giai ngan 30.6.12) 2 2 3 2" xfId="20658"/>
    <cellStyle name="1_1 Bieu 6 thang nam 2011_Ke hoach 2012 theo doi (giai ngan 30.6.12) 2 2 3 3" xfId="20659"/>
    <cellStyle name="1_1 Bieu 6 thang nam 2011_Ke hoach 2012 theo doi (giai ngan 30.6.12) 2 2 4" xfId="1381"/>
    <cellStyle name="1_1 Bieu 6 thang nam 2011_Ke hoach 2012 theo doi (giai ngan 30.6.12) 2 2 4 2" xfId="20660"/>
    <cellStyle name="1_1 Bieu 6 thang nam 2011_Ke hoach 2012 theo doi (giai ngan 30.6.12) 2 2 4 3" xfId="20661"/>
    <cellStyle name="1_1 Bieu 6 thang nam 2011_Ke hoach 2012 theo doi (giai ngan 30.6.12) 2 2 5" xfId="20662"/>
    <cellStyle name="1_1 Bieu 6 thang nam 2011_Ke hoach 2012 theo doi (giai ngan 30.6.12) 2 2 6" xfId="20663"/>
    <cellStyle name="1_1 Bieu 6 thang nam 2011_Ke hoach 2012 theo doi (giai ngan 30.6.12) 2 3" xfId="1382"/>
    <cellStyle name="1_1 Bieu 6 thang nam 2011_Ke hoach 2012 theo doi (giai ngan 30.6.12) 2 3 2" xfId="20664"/>
    <cellStyle name="1_1 Bieu 6 thang nam 2011_Ke hoach 2012 theo doi (giai ngan 30.6.12) 2 3 3" xfId="20665"/>
    <cellStyle name="1_1 Bieu 6 thang nam 2011_Ke hoach 2012 theo doi (giai ngan 30.6.12) 2 4" xfId="1383"/>
    <cellStyle name="1_1 Bieu 6 thang nam 2011_Ke hoach 2012 theo doi (giai ngan 30.6.12) 2 4 2" xfId="20666"/>
    <cellStyle name="1_1 Bieu 6 thang nam 2011_Ke hoach 2012 theo doi (giai ngan 30.6.12) 2 4 3" xfId="20667"/>
    <cellStyle name="1_1 Bieu 6 thang nam 2011_Ke hoach 2012 theo doi (giai ngan 30.6.12) 2 5" xfId="1384"/>
    <cellStyle name="1_1 Bieu 6 thang nam 2011_Ke hoach 2012 theo doi (giai ngan 30.6.12) 2 5 2" xfId="20668"/>
    <cellStyle name="1_1 Bieu 6 thang nam 2011_Ke hoach 2012 theo doi (giai ngan 30.6.12) 2 5 3" xfId="20669"/>
    <cellStyle name="1_1 Bieu 6 thang nam 2011_Ke hoach 2012 theo doi (giai ngan 30.6.12) 2 6" xfId="20670"/>
    <cellStyle name="1_1 Bieu 6 thang nam 2011_Ke hoach 2012 theo doi (giai ngan 30.6.12) 2 7" xfId="20671"/>
    <cellStyle name="1_1 Bieu 6 thang nam 2011_Ke hoach 2012 theo doi (giai ngan 30.6.12) 3" xfId="1385"/>
    <cellStyle name="1_1 Bieu 6 thang nam 2011_Ke hoach 2012 theo doi (giai ngan 30.6.12) 3 2" xfId="1386"/>
    <cellStyle name="1_1 Bieu 6 thang nam 2011_Ke hoach 2012 theo doi (giai ngan 30.6.12) 3 2 2" xfId="20672"/>
    <cellStyle name="1_1 Bieu 6 thang nam 2011_Ke hoach 2012 theo doi (giai ngan 30.6.12) 3 2 3" xfId="20673"/>
    <cellStyle name="1_1 Bieu 6 thang nam 2011_Ke hoach 2012 theo doi (giai ngan 30.6.12) 3 3" xfId="1387"/>
    <cellStyle name="1_1 Bieu 6 thang nam 2011_Ke hoach 2012 theo doi (giai ngan 30.6.12) 3 3 2" xfId="20674"/>
    <cellStyle name="1_1 Bieu 6 thang nam 2011_Ke hoach 2012 theo doi (giai ngan 30.6.12) 3 3 3" xfId="20675"/>
    <cellStyle name="1_1 Bieu 6 thang nam 2011_Ke hoach 2012 theo doi (giai ngan 30.6.12) 3 4" xfId="1388"/>
    <cellStyle name="1_1 Bieu 6 thang nam 2011_Ke hoach 2012 theo doi (giai ngan 30.6.12) 3 4 2" xfId="20676"/>
    <cellStyle name="1_1 Bieu 6 thang nam 2011_Ke hoach 2012 theo doi (giai ngan 30.6.12) 3 4 3" xfId="20677"/>
    <cellStyle name="1_1 Bieu 6 thang nam 2011_Ke hoach 2012 theo doi (giai ngan 30.6.12) 3 5" xfId="20678"/>
    <cellStyle name="1_1 Bieu 6 thang nam 2011_Ke hoach 2012 theo doi (giai ngan 30.6.12) 3 6" xfId="20679"/>
    <cellStyle name="1_1 Bieu 6 thang nam 2011_Ke hoach 2012 theo doi (giai ngan 30.6.12) 4" xfId="1389"/>
    <cellStyle name="1_1 Bieu 6 thang nam 2011_Ke hoach 2012 theo doi (giai ngan 30.6.12) 4 2" xfId="20680"/>
    <cellStyle name="1_1 Bieu 6 thang nam 2011_Ke hoach 2012 theo doi (giai ngan 30.6.12) 4 3" xfId="20681"/>
    <cellStyle name="1_1 Bieu 6 thang nam 2011_Ke hoach 2012 theo doi (giai ngan 30.6.12) 5" xfId="1390"/>
    <cellStyle name="1_1 Bieu 6 thang nam 2011_Ke hoach 2012 theo doi (giai ngan 30.6.12) 5 2" xfId="20682"/>
    <cellStyle name="1_1 Bieu 6 thang nam 2011_Ke hoach 2012 theo doi (giai ngan 30.6.12) 5 3" xfId="20683"/>
    <cellStyle name="1_1 Bieu 6 thang nam 2011_Ke hoach 2012 theo doi (giai ngan 30.6.12) 6" xfId="1391"/>
    <cellStyle name="1_1 Bieu 6 thang nam 2011_Ke hoach 2012 theo doi (giai ngan 30.6.12) 6 2" xfId="20684"/>
    <cellStyle name="1_1 Bieu 6 thang nam 2011_Ke hoach 2012 theo doi (giai ngan 30.6.12) 6 3" xfId="20685"/>
    <cellStyle name="1_1 Bieu 6 thang nam 2011_Ke hoach 2012 theo doi (giai ngan 30.6.12) 7" xfId="20686"/>
    <cellStyle name="1_17 bieu (hung cap nhap)" xfId="1392"/>
    <cellStyle name="1_17 bieu (hung cap nhap) 2" xfId="1393"/>
    <cellStyle name="1_17 bieu (hung cap nhap) 2 2" xfId="1394"/>
    <cellStyle name="1_17 bieu (hung cap nhap) 2 2 2" xfId="1395"/>
    <cellStyle name="1_17 bieu (hung cap nhap) 2 2 2 2" xfId="20687"/>
    <cellStyle name="1_17 bieu (hung cap nhap) 2 2 2 3" xfId="20688"/>
    <cellStyle name="1_17 bieu (hung cap nhap) 2 2 3" xfId="1396"/>
    <cellStyle name="1_17 bieu (hung cap nhap) 2 2 3 2" xfId="20689"/>
    <cellStyle name="1_17 bieu (hung cap nhap) 2 2 3 3" xfId="20690"/>
    <cellStyle name="1_17 bieu (hung cap nhap) 2 2 4" xfId="1397"/>
    <cellStyle name="1_17 bieu (hung cap nhap) 2 2 4 2" xfId="20691"/>
    <cellStyle name="1_17 bieu (hung cap nhap) 2 2 4 3" xfId="20692"/>
    <cellStyle name="1_17 bieu (hung cap nhap) 2 2 5" xfId="20693"/>
    <cellStyle name="1_17 bieu (hung cap nhap) 2 2 6" xfId="20694"/>
    <cellStyle name="1_17 bieu (hung cap nhap) 2 3" xfId="1398"/>
    <cellStyle name="1_17 bieu (hung cap nhap) 2 3 2" xfId="20695"/>
    <cellStyle name="1_17 bieu (hung cap nhap) 2 3 3" xfId="20696"/>
    <cellStyle name="1_17 bieu (hung cap nhap) 2 4" xfId="1399"/>
    <cellStyle name="1_17 bieu (hung cap nhap) 2 4 2" xfId="20697"/>
    <cellStyle name="1_17 bieu (hung cap nhap) 2 4 3" xfId="20698"/>
    <cellStyle name="1_17 bieu (hung cap nhap) 2 5" xfId="1400"/>
    <cellStyle name="1_17 bieu (hung cap nhap) 2 5 2" xfId="20699"/>
    <cellStyle name="1_17 bieu (hung cap nhap) 2 5 3" xfId="20700"/>
    <cellStyle name="1_17 bieu (hung cap nhap) 2 6" xfId="20701"/>
    <cellStyle name="1_17 bieu (hung cap nhap) 2 7" xfId="20702"/>
    <cellStyle name="1_17 bieu (hung cap nhap) 3" xfId="1401"/>
    <cellStyle name="1_17 bieu (hung cap nhap) 3 2" xfId="1402"/>
    <cellStyle name="1_17 bieu (hung cap nhap) 3 2 2" xfId="20703"/>
    <cellStyle name="1_17 bieu (hung cap nhap) 3 2 3" xfId="20704"/>
    <cellStyle name="1_17 bieu (hung cap nhap) 3 3" xfId="1403"/>
    <cellStyle name="1_17 bieu (hung cap nhap) 3 3 2" xfId="20705"/>
    <cellStyle name="1_17 bieu (hung cap nhap) 3 3 3" xfId="20706"/>
    <cellStyle name="1_17 bieu (hung cap nhap) 3 4" xfId="1404"/>
    <cellStyle name="1_17 bieu (hung cap nhap) 3 4 2" xfId="20707"/>
    <cellStyle name="1_17 bieu (hung cap nhap) 3 4 3" xfId="20708"/>
    <cellStyle name="1_17 bieu (hung cap nhap) 3 5" xfId="20709"/>
    <cellStyle name="1_17 bieu (hung cap nhap) 3 6" xfId="20710"/>
    <cellStyle name="1_17 bieu (hung cap nhap) 4" xfId="1405"/>
    <cellStyle name="1_17 bieu (hung cap nhap) 4 2" xfId="20711"/>
    <cellStyle name="1_17 bieu (hung cap nhap) 4 3" xfId="20712"/>
    <cellStyle name="1_17 bieu (hung cap nhap) 5" xfId="1406"/>
    <cellStyle name="1_17 bieu (hung cap nhap) 5 2" xfId="20713"/>
    <cellStyle name="1_17 bieu (hung cap nhap) 5 3" xfId="20714"/>
    <cellStyle name="1_17 bieu (hung cap nhap) 6" xfId="1407"/>
    <cellStyle name="1_17 bieu (hung cap nhap) 6 2" xfId="20715"/>
    <cellStyle name="1_17 bieu (hung cap nhap) 6 3" xfId="20716"/>
    <cellStyle name="1_17 bieu (hung cap nhap) 7" xfId="20717"/>
    <cellStyle name="1_17 bieu (hung cap nhap)_BC von DTPT 6 thang 2012" xfId="1408"/>
    <cellStyle name="1_17 bieu (hung cap nhap)_BC von DTPT 6 thang 2012 2" xfId="1409"/>
    <cellStyle name="1_17 bieu (hung cap nhap)_BC von DTPT 6 thang 2012 2 2" xfId="1410"/>
    <cellStyle name="1_17 bieu (hung cap nhap)_BC von DTPT 6 thang 2012 2 2 2" xfId="1411"/>
    <cellStyle name="1_17 bieu (hung cap nhap)_BC von DTPT 6 thang 2012 2 2 2 2" xfId="20718"/>
    <cellStyle name="1_17 bieu (hung cap nhap)_BC von DTPT 6 thang 2012 2 2 2 3" xfId="20719"/>
    <cellStyle name="1_17 bieu (hung cap nhap)_BC von DTPT 6 thang 2012 2 2 3" xfId="1412"/>
    <cellStyle name="1_17 bieu (hung cap nhap)_BC von DTPT 6 thang 2012 2 2 3 2" xfId="20720"/>
    <cellStyle name="1_17 bieu (hung cap nhap)_BC von DTPT 6 thang 2012 2 2 3 3" xfId="20721"/>
    <cellStyle name="1_17 bieu (hung cap nhap)_BC von DTPT 6 thang 2012 2 2 4" xfId="1413"/>
    <cellStyle name="1_17 bieu (hung cap nhap)_BC von DTPT 6 thang 2012 2 2 4 2" xfId="20722"/>
    <cellStyle name="1_17 bieu (hung cap nhap)_BC von DTPT 6 thang 2012 2 2 4 3" xfId="20723"/>
    <cellStyle name="1_17 bieu (hung cap nhap)_BC von DTPT 6 thang 2012 2 2 5" xfId="20724"/>
    <cellStyle name="1_17 bieu (hung cap nhap)_BC von DTPT 6 thang 2012 2 2 6" xfId="20725"/>
    <cellStyle name="1_17 bieu (hung cap nhap)_BC von DTPT 6 thang 2012 2 3" xfId="1414"/>
    <cellStyle name="1_17 bieu (hung cap nhap)_BC von DTPT 6 thang 2012 2 3 2" xfId="20726"/>
    <cellStyle name="1_17 bieu (hung cap nhap)_BC von DTPT 6 thang 2012 2 3 3" xfId="20727"/>
    <cellStyle name="1_17 bieu (hung cap nhap)_BC von DTPT 6 thang 2012 2 4" xfId="1415"/>
    <cellStyle name="1_17 bieu (hung cap nhap)_BC von DTPT 6 thang 2012 2 4 2" xfId="20728"/>
    <cellStyle name="1_17 bieu (hung cap nhap)_BC von DTPT 6 thang 2012 2 4 3" xfId="20729"/>
    <cellStyle name="1_17 bieu (hung cap nhap)_BC von DTPT 6 thang 2012 2 5" xfId="1416"/>
    <cellStyle name="1_17 bieu (hung cap nhap)_BC von DTPT 6 thang 2012 2 5 2" xfId="20730"/>
    <cellStyle name="1_17 bieu (hung cap nhap)_BC von DTPT 6 thang 2012 2 5 3" xfId="20731"/>
    <cellStyle name="1_17 bieu (hung cap nhap)_BC von DTPT 6 thang 2012 2 6" xfId="20732"/>
    <cellStyle name="1_17 bieu (hung cap nhap)_BC von DTPT 6 thang 2012 2 7" xfId="20733"/>
    <cellStyle name="1_17 bieu (hung cap nhap)_BC von DTPT 6 thang 2012 3" xfId="1417"/>
    <cellStyle name="1_17 bieu (hung cap nhap)_BC von DTPT 6 thang 2012 3 2" xfId="1418"/>
    <cellStyle name="1_17 bieu (hung cap nhap)_BC von DTPT 6 thang 2012 3 2 2" xfId="20734"/>
    <cellStyle name="1_17 bieu (hung cap nhap)_BC von DTPT 6 thang 2012 3 2 3" xfId="20735"/>
    <cellStyle name="1_17 bieu (hung cap nhap)_BC von DTPT 6 thang 2012 3 3" xfId="1419"/>
    <cellStyle name="1_17 bieu (hung cap nhap)_BC von DTPT 6 thang 2012 3 3 2" xfId="20736"/>
    <cellStyle name="1_17 bieu (hung cap nhap)_BC von DTPT 6 thang 2012 3 3 3" xfId="20737"/>
    <cellStyle name="1_17 bieu (hung cap nhap)_BC von DTPT 6 thang 2012 3 4" xfId="1420"/>
    <cellStyle name="1_17 bieu (hung cap nhap)_BC von DTPT 6 thang 2012 3 4 2" xfId="20738"/>
    <cellStyle name="1_17 bieu (hung cap nhap)_BC von DTPT 6 thang 2012 3 4 3" xfId="20739"/>
    <cellStyle name="1_17 bieu (hung cap nhap)_BC von DTPT 6 thang 2012 3 5" xfId="20740"/>
    <cellStyle name="1_17 bieu (hung cap nhap)_BC von DTPT 6 thang 2012 3 6" xfId="20741"/>
    <cellStyle name="1_17 bieu (hung cap nhap)_BC von DTPT 6 thang 2012 4" xfId="1421"/>
    <cellStyle name="1_17 bieu (hung cap nhap)_BC von DTPT 6 thang 2012 4 2" xfId="20742"/>
    <cellStyle name="1_17 bieu (hung cap nhap)_BC von DTPT 6 thang 2012 4 3" xfId="20743"/>
    <cellStyle name="1_17 bieu (hung cap nhap)_BC von DTPT 6 thang 2012 5" xfId="1422"/>
    <cellStyle name="1_17 bieu (hung cap nhap)_BC von DTPT 6 thang 2012 5 2" xfId="20744"/>
    <cellStyle name="1_17 bieu (hung cap nhap)_BC von DTPT 6 thang 2012 5 3" xfId="20745"/>
    <cellStyle name="1_17 bieu (hung cap nhap)_BC von DTPT 6 thang 2012 6" xfId="1423"/>
    <cellStyle name="1_17 bieu (hung cap nhap)_BC von DTPT 6 thang 2012 6 2" xfId="20746"/>
    <cellStyle name="1_17 bieu (hung cap nhap)_BC von DTPT 6 thang 2012 6 3" xfId="20747"/>
    <cellStyle name="1_17 bieu (hung cap nhap)_BC von DTPT 6 thang 2012 7" xfId="20748"/>
    <cellStyle name="1_17 bieu (hung cap nhap)_Bieu du thao QD von ho tro co MT" xfId="1424"/>
    <cellStyle name="1_17 bieu (hung cap nhap)_Bieu du thao QD von ho tro co MT 2" xfId="1425"/>
    <cellStyle name="1_17 bieu (hung cap nhap)_Bieu du thao QD von ho tro co MT 2 2" xfId="1426"/>
    <cellStyle name="1_17 bieu (hung cap nhap)_Bieu du thao QD von ho tro co MT 2 2 2" xfId="1427"/>
    <cellStyle name="1_17 bieu (hung cap nhap)_Bieu du thao QD von ho tro co MT 2 2 2 2" xfId="20749"/>
    <cellStyle name="1_17 bieu (hung cap nhap)_Bieu du thao QD von ho tro co MT 2 2 2 3" xfId="20750"/>
    <cellStyle name="1_17 bieu (hung cap nhap)_Bieu du thao QD von ho tro co MT 2 2 3" xfId="1428"/>
    <cellStyle name="1_17 bieu (hung cap nhap)_Bieu du thao QD von ho tro co MT 2 2 3 2" xfId="20751"/>
    <cellStyle name="1_17 bieu (hung cap nhap)_Bieu du thao QD von ho tro co MT 2 2 3 3" xfId="20752"/>
    <cellStyle name="1_17 bieu (hung cap nhap)_Bieu du thao QD von ho tro co MT 2 2 4" xfId="1429"/>
    <cellStyle name="1_17 bieu (hung cap nhap)_Bieu du thao QD von ho tro co MT 2 2 4 2" xfId="20753"/>
    <cellStyle name="1_17 bieu (hung cap nhap)_Bieu du thao QD von ho tro co MT 2 2 4 3" xfId="20754"/>
    <cellStyle name="1_17 bieu (hung cap nhap)_Bieu du thao QD von ho tro co MT 2 2 5" xfId="20755"/>
    <cellStyle name="1_17 bieu (hung cap nhap)_Bieu du thao QD von ho tro co MT 2 2 6" xfId="20756"/>
    <cellStyle name="1_17 bieu (hung cap nhap)_Bieu du thao QD von ho tro co MT 2 3" xfId="1430"/>
    <cellStyle name="1_17 bieu (hung cap nhap)_Bieu du thao QD von ho tro co MT 2 3 2" xfId="20757"/>
    <cellStyle name="1_17 bieu (hung cap nhap)_Bieu du thao QD von ho tro co MT 2 3 3" xfId="20758"/>
    <cellStyle name="1_17 bieu (hung cap nhap)_Bieu du thao QD von ho tro co MT 2 4" xfId="1431"/>
    <cellStyle name="1_17 bieu (hung cap nhap)_Bieu du thao QD von ho tro co MT 2 4 2" xfId="20759"/>
    <cellStyle name="1_17 bieu (hung cap nhap)_Bieu du thao QD von ho tro co MT 2 4 3" xfId="20760"/>
    <cellStyle name="1_17 bieu (hung cap nhap)_Bieu du thao QD von ho tro co MT 2 5" xfId="1432"/>
    <cellStyle name="1_17 bieu (hung cap nhap)_Bieu du thao QD von ho tro co MT 2 5 2" xfId="20761"/>
    <cellStyle name="1_17 bieu (hung cap nhap)_Bieu du thao QD von ho tro co MT 2 5 3" xfId="20762"/>
    <cellStyle name="1_17 bieu (hung cap nhap)_Bieu du thao QD von ho tro co MT 2 6" xfId="20763"/>
    <cellStyle name="1_17 bieu (hung cap nhap)_Bieu du thao QD von ho tro co MT 2 7" xfId="20764"/>
    <cellStyle name="1_17 bieu (hung cap nhap)_Bieu du thao QD von ho tro co MT 3" xfId="1433"/>
    <cellStyle name="1_17 bieu (hung cap nhap)_Bieu du thao QD von ho tro co MT 3 2" xfId="1434"/>
    <cellStyle name="1_17 bieu (hung cap nhap)_Bieu du thao QD von ho tro co MT 3 2 2" xfId="20765"/>
    <cellStyle name="1_17 bieu (hung cap nhap)_Bieu du thao QD von ho tro co MT 3 2 3" xfId="20766"/>
    <cellStyle name="1_17 bieu (hung cap nhap)_Bieu du thao QD von ho tro co MT 3 3" xfId="1435"/>
    <cellStyle name="1_17 bieu (hung cap nhap)_Bieu du thao QD von ho tro co MT 3 3 2" xfId="20767"/>
    <cellStyle name="1_17 bieu (hung cap nhap)_Bieu du thao QD von ho tro co MT 3 3 3" xfId="20768"/>
    <cellStyle name="1_17 bieu (hung cap nhap)_Bieu du thao QD von ho tro co MT 3 4" xfId="1436"/>
    <cellStyle name="1_17 bieu (hung cap nhap)_Bieu du thao QD von ho tro co MT 3 4 2" xfId="20769"/>
    <cellStyle name="1_17 bieu (hung cap nhap)_Bieu du thao QD von ho tro co MT 3 4 3" xfId="20770"/>
    <cellStyle name="1_17 bieu (hung cap nhap)_Bieu du thao QD von ho tro co MT 3 5" xfId="20771"/>
    <cellStyle name="1_17 bieu (hung cap nhap)_Bieu du thao QD von ho tro co MT 3 6" xfId="20772"/>
    <cellStyle name="1_17 bieu (hung cap nhap)_Bieu du thao QD von ho tro co MT 4" xfId="1437"/>
    <cellStyle name="1_17 bieu (hung cap nhap)_Bieu du thao QD von ho tro co MT 4 2" xfId="20773"/>
    <cellStyle name="1_17 bieu (hung cap nhap)_Bieu du thao QD von ho tro co MT 4 3" xfId="20774"/>
    <cellStyle name="1_17 bieu (hung cap nhap)_Bieu du thao QD von ho tro co MT 5" xfId="1438"/>
    <cellStyle name="1_17 bieu (hung cap nhap)_Bieu du thao QD von ho tro co MT 5 2" xfId="20775"/>
    <cellStyle name="1_17 bieu (hung cap nhap)_Bieu du thao QD von ho tro co MT 5 3" xfId="20776"/>
    <cellStyle name="1_17 bieu (hung cap nhap)_Bieu du thao QD von ho tro co MT 6" xfId="1439"/>
    <cellStyle name="1_17 bieu (hung cap nhap)_Bieu du thao QD von ho tro co MT 6 2" xfId="20777"/>
    <cellStyle name="1_17 bieu (hung cap nhap)_Bieu du thao QD von ho tro co MT 6 3" xfId="20778"/>
    <cellStyle name="1_17 bieu (hung cap nhap)_Bieu du thao QD von ho tro co MT 7" xfId="20779"/>
    <cellStyle name="1_17 bieu (hung cap nhap)_Dang ky phan khai von ODA (gui Bo)" xfId="1440"/>
    <cellStyle name="1_17 bieu (hung cap nhap)_Dang ky phan khai von ODA (gui Bo) 2" xfId="1441"/>
    <cellStyle name="1_17 bieu (hung cap nhap)_Dang ky phan khai von ODA (gui Bo) 2 2" xfId="1442"/>
    <cellStyle name="1_17 bieu (hung cap nhap)_Dang ky phan khai von ODA (gui Bo) 2 2 2" xfId="1443"/>
    <cellStyle name="1_17 bieu (hung cap nhap)_Dang ky phan khai von ODA (gui Bo) 2 2 2 2" xfId="20780"/>
    <cellStyle name="1_17 bieu (hung cap nhap)_Dang ky phan khai von ODA (gui Bo) 2 2 2 3" xfId="20781"/>
    <cellStyle name="1_17 bieu (hung cap nhap)_Dang ky phan khai von ODA (gui Bo) 2 2 3" xfId="1444"/>
    <cellStyle name="1_17 bieu (hung cap nhap)_Dang ky phan khai von ODA (gui Bo) 2 2 3 2" xfId="20782"/>
    <cellStyle name="1_17 bieu (hung cap nhap)_Dang ky phan khai von ODA (gui Bo) 2 2 3 3" xfId="20783"/>
    <cellStyle name="1_17 bieu (hung cap nhap)_Dang ky phan khai von ODA (gui Bo) 2 2 4" xfId="1445"/>
    <cellStyle name="1_17 bieu (hung cap nhap)_Dang ky phan khai von ODA (gui Bo) 2 2 4 2" xfId="20784"/>
    <cellStyle name="1_17 bieu (hung cap nhap)_Dang ky phan khai von ODA (gui Bo) 2 2 4 3" xfId="20785"/>
    <cellStyle name="1_17 bieu (hung cap nhap)_Dang ky phan khai von ODA (gui Bo) 2 2 5" xfId="20786"/>
    <cellStyle name="1_17 bieu (hung cap nhap)_Dang ky phan khai von ODA (gui Bo) 2 2 6" xfId="20787"/>
    <cellStyle name="1_17 bieu (hung cap nhap)_Dang ky phan khai von ODA (gui Bo) 2 3" xfId="1446"/>
    <cellStyle name="1_17 bieu (hung cap nhap)_Dang ky phan khai von ODA (gui Bo) 2 3 2" xfId="20788"/>
    <cellStyle name="1_17 bieu (hung cap nhap)_Dang ky phan khai von ODA (gui Bo) 2 3 3" xfId="20789"/>
    <cellStyle name="1_17 bieu (hung cap nhap)_Dang ky phan khai von ODA (gui Bo) 2 4" xfId="1447"/>
    <cellStyle name="1_17 bieu (hung cap nhap)_Dang ky phan khai von ODA (gui Bo) 2 4 2" xfId="20790"/>
    <cellStyle name="1_17 bieu (hung cap nhap)_Dang ky phan khai von ODA (gui Bo) 2 4 3" xfId="20791"/>
    <cellStyle name="1_17 bieu (hung cap nhap)_Dang ky phan khai von ODA (gui Bo) 2 5" xfId="1448"/>
    <cellStyle name="1_17 bieu (hung cap nhap)_Dang ky phan khai von ODA (gui Bo) 2 5 2" xfId="20792"/>
    <cellStyle name="1_17 bieu (hung cap nhap)_Dang ky phan khai von ODA (gui Bo) 2 5 3" xfId="20793"/>
    <cellStyle name="1_17 bieu (hung cap nhap)_Dang ky phan khai von ODA (gui Bo) 2 6" xfId="20794"/>
    <cellStyle name="1_17 bieu (hung cap nhap)_Dang ky phan khai von ODA (gui Bo) 2 7" xfId="20795"/>
    <cellStyle name="1_17 bieu (hung cap nhap)_Dang ky phan khai von ODA (gui Bo) 3" xfId="1449"/>
    <cellStyle name="1_17 bieu (hung cap nhap)_Dang ky phan khai von ODA (gui Bo) 3 2" xfId="1450"/>
    <cellStyle name="1_17 bieu (hung cap nhap)_Dang ky phan khai von ODA (gui Bo) 3 2 2" xfId="20796"/>
    <cellStyle name="1_17 bieu (hung cap nhap)_Dang ky phan khai von ODA (gui Bo) 3 2 3" xfId="20797"/>
    <cellStyle name="1_17 bieu (hung cap nhap)_Dang ky phan khai von ODA (gui Bo) 3 3" xfId="1451"/>
    <cellStyle name="1_17 bieu (hung cap nhap)_Dang ky phan khai von ODA (gui Bo) 3 3 2" xfId="20798"/>
    <cellStyle name="1_17 bieu (hung cap nhap)_Dang ky phan khai von ODA (gui Bo) 3 3 3" xfId="20799"/>
    <cellStyle name="1_17 bieu (hung cap nhap)_Dang ky phan khai von ODA (gui Bo) 3 4" xfId="1452"/>
    <cellStyle name="1_17 bieu (hung cap nhap)_Dang ky phan khai von ODA (gui Bo) 3 4 2" xfId="20800"/>
    <cellStyle name="1_17 bieu (hung cap nhap)_Dang ky phan khai von ODA (gui Bo) 3 4 3" xfId="20801"/>
    <cellStyle name="1_17 bieu (hung cap nhap)_Dang ky phan khai von ODA (gui Bo) 3 5" xfId="20802"/>
    <cellStyle name="1_17 bieu (hung cap nhap)_Dang ky phan khai von ODA (gui Bo) 3 6" xfId="20803"/>
    <cellStyle name="1_17 bieu (hung cap nhap)_Dang ky phan khai von ODA (gui Bo) 4" xfId="1453"/>
    <cellStyle name="1_17 bieu (hung cap nhap)_Dang ky phan khai von ODA (gui Bo) 4 2" xfId="20804"/>
    <cellStyle name="1_17 bieu (hung cap nhap)_Dang ky phan khai von ODA (gui Bo) 4 3" xfId="20805"/>
    <cellStyle name="1_17 bieu (hung cap nhap)_Dang ky phan khai von ODA (gui Bo) 5" xfId="1454"/>
    <cellStyle name="1_17 bieu (hung cap nhap)_Dang ky phan khai von ODA (gui Bo) 5 2" xfId="20806"/>
    <cellStyle name="1_17 bieu (hung cap nhap)_Dang ky phan khai von ODA (gui Bo) 5 3" xfId="20807"/>
    <cellStyle name="1_17 bieu (hung cap nhap)_Dang ky phan khai von ODA (gui Bo) 6" xfId="1455"/>
    <cellStyle name="1_17 bieu (hung cap nhap)_Dang ky phan khai von ODA (gui Bo) 6 2" xfId="20808"/>
    <cellStyle name="1_17 bieu (hung cap nhap)_Dang ky phan khai von ODA (gui Bo) 6 3" xfId="20809"/>
    <cellStyle name="1_17 bieu (hung cap nhap)_Dang ky phan khai von ODA (gui Bo) 7" xfId="20810"/>
    <cellStyle name="1_17 bieu (hung cap nhap)_Dang ky phan khai von ODA (gui Bo)_BC von DTPT 6 thang 2012" xfId="1456"/>
    <cellStyle name="1_17 bieu (hung cap nhap)_Dang ky phan khai von ODA (gui Bo)_BC von DTPT 6 thang 2012 2" xfId="1457"/>
    <cellStyle name="1_17 bieu (hung cap nhap)_Dang ky phan khai von ODA (gui Bo)_BC von DTPT 6 thang 2012 2 2" xfId="1458"/>
    <cellStyle name="1_17 bieu (hung cap nhap)_Dang ky phan khai von ODA (gui Bo)_BC von DTPT 6 thang 2012 2 2 2" xfId="1459"/>
    <cellStyle name="1_17 bieu (hung cap nhap)_Dang ky phan khai von ODA (gui Bo)_BC von DTPT 6 thang 2012 2 2 2 2" xfId="20811"/>
    <cellStyle name="1_17 bieu (hung cap nhap)_Dang ky phan khai von ODA (gui Bo)_BC von DTPT 6 thang 2012 2 2 2 3" xfId="20812"/>
    <cellStyle name="1_17 bieu (hung cap nhap)_Dang ky phan khai von ODA (gui Bo)_BC von DTPT 6 thang 2012 2 2 3" xfId="1460"/>
    <cellStyle name="1_17 bieu (hung cap nhap)_Dang ky phan khai von ODA (gui Bo)_BC von DTPT 6 thang 2012 2 2 3 2" xfId="20813"/>
    <cellStyle name="1_17 bieu (hung cap nhap)_Dang ky phan khai von ODA (gui Bo)_BC von DTPT 6 thang 2012 2 2 3 3" xfId="20814"/>
    <cellStyle name="1_17 bieu (hung cap nhap)_Dang ky phan khai von ODA (gui Bo)_BC von DTPT 6 thang 2012 2 2 4" xfId="1461"/>
    <cellStyle name="1_17 bieu (hung cap nhap)_Dang ky phan khai von ODA (gui Bo)_BC von DTPT 6 thang 2012 2 2 4 2" xfId="20815"/>
    <cellStyle name="1_17 bieu (hung cap nhap)_Dang ky phan khai von ODA (gui Bo)_BC von DTPT 6 thang 2012 2 2 4 3" xfId="20816"/>
    <cellStyle name="1_17 bieu (hung cap nhap)_Dang ky phan khai von ODA (gui Bo)_BC von DTPT 6 thang 2012 2 2 5" xfId="20817"/>
    <cellStyle name="1_17 bieu (hung cap nhap)_Dang ky phan khai von ODA (gui Bo)_BC von DTPT 6 thang 2012 2 2 6" xfId="20818"/>
    <cellStyle name="1_17 bieu (hung cap nhap)_Dang ky phan khai von ODA (gui Bo)_BC von DTPT 6 thang 2012 2 3" xfId="1462"/>
    <cellStyle name="1_17 bieu (hung cap nhap)_Dang ky phan khai von ODA (gui Bo)_BC von DTPT 6 thang 2012 2 3 2" xfId="20819"/>
    <cellStyle name="1_17 bieu (hung cap nhap)_Dang ky phan khai von ODA (gui Bo)_BC von DTPT 6 thang 2012 2 3 3" xfId="20820"/>
    <cellStyle name="1_17 bieu (hung cap nhap)_Dang ky phan khai von ODA (gui Bo)_BC von DTPT 6 thang 2012 2 4" xfId="1463"/>
    <cellStyle name="1_17 bieu (hung cap nhap)_Dang ky phan khai von ODA (gui Bo)_BC von DTPT 6 thang 2012 2 4 2" xfId="20821"/>
    <cellStyle name="1_17 bieu (hung cap nhap)_Dang ky phan khai von ODA (gui Bo)_BC von DTPT 6 thang 2012 2 4 3" xfId="20822"/>
    <cellStyle name="1_17 bieu (hung cap nhap)_Dang ky phan khai von ODA (gui Bo)_BC von DTPT 6 thang 2012 2 5" xfId="1464"/>
    <cellStyle name="1_17 bieu (hung cap nhap)_Dang ky phan khai von ODA (gui Bo)_BC von DTPT 6 thang 2012 2 5 2" xfId="20823"/>
    <cellStyle name="1_17 bieu (hung cap nhap)_Dang ky phan khai von ODA (gui Bo)_BC von DTPT 6 thang 2012 2 5 3" xfId="20824"/>
    <cellStyle name="1_17 bieu (hung cap nhap)_Dang ky phan khai von ODA (gui Bo)_BC von DTPT 6 thang 2012 2 6" xfId="20825"/>
    <cellStyle name="1_17 bieu (hung cap nhap)_Dang ky phan khai von ODA (gui Bo)_BC von DTPT 6 thang 2012 2 7" xfId="20826"/>
    <cellStyle name="1_17 bieu (hung cap nhap)_Dang ky phan khai von ODA (gui Bo)_BC von DTPT 6 thang 2012 3" xfId="1465"/>
    <cellStyle name="1_17 bieu (hung cap nhap)_Dang ky phan khai von ODA (gui Bo)_BC von DTPT 6 thang 2012 3 2" xfId="1466"/>
    <cellStyle name="1_17 bieu (hung cap nhap)_Dang ky phan khai von ODA (gui Bo)_BC von DTPT 6 thang 2012 3 2 2" xfId="20827"/>
    <cellStyle name="1_17 bieu (hung cap nhap)_Dang ky phan khai von ODA (gui Bo)_BC von DTPT 6 thang 2012 3 2 3" xfId="20828"/>
    <cellStyle name="1_17 bieu (hung cap nhap)_Dang ky phan khai von ODA (gui Bo)_BC von DTPT 6 thang 2012 3 3" xfId="1467"/>
    <cellStyle name="1_17 bieu (hung cap nhap)_Dang ky phan khai von ODA (gui Bo)_BC von DTPT 6 thang 2012 3 3 2" xfId="20829"/>
    <cellStyle name="1_17 bieu (hung cap nhap)_Dang ky phan khai von ODA (gui Bo)_BC von DTPT 6 thang 2012 3 3 3" xfId="20830"/>
    <cellStyle name="1_17 bieu (hung cap nhap)_Dang ky phan khai von ODA (gui Bo)_BC von DTPT 6 thang 2012 3 4" xfId="1468"/>
    <cellStyle name="1_17 bieu (hung cap nhap)_Dang ky phan khai von ODA (gui Bo)_BC von DTPT 6 thang 2012 3 4 2" xfId="20831"/>
    <cellStyle name="1_17 bieu (hung cap nhap)_Dang ky phan khai von ODA (gui Bo)_BC von DTPT 6 thang 2012 3 4 3" xfId="20832"/>
    <cellStyle name="1_17 bieu (hung cap nhap)_Dang ky phan khai von ODA (gui Bo)_BC von DTPT 6 thang 2012 3 5" xfId="20833"/>
    <cellStyle name="1_17 bieu (hung cap nhap)_Dang ky phan khai von ODA (gui Bo)_BC von DTPT 6 thang 2012 3 6" xfId="20834"/>
    <cellStyle name="1_17 bieu (hung cap nhap)_Dang ky phan khai von ODA (gui Bo)_BC von DTPT 6 thang 2012 4" xfId="1469"/>
    <cellStyle name="1_17 bieu (hung cap nhap)_Dang ky phan khai von ODA (gui Bo)_BC von DTPT 6 thang 2012 4 2" xfId="20835"/>
    <cellStyle name="1_17 bieu (hung cap nhap)_Dang ky phan khai von ODA (gui Bo)_BC von DTPT 6 thang 2012 4 3" xfId="20836"/>
    <cellStyle name="1_17 bieu (hung cap nhap)_Dang ky phan khai von ODA (gui Bo)_BC von DTPT 6 thang 2012 5" xfId="1470"/>
    <cellStyle name="1_17 bieu (hung cap nhap)_Dang ky phan khai von ODA (gui Bo)_BC von DTPT 6 thang 2012 5 2" xfId="20837"/>
    <cellStyle name="1_17 bieu (hung cap nhap)_Dang ky phan khai von ODA (gui Bo)_BC von DTPT 6 thang 2012 5 3" xfId="20838"/>
    <cellStyle name="1_17 bieu (hung cap nhap)_Dang ky phan khai von ODA (gui Bo)_BC von DTPT 6 thang 2012 6" xfId="1471"/>
    <cellStyle name="1_17 bieu (hung cap nhap)_Dang ky phan khai von ODA (gui Bo)_BC von DTPT 6 thang 2012 6 2" xfId="20839"/>
    <cellStyle name="1_17 bieu (hung cap nhap)_Dang ky phan khai von ODA (gui Bo)_BC von DTPT 6 thang 2012 6 3" xfId="20840"/>
    <cellStyle name="1_17 bieu (hung cap nhap)_Dang ky phan khai von ODA (gui Bo)_BC von DTPT 6 thang 2012 7" xfId="20841"/>
    <cellStyle name="1_17 bieu (hung cap nhap)_Dang ky phan khai von ODA (gui Bo)_Bieu du thao QD von ho tro co MT" xfId="1472"/>
    <cellStyle name="1_17 bieu (hung cap nhap)_Dang ky phan khai von ODA (gui Bo)_Bieu du thao QD von ho tro co MT 2" xfId="1473"/>
    <cellStyle name="1_17 bieu (hung cap nhap)_Dang ky phan khai von ODA (gui Bo)_Bieu du thao QD von ho tro co MT 2 2" xfId="1474"/>
    <cellStyle name="1_17 bieu (hung cap nhap)_Dang ky phan khai von ODA (gui Bo)_Bieu du thao QD von ho tro co MT 2 2 2" xfId="1475"/>
    <cellStyle name="1_17 bieu (hung cap nhap)_Dang ky phan khai von ODA (gui Bo)_Bieu du thao QD von ho tro co MT 2 2 2 2" xfId="20842"/>
    <cellStyle name="1_17 bieu (hung cap nhap)_Dang ky phan khai von ODA (gui Bo)_Bieu du thao QD von ho tro co MT 2 2 2 3" xfId="20843"/>
    <cellStyle name="1_17 bieu (hung cap nhap)_Dang ky phan khai von ODA (gui Bo)_Bieu du thao QD von ho tro co MT 2 2 3" xfId="1476"/>
    <cellStyle name="1_17 bieu (hung cap nhap)_Dang ky phan khai von ODA (gui Bo)_Bieu du thao QD von ho tro co MT 2 2 3 2" xfId="20844"/>
    <cellStyle name="1_17 bieu (hung cap nhap)_Dang ky phan khai von ODA (gui Bo)_Bieu du thao QD von ho tro co MT 2 2 3 3" xfId="20845"/>
    <cellStyle name="1_17 bieu (hung cap nhap)_Dang ky phan khai von ODA (gui Bo)_Bieu du thao QD von ho tro co MT 2 2 4" xfId="1477"/>
    <cellStyle name="1_17 bieu (hung cap nhap)_Dang ky phan khai von ODA (gui Bo)_Bieu du thao QD von ho tro co MT 2 2 4 2" xfId="20846"/>
    <cellStyle name="1_17 bieu (hung cap nhap)_Dang ky phan khai von ODA (gui Bo)_Bieu du thao QD von ho tro co MT 2 2 4 3" xfId="20847"/>
    <cellStyle name="1_17 bieu (hung cap nhap)_Dang ky phan khai von ODA (gui Bo)_Bieu du thao QD von ho tro co MT 2 2 5" xfId="20848"/>
    <cellStyle name="1_17 bieu (hung cap nhap)_Dang ky phan khai von ODA (gui Bo)_Bieu du thao QD von ho tro co MT 2 2 6" xfId="20849"/>
    <cellStyle name="1_17 bieu (hung cap nhap)_Dang ky phan khai von ODA (gui Bo)_Bieu du thao QD von ho tro co MT 2 3" xfId="1478"/>
    <cellStyle name="1_17 bieu (hung cap nhap)_Dang ky phan khai von ODA (gui Bo)_Bieu du thao QD von ho tro co MT 2 3 2" xfId="20850"/>
    <cellStyle name="1_17 bieu (hung cap nhap)_Dang ky phan khai von ODA (gui Bo)_Bieu du thao QD von ho tro co MT 2 3 3" xfId="20851"/>
    <cellStyle name="1_17 bieu (hung cap nhap)_Dang ky phan khai von ODA (gui Bo)_Bieu du thao QD von ho tro co MT 2 4" xfId="1479"/>
    <cellStyle name="1_17 bieu (hung cap nhap)_Dang ky phan khai von ODA (gui Bo)_Bieu du thao QD von ho tro co MT 2 4 2" xfId="20852"/>
    <cellStyle name="1_17 bieu (hung cap nhap)_Dang ky phan khai von ODA (gui Bo)_Bieu du thao QD von ho tro co MT 2 4 3" xfId="20853"/>
    <cellStyle name="1_17 bieu (hung cap nhap)_Dang ky phan khai von ODA (gui Bo)_Bieu du thao QD von ho tro co MT 2 5" xfId="1480"/>
    <cellStyle name="1_17 bieu (hung cap nhap)_Dang ky phan khai von ODA (gui Bo)_Bieu du thao QD von ho tro co MT 2 5 2" xfId="20854"/>
    <cellStyle name="1_17 bieu (hung cap nhap)_Dang ky phan khai von ODA (gui Bo)_Bieu du thao QD von ho tro co MT 2 5 3" xfId="20855"/>
    <cellStyle name="1_17 bieu (hung cap nhap)_Dang ky phan khai von ODA (gui Bo)_Bieu du thao QD von ho tro co MT 2 6" xfId="20856"/>
    <cellStyle name="1_17 bieu (hung cap nhap)_Dang ky phan khai von ODA (gui Bo)_Bieu du thao QD von ho tro co MT 2 7" xfId="20857"/>
    <cellStyle name="1_17 bieu (hung cap nhap)_Dang ky phan khai von ODA (gui Bo)_Bieu du thao QD von ho tro co MT 3" xfId="1481"/>
    <cellStyle name="1_17 bieu (hung cap nhap)_Dang ky phan khai von ODA (gui Bo)_Bieu du thao QD von ho tro co MT 3 2" xfId="1482"/>
    <cellStyle name="1_17 bieu (hung cap nhap)_Dang ky phan khai von ODA (gui Bo)_Bieu du thao QD von ho tro co MT 3 2 2" xfId="20858"/>
    <cellStyle name="1_17 bieu (hung cap nhap)_Dang ky phan khai von ODA (gui Bo)_Bieu du thao QD von ho tro co MT 3 2 3" xfId="20859"/>
    <cellStyle name="1_17 bieu (hung cap nhap)_Dang ky phan khai von ODA (gui Bo)_Bieu du thao QD von ho tro co MT 3 3" xfId="1483"/>
    <cellStyle name="1_17 bieu (hung cap nhap)_Dang ky phan khai von ODA (gui Bo)_Bieu du thao QD von ho tro co MT 3 3 2" xfId="20860"/>
    <cellStyle name="1_17 bieu (hung cap nhap)_Dang ky phan khai von ODA (gui Bo)_Bieu du thao QD von ho tro co MT 3 3 3" xfId="20861"/>
    <cellStyle name="1_17 bieu (hung cap nhap)_Dang ky phan khai von ODA (gui Bo)_Bieu du thao QD von ho tro co MT 3 4" xfId="1484"/>
    <cellStyle name="1_17 bieu (hung cap nhap)_Dang ky phan khai von ODA (gui Bo)_Bieu du thao QD von ho tro co MT 3 4 2" xfId="20862"/>
    <cellStyle name="1_17 bieu (hung cap nhap)_Dang ky phan khai von ODA (gui Bo)_Bieu du thao QD von ho tro co MT 3 4 3" xfId="20863"/>
    <cellStyle name="1_17 bieu (hung cap nhap)_Dang ky phan khai von ODA (gui Bo)_Bieu du thao QD von ho tro co MT 3 5" xfId="20864"/>
    <cellStyle name="1_17 bieu (hung cap nhap)_Dang ky phan khai von ODA (gui Bo)_Bieu du thao QD von ho tro co MT 3 6" xfId="20865"/>
    <cellStyle name="1_17 bieu (hung cap nhap)_Dang ky phan khai von ODA (gui Bo)_Bieu du thao QD von ho tro co MT 4" xfId="1485"/>
    <cellStyle name="1_17 bieu (hung cap nhap)_Dang ky phan khai von ODA (gui Bo)_Bieu du thao QD von ho tro co MT 4 2" xfId="20866"/>
    <cellStyle name="1_17 bieu (hung cap nhap)_Dang ky phan khai von ODA (gui Bo)_Bieu du thao QD von ho tro co MT 4 3" xfId="20867"/>
    <cellStyle name="1_17 bieu (hung cap nhap)_Dang ky phan khai von ODA (gui Bo)_Bieu du thao QD von ho tro co MT 5" xfId="1486"/>
    <cellStyle name="1_17 bieu (hung cap nhap)_Dang ky phan khai von ODA (gui Bo)_Bieu du thao QD von ho tro co MT 5 2" xfId="20868"/>
    <cellStyle name="1_17 bieu (hung cap nhap)_Dang ky phan khai von ODA (gui Bo)_Bieu du thao QD von ho tro co MT 5 3" xfId="20869"/>
    <cellStyle name="1_17 bieu (hung cap nhap)_Dang ky phan khai von ODA (gui Bo)_Bieu du thao QD von ho tro co MT 6" xfId="1487"/>
    <cellStyle name="1_17 bieu (hung cap nhap)_Dang ky phan khai von ODA (gui Bo)_Bieu du thao QD von ho tro co MT 6 2" xfId="20870"/>
    <cellStyle name="1_17 bieu (hung cap nhap)_Dang ky phan khai von ODA (gui Bo)_Bieu du thao QD von ho tro co MT 6 3" xfId="20871"/>
    <cellStyle name="1_17 bieu (hung cap nhap)_Dang ky phan khai von ODA (gui Bo)_Bieu du thao QD von ho tro co MT 7" xfId="20872"/>
    <cellStyle name="1_17 bieu (hung cap nhap)_Dang ky phan khai von ODA (gui Bo)_Ke hoach 2012 theo doi (giai ngan 30.6.12)" xfId="1488"/>
    <cellStyle name="1_17 bieu (hung cap nhap)_Dang ky phan khai von ODA (gui Bo)_Ke hoach 2012 theo doi (giai ngan 30.6.12) 2" xfId="1489"/>
    <cellStyle name="1_17 bieu (hung cap nhap)_Dang ky phan khai von ODA (gui Bo)_Ke hoach 2012 theo doi (giai ngan 30.6.12) 2 2" xfId="1490"/>
    <cellStyle name="1_17 bieu (hung cap nhap)_Dang ky phan khai von ODA (gui Bo)_Ke hoach 2012 theo doi (giai ngan 30.6.12) 2 2 2" xfId="1491"/>
    <cellStyle name="1_17 bieu (hung cap nhap)_Dang ky phan khai von ODA (gui Bo)_Ke hoach 2012 theo doi (giai ngan 30.6.12) 2 2 2 2" xfId="20873"/>
    <cellStyle name="1_17 bieu (hung cap nhap)_Dang ky phan khai von ODA (gui Bo)_Ke hoach 2012 theo doi (giai ngan 30.6.12) 2 2 2 3" xfId="20874"/>
    <cellStyle name="1_17 bieu (hung cap nhap)_Dang ky phan khai von ODA (gui Bo)_Ke hoach 2012 theo doi (giai ngan 30.6.12) 2 2 3" xfId="1492"/>
    <cellStyle name="1_17 bieu (hung cap nhap)_Dang ky phan khai von ODA (gui Bo)_Ke hoach 2012 theo doi (giai ngan 30.6.12) 2 2 3 2" xfId="20875"/>
    <cellStyle name="1_17 bieu (hung cap nhap)_Dang ky phan khai von ODA (gui Bo)_Ke hoach 2012 theo doi (giai ngan 30.6.12) 2 2 3 3" xfId="20876"/>
    <cellStyle name="1_17 bieu (hung cap nhap)_Dang ky phan khai von ODA (gui Bo)_Ke hoach 2012 theo doi (giai ngan 30.6.12) 2 2 4" xfId="1493"/>
    <cellStyle name="1_17 bieu (hung cap nhap)_Dang ky phan khai von ODA (gui Bo)_Ke hoach 2012 theo doi (giai ngan 30.6.12) 2 2 4 2" xfId="20877"/>
    <cellStyle name="1_17 bieu (hung cap nhap)_Dang ky phan khai von ODA (gui Bo)_Ke hoach 2012 theo doi (giai ngan 30.6.12) 2 2 4 3" xfId="20878"/>
    <cellStyle name="1_17 bieu (hung cap nhap)_Dang ky phan khai von ODA (gui Bo)_Ke hoach 2012 theo doi (giai ngan 30.6.12) 2 2 5" xfId="20879"/>
    <cellStyle name="1_17 bieu (hung cap nhap)_Dang ky phan khai von ODA (gui Bo)_Ke hoach 2012 theo doi (giai ngan 30.6.12) 2 2 6" xfId="20880"/>
    <cellStyle name="1_17 bieu (hung cap nhap)_Dang ky phan khai von ODA (gui Bo)_Ke hoach 2012 theo doi (giai ngan 30.6.12) 2 3" xfId="1494"/>
    <cellStyle name="1_17 bieu (hung cap nhap)_Dang ky phan khai von ODA (gui Bo)_Ke hoach 2012 theo doi (giai ngan 30.6.12) 2 3 2" xfId="20881"/>
    <cellStyle name="1_17 bieu (hung cap nhap)_Dang ky phan khai von ODA (gui Bo)_Ke hoach 2012 theo doi (giai ngan 30.6.12) 2 3 3" xfId="20882"/>
    <cellStyle name="1_17 bieu (hung cap nhap)_Dang ky phan khai von ODA (gui Bo)_Ke hoach 2012 theo doi (giai ngan 30.6.12) 2 4" xfId="1495"/>
    <cellStyle name="1_17 bieu (hung cap nhap)_Dang ky phan khai von ODA (gui Bo)_Ke hoach 2012 theo doi (giai ngan 30.6.12) 2 4 2" xfId="20883"/>
    <cellStyle name="1_17 bieu (hung cap nhap)_Dang ky phan khai von ODA (gui Bo)_Ke hoach 2012 theo doi (giai ngan 30.6.12) 2 4 3" xfId="20884"/>
    <cellStyle name="1_17 bieu (hung cap nhap)_Dang ky phan khai von ODA (gui Bo)_Ke hoach 2012 theo doi (giai ngan 30.6.12) 2 5" xfId="1496"/>
    <cellStyle name="1_17 bieu (hung cap nhap)_Dang ky phan khai von ODA (gui Bo)_Ke hoach 2012 theo doi (giai ngan 30.6.12) 2 5 2" xfId="20885"/>
    <cellStyle name="1_17 bieu (hung cap nhap)_Dang ky phan khai von ODA (gui Bo)_Ke hoach 2012 theo doi (giai ngan 30.6.12) 2 5 3" xfId="20886"/>
    <cellStyle name="1_17 bieu (hung cap nhap)_Dang ky phan khai von ODA (gui Bo)_Ke hoach 2012 theo doi (giai ngan 30.6.12) 2 6" xfId="20887"/>
    <cellStyle name="1_17 bieu (hung cap nhap)_Dang ky phan khai von ODA (gui Bo)_Ke hoach 2012 theo doi (giai ngan 30.6.12) 2 7" xfId="20888"/>
    <cellStyle name="1_17 bieu (hung cap nhap)_Dang ky phan khai von ODA (gui Bo)_Ke hoach 2012 theo doi (giai ngan 30.6.12) 3" xfId="1497"/>
    <cellStyle name="1_17 bieu (hung cap nhap)_Dang ky phan khai von ODA (gui Bo)_Ke hoach 2012 theo doi (giai ngan 30.6.12) 3 2" xfId="1498"/>
    <cellStyle name="1_17 bieu (hung cap nhap)_Dang ky phan khai von ODA (gui Bo)_Ke hoach 2012 theo doi (giai ngan 30.6.12) 3 2 2" xfId="20889"/>
    <cellStyle name="1_17 bieu (hung cap nhap)_Dang ky phan khai von ODA (gui Bo)_Ke hoach 2012 theo doi (giai ngan 30.6.12) 3 2 3" xfId="20890"/>
    <cellStyle name="1_17 bieu (hung cap nhap)_Dang ky phan khai von ODA (gui Bo)_Ke hoach 2012 theo doi (giai ngan 30.6.12) 3 3" xfId="1499"/>
    <cellStyle name="1_17 bieu (hung cap nhap)_Dang ky phan khai von ODA (gui Bo)_Ke hoach 2012 theo doi (giai ngan 30.6.12) 3 3 2" xfId="20891"/>
    <cellStyle name="1_17 bieu (hung cap nhap)_Dang ky phan khai von ODA (gui Bo)_Ke hoach 2012 theo doi (giai ngan 30.6.12) 3 3 3" xfId="20892"/>
    <cellStyle name="1_17 bieu (hung cap nhap)_Dang ky phan khai von ODA (gui Bo)_Ke hoach 2012 theo doi (giai ngan 30.6.12) 3 4" xfId="1500"/>
    <cellStyle name="1_17 bieu (hung cap nhap)_Dang ky phan khai von ODA (gui Bo)_Ke hoach 2012 theo doi (giai ngan 30.6.12) 3 4 2" xfId="20893"/>
    <cellStyle name="1_17 bieu (hung cap nhap)_Dang ky phan khai von ODA (gui Bo)_Ke hoach 2012 theo doi (giai ngan 30.6.12) 3 4 3" xfId="20894"/>
    <cellStyle name="1_17 bieu (hung cap nhap)_Dang ky phan khai von ODA (gui Bo)_Ke hoach 2012 theo doi (giai ngan 30.6.12) 3 5" xfId="20895"/>
    <cellStyle name="1_17 bieu (hung cap nhap)_Dang ky phan khai von ODA (gui Bo)_Ke hoach 2012 theo doi (giai ngan 30.6.12) 3 6" xfId="20896"/>
    <cellStyle name="1_17 bieu (hung cap nhap)_Dang ky phan khai von ODA (gui Bo)_Ke hoach 2012 theo doi (giai ngan 30.6.12) 4" xfId="1501"/>
    <cellStyle name="1_17 bieu (hung cap nhap)_Dang ky phan khai von ODA (gui Bo)_Ke hoach 2012 theo doi (giai ngan 30.6.12) 4 2" xfId="20897"/>
    <cellStyle name="1_17 bieu (hung cap nhap)_Dang ky phan khai von ODA (gui Bo)_Ke hoach 2012 theo doi (giai ngan 30.6.12) 4 3" xfId="20898"/>
    <cellStyle name="1_17 bieu (hung cap nhap)_Dang ky phan khai von ODA (gui Bo)_Ke hoach 2012 theo doi (giai ngan 30.6.12) 5" xfId="1502"/>
    <cellStyle name="1_17 bieu (hung cap nhap)_Dang ky phan khai von ODA (gui Bo)_Ke hoach 2012 theo doi (giai ngan 30.6.12) 5 2" xfId="20899"/>
    <cellStyle name="1_17 bieu (hung cap nhap)_Dang ky phan khai von ODA (gui Bo)_Ke hoach 2012 theo doi (giai ngan 30.6.12) 5 3" xfId="20900"/>
    <cellStyle name="1_17 bieu (hung cap nhap)_Dang ky phan khai von ODA (gui Bo)_Ke hoach 2012 theo doi (giai ngan 30.6.12) 6" xfId="1503"/>
    <cellStyle name="1_17 bieu (hung cap nhap)_Dang ky phan khai von ODA (gui Bo)_Ke hoach 2012 theo doi (giai ngan 30.6.12) 6 2" xfId="20901"/>
    <cellStyle name="1_17 bieu (hung cap nhap)_Dang ky phan khai von ODA (gui Bo)_Ke hoach 2012 theo doi (giai ngan 30.6.12) 6 3" xfId="20902"/>
    <cellStyle name="1_17 bieu (hung cap nhap)_Dang ky phan khai von ODA (gui Bo)_Ke hoach 2012 theo doi (giai ngan 30.6.12) 7" xfId="20903"/>
    <cellStyle name="1_17 bieu (hung cap nhap)_Ke hoach 2012 (theo doi)" xfId="1504"/>
    <cellStyle name="1_17 bieu (hung cap nhap)_Ke hoach 2012 (theo doi) 2" xfId="1505"/>
    <cellStyle name="1_17 bieu (hung cap nhap)_Ke hoach 2012 (theo doi) 2 2" xfId="1506"/>
    <cellStyle name="1_17 bieu (hung cap nhap)_Ke hoach 2012 (theo doi) 2 2 2" xfId="1507"/>
    <cellStyle name="1_17 bieu (hung cap nhap)_Ke hoach 2012 (theo doi) 2 2 2 2" xfId="20904"/>
    <cellStyle name="1_17 bieu (hung cap nhap)_Ke hoach 2012 (theo doi) 2 2 2 3" xfId="20905"/>
    <cellStyle name="1_17 bieu (hung cap nhap)_Ke hoach 2012 (theo doi) 2 2 3" xfId="1508"/>
    <cellStyle name="1_17 bieu (hung cap nhap)_Ke hoach 2012 (theo doi) 2 2 3 2" xfId="20906"/>
    <cellStyle name="1_17 bieu (hung cap nhap)_Ke hoach 2012 (theo doi) 2 2 3 3" xfId="20907"/>
    <cellStyle name="1_17 bieu (hung cap nhap)_Ke hoach 2012 (theo doi) 2 2 4" xfId="1509"/>
    <cellStyle name="1_17 bieu (hung cap nhap)_Ke hoach 2012 (theo doi) 2 2 4 2" xfId="20908"/>
    <cellStyle name="1_17 bieu (hung cap nhap)_Ke hoach 2012 (theo doi) 2 2 4 3" xfId="20909"/>
    <cellStyle name="1_17 bieu (hung cap nhap)_Ke hoach 2012 (theo doi) 2 2 5" xfId="20910"/>
    <cellStyle name="1_17 bieu (hung cap nhap)_Ke hoach 2012 (theo doi) 2 2 6" xfId="20911"/>
    <cellStyle name="1_17 bieu (hung cap nhap)_Ke hoach 2012 (theo doi) 2 3" xfId="1510"/>
    <cellStyle name="1_17 bieu (hung cap nhap)_Ke hoach 2012 (theo doi) 2 3 2" xfId="20912"/>
    <cellStyle name="1_17 bieu (hung cap nhap)_Ke hoach 2012 (theo doi) 2 3 3" xfId="20913"/>
    <cellStyle name="1_17 bieu (hung cap nhap)_Ke hoach 2012 (theo doi) 2 4" xfId="1511"/>
    <cellStyle name="1_17 bieu (hung cap nhap)_Ke hoach 2012 (theo doi) 2 4 2" xfId="20914"/>
    <cellStyle name="1_17 bieu (hung cap nhap)_Ke hoach 2012 (theo doi) 2 4 3" xfId="20915"/>
    <cellStyle name="1_17 bieu (hung cap nhap)_Ke hoach 2012 (theo doi) 2 5" xfId="1512"/>
    <cellStyle name="1_17 bieu (hung cap nhap)_Ke hoach 2012 (theo doi) 2 5 2" xfId="20916"/>
    <cellStyle name="1_17 bieu (hung cap nhap)_Ke hoach 2012 (theo doi) 2 5 3" xfId="20917"/>
    <cellStyle name="1_17 bieu (hung cap nhap)_Ke hoach 2012 (theo doi) 2 6" xfId="20918"/>
    <cellStyle name="1_17 bieu (hung cap nhap)_Ke hoach 2012 (theo doi) 2 7" xfId="20919"/>
    <cellStyle name="1_17 bieu (hung cap nhap)_Ke hoach 2012 (theo doi) 3" xfId="1513"/>
    <cellStyle name="1_17 bieu (hung cap nhap)_Ke hoach 2012 (theo doi) 3 2" xfId="1514"/>
    <cellStyle name="1_17 bieu (hung cap nhap)_Ke hoach 2012 (theo doi) 3 2 2" xfId="20920"/>
    <cellStyle name="1_17 bieu (hung cap nhap)_Ke hoach 2012 (theo doi) 3 2 3" xfId="20921"/>
    <cellStyle name="1_17 bieu (hung cap nhap)_Ke hoach 2012 (theo doi) 3 3" xfId="1515"/>
    <cellStyle name="1_17 bieu (hung cap nhap)_Ke hoach 2012 (theo doi) 3 3 2" xfId="20922"/>
    <cellStyle name="1_17 bieu (hung cap nhap)_Ke hoach 2012 (theo doi) 3 3 3" xfId="20923"/>
    <cellStyle name="1_17 bieu (hung cap nhap)_Ke hoach 2012 (theo doi) 3 4" xfId="1516"/>
    <cellStyle name="1_17 bieu (hung cap nhap)_Ke hoach 2012 (theo doi) 3 4 2" xfId="20924"/>
    <cellStyle name="1_17 bieu (hung cap nhap)_Ke hoach 2012 (theo doi) 3 4 3" xfId="20925"/>
    <cellStyle name="1_17 bieu (hung cap nhap)_Ke hoach 2012 (theo doi) 3 5" xfId="20926"/>
    <cellStyle name="1_17 bieu (hung cap nhap)_Ke hoach 2012 (theo doi) 3 6" xfId="20927"/>
    <cellStyle name="1_17 bieu (hung cap nhap)_Ke hoach 2012 (theo doi) 4" xfId="1517"/>
    <cellStyle name="1_17 bieu (hung cap nhap)_Ke hoach 2012 (theo doi) 4 2" xfId="20928"/>
    <cellStyle name="1_17 bieu (hung cap nhap)_Ke hoach 2012 (theo doi) 4 3" xfId="20929"/>
    <cellStyle name="1_17 bieu (hung cap nhap)_Ke hoach 2012 (theo doi) 5" xfId="1518"/>
    <cellStyle name="1_17 bieu (hung cap nhap)_Ke hoach 2012 (theo doi) 5 2" xfId="20930"/>
    <cellStyle name="1_17 bieu (hung cap nhap)_Ke hoach 2012 (theo doi) 5 3" xfId="20931"/>
    <cellStyle name="1_17 bieu (hung cap nhap)_Ke hoach 2012 (theo doi) 6" xfId="1519"/>
    <cellStyle name="1_17 bieu (hung cap nhap)_Ke hoach 2012 (theo doi) 6 2" xfId="20932"/>
    <cellStyle name="1_17 bieu (hung cap nhap)_Ke hoach 2012 (theo doi) 6 3" xfId="20933"/>
    <cellStyle name="1_17 bieu (hung cap nhap)_Ke hoach 2012 (theo doi) 7" xfId="20934"/>
    <cellStyle name="1_17 bieu (hung cap nhap)_Ke hoach 2012 theo doi (giai ngan 30.6.12)" xfId="1520"/>
    <cellStyle name="1_17 bieu (hung cap nhap)_Ke hoach 2012 theo doi (giai ngan 30.6.12) 2" xfId="1521"/>
    <cellStyle name="1_17 bieu (hung cap nhap)_Ke hoach 2012 theo doi (giai ngan 30.6.12) 2 2" xfId="1522"/>
    <cellStyle name="1_17 bieu (hung cap nhap)_Ke hoach 2012 theo doi (giai ngan 30.6.12) 2 2 2" xfId="1523"/>
    <cellStyle name="1_17 bieu (hung cap nhap)_Ke hoach 2012 theo doi (giai ngan 30.6.12) 2 2 2 2" xfId="20935"/>
    <cellStyle name="1_17 bieu (hung cap nhap)_Ke hoach 2012 theo doi (giai ngan 30.6.12) 2 2 2 3" xfId="20936"/>
    <cellStyle name="1_17 bieu (hung cap nhap)_Ke hoach 2012 theo doi (giai ngan 30.6.12) 2 2 3" xfId="1524"/>
    <cellStyle name="1_17 bieu (hung cap nhap)_Ke hoach 2012 theo doi (giai ngan 30.6.12) 2 2 3 2" xfId="20937"/>
    <cellStyle name="1_17 bieu (hung cap nhap)_Ke hoach 2012 theo doi (giai ngan 30.6.12) 2 2 3 3" xfId="20938"/>
    <cellStyle name="1_17 bieu (hung cap nhap)_Ke hoach 2012 theo doi (giai ngan 30.6.12) 2 2 4" xfId="1525"/>
    <cellStyle name="1_17 bieu (hung cap nhap)_Ke hoach 2012 theo doi (giai ngan 30.6.12) 2 2 4 2" xfId="20939"/>
    <cellStyle name="1_17 bieu (hung cap nhap)_Ke hoach 2012 theo doi (giai ngan 30.6.12) 2 2 4 3" xfId="20940"/>
    <cellStyle name="1_17 bieu (hung cap nhap)_Ke hoach 2012 theo doi (giai ngan 30.6.12) 2 2 5" xfId="20941"/>
    <cellStyle name="1_17 bieu (hung cap nhap)_Ke hoach 2012 theo doi (giai ngan 30.6.12) 2 2 6" xfId="20942"/>
    <cellStyle name="1_17 bieu (hung cap nhap)_Ke hoach 2012 theo doi (giai ngan 30.6.12) 2 3" xfId="1526"/>
    <cellStyle name="1_17 bieu (hung cap nhap)_Ke hoach 2012 theo doi (giai ngan 30.6.12) 2 3 2" xfId="20943"/>
    <cellStyle name="1_17 bieu (hung cap nhap)_Ke hoach 2012 theo doi (giai ngan 30.6.12) 2 3 3" xfId="20944"/>
    <cellStyle name="1_17 bieu (hung cap nhap)_Ke hoach 2012 theo doi (giai ngan 30.6.12) 2 4" xfId="1527"/>
    <cellStyle name="1_17 bieu (hung cap nhap)_Ke hoach 2012 theo doi (giai ngan 30.6.12) 2 4 2" xfId="20945"/>
    <cellStyle name="1_17 bieu (hung cap nhap)_Ke hoach 2012 theo doi (giai ngan 30.6.12) 2 4 3" xfId="20946"/>
    <cellStyle name="1_17 bieu (hung cap nhap)_Ke hoach 2012 theo doi (giai ngan 30.6.12) 2 5" xfId="1528"/>
    <cellStyle name="1_17 bieu (hung cap nhap)_Ke hoach 2012 theo doi (giai ngan 30.6.12) 2 5 2" xfId="20947"/>
    <cellStyle name="1_17 bieu (hung cap nhap)_Ke hoach 2012 theo doi (giai ngan 30.6.12) 2 5 3" xfId="20948"/>
    <cellStyle name="1_17 bieu (hung cap nhap)_Ke hoach 2012 theo doi (giai ngan 30.6.12) 2 6" xfId="20949"/>
    <cellStyle name="1_17 bieu (hung cap nhap)_Ke hoach 2012 theo doi (giai ngan 30.6.12) 2 7" xfId="20950"/>
    <cellStyle name="1_17 bieu (hung cap nhap)_Ke hoach 2012 theo doi (giai ngan 30.6.12) 3" xfId="1529"/>
    <cellStyle name="1_17 bieu (hung cap nhap)_Ke hoach 2012 theo doi (giai ngan 30.6.12) 3 2" xfId="1530"/>
    <cellStyle name="1_17 bieu (hung cap nhap)_Ke hoach 2012 theo doi (giai ngan 30.6.12) 3 2 2" xfId="20951"/>
    <cellStyle name="1_17 bieu (hung cap nhap)_Ke hoach 2012 theo doi (giai ngan 30.6.12) 3 2 3" xfId="20952"/>
    <cellStyle name="1_17 bieu (hung cap nhap)_Ke hoach 2012 theo doi (giai ngan 30.6.12) 3 3" xfId="1531"/>
    <cellStyle name="1_17 bieu (hung cap nhap)_Ke hoach 2012 theo doi (giai ngan 30.6.12) 3 3 2" xfId="20953"/>
    <cellStyle name="1_17 bieu (hung cap nhap)_Ke hoach 2012 theo doi (giai ngan 30.6.12) 3 3 3" xfId="20954"/>
    <cellStyle name="1_17 bieu (hung cap nhap)_Ke hoach 2012 theo doi (giai ngan 30.6.12) 3 4" xfId="1532"/>
    <cellStyle name="1_17 bieu (hung cap nhap)_Ke hoach 2012 theo doi (giai ngan 30.6.12) 3 4 2" xfId="20955"/>
    <cellStyle name="1_17 bieu (hung cap nhap)_Ke hoach 2012 theo doi (giai ngan 30.6.12) 3 4 3" xfId="20956"/>
    <cellStyle name="1_17 bieu (hung cap nhap)_Ke hoach 2012 theo doi (giai ngan 30.6.12) 3 5" xfId="20957"/>
    <cellStyle name="1_17 bieu (hung cap nhap)_Ke hoach 2012 theo doi (giai ngan 30.6.12) 3 6" xfId="20958"/>
    <cellStyle name="1_17 bieu (hung cap nhap)_Ke hoach 2012 theo doi (giai ngan 30.6.12) 4" xfId="1533"/>
    <cellStyle name="1_17 bieu (hung cap nhap)_Ke hoach 2012 theo doi (giai ngan 30.6.12) 4 2" xfId="20959"/>
    <cellStyle name="1_17 bieu (hung cap nhap)_Ke hoach 2012 theo doi (giai ngan 30.6.12) 4 3" xfId="20960"/>
    <cellStyle name="1_17 bieu (hung cap nhap)_Ke hoach 2012 theo doi (giai ngan 30.6.12) 5" xfId="1534"/>
    <cellStyle name="1_17 bieu (hung cap nhap)_Ke hoach 2012 theo doi (giai ngan 30.6.12) 5 2" xfId="20961"/>
    <cellStyle name="1_17 bieu (hung cap nhap)_Ke hoach 2012 theo doi (giai ngan 30.6.12) 5 3" xfId="20962"/>
    <cellStyle name="1_17 bieu (hung cap nhap)_Ke hoach 2012 theo doi (giai ngan 30.6.12) 6" xfId="1535"/>
    <cellStyle name="1_17 bieu (hung cap nhap)_Ke hoach 2012 theo doi (giai ngan 30.6.12) 6 2" xfId="20963"/>
    <cellStyle name="1_17 bieu (hung cap nhap)_Ke hoach 2012 theo doi (giai ngan 30.6.12) 6 3" xfId="20964"/>
    <cellStyle name="1_17 bieu (hung cap nhap)_Ke hoach 2012 theo doi (giai ngan 30.6.12) 7" xfId="20965"/>
    <cellStyle name="1_2008_OANH_LUC_TAN" xfId="1536"/>
    <cellStyle name="1_Bao cao doan cong tac cua Bo thang 4-2010" xfId="1537"/>
    <cellStyle name="1_Bao cao doan cong tac cua Bo thang 4-2010 2" xfId="1538"/>
    <cellStyle name="1_Bao cao doan cong tac cua Bo thang 4-2010 2 2" xfId="1539"/>
    <cellStyle name="1_Bao cao doan cong tac cua Bo thang 4-2010 2 2 2" xfId="20966"/>
    <cellStyle name="1_Bao cao doan cong tac cua Bo thang 4-2010 2 2 3" xfId="20967"/>
    <cellStyle name="1_Bao cao doan cong tac cua Bo thang 4-2010 2 3" xfId="1540"/>
    <cellStyle name="1_Bao cao doan cong tac cua Bo thang 4-2010 2 3 2" xfId="20968"/>
    <cellStyle name="1_Bao cao doan cong tac cua Bo thang 4-2010 2 3 3" xfId="20969"/>
    <cellStyle name="1_Bao cao doan cong tac cua Bo thang 4-2010 2 4" xfId="1541"/>
    <cellStyle name="1_Bao cao doan cong tac cua Bo thang 4-2010 2 4 2" xfId="20970"/>
    <cellStyle name="1_Bao cao doan cong tac cua Bo thang 4-2010 2 4 3" xfId="20971"/>
    <cellStyle name="1_Bao cao doan cong tac cua Bo thang 4-2010 2 5" xfId="20972"/>
    <cellStyle name="1_Bao cao doan cong tac cua Bo thang 4-2010 2 6" xfId="20973"/>
    <cellStyle name="1_Bao cao doan cong tac cua Bo thang 4-2010 3" xfId="1542"/>
    <cellStyle name="1_Bao cao doan cong tac cua Bo thang 4-2010 3 2" xfId="20974"/>
    <cellStyle name="1_Bao cao doan cong tac cua Bo thang 4-2010 3 3" xfId="20975"/>
    <cellStyle name="1_Bao cao doan cong tac cua Bo thang 4-2010 4" xfId="1543"/>
    <cellStyle name="1_Bao cao doan cong tac cua Bo thang 4-2010 4 2" xfId="20976"/>
    <cellStyle name="1_Bao cao doan cong tac cua Bo thang 4-2010 4 3" xfId="20977"/>
    <cellStyle name="1_Bao cao doan cong tac cua Bo thang 4-2010 5" xfId="1544"/>
    <cellStyle name="1_Bao cao doan cong tac cua Bo thang 4-2010 5 2" xfId="20978"/>
    <cellStyle name="1_Bao cao doan cong tac cua Bo thang 4-2010 5 3" xfId="20979"/>
    <cellStyle name="1_Bao cao doan cong tac cua Bo thang 4-2010 6" xfId="20980"/>
    <cellStyle name="1_Bao cao doan cong tac cua Bo thang 4-2010 7" xfId="20981"/>
    <cellStyle name="1_Bao cao doan cong tac cua Bo thang 4-2010_BC von DTPT 6 thang 2012" xfId="1545"/>
    <cellStyle name="1_Bao cao doan cong tac cua Bo thang 4-2010_BC von DTPT 6 thang 2012 2" xfId="1546"/>
    <cellStyle name="1_Bao cao doan cong tac cua Bo thang 4-2010_BC von DTPT 6 thang 2012 2 2" xfId="1547"/>
    <cellStyle name="1_Bao cao doan cong tac cua Bo thang 4-2010_BC von DTPT 6 thang 2012 2 2 2" xfId="20982"/>
    <cellStyle name="1_Bao cao doan cong tac cua Bo thang 4-2010_BC von DTPT 6 thang 2012 2 2 3" xfId="20983"/>
    <cellStyle name="1_Bao cao doan cong tac cua Bo thang 4-2010_BC von DTPT 6 thang 2012 2 3" xfId="1548"/>
    <cellStyle name="1_Bao cao doan cong tac cua Bo thang 4-2010_BC von DTPT 6 thang 2012 2 3 2" xfId="20984"/>
    <cellStyle name="1_Bao cao doan cong tac cua Bo thang 4-2010_BC von DTPT 6 thang 2012 2 3 3" xfId="20985"/>
    <cellStyle name="1_Bao cao doan cong tac cua Bo thang 4-2010_BC von DTPT 6 thang 2012 2 4" xfId="1549"/>
    <cellStyle name="1_Bao cao doan cong tac cua Bo thang 4-2010_BC von DTPT 6 thang 2012 2 4 2" xfId="20986"/>
    <cellStyle name="1_Bao cao doan cong tac cua Bo thang 4-2010_BC von DTPT 6 thang 2012 2 4 3" xfId="20987"/>
    <cellStyle name="1_Bao cao doan cong tac cua Bo thang 4-2010_BC von DTPT 6 thang 2012 2 5" xfId="20988"/>
    <cellStyle name="1_Bao cao doan cong tac cua Bo thang 4-2010_BC von DTPT 6 thang 2012 2 6" xfId="20989"/>
    <cellStyle name="1_Bao cao doan cong tac cua Bo thang 4-2010_BC von DTPT 6 thang 2012 3" xfId="1550"/>
    <cellStyle name="1_Bao cao doan cong tac cua Bo thang 4-2010_BC von DTPT 6 thang 2012 3 2" xfId="20990"/>
    <cellStyle name="1_Bao cao doan cong tac cua Bo thang 4-2010_BC von DTPT 6 thang 2012 3 3" xfId="20991"/>
    <cellStyle name="1_Bao cao doan cong tac cua Bo thang 4-2010_BC von DTPT 6 thang 2012 4" xfId="1551"/>
    <cellStyle name="1_Bao cao doan cong tac cua Bo thang 4-2010_BC von DTPT 6 thang 2012 4 2" xfId="20992"/>
    <cellStyle name="1_Bao cao doan cong tac cua Bo thang 4-2010_BC von DTPT 6 thang 2012 4 3" xfId="20993"/>
    <cellStyle name="1_Bao cao doan cong tac cua Bo thang 4-2010_BC von DTPT 6 thang 2012 5" xfId="1552"/>
    <cellStyle name="1_Bao cao doan cong tac cua Bo thang 4-2010_BC von DTPT 6 thang 2012 5 2" xfId="20994"/>
    <cellStyle name="1_Bao cao doan cong tac cua Bo thang 4-2010_BC von DTPT 6 thang 2012 5 3" xfId="20995"/>
    <cellStyle name="1_Bao cao doan cong tac cua Bo thang 4-2010_BC von DTPT 6 thang 2012 6" xfId="20996"/>
    <cellStyle name="1_Bao cao doan cong tac cua Bo thang 4-2010_BC von DTPT 6 thang 2012 7" xfId="20997"/>
    <cellStyle name="1_Bao cao doan cong tac cua Bo thang 4-2010_Bieu du thao QD von ho tro co MT" xfId="1553"/>
    <cellStyle name="1_Bao cao doan cong tac cua Bo thang 4-2010_Bieu du thao QD von ho tro co MT 2" xfId="1554"/>
    <cellStyle name="1_Bao cao doan cong tac cua Bo thang 4-2010_Bieu du thao QD von ho tro co MT 2 2" xfId="1555"/>
    <cellStyle name="1_Bao cao doan cong tac cua Bo thang 4-2010_Bieu du thao QD von ho tro co MT 2 2 2" xfId="20998"/>
    <cellStyle name="1_Bao cao doan cong tac cua Bo thang 4-2010_Bieu du thao QD von ho tro co MT 2 2 3" xfId="20999"/>
    <cellStyle name="1_Bao cao doan cong tac cua Bo thang 4-2010_Bieu du thao QD von ho tro co MT 2 3" xfId="1556"/>
    <cellStyle name="1_Bao cao doan cong tac cua Bo thang 4-2010_Bieu du thao QD von ho tro co MT 2 3 2" xfId="21000"/>
    <cellStyle name="1_Bao cao doan cong tac cua Bo thang 4-2010_Bieu du thao QD von ho tro co MT 2 3 3" xfId="21001"/>
    <cellStyle name="1_Bao cao doan cong tac cua Bo thang 4-2010_Bieu du thao QD von ho tro co MT 2 4" xfId="1557"/>
    <cellStyle name="1_Bao cao doan cong tac cua Bo thang 4-2010_Bieu du thao QD von ho tro co MT 2 4 2" xfId="21002"/>
    <cellStyle name="1_Bao cao doan cong tac cua Bo thang 4-2010_Bieu du thao QD von ho tro co MT 2 4 3" xfId="21003"/>
    <cellStyle name="1_Bao cao doan cong tac cua Bo thang 4-2010_Bieu du thao QD von ho tro co MT 2 5" xfId="21004"/>
    <cellStyle name="1_Bao cao doan cong tac cua Bo thang 4-2010_Bieu du thao QD von ho tro co MT 2 6" xfId="21005"/>
    <cellStyle name="1_Bao cao doan cong tac cua Bo thang 4-2010_Bieu du thao QD von ho tro co MT 3" xfId="1558"/>
    <cellStyle name="1_Bao cao doan cong tac cua Bo thang 4-2010_Bieu du thao QD von ho tro co MT 3 2" xfId="21006"/>
    <cellStyle name="1_Bao cao doan cong tac cua Bo thang 4-2010_Bieu du thao QD von ho tro co MT 3 3" xfId="21007"/>
    <cellStyle name="1_Bao cao doan cong tac cua Bo thang 4-2010_Bieu du thao QD von ho tro co MT 4" xfId="1559"/>
    <cellStyle name="1_Bao cao doan cong tac cua Bo thang 4-2010_Bieu du thao QD von ho tro co MT 4 2" xfId="21008"/>
    <cellStyle name="1_Bao cao doan cong tac cua Bo thang 4-2010_Bieu du thao QD von ho tro co MT 4 3" xfId="21009"/>
    <cellStyle name="1_Bao cao doan cong tac cua Bo thang 4-2010_Bieu du thao QD von ho tro co MT 5" xfId="1560"/>
    <cellStyle name="1_Bao cao doan cong tac cua Bo thang 4-2010_Bieu du thao QD von ho tro co MT 5 2" xfId="21010"/>
    <cellStyle name="1_Bao cao doan cong tac cua Bo thang 4-2010_Bieu du thao QD von ho tro co MT 5 3" xfId="21011"/>
    <cellStyle name="1_Bao cao doan cong tac cua Bo thang 4-2010_Bieu du thao QD von ho tro co MT 6" xfId="21012"/>
    <cellStyle name="1_Bao cao doan cong tac cua Bo thang 4-2010_Bieu du thao QD von ho tro co MT 7" xfId="21013"/>
    <cellStyle name="1_Bao cao doan cong tac cua Bo thang 4-2010_Dang ky phan khai von ODA (gui Bo)" xfId="1561"/>
    <cellStyle name="1_Bao cao doan cong tac cua Bo thang 4-2010_Dang ky phan khai von ODA (gui Bo) 2" xfId="1562"/>
    <cellStyle name="1_Bao cao doan cong tac cua Bo thang 4-2010_Dang ky phan khai von ODA (gui Bo) 2 2" xfId="1563"/>
    <cellStyle name="1_Bao cao doan cong tac cua Bo thang 4-2010_Dang ky phan khai von ODA (gui Bo) 2 2 2" xfId="21014"/>
    <cellStyle name="1_Bao cao doan cong tac cua Bo thang 4-2010_Dang ky phan khai von ODA (gui Bo) 2 2 3" xfId="21015"/>
    <cellStyle name="1_Bao cao doan cong tac cua Bo thang 4-2010_Dang ky phan khai von ODA (gui Bo) 2 3" xfId="1564"/>
    <cellStyle name="1_Bao cao doan cong tac cua Bo thang 4-2010_Dang ky phan khai von ODA (gui Bo) 2 3 2" xfId="21016"/>
    <cellStyle name="1_Bao cao doan cong tac cua Bo thang 4-2010_Dang ky phan khai von ODA (gui Bo) 2 3 3" xfId="21017"/>
    <cellStyle name="1_Bao cao doan cong tac cua Bo thang 4-2010_Dang ky phan khai von ODA (gui Bo) 2 4" xfId="1565"/>
    <cellStyle name="1_Bao cao doan cong tac cua Bo thang 4-2010_Dang ky phan khai von ODA (gui Bo) 2 4 2" xfId="21018"/>
    <cellStyle name="1_Bao cao doan cong tac cua Bo thang 4-2010_Dang ky phan khai von ODA (gui Bo) 2 4 3" xfId="21019"/>
    <cellStyle name="1_Bao cao doan cong tac cua Bo thang 4-2010_Dang ky phan khai von ODA (gui Bo) 2 5" xfId="21020"/>
    <cellStyle name="1_Bao cao doan cong tac cua Bo thang 4-2010_Dang ky phan khai von ODA (gui Bo) 2 6" xfId="21021"/>
    <cellStyle name="1_Bao cao doan cong tac cua Bo thang 4-2010_Dang ky phan khai von ODA (gui Bo) 3" xfId="1566"/>
    <cellStyle name="1_Bao cao doan cong tac cua Bo thang 4-2010_Dang ky phan khai von ODA (gui Bo) 3 2" xfId="21022"/>
    <cellStyle name="1_Bao cao doan cong tac cua Bo thang 4-2010_Dang ky phan khai von ODA (gui Bo) 3 3" xfId="21023"/>
    <cellStyle name="1_Bao cao doan cong tac cua Bo thang 4-2010_Dang ky phan khai von ODA (gui Bo) 4" xfId="1567"/>
    <cellStyle name="1_Bao cao doan cong tac cua Bo thang 4-2010_Dang ky phan khai von ODA (gui Bo) 4 2" xfId="21024"/>
    <cellStyle name="1_Bao cao doan cong tac cua Bo thang 4-2010_Dang ky phan khai von ODA (gui Bo) 4 3" xfId="21025"/>
    <cellStyle name="1_Bao cao doan cong tac cua Bo thang 4-2010_Dang ky phan khai von ODA (gui Bo) 5" xfId="1568"/>
    <cellStyle name="1_Bao cao doan cong tac cua Bo thang 4-2010_Dang ky phan khai von ODA (gui Bo) 5 2" xfId="21026"/>
    <cellStyle name="1_Bao cao doan cong tac cua Bo thang 4-2010_Dang ky phan khai von ODA (gui Bo) 5 3" xfId="21027"/>
    <cellStyle name="1_Bao cao doan cong tac cua Bo thang 4-2010_Dang ky phan khai von ODA (gui Bo) 6" xfId="21028"/>
    <cellStyle name="1_Bao cao doan cong tac cua Bo thang 4-2010_Dang ky phan khai von ODA (gui Bo) 7" xfId="21029"/>
    <cellStyle name="1_Bao cao doan cong tac cua Bo thang 4-2010_Dang ky phan khai von ODA (gui Bo)_BC von DTPT 6 thang 2012" xfId="1569"/>
    <cellStyle name="1_Bao cao doan cong tac cua Bo thang 4-2010_Dang ky phan khai von ODA (gui Bo)_BC von DTPT 6 thang 2012 2" xfId="1570"/>
    <cellStyle name="1_Bao cao doan cong tac cua Bo thang 4-2010_Dang ky phan khai von ODA (gui Bo)_BC von DTPT 6 thang 2012 2 2" xfId="1571"/>
    <cellStyle name="1_Bao cao doan cong tac cua Bo thang 4-2010_Dang ky phan khai von ODA (gui Bo)_BC von DTPT 6 thang 2012 2 2 2" xfId="21030"/>
    <cellStyle name="1_Bao cao doan cong tac cua Bo thang 4-2010_Dang ky phan khai von ODA (gui Bo)_BC von DTPT 6 thang 2012 2 2 3" xfId="21031"/>
    <cellStyle name="1_Bao cao doan cong tac cua Bo thang 4-2010_Dang ky phan khai von ODA (gui Bo)_BC von DTPT 6 thang 2012 2 3" xfId="1572"/>
    <cellStyle name="1_Bao cao doan cong tac cua Bo thang 4-2010_Dang ky phan khai von ODA (gui Bo)_BC von DTPT 6 thang 2012 2 3 2" xfId="21032"/>
    <cellStyle name="1_Bao cao doan cong tac cua Bo thang 4-2010_Dang ky phan khai von ODA (gui Bo)_BC von DTPT 6 thang 2012 2 3 3" xfId="21033"/>
    <cellStyle name="1_Bao cao doan cong tac cua Bo thang 4-2010_Dang ky phan khai von ODA (gui Bo)_BC von DTPT 6 thang 2012 2 4" xfId="1573"/>
    <cellStyle name="1_Bao cao doan cong tac cua Bo thang 4-2010_Dang ky phan khai von ODA (gui Bo)_BC von DTPT 6 thang 2012 2 4 2" xfId="21034"/>
    <cellStyle name="1_Bao cao doan cong tac cua Bo thang 4-2010_Dang ky phan khai von ODA (gui Bo)_BC von DTPT 6 thang 2012 2 4 3" xfId="21035"/>
    <cellStyle name="1_Bao cao doan cong tac cua Bo thang 4-2010_Dang ky phan khai von ODA (gui Bo)_BC von DTPT 6 thang 2012 2 5" xfId="21036"/>
    <cellStyle name="1_Bao cao doan cong tac cua Bo thang 4-2010_Dang ky phan khai von ODA (gui Bo)_BC von DTPT 6 thang 2012 2 6" xfId="21037"/>
    <cellStyle name="1_Bao cao doan cong tac cua Bo thang 4-2010_Dang ky phan khai von ODA (gui Bo)_BC von DTPT 6 thang 2012 3" xfId="1574"/>
    <cellStyle name="1_Bao cao doan cong tac cua Bo thang 4-2010_Dang ky phan khai von ODA (gui Bo)_BC von DTPT 6 thang 2012 3 2" xfId="21038"/>
    <cellStyle name="1_Bao cao doan cong tac cua Bo thang 4-2010_Dang ky phan khai von ODA (gui Bo)_BC von DTPT 6 thang 2012 3 3" xfId="21039"/>
    <cellStyle name="1_Bao cao doan cong tac cua Bo thang 4-2010_Dang ky phan khai von ODA (gui Bo)_BC von DTPT 6 thang 2012 4" xfId="1575"/>
    <cellStyle name="1_Bao cao doan cong tac cua Bo thang 4-2010_Dang ky phan khai von ODA (gui Bo)_BC von DTPT 6 thang 2012 4 2" xfId="21040"/>
    <cellStyle name="1_Bao cao doan cong tac cua Bo thang 4-2010_Dang ky phan khai von ODA (gui Bo)_BC von DTPT 6 thang 2012 4 3" xfId="21041"/>
    <cellStyle name="1_Bao cao doan cong tac cua Bo thang 4-2010_Dang ky phan khai von ODA (gui Bo)_BC von DTPT 6 thang 2012 5" xfId="1576"/>
    <cellStyle name="1_Bao cao doan cong tac cua Bo thang 4-2010_Dang ky phan khai von ODA (gui Bo)_BC von DTPT 6 thang 2012 5 2" xfId="21042"/>
    <cellStyle name="1_Bao cao doan cong tac cua Bo thang 4-2010_Dang ky phan khai von ODA (gui Bo)_BC von DTPT 6 thang 2012 5 3" xfId="21043"/>
    <cellStyle name="1_Bao cao doan cong tac cua Bo thang 4-2010_Dang ky phan khai von ODA (gui Bo)_BC von DTPT 6 thang 2012 6" xfId="21044"/>
    <cellStyle name="1_Bao cao doan cong tac cua Bo thang 4-2010_Dang ky phan khai von ODA (gui Bo)_BC von DTPT 6 thang 2012 7" xfId="21045"/>
    <cellStyle name="1_Bao cao doan cong tac cua Bo thang 4-2010_Dang ky phan khai von ODA (gui Bo)_Bieu du thao QD von ho tro co MT" xfId="1577"/>
    <cellStyle name="1_Bao cao doan cong tac cua Bo thang 4-2010_Dang ky phan khai von ODA (gui Bo)_Bieu du thao QD von ho tro co MT 2" xfId="1578"/>
    <cellStyle name="1_Bao cao doan cong tac cua Bo thang 4-2010_Dang ky phan khai von ODA (gui Bo)_Bieu du thao QD von ho tro co MT 2 2" xfId="1579"/>
    <cellStyle name="1_Bao cao doan cong tac cua Bo thang 4-2010_Dang ky phan khai von ODA (gui Bo)_Bieu du thao QD von ho tro co MT 2 2 2" xfId="21046"/>
    <cellStyle name="1_Bao cao doan cong tac cua Bo thang 4-2010_Dang ky phan khai von ODA (gui Bo)_Bieu du thao QD von ho tro co MT 2 2 3" xfId="21047"/>
    <cellStyle name="1_Bao cao doan cong tac cua Bo thang 4-2010_Dang ky phan khai von ODA (gui Bo)_Bieu du thao QD von ho tro co MT 2 3" xfId="1580"/>
    <cellStyle name="1_Bao cao doan cong tac cua Bo thang 4-2010_Dang ky phan khai von ODA (gui Bo)_Bieu du thao QD von ho tro co MT 2 3 2" xfId="21048"/>
    <cellStyle name="1_Bao cao doan cong tac cua Bo thang 4-2010_Dang ky phan khai von ODA (gui Bo)_Bieu du thao QD von ho tro co MT 2 3 3" xfId="21049"/>
    <cellStyle name="1_Bao cao doan cong tac cua Bo thang 4-2010_Dang ky phan khai von ODA (gui Bo)_Bieu du thao QD von ho tro co MT 2 4" xfId="1581"/>
    <cellStyle name="1_Bao cao doan cong tac cua Bo thang 4-2010_Dang ky phan khai von ODA (gui Bo)_Bieu du thao QD von ho tro co MT 2 4 2" xfId="21050"/>
    <cellStyle name="1_Bao cao doan cong tac cua Bo thang 4-2010_Dang ky phan khai von ODA (gui Bo)_Bieu du thao QD von ho tro co MT 2 4 3" xfId="21051"/>
    <cellStyle name="1_Bao cao doan cong tac cua Bo thang 4-2010_Dang ky phan khai von ODA (gui Bo)_Bieu du thao QD von ho tro co MT 2 5" xfId="21052"/>
    <cellStyle name="1_Bao cao doan cong tac cua Bo thang 4-2010_Dang ky phan khai von ODA (gui Bo)_Bieu du thao QD von ho tro co MT 2 6" xfId="21053"/>
    <cellStyle name="1_Bao cao doan cong tac cua Bo thang 4-2010_Dang ky phan khai von ODA (gui Bo)_Bieu du thao QD von ho tro co MT 3" xfId="1582"/>
    <cellStyle name="1_Bao cao doan cong tac cua Bo thang 4-2010_Dang ky phan khai von ODA (gui Bo)_Bieu du thao QD von ho tro co MT 3 2" xfId="21054"/>
    <cellStyle name="1_Bao cao doan cong tac cua Bo thang 4-2010_Dang ky phan khai von ODA (gui Bo)_Bieu du thao QD von ho tro co MT 3 3" xfId="21055"/>
    <cellStyle name="1_Bao cao doan cong tac cua Bo thang 4-2010_Dang ky phan khai von ODA (gui Bo)_Bieu du thao QD von ho tro co MT 4" xfId="1583"/>
    <cellStyle name="1_Bao cao doan cong tac cua Bo thang 4-2010_Dang ky phan khai von ODA (gui Bo)_Bieu du thao QD von ho tro co MT 4 2" xfId="21056"/>
    <cellStyle name="1_Bao cao doan cong tac cua Bo thang 4-2010_Dang ky phan khai von ODA (gui Bo)_Bieu du thao QD von ho tro co MT 4 3" xfId="21057"/>
    <cellStyle name="1_Bao cao doan cong tac cua Bo thang 4-2010_Dang ky phan khai von ODA (gui Bo)_Bieu du thao QD von ho tro co MT 5" xfId="1584"/>
    <cellStyle name="1_Bao cao doan cong tac cua Bo thang 4-2010_Dang ky phan khai von ODA (gui Bo)_Bieu du thao QD von ho tro co MT 5 2" xfId="21058"/>
    <cellStyle name="1_Bao cao doan cong tac cua Bo thang 4-2010_Dang ky phan khai von ODA (gui Bo)_Bieu du thao QD von ho tro co MT 5 3" xfId="21059"/>
    <cellStyle name="1_Bao cao doan cong tac cua Bo thang 4-2010_Dang ky phan khai von ODA (gui Bo)_Bieu du thao QD von ho tro co MT 6" xfId="21060"/>
    <cellStyle name="1_Bao cao doan cong tac cua Bo thang 4-2010_Dang ky phan khai von ODA (gui Bo)_Bieu du thao QD von ho tro co MT 7" xfId="21061"/>
    <cellStyle name="1_Bao cao doan cong tac cua Bo thang 4-2010_Dang ky phan khai von ODA (gui Bo)_Ke hoach 2012 theo doi (giai ngan 30.6.12)" xfId="1585"/>
    <cellStyle name="1_Bao cao doan cong tac cua Bo thang 4-2010_Dang ky phan khai von ODA (gui Bo)_Ke hoach 2012 theo doi (giai ngan 30.6.12) 2" xfId="1586"/>
    <cellStyle name="1_Bao cao doan cong tac cua Bo thang 4-2010_Dang ky phan khai von ODA (gui Bo)_Ke hoach 2012 theo doi (giai ngan 30.6.12) 2 2" xfId="1587"/>
    <cellStyle name="1_Bao cao doan cong tac cua Bo thang 4-2010_Dang ky phan khai von ODA (gui Bo)_Ke hoach 2012 theo doi (giai ngan 30.6.12) 2 2 2" xfId="21062"/>
    <cellStyle name="1_Bao cao doan cong tac cua Bo thang 4-2010_Dang ky phan khai von ODA (gui Bo)_Ke hoach 2012 theo doi (giai ngan 30.6.12) 2 2 3" xfId="21063"/>
    <cellStyle name="1_Bao cao doan cong tac cua Bo thang 4-2010_Dang ky phan khai von ODA (gui Bo)_Ke hoach 2012 theo doi (giai ngan 30.6.12) 2 3" xfId="1588"/>
    <cellStyle name="1_Bao cao doan cong tac cua Bo thang 4-2010_Dang ky phan khai von ODA (gui Bo)_Ke hoach 2012 theo doi (giai ngan 30.6.12) 2 3 2" xfId="21064"/>
    <cellStyle name="1_Bao cao doan cong tac cua Bo thang 4-2010_Dang ky phan khai von ODA (gui Bo)_Ke hoach 2012 theo doi (giai ngan 30.6.12) 2 3 3" xfId="21065"/>
    <cellStyle name="1_Bao cao doan cong tac cua Bo thang 4-2010_Dang ky phan khai von ODA (gui Bo)_Ke hoach 2012 theo doi (giai ngan 30.6.12) 2 4" xfId="1589"/>
    <cellStyle name="1_Bao cao doan cong tac cua Bo thang 4-2010_Dang ky phan khai von ODA (gui Bo)_Ke hoach 2012 theo doi (giai ngan 30.6.12) 2 4 2" xfId="21066"/>
    <cellStyle name="1_Bao cao doan cong tac cua Bo thang 4-2010_Dang ky phan khai von ODA (gui Bo)_Ke hoach 2012 theo doi (giai ngan 30.6.12) 2 4 3" xfId="21067"/>
    <cellStyle name="1_Bao cao doan cong tac cua Bo thang 4-2010_Dang ky phan khai von ODA (gui Bo)_Ke hoach 2012 theo doi (giai ngan 30.6.12) 2 5" xfId="21068"/>
    <cellStyle name="1_Bao cao doan cong tac cua Bo thang 4-2010_Dang ky phan khai von ODA (gui Bo)_Ke hoach 2012 theo doi (giai ngan 30.6.12) 2 6" xfId="21069"/>
    <cellStyle name="1_Bao cao doan cong tac cua Bo thang 4-2010_Dang ky phan khai von ODA (gui Bo)_Ke hoach 2012 theo doi (giai ngan 30.6.12) 3" xfId="1590"/>
    <cellStyle name="1_Bao cao doan cong tac cua Bo thang 4-2010_Dang ky phan khai von ODA (gui Bo)_Ke hoach 2012 theo doi (giai ngan 30.6.12) 3 2" xfId="21070"/>
    <cellStyle name="1_Bao cao doan cong tac cua Bo thang 4-2010_Dang ky phan khai von ODA (gui Bo)_Ke hoach 2012 theo doi (giai ngan 30.6.12) 3 3" xfId="21071"/>
    <cellStyle name="1_Bao cao doan cong tac cua Bo thang 4-2010_Dang ky phan khai von ODA (gui Bo)_Ke hoach 2012 theo doi (giai ngan 30.6.12) 4" xfId="1591"/>
    <cellStyle name="1_Bao cao doan cong tac cua Bo thang 4-2010_Dang ky phan khai von ODA (gui Bo)_Ke hoach 2012 theo doi (giai ngan 30.6.12) 4 2" xfId="21072"/>
    <cellStyle name="1_Bao cao doan cong tac cua Bo thang 4-2010_Dang ky phan khai von ODA (gui Bo)_Ke hoach 2012 theo doi (giai ngan 30.6.12) 4 3" xfId="21073"/>
    <cellStyle name="1_Bao cao doan cong tac cua Bo thang 4-2010_Dang ky phan khai von ODA (gui Bo)_Ke hoach 2012 theo doi (giai ngan 30.6.12) 5" xfId="1592"/>
    <cellStyle name="1_Bao cao doan cong tac cua Bo thang 4-2010_Dang ky phan khai von ODA (gui Bo)_Ke hoach 2012 theo doi (giai ngan 30.6.12) 5 2" xfId="21074"/>
    <cellStyle name="1_Bao cao doan cong tac cua Bo thang 4-2010_Dang ky phan khai von ODA (gui Bo)_Ke hoach 2012 theo doi (giai ngan 30.6.12) 5 3" xfId="21075"/>
    <cellStyle name="1_Bao cao doan cong tac cua Bo thang 4-2010_Dang ky phan khai von ODA (gui Bo)_Ke hoach 2012 theo doi (giai ngan 30.6.12) 6" xfId="21076"/>
    <cellStyle name="1_Bao cao doan cong tac cua Bo thang 4-2010_Dang ky phan khai von ODA (gui Bo)_Ke hoach 2012 theo doi (giai ngan 30.6.12) 7" xfId="21077"/>
    <cellStyle name="1_Bao cao doan cong tac cua Bo thang 4-2010_Ke hoach 2012 (theo doi)" xfId="1593"/>
    <cellStyle name="1_Bao cao doan cong tac cua Bo thang 4-2010_Ke hoach 2012 (theo doi) 2" xfId="1594"/>
    <cellStyle name="1_Bao cao doan cong tac cua Bo thang 4-2010_Ke hoach 2012 (theo doi) 2 2" xfId="1595"/>
    <cellStyle name="1_Bao cao doan cong tac cua Bo thang 4-2010_Ke hoach 2012 (theo doi) 2 2 2" xfId="21078"/>
    <cellStyle name="1_Bao cao doan cong tac cua Bo thang 4-2010_Ke hoach 2012 (theo doi) 2 2 3" xfId="21079"/>
    <cellStyle name="1_Bao cao doan cong tac cua Bo thang 4-2010_Ke hoach 2012 (theo doi) 2 3" xfId="1596"/>
    <cellStyle name="1_Bao cao doan cong tac cua Bo thang 4-2010_Ke hoach 2012 (theo doi) 2 3 2" xfId="21080"/>
    <cellStyle name="1_Bao cao doan cong tac cua Bo thang 4-2010_Ke hoach 2012 (theo doi) 2 3 3" xfId="21081"/>
    <cellStyle name="1_Bao cao doan cong tac cua Bo thang 4-2010_Ke hoach 2012 (theo doi) 2 4" xfId="1597"/>
    <cellStyle name="1_Bao cao doan cong tac cua Bo thang 4-2010_Ke hoach 2012 (theo doi) 2 4 2" xfId="21082"/>
    <cellStyle name="1_Bao cao doan cong tac cua Bo thang 4-2010_Ke hoach 2012 (theo doi) 2 4 3" xfId="21083"/>
    <cellStyle name="1_Bao cao doan cong tac cua Bo thang 4-2010_Ke hoach 2012 (theo doi) 2 5" xfId="21084"/>
    <cellStyle name="1_Bao cao doan cong tac cua Bo thang 4-2010_Ke hoach 2012 (theo doi) 2 6" xfId="21085"/>
    <cellStyle name="1_Bao cao doan cong tac cua Bo thang 4-2010_Ke hoach 2012 (theo doi) 3" xfId="1598"/>
    <cellStyle name="1_Bao cao doan cong tac cua Bo thang 4-2010_Ke hoach 2012 (theo doi) 3 2" xfId="21086"/>
    <cellStyle name="1_Bao cao doan cong tac cua Bo thang 4-2010_Ke hoach 2012 (theo doi) 3 3" xfId="21087"/>
    <cellStyle name="1_Bao cao doan cong tac cua Bo thang 4-2010_Ke hoach 2012 (theo doi) 4" xfId="1599"/>
    <cellStyle name="1_Bao cao doan cong tac cua Bo thang 4-2010_Ke hoach 2012 (theo doi) 4 2" xfId="21088"/>
    <cellStyle name="1_Bao cao doan cong tac cua Bo thang 4-2010_Ke hoach 2012 (theo doi) 4 3" xfId="21089"/>
    <cellStyle name="1_Bao cao doan cong tac cua Bo thang 4-2010_Ke hoach 2012 (theo doi) 5" xfId="1600"/>
    <cellStyle name="1_Bao cao doan cong tac cua Bo thang 4-2010_Ke hoach 2012 (theo doi) 5 2" xfId="21090"/>
    <cellStyle name="1_Bao cao doan cong tac cua Bo thang 4-2010_Ke hoach 2012 (theo doi) 5 3" xfId="21091"/>
    <cellStyle name="1_Bao cao doan cong tac cua Bo thang 4-2010_Ke hoach 2012 (theo doi) 6" xfId="21092"/>
    <cellStyle name="1_Bao cao doan cong tac cua Bo thang 4-2010_Ke hoach 2012 (theo doi) 7" xfId="21093"/>
    <cellStyle name="1_Bao cao doan cong tac cua Bo thang 4-2010_Ke hoach 2012 theo doi (giai ngan 30.6.12)" xfId="1601"/>
    <cellStyle name="1_Bao cao doan cong tac cua Bo thang 4-2010_Ke hoach 2012 theo doi (giai ngan 30.6.12) 2" xfId="1602"/>
    <cellStyle name="1_Bao cao doan cong tac cua Bo thang 4-2010_Ke hoach 2012 theo doi (giai ngan 30.6.12) 2 2" xfId="1603"/>
    <cellStyle name="1_Bao cao doan cong tac cua Bo thang 4-2010_Ke hoach 2012 theo doi (giai ngan 30.6.12) 2 2 2" xfId="21094"/>
    <cellStyle name="1_Bao cao doan cong tac cua Bo thang 4-2010_Ke hoach 2012 theo doi (giai ngan 30.6.12) 2 2 3" xfId="21095"/>
    <cellStyle name="1_Bao cao doan cong tac cua Bo thang 4-2010_Ke hoach 2012 theo doi (giai ngan 30.6.12) 2 3" xfId="1604"/>
    <cellStyle name="1_Bao cao doan cong tac cua Bo thang 4-2010_Ke hoach 2012 theo doi (giai ngan 30.6.12) 2 3 2" xfId="21096"/>
    <cellStyle name="1_Bao cao doan cong tac cua Bo thang 4-2010_Ke hoach 2012 theo doi (giai ngan 30.6.12) 2 3 3" xfId="21097"/>
    <cellStyle name="1_Bao cao doan cong tac cua Bo thang 4-2010_Ke hoach 2012 theo doi (giai ngan 30.6.12) 2 4" xfId="1605"/>
    <cellStyle name="1_Bao cao doan cong tac cua Bo thang 4-2010_Ke hoach 2012 theo doi (giai ngan 30.6.12) 2 4 2" xfId="21098"/>
    <cellStyle name="1_Bao cao doan cong tac cua Bo thang 4-2010_Ke hoach 2012 theo doi (giai ngan 30.6.12) 2 4 3" xfId="21099"/>
    <cellStyle name="1_Bao cao doan cong tac cua Bo thang 4-2010_Ke hoach 2012 theo doi (giai ngan 30.6.12) 2 5" xfId="21100"/>
    <cellStyle name="1_Bao cao doan cong tac cua Bo thang 4-2010_Ke hoach 2012 theo doi (giai ngan 30.6.12) 2 6" xfId="21101"/>
    <cellStyle name="1_Bao cao doan cong tac cua Bo thang 4-2010_Ke hoach 2012 theo doi (giai ngan 30.6.12) 3" xfId="1606"/>
    <cellStyle name="1_Bao cao doan cong tac cua Bo thang 4-2010_Ke hoach 2012 theo doi (giai ngan 30.6.12) 3 2" xfId="21102"/>
    <cellStyle name="1_Bao cao doan cong tac cua Bo thang 4-2010_Ke hoach 2012 theo doi (giai ngan 30.6.12) 3 3" xfId="21103"/>
    <cellStyle name="1_Bao cao doan cong tac cua Bo thang 4-2010_Ke hoach 2012 theo doi (giai ngan 30.6.12) 4" xfId="1607"/>
    <cellStyle name="1_Bao cao doan cong tac cua Bo thang 4-2010_Ke hoach 2012 theo doi (giai ngan 30.6.12) 4 2" xfId="21104"/>
    <cellStyle name="1_Bao cao doan cong tac cua Bo thang 4-2010_Ke hoach 2012 theo doi (giai ngan 30.6.12) 4 3" xfId="21105"/>
    <cellStyle name="1_Bao cao doan cong tac cua Bo thang 4-2010_Ke hoach 2012 theo doi (giai ngan 30.6.12) 5" xfId="1608"/>
    <cellStyle name="1_Bao cao doan cong tac cua Bo thang 4-2010_Ke hoach 2012 theo doi (giai ngan 30.6.12) 5 2" xfId="21106"/>
    <cellStyle name="1_Bao cao doan cong tac cua Bo thang 4-2010_Ke hoach 2012 theo doi (giai ngan 30.6.12) 5 3" xfId="21107"/>
    <cellStyle name="1_Bao cao doan cong tac cua Bo thang 4-2010_Ke hoach 2012 theo doi (giai ngan 30.6.12) 6" xfId="21108"/>
    <cellStyle name="1_Bao cao doan cong tac cua Bo thang 4-2010_Ke hoach 2012 theo doi (giai ngan 30.6.12) 7" xfId="21109"/>
    <cellStyle name="1_Bao cao giai ngan von dau tu nam 2009 (theo doi)" xfId="1609"/>
    <cellStyle name="1_Bao cao giai ngan von dau tu nam 2009 (theo doi) 2" xfId="1610"/>
    <cellStyle name="1_Bao cao giai ngan von dau tu nam 2009 (theo doi) 2 2" xfId="1611"/>
    <cellStyle name="1_Bao cao giai ngan von dau tu nam 2009 (theo doi) 2 2 2" xfId="21110"/>
    <cellStyle name="1_Bao cao giai ngan von dau tu nam 2009 (theo doi) 2 2 3" xfId="21111"/>
    <cellStyle name="1_Bao cao giai ngan von dau tu nam 2009 (theo doi) 2 3" xfId="1612"/>
    <cellStyle name="1_Bao cao giai ngan von dau tu nam 2009 (theo doi) 2 3 2" xfId="21112"/>
    <cellStyle name="1_Bao cao giai ngan von dau tu nam 2009 (theo doi) 2 3 3" xfId="21113"/>
    <cellStyle name="1_Bao cao giai ngan von dau tu nam 2009 (theo doi) 2 4" xfId="1613"/>
    <cellStyle name="1_Bao cao giai ngan von dau tu nam 2009 (theo doi) 2 4 2" xfId="21114"/>
    <cellStyle name="1_Bao cao giai ngan von dau tu nam 2009 (theo doi) 2 4 3" xfId="21115"/>
    <cellStyle name="1_Bao cao giai ngan von dau tu nam 2009 (theo doi) 2 5" xfId="21116"/>
    <cellStyle name="1_Bao cao giai ngan von dau tu nam 2009 (theo doi) 2 6" xfId="21117"/>
    <cellStyle name="1_Bao cao giai ngan von dau tu nam 2009 (theo doi) 3" xfId="1614"/>
    <cellStyle name="1_Bao cao giai ngan von dau tu nam 2009 (theo doi) 3 2" xfId="21118"/>
    <cellStyle name="1_Bao cao giai ngan von dau tu nam 2009 (theo doi) 3 3" xfId="21119"/>
    <cellStyle name="1_Bao cao giai ngan von dau tu nam 2009 (theo doi) 4" xfId="1615"/>
    <cellStyle name="1_Bao cao giai ngan von dau tu nam 2009 (theo doi) 4 2" xfId="21120"/>
    <cellStyle name="1_Bao cao giai ngan von dau tu nam 2009 (theo doi) 4 3" xfId="21121"/>
    <cellStyle name="1_Bao cao giai ngan von dau tu nam 2009 (theo doi) 5" xfId="1616"/>
    <cellStyle name="1_Bao cao giai ngan von dau tu nam 2009 (theo doi) 5 2" xfId="21122"/>
    <cellStyle name="1_Bao cao giai ngan von dau tu nam 2009 (theo doi) 5 3" xfId="21123"/>
    <cellStyle name="1_Bao cao giai ngan von dau tu nam 2009 (theo doi) 6" xfId="21124"/>
    <cellStyle name="1_Bao cao giai ngan von dau tu nam 2009 (theo doi) 7" xfId="21125"/>
    <cellStyle name="1_Bao cao giai ngan von dau tu nam 2009 (theo doi)_Bao cao doan cong tac cua Bo thang 4-2010" xfId="1617"/>
    <cellStyle name="1_Bao cao giai ngan von dau tu nam 2009 (theo doi)_Bao cao doan cong tac cua Bo thang 4-2010 2" xfId="1618"/>
    <cellStyle name="1_Bao cao giai ngan von dau tu nam 2009 (theo doi)_Bao cao doan cong tac cua Bo thang 4-2010 2 2" xfId="1619"/>
    <cellStyle name="1_Bao cao giai ngan von dau tu nam 2009 (theo doi)_Bao cao doan cong tac cua Bo thang 4-2010 2 2 2" xfId="21126"/>
    <cellStyle name="1_Bao cao giai ngan von dau tu nam 2009 (theo doi)_Bao cao doan cong tac cua Bo thang 4-2010 2 2 3" xfId="21127"/>
    <cellStyle name="1_Bao cao giai ngan von dau tu nam 2009 (theo doi)_Bao cao doan cong tac cua Bo thang 4-2010 2 3" xfId="1620"/>
    <cellStyle name="1_Bao cao giai ngan von dau tu nam 2009 (theo doi)_Bao cao doan cong tac cua Bo thang 4-2010 2 3 2" xfId="21128"/>
    <cellStyle name="1_Bao cao giai ngan von dau tu nam 2009 (theo doi)_Bao cao doan cong tac cua Bo thang 4-2010 2 3 3" xfId="21129"/>
    <cellStyle name="1_Bao cao giai ngan von dau tu nam 2009 (theo doi)_Bao cao doan cong tac cua Bo thang 4-2010 2 4" xfId="1621"/>
    <cellStyle name="1_Bao cao giai ngan von dau tu nam 2009 (theo doi)_Bao cao doan cong tac cua Bo thang 4-2010 2 4 2" xfId="21130"/>
    <cellStyle name="1_Bao cao giai ngan von dau tu nam 2009 (theo doi)_Bao cao doan cong tac cua Bo thang 4-2010 2 4 3" xfId="21131"/>
    <cellStyle name="1_Bao cao giai ngan von dau tu nam 2009 (theo doi)_Bao cao doan cong tac cua Bo thang 4-2010 2 5" xfId="21132"/>
    <cellStyle name="1_Bao cao giai ngan von dau tu nam 2009 (theo doi)_Bao cao doan cong tac cua Bo thang 4-2010 2 6" xfId="21133"/>
    <cellStyle name="1_Bao cao giai ngan von dau tu nam 2009 (theo doi)_Bao cao doan cong tac cua Bo thang 4-2010 3" xfId="1622"/>
    <cellStyle name="1_Bao cao giai ngan von dau tu nam 2009 (theo doi)_Bao cao doan cong tac cua Bo thang 4-2010 3 2" xfId="21134"/>
    <cellStyle name="1_Bao cao giai ngan von dau tu nam 2009 (theo doi)_Bao cao doan cong tac cua Bo thang 4-2010 3 3" xfId="21135"/>
    <cellStyle name="1_Bao cao giai ngan von dau tu nam 2009 (theo doi)_Bao cao doan cong tac cua Bo thang 4-2010 4" xfId="1623"/>
    <cellStyle name="1_Bao cao giai ngan von dau tu nam 2009 (theo doi)_Bao cao doan cong tac cua Bo thang 4-2010 4 2" xfId="21136"/>
    <cellStyle name="1_Bao cao giai ngan von dau tu nam 2009 (theo doi)_Bao cao doan cong tac cua Bo thang 4-2010 4 3" xfId="21137"/>
    <cellStyle name="1_Bao cao giai ngan von dau tu nam 2009 (theo doi)_Bao cao doan cong tac cua Bo thang 4-2010 5" xfId="1624"/>
    <cellStyle name="1_Bao cao giai ngan von dau tu nam 2009 (theo doi)_Bao cao doan cong tac cua Bo thang 4-2010 5 2" xfId="21138"/>
    <cellStyle name="1_Bao cao giai ngan von dau tu nam 2009 (theo doi)_Bao cao doan cong tac cua Bo thang 4-2010 5 3" xfId="21139"/>
    <cellStyle name="1_Bao cao giai ngan von dau tu nam 2009 (theo doi)_Bao cao doan cong tac cua Bo thang 4-2010 6" xfId="21140"/>
    <cellStyle name="1_Bao cao giai ngan von dau tu nam 2009 (theo doi)_Bao cao doan cong tac cua Bo thang 4-2010 7" xfId="21141"/>
    <cellStyle name="1_Bao cao giai ngan von dau tu nam 2009 (theo doi)_Bao cao doan cong tac cua Bo thang 4-2010_BC von DTPT 6 thang 2012" xfId="1625"/>
    <cellStyle name="1_Bao cao giai ngan von dau tu nam 2009 (theo doi)_Bao cao doan cong tac cua Bo thang 4-2010_BC von DTPT 6 thang 2012 2" xfId="1626"/>
    <cellStyle name="1_Bao cao giai ngan von dau tu nam 2009 (theo doi)_Bao cao doan cong tac cua Bo thang 4-2010_BC von DTPT 6 thang 2012 2 2" xfId="1627"/>
    <cellStyle name="1_Bao cao giai ngan von dau tu nam 2009 (theo doi)_Bao cao doan cong tac cua Bo thang 4-2010_BC von DTPT 6 thang 2012 2 2 2" xfId="21142"/>
    <cellStyle name="1_Bao cao giai ngan von dau tu nam 2009 (theo doi)_Bao cao doan cong tac cua Bo thang 4-2010_BC von DTPT 6 thang 2012 2 2 3" xfId="21143"/>
    <cellStyle name="1_Bao cao giai ngan von dau tu nam 2009 (theo doi)_Bao cao doan cong tac cua Bo thang 4-2010_BC von DTPT 6 thang 2012 2 3" xfId="1628"/>
    <cellStyle name="1_Bao cao giai ngan von dau tu nam 2009 (theo doi)_Bao cao doan cong tac cua Bo thang 4-2010_BC von DTPT 6 thang 2012 2 3 2" xfId="21144"/>
    <cellStyle name="1_Bao cao giai ngan von dau tu nam 2009 (theo doi)_Bao cao doan cong tac cua Bo thang 4-2010_BC von DTPT 6 thang 2012 2 3 3" xfId="21145"/>
    <cellStyle name="1_Bao cao giai ngan von dau tu nam 2009 (theo doi)_Bao cao doan cong tac cua Bo thang 4-2010_BC von DTPT 6 thang 2012 2 4" xfId="1629"/>
    <cellStyle name="1_Bao cao giai ngan von dau tu nam 2009 (theo doi)_Bao cao doan cong tac cua Bo thang 4-2010_BC von DTPT 6 thang 2012 2 4 2" xfId="21146"/>
    <cellStyle name="1_Bao cao giai ngan von dau tu nam 2009 (theo doi)_Bao cao doan cong tac cua Bo thang 4-2010_BC von DTPT 6 thang 2012 2 4 3" xfId="21147"/>
    <cellStyle name="1_Bao cao giai ngan von dau tu nam 2009 (theo doi)_Bao cao doan cong tac cua Bo thang 4-2010_BC von DTPT 6 thang 2012 2 5" xfId="21148"/>
    <cellStyle name="1_Bao cao giai ngan von dau tu nam 2009 (theo doi)_Bao cao doan cong tac cua Bo thang 4-2010_BC von DTPT 6 thang 2012 2 6" xfId="21149"/>
    <cellStyle name="1_Bao cao giai ngan von dau tu nam 2009 (theo doi)_Bao cao doan cong tac cua Bo thang 4-2010_BC von DTPT 6 thang 2012 3" xfId="1630"/>
    <cellStyle name="1_Bao cao giai ngan von dau tu nam 2009 (theo doi)_Bao cao doan cong tac cua Bo thang 4-2010_BC von DTPT 6 thang 2012 3 2" xfId="21150"/>
    <cellStyle name="1_Bao cao giai ngan von dau tu nam 2009 (theo doi)_Bao cao doan cong tac cua Bo thang 4-2010_BC von DTPT 6 thang 2012 3 3" xfId="21151"/>
    <cellStyle name="1_Bao cao giai ngan von dau tu nam 2009 (theo doi)_Bao cao doan cong tac cua Bo thang 4-2010_BC von DTPT 6 thang 2012 4" xfId="1631"/>
    <cellStyle name="1_Bao cao giai ngan von dau tu nam 2009 (theo doi)_Bao cao doan cong tac cua Bo thang 4-2010_BC von DTPT 6 thang 2012 4 2" xfId="21152"/>
    <cellStyle name="1_Bao cao giai ngan von dau tu nam 2009 (theo doi)_Bao cao doan cong tac cua Bo thang 4-2010_BC von DTPT 6 thang 2012 4 3" xfId="21153"/>
    <cellStyle name="1_Bao cao giai ngan von dau tu nam 2009 (theo doi)_Bao cao doan cong tac cua Bo thang 4-2010_BC von DTPT 6 thang 2012 5" xfId="1632"/>
    <cellStyle name="1_Bao cao giai ngan von dau tu nam 2009 (theo doi)_Bao cao doan cong tac cua Bo thang 4-2010_BC von DTPT 6 thang 2012 5 2" xfId="21154"/>
    <cellStyle name="1_Bao cao giai ngan von dau tu nam 2009 (theo doi)_Bao cao doan cong tac cua Bo thang 4-2010_BC von DTPT 6 thang 2012 5 3" xfId="21155"/>
    <cellStyle name="1_Bao cao giai ngan von dau tu nam 2009 (theo doi)_Bao cao doan cong tac cua Bo thang 4-2010_BC von DTPT 6 thang 2012 6" xfId="21156"/>
    <cellStyle name="1_Bao cao giai ngan von dau tu nam 2009 (theo doi)_Bao cao doan cong tac cua Bo thang 4-2010_BC von DTPT 6 thang 2012 7" xfId="21157"/>
    <cellStyle name="1_Bao cao giai ngan von dau tu nam 2009 (theo doi)_Bao cao doan cong tac cua Bo thang 4-2010_Bieu du thao QD von ho tro co MT" xfId="1633"/>
    <cellStyle name="1_Bao cao giai ngan von dau tu nam 2009 (theo doi)_Bao cao doan cong tac cua Bo thang 4-2010_Bieu du thao QD von ho tro co MT 2" xfId="1634"/>
    <cellStyle name="1_Bao cao giai ngan von dau tu nam 2009 (theo doi)_Bao cao doan cong tac cua Bo thang 4-2010_Bieu du thao QD von ho tro co MT 2 2" xfId="1635"/>
    <cellStyle name="1_Bao cao giai ngan von dau tu nam 2009 (theo doi)_Bao cao doan cong tac cua Bo thang 4-2010_Bieu du thao QD von ho tro co MT 2 2 2" xfId="21158"/>
    <cellStyle name="1_Bao cao giai ngan von dau tu nam 2009 (theo doi)_Bao cao doan cong tac cua Bo thang 4-2010_Bieu du thao QD von ho tro co MT 2 2 3" xfId="21159"/>
    <cellStyle name="1_Bao cao giai ngan von dau tu nam 2009 (theo doi)_Bao cao doan cong tac cua Bo thang 4-2010_Bieu du thao QD von ho tro co MT 2 3" xfId="1636"/>
    <cellStyle name="1_Bao cao giai ngan von dau tu nam 2009 (theo doi)_Bao cao doan cong tac cua Bo thang 4-2010_Bieu du thao QD von ho tro co MT 2 3 2" xfId="21160"/>
    <cellStyle name="1_Bao cao giai ngan von dau tu nam 2009 (theo doi)_Bao cao doan cong tac cua Bo thang 4-2010_Bieu du thao QD von ho tro co MT 2 3 3" xfId="21161"/>
    <cellStyle name="1_Bao cao giai ngan von dau tu nam 2009 (theo doi)_Bao cao doan cong tac cua Bo thang 4-2010_Bieu du thao QD von ho tro co MT 2 4" xfId="1637"/>
    <cellStyle name="1_Bao cao giai ngan von dau tu nam 2009 (theo doi)_Bao cao doan cong tac cua Bo thang 4-2010_Bieu du thao QD von ho tro co MT 2 4 2" xfId="21162"/>
    <cellStyle name="1_Bao cao giai ngan von dau tu nam 2009 (theo doi)_Bao cao doan cong tac cua Bo thang 4-2010_Bieu du thao QD von ho tro co MT 2 4 3" xfId="21163"/>
    <cellStyle name="1_Bao cao giai ngan von dau tu nam 2009 (theo doi)_Bao cao doan cong tac cua Bo thang 4-2010_Bieu du thao QD von ho tro co MT 2 5" xfId="21164"/>
    <cellStyle name="1_Bao cao giai ngan von dau tu nam 2009 (theo doi)_Bao cao doan cong tac cua Bo thang 4-2010_Bieu du thao QD von ho tro co MT 2 6" xfId="21165"/>
    <cellStyle name="1_Bao cao giai ngan von dau tu nam 2009 (theo doi)_Bao cao doan cong tac cua Bo thang 4-2010_Bieu du thao QD von ho tro co MT 3" xfId="1638"/>
    <cellStyle name="1_Bao cao giai ngan von dau tu nam 2009 (theo doi)_Bao cao doan cong tac cua Bo thang 4-2010_Bieu du thao QD von ho tro co MT 3 2" xfId="21166"/>
    <cellStyle name="1_Bao cao giai ngan von dau tu nam 2009 (theo doi)_Bao cao doan cong tac cua Bo thang 4-2010_Bieu du thao QD von ho tro co MT 3 3" xfId="21167"/>
    <cellStyle name="1_Bao cao giai ngan von dau tu nam 2009 (theo doi)_Bao cao doan cong tac cua Bo thang 4-2010_Bieu du thao QD von ho tro co MT 4" xfId="1639"/>
    <cellStyle name="1_Bao cao giai ngan von dau tu nam 2009 (theo doi)_Bao cao doan cong tac cua Bo thang 4-2010_Bieu du thao QD von ho tro co MT 4 2" xfId="21168"/>
    <cellStyle name="1_Bao cao giai ngan von dau tu nam 2009 (theo doi)_Bao cao doan cong tac cua Bo thang 4-2010_Bieu du thao QD von ho tro co MT 4 3" xfId="21169"/>
    <cellStyle name="1_Bao cao giai ngan von dau tu nam 2009 (theo doi)_Bao cao doan cong tac cua Bo thang 4-2010_Bieu du thao QD von ho tro co MT 5" xfId="1640"/>
    <cellStyle name="1_Bao cao giai ngan von dau tu nam 2009 (theo doi)_Bao cao doan cong tac cua Bo thang 4-2010_Bieu du thao QD von ho tro co MT 5 2" xfId="21170"/>
    <cellStyle name="1_Bao cao giai ngan von dau tu nam 2009 (theo doi)_Bao cao doan cong tac cua Bo thang 4-2010_Bieu du thao QD von ho tro co MT 5 3" xfId="21171"/>
    <cellStyle name="1_Bao cao giai ngan von dau tu nam 2009 (theo doi)_Bao cao doan cong tac cua Bo thang 4-2010_Bieu du thao QD von ho tro co MT 6" xfId="21172"/>
    <cellStyle name="1_Bao cao giai ngan von dau tu nam 2009 (theo doi)_Bao cao doan cong tac cua Bo thang 4-2010_Bieu du thao QD von ho tro co MT 7" xfId="21173"/>
    <cellStyle name="1_Bao cao giai ngan von dau tu nam 2009 (theo doi)_Bao cao doan cong tac cua Bo thang 4-2010_Dang ky phan khai von ODA (gui Bo)" xfId="1641"/>
    <cellStyle name="1_Bao cao giai ngan von dau tu nam 2009 (theo doi)_Bao cao doan cong tac cua Bo thang 4-2010_Dang ky phan khai von ODA (gui Bo) 2" xfId="1642"/>
    <cellStyle name="1_Bao cao giai ngan von dau tu nam 2009 (theo doi)_Bao cao doan cong tac cua Bo thang 4-2010_Dang ky phan khai von ODA (gui Bo) 2 2" xfId="1643"/>
    <cellStyle name="1_Bao cao giai ngan von dau tu nam 2009 (theo doi)_Bao cao doan cong tac cua Bo thang 4-2010_Dang ky phan khai von ODA (gui Bo) 2 2 2" xfId="21174"/>
    <cellStyle name="1_Bao cao giai ngan von dau tu nam 2009 (theo doi)_Bao cao doan cong tac cua Bo thang 4-2010_Dang ky phan khai von ODA (gui Bo) 2 2 3" xfId="21175"/>
    <cellStyle name="1_Bao cao giai ngan von dau tu nam 2009 (theo doi)_Bao cao doan cong tac cua Bo thang 4-2010_Dang ky phan khai von ODA (gui Bo) 2 3" xfId="1644"/>
    <cellStyle name="1_Bao cao giai ngan von dau tu nam 2009 (theo doi)_Bao cao doan cong tac cua Bo thang 4-2010_Dang ky phan khai von ODA (gui Bo) 2 3 2" xfId="21176"/>
    <cellStyle name="1_Bao cao giai ngan von dau tu nam 2009 (theo doi)_Bao cao doan cong tac cua Bo thang 4-2010_Dang ky phan khai von ODA (gui Bo) 2 3 3" xfId="21177"/>
    <cellStyle name="1_Bao cao giai ngan von dau tu nam 2009 (theo doi)_Bao cao doan cong tac cua Bo thang 4-2010_Dang ky phan khai von ODA (gui Bo) 2 4" xfId="1645"/>
    <cellStyle name="1_Bao cao giai ngan von dau tu nam 2009 (theo doi)_Bao cao doan cong tac cua Bo thang 4-2010_Dang ky phan khai von ODA (gui Bo) 2 4 2" xfId="21178"/>
    <cellStyle name="1_Bao cao giai ngan von dau tu nam 2009 (theo doi)_Bao cao doan cong tac cua Bo thang 4-2010_Dang ky phan khai von ODA (gui Bo) 2 4 3" xfId="21179"/>
    <cellStyle name="1_Bao cao giai ngan von dau tu nam 2009 (theo doi)_Bao cao doan cong tac cua Bo thang 4-2010_Dang ky phan khai von ODA (gui Bo) 2 5" xfId="21180"/>
    <cellStyle name="1_Bao cao giai ngan von dau tu nam 2009 (theo doi)_Bao cao doan cong tac cua Bo thang 4-2010_Dang ky phan khai von ODA (gui Bo) 2 6" xfId="21181"/>
    <cellStyle name="1_Bao cao giai ngan von dau tu nam 2009 (theo doi)_Bao cao doan cong tac cua Bo thang 4-2010_Dang ky phan khai von ODA (gui Bo) 3" xfId="1646"/>
    <cellStyle name="1_Bao cao giai ngan von dau tu nam 2009 (theo doi)_Bao cao doan cong tac cua Bo thang 4-2010_Dang ky phan khai von ODA (gui Bo) 3 2" xfId="21182"/>
    <cellStyle name="1_Bao cao giai ngan von dau tu nam 2009 (theo doi)_Bao cao doan cong tac cua Bo thang 4-2010_Dang ky phan khai von ODA (gui Bo) 3 3" xfId="21183"/>
    <cellStyle name="1_Bao cao giai ngan von dau tu nam 2009 (theo doi)_Bao cao doan cong tac cua Bo thang 4-2010_Dang ky phan khai von ODA (gui Bo) 4" xfId="1647"/>
    <cellStyle name="1_Bao cao giai ngan von dau tu nam 2009 (theo doi)_Bao cao doan cong tac cua Bo thang 4-2010_Dang ky phan khai von ODA (gui Bo) 4 2" xfId="21184"/>
    <cellStyle name="1_Bao cao giai ngan von dau tu nam 2009 (theo doi)_Bao cao doan cong tac cua Bo thang 4-2010_Dang ky phan khai von ODA (gui Bo) 4 3" xfId="21185"/>
    <cellStyle name="1_Bao cao giai ngan von dau tu nam 2009 (theo doi)_Bao cao doan cong tac cua Bo thang 4-2010_Dang ky phan khai von ODA (gui Bo) 5" xfId="1648"/>
    <cellStyle name="1_Bao cao giai ngan von dau tu nam 2009 (theo doi)_Bao cao doan cong tac cua Bo thang 4-2010_Dang ky phan khai von ODA (gui Bo) 5 2" xfId="21186"/>
    <cellStyle name="1_Bao cao giai ngan von dau tu nam 2009 (theo doi)_Bao cao doan cong tac cua Bo thang 4-2010_Dang ky phan khai von ODA (gui Bo) 5 3" xfId="21187"/>
    <cellStyle name="1_Bao cao giai ngan von dau tu nam 2009 (theo doi)_Bao cao doan cong tac cua Bo thang 4-2010_Dang ky phan khai von ODA (gui Bo) 6" xfId="21188"/>
    <cellStyle name="1_Bao cao giai ngan von dau tu nam 2009 (theo doi)_Bao cao doan cong tac cua Bo thang 4-2010_Dang ky phan khai von ODA (gui Bo) 7" xfId="21189"/>
    <cellStyle name="1_Bao cao giai ngan von dau tu nam 2009 (theo doi)_Bao cao doan cong tac cua Bo thang 4-2010_Dang ky phan khai von ODA (gui Bo)_BC von DTPT 6 thang 2012" xfId="1649"/>
    <cellStyle name="1_Bao cao giai ngan von dau tu nam 2009 (theo doi)_Bao cao doan cong tac cua Bo thang 4-2010_Dang ky phan khai von ODA (gui Bo)_BC von DTPT 6 thang 2012 2" xfId="1650"/>
    <cellStyle name="1_Bao cao giai ngan von dau tu nam 2009 (theo doi)_Bao cao doan cong tac cua Bo thang 4-2010_Dang ky phan khai von ODA (gui Bo)_BC von DTPT 6 thang 2012 2 2" xfId="1651"/>
    <cellStyle name="1_Bao cao giai ngan von dau tu nam 2009 (theo doi)_Bao cao doan cong tac cua Bo thang 4-2010_Dang ky phan khai von ODA (gui Bo)_BC von DTPT 6 thang 2012 2 2 2" xfId="21190"/>
    <cellStyle name="1_Bao cao giai ngan von dau tu nam 2009 (theo doi)_Bao cao doan cong tac cua Bo thang 4-2010_Dang ky phan khai von ODA (gui Bo)_BC von DTPT 6 thang 2012 2 2 3" xfId="21191"/>
    <cellStyle name="1_Bao cao giai ngan von dau tu nam 2009 (theo doi)_Bao cao doan cong tac cua Bo thang 4-2010_Dang ky phan khai von ODA (gui Bo)_BC von DTPT 6 thang 2012 2 3" xfId="1652"/>
    <cellStyle name="1_Bao cao giai ngan von dau tu nam 2009 (theo doi)_Bao cao doan cong tac cua Bo thang 4-2010_Dang ky phan khai von ODA (gui Bo)_BC von DTPT 6 thang 2012 2 3 2" xfId="21192"/>
    <cellStyle name="1_Bao cao giai ngan von dau tu nam 2009 (theo doi)_Bao cao doan cong tac cua Bo thang 4-2010_Dang ky phan khai von ODA (gui Bo)_BC von DTPT 6 thang 2012 2 3 3" xfId="21193"/>
    <cellStyle name="1_Bao cao giai ngan von dau tu nam 2009 (theo doi)_Bao cao doan cong tac cua Bo thang 4-2010_Dang ky phan khai von ODA (gui Bo)_BC von DTPT 6 thang 2012 2 4" xfId="1653"/>
    <cellStyle name="1_Bao cao giai ngan von dau tu nam 2009 (theo doi)_Bao cao doan cong tac cua Bo thang 4-2010_Dang ky phan khai von ODA (gui Bo)_BC von DTPT 6 thang 2012 2 4 2" xfId="21194"/>
    <cellStyle name="1_Bao cao giai ngan von dau tu nam 2009 (theo doi)_Bao cao doan cong tac cua Bo thang 4-2010_Dang ky phan khai von ODA (gui Bo)_BC von DTPT 6 thang 2012 2 4 3" xfId="21195"/>
    <cellStyle name="1_Bao cao giai ngan von dau tu nam 2009 (theo doi)_Bao cao doan cong tac cua Bo thang 4-2010_Dang ky phan khai von ODA (gui Bo)_BC von DTPT 6 thang 2012 2 5" xfId="21196"/>
    <cellStyle name="1_Bao cao giai ngan von dau tu nam 2009 (theo doi)_Bao cao doan cong tac cua Bo thang 4-2010_Dang ky phan khai von ODA (gui Bo)_BC von DTPT 6 thang 2012 2 6" xfId="21197"/>
    <cellStyle name="1_Bao cao giai ngan von dau tu nam 2009 (theo doi)_Bao cao doan cong tac cua Bo thang 4-2010_Dang ky phan khai von ODA (gui Bo)_BC von DTPT 6 thang 2012 3" xfId="1654"/>
    <cellStyle name="1_Bao cao giai ngan von dau tu nam 2009 (theo doi)_Bao cao doan cong tac cua Bo thang 4-2010_Dang ky phan khai von ODA (gui Bo)_BC von DTPT 6 thang 2012 3 2" xfId="21198"/>
    <cellStyle name="1_Bao cao giai ngan von dau tu nam 2009 (theo doi)_Bao cao doan cong tac cua Bo thang 4-2010_Dang ky phan khai von ODA (gui Bo)_BC von DTPT 6 thang 2012 3 3" xfId="21199"/>
    <cellStyle name="1_Bao cao giai ngan von dau tu nam 2009 (theo doi)_Bao cao doan cong tac cua Bo thang 4-2010_Dang ky phan khai von ODA (gui Bo)_BC von DTPT 6 thang 2012 4" xfId="1655"/>
    <cellStyle name="1_Bao cao giai ngan von dau tu nam 2009 (theo doi)_Bao cao doan cong tac cua Bo thang 4-2010_Dang ky phan khai von ODA (gui Bo)_BC von DTPT 6 thang 2012 4 2" xfId="21200"/>
    <cellStyle name="1_Bao cao giai ngan von dau tu nam 2009 (theo doi)_Bao cao doan cong tac cua Bo thang 4-2010_Dang ky phan khai von ODA (gui Bo)_BC von DTPT 6 thang 2012 4 3" xfId="21201"/>
    <cellStyle name="1_Bao cao giai ngan von dau tu nam 2009 (theo doi)_Bao cao doan cong tac cua Bo thang 4-2010_Dang ky phan khai von ODA (gui Bo)_BC von DTPT 6 thang 2012 5" xfId="1656"/>
    <cellStyle name="1_Bao cao giai ngan von dau tu nam 2009 (theo doi)_Bao cao doan cong tac cua Bo thang 4-2010_Dang ky phan khai von ODA (gui Bo)_BC von DTPT 6 thang 2012 5 2" xfId="21202"/>
    <cellStyle name="1_Bao cao giai ngan von dau tu nam 2009 (theo doi)_Bao cao doan cong tac cua Bo thang 4-2010_Dang ky phan khai von ODA (gui Bo)_BC von DTPT 6 thang 2012 5 3" xfId="21203"/>
    <cellStyle name="1_Bao cao giai ngan von dau tu nam 2009 (theo doi)_Bao cao doan cong tac cua Bo thang 4-2010_Dang ky phan khai von ODA (gui Bo)_BC von DTPT 6 thang 2012 6" xfId="21204"/>
    <cellStyle name="1_Bao cao giai ngan von dau tu nam 2009 (theo doi)_Bao cao doan cong tac cua Bo thang 4-2010_Dang ky phan khai von ODA (gui Bo)_BC von DTPT 6 thang 2012 7" xfId="21205"/>
    <cellStyle name="1_Bao cao giai ngan von dau tu nam 2009 (theo doi)_Bao cao doan cong tac cua Bo thang 4-2010_Dang ky phan khai von ODA (gui Bo)_Bieu du thao QD von ho tro co MT" xfId="1657"/>
    <cellStyle name="1_Bao cao giai ngan von dau tu nam 2009 (theo doi)_Bao cao doan cong tac cua Bo thang 4-2010_Dang ky phan khai von ODA (gui Bo)_Bieu du thao QD von ho tro co MT 2" xfId="1658"/>
    <cellStyle name="1_Bao cao giai ngan von dau tu nam 2009 (theo doi)_Bao cao doan cong tac cua Bo thang 4-2010_Dang ky phan khai von ODA (gui Bo)_Bieu du thao QD von ho tro co MT 2 2" xfId="1659"/>
    <cellStyle name="1_Bao cao giai ngan von dau tu nam 2009 (theo doi)_Bao cao doan cong tac cua Bo thang 4-2010_Dang ky phan khai von ODA (gui Bo)_Bieu du thao QD von ho tro co MT 2 2 2" xfId="21206"/>
    <cellStyle name="1_Bao cao giai ngan von dau tu nam 2009 (theo doi)_Bao cao doan cong tac cua Bo thang 4-2010_Dang ky phan khai von ODA (gui Bo)_Bieu du thao QD von ho tro co MT 2 2 3" xfId="21207"/>
    <cellStyle name="1_Bao cao giai ngan von dau tu nam 2009 (theo doi)_Bao cao doan cong tac cua Bo thang 4-2010_Dang ky phan khai von ODA (gui Bo)_Bieu du thao QD von ho tro co MT 2 3" xfId="1660"/>
    <cellStyle name="1_Bao cao giai ngan von dau tu nam 2009 (theo doi)_Bao cao doan cong tac cua Bo thang 4-2010_Dang ky phan khai von ODA (gui Bo)_Bieu du thao QD von ho tro co MT 2 3 2" xfId="21208"/>
    <cellStyle name="1_Bao cao giai ngan von dau tu nam 2009 (theo doi)_Bao cao doan cong tac cua Bo thang 4-2010_Dang ky phan khai von ODA (gui Bo)_Bieu du thao QD von ho tro co MT 2 3 3" xfId="21209"/>
    <cellStyle name="1_Bao cao giai ngan von dau tu nam 2009 (theo doi)_Bao cao doan cong tac cua Bo thang 4-2010_Dang ky phan khai von ODA (gui Bo)_Bieu du thao QD von ho tro co MT 2 4" xfId="1661"/>
    <cellStyle name="1_Bao cao giai ngan von dau tu nam 2009 (theo doi)_Bao cao doan cong tac cua Bo thang 4-2010_Dang ky phan khai von ODA (gui Bo)_Bieu du thao QD von ho tro co MT 2 4 2" xfId="21210"/>
    <cellStyle name="1_Bao cao giai ngan von dau tu nam 2009 (theo doi)_Bao cao doan cong tac cua Bo thang 4-2010_Dang ky phan khai von ODA (gui Bo)_Bieu du thao QD von ho tro co MT 2 4 3" xfId="21211"/>
    <cellStyle name="1_Bao cao giai ngan von dau tu nam 2009 (theo doi)_Bao cao doan cong tac cua Bo thang 4-2010_Dang ky phan khai von ODA (gui Bo)_Bieu du thao QD von ho tro co MT 2 5" xfId="21212"/>
    <cellStyle name="1_Bao cao giai ngan von dau tu nam 2009 (theo doi)_Bao cao doan cong tac cua Bo thang 4-2010_Dang ky phan khai von ODA (gui Bo)_Bieu du thao QD von ho tro co MT 2 6" xfId="21213"/>
    <cellStyle name="1_Bao cao giai ngan von dau tu nam 2009 (theo doi)_Bao cao doan cong tac cua Bo thang 4-2010_Dang ky phan khai von ODA (gui Bo)_Bieu du thao QD von ho tro co MT 3" xfId="1662"/>
    <cellStyle name="1_Bao cao giai ngan von dau tu nam 2009 (theo doi)_Bao cao doan cong tac cua Bo thang 4-2010_Dang ky phan khai von ODA (gui Bo)_Bieu du thao QD von ho tro co MT 3 2" xfId="21214"/>
    <cellStyle name="1_Bao cao giai ngan von dau tu nam 2009 (theo doi)_Bao cao doan cong tac cua Bo thang 4-2010_Dang ky phan khai von ODA (gui Bo)_Bieu du thao QD von ho tro co MT 3 3" xfId="21215"/>
    <cellStyle name="1_Bao cao giai ngan von dau tu nam 2009 (theo doi)_Bao cao doan cong tac cua Bo thang 4-2010_Dang ky phan khai von ODA (gui Bo)_Bieu du thao QD von ho tro co MT 4" xfId="1663"/>
    <cellStyle name="1_Bao cao giai ngan von dau tu nam 2009 (theo doi)_Bao cao doan cong tac cua Bo thang 4-2010_Dang ky phan khai von ODA (gui Bo)_Bieu du thao QD von ho tro co MT 4 2" xfId="21216"/>
    <cellStyle name="1_Bao cao giai ngan von dau tu nam 2009 (theo doi)_Bao cao doan cong tac cua Bo thang 4-2010_Dang ky phan khai von ODA (gui Bo)_Bieu du thao QD von ho tro co MT 4 3" xfId="21217"/>
    <cellStyle name="1_Bao cao giai ngan von dau tu nam 2009 (theo doi)_Bao cao doan cong tac cua Bo thang 4-2010_Dang ky phan khai von ODA (gui Bo)_Bieu du thao QD von ho tro co MT 5" xfId="1664"/>
    <cellStyle name="1_Bao cao giai ngan von dau tu nam 2009 (theo doi)_Bao cao doan cong tac cua Bo thang 4-2010_Dang ky phan khai von ODA (gui Bo)_Bieu du thao QD von ho tro co MT 5 2" xfId="21218"/>
    <cellStyle name="1_Bao cao giai ngan von dau tu nam 2009 (theo doi)_Bao cao doan cong tac cua Bo thang 4-2010_Dang ky phan khai von ODA (gui Bo)_Bieu du thao QD von ho tro co MT 5 3" xfId="21219"/>
    <cellStyle name="1_Bao cao giai ngan von dau tu nam 2009 (theo doi)_Bao cao doan cong tac cua Bo thang 4-2010_Dang ky phan khai von ODA (gui Bo)_Bieu du thao QD von ho tro co MT 6" xfId="21220"/>
    <cellStyle name="1_Bao cao giai ngan von dau tu nam 2009 (theo doi)_Bao cao doan cong tac cua Bo thang 4-2010_Dang ky phan khai von ODA (gui Bo)_Bieu du thao QD von ho tro co MT 7" xfId="21221"/>
    <cellStyle name="1_Bao cao giai ngan von dau tu nam 2009 (theo doi)_Bao cao doan cong tac cua Bo thang 4-2010_Dang ky phan khai von ODA (gui Bo)_Ke hoach 2012 theo doi (giai ngan 30.6.12)" xfId="1665"/>
    <cellStyle name="1_Bao cao giai ngan von dau tu nam 2009 (theo doi)_Bao cao doan cong tac cua Bo thang 4-2010_Dang ky phan khai von ODA (gui Bo)_Ke hoach 2012 theo doi (giai ngan 30.6.12) 2" xfId="1666"/>
    <cellStyle name="1_Bao cao giai ngan von dau tu nam 2009 (theo doi)_Bao cao doan cong tac cua Bo thang 4-2010_Dang ky phan khai von ODA (gui Bo)_Ke hoach 2012 theo doi (giai ngan 30.6.12) 2 2" xfId="1667"/>
    <cellStyle name="1_Bao cao giai ngan von dau tu nam 2009 (theo doi)_Bao cao doan cong tac cua Bo thang 4-2010_Dang ky phan khai von ODA (gui Bo)_Ke hoach 2012 theo doi (giai ngan 30.6.12) 2 2 2" xfId="21222"/>
    <cellStyle name="1_Bao cao giai ngan von dau tu nam 2009 (theo doi)_Bao cao doan cong tac cua Bo thang 4-2010_Dang ky phan khai von ODA (gui Bo)_Ke hoach 2012 theo doi (giai ngan 30.6.12) 2 2 3" xfId="21223"/>
    <cellStyle name="1_Bao cao giai ngan von dau tu nam 2009 (theo doi)_Bao cao doan cong tac cua Bo thang 4-2010_Dang ky phan khai von ODA (gui Bo)_Ke hoach 2012 theo doi (giai ngan 30.6.12) 2 3" xfId="1668"/>
    <cellStyle name="1_Bao cao giai ngan von dau tu nam 2009 (theo doi)_Bao cao doan cong tac cua Bo thang 4-2010_Dang ky phan khai von ODA (gui Bo)_Ke hoach 2012 theo doi (giai ngan 30.6.12) 2 3 2" xfId="21224"/>
    <cellStyle name="1_Bao cao giai ngan von dau tu nam 2009 (theo doi)_Bao cao doan cong tac cua Bo thang 4-2010_Dang ky phan khai von ODA (gui Bo)_Ke hoach 2012 theo doi (giai ngan 30.6.12) 2 3 3" xfId="21225"/>
    <cellStyle name="1_Bao cao giai ngan von dau tu nam 2009 (theo doi)_Bao cao doan cong tac cua Bo thang 4-2010_Dang ky phan khai von ODA (gui Bo)_Ke hoach 2012 theo doi (giai ngan 30.6.12) 2 4" xfId="1669"/>
    <cellStyle name="1_Bao cao giai ngan von dau tu nam 2009 (theo doi)_Bao cao doan cong tac cua Bo thang 4-2010_Dang ky phan khai von ODA (gui Bo)_Ke hoach 2012 theo doi (giai ngan 30.6.12) 2 4 2" xfId="21226"/>
    <cellStyle name="1_Bao cao giai ngan von dau tu nam 2009 (theo doi)_Bao cao doan cong tac cua Bo thang 4-2010_Dang ky phan khai von ODA (gui Bo)_Ke hoach 2012 theo doi (giai ngan 30.6.12) 2 4 3" xfId="21227"/>
    <cellStyle name="1_Bao cao giai ngan von dau tu nam 2009 (theo doi)_Bao cao doan cong tac cua Bo thang 4-2010_Dang ky phan khai von ODA (gui Bo)_Ke hoach 2012 theo doi (giai ngan 30.6.12) 2 5" xfId="21228"/>
    <cellStyle name="1_Bao cao giai ngan von dau tu nam 2009 (theo doi)_Bao cao doan cong tac cua Bo thang 4-2010_Dang ky phan khai von ODA (gui Bo)_Ke hoach 2012 theo doi (giai ngan 30.6.12) 2 6" xfId="21229"/>
    <cellStyle name="1_Bao cao giai ngan von dau tu nam 2009 (theo doi)_Bao cao doan cong tac cua Bo thang 4-2010_Dang ky phan khai von ODA (gui Bo)_Ke hoach 2012 theo doi (giai ngan 30.6.12) 3" xfId="1670"/>
    <cellStyle name="1_Bao cao giai ngan von dau tu nam 2009 (theo doi)_Bao cao doan cong tac cua Bo thang 4-2010_Dang ky phan khai von ODA (gui Bo)_Ke hoach 2012 theo doi (giai ngan 30.6.12) 3 2" xfId="21230"/>
    <cellStyle name="1_Bao cao giai ngan von dau tu nam 2009 (theo doi)_Bao cao doan cong tac cua Bo thang 4-2010_Dang ky phan khai von ODA (gui Bo)_Ke hoach 2012 theo doi (giai ngan 30.6.12) 3 3" xfId="21231"/>
    <cellStyle name="1_Bao cao giai ngan von dau tu nam 2009 (theo doi)_Bao cao doan cong tac cua Bo thang 4-2010_Dang ky phan khai von ODA (gui Bo)_Ke hoach 2012 theo doi (giai ngan 30.6.12) 4" xfId="1671"/>
    <cellStyle name="1_Bao cao giai ngan von dau tu nam 2009 (theo doi)_Bao cao doan cong tac cua Bo thang 4-2010_Dang ky phan khai von ODA (gui Bo)_Ke hoach 2012 theo doi (giai ngan 30.6.12) 4 2" xfId="21232"/>
    <cellStyle name="1_Bao cao giai ngan von dau tu nam 2009 (theo doi)_Bao cao doan cong tac cua Bo thang 4-2010_Dang ky phan khai von ODA (gui Bo)_Ke hoach 2012 theo doi (giai ngan 30.6.12) 4 3" xfId="21233"/>
    <cellStyle name="1_Bao cao giai ngan von dau tu nam 2009 (theo doi)_Bao cao doan cong tac cua Bo thang 4-2010_Dang ky phan khai von ODA (gui Bo)_Ke hoach 2012 theo doi (giai ngan 30.6.12) 5" xfId="1672"/>
    <cellStyle name="1_Bao cao giai ngan von dau tu nam 2009 (theo doi)_Bao cao doan cong tac cua Bo thang 4-2010_Dang ky phan khai von ODA (gui Bo)_Ke hoach 2012 theo doi (giai ngan 30.6.12) 5 2" xfId="21234"/>
    <cellStyle name="1_Bao cao giai ngan von dau tu nam 2009 (theo doi)_Bao cao doan cong tac cua Bo thang 4-2010_Dang ky phan khai von ODA (gui Bo)_Ke hoach 2012 theo doi (giai ngan 30.6.12) 5 3" xfId="21235"/>
    <cellStyle name="1_Bao cao giai ngan von dau tu nam 2009 (theo doi)_Bao cao doan cong tac cua Bo thang 4-2010_Dang ky phan khai von ODA (gui Bo)_Ke hoach 2012 theo doi (giai ngan 30.6.12) 6" xfId="21236"/>
    <cellStyle name="1_Bao cao giai ngan von dau tu nam 2009 (theo doi)_Bao cao doan cong tac cua Bo thang 4-2010_Dang ky phan khai von ODA (gui Bo)_Ke hoach 2012 theo doi (giai ngan 30.6.12) 7" xfId="21237"/>
    <cellStyle name="1_Bao cao giai ngan von dau tu nam 2009 (theo doi)_Bao cao doan cong tac cua Bo thang 4-2010_Ke hoach 2012 (theo doi)" xfId="1673"/>
    <cellStyle name="1_Bao cao giai ngan von dau tu nam 2009 (theo doi)_Bao cao doan cong tac cua Bo thang 4-2010_Ke hoach 2012 (theo doi) 2" xfId="1674"/>
    <cellStyle name="1_Bao cao giai ngan von dau tu nam 2009 (theo doi)_Bao cao doan cong tac cua Bo thang 4-2010_Ke hoach 2012 (theo doi) 2 2" xfId="1675"/>
    <cellStyle name="1_Bao cao giai ngan von dau tu nam 2009 (theo doi)_Bao cao doan cong tac cua Bo thang 4-2010_Ke hoach 2012 (theo doi) 2 2 2" xfId="21238"/>
    <cellStyle name="1_Bao cao giai ngan von dau tu nam 2009 (theo doi)_Bao cao doan cong tac cua Bo thang 4-2010_Ke hoach 2012 (theo doi) 2 2 3" xfId="21239"/>
    <cellStyle name="1_Bao cao giai ngan von dau tu nam 2009 (theo doi)_Bao cao doan cong tac cua Bo thang 4-2010_Ke hoach 2012 (theo doi) 2 3" xfId="1676"/>
    <cellStyle name="1_Bao cao giai ngan von dau tu nam 2009 (theo doi)_Bao cao doan cong tac cua Bo thang 4-2010_Ke hoach 2012 (theo doi) 2 3 2" xfId="21240"/>
    <cellStyle name="1_Bao cao giai ngan von dau tu nam 2009 (theo doi)_Bao cao doan cong tac cua Bo thang 4-2010_Ke hoach 2012 (theo doi) 2 3 3" xfId="21241"/>
    <cellStyle name="1_Bao cao giai ngan von dau tu nam 2009 (theo doi)_Bao cao doan cong tac cua Bo thang 4-2010_Ke hoach 2012 (theo doi) 2 4" xfId="1677"/>
    <cellStyle name="1_Bao cao giai ngan von dau tu nam 2009 (theo doi)_Bao cao doan cong tac cua Bo thang 4-2010_Ke hoach 2012 (theo doi) 2 4 2" xfId="21242"/>
    <cellStyle name="1_Bao cao giai ngan von dau tu nam 2009 (theo doi)_Bao cao doan cong tac cua Bo thang 4-2010_Ke hoach 2012 (theo doi) 2 4 3" xfId="21243"/>
    <cellStyle name="1_Bao cao giai ngan von dau tu nam 2009 (theo doi)_Bao cao doan cong tac cua Bo thang 4-2010_Ke hoach 2012 (theo doi) 2 5" xfId="21244"/>
    <cellStyle name="1_Bao cao giai ngan von dau tu nam 2009 (theo doi)_Bao cao doan cong tac cua Bo thang 4-2010_Ke hoach 2012 (theo doi) 2 6" xfId="21245"/>
    <cellStyle name="1_Bao cao giai ngan von dau tu nam 2009 (theo doi)_Bao cao doan cong tac cua Bo thang 4-2010_Ke hoach 2012 (theo doi) 3" xfId="1678"/>
    <cellStyle name="1_Bao cao giai ngan von dau tu nam 2009 (theo doi)_Bao cao doan cong tac cua Bo thang 4-2010_Ke hoach 2012 (theo doi) 3 2" xfId="21246"/>
    <cellStyle name="1_Bao cao giai ngan von dau tu nam 2009 (theo doi)_Bao cao doan cong tac cua Bo thang 4-2010_Ke hoach 2012 (theo doi) 3 3" xfId="21247"/>
    <cellStyle name="1_Bao cao giai ngan von dau tu nam 2009 (theo doi)_Bao cao doan cong tac cua Bo thang 4-2010_Ke hoach 2012 (theo doi) 4" xfId="1679"/>
    <cellStyle name="1_Bao cao giai ngan von dau tu nam 2009 (theo doi)_Bao cao doan cong tac cua Bo thang 4-2010_Ke hoach 2012 (theo doi) 4 2" xfId="21248"/>
    <cellStyle name="1_Bao cao giai ngan von dau tu nam 2009 (theo doi)_Bao cao doan cong tac cua Bo thang 4-2010_Ke hoach 2012 (theo doi) 4 3" xfId="21249"/>
    <cellStyle name="1_Bao cao giai ngan von dau tu nam 2009 (theo doi)_Bao cao doan cong tac cua Bo thang 4-2010_Ke hoach 2012 (theo doi) 5" xfId="1680"/>
    <cellStyle name="1_Bao cao giai ngan von dau tu nam 2009 (theo doi)_Bao cao doan cong tac cua Bo thang 4-2010_Ke hoach 2012 (theo doi) 5 2" xfId="21250"/>
    <cellStyle name="1_Bao cao giai ngan von dau tu nam 2009 (theo doi)_Bao cao doan cong tac cua Bo thang 4-2010_Ke hoach 2012 (theo doi) 5 3" xfId="21251"/>
    <cellStyle name="1_Bao cao giai ngan von dau tu nam 2009 (theo doi)_Bao cao doan cong tac cua Bo thang 4-2010_Ke hoach 2012 (theo doi) 6" xfId="21252"/>
    <cellStyle name="1_Bao cao giai ngan von dau tu nam 2009 (theo doi)_Bao cao doan cong tac cua Bo thang 4-2010_Ke hoach 2012 (theo doi) 7" xfId="21253"/>
    <cellStyle name="1_Bao cao giai ngan von dau tu nam 2009 (theo doi)_Bao cao doan cong tac cua Bo thang 4-2010_Ke hoach 2012 theo doi (giai ngan 30.6.12)" xfId="1681"/>
    <cellStyle name="1_Bao cao giai ngan von dau tu nam 2009 (theo doi)_Bao cao doan cong tac cua Bo thang 4-2010_Ke hoach 2012 theo doi (giai ngan 30.6.12) 2" xfId="1682"/>
    <cellStyle name="1_Bao cao giai ngan von dau tu nam 2009 (theo doi)_Bao cao doan cong tac cua Bo thang 4-2010_Ke hoach 2012 theo doi (giai ngan 30.6.12) 2 2" xfId="1683"/>
    <cellStyle name="1_Bao cao giai ngan von dau tu nam 2009 (theo doi)_Bao cao doan cong tac cua Bo thang 4-2010_Ke hoach 2012 theo doi (giai ngan 30.6.12) 2 2 2" xfId="21254"/>
    <cellStyle name="1_Bao cao giai ngan von dau tu nam 2009 (theo doi)_Bao cao doan cong tac cua Bo thang 4-2010_Ke hoach 2012 theo doi (giai ngan 30.6.12) 2 2 3" xfId="21255"/>
    <cellStyle name="1_Bao cao giai ngan von dau tu nam 2009 (theo doi)_Bao cao doan cong tac cua Bo thang 4-2010_Ke hoach 2012 theo doi (giai ngan 30.6.12) 2 3" xfId="1684"/>
    <cellStyle name="1_Bao cao giai ngan von dau tu nam 2009 (theo doi)_Bao cao doan cong tac cua Bo thang 4-2010_Ke hoach 2012 theo doi (giai ngan 30.6.12) 2 3 2" xfId="21256"/>
    <cellStyle name="1_Bao cao giai ngan von dau tu nam 2009 (theo doi)_Bao cao doan cong tac cua Bo thang 4-2010_Ke hoach 2012 theo doi (giai ngan 30.6.12) 2 3 3" xfId="21257"/>
    <cellStyle name="1_Bao cao giai ngan von dau tu nam 2009 (theo doi)_Bao cao doan cong tac cua Bo thang 4-2010_Ke hoach 2012 theo doi (giai ngan 30.6.12) 2 4" xfId="1685"/>
    <cellStyle name="1_Bao cao giai ngan von dau tu nam 2009 (theo doi)_Bao cao doan cong tac cua Bo thang 4-2010_Ke hoach 2012 theo doi (giai ngan 30.6.12) 2 4 2" xfId="21258"/>
    <cellStyle name="1_Bao cao giai ngan von dau tu nam 2009 (theo doi)_Bao cao doan cong tac cua Bo thang 4-2010_Ke hoach 2012 theo doi (giai ngan 30.6.12) 2 4 3" xfId="21259"/>
    <cellStyle name="1_Bao cao giai ngan von dau tu nam 2009 (theo doi)_Bao cao doan cong tac cua Bo thang 4-2010_Ke hoach 2012 theo doi (giai ngan 30.6.12) 2 5" xfId="21260"/>
    <cellStyle name="1_Bao cao giai ngan von dau tu nam 2009 (theo doi)_Bao cao doan cong tac cua Bo thang 4-2010_Ke hoach 2012 theo doi (giai ngan 30.6.12) 2 6" xfId="21261"/>
    <cellStyle name="1_Bao cao giai ngan von dau tu nam 2009 (theo doi)_Bao cao doan cong tac cua Bo thang 4-2010_Ke hoach 2012 theo doi (giai ngan 30.6.12) 3" xfId="1686"/>
    <cellStyle name="1_Bao cao giai ngan von dau tu nam 2009 (theo doi)_Bao cao doan cong tac cua Bo thang 4-2010_Ke hoach 2012 theo doi (giai ngan 30.6.12) 3 2" xfId="21262"/>
    <cellStyle name="1_Bao cao giai ngan von dau tu nam 2009 (theo doi)_Bao cao doan cong tac cua Bo thang 4-2010_Ke hoach 2012 theo doi (giai ngan 30.6.12) 3 3" xfId="21263"/>
    <cellStyle name="1_Bao cao giai ngan von dau tu nam 2009 (theo doi)_Bao cao doan cong tac cua Bo thang 4-2010_Ke hoach 2012 theo doi (giai ngan 30.6.12) 4" xfId="1687"/>
    <cellStyle name="1_Bao cao giai ngan von dau tu nam 2009 (theo doi)_Bao cao doan cong tac cua Bo thang 4-2010_Ke hoach 2012 theo doi (giai ngan 30.6.12) 4 2" xfId="21264"/>
    <cellStyle name="1_Bao cao giai ngan von dau tu nam 2009 (theo doi)_Bao cao doan cong tac cua Bo thang 4-2010_Ke hoach 2012 theo doi (giai ngan 30.6.12) 4 3" xfId="21265"/>
    <cellStyle name="1_Bao cao giai ngan von dau tu nam 2009 (theo doi)_Bao cao doan cong tac cua Bo thang 4-2010_Ke hoach 2012 theo doi (giai ngan 30.6.12) 5" xfId="1688"/>
    <cellStyle name="1_Bao cao giai ngan von dau tu nam 2009 (theo doi)_Bao cao doan cong tac cua Bo thang 4-2010_Ke hoach 2012 theo doi (giai ngan 30.6.12) 5 2" xfId="21266"/>
    <cellStyle name="1_Bao cao giai ngan von dau tu nam 2009 (theo doi)_Bao cao doan cong tac cua Bo thang 4-2010_Ke hoach 2012 theo doi (giai ngan 30.6.12) 5 3" xfId="21267"/>
    <cellStyle name="1_Bao cao giai ngan von dau tu nam 2009 (theo doi)_Bao cao doan cong tac cua Bo thang 4-2010_Ke hoach 2012 theo doi (giai ngan 30.6.12) 6" xfId="21268"/>
    <cellStyle name="1_Bao cao giai ngan von dau tu nam 2009 (theo doi)_Bao cao doan cong tac cua Bo thang 4-2010_Ke hoach 2012 theo doi (giai ngan 30.6.12) 7" xfId="21269"/>
    <cellStyle name="1_Bao cao giai ngan von dau tu nam 2009 (theo doi)_Bao cao tinh hinh thuc hien KH 2009 den 31-01-10" xfId="1689"/>
    <cellStyle name="1_Bao cao giai ngan von dau tu nam 2009 (theo doi)_Bao cao tinh hinh thuc hien KH 2009 den 31-01-10 2" xfId="1690"/>
    <cellStyle name="1_Bao cao giai ngan von dau tu nam 2009 (theo doi)_Bao cao tinh hinh thuc hien KH 2009 den 31-01-10 2 2" xfId="1691"/>
    <cellStyle name="1_Bao cao giai ngan von dau tu nam 2009 (theo doi)_Bao cao tinh hinh thuc hien KH 2009 den 31-01-10 2 2 2" xfId="1692"/>
    <cellStyle name="1_Bao cao giai ngan von dau tu nam 2009 (theo doi)_Bao cao tinh hinh thuc hien KH 2009 den 31-01-10 2 2 2 2" xfId="21270"/>
    <cellStyle name="1_Bao cao giai ngan von dau tu nam 2009 (theo doi)_Bao cao tinh hinh thuc hien KH 2009 den 31-01-10 2 2 2 3" xfId="21271"/>
    <cellStyle name="1_Bao cao giai ngan von dau tu nam 2009 (theo doi)_Bao cao tinh hinh thuc hien KH 2009 den 31-01-10 2 2 3" xfId="1693"/>
    <cellStyle name="1_Bao cao giai ngan von dau tu nam 2009 (theo doi)_Bao cao tinh hinh thuc hien KH 2009 den 31-01-10 2 2 3 2" xfId="21272"/>
    <cellStyle name="1_Bao cao giai ngan von dau tu nam 2009 (theo doi)_Bao cao tinh hinh thuc hien KH 2009 den 31-01-10 2 2 3 3" xfId="21273"/>
    <cellStyle name="1_Bao cao giai ngan von dau tu nam 2009 (theo doi)_Bao cao tinh hinh thuc hien KH 2009 den 31-01-10 2 2 4" xfId="1694"/>
    <cellStyle name="1_Bao cao giai ngan von dau tu nam 2009 (theo doi)_Bao cao tinh hinh thuc hien KH 2009 den 31-01-10 2 2 4 2" xfId="21274"/>
    <cellStyle name="1_Bao cao giai ngan von dau tu nam 2009 (theo doi)_Bao cao tinh hinh thuc hien KH 2009 den 31-01-10 2 2 4 3" xfId="21275"/>
    <cellStyle name="1_Bao cao giai ngan von dau tu nam 2009 (theo doi)_Bao cao tinh hinh thuc hien KH 2009 den 31-01-10 2 2 5" xfId="21276"/>
    <cellStyle name="1_Bao cao giai ngan von dau tu nam 2009 (theo doi)_Bao cao tinh hinh thuc hien KH 2009 den 31-01-10 2 2 6" xfId="21277"/>
    <cellStyle name="1_Bao cao giai ngan von dau tu nam 2009 (theo doi)_Bao cao tinh hinh thuc hien KH 2009 den 31-01-10 2 3" xfId="1695"/>
    <cellStyle name="1_Bao cao giai ngan von dau tu nam 2009 (theo doi)_Bao cao tinh hinh thuc hien KH 2009 den 31-01-10 2 3 2" xfId="21278"/>
    <cellStyle name="1_Bao cao giai ngan von dau tu nam 2009 (theo doi)_Bao cao tinh hinh thuc hien KH 2009 den 31-01-10 2 3 3" xfId="21279"/>
    <cellStyle name="1_Bao cao giai ngan von dau tu nam 2009 (theo doi)_Bao cao tinh hinh thuc hien KH 2009 den 31-01-10 2 4" xfId="1696"/>
    <cellStyle name="1_Bao cao giai ngan von dau tu nam 2009 (theo doi)_Bao cao tinh hinh thuc hien KH 2009 den 31-01-10 2 4 2" xfId="21280"/>
    <cellStyle name="1_Bao cao giai ngan von dau tu nam 2009 (theo doi)_Bao cao tinh hinh thuc hien KH 2009 den 31-01-10 2 4 3" xfId="21281"/>
    <cellStyle name="1_Bao cao giai ngan von dau tu nam 2009 (theo doi)_Bao cao tinh hinh thuc hien KH 2009 den 31-01-10 2 5" xfId="1697"/>
    <cellStyle name="1_Bao cao giai ngan von dau tu nam 2009 (theo doi)_Bao cao tinh hinh thuc hien KH 2009 den 31-01-10 2 5 2" xfId="21282"/>
    <cellStyle name="1_Bao cao giai ngan von dau tu nam 2009 (theo doi)_Bao cao tinh hinh thuc hien KH 2009 den 31-01-10 2 5 3" xfId="21283"/>
    <cellStyle name="1_Bao cao giai ngan von dau tu nam 2009 (theo doi)_Bao cao tinh hinh thuc hien KH 2009 den 31-01-10 2 6" xfId="21284"/>
    <cellStyle name="1_Bao cao giai ngan von dau tu nam 2009 (theo doi)_Bao cao tinh hinh thuc hien KH 2009 den 31-01-10 2 7" xfId="21285"/>
    <cellStyle name="1_Bao cao giai ngan von dau tu nam 2009 (theo doi)_Bao cao tinh hinh thuc hien KH 2009 den 31-01-10 3" xfId="1698"/>
    <cellStyle name="1_Bao cao giai ngan von dau tu nam 2009 (theo doi)_Bao cao tinh hinh thuc hien KH 2009 den 31-01-10 3 2" xfId="1699"/>
    <cellStyle name="1_Bao cao giai ngan von dau tu nam 2009 (theo doi)_Bao cao tinh hinh thuc hien KH 2009 den 31-01-10 3 2 2" xfId="21286"/>
    <cellStyle name="1_Bao cao giai ngan von dau tu nam 2009 (theo doi)_Bao cao tinh hinh thuc hien KH 2009 den 31-01-10 3 2 3" xfId="21287"/>
    <cellStyle name="1_Bao cao giai ngan von dau tu nam 2009 (theo doi)_Bao cao tinh hinh thuc hien KH 2009 den 31-01-10 3 3" xfId="1700"/>
    <cellStyle name="1_Bao cao giai ngan von dau tu nam 2009 (theo doi)_Bao cao tinh hinh thuc hien KH 2009 den 31-01-10 3 3 2" xfId="21288"/>
    <cellStyle name="1_Bao cao giai ngan von dau tu nam 2009 (theo doi)_Bao cao tinh hinh thuc hien KH 2009 den 31-01-10 3 3 3" xfId="21289"/>
    <cellStyle name="1_Bao cao giai ngan von dau tu nam 2009 (theo doi)_Bao cao tinh hinh thuc hien KH 2009 den 31-01-10 3 4" xfId="1701"/>
    <cellStyle name="1_Bao cao giai ngan von dau tu nam 2009 (theo doi)_Bao cao tinh hinh thuc hien KH 2009 den 31-01-10 3 4 2" xfId="21290"/>
    <cellStyle name="1_Bao cao giai ngan von dau tu nam 2009 (theo doi)_Bao cao tinh hinh thuc hien KH 2009 den 31-01-10 3 4 3" xfId="21291"/>
    <cellStyle name="1_Bao cao giai ngan von dau tu nam 2009 (theo doi)_Bao cao tinh hinh thuc hien KH 2009 den 31-01-10 3 5" xfId="21292"/>
    <cellStyle name="1_Bao cao giai ngan von dau tu nam 2009 (theo doi)_Bao cao tinh hinh thuc hien KH 2009 den 31-01-10 3 6" xfId="21293"/>
    <cellStyle name="1_Bao cao giai ngan von dau tu nam 2009 (theo doi)_Bao cao tinh hinh thuc hien KH 2009 den 31-01-10 4" xfId="1702"/>
    <cellStyle name="1_Bao cao giai ngan von dau tu nam 2009 (theo doi)_Bao cao tinh hinh thuc hien KH 2009 den 31-01-10 4 2" xfId="21294"/>
    <cellStyle name="1_Bao cao giai ngan von dau tu nam 2009 (theo doi)_Bao cao tinh hinh thuc hien KH 2009 den 31-01-10 4 3" xfId="21295"/>
    <cellStyle name="1_Bao cao giai ngan von dau tu nam 2009 (theo doi)_Bao cao tinh hinh thuc hien KH 2009 den 31-01-10 5" xfId="1703"/>
    <cellStyle name="1_Bao cao giai ngan von dau tu nam 2009 (theo doi)_Bao cao tinh hinh thuc hien KH 2009 den 31-01-10 5 2" xfId="21296"/>
    <cellStyle name="1_Bao cao giai ngan von dau tu nam 2009 (theo doi)_Bao cao tinh hinh thuc hien KH 2009 den 31-01-10 5 3" xfId="21297"/>
    <cellStyle name="1_Bao cao giai ngan von dau tu nam 2009 (theo doi)_Bao cao tinh hinh thuc hien KH 2009 den 31-01-10 6" xfId="1704"/>
    <cellStyle name="1_Bao cao giai ngan von dau tu nam 2009 (theo doi)_Bao cao tinh hinh thuc hien KH 2009 den 31-01-10 6 2" xfId="21298"/>
    <cellStyle name="1_Bao cao giai ngan von dau tu nam 2009 (theo doi)_Bao cao tinh hinh thuc hien KH 2009 den 31-01-10 6 3" xfId="21299"/>
    <cellStyle name="1_Bao cao giai ngan von dau tu nam 2009 (theo doi)_Bao cao tinh hinh thuc hien KH 2009 den 31-01-10 7" xfId="21300"/>
    <cellStyle name="1_Bao cao giai ngan von dau tu nam 2009 (theo doi)_Bao cao tinh hinh thuc hien KH 2009 den 31-01-10_BC von DTPT 6 thang 2012" xfId="1705"/>
    <cellStyle name="1_Bao cao giai ngan von dau tu nam 2009 (theo doi)_Bao cao tinh hinh thuc hien KH 2009 den 31-01-10_BC von DTPT 6 thang 2012 2" xfId="1706"/>
    <cellStyle name="1_Bao cao giai ngan von dau tu nam 2009 (theo doi)_Bao cao tinh hinh thuc hien KH 2009 den 31-01-10_BC von DTPT 6 thang 2012 2 2" xfId="1707"/>
    <cellStyle name="1_Bao cao giai ngan von dau tu nam 2009 (theo doi)_Bao cao tinh hinh thuc hien KH 2009 den 31-01-10_BC von DTPT 6 thang 2012 2 2 2" xfId="1708"/>
    <cellStyle name="1_Bao cao giai ngan von dau tu nam 2009 (theo doi)_Bao cao tinh hinh thuc hien KH 2009 den 31-01-10_BC von DTPT 6 thang 2012 2 2 2 2" xfId="21301"/>
    <cellStyle name="1_Bao cao giai ngan von dau tu nam 2009 (theo doi)_Bao cao tinh hinh thuc hien KH 2009 den 31-01-10_BC von DTPT 6 thang 2012 2 2 2 3" xfId="21302"/>
    <cellStyle name="1_Bao cao giai ngan von dau tu nam 2009 (theo doi)_Bao cao tinh hinh thuc hien KH 2009 den 31-01-10_BC von DTPT 6 thang 2012 2 2 3" xfId="1709"/>
    <cellStyle name="1_Bao cao giai ngan von dau tu nam 2009 (theo doi)_Bao cao tinh hinh thuc hien KH 2009 den 31-01-10_BC von DTPT 6 thang 2012 2 2 3 2" xfId="21303"/>
    <cellStyle name="1_Bao cao giai ngan von dau tu nam 2009 (theo doi)_Bao cao tinh hinh thuc hien KH 2009 den 31-01-10_BC von DTPT 6 thang 2012 2 2 3 3" xfId="21304"/>
    <cellStyle name="1_Bao cao giai ngan von dau tu nam 2009 (theo doi)_Bao cao tinh hinh thuc hien KH 2009 den 31-01-10_BC von DTPT 6 thang 2012 2 2 4" xfId="1710"/>
    <cellStyle name="1_Bao cao giai ngan von dau tu nam 2009 (theo doi)_Bao cao tinh hinh thuc hien KH 2009 den 31-01-10_BC von DTPT 6 thang 2012 2 2 4 2" xfId="21305"/>
    <cellStyle name="1_Bao cao giai ngan von dau tu nam 2009 (theo doi)_Bao cao tinh hinh thuc hien KH 2009 den 31-01-10_BC von DTPT 6 thang 2012 2 2 4 3" xfId="21306"/>
    <cellStyle name="1_Bao cao giai ngan von dau tu nam 2009 (theo doi)_Bao cao tinh hinh thuc hien KH 2009 den 31-01-10_BC von DTPT 6 thang 2012 2 2 5" xfId="21307"/>
    <cellStyle name="1_Bao cao giai ngan von dau tu nam 2009 (theo doi)_Bao cao tinh hinh thuc hien KH 2009 den 31-01-10_BC von DTPT 6 thang 2012 2 2 6" xfId="21308"/>
    <cellStyle name="1_Bao cao giai ngan von dau tu nam 2009 (theo doi)_Bao cao tinh hinh thuc hien KH 2009 den 31-01-10_BC von DTPT 6 thang 2012 2 3" xfId="1711"/>
    <cellStyle name="1_Bao cao giai ngan von dau tu nam 2009 (theo doi)_Bao cao tinh hinh thuc hien KH 2009 den 31-01-10_BC von DTPT 6 thang 2012 2 3 2" xfId="21309"/>
    <cellStyle name="1_Bao cao giai ngan von dau tu nam 2009 (theo doi)_Bao cao tinh hinh thuc hien KH 2009 den 31-01-10_BC von DTPT 6 thang 2012 2 3 3" xfId="21310"/>
    <cellStyle name="1_Bao cao giai ngan von dau tu nam 2009 (theo doi)_Bao cao tinh hinh thuc hien KH 2009 den 31-01-10_BC von DTPT 6 thang 2012 2 4" xfId="1712"/>
    <cellStyle name="1_Bao cao giai ngan von dau tu nam 2009 (theo doi)_Bao cao tinh hinh thuc hien KH 2009 den 31-01-10_BC von DTPT 6 thang 2012 2 4 2" xfId="21311"/>
    <cellStyle name="1_Bao cao giai ngan von dau tu nam 2009 (theo doi)_Bao cao tinh hinh thuc hien KH 2009 den 31-01-10_BC von DTPT 6 thang 2012 2 4 3" xfId="21312"/>
    <cellStyle name="1_Bao cao giai ngan von dau tu nam 2009 (theo doi)_Bao cao tinh hinh thuc hien KH 2009 den 31-01-10_BC von DTPT 6 thang 2012 2 5" xfId="1713"/>
    <cellStyle name="1_Bao cao giai ngan von dau tu nam 2009 (theo doi)_Bao cao tinh hinh thuc hien KH 2009 den 31-01-10_BC von DTPT 6 thang 2012 2 5 2" xfId="21313"/>
    <cellStyle name="1_Bao cao giai ngan von dau tu nam 2009 (theo doi)_Bao cao tinh hinh thuc hien KH 2009 den 31-01-10_BC von DTPT 6 thang 2012 2 5 3" xfId="21314"/>
    <cellStyle name="1_Bao cao giai ngan von dau tu nam 2009 (theo doi)_Bao cao tinh hinh thuc hien KH 2009 den 31-01-10_BC von DTPT 6 thang 2012 2 6" xfId="21315"/>
    <cellStyle name="1_Bao cao giai ngan von dau tu nam 2009 (theo doi)_Bao cao tinh hinh thuc hien KH 2009 den 31-01-10_BC von DTPT 6 thang 2012 2 7" xfId="21316"/>
    <cellStyle name="1_Bao cao giai ngan von dau tu nam 2009 (theo doi)_Bao cao tinh hinh thuc hien KH 2009 den 31-01-10_BC von DTPT 6 thang 2012 3" xfId="1714"/>
    <cellStyle name="1_Bao cao giai ngan von dau tu nam 2009 (theo doi)_Bao cao tinh hinh thuc hien KH 2009 den 31-01-10_BC von DTPT 6 thang 2012 3 2" xfId="1715"/>
    <cellStyle name="1_Bao cao giai ngan von dau tu nam 2009 (theo doi)_Bao cao tinh hinh thuc hien KH 2009 den 31-01-10_BC von DTPT 6 thang 2012 3 2 2" xfId="21317"/>
    <cellStyle name="1_Bao cao giai ngan von dau tu nam 2009 (theo doi)_Bao cao tinh hinh thuc hien KH 2009 den 31-01-10_BC von DTPT 6 thang 2012 3 2 3" xfId="21318"/>
    <cellStyle name="1_Bao cao giai ngan von dau tu nam 2009 (theo doi)_Bao cao tinh hinh thuc hien KH 2009 den 31-01-10_BC von DTPT 6 thang 2012 3 3" xfId="1716"/>
    <cellStyle name="1_Bao cao giai ngan von dau tu nam 2009 (theo doi)_Bao cao tinh hinh thuc hien KH 2009 den 31-01-10_BC von DTPT 6 thang 2012 3 3 2" xfId="21319"/>
    <cellStyle name="1_Bao cao giai ngan von dau tu nam 2009 (theo doi)_Bao cao tinh hinh thuc hien KH 2009 den 31-01-10_BC von DTPT 6 thang 2012 3 3 3" xfId="21320"/>
    <cellStyle name="1_Bao cao giai ngan von dau tu nam 2009 (theo doi)_Bao cao tinh hinh thuc hien KH 2009 den 31-01-10_BC von DTPT 6 thang 2012 3 4" xfId="1717"/>
    <cellStyle name="1_Bao cao giai ngan von dau tu nam 2009 (theo doi)_Bao cao tinh hinh thuc hien KH 2009 den 31-01-10_BC von DTPT 6 thang 2012 3 4 2" xfId="21321"/>
    <cellStyle name="1_Bao cao giai ngan von dau tu nam 2009 (theo doi)_Bao cao tinh hinh thuc hien KH 2009 den 31-01-10_BC von DTPT 6 thang 2012 3 4 3" xfId="21322"/>
    <cellStyle name="1_Bao cao giai ngan von dau tu nam 2009 (theo doi)_Bao cao tinh hinh thuc hien KH 2009 den 31-01-10_BC von DTPT 6 thang 2012 3 5" xfId="21323"/>
    <cellStyle name="1_Bao cao giai ngan von dau tu nam 2009 (theo doi)_Bao cao tinh hinh thuc hien KH 2009 den 31-01-10_BC von DTPT 6 thang 2012 3 6" xfId="21324"/>
    <cellStyle name="1_Bao cao giai ngan von dau tu nam 2009 (theo doi)_Bao cao tinh hinh thuc hien KH 2009 den 31-01-10_BC von DTPT 6 thang 2012 4" xfId="1718"/>
    <cellStyle name="1_Bao cao giai ngan von dau tu nam 2009 (theo doi)_Bao cao tinh hinh thuc hien KH 2009 den 31-01-10_BC von DTPT 6 thang 2012 4 2" xfId="21325"/>
    <cellStyle name="1_Bao cao giai ngan von dau tu nam 2009 (theo doi)_Bao cao tinh hinh thuc hien KH 2009 den 31-01-10_BC von DTPT 6 thang 2012 4 3" xfId="21326"/>
    <cellStyle name="1_Bao cao giai ngan von dau tu nam 2009 (theo doi)_Bao cao tinh hinh thuc hien KH 2009 den 31-01-10_BC von DTPT 6 thang 2012 5" xfId="1719"/>
    <cellStyle name="1_Bao cao giai ngan von dau tu nam 2009 (theo doi)_Bao cao tinh hinh thuc hien KH 2009 den 31-01-10_BC von DTPT 6 thang 2012 5 2" xfId="21327"/>
    <cellStyle name="1_Bao cao giai ngan von dau tu nam 2009 (theo doi)_Bao cao tinh hinh thuc hien KH 2009 den 31-01-10_BC von DTPT 6 thang 2012 5 3" xfId="21328"/>
    <cellStyle name="1_Bao cao giai ngan von dau tu nam 2009 (theo doi)_Bao cao tinh hinh thuc hien KH 2009 den 31-01-10_BC von DTPT 6 thang 2012 6" xfId="1720"/>
    <cellStyle name="1_Bao cao giai ngan von dau tu nam 2009 (theo doi)_Bao cao tinh hinh thuc hien KH 2009 den 31-01-10_BC von DTPT 6 thang 2012 6 2" xfId="21329"/>
    <cellStyle name="1_Bao cao giai ngan von dau tu nam 2009 (theo doi)_Bao cao tinh hinh thuc hien KH 2009 den 31-01-10_BC von DTPT 6 thang 2012 6 3" xfId="21330"/>
    <cellStyle name="1_Bao cao giai ngan von dau tu nam 2009 (theo doi)_Bao cao tinh hinh thuc hien KH 2009 den 31-01-10_BC von DTPT 6 thang 2012 7" xfId="21331"/>
    <cellStyle name="1_Bao cao giai ngan von dau tu nam 2009 (theo doi)_Bao cao tinh hinh thuc hien KH 2009 den 31-01-10_Bieu du thao QD von ho tro co MT" xfId="1721"/>
    <cellStyle name="1_Bao cao giai ngan von dau tu nam 2009 (theo doi)_Bao cao tinh hinh thuc hien KH 2009 den 31-01-10_Bieu du thao QD von ho tro co MT 2" xfId="1722"/>
    <cellStyle name="1_Bao cao giai ngan von dau tu nam 2009 (theo doi)_Bao cao tinh hinh thuc hien KH 2009 den 31-01-10_Bieu du thao QD von ho tro co MT 2 2" xfId="1723"/>
    <cellStyle name="1_Bao cao giai ngan von dau tu nam 2009 (theo doi)_Bao cao tinh hinh thuc hien KH 2009 den 31-01-10_Bieu du thao QD von ho tro co MT 2 2 2" xfId="1724"/>
    <cellStyle name="1_Bao cao giai ngan von dau tu nam 2009 (theo doi)_Bao cao tinh hinh thuc hien KH 2009 den 31-01-10_Bieu du thao QD von ho tro co MT 2 2 2 2" xfId="21332"/>
    <cellStyle name="1_Bao cao giai ngan von dau tu nam 2009 (theo doi)_Bao cao tinh hinh thuc hien KH 2009 den 31-01-10_Bieu du thao QD von ho tro co MT 2 2 2 3" xfId="21333"/>
    <cellStyle name="1_Bao cao giai ngan von dau tu nam 2009 (theo doi)_Bao cao tinh hinh thuc hien KH 2009 den 31-01-10_Bieu du thao QD von ho tro co MT 2 2 3" xfId="1725"/>
    <cellStyle name="1_Bao cao giai ngan von dau tu nam 2009 (theo doi)_Bao cao tinh hinh thuc hien KH 2009 den 31-01-10_Bieu du thao QD von ho tro co MT 2 2 3 2" xfId="21334"/>
    <cellStyle name="1_Bao cao giai ngan von dau tu nam 2009 (theo doi)_Bao cao tinh hinh thuc hien KH 2009 den 31-01-10_Bieu du thao QD von ho tro co MT 2 2 3 3" xfId="21335"/>
    <cellStyle name="1_Bao cao giai ngan von dau tu nam 2009 (theo doi)_Bao cao tinh hinh thuc hien KH 2009 den 31-01-10_Bieu du thao QD von ho tro co MT 2 2 4" xfId="1726"/>
    <cellStyle name="1_Bao cao giai ngan von dau tu nam 2009 (theo doi)_Bao cao tinh hinh thuc hien KH 2009 den 31-01-10_Bieu du thao QD von ho tro co MT 2 2 4 2" xfId="21336"/>
    <cellStyle name="1_Bao cao giai ngan von dau tu nam 2009 (theo doi)_Bao cao tinh hinh thuc hien KH 2009 den 31-01-10_Bieu du thao QD von ho tro co MT 2 2 4 3" xfId="21337"/>
    <cellStyle name="1_Bao cao giai ngan von dau tu nam 2009 (theo doi)_Bao cao tinh hinh thuc hien KH 2009 den 31-01-10_Bieu du thao QD von ho tro co MT 2 2 5" xfId="21338"/>
    <cellStyle name="1_Bao cao giai ngan von dau tu nam 2009 (theo doi)_Bao cao tinh hinh thuc hien KH 2009 den 31-01-10_Bieu du thao QD von ho tro co MT 2 2 6" xfId="21339"/>
    <cellStyle name="1_Bao cao giai ngan von dau tu nam 2009 (theo doi)_Bao cao tinh hinh thuc hien KH 2009 den 31-01-10_Bieu du thao QD von ho tro co MT 2 3" xfId="1727"/>
    <cellStyle name="1_Bao cao giai ngan von dau tu nam 2009 (theo doi)_Bao cao tinh hinh thuc hien KH 2009 den 31-01-10_Bieu du thao QD von ho tro co MT 2 3 2" xfId="21340"/>
    <cellStyle name="1_Bao cao giai ngan von dau tu nam 2009 (theo doi)_Bao cao tinh hinh thuc hien KH 2009 den 31-01-10_Bieu du thao QD von ho tro co MT 2 3 3" xfId="21341"/>
    <cellStyle name="1_Bao cao giai ngan von dau tu nam 2009 (theo doi)_Bao cao tinh hinh thuc hien KH 2009 den 31-01-10_Bieu du thao QD von ho tro co MT 2 4" xfId="1728"/>
    <cellStyle name="1_Bao cao giai ngan von dau tu nam 2009 (theo doi)_Bao cao tinh hinh thuc hien KH 2009 den 31-01-10_Bieu du thao QD von ho tro co MT 2 4 2" xfId="21342"/>
    <cellStyle name="1_Bao cao giai ngan von dau tu nam 2009 (theo doi)_Bao cao tinh hinh thuc hien KH 2009 den 31-01-10_Bieu du thao QD von ho tro co MT 2 4 3" xfId="21343"/>
    <cellStyle name="1_Bao cao giai ngan von dau tu nam 2009 (theo doi)_Bao cao tinh hinh thuc hien KH 2009 den 31-01-10_Bieu du thao QD von ho tro co MT 2 5" xfId="1729"/>
    <cellStyle name="1_Bao cao giai ngan von dau tu nam 2009 (theo doi)_Bao cao tinh hinh thuc hien KH 2009 den 31-01-10_Bieu du thao QD von ho tro co MT 2 5 2" xfId="21344"/>
    <cellStyle name="1_Bao cao giai ngan von dau tu nam 2009 (theo doi)_Bao cao tinh hinh thuc hien KH 2009 den 31-01-10_Bieu du thao QD von ho tro co MT 2 5 3" xfId="21345"/>
    <cellStyle name="1_Bao cao giai ngan von dau tu nam 2009 (theo doi)_Bao cao tinh hinh thuc hien KH 2009 den 31-01-10_Bieu du thao QD von ho tro co MT 2 6" xfId="21346"/>
    <cellStyle name="1_Bao cao giai ngan von dau tu nam 2009 (theo doi)_Bao cao tinh hinh thuc hien KH 2009 den 31-01-10_Bieu du thao QD von ho tro co MT 2 7" xfId="21347"/>
    <cellStyle name="1_Bao cao giai ngan von dau tu nam 2009 (theo doi)_Bao cao tinh hinh thuc hien KH 2009 den 31-01-10_Bieu du thao QD von ho tro co MT 3" xfId="1730"/>
    <cellStyle name="1_Bao cao giai ngan von dau tu nam 2009 (theo doi)_Bao cao tinh hinh thuc hien KH 2009 den 31-01-10_Bieu du thao QD von ho tro co MT 3 2" xfId="1731"/>
    <cellStyle name="1_Bao cao giai ngan von dau tu nam 2009 (theo doi)_Bao cao tinh hinh thuc hien KH 2009 den 31-01-10_Bieu du thao QD von ho tro co MT 3 2 2" xfId="21348"/>
    <cellStyle name="1_Bao cao giai ngan von dau tu nam 2009 (theo doi)_Bao cao tinh hinh thuc hien KH 2009 den 31-01-10_Bieu du thao QD von ho tro co MT 3 2 3" xfId="21349"/>
    <cellStyle name="1_Bao cao giai ngan von dau tu nam 2009 (theo doi)_Bao cao tinh hinh thuc hien KH 2009 den 31-01-10_Bieu du thao QD von ho tro co MT 3 3" xfId="1732"/>
    <cellStyle name="1_Bao cao giai ngan von dau tu nam 2009 (theo doi)_Bao cao tinh hinh thuc hien KH 2009 den 31-01-10_Bieu du thao QD von ho tro co MT 3 3 2" xfId="21350"/>
    <cellStyle name="1_Bao cao giai ngan von dau tu nam 2009 (theo doi)_Bao cao tinh hinh thuc hien KH 2009 den 31-01-10_Bieu du thao QD von ho tro co MT 3 3 3" xfId="21351"/>
    <cellStyle name="1_Bao cao giai ngan von dau tu nam 2009 (theo doi)_Bao cao tinh hinh thuc hien KH 2009 den 31-01-10_Bieu du thao QD von ho tro co MT 3 4" xfId="1733"/>
    <cellStyle name="1_Bao cao giai ngan von dau tu nam 2009 (theo doi)_Bao cao tinh hinh thuc hien KH 2009 den 31-01-10_Bieu du thao QD von ho tro co MT 3 4 2" xfId="21352"/>
    <cellStyle name="1_Bao cao giai ngan von dau tu nam 2009 (theo doi)_Bao cao tinh hinh thuc hien KH 2009 den 31-01-10_Bieu du thao QD von ho tro co MT 3 4 3" xfId="21353"/>
    <cellStyle name="1_Bao cao giai ngan von dau tu nam 2009 (theo doi)_Bao cao tinh hinh thuc hien KH 2009 den 31-01-10_Bieu du thao QD von ho tro co MT 3 5" xfId="21354"/>
    <cellStyle name="1_Bao cao giai ngan von dau tu nam 2009 (theo doi)_Bao cao tinh hinh thuc hien KH 2009 den 31-01-10_Bieu du thao QD von ho tro co MT 3 6" xfId="21355"/>
    <cellStyle name="1_Bao cao giai ngan von dau tu nam 2009 (theo doi)_Bao cao tinh hinh thuc hien KH 2009 den 31-01-10_Bieu du thao QD von ho tro co MT 4" xfId="1734"/>
    <cellStyle name="1_Bao cao giai ngan von dau tu nam 2009 (theo doi)_Bao cao tinh hinh thuc hien KH 2009 den 31-01-10_Bieu du thao QD von ho tro co MT 4 2" xfId="21356"/>
    <cellStyle name="1_Bao cao giai ngan von dau tu nam 2009 (theo doi)_Bao cao tinh hinh thuc hien KH 2009 den 31-01-10_Bieu du thao QD von ho tro co MT 4 3" xfId="21357"/>
    <cellStyle name="1_Bao cao giai ngan von dau tu nam 2009 (theo doi)_Bao cao tinh hinh thuc hien KH 2009 den 31-01-10_Bieu du thao QD von ho tro co MT 5" xfId="1735"/>
    <cellStyle name="1_Bao cao giai ngan von dau tu nam 2009 (theo doi)_Bao cao tinh hinh thuc hien KH 2009 den 31-01-10_Bieu du thao QD von ho tro co MT 5 2" xfId="21358"/>
    <cellStyle name="1_Bao cao giai ngan von dau tu nam 2009 (theo doi)_Bao cao tinh hinh thuc hien KH 2009 den 31-01-10_Bieu du thao QD von ho tro co MT 5 3" xfId="21359"/>
    <cellStyle name="1_Bao cao giai ngan von dau tu nam 2009 (theo doi)_Bao cao tinh hinh thuc hien KH 2009 den 31-01-10_Bieu du thao QD von ho tro co MT 6" xfId="1736"/>
    <cellStyle name="1_Bao cao giai ngan von dau tu nam 2009 (theo doi)_Bao cao tinh hinh thuc hien KH 2009 den 31-01-10_Bieu du thao QD von ho tro co MT 6 2" xfId="21360"/>
    <cellStyle name="1_Bao cao giai ngan von dau tu nam 2009 (theo doi)_Bao cao tinh hinh thuc hien KH 2009 den 31-01-10_Bieu du thao QD von ho tro co MT 6 3" xfId="21361"/>
    <cellStyle name="1_Bao cao giai ngan von dau tu nam 2009 (theo doi)_Bao cao tinh hinh thuc hien KH 2009 den 31-01-10_Bieu du thao QD von ho tro co MT 7" xfId="21362"/>
    <cellStyle name="1_Bao cao giai ngan von dau tu nam 2009 (theo doi)_Bao cao tinh hinh thuc hien KH 2009 den 31-01-10_Ke hoach 2012 (theo doi)" xfId="1737"/>
    <cellStyle name="1_Bao cao giai ngan von dau tu nam 2009 (theo doi)_Bao cao tinh hinh thuc hien KH 2009 den 31-01-10_Ke hoach 2012 (theo doi) 2" xfId="1738"/>
    <cellStyle name="1_Bao cao giai ngan von dau tu nam 2009 (theo doi)_Bao cao tinh hinh thuc hien KH 2009 den 31-01-10_Ke hoach 2012 (theo doi) 2 2" xfId="1739"/>
    <cellStyle name="1_Bao cao giai ngan von dau tu nam 2009 (theo doi)_Bao cao tinh hinh thuc hien KH 2009 den 31-01-10_Ke hoach 2012 (theo doi) 2 2 2" xfId="1740"/>
    <cellStyle name="1_Bao cao giai ngan von dau tu nam 2009 (theo doi)_Bao cao tinh hinh thuc hien KH 2009 den 31-01-10_Ke hoach 2012 (theo doi) 2 2 2 2" xfId="21363"/>
    <cellStyle name="1_Bao cao giai ngan von dau tu nam 2009 (theo doi)_Bao cao tinh hinh thuc hien KH 2009 den 31-01-10_Ke hoach 2012 (theo doi) 2 2 2 3" xfId="21364"/>
    <cellStyle name="1_Bao cao giai ngan von dau tu nam 2009 (theo doi)_Bao cao tinh hinh thuc hien KH 2009 den 31-01-10_Ke hoach 2012 (theo doi) 2 2 3" xfId="1741"/>
    <cellStyle name="1_Bao cao giai ngan von dau tu nam 2009 (theo doi)_Bao cao tinh hinh thuc hien KH 2009 den 31-01-10_Ke hoach 2012 (theo doi) 2 2 3 2" xfId="21365"/>
    <cellStyle name="1_Bao cao giai ngan von dau tu nam 2009 (theo doi)_Bao cao tinh hinh thuc hien KH 2009 den 31-01-10_Ke hoach 2012 (theo doi) 2 2 3 3" xfId="21366"/>
    <cellStyle name="1_Bao cao giai ngan von dau tu nam 2009 (theo doi)_Bao cao tinh hinh thuc hien KH 2009 den 31-01-10_Ke hoach 2012 (theo doi) 2 2 4" xfId="1742"/>
    <cellStyle name="1_Bao cao giai ngan von dau tu nam 2009 (theo doi)_Bao cao tinh hinh thuc hien KH 2009 den 31-01-10_Ke hoach 2012 (theo doi) 2 2 4 2" xfId="21367"/>
    <cellStyle name="1_Bao cao giai ngan von dau tu nam 2009 (theo doi)_Bao cao tinh hinh thuc hien KH 2009 den 31-01-10_Ke hoach 2012 (theo doi) 2 2 4 3" xfId="21368"/>
    <cellStyle name="1_Bao cao giai ngan von dau tu nam 2009 (theo doi)_Bao cao tinh hinh thuc hien KH 2009 den 31-01-10_Ke hoach 2012 (theo doi) 2 2 5" xfId="21369"/>
    <cellStyle name="1_Bao cao giai ngan von dau tu nam 2009 (theo doi)_Bao cao tinh hinh thuc hien KH 2009 den 31-01-10_Ke hoach 2012 (theo doi) 2 2 6" xfId="21370"/>
    <cellStyle name="1_Bao cao giai ngan von dau tu nam 2009 (theo doi)_Bao cao tinh hinh thuc hien KH 2009 den 31-01-10_Ke hoach 2012 (theo doi) 2 3" xfId="1743"/>
    <cellStyle name="1_Bao cao giai ngan von dau tu nam 2009 (theo doi)_Bao cao tinh hinh thuc hien KH 2009 den 31-01-10_Ke hoach 2012 (theo doi) 2 3 2" xfId="21371"/>
    <cellStyle name="1_Bao cao giai ngan von dau tu nam 2009 (theo doi)_Bao cao tinh hinh thuc hien KH 2009 den 31-01-10_Ke hoach 2012 (theo doi) 2 3 3" xfId="21372"/>
    <cellStyle name="1_Bao cao giai ngan von dau tu nam 2009 (theo doi)_Bao cao tinh hinh thuc hien KH 2009 den 31-01-10_Ke hoach 2012 (theo doi) 2 4" xfId="1744"/>
    <cellStyle name="1_Bao cao giai ngan von dau tu nam 2009 (theo doi)_Bao cao tinh hinh thuc hien KH 2009 den 31-01-10_Ke hoach 2012 (theo doi) 2 4 2" xfId="21373"/>
    <cellStyle name="1_Bao cao giai ngan von dau tu nam 2009 (theo doi)_Bao cao tinh hinh thuc hien KH 2009 den 31-01-10_Ke hoach 2012 (theo doi) 2 4 3" xfId="21374"/>
    <cellStyle name="1_Bao cao giai ngan von dau tu nam 2009 (theo doi)_Bao cao tinh hinh thuc hien KH 2009 den 31-01-10_Ke hoach 2012 (theo doi) 2 5" xfId="1745"/>
    <cellStyle name="1_Bao cao giai ngan von dau tu nam 2009 (theo doi)_Bao cao tinh hinh thuc hien KH 2009 den 31-01-10_Ke hoach 2012 (theo doi) 2 5 2" xfId="21375"/>
    <cellStyle name="1_Bao cao giai ngan von dau tu nam 2009 (theo doi)_Bao cao tinh hinh thuc hien KH 2009 den 31-01-10_Ke hoach 2012 (theo doi) 2 5 3" xfId="21376"/>
    <cellStyle name="1_Bao cao giai ngan von dau tu nam 2009 (theo doi)_Bao cao tinh hinh thuc hien KH 2009 den 31-01-10_Ke hoach 2012 (theo doi) 2 6" xfId="21377"/>
    <cellStyle name="1_Bao cao giai ngan von dau tu nam 2009 (theo doi)_Bao cao tinh hinh thuc hien KH 2009 den 31-01-10_Ke hoach 2012 (theo doi) 2 7" xfId="21378"/>
    <cellStyle name="1_Bao cao giai ngan von dau tu nam 2009 (theo doi)_Bao cao tinh hinh thuc hien KH 2009 den 31-01-10_Ke hoach 2012 (theo doi) 3" xfId="1746"/>
    <cellStyle name="1_Bao cao giai ngan von dau tu nam 2009 (theo doi)_Bao cao tinh hinh thuc hien KH 2009 den 31-01-10_Ke hoach 2012 (theo doi) 3 2" xfId="1747"/>
    <cellStyle name="1_Bao cao giai ngan von dau tu nam 2009 (theo doi)_Bao cao tinh hinh thuc hien KH 2009 den 31-01-10_Ke hoach 2012 (theo doi) 3 2 2" xfId="21379"/>
    <cellStyle name="1_Bao cao giai ngan von dau tu nam 2009 (theo doi)_Bao cao tinh hinh thuc hien KH 2009 den 31-01-10_Ke hoach 2012 (theo doi) 3 2 3" xfId="21380"/>
    <cellStyle name="1_Bao cao giai ngan von dau tu nam 2009 (theo doi)_Bao cao tinh hinh thuc hien KH 2009 den 31-01-10_Ke hoach 2012 (theo doi) 3 3" xfId="1748"/>
    <cellStyle name="1_Bao cao giai ngan von dau tu nam 2009 (theo doi)_Bao cao tinh hinh thuc hien KH 2009 den 31-01-10_Ke hoach 2012 (theo doi) 3 3 2" xfId="21381"/>
    <cellStyle name="1_Bao cao giai ngan von dau tu nam 2009 (theo doi)_Bao cao tinh hinh thuc hien KH 2009 den 31-01-10_Ke hoach 2012 (theo doi) 3 3 3" xfId="21382"/>
    <cellStyle name="1_Bao cao giai ngan von dau tu nam 2009 (theo doi)_Bao cao tinh hinh thuc hien KH 2009 den 31-01-10_Ke hoach 2012 (theo doi) 3 4" xfId="1749"/>
    <cellStyle name="1_Bao cao giai ngan von dau tu nam 2009 (theo doi)_Bao cao tinh hinh thuc hien KH 2009 den 31-01-10_Ke hoach 2012 (theo doi) 3 4 2" xfId="21383"/>
    <cellStyle name="1_Bao cao giai ngan von dau tu nam 2009 (theo doi)_Bao cao tinh hinh thuc hien KH 2009 den 31-01-10_Ke hoach 2012 (theo doi) 3 4 3" xfId="21384"/>
    <cellStyle name="1_Bao cao giai ngan von dau tu nam 2009 (theo doi)_Bao cao tinh hinh thuc hien KH 2009 den 31-01-10_Ke hoach 2012 (theo doi) 3 5" xfId="21385"/>
    <cellStyle name="1_Bao cao giai ngan von dau tu nam 2009 (theo doi)_Bao cao tinh hinh thuc hien KH 2009 den 31-01-10_Ke hoach 2012 (theo doi) 3 6" xfId="21386"/>
    <cellStyle name="1_Bao cao giai ngan von dau tu nam 2009 (theo doi)_Bao cao tinh hinh thuc hien KH 2009 den 31-01-10_Ke hoach 2012 (theo doi) 4" xfId="1750"/>
    <cellStyle name="1_Bao cao giai ngan von dau tu nam 2009 (theo doi)_Bao cao tinh hinh thuc hien KH 2009 den 31-01-10_Ke hoach 2012 (theo doi) 4 2" xfId="21387"/>
    <cellStyle name="1_Bao cao giai ngan von dau tu nam 2009 (theo doi)_Bao cao tinh hinh thuc hien KH 2009 den 31-01-10_Ke hoach 2012 (theo doi) 4 3" xfId="21388"/>
    <cellStyle name="1_Bao cao giai ngan von dau tu nam 2009 (theo doi)_Bao cao tinh hinh thuc hien KH 2009 den 31-01-10_Ke hoach 2012 (theo doi) 5" xfId="1751"/>
    <cellStyle name="1_Bao cao giai ngan von dau tu nam 2009 (theo doi)_Bao cao tinh hinh thuc hien KH 2009 den 31-01-10_Ke hoach 2012 (theo doi) 5 2" xfId="21389"/>
    <cellStyle name="1_Bao cao giai ngan von dau tu nam 2009 (theo doi)_Bao cao tinh hinh thuc hien KH 2009 den 31-01-10_Ke hoach 2012 (theo doi) 5 3" xfId="21390"/>
    <cellStyle name="1_Bao cao giai ngan von dau tu nam 2009 (theo doi)_Bao cao tinh hinh thuc hien KH 2009 den 31-01-10_Ke hoach 2012 (theo doi) 6" xfId="1752"/>
    <cellStyle name="1_Bao cao giai ngan von dau tu nam 2009 (theo doi)_Bao cao tinh hinh thuc hien KH 2009 den 31-01-10_Ke hoach 2012 (theo doi) 6 2" xfId="21391"/>
    <cellStyle name="1_Bao cao giai ngan von dau tu nam 2009 (theo doi)_Bao cao tinh hinh thuc hien KH 2009 den 31-01-10_Ke hoach 2012 (theo doi) 6 3" xfId="21392"/>
    <cellStyle name="1_Bao cao giai ngan von dau tu nam 2009 (theo doi)_Bao cao tinh hinh thuc hien KH 2009 den 31-01-10_Ke hoach 2012 (theo doi) 7" xfId="21393"/>
    <cellStyle name="1_Bao cao giai ngan von dau tu nam 2009 (theo doi)_Bao cao tinh hinh thuc hien KH 2009 den 31-01-10_Ke hoach 2012 theo doi (giai ngan 30.6.12)" xfId="1753"/>
    <cellStyle name="1_Bao cao giai ngan von dau tu nam 2009 (theo doi)_Bao cao tinh hinh thuc hien KH 2009 den 31-01-10_Ke hoach 2012 theo doi (giai ngan 30.6.12) 2" xfId="1754"/>
    <cellStyle name="1_Bao cao giai ngan von dau tu nam 2009 (theo doi)_Bao cao tinh hinh thuc hien KH 2009 den 31-01-10_Ke hoach 2012 theo doi (giai ngan 30.6.12) 2 2" xfId="1755"/>
    <cellStyle name="1_Bao cao giai ngan von dau tu nam 2009 (theo doi)_Bao cao tinh hinh thuc hien KH 2009 den 31-01-10_Ke hoach 2012 theo doi (giai ngan 30.6.12) 2 2 2" xfId="1756"/>
    <cellStyle name="1_Bao cao giai ngan von dau tu nam 2009 (theo doi)_Bao cao tinh hinh thuc hien KH 2009 den 31-01-10_Ke hoach 2012 theo doi (giai ngan 30.6.12) 2 2 2 2" xfId="21394"/>
    <cellStyle name="1_Bao cao giai ngan von dau tu nam 2009 (theo doi)_Bao cao tinh hinh thuc hien KH 2009 den 31-01-10_Ke hoach 2012 theo doi (giai ngan 30.6.12) 2 2 2 3" xfId="21395"/>
    <cellStyle name="1_Bao cao giai ngan von dau tu nam 2009 (theo doi)_Bao cao tinh hinh thuc hien KH 2009 den 31-01-10_Ke hoach 2012 theo doi (giai ngan 30.6.12) 2 2 3" xfId="1757"/>
    <cellStyle name="1_Bao cao giai ngan von dau tu nam 2009 (theo doi)_Bao cao tinh hinh thuc hien KH 2009 den 31-01-10_Ke hoach 2012 theo doi (giai ngan 30.6.12) 2 2 3 2" xfId="21396"/>
    <cellStyle name="1_Bao cao giai ngan von dau tu nam 2009 (theo doi)_Bao cao tinh hinh thuc hien KH 2009 den 31-01-10_Ke hoach 2012 theo doi (giai ngan 30.6.12) 2 2 3 3" xfId="21397"/>
    <cellStyle name="1_Bao cao giai ngan von dau tu nam 2009 (theo doi)_Bao cao tinh hinh thuc hien KH 2009 den 31-01-10_Ke hoach 2012 theo doi (giai ngan 30.6.12) 2 2 4" xfId="1758"/>
    <cellStyle name="1_Bao cao giai ngan von dau tu nam 2009 (theo doi)_Bao cao tinh hinh thuc hien KH 2009 den 31-01-10_Ke hoach 2012 theo doi (giai ngan 30.6.12) 2 2 4 2" xfId="21398"/>
    <cellStyle name="1_Bao cao giai ngan von dau tu nam 2009 (theo doi)_Bao cao tinh hinh thuc hien KH 2009 den 31-01-10_Ke hoach 2012 theo doi (giai ngan 30.6.12) 2 2 4 3" xfId="21399"/>
    <cellStyle name="1_Bao cao giai ngan von dau tu nam 2009 (theo doi)_Bao cao tinh hinh thuc hien KH 2009 den 31-01-10_Ke hoach 2012 theo doi (giai ngan 30.6.12) 2 2 5" xfId="21400"/>
    <cellStyle name="1_Bao cao giai ngan von dau tu nam 2009 (theo doi)_Bao cao tinh hinh thuc hien KH 2009 den 31-01-10_Ke hoach 2012 theo doi (giai ngan 30.6.12) 2 2 6" xfId="21401"/>
    <cellStyle name="1_Bao cao giai ngan von dau tu nam 2009 (theo doi)_Bao cao tinh hinh thuc hien KH 2009 den 31-01-10_Ke hoach 2012 theo doi (giai ngan 30.6.12) 2 3" xfId="1759"/>
    <cellStyle name="1_Bao cao giai ngan von dau tu nam 2009 (theo doi)_Bao cao tinh hinh thuc hien KH 2009 den 31-01-10_Ke hoach 2012 theo doi (giai ngan 30.6.12) 2 3 2" xfId="21402"/>
    <cellStyle name="1_Bao cao giai ngan von dau tu nam 2009 (theo doi)_Bao cao tinh hinh thuc hien KH 2009 den 31-01-10_Ke hoach 2012 theo doi (giai ngan 30.6.12) 2 3 3" xfId="21403"/>
    <cellStyle name="1_Bao cao giai ngan von dau tu nam 2009 (theo doi)_Bao cao tinh hinh thuc hien KH 2009 den 31-01-10_Ke hoach 2012 theo doi (giai ngan 30.6.12) 2 4" xfId="1760"/>
    <cellStyle name="1_Bao cao giai ngan von dau tu nam 2009 (theo doi)_Bao cao tinh hinh thuc hien KH 2009 den 31-01-10_Ke hoach 2012 theo doi (giai ngan 30.6.12) 2 4 2" xfId="21404"/>
    <cellStyle name="1_Bao cao giai ngan von dau tu nam 2009 (theo doi)_Bao cao tinh hinh thuc hien KH 2009 den 31-01-10_Ke hoach 2012 theo doi (giai ngan 30.6.12) 2 4 3" xfId="21405"/>
    <cellStyle name="1_Bao cao giai ngan von dau tu nam 2009 (theo doi)_Bao cao tinh hinh thuc hien KH 2009 den 31-01-10_Ke hoach 2012 theo doi (giai ngan 30.6.12) 2 5" xfId="1761"/>
    <cellStyle name="1_Bao cao giai ngan von dau tu nam 2009 (theo doi)_Bao cao tinh hinh thuc hien KH 2009 den 31-01-10_Ke hoach 2012 theo doi (giai ngan 30.6.12) 2 5 2" xfId="21406"/>
    <cellStyle name="1_Bao cao giai ngan von dau tu nam 2009 (theo doi)_Bao cao tinh hinh thuc hien KH 2009 den 31-01-10_Ke hoach 2012 theo doi (giai ngan 30.6.12) 2 5 3" xfId="21407"/>
    <cellStyle name="1_Bao cao giai ngan von dau tu nam 2009 (theo doi)_Bao cao tinh hinh thuc hien KH 2009 den 31-01-10_Ke hoach 2012 theo doi (giai ngan 30.6.12) 2 6" xfId="21408"/>
    <cellStyle name="1_Bao cao giai ngan von dau tu nam 2009 (theo doi)_Bao cao tinh hinh thuc hien KH 2009 den 31-01-10_Ke hoach 2012 theo doi (giai ngan 30.6.12) 2 7" xfId="21409"/>
    <cellStyle name="1_Bao cao giai ngan von dau tu nam 2009 (theo doi)_Bao cao tinh hinh thuc hien KH 2009 den 31-01-10_Ke hoach 2012 theo doi (giai ngan 30.6.12) 3" xfId="1762"/>
    <cellStyle name="1_Bao cao giai ngan von dau tu nam 2009 (theo doi)_Bao cao tinh hinh thuc hien KH 2009 den 31-01-10_Ke hoach 2012 theo doi (giai ngan 30.6.12) 3 2" xfId="1763"/>
    <cellStyle name="1_Bao cao giai ngan von dau tu nam 2009 (theo doi)_Bao cao tinh hinh thuc hien KH 2009 den 31-01-10_Ke hoach 2012 theo doi (giai ngan 30.6.12) 3 2 2" xfId="21410"/>
    <cellStyle name="1_Bao cao giai ngan von dau tu nam 2009 (theo doi)_Bao cao tinh hinh thuc hien KH 2009 den 31-01-10_Ke hoach 2012 theo doi (giai ngan 30.6.12) 3 2 3" xfId="21411"/>
    <cellStyle name="1_Bao cao giai ngan von dau tu nam 2009 (theo doi)_Bao cao tinh hinh thuc hien KH 2009 den 31-01-10_Ke hoach 2012 theo doi (giai ngan 30.6.12) 3 3" xfId="1764"/>
    <cellStyle name="1_Bao cao giai ngan von dau tu nam 2009 (theo doi)_Bao cao tinh hinh thuc hien KH 2009 den 31-01-10_Ke hoach 2012 theo doi (giai ngan 30.6.12) 3 3 2" xfId="21412"/>
    <cellStyle name="1_Bao cao giai ngan von dau tu nam 2009 (theo doi)_Bao cao tinh hinh thuc hien KH 2009 den 31-01-10_Ke hoach 2012 theo doi (giai ngan 30.6.12) 3 3 3" xfId="21413"/>
    <cellStyle name="1_Bao cao giai ngan von dau tu nam 2009 (theo doi)_Bao cao tinh hinh thuc hien KH 2009 den 31-01-10_Ke hoach 2012 theo doi (giai ngan 30.6.12) 3 4" xfId="1765"/>
    <cellStyle name="1_Bao cao giai ngan von dau tu nam 2009 (theo doi)_Bao cao tinh hinh thuc hien KH 2009 den 31-01-10_Ke hoach 2012 theo doi (giai ngan 30.6.12) 3 4 2" xfId="21414"/>
    <cellStyle name="1_Bao cao giai ngan von dau tu nam 2009 (theo doi)_Bao cao tinh hinh thuc hien KH 2009 den 31-01-10_Ke hoach 2012 theo doi (giai ngan 30.6.12) 3 4 3" xfId="21415"/>
    <cellStyle name="1_Bao cao giai ngan von dau tu nam 2009 (theo doi)_Bao cao tinh hinh thuc hien KH 2009 den 31-01-10_Ke hoach 2012 theo doi (giai ngan 30.6.12) 3 5" xfId="21416"/>
    <cellStyle name="1_Bao cao giai ngan von dau tu nam 2009 (theo doi)_Bao cao tinh hinh thuc hien KH 2009 den 31-01-10_Ke hoach 2012 theo doi (giai ngan 30.6.12) 3 6" xfId="21417"/>
    <cellStyle name="1_Bao cao giai ngan von dau tu nam 2009 (theo doi)_Bao cao tinh hinh thuc hien KH 2009 den 31-01-10_Ke hoach 2012 theo doi (giai ngan 30.6.12) 4" xfId="1766"/>
    <cellStyle name="1_Bao cao giai ngan von dau tu nam 2009 (theo doi)_Bao cao tinh hinh thuc hien KH 2009 den 31-01-10_Ke hoach 2012 theo doi (giai ngan 30.6.12) 4 2" xfId="21418"/>
    <cellStyle name="1_Bao cao giai ngan von dau tu nam 2009 (theo doi)_Bao cao tinh hinh thuc hien KH 2009 den 31-01-10_Ke hoach 2012 theo doi (giai ngan 30.6.12) 4 3" xfId="21419"/>
    <cellStyle name="1_Bao cao giai ngan von dau tu nam 2009 (theo doi)_Bao cao tinh hinh thuc hien KH 2009 den 31-01-10_Ke hoach 2012 theo doi (giai ngan 30.6.12) 5" xfId="1767"/>
    <cellStyle name="1_Bao cao giai ngan von dau tu nam 2009 (theo doi)_Bao cao tinh hinh thuc hien KH 2009 den 31-01-10_Ke hoach 2012 theo doi (giai ngan 30.6.12) 5 2" xfId="21420"/>
    <cellStyle name="1_Bao cao giai ngan von dau tu nam 2009 (theo doi)_Bao cao tinh hinh thuc hien KH 2009 den 31-01-10_Ke hoach 2012 theo doi (giai ngan 30.6.12) 5 3" xfId="21421"/>
    <cellStyle name="1_Bao cao giai ngan von dau tu nam 2009 (theo doi)_Bao cao tinh hinh thuc hien KH 2009 den 31-01-10_Ke hoach 2012 theo doi (giai ngan 30.6.12) 6" xfId="1768"/>
    <cellStyle name="1_Bao cao giai ngan von dau tu nam 2009 (theo doi)_Bao cao tinh hinh thuc hien KH 2009 den 31-01-10_Ke hoach 2012 theo doi (giai ngan 30.6.12) 6 2" xfId="21422"/>
    <cellStyle name="1_Bao cao giai ngan von dau tu nam 2009 (theo doi)_Bao cao tinh hinh thuc hien KH 2009 den 31-01-10_Ke hoach 2012 theo doi (giai ngan 30.6.12) 6 3" xfId="21423"/>
    <cellStyle name="1_Bao cao giai ngan von dau tu nam 2009 (theo doi)_Bao cao tinh hinh thuc hien KH 2009 den 31-01-10_Ke hoach 2012 theo doi (giai ngan 30.6.12) 7" xfId="21424"/>
    <cellStyle name="1_Bao cao giai ngan von dau tu nam 2009 (theo doi)_BC von DTPT 6 thang 2012" xfId="1769"/>
    <cellStyle name="1_Bao cao giai ngan von dau tu nam 2009 (theo doi)_BC von DTPT 6 thang 2012 2" xfId="1770"/>
    <cellStyle name="1_Bao cao giai ngan von dau tu nam 2009 (theo doi)_BC von DTPT 6 thang 2012 2 2" xfId="1771"/>
    <cellStyle name="1_Bao cao giai ngan von dau tu nam 2009 (theo doi)_BC von DTPT 6 thang 2012 2 2 2" xfId="21425"/>
    <cellStyle name="1_Bao cao giai ngan von dau tu nam 2009 (theo doi)_BC von DTPT 6 thang 2012 2 2 3" xfId="21426"/>
    <cellStyle name="1_Bao cao giai ngan von dau tu nam 2009 (theo doi)_BC von DTPT 6 thang 2012 2 3" xfId="1772"/>
    <cellStyle name="1_Bao cao giai ngan von dau tu nam 2009 (theo doi)_BC von DTPT 6 thang 2012 2 3 2" xfId="21427"/>
    <cellStyle name="1_Bao cao giai ngan von dau tu nam 2009 (theo doi)_BC von DTPT 6 thang 2012 2 3 3" xfId="21428"/>
    <cellStyle name="1_Bao cao giai ngan von dau tu nam 2009 (theo doi)_BC von DTPT 6 thang 2012 2 4" xfId="1773"/>
    <cellStyle name="1_Bao cao giai ngan von dau tu nam 2009 (theo doi)_BC von DTPT 6 thang 2012 2 4 2" xfId="21429"/>
    <cellStyle name="1_Bao cao giai ngan von dau tu nam 2009 (theo doi)_BC von DTPT 6 thang 2012 2 4 3" xfId="21430"/>
    <cellStyle name="1_Bao cao giai ngan von dau tu nam 2009 (theo doi)_BC von DTPT 6 thang 2012 2 5" xfId="21431"/>
    <cellStyle name="1_Bao cao giai ngan von dau tu nam 2009 (theo doi)_BC von DTPT 6 thang 2012 2 6" xfId="21432"/>
    <cellStyle name="1_Bao cao giai ngan von dau tu nam 2009 (theo doi)_BC von DTPT 6 thang 2012 3" xfId="1774"/>
    <cellStyle name="1_Bao cao giai ngan von dau tu nam 2009 (theo doi)_BC von DTPT 6 thang 2012 3 2" xfId="21433"/>
    <cellStyle name="1_Bao cao giai ngan von dau tu nam 2009 (theo doi)_BC von DTPT 6 thang 2012 3 3" xfId="21434"/>
    <cellStyle name="1_Bao cao giai ngan von dau tu nam 2009 (theo doi)_BC von DTPT 6 thang 2012 4" xfId="1775"/>
    <cellStyle name="1_Bao cao giai ngan von dau tu nam 2009 (theo doi)_BC von DTPT 6 thang 2012 4 2" xfId="21435"/>
    <cellStyle name="1_Bao cao giai ngan von dau tu nam 2009 (theo doi)_BC von DTPT 6 thang 2012 4 3" xfId="21436"/>
    <cellStyle name="1_Bao cao giai ngan von dau tu nam 2009 (theo doi)_BC von DTPT 6 thang 2012 5" xfId="1776"/>
    <cellStyle name="1_Bao cao giai ngan von dau tu nam 2009 (theo doi)_BC von DTPT 6 thang 2012 5 2" xfId="21437"/>
    <cellStyle name="1_Bao cao giai ngan von dau tu nam 2009 (theo doi)_BC von DTPT 6 thang 2012 5 3" xfId="21438"/>
    <cellStyle name="1_Bao cao giai ngan von dau tu nam 2009 (theo doi)_BC von DTPT 6 thang 2012 6" xfId="21439"/>
    <cellStyle name="1_Bao cao giai ngan von dau tu nam 2009 (theo doi)_BC von DTPT 6 thang 2012 7" xfId="21440"/>
    <cellStyle name="1_Bao cao giai ngan von dau tu nam 2009 (theo doi)_Bieu du thao QD von ho tro co MT" xfId="1777"/>
    <cellStyle name="1_Bao cao giai ngan von dau tu nam 2009 (theo doi)_Bieu du thao QD von ho tro co MT 2" xfId="1778"/>
    <cellStyle name="1_Bao cao giai ngan von dau tu nam 2009 (theo doi)_Bieu du thao QD von ho tro co MT 2 2" xfId="1779"/>
    <cellStyle name="1_Bao cao giai ngan von dau tu nam 2009 (theo doi)_Bieu du thao QD von ho tro co MT 2 2 2" xfId="21441"/>
    <cellStyle name="1_Bao cao giai ngan von dau tu nam 2009 (theo doi)_Bieu du thao QD von ho tro co MT 2 2 3" xfId="21442"/>
    <cellStyle name="1_Bao cao giai ngan von dau tu nam 2009 (theo doi)_Bieu du thao QD von ho tro co MT 2 3" xfId="1780"/>
    <cellStyle name="1_Bao cao giai ngan von dau tu nam 2009 (theo doi)_Bieu du thao QD von ho tro co MT 2 3 2" xfId="21443"/>
    <cellStyle name="1_Bao cao giai ngan von dau tu nam 2009 (theo doi)_Bieu du thao QD von ho tro co MT 2 3 3" xfId="21444"/>
    <cellStyle name="1_Bao cao giai ngan von dau tu nam 2009 (theo doi)_Bieu du thao QD von ho tro co MT 2 4" xfId="1781"/>
    <cellStyle name="1_Bao cao giai ngan von dau tu nam 2009 (theo doi)_Bieu du thao QD von ho tro co MT 2 4 2" xfId="21445"/>
    <cellStyle name="1_Bao cao giai ngan von dau tu nam 2009 (theo doi)_Bieu du thao QD von ho tro co MT 2 4 3" xfId="21446"/>
    <cellStyle name="1_Bao cao giai ngan von dau tu nam 2009 (theo doi)_Bieu du thao QD von ho tro co MT 2 5" xfId="21447"/>
    <cellStyle name="1_Bao cao giai ngan von dau tu nam 2009 (theo doi)_Bieu du thao QD von ho tro co MT 2 6" xfId="21448"/>
    <cellStyle name="1_Bao cao giai ngan von dau tu nam 2009 (theo doi)_Bieu du thao QD von ho tro co MT 3" xfId="1782"/>
    <cellStyle name="1_Bao cao giai ngan von dau tu nam 2009 (theo doi)_Bieu du thao QD von ho tro co MT 3 2" xfId="21449"/>
    <cellStyle name="1_Bao cao giai ngan von dau tu nam 2009 (theo doi)_Bieu du thao QD von ho tro co MT 3 3" xfId="21450"/>
    <cellStyle name="1_Bao cao giai ngan von dau tu nam 2009 (theo doi)_Bieu du thao QD von ho tro co MT 4" xfId="1783"/>
    <cellStyle name="1_Bao cao giai ngan von dau tu nam 2009 (theo doi)_Bieu du thao QD von ho tro co MT 4 2" xfId="21451"/>
    <cellStyle name="1_Bao cao giai ngan von dau tu nam 2009 (theo doi)_Bieu du thao QD von ho tro co MT 4 3" xfId="21452"/>
    <cellStyle name="1_Bao cao giai ngan von dau tu nam 2009 (theo doi)_Bieu du thao QD von ho tro co MT 5" xfId="1784"/>
    <cellStyle name="1_Bao cao giai ngan von dau tu nam 2009 (theo doi)_Bieu du thao QD von ho tro co MT 5 2" xfId="21453"/>
    <cellStyle name="1_Bao cao giai ngan von dau tu nam 2009 (theo doi)_Bieu du thao QD von ho tro co MT 5 3" xfId="21454"/>
    <cellStyle name="1_Bao cao giai ngan von dau tu nam 2009 (theo doi)_Bieu du thao QD von ho tro co MT 6" xfId="21455"/>
    <cellStyle name="1_Bao cao giai ngan von dau tu nam 2009 (theo doi)_Bieu du thao QD von ho tro co MT 7" xfId="21456"/>
    <cellStyle name="1_Bao cao giai ngan von dau tu nam 2009 (theo doi)_Book1" xfId="1785"/>
    <cellStyle name="1_Bao cao giai ngan von dau tu nam 2009 (theo doi)_Book1 2" xfId="1786"/>
    <cellStyle name="1_Bao cao giai ngan von dau tu nam 2009 (theo doi)_Book1 2 2" xfId="1787"/>
    <cellStyle name="1_Bao cao giai ngan von dau tu nam 2009 (theo doi)_Book1 2 2 2" xfId="21457"/>
    <cellStyle name="1_Bao cao giai ngan von dau tu nam 2009 (theo doi)_Book1 2 2 3" xfId="21458"/>
    <cellStyle name="1_Bao cao giai ngan von dau tu nam 2009 (theo doi)_Book1 2 3" xfId="1788"/>
    <cellStyle name="1_Bao cao giai ngan von dau tu nam 2009 (theo doi)_Book1 2 3 2" xfId="21459"/>
    <cellStyle name="1_Bao cao giai ngan von dau tu nam 2009 (theo doi)_Book1 2 3 3" xfId="21460"/>
    <cellStyle name="1_Bao cao giai ngan von dau tu nam 2009 (theo doi)_Book1 2 4" xfId="1789"/>
    <cellStyle name="1_Bao cao giai ngan von dau tu nam 2009 (theo doi)_Book1 2 4 2" xfId="21461"/>
    <cellStyle name="1_Bao cao giai ngan von dau tu nam 2009 (theo doi)_Book1 2 4 3" xfId="21462"/>
    <cellStyle name="1_Bao cao giai ngan von dau tu nam 2009 (theo doi)_Book1 2 5" xfId="21463"/>
    <cellStyle name="1_Bao cao giai ngan von dau tu nam 2009 (theo doi)_Book1 2 6" xfId="21464"/>
    <cellStyle name="1_Bao cao giai ngan von dau tu nam 2009 (theo doi)_Book1 3" xfId="1790"/>
    <cellStyle name="1_Bao cao giai ngan von dau tu nam 2009 (theo doi)_Book1 3 2" xfId="1791"/>
    <cellStyle name="1_Bao cao giai ngan von dau tu nam 2009 (theo doi)_Book1 3 2 2" xfId="21465"/>
    <cellStyle name="1_Bao cao giai ngan von dau tu nam 2009 (theo doi)_Book1 3 2 3" xfId="21466"/>
    <cellStyle name="1_Bao cao giai ngan von dau tu nam 2009 (theo doi)_Book1 3 3" xfId="1792"/>
    <cellStyle name="1_Bao cao giai ngan von dau tu nam 2009 (theo doi)_Book1 3 3 2" xfId="21467"/>
    <cellStyle name="1_Bao cao giai ngan von dau tu nam 2009 (theo doi)_Book1 3 3 3" xfId="21468"/>
    <cellStyle name="1_Bao cao giai ngan von dau tu nam 2009 (theo doi)_Book1 3 4" xfId="1793"/>
    <cellStyle name="1_Bao cao giai ngan von dau tu nam 2009 (theo doi)_Book1 3 4 2" xfId="21469"/>
    <cellStyle name="1_Bao cao giai ngan von dau tu nam 2009 (theo doi)_Book1 3 4 3" xfId="21470"/>
    <cellStyle name="1_Bao cao giai ngan von dau tu nam 2009 (theo doi)_Book1 3 5" xfId="21471"/>
    <cellStyle name="1_Bao cao giai ngan von dau tu nam 2009 (theo doi)_Book1 3 6" xfId="21472"/>
    <cellStyle name="1_Bao cao giai ngan von dau tu nam 2009 (theo doi)_Book1 4" xfId="1794"/>
    <cellStyle name="1_Bao cao giai ngan von dau tu nam 2009 (theo doi)_Book1 4 2" xfId="21473"/>
    <cellStyle name="1_Bao cao giai ngan von dau tu nam 2009 (theo doi)_Book1 4 3" xfId="21474"/>
    <cellStyle name="1_Bao cao giai ngan von dau tu nam 2009 (theo doi)_Book1 5" xfId="1795"/>
    <cellStyle name="1_Bao cao giai ngan von dau tu nam 2009 (theo doi)_Book1 5 2" xfId="21475"/>
    <cellStyle name="1_Bao cao giai ngan von dau tu nam 2009 (theo doi)_Book1 5 3" xfId="21476"/>
    <cellStyle name="1_Bao cao giai ngan von dau tu nam 2009 (theo doi)_Book1 6" xfId="1796"/>
    <cellStyle name="1_Bao cao giai ngan von dau tu nam 2009 (theo doi)_Book1 6 2" xfId="21477"/>
    <cellStyle name="1_Bao cao giai ngan von dau tu nam 2009 (theo doi)_Book1 6 3" xfId="21478"/>
    <cellStyle name="1_Bao cao giai ngan von dau tu nam 2009 (theo doi)_Book1 7" xfId="21479"/>
    <cellStyle name="1_Bao cao giai ngan von dau tu nam 2009 (theo doi)_Book1 8" xfId="21480"/>
    <cellStyle name="1_Bao cao giai ngan von dau tu nam 2009 (theo doi)_Book1_BC von DTPT 6 thang 2012" xfId="1797"/>
    <cellStyle name="1_Bao cao giai ngan von dau tu nam 2009 (theo doi)_Book1_BC von DTPT 6 thang 2012 2" xfId="1798"/>
    <cellStyle name="1_Bao cao giai ngan von dau tu nam 2009 (theo doi)_Book1_BC von DTPT 6 thang 2012 2 2" xfId="1799"/>
    <cellStyle name="1_Bao cao giai ngan von dau tu nam 2009 (theo doi)_Book1_BC von DTPT 6 thang 2012 2 2 2" xfId="21481"/>
    <cellStyle name="1_Bao cao giai ngan von dau tu nam 2009 (theo doi)_Book1_BC von DTPT 6 thang 2012 2 2 3" xfId="21482"/>
    <cellStyle name="1_Bao cao giai ngan von dau tu nam 2009 (theo doi)_Book1_BC von DTPT 6 thang 2012 2 3" xfId="1800"/>
    <cellStyle name="1_Bao cao giai ngan von dau tu nam 2009 (theo doi)_Book1_BC von DTPT 6 thang 2012 2 3 2" xfId="21483"/>
    <cellStyle name="1_Bao cao giai ngan von dau tu nam 2009 (theo doi)_Book1_BC von DTPT 6 thang 2012 2 3 3" xfId="21484"/>
    <cellStyle name="1_Bao cao giai ngan von dau tu nam 2009 (theo doi)_Book1_BC von DTPT 6 thang 2012 2 4" xfId="1801"/>
    <cellStyle name="1_Bao cao giai ngan von dau tu nam 2009 (theo doi)_Book1_BC von DTPT 6 thang 2012 2 4 2" xfId="21485"/>
    <cellStyle name="1_Bao cao giai ngan von dau tu nam 2009 (theo doi)_Book1_BC von DTPT 6 thang 2012 2 4 3" xfId="21486"/>
    <cellStyle name="1_Bao cao giai ngan von dau tu nam 2009 (theo doi)_Book1_BC von DTPT 6 thang 2012 2 5" xfId="21487"/>
    <cellStyle name="1_Bao cao giai ngan von dau tu nam 2009 (theo doi)_Book1_BC von DTPT 6 thang 2012 2 6" xfId="21488"/>
    <cellStyle name="1_Bao cao giai ngan von dau tu nam 2009 (theo doi)_Book1_BC von DTPT 6 thang 2012 3" xfId="1802"/>
    <cellStyle name="1_Bao cao giai ngan von dau tu nam 2009 (theo doi)_Book1_BC von DTPT 6 thang 2012 3 2" xfId="1803"/>
    <cellStyle name="1_Bao cao giai ngan von dau tu nam 2009 (theo doi)_Book1_BC von DTPT 6 thang 2012 3 2 2" xfId="21489"/>
    <cellStyle name="1_Bao cao giai ngan von dau tu nam 2009 (theo doi)_Book1_BC von DTPT 6 thang 2012 3 2 3" xfId="21490"/>
    <cellStyle name="1_Bao cao giai ngan von dau tu nam 2009 (theo doi)_Book1_BC von DTPT 6 thang 2012 3 3" xfId="1804"/>
    <cellStyle name="1_Bao cao giai ngan von dau tu nam 2009 (theo doi)_Book1_BC von DTPT 6 thang 2012 3 3 2" xfId="21491"/>
    <cellStyle name="1_Bao cao giai ngan von dau tu nam 2009 (theo doi)_Book1_BC von DTPT 6 thang 2012 3 3 3" xfId="21492"/>
    <cellStyle name="1_Bao cao giai ngan von dau tu nam 2009 (theo doi)_Book1_BC von DTPT 6 thang 2012 3 4" xfId="1805"/>
    <cellStyle name="1_Bao cao giai ngan von dau tu nam 2009 (theo doi)_Book1_BC von DTPT 6 thang 2012 3 4 2" xfId="21493"/>
    <cellStyle name="1_Bao cao giai ngan von dau tu nam 2009 (theo doi)_Book1_BC von DTPT 6 thang 2012 3 4 3" xfId="21494"/>
    <cellStyle name="1_Bao cao giai ngan von dau tu nam 2009 (theo doi)_Book1_BC von DTPT 6 thang 2012 3 5" xfId="21495"/>
    <cellStyle name="1_Bao cao giai ngan von dau tu nam 2009 (theo doi)_Book1_BC von DTPT 6 thang 2012 3 6" xfId="21496"/>
    <cellStyle name="1_Bao cao giai ngan von dau tu nam 2009 (theo doi)_Book1_BC von DTPT 6 thang 2012 4" xfId="1806"/>
    <cellStyle name="1_Bao cao giai ngan von dau tu nam 2009 (theo doi)_Book1_BC von DTPT 6 thang 2012 4 2" xfId="21497"/>
    <cellStyle name="1_Bao cao giai ngan von dau tu nam 2009 (theo doi)_Book1_BC von DTPT 6 thang 2012 4 3" xfId="21498"/>
    <cellStyle name="1_Bao cao giai ngan von dau tu nam 2009 (theo doi)_Book1_BC von DTPT 6 thang 2012 5" xfId="1807"/>
    <cellStyle name="1_Bao cao giai ngan von dau tu nam 2009 (theo doi)_Book1_BC von DTPT 6 thang 2012 5 2" xfId="21499"/>
    <cellStyle name="1_Bao cao giai ngan von dau tu nam 2009 (theo doi)_Book1_BC von DTPT 6 thang 2012 5 3" xfId="21500"/>
    <cellStyle name="1_Bao cao giai ngan von dau tu nam 2009 (theo doi)_Book1_BC von DTPT 6 thang 2012 6" xfId="1808"/>
    <cellStyle name="1_Bao cao giai ngan von dau tu nam 2009 (theo doi)_Book1_BC von DTPT 6 thang 2012 6 2" xfId="21501"/>
    <cellStyle name="1_Bao cao giai ngan von dau tu nam 2009 (theo doi)_Book1_BC von DTPT 6 thang 2012 6 3" xfId="21502"/>
    <cellStyle name="1_Bao cao giai ngan von dau tu nam 2009 (theo doi)_Book1_BC von DTPT 6 thang 2012 7" xfId="21503"/>
    <cellStyle name="1_Bao cao giai ngan von dau tu nam 2009 (theo doi)_Book1_BC von DTPT 6 thang 2012 8" xfId="21504"/>
    <cellStyle name="1_Bao cao giai ngan von dau tu nam 2009 (theo doi)_Book1_Bieu du thao QD von ho tro co MT" xfId="1809"/>
    <cellStyle name="1_Bao cao giai ngan von dau tu nam 2009 (theo doi)_Book1_Bieu du thao QD von ho tro co MT 2" xfId="1810"/>
    <cellStyle name="1_Bao cao giai ngan von dau tu nam 2009 (theo doi)_Book1_Bieu du thao QD von ho tro co MT 2 2" xfId="1811"/>
    <cellStyle name="1_Bao cao giai ngan von dau tu nam 2009 (theo doi)_Book1_Bieu du thao QD von ho tro co MT 2 2 2" xfId="21505"/>
    <cellStyle name="1_Bao cao giai ngan von dau tu nam 2009 (theo doi)_Book1_Bieu du thao QD von ho tro co MT 2 2 3" xfId="21506"/>
    <cellStyle name="1_Bao cao giai ngan von dau tu nam 2009 (theo doi)_Book1_Bieu du thao QD von ho tro co MT 2 3" xfId="1812"/>
    <cellStyle name="1_Bao cao giai ngan von dau tu nam 2009 (theo doi)_Book1_Bieu du thao QD von ho tro co MT 2 3 2" xfId="21507"/>
    <cellStyle name="1_Bao cao giai ngan von dau tu nam 2009 (theo doi)_Book1_Bieu du thao QD von ho tro co MT 2 3 3" xfId="21508"/>
    <cellStyle name="1_Bao cao giai ngan von dau tu nam 2009 (theo doi)_Book1_Bieu du thao QD von ho tro co MT 2 4" xfId="1813"/>
    <cellStyle name="1_Bao cao giai ngan von dau tu nam 2009 (theo doi)_Book1_Bieu du thao QD von ho tro co MT 2 4 2" xfId="21509"/>
    <cellStyle name="1_Bao cao giai ngan von dau tu nam 2009 (theo doi)_Book1_Bieu du thao QD von ho tro co MT 2 4 3" xfId="21510"/>
    <cellStyle name="1_Bao cao giai ngan von dau tu nam 2009 (theo doi)_Book1_Bieu du thao QD von ho tro co MT 2 5" xfId="21511"/>
    <cellStyle name="1_Bao cao giai ngan von dau tu nam 2009 (theo doi)_Book1_Bieu du thao QD von ho tro co MT 2 6" xfId="21512"/>
    <cellStyle name="1_Bao cao giai ngan von dau tu nam 2009 (theo doi)_Book1_Bieu du thao QD von ho tro co MT 3" xfId="1814"/>
    <cellStyle name="1_Bao cao giai ngan von dau tu nam 2009 (theo doi)_Book1_Bieu du thao QD von ho tro co MT 3 2" xfId="1815"/>
    <cellStyle name="1_Bao cao giai ngan von dau tu nam 2009 (theo doi)_Book1_Bieu du thao QD von ho tro co MT 3 2 2" xfId="21513"/>
    <cellStyle name="1_Bao cao giai ngan von dau tu nam 2009 (theo doi)_Book1_Bieu du thao QD von ho tro co MT 3 2 3" xfId="21514"/>
    <cellStyle name="1_Bao cao giai ngan von dau tu nam 2009 (theo doi)_Book1_Bieu du thao QD von ho tro co MT 3 3" xfId="1816"/>
    <cellStyle name="1_Bao cao giai ngan von dau tu nam 2009 (theo doi)_Book1_Bieu du thao QD von ho tro co MT 3 3 2" xfId="21515"/>
    <cellStyle name="1_Bao cao giai ngan von dau tu nam 2009 (theo doi)_Book1_Bieu du thao QD von ho tro co MT 3 3 3" xfId="21516"/>
    <cellStyle name="1_Bao cao giai ngan von dau tu nam 2009 (theo doi)_Book1_Bieu du thao QD von ho tro co MT 3 4" xfId="1817"/>
    <cellStyle name="1_Bao cao giai ngan von dau tu nam 2009 (theo doi)_Book1_Bieu du thao QD von ho tro co MT 3 4 2" xfId="21517"/>
    <cellStyle name="1_Bao cao giai ngan von dau tu nam 2009 (theo doi)_Book1_Bieu du thao QD von ho tro co MT 3 4 3" xfId="21518"/>
    <cellStyle name="1_Bao cao giai ngan von dau tu nam 2009 (theo doi)_Book1_Bieu du thao QD von ho tro co MT 3 5" xfId="21519"/>
    <cellStyle name="1_Bao cao giai ngan von dau tu nam 2009 (theo doi)_Book1_Bieu du thao QD von ho tro co MT 3 6" xfId="21520"/>
    <cellStyle name="1_Bao cao giai ngan von dau tu nam 2009 (theo doi)_Book1_Bieu du thao QD von ho tro co MT 4" xfId="1818"/>
    <cellStyle name="1_Bao cao giai ngan von dau tu nam 2009 (theo doi)_Book1_Bieu du thao QD von ho tro co MT 4 2" xfId="21521"/>
    <cellStyle name="1_Bao cao giai ngan von dau tu nam 2009 (theo doi)_Book1_Bieu du thao QD von ho tro co MT 4 3" xfId="21522"/>
    <cellStyle name="1_Bao cao giai ngan von dau tu nam 2009 (theo doi)_Book1_Bieu du thao QD von ho tro co MT 5" xfId="1819"/>
    <cellStyle name="1_Bao cao giai ngan von dau tu nam 2009 (theo doi)_Book1_Bieu du thao QD von ho tro co MT 5 2" xfId="21523"/>
    <cellStyle name="1_Bao cao giai ngan von dau tu nam 2009 (theo doi)_Book1_Bieu du thao QD von ho tro co MT 5 3" xfId="21524"/>
    <cellStyle name="1_Bao cao giai ngan von dau tu nam 2009 (theo doi)_Book1_Bieu du thao QD von ho tro co MT 6" xfId="1820"/>
    <cellStyle name="1_Bao cao giai ngan von dau tu nam 2009 (theo doi)_Book1_Bieu du thao QD von ho tro co MT 6 2" xfId="21525"/>
    <cellStyle name="1_Bao cao giai ngan von dau tu nam 2009 (theo doi)_Book1_Bieu du thao QD von ho tro co MT 6 3" xfId="21526"/>
    <cellStyle name="1_Bao cao giai ngan von dau tu nam 2009 (theo doi)_Book1_Bieu du thao QD von ho tro co MT 7" xfId="21527"/>
    <cellStyle name="1_Bao cao giai ngan von dau tu nam 2009 (theo doi)_Book1_Bieu du thao QD von ho tro co MT 8" xfId="21528"/>
    <cellStyle name="1_Bao cao giai ngan von dau tu nam 2009 (theo doi)_Book1_Hoan chinh KH 2012 (o nha)" xfId="1821"/>
    <cellStyle name="1_Bao cao giai ngan von dau tu nam 2009 (theo doi)_Book1_Hoan chinh KH 2012 (o nha) 2" xfId="1822"/>
    <cellStyle name="1_Bao cao giai ngan von dau tu nam 2009 (theo doi)_Book1_Hoan chinh KH 2012 (o nha) 2 2" xfId="1823"/>
    <cellStyle name="1_Bao cao giai ngan von dau tu nam 2009 (theo doi)_Book1_Hoan chinh KH 2012 (o nha) 2 2 2" xfId="21529"/>
    <cellStyle name="1_Bao cao giai ngan von dau tu nam 2009 (theo doi)_Book1_Hoan chinh KH 2012 (o nha) 2 2 3" xfId="21530"/>
    <cellStyle name="1_Bao cao giai ngan von dau tu nam 2009 (theo doi)_Book1_Hoan chinh KH 2012 (o nha) 2 3" xfId="1824"/>
    <cellStyle name="1_Bao cao giai ngan von dau tu nam 2009 (theo doi)_Book1_Hoan chinh KH 2012 (o nha) 2 3 2" xfId="21531"/>
    <cellStyle name="1_Bao cao giai ngan von dau tu nam 2009 (theo doi)_Book1_Hoan chinh KH 2012 (o nha) 2 3 3" xfId="21532"/>
    <cellStyle name="1_Bao cao giai ngan von dau tu nam 2009 (theo doi)_Book1_Hoan chinh KH 2012 (o nha) 2 4" xfId="1825"/>
    <cellStyle name="1_Bao cao giai ngan von dau tu nam 2009 (theo doi)_Book1_Hoan chinh KH 2012 (o nha) 2 4 2" xfId="21533"/>
    <cellStyle name="1_Bao cao giai ngan von dau tu nam 2009 (theo doi)_Book1_Hoan chinh KH 2012 (o nha) 2 4 3" xfId="21534"/>
    <cellStyle name="1_Bao cao giai ngan von dau tu nam 2009 (theo doi)_Book1_Hoan chinh KH 2012 (o nha) 2 5" xfId="21535"/>
    <cellStyle name="1_Bao cao giai ngan von dau tu nam 2009 (theo doi)_Book1_Hoan chinh KH 2012 (o nha) 2 6" xfId="21536"/>
    <cellStyle name="1_Bao cao giai ngan von dau tu nam 2009 (theo doi)_Book1_Hoan chinh KH 2012 (o nha) 3" xfId="1826"/>
    <cellStyle name="1_Bao cao giai ngan von dau tu nam 2009 (theo doi)_Book1_Hoan chinh KH 2012 (o nha) 3 2" xfId="1827"/>
    <cellStyle name="1_Bao cao giai ngan von dau tu nam 2009 (theo doi)_Book1_Hoan chinh KH 2012 (o nha) 3 2 2" xfId="21537"/>
    <cellStyle name="1_Bao cao giai ngan von dau tu nam 2009 (theo doi)_Book1_Hoan chinh KH 2012 (o nha) 3 2 3" xfId="21538"/>
    <cellStyle name="1_Bao cao giai ngan von dau tu nam 2009 (theo doi)_Book1_Hoan chinh KH 2012 (o nha) 3 3" xfId="1828"/>
    <cellStyle name="1_Bao cao giai ngan von dau tu nam 2009 (theo doi)_Book1_Hoan chinh KH 2012 (o nha) 3 3 2" xfId="21539"/>
    <cellStyle name="1_Bao cao giai ngan von dau tu nam 2009 (theo doi)_Book1_Hoan chinh KH 2012 (o nha) 3 3 3" xfId="21540"/>
    <cellStyle name="1_Bao cao giai ngan von dau tu nam 2009 (theo doi)_Book1_Hoan chinh KH 2012 (o nha) 3 4" xfId="1829"/>
    <cellStyle name="1_Bao cao giai ngan von dau tu nam 2009 (theo doi)_Book1_Hoan chinh KH 2012 (o nha) 3 4 2" xfId="21541"/>
    <cellStyle name="1_Bao cao giai ngan von dau tu nam 2009 (theo doi)_Book1_Hoan chinh KH 2012 (o nha) 3 4 3" xfId="21542"/>
    <cellStyle name="1_Bao cao giai ngan von dau tu nam 2009 (theo doi)_Book1_Hoan chinh KH 2012 (o nha) 3 5" xfId="21543"/>
    <cellStyle name="1_Bao cao giai ngan von dau tu nam 2009 (theo doi)_Book1_Hoan chinh KH 2012 (o nha) 3 6" xfId="21544"/>
    <cellStyle name="1_Bao cao giai ngan von dau tu nam 2009 (theo doi)_Book1_Hoan chinh KH 2012 (o nha) 4" xfId="1830"/>
    <cellStyle name="1_Bao cao giai ngan von dau tu nam 2009 (theo doi)_Book1_Hoan chinh KH 2012 (o nha) 4 2" xfId="21545"/>
    <cellStyle name="1_Bao cao giai ngan von dau tu nam 2009 (theo doi)_Book1_Hoan chinh KH 2012 (o nha) 4 3" xfId="21546"/>
    <cellStyle name="1_Bao cao giai ngan von dau tu nam 2009 (theo doi)_Book1_Hoan chinh KH 2012 (o nha) 5" xfId="1831"/>
    <cellStyle name="1_Bao cao giai ngan von dau tu nam 2009 (theo doi)_Book1_Hoan chinh KH 2012 (o nha) 5 2" xfId="21547"/>
    <cellStyle name="1_Bao cao giai ngan von dau tu nam 2009 (theo doi)_Book1_Hoan chinh KH 2012 (o nha) 5 3" xfId="21548"/>
    <cellStyle name="1_Bao cao giai ngan von dau tu nam 2009 (theo doi)_Book1_Hoan chinh KH 2012 (o nha) 6" xfId="1832"/>
    <cellStyle name="1_Bao cao giai ngan von dau tu nam 2009 (theo doi)_Book1_Hoan chinh KH 2012 (o nha) 6 2" xfId="21549"/>
    <cellStyle name="1_Bao cao giai ngan von dau tu nam 2009 (theo doi)_Book1_Hoan chinh KH 2012 (o nha) 6 3" xfId="21550"/>
    <cellStyle name="1_Bao cao giai ngan von dau tu nam 2009 (theo doi)_Book1_Hoan chinh KH 2012 (o nha) 7" xfId="21551"/>
    <cellStyle name="1_Bao cao giai ngan von dau tu nam 2009 (theo doi)_Book1_Hoan chinh KH 2012 (o nha) 8" xfId="21552"/>
    <cellStyle name="1_Bao cao giai ngan von dau tu nam 2009 (theo doi)_Book1_Hoan chinh KH 2012 (o nha)_Bao cao giai ngan quy I" xfId="1833"/>
    <cellStyle name="1_Bao cao giai ngan von dau tu nam 2009 (theo doi)_Book1_Hoan chinh KH 2012 (o nha)_Bao cao giai ngan quy I 2" xfId="1834"/>
    <cellStyle name="1_Bao cao giai ngan von dau tu nam 2009 (theo doi)_Book1_Hoan chinh KH 2012 (o nha)_Bao cao giai ngan quy I 2 2" xfId="1835"/>
    <cellStyle name="1_Bao cao giai ngan von dau tu nam 2009 (theo doi)_Book1_Hoan chinh KH 2012 (o nha)_Bao cao giai ngan quy I 2 2 2" xfId="21553"/>
    <cellStyle name="1_Bao cao giai ngan von dau tu nam 2009 (theo doi)_Book1_Hoan chinh KH 2012 (o nha)_Bao cao giai ngan quy I 2 2 3" xfId="21554"/>
    <cellStyle name="1_Bao cao giai ngan von dau tu nam 2009 (theo doi)_Book1_Hoan chinh KH 2012 (o nha)_Bao cao giai ngan quy I 2 3" xfId="1836"/>
    <cellStyle name="1_Bao cao giai ngan von dau tu nam 2009 (theo doi)_Book1_Hoan chinh KH 2012 (o nha)_Bao cao giai ngan quy I 2 3 2" xfId="21555"/>
    <cellStyle name="1_Bao cao giai ngan von dau tu nam 2009 (theo doi)_Book1_Hoan chinh KH 2012 (o nha)_Bao cao giai ngan quy I 2 3 3" xfId="21556"/>
    <cellStyle name="1_Bao cao giai ngan von dau tu nam 2009 (theo doi)_Book1_Hoan chinh KH 2012 (o nha)_Bao cao giai ngan quy I 2 4" xfId="1837"/>
    <cellStyle name="1_Bao cao giai ngan von dau tu nam 2009 (theo doi)_Book1_Hoan chinh KH 2012 (o nha)_Bao cao giai ngan quy I 2 4 2" xfId="21557"/>
    <cellStyle name="1_Bao cao giai ngan von dau tu nam 2009 (theo doi)_Book1_Hoan chinh KH 2012 (o nha)_Bao cao giai ngan quy I 2 4 3" xfId="21558"/>
    <cellStyle name="1_Bao cao giai ngan von dau tu nam 2009 (theo doi)_Book1_Hoan chinh KH 2012 (o nha)_Bao cao giai ngan quy I 2 5" xfId="21559"/>
    <cellStyle name="1_Bao cao giai ngan von dau tu nam 2009 (theo doi)_Book1_Hoan chinh KH 2012 (o nha)_Bao cao giai ngan quy I 2 6" xfId="21560"/>
    <cellStyle name="1_Bao cao giai ngan von dau tu nam 2009 (theo doi)_Book1_Hoan chinh KH 2012 (o nha)_Bao cao giai ngan quy I 3" xfId="1838"/>
    <cellStyle name="1_Bao cao giai ngan von dau tu nam 2009 (theo doi)_Book1_Hoan chinh KH 2012 (o nha)_Bao cao giai ngan quy I 3 2" xfId="1839"/>
    <cellStyle name="1_Bao cao giai ngan von dau tu nam 2009 (theo doi)_Book1_Hoan chinh KH 2012 (o nha)_Bao cao giai ngan quy I 3 2 2" xfId="21561"/>
    <cellStyle name="1_Bao cao giai ngan von dau tu nam 2009 (theo doi)_Book1_Hoan chinh KH 2012 (o nha)_Bao cao giai ngan quy I 3 2 3" xfId="21562"/>
    <cellStyle name="1_Bao cao giai ngan von dau tu nam 2009 (theo doi)_Book1_Hoan chinh KH 2012 (o nha)_Bao cao giai ngan quy I 3 3" xfId="1840"/>
    <cellStyle name="1_Bao cao giai ngan von dau tu nam 2009 (theo doi)_Book1_Hoan chinh KH 2012 (o nha)_Bao cao giai ngan quy I 3 3 2" xfId="21563"/>
    <cellStyle name="1_Bao cao giai ngan von dau tu nam 2009 (theo doi)_Book1_Hoan chinh KH 2012 (o nha)_Bao cao giai ngan quy I 3 3 3" xfId="21564"/>
    <cellStyle name="1_Bao cao giai ngan von dau tu nam 2009 (theo doi)_Book1_Hoan chinh KH 2012 (o nha)_Bao cao giai ngan quy I 3 4" xfId="1841"/>
    <cellStyle name="1_Bao cao giai ngan von dau tu nam 2009 (theo doi)_Book1_Hoan chinh KH 2012 (o nha)_Bao cao giai ngan quy I 3 4 2" xfId="21565"/>
    <cellStyle name="1_Bao cao giai ngan von dau tu nam 2009 (theo doi)_Book1_Hoan chinh KH 2012 (o nha)_Bao cao giai ngan quy I 3 4 3" xfId="21566"/>
    <cellStyle name="1_Bao cao giai ngan von dau tu nam 2009 (theo doi)_Book1_Hoan chinh KH 2012 (o nha)_Bao cao giai ngan quy I 3 5" xfId="21567"/>
    <cellStyle name="1_Bao cao giai ngan von dau tu nam 2009 (theo doi)_Book1_Hoan chinh KH 2012 (o nha)_Bao cao giai ngan quy I 3 6" xfId="21568"/>
    <cellStyle name="1_Bao cao giai ngan von dau tu nam 2009 (theo doi)_Book1_Hoan chinh KH 2012 (o nha)_Bao cao giai ngan quy I 4" xfId="1842"/>
    <cellStyle name="1_Bao cao giai ngan von dau tu nam 2009 (theo doi)_Book1_Hoan chinh KH 2012 (o nha)_Bao cao giai ngan quy I 4 2" xfId="21569"/>
    <cellStyle name="1_Bao cao giai ngan von dau tu nam 2009 (theo doi)_Book1_Hoan chinh KH 2012 (o nha)_Bao cao giai ngan quy I 4 3" xfId="21570"/>
    <cellStyle name="1_Bao cao giai ngan von dau tu nam 2009 (theo doi)_Book1_Hoan chinh KH 2012 (o nha)_Bao cao giai ngan quy I 5" xfId="1843"/>
    <cellStyle name="1_Bao cao giai ngan von dau tu nam 2009 (theo doi)_Book1_Hoan chinh KH 2012 (o nha)_Bao cao giai ngan quy I 5 2" xfId="21571"/>
    <cellStyle name="1_Bao cao giai ngan von dau tu nam 2009 (theo doi)_Book1_Hoan chinh KH 2012 (o nha)_Bao cao giai ngan quy I 5 3" xfId="21572"/>
    <cellStyle name="1_Bao cao giai ngan von dau tu nam 2009 (theo doi)_Book1_Hoan chinh KH 2012 (o nha)_Bao cao giai ngan quy I 6" xfId="1844"/>
    <cellStyle name="1_Bao cao giai ngan von dau tu nam 2009 (theo doi)_Book1_Hoan chinh KH 2012 (o nha)_Bao cao giai ngan quy I 6 2" xfId="21573"/>
    <cellStyle name="1_Bao cao giai ngan von dau tu nam 2009 (theo doi)_Book1_Hoan chinh KH 2012 (o nha)_Bao cao giai ngan quy I 6 3" xfId="21574"/>
    <cellStyle name="1_Bao cao giai ngan von dau tu nam 2009 (theo doi)_Book1_Hoan chinh KH 2012 (o nha)_Bao cao giai ngan quy I 7" xfId="21575"/>
    <cellStyle name="1_Bao cao giai ngan von dau tu nam 2009 (theo doi)_Book1_Hoan chinh KH 2012 (o nha)_Bao cao giai ngan quy I 8" xfId="21576"/>
    <cellStyle name="1_Bao cao giai ngan von dau tu nam 2009 (theo doi)_Book1_Hoan chinh KH 2012 (o nha)_BC von DTPT 6 thang 2012" xfId="1845"/>
    <cellStyle name="1_Bao cao giai ngan von dau tu nam 2009 (theo doi)_Book1_Hoan chinh KH 2012 (o nha)_BC von DTPT 6 thang 2012 2" xfId="1846"/>
    <cellStyle name="1_Bao cao giai ngan von dau tu nam 2009 (theo doi)_Book1_Hoan chinh KH 2012 (o nha)_BC von DTPT 6 thang 2012 2 2" xfId="1847"/>
    <cellStyle name="1_Bao cao giai ngan von dau tu nam 2009 (theo doi)_Book1_Hoan chinh KH 2012 (o nha)_BC von DTPT 6 thang 2012 2 2 2" xfId="21577"/>
    <cellStyle name="1_Bao cao giai ngan von dau tu nam 2009 (theo doi)_Book1_Hoan chinh KH 2012 (o nha)_BC von DTPT 6 thang 2012 2 2 3" xfId="21578"/>
    <cellStyle name="1_Bao cao giai ngan von dau tu nam 2009 (theo doi)_Book1_Hoan chinh KH 2012 (o nha)_BC von DTPT 6 thang 2012 2 3" xfId="1848"/>
    <cellStyle name="1_Bao cao giai ngan von dau tu nam 2009 (theo doi)_Book1_Hoan chinh KH 2012 (o nha)_BC von DTPT 6 thang 2012 2 3 2" xfId="21579"/>
    <cellStyle name="1_Bao cao giai ngan von dau tu nam 2009 (theo doi)_Book1_Hoan chinh KH 2012 (o nha)_BC von DTPT 6 thang 2012 2 3 3" xfId="21580"/>
    <cellStyle name="1_Bao cao giai ngan von dau tu nam 2009 (theo doi)_Book1_Hoan chinh KH 2012 (o nha)_BC von DTPT 6 thang 2012 2 4" xfId="1849"/>
    <cellStyle name="1_Bao cao giai ngan von dau tu nam 2009 (theo doi)_Book1_Hoan chinh KH 2012 (o nha)_BC von DTPT 6 thang 2012 2 4 2" xfId="21581"/>
    <cellStyle name="1_Bao cao giai ngan von dau tu nam 2009 (theo doi)_Book1_Hoan chinh KH 2012 (o nha)_BC von DTPT 6 thang 2012 2 4 3" xfId="21582"/>
    <cellStyle name="1_Bao cao giai ngan von dau tu nam 2009 (theo doi)_Book1_Hoan chinh KH 2012 (o nha)_BC von DTPT 6 thang 2012 2 5" xfId="21583"/>
    <cellStyle name="1_Bao cao giai ngan von dau tu nam 2009 (theo doi)_Book1_Hoan chinh KH 2012 (o nha)_BC von DTPT 6 thang 2012 2 6" xfId="21584"/>
    <cellStyle name="1_Bao cao giai ngan von dau tu nam 2009 (theo doi)_Book1_Hoan chinh KH 2012 (o nha)_BC von DTPT 6 thang 2012 3" xfId="1850"/>
    <cellStyle name="1_Bao cao giai ngan von dau tu nam 2009 (theo doi)_Book1_Hoan chinh KH 2012 (o nha)_BC von DTPT 6 thang 2012 3 2" xfId="1851"/>
    <cellStyle name="1_Bao cao giai ngan von dau tu nam 2009 (theo doi)_Book1_Hoan chinh KH 2012 (o nha)_BC von DTPT 6 thang 2012 3 2 2" xfId="21585"/>
    <cellStyle name="1_Bao cao giai ngan von dau tu nam 2009 (theo doi)_Book1_Hoan chinh KH 2012 (o nha)_BC von DTPT 6 thang 2012 3 2 3" xfId="21586"/>
    <cellStyle name="1_Bao cao giai ngan von dau tu nam 2009 (theo doi)_Book1_Hoan chinh KH 2012 (o nha)_BC von DTPT 6 thang 2012 3 3" xfId="1852"/>
    <cellStyle name="1_Bao cao giai ngan von dau tu nam 2009 (theo doi)_Book1_Hoan chinh KH 2012 (o nha)_BC von DTPT 6 thang 2012 3 3 2" xfId="21587"/>
    <cellStyle name="1_Bao cao giai ngan von dau tu nam 2009 (theo doi)_Book1_Hoan chinh KH 2012 (o nha)_BC von DTPT 6 thang 2012 3 3 3" xfId="21588"/>
    <cellStyle name="1_Bao cao giai ngan von dau tu nam 2009 (theo doi)_Book1_Hoan chinh KH 2012 (o nha)_BC von DTPT 6 thang 2012 3 4" xfId="1853"/>
    <cellStyle name="1_Bao cao giai ngan von dau tu nam 2009 (theo doi)_Book1_Hoan chinh KH 2012 (o nha)_BC von DTPT 6 thang 2012 3 4 2" xfId="21589"/>
    <cellStyle name="1_Bao cao giai ngan von dau tu nam 2009 (theo doi)_Book1_Hoan chinh KH 2012 (o nha)_BC von DTPT 6 thang 2012 3 4 3" xfId="21590"/>
    <cellStyle name="1_Bao cao giai ngan von dau tu nam 2009 (theo doi)_Book1_Hoan chinh KH 2012 (o nha)_BC von DTPT 6 thang 2012 3 5" xfId="21591"/>
    <cellStyle name="1_Bao cao giai ngan von dau tu nam 2009 (theo doi)_Book1_Hoan chinh KH 2012 (o nha)_BC von DTPT 6 thang 2012 3 6" xfId="21592"/>
    <cellStyle name="1_Bao cao giai ngan von dau tu nam 2009 (theo doi)_Book1_Hoan chinh KH 2012 (o nha)_BC von DTPT 6 thang 2012 4" xfId="1854"/>
    <cellStyle name="1_Bao cao giai ngan von dau tu nam 2009 (theo doi)_Book1_Hoan chinh KH 2012 (o nha)_BC von DTPT 6 thang 2012 4 2" xfId="21593"/>
    <cellStyle name="1_Bao cao giai ngan von dau tu nam 2009 (theo doi)_Book1_Hoan chinh KH 2012 (o nha)_BC von DTPT 6 thang 2012 4 3" xfId="21594"/>
    <cellStyle name="1_Bao cao giai ngan von dau tu nam 2009 (theo doi)_Book1_Hoan chinh KH 2012 (o nha)_BC von DTPT 6 thang 2012 5" xfId="1855"/>
    <cellStyle name="1_Bao cao giai ngan von dau tu nam 2009 (theo doi)_Book1_Hoan chinh KH 2012 (o nha)_BC von DTPT 6 thang 2012 5 2" xfId="21595"/>
    <cellStyle name="1_Bao cao giai ngan von dau tu nam 2009 (theo doi)_Book1_Hoan chinh KH 2012 (o nha)_BC von DTPT 6 thang 2012 5 3" xfId="21596"/>
    <cellStyle name="1_Bao cao giai ngan von dau tu nam 2009 (theo doi)_Book1_Hoan chinh KH 2012 (o nha)_BC von DTPT 6 thang 2012 6" xfId="1856"/>
    <cellStyle name="1_Bao cao giai ngan von dau tu nam 2009 (theo doi)_Book1_Hoan chinh KH 2012 (o nha)_BC von DTPT 6 thang 2012 6 2" xfId="21597"/>
    <cellStyle name="1_Bao cao giai ngan von dau tu nam 2009 (theo doi)_Book1_Hoan chinh KH 2012 (o nha)_BC von DTPT 6 thang 2012 6 3" xfId="21598"/>
    <cellStyle name="1_Bao cao giai ngan von dau tu nam 2009 (theo doi)_Book1_Hoan chinh KH 2012 (o nha)_BC von DTPT 6 thang 2012 7" xfId="21599"/>
    <cellStyle name="1_Bao cao giai ngan von dau tu nam 2009 (theo doi)_Book1_Hoan chinh KH 2012 (o nha)_BC von DTPT 6 thang 2012 8" xfId="21600"/>
    <cellStyle name="1_Bao cao giai ngan von dau tu nam 2009 (theo doi)_Book1_Hoan chinh KH 2012 (o nha)_Bieu du thao QD von ho tro co MT" xfId="1857"/>
    <cellStyle name="1_Bao cao giai ngan von dau tu nam 2009 (theo doi)_Book1_Hoan chinh KH 2012 (o nha)_Bieu du thao QD von ho tro co MT 2" xfId="1858"/>
    <cellStyle name="1_Bao cao giai ngan von dau tu nam 2009 (theo doi)_Book1_Hoan chinh KH 2012 (o nha)_Bieu du thao QD von ho tro co MT 2 2" xfId="1859"/>
    <cellStyle name="1_Bao cao giai ngan von dau tu nam 2009 (theo doi)_Book1_Hoan chinh KH 2012 (o nha)_Bieu du thao QD von ho tro co MT 2 2 2" xfId="21601"/>
    <cellStyle name="1_Bao cao giai ngan von dau tu nam 2009 (theo doi)_Book1_Hoan chinh KH 2012 (o nha)_Bieu du thao QD von ho tro co MT 2 2 3" xfId="21602"/>
    <cellStyle name="1_Bao cao giai ngan von dau tu nam 2009 (theo doi)_Book1_Hoan chinh KH 2012 (o nha)_Bieu du thao QD von ho tro co MT 2 3" xfId="1860"/>
    <cellStyle name="1_Bao cao giai ngan von dau tu nam 2009 (theo doi)_Book1_Hoan chinh KH 2012 (o nha)_Bieu du thao QD von ho tro co MT 2 3 2" xfId="21603"/>
    <cellStyle name="1_Bao cao giai ngan von dau tu nam 2009 (theo doi)_Book1_Hoan chinh KH 2012 (o nha)_Bieu du thao QD von ho tro co MT 2 3 3" xfId="21604"/>
    <cellStyle name="1_Bao cao giai ngan von dau tu nam 2009 (theo doi)_Book1_Hoan chinh KH 2012 (o nha)_Bieu du thao QD von ho tro co MT 2 4" xfId="1861"/>
    <cellStyle name="1_Bao cao giai ngan von dau tu nam 2009 (theo doi)_Book1_Hoan chinh KH 2012 (o nha)_Bieu du thao QD von ho tro co MT 2 4 2" xfId="21605"/>
    <cellStyle name="1_Bao cao giai ngan von dau tu nam 2009 (theo doi)_Book1_Hoan chinh KH 2012 (o nha)_Bieu du thao QD von ho tro co MT 2 4 3" xfId="21606"/>
    <cellStyle name="1_Bao cao giai ngan von dau tu nam 2009 (theo doi)_Book1_Hoan chinh KH 2012 (o nha)_Bieu du thao QD von ho tro co MT 2 5" xfId="21607"/>
    <cellStyle name="1_Bao cao giai ngan von dau tu nam 2009 (theo doi)_Book1_Hoan chinh KH 2012 (o nha)_Bieu du thao QD von ho tro co MT 2 6" xfId="21608"/>
    <cellStyle name="1_Bao cao giai ngan von dau tu nam 2009 (theo doi)_Book1_Hoan chinh KH 2012 (o nha)_Bieu du thao QD von ho tro co MT 3" xfId="1862"/>
    <cellStyle name="1_Bao cao giai ngan von dau tu nam 2009 (theo doi)_Book1_Hoan chinh KH 2012 (o nha)_Bieu du thao QD von ho tro co MT 3 2" xfId="1863"/>
    <cellStyle name="1_Bao cao giai ngan von dau tu nam 2009 (theo doi)_Book1_Hoan chinh KH 2012 (o nha)_Bieu du thao QD von ho tro co MT 3 2 2" xfId="21609"/>
    <cellStyle name="1_Bao cao giai ngan von dau tu nam 2009 (theo doi)_Book1_Hoan chinh KH 2012 (o nha)_Bieu du thao QD von ho tro co MT 3 2 3" xfId="21610"/>
    <cellStyle name="1_Bao cao giai ngan von dau tu nam 2009 (theo doi)_Book1_Hoan chinh KH 2012 (o nha)_Bieu du thao QD von ho tro co MT 3 3" xfId="1864"/>
    <cellStyle name="1_Bao cao giai ngan von dau tu nam 2009 (theo doi)_Book1_Hoan chinh KH 2012 (o nha)_Bieu du thao QD von ho tro co MT 3 3 2" xfId="21611"/>
    <cellStyle name="1_Bao cao giai ngan von dau tu nam 2009 (theo doi)_Book1_Hoan chinh KH 2012 (o nha)_Bieu du thao QD von ho tro co MT 3 3 3" xfId="21612"/>
    <cellStyle name="1_Bao cao giai ngan von dau tu nam 2009 (theo doi)_Book1_Hoan chinh KH 2012 (o nha)_Bieu du thao QD von ho tro co MT 3 4" xfId="1865"/>
    <cellStyle name="1_Bao cao giai ngan von dau tu nam 2009 (theo doi)_Book1_Hoan chinh KH 2012 (o nha)_Bieu du thao QD von ho tro co MT 3 4 2" xfId="21613"/>
    <cellStyle name="1_Bao cao giai ngan von dau tu nam 2009 (theo doi)_Book1_Hoan chinh KH 2012 (o nha)_Bieu du thao QD von ho tro co MT 3 4 3" xfId="21614"/>
    <cellStyle name="1_Bao cao giai ngan von dau tu nam 2009 (theo doi)_Book1_Hoan chinh KH 2012 (o nha)_Bieu du thao QD von ho tro co MT 3 5" xfId="21615"/>
    <cellStyle name="1_Bao cao giai ngan von dau tu nam 2009 (theo doi)_Book1_Hoan chinh KH 2012 (o nha)_Bieu du thao QD von ho tro co MT 3 6" xfId="21616"/>
    <cellStyle name="1_Bao cao giai ngan von dau tu nam 2009 (theo doi)_Book1_Hoan chinh KH 2012 (o nha)_Bieu du thao QD von ho tro co MT 4" xfId="1866"/>
    <cellStyle name="1_Bao cao giai ngan von dau tu nam 2009 (theo doi)_Book1_Hoan chinh KH 2012 (o nha)_Bieu du thao QD von ho tro co MT 4 2" xfId="21617"/>
    <cellStyle name="1_Bao cao giai ngan von dau tu nam 2009 (theo doi)_Book1_Hoan chinh KH 2012 (o nha)_Bieu du thao QD von ho tro co MT 4 3" xfId="21618"/>
    <cellStyle name="1_Bao cao giai ngan von dau tu nam 2009 (theo doi)_Book1_Hoan chinh KH 2012 (o nha)_Bieu du thao QD von ho tro co MT 5" xfId="1867"/>
    <cellStyle name="1_Bao cao giai ngan von dau tu nam 2009 (theo doi)_Book1_Hoan chinh KH 2012 (o nha)_Bieu du thao QD von ho tro co MT 5 2" xfId="21619"/>
    <cellStyle name="1_Bao cao giai ngan von dau tu nam 2009 (theo doi)_Book1_Hoan chinh KH 2012 (o nha)_Bieu du thao QD von ho tro co MT 5 3" xfId="21620"/>
    <cellStyle name="1_Bao cao giai ngan von dau tu nam 2009 (theo doi)_Book1_Hoan chinh KH 2012 (o nha)_Bieu du thao QD von ho tro co MT 6" xfId="1868"/>
    <cellStyle name="1_Bao cao giai ngan von dau tu nam 2009 (theo doi)_Book1_Hoan chinh KH 2012 (o nha)_Bieu du thao QD von ho tro co MT 6 2" xfId="21621"/>
    <cellStyle name="1_Bao cao giai ngan von dau tu nam 2009 (theo doi)_Book1_Hoan chinh KH 2012 (o nha)_Bieu du thao QD von ho tro co MT 6 3" xfId="21622"/>
    <cellStyle name="1_Bao cao giai ngan von dau tu nam 2009 (theo doi)_Book1_Hoan chinh KH 2012 (o nha)_Bieu du thao QD von ho tro co MT 7" xfId="21623"/>
    <cellStyle name="1_Bao cao giai ngan von dau tu nam 2009 (theo doi)_Book1_Hoan chinh KH 2012 (o nha)_Bieu du thao QD von ho tro co MT 8" xfId="21624"/>
    <cellStyle name="1_Bao cao giai ngan von dau tu nam 2009 (theo doi)_Book1_Hoan chinh KH 2012 (o nha)_Ke hoach 2012 theo doi (giai ngan 30.6.12)" xfId="1869"/>
    <cellStyle name="1_Bao cao giai ngan von dau tu nam 2009 (theo doi)_Book1_Hoan chinh KH 2012 (o nha)_Ke hoach 2012 theo doi (giai ngan 30.6.12) 2" xfId="1870"/>
    <cellStyle name="1_Bao cao giai ngan von dau tu nam 2009 (theo doi)_Book1_Hoan chinh KH 2012 (o nha)_Ke hoach 2012 theo doi (giai ngan 30.6.12) 2 2" xfId="1871"/>
    <cellStyle name="1_Bao cao giai ngan von dau tu nam 2009 (theo doi)_Book1_Hoan chinh KH 2012 (o nha)_Ke hoach 2012 theo doi (giai ngan 30.6.12) 2 2 2" xfId="21625"/>
    <cellStyle name="1_Bao cao giai ngan von dau tu nam 2009 (theo doi)_Book1_Hoan chinh KH 2012 (o nha)_Ke hoach 2012 theo doi (giai ngan 30.6.12) 2 2 3" xfId="21626"/>
    <cellStyle name="1_Bao cao giai ngan von dau tu nam 2009 (theo doi)_Book1_Hoan chinh KH 2012 (o nha)_Ke hoach 2012 theo doi (giai ngan 30.6.12) 2 3" xfId="1872"/>
    <cellStyle name="1_Bao cao giai ngan von dau tu nam 2009 (theo doi)_Book1_Hoan chinh KH 2012 (o nha)_Ke hoach 2012 theo doi (giai ngan 30.6.12) 2 3 2" xfId="21627"/>
    <cellStyle name="1_Bao cao giai ngan von dau tu nam 2009 (theo doi)_Book1_Hoan chinh KH 2012 (o nha)_Ke hoach 2012 theo doi (giai ngan 30.6.12) 2 3 3" xfId="21628"/>
    <cellStyle name="1_Bao cao giai ngan von dau tu nam 2009 (theo doi)_Book1_Hoan chinh KH 2012 (o nha)_Ke hoach 2012 theo doi (giai ngan 30.6.12) 2 4" xfId="1873"/>
    <cellStyle name="1_Bao cao giai ngan von dau tu nam 2009 (theo doi)_Book1_Hoan chinh KH 2012 (o nha)_Ke hoach 2012 theo doi (giai ngan 30.6.12) 2 4 2" xfId="21629"/>
    <cellStyle name="1_Bao cao giai ngan von dau tu nam 2009 (theo doi)_Book1_Hoan chinh KH 2012 (o nha)_Ke hoach 2012 theo doi (giai ngan 30.6.12) 2 4 3" xfId="21630"/>
    <cellStyle name="1_Bao cao giai ngan von dau tu nam 2009 (theo doi)_Book1_Hoan chinh KH 2012 (o nha)_Ke hoach 2012 theo doi (giai ngan 30.6.12) 2 5" xfId="21631"/>
    <cellStyle name="1_Bao cao giai ngan von dau tu nam 2009 (theo doi)_Book1_Hoan chinh KH 2012 (o nha)_Ke hoach 2012 theo doi (giai ngan 30.6.12) 2 6" xfId="21632"/>
    <cellStyle name="1_Bao cao giai ngan von dau tu nam 2009 (theo doi)_Book1_Hoan chinh KH 2012 (o nha)_Ke hoach 2012 theo doi (giai ngan 30.6.12) 3" xfId="1874"/>
    <cellStyle name="1_Bao cao giai ngan von dau tu nam 2009 (theo doi)_Book1_Hoan chinh KH 2012 (o nha)_Ke hoach 2012 theo doi (giai ngan 30.6.12) 3 2" xfId="1875"/>
    <cellStyle name="1_Bao cao giai ngan von dau tu nam 2009 (theo doi)_Book1_Hoan chinh KH 2012 (o nha)_Ke hoach 2012 theo doi (giai ngan 30.6.12) 3 2 2" xfId="21633"/>
    <cellStyle name="1_Bao cao giai ngan von dau tu nam 2009 (theo doi)_Book1_Hoan chinh KH 2012 (o nha)_Ke hoach 2012 theo doi (giai ngan 30.6.12) 3 2 3" xfId="21634"/>
    <cellStyle name="1_Bao cao giai ngan von dau tu nam 2009 (theo doi)_Book1_Hoan chinh KH 2012 (o nha)_Ke hoach 2012 theo doi (giai ngan 30.6.12) 3 3" xfId="1876"/>
    <cellStyle name="1_Bao cao giai ngan von dau tu nam 2009 (theo doi)_Book1_Hoan chinh KH 2012 (o nha)_Ke hoach 2012 theo doi (giai ngan 30.6.12) 3 3 2" xfId="21635"/>
    <cellStyle name="1_Bao cao giai ngan von dau tu nam 2009 (theo doi)_Book1_Hoan chinh KH 2012 (o nha)_Ke hoach 2012 theo doi (giai ngan 30.6.12) 3 3 3" xfId="21636"/>
    <cellStyle name="1_Bao cao giai ngan von dau tu nam 2009 (theo doi)_Book1_Hoan chinh KH 2012 (o nha)_Ke hoach 2012 theo doi (giai ngan 30.6.12) 3 4" xfId="1877"/>
    <cellStyle name="1_Bao cao giai ngan von dau tu nam 2009 (theo doi)_Book1_Hoan chinh KH 2012 (o nha)_Ke hoach 2012 theo doi (giai ngan 30.6.12) 3 4 2" xfId="21637"/>
    <cellStyle name="1_Bao cao giai ngan von dau tu nam 2009 (theo doi)_Book1_Hoan chinh KH 2012 (o nha)_Ke hoach 2012 theo doi (giai ngan 30.6.12) 3 4 3" xfId="21638"/>
    <cellStyle name="1_Bao cao giai ngan von dau tu nam 2009 (theo doi)_Book1_Hoan chinh KH 2012 (o nha)_Ke hoach 2012 theo doi (giai ngan 30.6.12) 3 5" xfId="21639"/>
    <cellStyle name="1_Bao cao giai ngan von dau tu nam 2009 (theo doi)_Book1_Hoan chinh KH 2012 (o nha)_Ke hoach 2012 theo doi (giai ngan 30.6.12) 3 6" xfId="21640"/>
    <cellStyle name="1_Bao cao giai ngan von dau tu nam 2009 (theo doi)_Book1_Hoan chinh KH 2012 (o nha)_Ke hoach 2012 theo doi (giai ngan 30.6.12) 4" xfId="1878"/>
    <cellStyle name="1_Bao cao giai ngan von dau tu nam 2009 (theo doi)_Book1_Hoan chinh KH 2012 (o nha)_Ke hoach 2012 theo doi (giai ngan 30.6.12) 4 2" xfId="21641"/>
    <cellStyle name="1_Bao cao giai ngan von dau tu nam 2009 (theo doi)_Book1_Hoan chinh KH 2012 (o nha)_Ke hoach 2012 theo doi (giai ngan 30.6.12) 4 3" xfId="21642"/>
    <cellStyle name="1_Bao cao giai ngan von dau tu nam 2009 (theo doi)_Book1_Hoan chinh KH 2012 (o nha)_Ke hoach 2012 theo doi (giai ngan 30.6.12) 5" xfId="1879"/>
    <cellStyle name="1_Bao cao giai ngan von dau tu nam 2009 (theo doi)_Book1_Hoan chinh KH 2012 (o nha)_Ke hoach 2012 theo doi (giai ngan 30.6.12) 5 2" xfId="21643"/>
    <cellStyle name="1_Bao cao giai ngan von dau tu nam 2009 (theo doi)_Book1_Hoan chinh KH 2012 (o nha)_Ke hoach 2012 theo doi (giai ngan 30.6.12) 5 3" xfId="21644"/>
    <cellStyle name="1_Bao cao giai ngan von dau tu nam 2009 (theo doi)_Book1_Hoan chinh KH 2012 (o nha)_Ke hoach 2012 theo doi (giai ngan 30.6.12) 6" xfId="1880"/>
    <cellStyle name="1_Bao cao giai ngan von dau tu nam 2009 (theo doi)_Book1_Hoan chinh KH 2012 (o nha)_Ke hoach 2012 theo doi (giai ngan 30.6.12) 6 2" xfId="21645"/>
    <cellStyle name="1_Bao cao giai ngan von dau tu nam 2009 (theo doi)_Book1_Hoan chinh KH 2012 (o nha)_Ke hoach 2012 theo doi (giai ngan 30.6.12) 6 3" xfId="21646"/>
    <cellStyle name="1_Bao cao giai ngan von dau tu nam 2009 (theo doi)_Book1_Hoan chinh KH 2012 (o nha)_Ke hoach 2012 theo doi (giai ngan 30.6.12) 7" xfId="21647"/>
    <cellStyle name="1_Bao cao giai ngan von dau tu nam 2009 (theo doi)_Book1_Hoan chinh KH 2012 (o nha)_Ke hoach 2012 theo doi (giai ngan 30.6.12) 8" xfId="21648"/>
    <cellStyle name="1_Bao cao giai ngan von dau tu nam 2009 (theo doi)_Book1_Hoan chinh KH 2012 Von ho tro co MT" xfId="1881"/>
    <cellStyle name="1_Bao cao giai ngan von dau tu nam 2009 (theo doi)_Book1_Hoan chinh KH 2012 Von ho tro co MT (chi tiet)" xfId="1882"/>
    <cellStyle name="1_Bao cao giai ngan von dau tu nam 2009 (theo doi)_Book1_Hoan chinh KH 2012 Von ho tro co MT (chi tiet) 2" xfId="1883"/>
    <cellStyle name="1_Bao cao giai ngan von dau tu nam 2009 (theo doi)_Book1_Hoan chinh KH 2012 Von ho tro co MT (chi tiet) 2 2" xfId="1884"/>
    <cellStyle name="1_Bao cao giai ngan von dau tu nam 2009 (theo doi)_Book1_Hoan chinh KH 2012 Von ho tro co MT (chi tiet) 2 2 2" xfId="21649"/>
    <cellStyle name="1_Bao cao giai ngan von dau tu nam 2009 (theo doi)_Book1_Hoan chinh KH 2012 Von ho tro co MT (chi tiet) 2 2 3" xfId="21650"/>
    <cellStyle name="1_Bao cao giai ngan von dau tu nam 2009 (theo doi)_Book1_Hoan chinh KH 2012 Von ho tro co MT (chi tiet) 2 3" xfId="1885"/>
    <cellStyle name="1_Bao cao giai ngan von dau tu nam 2009 (theo doi)_Book1_Hoan chinh KH 2012 Von ho tro co MT (chi tiet) 2 3 2" xfId="21651"/>
    <cellStyle name="1_Bao cao giai ngan von dau tu nam 2009 (theo doi)_Book1_Hoan chinh KH 2012 Von ho tro co MT (chi tiet) 2 3 3" xfId="21652"/>
    <cellStyle name="1_Bao cao giai ngan von dau tu nam 2009 (theo doi)_Book1_Hoan chinh KH 2012 Von ho tro co MT (chi tiet) 2 4" xfId="1886"/>
    <cellStyle name="1_Bao cao giai ngan von dau tu nam 2009 (theo doi)_Book1_Hoan chinh KH 2012 Von ho tro co MT (chi tiet) 2 4 2" xfId="21653"/>
    <cellStyle name="1_Bao cao giai ngan von dau tu nam 2009 (theo doi)_Book1_Hoan chinh KH 2012 Von ho tro co MT (chi tiet) 2 4 3" xfId="21654"/>
    <cellStyle name="1_Bao cao giai ngan von dau tu nam 2009 (theo doi)_Book1_Hoan chinh KH 2012 Von ho tro co MT (chi tiet) 2 5" xfId="21655"/>
    <cellStyle name="1_Bao cao giai ngan von dau tu nam 2009 (theo doi)_Book1_Hoan chinh KH 2012 Von ho tro co MT (chi tiet) 2 6" xfId="21656"/>
    <cellStyle name="1_Bao cao giai ngan von dau tu nam 2009 (theo doi)_Book1_Hoan chinh KH 2012 Von ho tro co MT (chi tiet) 3" xfId="1887"/>
    <cellStyle name="1_Bao cao giai ngan von dau tu nam 2009 (theo doi)_Book1_Hoan chinh KH 2012 Von ho tro co MT (chi tiet) 3 2" xfId="1888"/>
    <cellStyle name="1_Bao cao giai ngan von dau tu nam 2009 (theo doi)_Book1_Hoan chinh KH 2012 Von ho tro co MT (chi tiet) 3 2 2" xfId="21657"/>
    <cellStyle name="1_Bao cao giai ngan von dau tu nam 2009 (theo doi)_Book1_Hoan chinh KH 2012 Von ho tro co MT (chi tiet) 3 2 3" xfId="21658"/>
    <cellStyle name="1_Bao cao giai ngan von dau tu nam 2009 (theo doi)_Book1_Hoan chinh KH 2012 Von ho tro co MT (chi tiet) 3 3" xfId="1889"/>
    <cellStyle name="1_Bao cao giai ngan von dau tu nam 2009 (theo doi)_Book1_Hoan chinh KH 2012 Von ho tro co MT (chi tiet) 3 3 2" xfId="21659"/>
    <cellStyle name="1_Bao cao giai ngan von dau tu nam 2009 (theo doi)_Book1_Hoan chinh KH 2012 Von ho tro co MT (chi tiet) 3 3 3" xfId="21660"/>
    <cellStyle name="1_Bao cao giai ngan von dau tu nam 2009 (theo doi)_Book1_Hoan chinh KH 2012 Von ho tro co MT (chi tiet) 3 4" xfId="1890"/>
    <cellStyle name="1_Bao cao giai ngan von dau tu nam 2009 (theo doi)_Book1_Hoan chinh KH 2012 Von ho tro co MT (chi tiet) 3 4 2" xfId="21661"/>
    <cellStyle name="1_Bao cao giai ngan von dau tu nam 2009 (theo doi)_Book1_Hoan chinh KH 2012 Von ho tro co MT (chi tiet) 3 4 3" xfId="21662"/>
    <cellStyle name="1_Bao cao giai ngan von dau tu nam 2009 (theo doi)_Book1_Hoan chinh KH 2012 Von ho tro co MT (chi tiet) 3 5" xfId="21663"/>
    <cellStyle name="1_Bao cao giai ngan von dau tu nam 2009 (theo doi)_Book1_Hoan chinh KH 2012 Von ho tro co MT (chi tiet) 3 6" xfId="21664"/>
    <cellStyle name="1_Bao cao giai ngan von dau tu nam 2009 (theo doi)_Book1_Hoan chinh KH 2012 Von ho tro co MT (chi tiet) 4" xfId="1891"/>
    <cellStyle name="1_Bao cao giai ngan von dau tu nam 2009 (theo doi)_Book1_Hoan chinh KH 2012 Von ho tro co MT (chi tiet) 4 2" xfId="21665"/>
    <cellStyle name="1_Bao cao giai ngan von dau tu nam 2009 (theo doi)_Book1_Hoan chinh KH 2012 Von ho tro co MT (chi tiet) 4 3" xfId="21666"/>
    <cellStyle name="1_Bao cao giai ngan von dau tu nam 2009 (theo doi)_Book1_Hoan chinh KH 2012 Von ho tro co MT (chi tiet) 5" xfId="1892"/>
    <cellStyle name="1_Bao cao giai ngan von dau tu nam 2009 (theo doi)_Book1_Hoan chinh KH 2012 Von ho tro co MT (chi tiet) 5 2" xfId="21667"/>
    <cellStyle name="1_Bao cao giai ngan von dau tu nam 2009 (theo doi)_Book1_Hoan chinh KH 2012 Von ho tro co MT (chi tiet) 5 3" xfId="21668"/>
    <cellStyle name="1_Bao cao giai ngan von dau tu nam 2009 (theo doi)_Book1_Hoan chinh KH 2012 Von ho tro co MT (chi tiet) 6" xfId="1893"/>
    <cellStyle name="1_Bao cao giai ngan von dau tu nam 2009 (theo doi)_Book1_Hoan chinh KH 2012 Von ho tro co MT (chi tiet) 6 2" xfId="21669"/>
    <cellStyle name="1_Bao cao giai ngan von dau tu nam 2009 (theo doi)_Book1_Hoan chinh KH 2012 Von ho tro co MT (chi tiet) 6 3" xfId="21670"/>
    <cellStyle name="1_Bao cao giai ngan von dau tu nam 2009 (theo doi)_Book1_Hoan chinh KH 2012 Von ho tro co MT (chi tiet) 7" xfId="21671"/>
    <cellStyle name="1_Bao cao giai ngan von dau tu nam 2009 (theo doi)_Book1_Hoan chinh KH 2012 Von ho tro co MT (chi tiet) 8" xfId="21672"/>
    <cellStyle name="1_Bao cao giai ngan von dau tu nam 2009 (theo doi)_Book1_Hoan chinh KH 2012 Von ho tro co MT 10" xfId="1894"/>
    <cellStyle name="1_Bao cao giai ngan von dau tu nam 2009 (theo doi)_Book1_Hoan chinh KH 2012 Von ho tro co MT 10 2" xfId="1895"/>
    <cellStyle name="1_Bao cao giai ngan von dau tu nam 2009 (theo doi)_Book1_Hoan chinh KH 2012 Von ho tro co MT 10 2 2" xfId="21673"/>
    <cellStyle name="1_Bao cao giai ngan von dau tu nam 2009 (theo doi)_Book1_Hoan chinh KH 2012 Von ho tro co MT 10 2 3" xfId="21674"/>
    <cellStyle name="1_Bao cao giai ngan von dau tu nam 2009 (theo doi)_Book1_Hoan chinh KH 2012 Von ho tro co MT 10 3" xfId="1896"/>
    <cellStyle name="1_Bao cao giai ngan von dau tu nam 2009 (theo doi)_Book1_Hoan chinh KH 2012 Von ho tro co MT 10 3 2" xfId="21675"/>
    <cellStyle name="1_Bao cao giai ngan von dau tu nam 2009 (theo doi)_Book1_Hoan chinh KH 2012 Von ho tro co MT 10 3 3" xfId="21676"/>
    <cellStyle name="1_Bao cao giai ngan von dau tu nam 2009 (theo doi)_Book1_Hoan chinh KH 2012 Von ho tro co MT 10 4" xfId="1897"/>
    <cellStyle name="1_Bao cao giai ngan von dau tu nam 2009 (theo doi)_Book1_Hoan chinh KH 2012 Von ho tro co MT 10 4 2" xfId="21677"/>
    <cellStyle name="1_Bao cao giai ngan von dau tu nam 2009 (theo doi)_Book1_Hoan chinh KH 2012 Von ho tro co MT 10 4 3" xfId="21678"/>
    <cellStyle name="1_Bao cao giai ngan von dau tu nam 2009 (theo doi)_Book1_Hoan chinh KH 2012 Von ho tro co MT 10 5" xfId="21679"/>
    <cellStyle name="1_Bao cao giai ngan von dau tu nam 2009 (theo doi)_Book1_Hoan chinh KH 2012 Von ho tro co MT 10 6" xfId="21680"/>
    <cellStyle name="1_Bao cao giai ngan von dau tu nam 2009 (theo doi)_Book1_Hoan chinh KH 2012 Von ho tro co MT 11" xfId="1898"/>
    <cellStyle name="1_Bao cao giai ngan von dau tu nam 2009 (theo doi)_Book1_Hoan chinh KH 2012 Von ho tro co MT 11 2" xfId="1899"/>
    <cellStyle name="1_Bao cao giai ngan von dau tu nam 2009 (theo doi)_Book1_Hoan chinh KH 2012 Von ho tro co MT 11 2 2" xfId="21681"/>
    <cellStyle name="1_Bao cao giai ngan von dau tu nam 2009 (theo doi)_Book1_Hoan chinh KH 2012 Von ho tro co MT 11 2 3" xfId="21682"/>
    <cellStyle name="1_Bao cao giai ngan von dau tu nam 2009 (theo doi)_Book1_Hoan chinh KH 2012 Von ho tro co MT 11 3" xfId="1900"/>
    <cellStyle name="1_Bao cao giai ngan von dau tu nam 2009 (theo doi)_Book1_Hoan chinh KH 2012 Von ho tro co MT 11 3 2" xfId="21683"/>
    <cellStyle name="1_Bao cao giai ngan von dau tu nam 2009 (theo doi)_Book1_Hoan chinh KH 2012 Von ho tro co MT 11 3 3" xfId="21684"/>
    <cellStyle name="1_Bao cao giai ngan von dau tu nam 2009 (theo doi)_Book1_Hoan chinh KH 2012 Von ho tro co MT 11 4" xfId="1901"/>
    <cellStyle name="1_Bao cao giai ngan von dau tu nam 2009 (theo doi)_Book1_Hoan chinh KH 2012 Von ho tro co MT 11 4 2" xfId="21685"/>
    <cellStyle name="1_Bao cao giai ngan von dau tu nam 2009 (theo doi)_Book1_Hoan chinh KH 2012 Von ho tro co MT 11 4 3" xfId="21686"/>
    <cellStyle name="1_Bao cao giai ngan von dau tu nam 2009 (theo doi)_Book1_Hoan chinh KH 2012 Von ho tro co MT 11 5" xfId="21687"/>
    <cellStyle name="1_Bao cao giai ngan von dau tu nam 2009 (theo doi)_Book1_Hoan chinh KH 2012 Von ho tro co MT 11 6" xfId="21688"/>
    <cellStyle name="1_Bao cao giai ngan von dau tu nam 2009 (theo doi)_Book1_Hoan chinh KH 2012 Von ho tro co MT 12" xfId="1902"/>
    <cellStyle name="1_Bao cao giai ngan von dau tu nam 2009 (theo doi)_Book1_Hoan chinh KH 2012 Von ho tro co MT 12 2" xfId="1903"/>
    <cellStyle name="1_Bao cao giai ngan von dau tu nam 2009 (theo doi)_Book1_Hoan chinh KH 2012 Von ho tro co MT 12 2 2" xfId="21689"/>
    <cellStyle name="1_Bao cao giai ngan von dau tu nam 2009 (theo doi)_Book1_Hoan chinh KH 2012 Von ho tro co MT 12 2 3" xfId="21690"/>
    <cellStyle name="1_Bao cao giai ngan von dau tu nam 2009 (theo doi)_Book1_Hoan chinh KH 2012 Von ho tro co MT 12 3" xfId="1904"/>
    <cellStyle name="1_Bao cao giai ngan von dau tu nam 2009 (theo doi)_Book1_Hoan chinh KH 2012 Von ho tro co MT 12 3 2" xfId="21691"/>
    <cellStyle name="1_Bao cao giai ngan von dau tu nam 2009 (theo doi)_Book1_Hoan chinh KH 2012 Von ho tro co MT 12 3 3" xfId="21692"/>
    <cellStyle name="1_Bao cao giai ngan von dau tu nam 2009 (theo doi)_Book1_Hoan chinh KH 2012 Von ho tro co MT 12 4" xfId="1905"/>
    <cellStyle name="1_Bao cao giai ngan von dau tu nam 2009 (theo doi)_Book1_Hoan chinh KH 2012 Von ho tro co MT 12 4 2" xfId="21693"/>
    <cellStyle name="1_Bao cao giai ngan von dau tu nam 2009 (theo doi)_Book1_Hoan chinh KH 2012 Von ho tro co MT 12 4 3" xfId="21694"/>
    <cellStyle name="1_Bao cao giai ngan von dau tu nam 2009 (theo doi)_Book1_Hoan chinh KH 2012 Von ho tro co MT 12 5" xfId="21695"/>
    <cellStyle name="1_Bao cao giai ngan von dau tu nam 2009 (theo doi)_Book1_Hoan chinh KH 2012 Von ho tro co MT 12 6" xfId="21696"/>
    <cellStyle name="1_Bao cao giai ngan von dau tu nam 2009 (theo doi)_Book1_Hoan chinh KH 2012 Von ho tro co MT 13" xfId="1906"/>
    <cellStyle name="1_Bao cao giai ngan von dau tu nam 2009 (theo doi)_Book1_Hoan chinh KH 2012 Von ho tro co MT 13 2" xfId="1907"/>
    <cellStyle name="1_Bao cao giai ngan von dau tu nam 2009 (theo doi)_Book1_Hoan chinh KH 2012 Von ho tro co MT 13 2 2" xfId="21697"/>
    <cellStyle name="1_Bao cao giai ngan von dau tu nam 2009 (theo doi)_Book1_Hoan chinh KH 2012 Von ho tro co MT 13 2 3" xfId="21698"/>
    <cellStyle name="1_Bao cao giai ngan von dau tu nam 2009 (theo doi)_Book1_Hoan chinh KH 2012 Von ho tro co MT 13 3" xfId="1908"/>
    <cellStyle name="1_Bao cao giai ngan von dau tu nam 2009 (theo doi)_Book1_Hoan chinh KH 2012 Von ho tro co MT 13 3 2" xfId="21699"/>
    <cellStyle name="1_Bao cao giai ngan von dau tu nam 2009 (theo doi)_Book1_Hoan chinh KH 2012 Von ho tro co MT 13 3 3" xfId="21700"/>
    <cellStyle name="1_Bao cao giai ngan von dau tu nam 2009 (theo doi)_Book1_Hoan chinh KH 2012 Von ho tro co MT 13 4" xfId="1909"/>
    <cellStyle name="1_Bao cao giai ngan von dau tu nam 2009 (theo doi)_Book1_Hoan chinh KH 2012 Von ho tro co MT 13 4 2" xfId="21701"/>
    <cellStyle name="1_Bao cao giai ngan von dau tu nam 2009 (theo doi)_Book1_Hoan chinh KH 2012 Von ho tro co MT 13 4 3" xfId="21702"/>
    <cellStyle name="1_Bao cao giai ngan von dau tu nam 2009 (theo doi)_Book1_Hoan chinh KH 2012 Von ho tro co MT 13 5" xfId="21703"/>
    <cellStyle name="1_Bao cao giai ngan von dau tu nam 2009 (theo doi)_Book1_Hoan chinh KH 2012 Von ho tro co MT 13 6" xfId="21704"/>
    <cellStyle name="1_Bao cao giai ngan von dau tu nam 2009 (theo doi)_Book1_Hoan chinh KH 2012 Von ho tro co MT 14" xfId="1910"/>
    <cellStyle name="1_Bao cao giai ngan von dau tu nam 2009 (theo doi)_Book1_Hoan chinh KH 2012 Von ho tro co MT 14 2" xfId="1911"/>
    <cellStyle name="1_Bao cao giai ngan von dau tu nam 2009 (theo doi)_Book1_Hoan chinh KH 2012 Von ho tro co MT 14 2 2" xfId="21705"/>
    <cellStyle name="1_Bao cao giai ngan von dau tu nam 2009 (theo doi)_Book1_Hoan chinh KH 2012 Von ho tro co MT 14 2 3" xfId="21706"/>
    <cellStyle name="1_Bao cao giai ngan von dau tu nam 2009 (theo doi)_Book1_Hoan chinh KH 2012 Von ho tro co MT 14 3" xfId="1912"/>
    <cellStyle name="1_Bao cao giai ngan von dau tu nam 2009 (theo doi)_Book1_Hoan chinh KH 2012 Von ho tro co MT 14 3 2" xfId="21707"/>
    <cellStyle name="1_Bao cao giai ngan von dau tu nam 2009 (theo doi)_Book1_Hoan chinh KH 2012 Von ho tro co MT 14 3 3" xfId="21708"/>
    <cellStyle name="1_Bao cao giai ngan von dau tu nam 2009 (theo doi)_Book1_Hoan chinh KH 2012 Von ho tro co MT 14 4" xfId="1913"/>
    <cellStyle name="1_Bao cao giai ngan von dau tu nam 2009 (theo doi)_Book1_Hoan chinh KH 2012 Von ho tro co MT 14 4 2" xfId="21709"/>
    <cellStyle name="1_Bao cao giai ngan von dau tu nam 2009 (theo doi)_Book1_Hoan chinh KH 2012 Von ho tro co MT 14 4 3" xfId="21710"/>
    <cellStyle name="1_Bao cao giai ngan von dau tu nam 2009 (theo doi)_Book1_Hoan chinh KH 2012 Von ho tro co MT 14 5" xfId="21711"/>
    <cellStyle name="1_Bao cao giai ngan von dau tu nam 2009 (theo doi)_Book1_Hoan chinh KH 2012 Von ho tro co MT 14 6" xfId="21712"/>
    <cellStyle name="1_Bao cao giai ngan von dau tu nam 2009 (theo doi)_Book1_Hoan chinh KH 2012 Von ho tro co MT 15" xfId="1914"/>
    <cellStyle name="1_Bao cao giai ngan von dau tu nam 2009 (theo doi)_Book1_Hoan chinh KH 2012 Von ho tro co MT 15 2" xfId="1915"/>
    <cellStyle name="1_Bao cao giai ngan von dau tu nam 2009 (theo doi)_Book1_Hoan chinh KH 2012 Von ho tro co MT 15 2 2" xfId="21713"/>
    <cellStyle name="1_Bao cao giai ngan von dau tu nam 2009 (theo doi)_Book1_Hoan chinh KH 2012 Von ho tro co MT 15 2 3" xfId="21714"/>
    <cellStyle name="1_Bao cao giai ngan von dau tu nam 2009 (theo doi)_Book1_Hoan chinh KH 2012 Von ho tro co MT 15 3" xfId="1916"/>
    <cellStyle name="1_Bao cao giai ngan von dau tu nam 2009 (theo doi)_Book1_Hoan chinh KH 2012 Von ho tro co MT 15 3 2" xfId="21715"/>
    <cellStyle name="1_Bao cao giai ngan von dau tu nam 2009 (theo doi)_Book1_Hoan chinh KH 2012 Von ho tro co MT 15 3 3" xfId="21716"/>
    <cellStyle name="1_Bao cao giai ngan von dau tu nam 2009 (theo doi)_Book1_Hoan chinh KH 2012 Von ho tro co MT 15 4" xfId="1917"/>
    <cellStyle name="1_Bao cao giai ngan von dau tu nam 2009 (theo doi)_Book1_Hoan chinh KH 2012 Von ho tro co MT 15 4 2" xfId="21717"/>
    <cellStyle name="1_Bao cao giai ngan von dau tu nam 2009 (theo doi)_Book1_Hoan chinh KH 2012 Von ho tro co MT 15 4 3" xfId="21718"/>
    <cellStyle name="1_Bao cao giai ngan von dau tu nam 2009 (theo doi)_Book1_Hoan chinh KH 2012 Von ho tro co MT 15 5" xfId="21719"/>
    <cellStyle name="1_Bao cao giai ngan von dau tu nam 2009 (theo doi)_Book1_Hoan chinh KH 2012 Von ho tro co MT 15 6" xfId="21720"/>
    <cellStyle name="1_Bao cao giai ngan von dau tu nam 2009 (theo doi)_Book1_Hoan chinh KH 2012 Von ho tro co MT 16" xfId="1918"/>
    <cellStyle name="1_Bao cao giai ngan von dau tu nam 2009 (theo doi)_Book1_Hoan chinh KH 2012 Von ho tro co MT 16 2" xfId="1919"/>
    <cellStyle name="1_Bao cao giai ngan von dau tu nam 2009 (theo doi)_Book1_Hoan chinh KH 2012 Von ho tro co MT 16 2 2" xfId="21721"/>
    <cellStyle name="1_Bao cao giai ngan von dau tu nam 2009 (theo doi)_Book1_Hoan chinh KH 2012 Von ho tro co MT 16 2 3" xfId="21722"/>
    <cellStyle name="1_Bao cao giai ngan von dau tu nam 2009 (theo doi)_Book1_Hoan chinh KH 2012 Von ho tro co MT 16 3" xfId="1920"/>
    <cellStyle name="1_Bao cao giai ngan von dau tu nam 2009 (theo doi)_Book1_Hoan chinh KH 2012 Von ho tro co MT 16 3 2" xfId="21723"/>
    <cellStyle name="1_Bao cao giai ngan von dau tu nam 2009 (theo doi)_Book1_Hoan chinh KH 2012 Von ho tro co MT 16 3 3" xfId="21724"/>
    <cellStyle name="1_Bao cao giai ngan von dau tu nam 2009 (theo doi)_Book1_Hoan chinh KH 2012 Von ho tro co MT 16 4" xfId="1921"/>
    <cellStyle name="1_Bao cao giai ngan von dau tu nam 2009 (theo doi)_Book1_Hoan chinh KH 2012 Von ho tro co MT 16 4 2" xfId="21725"/>
    <cellStyle name="1_Bao cao giai ngan von dau tu nam 2009 (theo doi)_Book1_Hoan chinh KH 2012 Von ho tro co MT 16 4 3" xfId="21726"/>
    <cellStyle name="1_Bao cao giai ngan von dau tu nam 2009 (theo doi)_Book1_Hoan chinh KH 2012 Von ho tro co MT 16 5" xfId="21727"/>
    <cellStyle name="1_Bao cao giai ngan von dau tu nam 2009 (theo doi)_Book1_Hoan chinh KH 2012 Von ho tro co MT 16 6" xfId="21728"/>
    <cellStyle name="1_Bao cao giai ngan von dau tu nam 2009 (theo doi)_Book1_Hoan chinh KH 2012 Von ho tro co MT 17" xfId="1922"/>
    <cellStyle name="1_Bao cao giai ngan von dau tu nam 2009 (theo doi)_Book1_Hoan chinh KH 2012 Von ho tro co MT 17 2" xfId="1923"/>
    <cellStyle name="1_Bao cao giai ngan von dau tu nam 2009 (theo doi)_Book1_Hoan chinh KH 2012 Von ho tro co MT 17 2 2" xfId="21729"/>
    <cellStyle name="1_Bao cao giai ngan von dau tu nam 2009 (theo doi)_Book1_Hoan chinh KH 2012 Von ho tro co MT 17 2 3" xfId="21730"/>
    <cellStyle name="1_Bao cao giai ngan von dau tu nam 2009 (theo doi)_Book1_Hoan chinh KH 2012 Von ho tro co MT 17 3" xfId="1924"/>
    <cellStyle name="1_Bao cao giai ngan von dau tu nam 2009 (theo doi)_Book1_Hoan chinh KH 2012 Von ho tro co MT 17 3 2" xfId="21731"/>
    <cellStyle name="1_Bao cao giai ngan von dau tu nam 2009 (theo doi)_Book1_Hoan chinh KH 2012 Von ho tro co MT 17 3 3" xfId="21732"/>
    <cellStyle name="1_Bao cao giai ngan von dau tu nam 2009 (theo doi)_Book1_Hoan chinh KH 2012 Von ho tro co MT 17 4" xfId="1925"/>
    <cellStyle name="1_Bao cao giai ngan von dau tu nam 2009 (theo doi)_Book1_Hoan chinh KH 2012 Von ho tro co MT 17 4 2" xfId="21733"/>
    <cellStyle name="1_Bao cao giai ngan von dau tu nam 2009 (theo doi)_Book1_Hoan chinh KH 2012 Von ho tro co MT 17 4 3" xfId="21734"/>
    <cellStyle name="1_Bao cao giai ngan von dau tu nam 2009 (theo doi)_Book1_Hoan chinh KH 2012 Von ho tro co MT 17 5" xfId="21735"/>
    <cellStyle name="1_Bao cao giai ngan von dau tu nam 2009 (theo doi)_Book1_Hoan chinh KH 2012 Von ho tro co MT 17 6" xfId="21736"/>
    <cellStyle name="1_Bao cao giai ngan von dau tu nam 2009 (theo doi)_Book1_Hoan chinh KH 2012 Von ho tro co MT 18" xfId="1926"/>
    <cellStyle name="1_Bao cao giai ngan von dau tu nam 2009 (theo doi)_Book1_Hoan chinh KH 2012 Von ho tro co MT 18 2" xfId="21737"/>
    <cellStyle name="1_Bao cao giai ngan von dau tu nam 2009 (theo doi)_Book1_Hoan chinh KH 2012 Von ho tro co MT 18 3" xfId="21738"/>
    <cellStyle name="1_Bao cao giai ngan von dau tu nam 2009 (theo doi)_Book1_Hoan chinh KH 2012 Von ho tro co MT 19" xfId="1927"/>
    <cellStyle name="1_Bao cao giai ngan von dau tu nam 2009 (theo doi)_Book1_Hoan chinh KH 2012 Von ho tro co MT 19 2" xfId="21739"/>
    <cellStyle name="1_Bao cao giai ngan von dau tu nam 2009 (theo doi)_Book1_Hoan chinh KH 2012 Von ho tro co MT 19 3" xfId="21740"/>
    <cellStyle name="1_Bao cao giai ngan von dau tu nam 2009 (theo doi)_Book1_Hoan chinh KH 2012 Von ho tro co MT 2" xfId="1928"/>
    <cellStyle name="1_Bao cao giai ngan von dau tu nam 2009 (theo doi)_Book1_Hoan chinh KH 2012 Von ho tro co MT 2 2" xfId="1929"/>
    <cellStyle name="1_Bao cao giai ngan von dau tu nam 2009 (theo doi)_Book1_Hoan chinh KH 2012 Von ho tro co MT 2 2 2" xfId="21741"/>
    <cellStyle name="1_Bao cao giai ngan von dau tu nam 2009 (theo doi)_Book1_Hoan chinh KH 2012 Von ho tro co MT 2 2 3" xfId="21742"/>
    <cellStyle name="1_Bao cao giai ngan von dau tu nam 2009 (theo doi)_Book1_Hoan chinh KH 2012 Von ho tro co MT 2 3" xfId="1930"/>
    <cellStyle name="1_Bao cao giai ngan von dau tu nam 2009 (theo doi)_Book1_Hoan chinh KH 2012 Von ho tro co MT 2 3 2" xfId="21743"/>
    <cellStyle name="1_Bao cao giai ngan von dau tu nam 2009 (theo doi)_Book1_Hoan chinh KH 2012 Von ho tro co MT 2 3 3" xfId="21744"/>
    <cellStyle name="1_Bao cao giai ngan von dau tu nam 2009 (theo doi)_Book1_Hoan chinh KH 2012 Von ho tro co MT 2 4" xfId="1931"/>
    <cellStyle name="1_Bao cao giai ngan von dau tu nam 2009 (theo doi)_Book1_Hoan chinh KH 2012 Von ho tro co MT 2 4 2" xfId="21745"/>
    <cellStyle name="1_Bao cao giai ngan von dau tu nam 2009 (theo doi)_Book1_Hoan chinh KH 2012 Von ho tro co MT 2 4 3" xfId="21746"/>
    <cellStyle name="1_Bao cao giai ngan von dau tu nam 2009 (theo doi)_Book1_Hoan chinh KH 2012 Von ho tro co MT 2 5" xfId="21747"/>
    <cellStyle name="1_Bao cao giai ngan von dau tu nam 2009 (theo doi)_Book1_Hoan chinh KH 2012 Von ho tro co MT 2 6" xfId="21748"/>
    <cellStyle name="1_Bao cao giai ngan von dau tu nam 2009 (theo doi)_Book1_Hoan chinh KH 2012 Von ho tro co MT 20" xfId="1932"/>
    <cellStyle name="1_Bao cao giai ngan von dau tu nam 2009 (theo doi)_Book1_Hoan chinh KH 2012 Von ho tro co MT 20 2" xfId="21749"/>
    <cellStyle name="1_Bao cao giai ngan von dau tu nam 2009 (theo doi)_Book1_Hoan chinh KH 2012 Von ho tro co MT 20 3" xfId="21750"/>
    <cellStyle name="1_Bao cao giai ngan von dau tu nam 2009 (theo doi)_Book1_Hoan chinh KH 2012 Von ho tro co MT 21" xfId="21751"/>
    <cellStyle name="1_Bao cao giai ngan von dau tu nam 2009 (theo doi)_Book1_Hoan chinh KH 2012 Von ho tro co MT 22" xfId="21752"/>
    <cellStyle name="1_Bao cao giai ngan von dau tu nam 2009 (theo doi)_Book1_Hoan chinh KH 2012 Von ho tro co MT 3" xfId="1933"/>
    <cellStyle name="1_Bao cao giai ngan von dau tu nam 2009 (theo doi)_Book1_Hoan chinh KH 2012 Von ho tro co MT 3 2" xfId="1934"/>
    <cellStyle name="1_Bao cao giai ngan von dau tu nam 2009 (theo doi)_Book1_Hoan chinh KH 2012 Von ho tro co MT 3 2 2" xfId="21753"/>
    <cellStyle name="1_Bao cao giai ngan von dau tu nam 2009 (theo doi)_Book1_Hoan chinh KH 2012 Von ho tro co MT 3 2 3" xfId="21754"/>
    <cellStyle name="1_Bao cao giai ngan von dau tu nam 2009 (theo doi)_Book1_Hoan chinh KH 2012 Von ho tro co MT 3 3" xfId="1935"/>
    <cellStyle name="1_Bao cao giai ngan von dau tu nam 2009 (theo doi)_Book1_Hoan chinh KH 2012 Von ho tro co MT 3 3 2" xfId="21755"/>
    <cellStyle name="1_Bao cao giai ngan von dau tu nam 2009 (theo doi)_Book1_Hoan chinh KH 2012 Von ho tro co MT 3 3 3" xfId="21756"/>
    <cellStyle name="1_Bao cao giai ngan von dau tu nam 2009 (theo doi)_Book1_Hoan chinh KH 2012 Von ho tro co MT 3 4" xfId="1936"/>
    <cellStyle name="1_Bao cao giai ngan von dau tu nam 2009 (theo doi)_Book1_Hoan chinh KH 2012 Von ho tro co MT 3 4 2" xfId="21757"/>
    <cellStyle name="1_Bao cao giai ngan von dau tu nam 2009 (theo doi)_Book1_Hoan chinh KH 2012 Von ho tro co MT 3 4 3" xfId="21758"/>
    <cellStyle name="1_Bao cao giai ngan von dau tu nam 2009 (theo doi)_Book1_Hoan chinh KH 2012 Von ho tro co MT 3 5" xfId="21759"/>
    <cellStyle name="1_Bao cao giai ngan von dau tu nam 2009 (theo doi)_Book1_Hoan chinh KH 2012 Von ho tro co MT 3 6" xfId="21760"/>
    <cellStyle name="1_Bao cao giai ngan von dau tu nam 2009 (theo doi)_Book1_Hoan chinh KH 2012 Von ho tro co MT 4" xfId="1937"/>
    <cellStyle name="1_Bao cao giai ngan von dau tu nam 2009 (theo doi)_Book1_Hoan chinh KH 2012 Von ho tro co MT 4 2" xfId="1938"/>
    <cellStyle name="1_Bao cao giai ngan von dau tu nam 2009 (theo doi)_Book1_Hoan chinh KH 2012 Von ho tro co MT 4 2 2" xfId="21761"/>
    <cellStyle name="1_Bao cao giai ngan von dau tu nam 2009 (theo doi)_Book1_Hoan chinh KH 2012 Von ho tro co MT 4 2 3" xfId="21762"/>
    <cellStyle name="1_Bao cao giai ngan von dau tu nam 2009 (theo doi)_Book1_Hoan chinh KH 2012 Von ho tro co MT 4 3" xfId="1939"/>
    <cellStyle name="1_Bao cao giai ngan von dau tu nam 2009 (theo doi)_Book1_Hoan chinh KH 2012 Von ho tro co MT 4 3 2" xfId="21763"/>
    <cellStyle name="1_Bao cao giai ngan von dau tu nam 2009 (theo doi)_Book1_Hoan chinh KH 2012 Von ho tro co MT 4 3 3" xfId="21764"/>
    <cellStyle name="1_Bao cao giai ngan von dau tu nam 2009 (theo doi)_Book1_Hoan chinh KH 2012 Von ho tro co MT 4 4" xfId="1940"/>
    <cellStyle name="1_Bao cao giai ngan von dau tu nam 2009 (theo doi)_Book1_Hoan chinh KH 2012 Von ho tro co MT 4 4 2" xfId="21765"/>
    <cellStyle name="1_Bao cao giai ngan von dau tu nam 2009 (theo doi)_Book1_Hoan chinh KH 2012 Von ho tro co MT 4 4 3" xfId="21766"/>
    <cellStyle name="1_Bao cao giai ngan von dau tu nam 2009 (theo doi)_Book1_Hoan chinh KH 2012 Von ho tro co MT 4 5" xfId="21767"/>
    <cellStyle name="1_Bao cao giai ngan von dau tu nam 2009 (theo doi)_Book1_Hoan chinh KH 2012 Von ho tro co MT 4 6" xfId="21768"/>
    <cellStyle name="1_Bao cao giai ngan von dau tu nam 2009 (theo doi)_Book1_Hoan chinh KH 2012 Von ho tro co MT 5" xfId="1941"/>
    <cellStyle name="1_Bao cao giai ngan von dau tu nam 2009 (theo doi)_Book1_Hoan chinh KH 2012 Von ho tro co MT 5 2" xfId="1942"/>
    <cellStyle name="1_Bao cao giai ngan von dau tu nam 2009 (theo doi)_Book1_Hoan chinh KH 2012 Von ho tro co MT 5 2 2" xfId="21769"/>
    <cellStyle name="1_Bao cao giai ngan von dau tu nam 2009 (theo doi)_Book1_Hoan chinh KH 2012 Von ho tro co MT 5 2 3" xfId="21770"/>
    <cellStyle name="1_Bao cao giai ngan von dau tu nam 2009 (theo doi)_Book1_Hoan chinh KH 2012 Von ho tro co MT 5 3" xfId="1943"/>
    <cellStyle name="1_Bao cao giai ngan von dau tu nam 2009 (theo doi)_Book1_Hoan chinh KH 2012 Von ho tro co MT 5 3 2" xfId="21771"/>
    <cellStyle name="1_Bao cao giai ngan von dau tu nam 2009 (theo doi)_Book1_Hoan chinh KH 2012 Von ho tro co MT 5 3 3" xfId="21772"/>
    <cellStyle name="1_Bao cao giai ngan von dau tu nam 2009 (theo doi)_Book1_Hoan chinh KH 2012 Von ho tro co MT 5 4" xfId="1944"/>
    <cellStyle name="1_Bao cao giai ngan von dau tu nam 2009 (theo doi)_Book1_Hoan chinh KH 2012 Von ho tro co MT 5 4 2" xfId="21773"/>
    <cellStyle name="1_Bao cao giai ngan von dau tu nam 2009 (theo doi)_Book1_Hoan chinh KH 2012 Von ho tro co MT 5 4 3" xfId="21774"/>
    <cellStyle name="1_Bao cao giai ngan von dau tu nam 2009 (theo doi)_Book1_Hoan chinh KH 2012 Von ho tro co MT 5 5" xfId="21775"/>
    <cellStyle name="1_Bao cao giai ngan von dau tu nam 2009 (theo doi)_Book1_Hoan chinh KH 2012 Von ho tro co MT 5 6" xfId="21776"/>
    <cellStyle name="1_Bao cao giai ngan von dau tu nam 2009 (theo doi)_Book1_Hoan chinh KH 2012 Von ho tro co MT 6" xfId="1945"/>
    <cellStyle name="1_Bao cao giai ngan von dau tu nam 2009 (theo doi)_Book1_Hoan chinh KH 2012 Von ho tro co MT 6 2" xfId="1946"/>
    <cellStyle name="1_Bao cao giai ngan von dau tu nam 2009 (theo doi)_Book1_Hoan chinh KH 2012 Von ho tro co MT 6 2 2" xfId="21777"/>
    <cellStyle name="1_Bao cao giai ngan von dau tu nam 2009 (theo doi)_Book1_Hoan chinh KH 2012 Von ho tro co MT 6 2 3" xfId="21778"/>
    <cellStyle name="1_Bao cao giai ngan von dau tu nam 2009 (theo doi)_Book1_Hoan chinh KH 2012 Von ho tro co MT 6 3" xfId="1947"/>
    <cellStyle name="1_Bao cao giai ngan von dau tu nam 2009 (theo doi)_Book1_Hoan chinh KH 2012 Von ho tro co MT 6 3 2" xfId="21779"/>
    <cellStyle name="1_Bao cao giai ngan von dau tu nam 2009 (theo doi)_Book1_Hoan chinh KH 2012 Von ho tro co MT 6 3 3" xfId="21780"/>
    <cellStyle name="1_Bao cao giai ngan von dau tu nam 2009 (theo doi)_Book1_Hoan chinh KH 2012 Von ho tro co MT 6 4" xfId="1948"/>
    <cellStyle name="1_Bao cao giai ngan von dau tu nam 2009 (theo doi)_Book1_Hoan chinh KH 2012 Von ho tro co MT 6 4 2" xfId="21781"/>
    <cellStyle name="1_Bao cao giai ngan von dau tu nam 2009 (theo doi)_Book1_Hoan chinh KH 2012 Von ho tro co MT 6 4 3" xfId="21782"/>
    <cellStyle name="1_Bao cao giai ngan von dau tu nam 2009 (theo doi)_Book1_Hoan chinh KH 2012 Von ho tro co MT 6 5" xfId="21783"/>
    <cellStyle name="1_Bao cao giai ngan von dau tu nam 2009 (theo doi)_Book1_Hoan chinh KH 2012 Von ho tro co MT 6 6" xfId="21784"/>
    <cellStyle name="1_Bao cao giai ngan von dau tu nam 2009 (theo doi)_Book1_Hoan chinh KH 2012 Von ho tro co MT 7" xfId="1949"/>
    <cellStyle name="1_Bao cao giai ngan von dau tu nam 2009 (theo doi)_Book1_Hoan chinh KH 2012 Von ho tro co MT 7 2" xfId="1950"/>
    <cellStyle name="1_Bao cao giai ngan von dau tu nam 2009 (theo doi)_Book1_Hoan chinh KH 2012 Von ho tro co MT 7 2 2" xfId="21785"/>
    <cellStyle name="1_Bao cao giai ngan von dau tu nam 2009 (theo doi)_Book1_Hoan chinh KH 2012 Von ho tro co MT 7 2 3" xfId="21786"/>
    <cellStyle name="1_Bao cao giai ngan von dau tu nam 2009 (theo doi)_Book1_Hoan chinh KH 2012 Von ho tro co MT 7 3" xfId="1951"/>
    <cellStyle name="1_Bao cao giai ngan von dau tu nam 2009 (theo doi)_Book1_Hoan chinh KH 2012 Von ho tro co MT 7 3 2" xfId="21787"/>
    <cellStyle name="1_Bao cao giai ngan von dau tu nam 2009 (theo doi)_Book1_Hoan chinh KH 2012 Von ho tro co MT 7 3 3" xfId="21788"/>
    <cellStyle name="1_Bao cao giai ngan von dau tu nam 2009 (theo doi)_Book1_Hoan chinh KH 2012 Von ho tro co MT 7 4" xfId="1952"/>
    <cellStyle name="1_Bao cao giai ngan von dau tu nam 2009 (theo doi)_Book1_Hoan chinh KH 2012 Von ho tro co MT 7 4 2" xfId="21789"/>
    <cellStyle name="1_Bao cao giai ngan von dau tu nam 2009 (theo doi)_Book1_Hoan chinh KH 2012 Von ho tro co MT 7 4 3" xfId="21790"/>
    <cellStyle name="1_Bao cao giai ngan von dau tu nam 2009 (theo doi)_Book1_Hoan chinh KH 2012 Von ho tro co MT 7 5" xfId="21791"/>
    <cellStyle name="1_Bao cao giai ngan von dau tu nam 2009 (theo doi)_Book1_Hoan chinh KH 2012 Von ho tro co MT 7 6" xfId="21792"/>
    <cellStyle name="1_Bao cao giai ngan von dau tu nam 2009 (theo doi)_Book1_Hoan chinh KH 2012 Von ho tro co MT 8" xfId="1953"/>
    <cellStyle name="1_Bao cao giai ngan von dau tu nam 2009 (theo doi)_Book1_Hoan chinh KH 2012 Von ho tro co MT 8 2" xfId="1954"/>
    <cellStyle name="1_Bao cao giai ngan von dau tu nam 2009 (theo doi)_Book1_Hoan chinh KH 2012 Von ho tro co MT 8 2 2" xfId="21793"/>
    <cellStyle name="1_Bao cao giai ngan von dau tu nam 2009 (theo doi)_Book1_Hoan chinh KH 2012 Von ho tro co MT 8 2 3" xfId="21794"/>
    <cellStyle name="1_Bao cao giai ngan von dau tu nam 2009 (theo doi)_Book1_Hoan chinh KH 2012 Von ho tro co MT 8 3" xfId="1955"/>
    <cellStyle name="1_Bao cao giai ngan von dau tu nam 2009 (theo doi)_Book1_Hoan chinh KH 2012 Von ho tro co MT 8 3 2" xfId="21795"/>
    <cellStyle name="1_Bao cao giai ngan von dau tu nam 2009 (theo doi)_Book1_Hoan chinh KH 2012 Von ho tro co MT 8 3 3" xfId="21796"/>
    <cellStyle name="1_Bao cao giai ngan von dau tu nam 2009 (theo doi)_Book1_Hoan chinh KH 2012 Von ho tro co MT 8 4" xfId="1956"/>
    <cellStyle name="1_Bao cao giai ngan von dau tu nam 2009 (theo doi)_Book1_Hoan chinh KH 2012 Von ho tro co MT 8 4 2" xfId="21797"/>
    <cellStyle name="1_Bao cao giai ngan von dau tu nam 2009 (theo doi)_Book1_Hoan chinh KH 2012 Von ho tro co MT 8 4 3" xfId="21798"/>
    <cellStyle name="1_Bao cao giai ngan von dau tu nam 2009 (theo doi)_Book1_Hoan chinh KH 2012 Von ho tro co MT 8 5" xfId="21799"/>
    <cellStyle name="1_Bao cao giai ngan von dau tu nam 2009 (theo doi)_Book1_Hoan chinh KH 2012 Von ho tro co MT 8 6" xfId="21800"/>
    <cellStyle name="1_Bao cao giai ngan von dau tu nam 2009 (theo doi)_Book1_Hoan chinh KH 2012 Von ho tro co MT 9" xfId="1957"/>
    <cellStyle name="1_Bao cao giai ngan von dau tu nam 2009 (theo doi)_Book1_Hoan chinh KH 2012 Von ho tro co MT 9 2" xfId="1958"/>
    <cellStyle name="1_Bao cao giai ngan von dau tu nam 2009 (theo doi)_Book1_Hoan chinh KH 2012 Von ho tro co MT 9 2 2" xfId="21801"/>
    <cellStyle name="1_Bao cao giai ngan von dau tu nam 2009 (theo doi)_Book1_Hoan chinh KH 2012 Von ho tro co MT 9 2 3" xfId="21802"/>
    <cellStyle name="1_Bao cao giai ngan von dau tu nam 2009 (theo doi)_Book1_Hoan chinh KH 2012 Von ho tro co MT 9 3" xfId="1959"/>
    <cellStyle name="1_Bao cao giai ngan von dau tu nam 2009 (theo doi)_Book1_Hoan chinh KH 2012 Von ho tro co MT 9 3 2" xfId="21803"/>
    <cellStyle name="1_Bao cao giai ngan von dau tu nam 2009 (theo doi)_Book1_Hoan chinh KH 2012 Von ho tro co MT 9 3 3" xfId="21804"/>
    <cellStyle name="1_Bao cao giai ngan von dau tu nam 2009 (theo doi)_Book1_Hoan chinh KH 2012 Von ho tro co MT 9 4" xfId="1960"/>
    <cellStyle name="1_Bao cao giai ngan von dau tu nam 2009 (theo doi)_Book1_Hoan chinh KH 2012 Von ho tro co MT 9 4 2" xfId="21805"/>
    <cellStyle name="1_Bao cao giai ngan von dau tu nam 2009 (theo doi)_Book1_Hoan chinh KH 2012 Von ho tro co MT 9 4 3" xfId="21806"/>
    <cellStyle name="1_Bao cao giai ngan von dau tu nam 2009 (theo doi)_Book1_Hoan chinh KH 2012 Von ho tro co MT 9 5" xfId="21807"/>
    <cellStyle name="1_Bao cao giai ngan von dau tu nam 2009 (theo doi)_Book1_Hoan chinh KH 2012 Von ho tro co MT 9 6" xfId="21808"/>
    <cellStyle name="1_Bao cao giai ngan von dau tu nam 2009 (theo doi)_Book1_Hoan chinh KH 2012 Von ho tro co MT_Bao cao giai ngan quy I" xfId="1961"/>
    <cellStyle name="1_Bao cao giai ngan von dau tu nam 2009 (theo doi)_Book1_Hoan chinh KH 2012 Von ho tro co MT_Bao cao giai ngan quy I 2" xfId="1962"/>
    <cellStyle name="1_Bao cao giai ngan von dau tu nam 2009 (theo doi)_Book1_Hoan chinh KH 2012 Von ho tro co MT_Bao cao giai ngan quy I 2 2" xfId="1963"/>
    <cellStyle name="1_Bao cao giai ngan von dau tu nam 2009 (theo doi)_Book1_Hoan chinh KH 2012 Von ho tro co MT_Bao cao giai ngan quy I 2 2 2" xfId="21809"/>
    <cellStyle name="1_Bao cao giai ngan von dau tu nam 2009 (theo doi)_Book1_Hoan chinh KH 2012 Von ho tro co MT_Bao cao giai ngan quy I 2 2 3" xfId="21810"/>
    <cellStyle name="1_Bao cao giai ngan von dau tu nam 2009 (theo doi)_Book1_Hoan chinh KH 2012 Von ho tro co MT_Bao cao giai ngan quy I 2 3" xfId="1964"/>
    <cellStyle name="1_Bao cao giai ngan von dau tu nam 2009 (theo doi)_Book1_Hoan chinh KH 2012 Von ho tro co MT_Bao cao giai ngan quy I 2 3 2" xfId="21811"/>
    <cellStyle name="1_Bao cao giai ngan von dau tu nam 2009 (theo doi)_Book1_Hoan chinh KH 2012 Von ho tro co MT_Bao cao giai ngan quy I 2 3 3" xfId="21812"/>
    <cellStyle name="1_Bao cao giai ngan von dau tu nam 2009 (theo doi)_Book1_Hoan chinh KH 2012 Von ho tro co MT_Bao cao giai ngan quy I 2 4" xfId="1965"/>
    <cellStyle name="1_Bao cao giai ngan von dau tu nam 2009 (theo doi)_Book1_Hoan chinh KH 2012 Von ho tro co MT_Bao cao giai ngan quy I 2 4 2" xfId="21813"/>
    <cellStyle name="1_Bao cao giai ngan von dau tu nam 2009 (theo doi)_Book1_Hoan chinh KH 2012 Von ho tro co MT_Bao cao giai ngan quy I 2 4 3" xfId="21814"/>
    <cellStyle name="1_Bao cao giai ngan von dau tu nam 2009 (theo doi)_Book1_Hoan chinh KH 2012 Von ho tro co MT_Bao cao giai ngan quy I 2 5" xfId="21815"/>
    <cellStyle name="1_Bao cao giai ngan von dau tu nam 2009 (theo doi)_Book1_Hoan chinh KH 2012 Von ho tro co MT_Bao cao giai ngan quy I 2 6" xfId="21816"/>
    <cellStyle name="1_Bao cao giai ngan von dau tu nam 2009 (theo doi)_Book1_Hoan chinh KH 2012 Von ho tro co MT_Bao cao giai ngan quy I 3" xfId="1966"/>
    <cellStyle name="1_Bao cao giai ngan von dau tu nam 2009 (theo doi)_Book1_Hoan chinh KH 2012 Von ho tro co MT_Bao cao giai ngan quy I 3 2" xfId="1967"/>
    <cellStyle name="1_Bao cao giai ngan von dau tu nam 2009 (theo doi)_Book1_Hoan chinh KH 2012 Von ho tro co MT_Bao cao giai ngan quy I 3 2 2" xfId="21817"/>
    <cellStyle name="1_Bao cao giai ngan von dau tu nam 2009 (theo doi)_Book1_Hoan chinh KH 2012 Von ho tro co MT_Bao cao giai ngan quy I 3 2 3" xfId="21818"/>
    <cellStyle name="1_Bao cao giai ngan von dau tu nam 2009 (theo doi)_Book1_Hoan chinh KH 2012 Von ho tro co MT_Bao cao giai ngan quy I 3 3" xfId="1968"/>
    <cellStyle name="1_Bao cao giai ngan von dau tu nam 2009 (theo doi)_Book1_Hoan chinh KH 2012 Von ho tro co MT_Bao cao giai ngan quy I 3 3 2" xfId="21819"/>
    <cellStyle name="1_Bao cao giai ngan von dau tu nam 2009 (theo doi)_Book1_Hoan chinh KH 2012 Von ho tro co MT_Bao cao giai ngan quy I 3 3 3" xfId="21820"/>
    <cellStyle name="1_Bao cao giai ngan von dau tu nam 2009 (theo doi)_Book1_Hoan chinh KH 2012 Von ho tro co MT_Bao cao giai ngan quy I 3 4" xfId="1969"/>
    <cellStyle name="1_Bao cao giai ngan von dau tu nam 2009 (theo doi)_Book1_Hoan chinh KH 2012 Von ho tro co MT_Bao cao giai ngan quy I 3 4 2" xfId="21821"/>
    <cellStyle name="1_Bao cao giai ngan von dau tu nam 2009 (theo doi)_Book1_Hoan chinh KH 2012 Von ho tro co MT_Bao cao giai ngan quy I 3 4 3" xfId="21822"/>
    <cellStyle name="1_Bao cao giai ngan von dau tu nam 2009 (theo doi)_Book1_Hoan chinh KH 2012 Von ho tro co MT_Bao cao giai ngan quy I 3 5" xfId="21823"/>
    <cellStyle name="1_Bao cao giai ngan von dau tu nam 2009 (theo doi)_Book1_Hoan chinh KH 2012 Von ho tro co MT_Bao cao giai ngan quy I 3 6" xfId="21824"/>
    <cellStyle name="1_Bao cao giai ngan von dau tu nam 2009 (theo doi)_Book1_Hoan chinh KH 2012 Von ho tro co MT_Bao cao giai ngan quy I 4" xfId="1970"/>
    <cellStyle name="1_Bao cao giai ngan von dau tu nam 2009 (theo doi)_Book1_Hoan chinh KH 2012 Von ho tro co MT_Bao cao giai ngan quy I 4 2" xfId="21825"/>
    <cellStyle name="1_Bao cao giai ngan von dau tu nam 2009 (theo doi)_Book1_Hoan chinh KH 2012 Von ho tro co MT_Bao cao giai ngan quy I 4 3" xfId="21826"/>
    <cellStyle name="1_Bao cao giai ngan von dau tu nam 2009 (theo doi)_Book1_Hoan chinh KH 2012 Von ho tro co MT_Bao cao giai ngan quy I 5" xfId="1971"/>
    <cellStyle name="1_Bao cao giai ngan von dau tu nam 2009 (theo doi)_Book1_Hoan chinh KH 2012 Von ho tro co MT_Bao cao giai ngan quy I 5 2" xfId="21827"/>
    <cellStyle name="1_Bao cao giai ngan von dau tu nam 2009 (theo doi)_Book1_Hoan chinh KH 2012 Von ho tro co MT_Bao cao giai ngan quy I 5 3" xfId="21828"/>
    <cellStyle name="1_Bao cao giai ngan von dau tu nam 2009 (theo doi)_Book1_Hoan chinh KH 2012 Von ho tro co MT_Bao cao giai ngan quy I 6" xfId="1972"/>
    <cellStyle name="1_Bao cao giai ngan von dau tu nam 2009 (theo doi)_Book1_Hoan chinh KH 2012 Von ho tro co MT_Bao cao giai ngan quy I 6 2" xfId="21829"/>
    <cellStyle name="1_Bao cao giai ngan von dau tu nam 2009 (theo doi)_Book1_Hoan chinh KH 2012 Von ho tro co MT_Bao cao giai ngan quy I 6 3" xfId="21830"/>
    <cellStyle name="1_Bao cao giai ngan von dau tu nam 2009 (theo doi)_Book1_Hoan chinh KH 2012 Von ho tro co MT_Bao cao giai ngan quy I 7" xfId="21831"/>
    <cellStyle name="1_Bao cao giai ngan von dau tu nam 2009 (theo doi)_Book1_Hoan chinh KH 2012 Von ho tro co MT_Bao cao giai ngan quy I 8" xfId="21832"/>
    <cellStyle name="1_Bao cao giai ngan von dau tu nam 2009 (theo doi)_Book1_Hoan chinh KH 2012 Von ho tro co MT_BC von DTPT 6 thang 2012" xfId="1973"/>
    <cellStyle name="1_Bao cao giai ngan von dau tu nam 2009 (theo doi)_Book1_Hoan chinh KH 2012 Von ho tro co MT_BC von DTPT 6 thang 2012 2" xfId="1974"/>
    <cellStyle name="1_Bao cao giai ngan von dau tu nam 2009 (theo doi)_Book1_Hoan chinh KH 2012 Von ho tro co MT_BC von DTPT 6 thang 2012 2 2" xfId="1975"/>
    <cellStyle name="1_Bao cao giai ngan von dau tu nam 2009 (theo doi)_Book1_Hoan chinh KH 2012 Von ho tro co MT_BC von DTPT 6 thang 2012 2 2 2" xfId="21833"/>
    <cellStyle name="1_Bao cao giai ngan von dau tu nam 2009 (theo doi)_Book1_Hoan chinh KH 2012 Von ho tro co MT_BC von DTPT 6 thang 2012 2 2 3" xfId="21834"/>
    <cellStyle name="1_Bao cao giai ngan von dau tu nam 2009 (theo doi)_Book1_Hoan chinh KH 2012 Von ho tro co MT_BC von DTPT 6 thang 2012 2 3" xfId="1976"/>
    <cellStyle name="1_Bao cao giai ngan von dau tu nam 2009 (theo doi)_Book1_Hoan chinh KH 2012 Von ho tro co MT_BC von DTPT 6 thang 2012 2 3 2" xfId="21835"/>
    <cellStyle name="1_Bao cao giai ngan von dau tu nam 2009 (theo doi)_Book1_Hoan chinh KH 2012 Von ho tro co MT_BC von DTPT 6 thang 2012 2 3 3" xfId="21836"/>
    <cellStyle name="1_Bao cao giai ngan von dau tu nam 2009 (theo doi)_Book1_Hoan chinh KH 2012 Von ho tro co MT_BC von DTPT 6 thang 2012 2 4" xfId="1977"/>
    <cellStyle name="1_Bao cao giai ngan von dau tu nam 2009 (theo doi)_Book1_Hoan chinh KH 2012 Von ho tro co MT_BC von DTPT 6 thang 2012 2 4 2" xfId="21837"/>
    <cellStyle name="1_Bao cao giai ngan von dau tu nam 2009 (theo doi)_Book1_Hoan chinh KH 2012 Von ho tro co MT_BC von DTPT 6 thang 2012 2 4 3" xfId="21838"/>
    <cellStyle name="1_Bao cao giai ngan von dau tu nam 2009 (theo doi)_Book1_Hoan chinh KH 2012 Von ho tro co MT_BC von DTPT 6 thang 2012 2 5" xfId="21839"/>
    <cellStyle name="1_Bao cao giai ngan von dau tu nam 2009 (theo doi)_Book1_Hoan chinh KH 2012 Von ho tro co MT_BC von DTPT 6 thang 2012 2 6" xfId="21840"/>
    <cellStyle name="1_Bao cao giai ngan von dau tu nam 2009 (theo doi)_Book1_Hoan chinh KH 2012 Von ho tro co MT_BC von DTPT 6 thang 2012 3" xfId="1978"/>
    <cellStyle name="1_Bao cao giai ngan von dau tu nam 2009 (theo doi)_Book1_Hoan chinh KH 2012 Von ho tro co MT_BC von DTPT 6 thang 2012 3 2" xfId="1979"/>
    <cellStyle name="1_Bao cao giai ngan von dau tu nam 2009 (theo doi)_Book1_Hoan chinh KH 2012 Von ho tro co MT_BC von DTPT 6 thang 2012 3 2 2" xfId="21841"/>
    <cellStyle name="1_Bao cao giai ngan von dau tu nam 2009 (theo doi)_Book1_Hoan chinh KH 2012 Von ho tro co MT_BC von DTPT 6 thang 2012 3 2 3" xfId="21842"/>
    <cellStyle name="1_Bao cao giai ngan von dau tu nam 2009 (theo doi)_Book1_Hoan chinh KH 2012 Von ho tro co MT_BC von DTPT 6 thang 2012 3 3" xfId="1980"/>
    <cellStyle name="1_Bao cao giai ngan von dau tu nam 2009 (theo doi)_Book1_Hoan chinh KH 2012 Von ho tro co MT_BC von DTPT 6 thang 2012 3 3 2" xfId="21843"/>
    <cellStyle name="1_Bao cao giai ngan von dau tu nam 2009 (theo doi)_Book1_Hoan chinh KH 2012 Von ho tro co MT_BC von DTPT 6 thang 2012 3 3 3" xfId="21844"/>
    <cellStyle name="1_Bao cao giai ngan von dau tu nam 2009 (theo doi)_Book1_Hoan chinh KH 2012 Von ho tro co MT_BC von DTPT 6 thang 2012 3 4" xfId="1981"/>
    <cellStyle name="1_Bao cao giai ngan von dau tu nam 2009 (theo doi)_Book1_Hoan chinh KH 2012 Von ho tro co MT_BC von DTPT 6 thang 2012 3 4 2" xfId="21845"/>
    <cellStyle name="1_Bao cao giai ngan von dau tu nam 2009 (theo doi)_Book1_Hoan chinh KH 2012 Von ho tro co MT_BC von DTPT 6 thang 2012 3 4 3" xfId="21846"/>
    <cellStyle name="1_Bao cao giai ngan von dau tu nam 2009 (theo doi)_Book1_Hoan chinh KH 2012 Von ho tro co MT_BC von DTPT 6 thang 2012 3 5" xfId="21847"/>
    <cellStyle name="1_Bao cao giai ngan von dau tu nam 2009 (theo doi)_Book1_Hoan chinh KH 2012 Von ho tro co MT_BC von DTPT 6 thang 2012 3 6" xfId="21848"/>
    <cellStyle name="1_Bao cao giai ngan von dau tu nam 2009 (theo doi)_Book1_Hoan chinh KH 2012 Von ho tro co MT_BC von DTPT 6 thang 2012 4" xfId="1982"/>
    <cellStyle name="1_Bao cao giai ngan von dau tu nam 2009 (theo doi)_Book1_Hoan chinh KH 2012 Von ho tro co MT_BC von DTPT 6 thang 2012 4 2" xfId="21849"/>
    <cellStyle name="1_Bao cao giai ngan von dau tu nam 2009 (theo doi)_Book1_Hoan chinh KH 2012 Von ho tro co MT_BC von DTPT 6 thang 2012 4 3" xfId="21850"/>
    <cellStyle name="1_Bao cao giai ngan von dau tu nam 2009 (theo doi)_Book1_Hoan chinh KH 2012 Von ho tro co MT_BC von DTPT 6 thang 2012 5" xfId="1983"/>
    <cellStyle name="1_Bao cao giai ngan von dau tu nam 2009 (theo doi)_Book1_Hoan chinh KH 2012 Von ho tro co MT_BC von DTPT 6 thang 2012 5 2" xfId="21851"/>
    <cellStyle name="1_Bao cao giai ngan von dau tu nam 2009 (theo doi)_Book1_Hoan chinh KH 2012 Von ho tro co MT_BC von DTPT 6 thang 2012 5 3" xfId="21852"/>
    <cellStyle name="1_Bao cao giai ngan von dau tu nam 2009 (theo doi)_Book1_Hoan chinh KH 2012 Von ho tro co MT_BC von DTPT 6 thang 2012 6" xfId="1984"/>
    <cellStyle name="1_Bao cao giai ngan von dau tu nam 2009 (theo doi)_Book1_Hoan chinh KH 2012 Von ho tro co MT_BC von DTPT 6 thang 2012 6 2" xfId="21853"/>
    <cellStyle name="1_Bao cao giai ngan von dau tu nam 2009 (theo doi)_Book1_Hoan chinh KH 2012 Von ho tro co MT_BC von DTPT 6 thang 2012 6 3" xfId="21854"/>
    <cellStyle name="1_Bao cao giai ngan von dau tu nam 2009 (theo doi)_Book1_Hoan chinh KH 2012 Von ho tro co MT_BC von DTPT 6 thang 2012 7" xfId="21855"/>
    <cellStyle name="1_Bao cao giai ngan von dau tu nam 2009 (theo doi)_Book1_Hoan chinh KH 2012 Von ho tro co MT_BC von DTPT 6 thang 2012 8" xfId="21856"/>
    <cellStyle name="1_Bao cao giai ngan von dau tu nam 2009 (theo doi)_Book1_Hoan chinh KH 2012 Von ho tro co MT_Bieu du thao QD von ho tro co MT" xfId="1985"/>
    <cellStyle name="1_Bao cao giai ngan von dau tu nam 2009 (theo doi)_Book1_Hoan chinh KH 2012 Von ho tro co MT_Bieu du thao QD von ho tro co MT 2" xfId="1986"/>
    <cellStyle name="1_Bao cao giai ngan von dau tu nam 2009 (theo doi)_Book1_Hoan chinh KH 2012 Von ho tro co MT_Bieu du thao QD von ho tro co MT 2 2" xfId="1987"/>
    <cellStyle name="1_Bao cao giai ngan von dau tu nam 2009 (theo doi)_Book1_Hoan chinh KH 2012 Von ho tro co MT_Bieu du thao QD von ho tro co MT 2 2 2" xfId="21857"/>
    <cellStyle name="1_Bao cao giai ngan von dau tu nam 2009 (theo doi)_Book1_Hoan chinh KH 2012 Von ho tro co MT_Bieu du thao QD von ho tro co MT 2 2 3" xfId="21858"/>
    <cellStyle name="1_Bao cao giai ngan von dau tu nam 2009 (theo doi)_Book1_Hoan chinh KH 2012 Von ho tro co MT_Bieu du thao QD von ho tro co MT 2 3" xfId="1988"/>
    <cellStyle name="1_Bao cao giai ngan von dau tu nam 2009 (theo doi)_Book1_Hoan chinh KH 2012 Von ho tro co MT_Bieu du thao QD von ho tro co MT 2 3 2" xfId="21859"/>
    <cellStyle name="1_Bao cao giai ngan von dau tu nam 2009 (theo doi)_Book1_Hoan chinh KH 2012 Von ho tro co MT_Bieu du thao QD von ho tro co MT 2 3 3" xfId="21860"/>
    <cellStyle name="1_Bao cao giai ngan von dau tu nam 2009 (theo doi)_Book1_Hoan chinh KH 2012 Von ho tro co MT_Bieu du thao QD von ho tro co MT 2 4" xfId="1989"/>
    <cellStyle name="1_Bao cao giai ngan von dau tu nam 2009 (theo doi)_Book1_Hoan chinh KH 2012 Von ho tro co MT_Bieu du thao QD von ho tro co MT 2 4 2" xfId="21861"/>
    <cellStyle name="1_Bao cao giai ngan von dau tu nam 2009 (theo doi)_Book1_Hoan chinh KH 2012 Von ho tro co MT_Bieu du thao QD von ho tro co MT 2 4 3" xfId="21862"/>
    <cellStyle name="1_Bao cao giai ngan von dau tu nam 2009 (theo doi)_Book1_Hoan chinh KH 2012 Von ho tro co MT_Bieu du thao QD von ho tro co MT 2 5" xfId="21863"/>
    <cellStyle name="1_Bao cao giai ngan von dau tu nam 2009 (theo doi)_Book1_Hoan chinh KH 2012 Von ho tro co MT_Bieu du thao QD von ho tro co MT 2 6" xfId="21864"/>
    <cellStyle name="1_Bao cao giai ngan von dau tu nam 2009 (theo doi)_Book1_Hoan chinh KH 2012 Von ho tro co MT_Bieu du thao QD von ho tro co MT 3" xfId="1990"/>
    <cellStyle name="1_Bao cao giai ngan von dau tu nam 2009 (theo doi)_Book1_Hoan chinh KH 2012 Von ho tro co MT_Bieu du thao QD von ho tro co MT 3 2" xfId="1991"/>
    <cellStyle name="1_Bao cao giai ngan von dau tu nam 2009 (theo doi)_Book1_Hoan chinh KH 2012 Von ho tro co MT_Bieu du thao QD von ho tro co MT 3 2 2" xfId="21865"/>
    <cellStyle name="1_Bao cao giai ngan von dau tu nam 2009 (theo doi)_Book1_Hoan chinh KH 2012 Von ho tro co MT_Bieu du thao QD von ho tro co MT 3 2 3" xfId="21866"/>
    <cellStyle name="1_Bao cao giai ngan von dau tu nam 2009 (theo doi)_Book1_Hoan chinh KH 2012 Von ho tro co MT_Bieu du thao QD von ho tro co MT 3 3" xfId="1992"/>
    <cellStyle name="1_Bao cao giai ngan von dau tu nam 2009 (theo doi)_Book1_Hoan chinh KH 2012 Von ho tro co MT_Bieu du thao QD von ho tro co MT 3 3 2" xfId="21867"/>
    <cellStyle name="1_Bao cao giai ngan von dau tu nam 2009 (theo doi)_Book1_Hoan chinh KH 2012 Von ho tro co MT_Bieu du thao QD von ho tro co MT 3 3 3" xfId="21868"/>
    <cellStyle name="1_Bao cao giai ngan von dau tu nam 2009 (theo doi)_Book1_Hoan chinh KH 2012 Von ho tro co MT_Bieu du thao QD von ho tro co MT 3 4" xfId="1993"/>
    <cellStyle name="1_Bao cao giai ngan von dau tu nam 2009 (theo doi)_Book1_Hoan chinh KH 2012 Von ho tro co MT_Bieu du thao QD von ho tro co MT 3 4 2" xfId="21869"/>
    <cellStyle name="1_Bao cao giai ngan von dau tu nam 2009 (theo doi)_Book1_Hoan chinh KH 2012 Von ho tro co MT_Bieu du thao QD von ho tro co MT 3 4 3" xfId="21870"/>
    <cellStyle name="1_Bao cao giai ngan von dau tu nam 2009 (theo doi)_Book1_Hoan chinh KH 2012 Von ho tro co MT_Bieu du thao QD von ho tro co MT 3 5" xfId="21871"/>
    <cellStyle name="1_Bao cao giai ngan von dau tu nam 2009 (theo doi)_Book1_Hoan chinh KH 2012 Von ho tro co MT_Bieu du thao QD von ho tro co MT 3 6" xfId="21872"/>
    <cellStyle name="1_Bao cao giai ngan von dau tu nam 2009 (theo doi)_Book1_Hoan chinh KH 2012 Von ho tro co MT_Bieu du thao QD von ho tro co MT 4" xfId="1994"/>
    <cellStyle name="1_Bao cao giai ngan von dau tu nam 2009 (theo doi)_Book1_Hoan chinh KH 2012 Von ho tro co MT_Bieu du thao QD von ho tro co MT 4 2" xfId="21873"/>
    <cellStyle name="1_Bao cao giai ngan von dau tu nam 2009 (theo doi)_Book1_Hoan chinh KH 2012 Von ho tro co MT_Bieu du thao QD von ho tro co MT 4 3" xfId="21874"/>
    <cellStyle name="1_Bao cao giai ngan von dau tu nam 2009 (theo doi)_Book1_Hoan chinh KH 2012 Von ho tro co MT_Bieu du thao QD von ho tro co MT 5" xfId="1995"/>
    <cellStyle name="1_Bao cao giai ngan von dau tu nam 2009 (theo doi)_Book1_Hoan chinh KH 2012 Von ho tro co MT_Bieu du thao QD von ho tro co MT 5 2" xfId="21875"/>
    <cellStyle name="1_Bao cao giai ngan von dau tu nam 2009 (theo doi)_Book1_Hoan chinh KH 2012 Von ho tro co MT_Bieu du thao QD von ho tro co MT 5 3" xfId="21876"/>
    <cellStyle name="1_Bao cao giai ngan von dau tu nam 2009 (theo doi)_Book1_Hoan chinh KH 2012 Von ho tro co MT_Bieu du thao QD von ho tro co MT 6" xfId="1996"/>
    <cellStyle name="1_Bao cao giai ngan von dau tu nam 2009 (theo doi)_Book1_Hoan chinh KH 2012 Von ho tro co MT_Bieu du thao QD von ho tro co MT 6 2" xfId="21877"/>
    <cellStyle name="1_Bao cao giai ngan von dau tu nam 2009 (theo doi)_Book1_Hoan chinh KH 2012 Von ho tro co MT_Bieu du thao QD von ho tro co MT 6 3" xfId="21878"/>
    <cellStyle name="1_Bao cao giai ngan von dau tu nam 2009 (theo doi)_Book1_Hoan chinh KH 2012 Von ho tro co MT_Bieu du thao QD von ho tro co MT 7" xfId="21879"/>
    <cellStyle name="1_Bao cao giai ngan von dau tu nam 2009 (theo doi)_Book1_Hoan chinh KH 2012 Von ho tro co MT_Bieu du thao QD von ho tro co MT 8" xfId="21880"/>
    <cellStyle name="1_Bao cao giai ngan von dau tu nam 2009 (theo doi)_Book1_Hoan chinh KH 2012 Von ho tro co MT_Ke hoach 2012 theo doi (giai ngan 30.6.12)" xfId="1997"/>
    <cellStyle name="1_Bao cao giai ngan von dau tu nam 2009 (theo doi)_Book1_Hoan chinh KH 2012 Von ho tro co MT_Ke hoach 2012 theo doi (giai ngan 30.6.12) 2" xfId="1998"/>
    <cellStyle name="1_Bao cao giai ngan von dau tu nam 2009 (theo doi)_Book1_Hoan chinh KH 2012 Von ho tro co MT_Ke hoach 2012 theo doi (giai ngan 30.6.12) 2 2" xfId="1999"/>
    <cellStyle name="1_Bao cao giai ngan von dau tu nam 2009 (theo doi)_Book1_Hoan chinh KH 2012 Von ho tro co MT_Ke hoach 2012 theo doi (giai ngan 30.6.12) 2 2 2" xfId="21881"/>
    <cellStyle name="1_Bao cao giai ngan von dau tu nam 2009 (theo doi)_Book1_Hoan chinh KH 2012 Von ho tro co MT_Ke hoach 2012 theo doi (giai ngan 30.6.12) 2 2 3" xfId="21882"/>
    <cellStyle name="1_Bao cao giai ngan von dau tu nam 2009 (theo doi)_Book1_Hoan chinh KH 2012 Von ho tro co MT_Ke hoach 2012 theo doi (giai ngan 30.6.12) 2 3" xfId="2000"/>
    <cellStyle name="1_Bao cao giai ngan von dau tu nam 2009 (theo doi)_Book1_Hoan chinh KH 2012 Von ho tro co MT_Ke hoach 2012 theo doi (giai ngan 30.6.12) 2 3 2" xfId="21883"/>
    <cellStyle name="1_Bao cao giai ngan von dau tu nam 2009 (theo doi)_Book1_Hoan chinh KH 2012 Von ho tro co MT_Ke hoach 2012 theo doi (giai ngan 30.6.12) 2 3 3" xfId="21884"/>
    <cellStyle name="1_Bao cao giai ngan von dau tu nam 2009 (theo doi)_Book1_Hoan chinh KH 2012 Von ho tro co MT_Ke hoach 2012 theo doi (giai ngan 30.6.12) 2 4" xfId="2001"/>
    <cellStyle name="1_Bao cao giai ngan von dau tu nam 2009 (theo doi)_Book1_Hoan chinh KH 2012 Von ho tro co MT_Ke hoach 2012 theo doi (giai ngan 30.6.12) 2 4 2" xfId="21885"/>
    <cellStyle name="1_Bao cao giai ngan von dau tu nam 2009 (theo doi)_Book1_Hoan chinh KH 2012 Von ho tro co MT_Ke hoach 2012 theo doi (giai ngan 30.6.12) 2 4 3" xfId="21886"/>
    <cellStyle name="1_Bao cao giai ngan von dau tu nam 2009 (theo doi)_Book1_Hoan chinh KH 2012 Von ho tro co MT_Ke hoach 2012 theo doi (giai ngan 30.6.12) 2 5" xfId="21887"/>
    <cellStyle name="1_Bao cao giai ngan von dau tu nam 2009 (theo doi)_Book1_Hoan chinh KH 2012 Von ho tro co MT_Ke hoach 2012 theo doi (giai ngan 30.6.12) 2 6" xfId="21888"/>
    <cellStyle name="1_Bao cao giai ngan von dau tu nam 2009 (theo doi)_Book1_Hoan chinh KH 2012 Von ho tro co MT_Ke hoach 2012 theo doi (giai ngan 30.6.12) 3" xfId="2002"/>
    <cellStyle name="1_Bao cao giai ngan von dau tu nam 2009 (theo doi)_Book1_Hoan chinh KH 2012 Von ho tro co MT_Ke hoach 2012 theo doi (giai ngan 30.6.12) 3 2" xfId="2003"/>
    <cellStyle name="1_Bao cao giai ngan von dau tu nam 2009 (theo doi)_Book1_Hoan chinh KH 2012 Von ho tro co MT_Ke hoach 2012 theo doi (giai ngan 30.6.12) 3 2 2" xfId="21889"/>
    <cellStyle name="1_Bao cao giai ngan von dau tu nam 2009 (theo doi)_Book1_Hoan chinh KH 2012 Von ho tro co MT_Ke hoach 2012 theo doi (giai ngan 30.6.12) 3 2 3" xfId="21890"/>
    <cellStyle name="1_Bao cao giai ngan von dau tu nam 2009 (theo doi)_Book1_Hoan chinh KH 2012 Von ho tro co MT_Ke hoach 2012 theo doi (giai ngan 30.6.12) 3 3" xfId="2004"/>
    <cellStyle name="1_Bao cao giai ngan von dau tu nam 2009 (theo doi)_Book1_Hoan chinh KH 2012 Von ho tro co MT_Ke hoach 2012 theo doi (giai ngan 30.6.12) 3 3 2" xfId="21891"/>
    <cellStyle name="1_Bao cao giai ngan von dau tu nam 2009 (theo doi)_Book1_Hoan chinh KH 2012 Von ho tro co MT_Ke hoach 2012 theo doi (giai ngan 30.6.12) 3 3 3" xfId="21892"/>
    <cellStyle name="1_Bao cao giai ngan von dau tu nam 2009 (theo doi)_Book1_Hoan chinh KH 2012 Von ho tro co MT_Ke hoach 2012 theo doi (giai ngan 30.6.12) 3 4" xfId="2005"/>
    <cellStyle name="1_Bao cao giai ngan von dau tu nam 2009 (theo doi)_Book1_Hoan chinh KH 2012 Von ho tro co MT_Ke hoach 2012 theo doi (giai ngan 30.6.12) 3 4 2" xfId="21893"/>
    <cellStyle name="1_Bao cao giai ngan von dau tu nam 2009 (theo doi)_Book1_Hoan chinh KH 2012 Von ho tro co MT_Ke hoach 2012 theo doi (giai ngan 30.6.12) 3 4 3" xfId="21894"/>
    <cellStyle name="1_Bao cao giai ngan von dau tu nam 2009 (theo doi)_Book1_Hoan chinh KH 2012 Von ho tro co MT_Ke hoach 2012 theo doi (giai ngan 30.6.12) 3 5" xfId="21895"/>
    <cellStyle name="1_Bao cao giai ngan von dau tu nam 2009 (theo doi)_Book1_Hoan chinh KH 2012 Von ho tro co MT_Ke hoach 2012 theo doi (giai ngan 30.6.12) 3 6" xfId="21896"/>
    <cellStyle name="1_Bao cao giai ngan von dau tu nam 2009 (theo doi)_Book1_Hoan chinh KH 2012 Von ho tro co MT_Ke hoach 2012 theo doi (giai ngan 30.6.12) 4" xfId="2006"/>
    <cellStyle name="1_Bao cao giai ngan von dau tu nam 2009 (theo doi)_Book1_Hoan chinh KH 2012 Von ho tro co MT_Ke hoach 2012 theo doi (giai ngan 30.6.12) 4 2" xfId="21897"/>
    <cellStyle name="1_Bao cao giai ngan von dau tu nam 2009 (theo doi)_Book1_Hoan chinh KH 2012 Von ho tro co MT_Ke hoach 2012 theo doi (giai ngan 30.6.12) 4 3" xfId="21898"/>
    <cellStyle name="1_Bao cao giai ngan von dau tu nam 2009 (theo doi)_Book1_Hoan chinh KH 2012 Von ho tro co MT_Ke hoach 2012 theo doi (giai ngan 30.6.12) 5" xfId="2007"/>
    <cellStyle name="1_Bao cao giai ngan von dau tu nam 2009 (theo doi)_Book1_Hoan chinh KH 2012 Von ho tro co MT_Ke hoach 2012 theo doi (giai ngan 30.6.12) 5 2" xfId="21899"/>
    <cellStyle name="1_Bao cao giai ngan von dau tu nam 2009 (theo doi)_Book1_Hoan chinh KH 2012 Von ho tro co MT_Ke hoach 2012 theo doi (giai ngan 30.6.12) 5 3" xfId="21900"/>
    <cellStyle name="1_Bao cao giai ngan von dau tu nam 2009 (theo doi)_Book1_Hoan chinh KH 2012 Von ho tro co MT_Ke hoach 2012 theo doi (giai ngan 30.6.12) 6" xfId="2008"/>
    <cellStyle name="1_Bao cao giai ngan von dau tu nam 2009 (theo doi)_Book1_Hoan chinh KH 2012 Von ho tro co MT_Ke hoach 2012 theo doi (giai ngan 30.6.12) 6 2" xfId="21901"/>
    <cellStyle name="1_Bao cao giai ngan von dau tu nam 2009 (theo doi)_Book1_Hoan chinh KH 2012 Von ho tro co MT_Ke hoach 2012 theo doi (giai ngan 30.6.12) 6 3" xfId="21902"/>
    <cellStyle name="1_Bao cao giai ngan von dau tu nam 2009 (theo doi)_Book1_Hoan chinh KH 2012 Von ho tro co MT_Ke hoach 2012 theo doi (giai ngan 30.6.12) 7" xfId="21903"/>
    <cellStyle name="1_Bao cao giai ngan von dau tu nam 2009 (theo doi)_Book1_Hoan chinh KH 2012 Von ho tro co MT_Ke hoach 2012 theo doi (giai ngan 30.6.12) 8" xfId="21904"/>
    <cellStyle name="1_Bao cao giai ngan von dau tu nam 2009 (theo doi)_Book1_Ke hoach 2012 (theo doi)" xfId="2009"/>
    <cellStyle name="1_Bao cao giai ngan von dau tu nam 2009 (theo doi)_Book1_Ke hoach 2012 (theo doi) 2" xfId="2010"/>
    <cellStyle name="1_Bao cao giai ngan von dau tu nam 2009 (theo doi)_Book1_Ke hoach 2012 (theo doi) 2 2" xfId="2011"/>
    <cellStyle name="1_Bao cao giai ngan von dau tu nam 2009 (theo doi)_Book1_Ke hoach 2012 (theo doi) 2 2 2" xfId="21905"/>
    <cellStyle name="1_Bao cao giai ngan von dau tu nam 2009 (theo doi)_Book1_Ke hoach 2012 (theo doi) 2 2 3" xfId="21906"/>
    <cellStyle name="1_Bao cao giai ngan von dau tu nam 2009 (theo doi)_Book1_Ke hoach 2012 (theo doi) 2 3" xfId="2012"/>
    <cellStyle name="1_Bao cao giai ngan von dau tu nam 2009 (theo doi)_Book1_Ke hoach 2012 (theo doi) 2 3 2" xfId="21907"/>
    <cellStyle name="1_Bao cao giai ngan von dau tu nam 2009 (theo doi)_Book1_Ke hoach 2012 (theo doi) 2 3 3" xfId="21908"/>
    <cellStyle name="1_Bao cao giai ngan von dau tu nam 2009 (theo doi)_Book1_Ke hoach 2012 (theo doi) 2 4" xfId="2013"/>
    <cellStyle name="1_Bao cao giai ngan von dau tu nam 2009 (theo doi)_Book1_Ke hoach 2012 (theo doi) 2 4 2" xfId="21909"/>
    <cellStyle name="1_Bao cao giai ngan von dau tu nam 2009 (theo doi)_Book1_Ke hoach 2012 (theo doi) 2 4 3" xfId="21910"/>
    <cellStyle name="1_Bao cao giai ngan von dau tu nam 2009 (theo doi)_Book1_Ke hoach 2012 (theo doi) 2 5" xfId="21911"/>
    <cellStyle name="1_Bao cao giai ngan von dau tu nam 2009 (theo doi)_Book1_Ke hoach 2012 (theo doi) 2 6" xfId="21912"/>
    <cellStyle name="1_Bao cao giai ngan von dau tu nam 2009 (theo doi)_Book1_Ke hoach 2012 (theo doi) 3" xfId="2014"/>
    <cellStyle name="1_Bao cao giai ngan von dau tu nam 2009 (theo doi)_Book1_Ke hoach 2012 (theo doi) 3 2" xfId="2015"/>
    <cellStyle name="1_Bao cao giai ngan von dau tu nam 2009 (theo doi)_Book1_Ke hoach 2012 (theo doi) 3 2 2" xfId="21913"/>
    <cellStyle name="1_Bao cao giai ngan von dau tu nam 2009 (theo doi)_Book1_Ke hoach 2012 (theo doi) 3 2 3" xfId="21914"/>
    <cellStyle name="1_Bao cao giai ngan von dau tu nam 2009 (theo doi)_Book1_Ke hoach 2012 (theo doi) 3 3" xfId="2016"/>
    <cellStyle name="1_Bao cao giai ngan von dau tu nam 2009 (theo doi)_Book1_Ke hoach 2012 (theo doi) 3 3 2" xfId="21915"/>
    <cellStyle name="1_Bao cao giai ngan von dau tu nam 2009 (theo doi)_Book1_Ke hoach 2012 (theo doi) 3 3 3" xfId="21916"/>
    <cellStyle name="1_Bao cao giai ngan von dau tu nam 2009 (theo doi)_Book1_Ke hoach 2012 (theo doi) 3 4" xfId="2017"/>
    <cellStyle name="1_Bao cao giai ngan von dau tu nam 2009 (theo doi)_Book1_Ke hoach 2012 (theo doi) 3 4 2" xfId="21917"/>
    <cellStyle name="1_Bao cao giai ngan von dau tu nam 2009 (theo doi)_Book1_Ke hoach 2012 (theo doi) 3 4 3" xfId="21918"/>
    <cellStyle name="1_Bao cao giai ngan von dau tu nam 2009 (theo doi)_Book1_Ke hoach 2012 (theo doi) 3 5" xfId="21919"/>
    <cellStyle name="1_Bao cao giai ngan von dau tu nam 2009 (theo doi)_Book1_Ke hoach 2012 (theo doi) 3 6" xfId="21920"/>
    <cellStyle name="1_Bao cao giai ngan von dau tu nam 2009 (theo doi)_Book1_Ke hoach 2012 (theo doi) 4" xfId="2018"/>
    <cellStyle name="1_Bao cao giai ngan von dau tu nam 2009 (theo doi)_Book1_Ke hoach 2012 (theo doi) 4 2" xfId="21921"/>
    <cellStyle name="1_Bao cao giai ngan von dau tu nam 2009 (theo doi)_Book1_Ke hoach 2012 (theo doi) 4 3" xfId="21922"/>
    <cellStyle name="1_Bao cao giai ngan von dau tu nam 2009 (theo doi)_Book1_Ke hoach 2012 (theo doi) 5" xfId="2019"/>
    <cellStyle name="1_Bao cao giai ngan von dau tu nam 2009 (theo doi)_Book1_Ke hoach 2012 (theo doi) 5 2" xfId="21923"/>
    <cellStyle name="1_Bao cao giai ngan von dau tu nam 2009 (theo doi)_Book1_Ke hoach 2012 (theo doi) 5 3" xfId="21924"/>
    <cellStyle name="1_Bao cao giai ngan von dau tu nam 2009 (theo doi)_Book1_Ke hoach 2012 (theo doi) 6" xfId="2020"/>
    <cellStyle name="1_Bao cao giai ngan von dau tu nam 2009 (theo doi)_Book1_Ke hoach 2012 (theo doi) 6 2" xfId="21925"/>
    <cellStyle name="1_Bao cao giai ngan von dau tu nam 2009 (theo doi)_Book1_Ke hoach 2012 (theo doi) 6 3" xfId="21926"/>
    <cellStyle name="1_Bao cao giai ngan von dau tu nam 2009 (theo doi)_Book1_Ke hoach 2012 (theo doi) 7" xfId="21927"/>
    <cellStyle name="1_Bao cao giai ngan von dau tu nam 2009 (theo doi)_Book1_Ke hoach 2012 (theo doi) 8" xfId="21928"/>
    <cellStyle name="1_Bao cao giai ngan von dau tu nam 2009 (theo doi)_Book1_Ke hoach 2012 theo doi (giai ngan 30.6.12)" xfId="2021"/>
    <cellStyle name="1_Bao cao giai ngan von dau tu nam 2009 (theo doi)_Book1_Ke hoach 2012 theo doi (giai ngan 30.6.12) 2" xfId="2022"/>
    <cellStyle name="1_Bao cao giai ngan von dau tu nam 2009 (theo doi)_Book1_Ke hoach 2012 theo doi (giai ngan 30.6.12) 2 2" xfId="2023"/>
    <cellStyle name="1_Bao cao giai ngan von dau tu nam 2009 (theo doi)_Book1_Ke hoach 2012 theo doi (giai ngan 30.6.12) 2 2 2" xfId="21929"/>
    <cellStyle name="1_Bao cao giai ngan von dau tu nam 2009 (theo doi)_Book1_Ke hoach 2012 theo doi (giai ngan 30.6.12) 2 2 3" xfId="21930"/>
    <cellStyle name="1_Bao cao giai ngan von dau tu nam 2009 (theo doi)_Book1_Ke hoach 2012 theo doi (giai ngan 30.6.12) 2 3" xfId="2024"/>
    <cellStyle name="1_Bao cao giai ngan von dau tu nam 2009 (theo doi)_Book1_Ke hoach 2012 theo doi (giai ngan 30.6.12) 2 3 2" xfId="21931"/>
    <cellStyle name="1_Bao cao giai ngan von dau tu nam 2009 (theo doi)_Book1_Ke hoach 2012 theo doi (giai ngan 30.6.12) 2 3 3" xfId="21932"/>
    <cellStyle name="1_Bao cao giai ngan von dau tu nam 2009 (theo doi)_Book1_Ke hoach 2012 theo doi (giai ngan 30.6.12) 2 4" xfId="2025"/>
    <cellStyle name="1_Bao cao giai ngan von dau tu nam 2009 (theo doi)_Book1_Ke hoach 2012 theo doi (giai ngan 30.6.12) 2 4 2" xfId="21933"/>
    <cellStyle name="1_Bao cao giai ngan von dau tu nam 2009 (theo doi)_Book1_Ke hoach 2012 theo doi (giai ngan 30.6.12) 2 4 3" xfId="21934"/>
    <cellStyle name="1_Bao cao giai ngan von dau tu nam 2009 (theo doi)_Book1_Ke hoach 2012 theo doi (giai ngan 30.6.12) 2 5" xfId="21935"/>
    <cellStyle name="1_Bao cao giai ngan von dau tu nam 2009 (theo doi)_Book1_Ke hoach 2012 theo doi (giai ngan 30.6.12) 2 6" xfId="21936"/>
    <cellStyle name="1_Bao cao giai ngan von dau tu nam 2009 (theo doi)_Book1_Ke hoach 2012 theo doi (giai ngan 30.6.12) 3" xfId="2026"/>
    <cellStyle name="1_Bao cao giai ngan von dau tu nam 2009 (theo doi)_Book1_Ke hoach 2012 theo doi (giai ngan 30.6.12) 3 2" xfId="2027"/>
    <cellStyle name="1_Bao cao giai ngan von dau tu nam 2009 (theo doi)_Book1_Ke hoach 2012 theo doi (giai ngan 30.6.12) 3 2 2" xfId="21937"/>
    <cellStyle name="1_Bao cao giai ngan von dau tu nam 2009 (theo doi)_Book1_Ke hoach 2012 theo doi (giai ngan 30.6.12) 3 2 3" xfId="21938"/>
    <cellStyle name="1_Bao cao giai ngan von dau tu nam 2009 (theo doi)_Book1_Ke hoach 2012 theo doi (giai ngan 30.6.12) 3 3" xfId="2028"/>
    <cellStyle name="1_Bao cao giai ngan von dau tu nam 2009 (theo doi)_Book1_Ke hoach 2012 theo doi (giai ngan 30.6.12) 3 3 2" xfId="21939"/>
    <cellStyle name="1_Bao cao giai ngan von dau tu nam 2009 (theo doi)_Book1_Ke hoach 2012 theo doi (giai ngan 30.6.12) 3 3 3" xfId="21940"/>
    <cellStyle name="1_Bao cao giai ngan von dau tu nam 2009 (theo doi)_Book1_Ke hoach 2012 theo doi (giai ngan 30.6.12) 3 4" xfId="2029"/>
    <cellStyle name="1_Bao cao giai ngan von dau tu nam 2009 (theo doi)_Book1_Ke hoach 2012 theo doi (giai ngan 30.6.12) 3 4 2" xfId="21941"/>
    <cellStyle name="1_Bao cao giai ngan von dau tu nam 2009 (theo doi)_Book1_Ke hoach 2012 theo doi (giai ngan 30.6.12) 3 4 3" xfId="21942"/>
    <cellStyle name="1_Bao cao giai ngan von dau tu nam 2009 (theo doi)_Book1_Ke hoach 2012 theo doi (giai ngan 30.6.12) 3 5" xfId="21943"/>
    <cellStyle name="1_Bao cao giai ngan von dau tu nam 2009 (theo doi)_Book1_Ke hoach 2012 theo doi (giai ngan 30.6.12) 3 6" xfId="21944"/>
    <cellStyle name="1_Bao cao giai ngan von dau tu nam 2009 (theo doi)_Book1_Ke hoach 2012 theo doi (giai ngan 30.6.12) 4" xfId="2030"/>
    <cellStyle name="1_Bao cao giai ngan von dau tu nam 2009 (theo doi)_Book1_Ke hoach 2012 theo doi (giai ngan 30.6.12) 4 2" xfId="21945"/>
    <cellStyle name="1_Bao cao giai ngan von dau tu nam 2009 (theo doi)_Book1_Ke hoach 2012 theo doi (giai ngan 30.6.12) 4 3" xfId="21946"/>
    <cellStyle name="1_Bao cao giai ngan von dau tu nam 2009 (theo doi)_Book1_Ke hoach 2012 theo doi (giai ngan 30.6.12) 5" xfId="2031"/>
    <cellStyle name="1_Bao cao giai ngan von dau tu nam 2009 (theo doi)_Book1_Ke hoach 2012 theo doi (giai ngan 30.6.12) 5 2" xfId="21947"/>
    <cellStyle name="1_Bao cao giai ngan von dau tu nam 2009 (theo doi)_Book1_Ke hoach 2012 theo doi (giai ngan 30.6.12) 5 3" xfId="21948"/>
    <cellStyle name="1_Bao cao giai ngan von dau tu nam 2009 (theo doi)_Book1_Ke hoach 2012 theo doi (giai ngan 30.6.12) 6" xfId="2032"/>
    <cellStyle name="1_Bao cao giai ngan von dau tu nam 2009 (theo doi)_Book1_Ke hoach 2012 theo doi (giai ngan 30.6.12) 6 2" xfId="21949"/>
    <cellStyle name="1_Bao cao giai ngan von dau tu nam 2009 (theo doi)_Book1_Ke hoach 2012 theo doi (giai ngan 30.6.12) 6 3" xfId="21950"/>
    <cellStyle name="1_Bao cao giai ngan von dau tu nam 2009 (theo doi)_Book1_Ke hoach 2012 theo doi (giai ngan 30.6.12) 7" xfId="21951"/>
    <cellStyle name="1_Bao cao giai ngan von dau tu nam 2009 (theo doi)_Book1_Ke hoach 2012 theo doi (giai ngan 30.6.12) 8" xfId="21952"/>
    <cellStyle name="1_Bao cao giai ngan von dau tu nam 2009 (theo doi)_Dang ky phan khai von ODA (gui Bo)" xfId="2033"/>
    <cellStyle name="1_Bao cao giai ngan von dau tu nam 2009 (theo doi)_Dang ky phan khai von ODA (gui Bo) 2" xfId="2034"/>
    <cellStyle name="1_Bao cao giai ngan von dau tu nam 2009 (theo doi)_Dang ky phan khai von ODA (gui Bo) 2 2" xfId="2035"/>
    <cellStyle name="1_Bao cao giai ngan von dau tu nam 2009 (theo doi)_Dang ky phan khai von ODA (gui Bo) 2 2 2" xfId="21953"/>
    <cellStyle name="1_Bao cao giai ngan von dau tu nam 2009 (theo doi)_Dang ky phan khai von ODA (gui Bo) 2 2 3" xfId="21954"/>
    <cellStyle name="1_Bao cao giai ngan von dau tu nam 2009 (theo doi)_Dang ky phan khai von ODA (gui Bo) 2 3" xfId="2036"/>
    <cellStyle name="1_Bao cao giai ngan von dau tu nam 2009 (theo doi)_Dang ky phan khai von ODA (gui Bo) 2 3 2" xfId="21955"/>
    <cellStyle name="1_Bao cao giai ngan von dau tu nam 2009 (theo doi)_Dang ky phan khai von ODA (gui Bo) 2 3 3" xfId="21956"/>
    <cellStyle name="1_Bao cao giai ngan von dau tu nam 2009 (theo doi)_Dang ky phan khai von ODA (gui Bo) 2 4" xfId="2037"/>
    <cellStyle name="1_Bao cao giai ngan von dau tu nam 2009 (theo doi)_Dang ky phan khai von ODA (gui Bo) 2 4 2" xfId="21957"/>
    <cellStyle name="1_Bao cao giai ngan von dau tu nam 2009 (theo doi)_Dang ky phan khai von ODA (gui Bo) 2 4 3" xfId="21958"/>
    <cellStyle name="1_Bao cao giai ngan von dau tu nam 2009 (theo doi)_Dang ky phan khai von ODA (gui Bo) 2 5" xfId="21959"/>
    <cellStyle name="1_Bao cao giai ngan von dau tu nam 2009 (theo doi)_Dang ky phan khai von ODA (gui Bo) 2 6" xfId="21960"/>
    <cellStyle name="1_Bao cao giai ngan von dau tu nam 2009 (theo doi)_Dang ky phan khai von ODA (gui Bo) 3" xfId="2038"/>
    <cellStyle name="1_Bao cao giai ngan von dau tu nam 2009 (theo doi)_Dang ky phan khai von ODA (gui Bo) 3 2" xfId="21961"/>
    <cellStyle name="1_Bao cao giai ngan von dau tu nam 2009 (theo doi)_Dang ky phan khai von ODA (gui Bo) 3 3" xfId="21962"/>
    <cellStyle name="1_Bao cao giai ngan von dau tu nam 2009 (theo doi)_Dang ky phan khai von ODA (gui Bo) 4" xfId="2039"/>
    <cellStyle name="1_Bao cao giai ngan von dau tu nam 2009 (theo doi)_Dang ky phan khai von ODA (gui Bo) 4 2" xfId="21963"/>
    <cellStyle name="1_Bao cao giai ngan von dau tu nam 2009 (theo doi)_Dang ky phan khai von ODA (gui Bo) 4 3" xfId="21964"/>
    <cellStyle name="1_Bao cao giai ngan von dau tu nam 2009 (theo doi)_Dang ky phan khai von ODA (gui Bo) 5" xfId="2040"/>
    <cellStyle name="1_Bao cao giai ngan von dau tu nam 2009 (theo doi)_Dang ky phan khai von ODA (gui Bo) 5 2" xfId="21965"/>
    <cellStyle name="1_Bao cao giai ngan von dau tu nam 2009 (theo doi)_Dang ky phan khai von ODA (gui Bo) 5 3" xfId="21966"/>
    <cellStyle name="1_Bao cao giai ngan von dau tu nam 2009 (theo doi)_Dang ky phan khai von ODA (gui Bo) 6" xfId="21967"/>
    <cellStyle name="1_Bao cao giai ngan von dau tu nam 2009 (theo doi)_Dang ky phan khai von ODA (gui Bo) 7" xfId="21968"/>
    <cellStyle name="1_Bao cao giai ngan von dau tu nam 2009 (theo doi)_Dang ky phan khai von ODA (gui Bo)_BC von DTPT 6 thang 2012" xfId="2041"/>
    <cellStyle name="1_Bao cao giai ngan von dau tu nam 2009 (theo doi)_Dang ky phan khai von ODA (gui Bo)_BC von DTPT 6 thang 2012 2" xfId="2042"/>
    <cellStyle name="1_Bao cao giai ngan von dau tu nam 2009 (theo doi)_Dang ky phan khai von ODA (gui Bo)_BC von DTPT 6 thang 2012 2 2" xfId="2043"/>
    <cellStyle name="1_Bao cao giai ngan von dau tu nam 2009 (theo doi)_Dang ky phan khai von ODA (gui Bo)_BC von DTPT 6 thang 2012 2 2 2" xfId="21969"/>
    <cellStyle name="1_Bao cao giai ngan von dau tu nam 2009 (theo doi)_Dang ky phan khai von ODA (gui Bo)_BC von DTPT 6 thang 2012 2 2 3" xfId="21970"/>
    <cellStyle name="1_Bao cao giai ngan von dau tu nam 2009 (theo doi)_Dang ky phan khai von ODA (gui Bo)_BC von DTPT 6 thang 2012 2 3" xfId="2044"/>
    <cellStyle name="1_Bao cao giai ngan von dau tu nam 2009 (theo doi)_Dang ky phan khai von ODA (gui Bo)_BC von DTPT 6 thang 2012 2 3 2" xfId="21971"/>
    <cellStyle name="1_Bao cao giai ngan von dau tu nam 2009 (theo doi)_Dang ky phan khai von ODA (gui Bo)_BC von DTPT 6 thang 2012 2 3 3" xfId="21972"/>
    <cellStyle name="1_Bao cao giai ngan von dau tu nam 2009 (theo doi)_Dang ky phan khai von ODA (gui Bo)_BC von DTPT 6 thang 2012 2 4" xfId="2045"/>
    <cellStyle name="1_Bao cao giai ngan von dau tu nam 2009 (theo doi)_Dang ky phan khai von ODA (gui Bo)_BC von DTPT 6 thang 2012 2 4 2" xfId="21973"/>
    <cellStyle name="1_Bao cao giai ngan von dau tu nam 2009 (theo doi)_Dang ky phan khai von ODA (gui Bo)_BC von DTPT 6 thang 2012 2 4 3" xfId="21974"/>
    <cellStyle name="1_Bao cao giai ngan von dau tu nam 2009 (theo doi)_Dang ky phan khai von ODA (gui Bo)_BC von DTPT 6 thang 2012 2 5" xfId="21975"/>
    <cellStyle name="1_Bao cao giai ngan von dau tu nam 2009 (theo doi)_Dang ky phan khai von ODA (gui Bo)_BC von DTPT 6 thang 2012 2 6" xfId="21976"/>
    <cellStyle name="1_Bao cao giai ngan von dau tu nam 2009 (theo doi)_Dang ky phan khai von ODA (gui Bo)_BC von DTPT 6 thang 2012 3" xfId="2046"/>
    <cellStyle name="1_Bao cao giai ngan von dau tu nam 2009 (theo doi)_Dang ky phan khai von ODA (gui Bo)_BC von DTPT 6 thang 2012 3 2" xfId="21977"/>
    <cellStyle name="1_Bao cao giai ngan von dau tu nam 2009 (theo doi)_Dang ky phan khai von ODA (gui Bo)_BC von DTPT 6 thang 2012 3 3" xfId="21978"/>
    <cellStyle name="1_Bao cao giai ngan von dau tu nam 2009 (theo doi)_Dang ky phan khai von ODA (gui Bo)_BC von DTPT 6 thang 2012 4" xfId="2047"/>
    <cellStyle name="1_Bao cao giai ngan von dau tu nam 2009 (theo doi)_Dang ky phan khai von ODA (gui Bo)_BC von DTPT 6 thang 2012 4 2" xfId="21979"/>
    <cellStyle name="1_Bao cao giai ngan von dau tu nam 2009 (theo doi)_Dang ky phan khai von ODA (gui Bo)_BC von DTPT 6 thang 2012 4 3" xfId="21980"/>
    <cellStyle name="1_Bao cao giai ngan von dau tu nam 2009 (theo doi)_Dang ky phan khai von ODA (gui Bo)_BC von DTPT 6 thang 2012 5" xfId="2048"/>
    <cellStyle name="1_Bao cao giai ngan von dau tu nam 2009 (theo doi)_Dang ky phan khai von ODA (gui Bo)_BC von DTPT 6 thang 2012 5 2" xfId="21981"/>
    <cellStyle name="1_Bao cao giai ngan von dau tu nam 2009 (theo doi)_Dang ky phan khai von ODA (gui Bo)_BC von DTPT 6 thang 2012 5 3" xfId="21982"/>
    <cellStyle name="1_Bao cao giai ngan von dau tu nam 2009 (theo doi)_Dang ky phan khai von ODA (gui Bo)_BC von DTPT 6 thang 2012 6" xfId="21983"/>
    <cellStyle name="1_Bao cao giai ngan von dau tu nam 2009 (theo doi)_Dang ky phan khai von ODA (gui Bo)_BC von DTPT 6 thang 2012 7" xfId="21984"/>
    <cellStyle name="1_Bao cao giai ngan von dau tu nam 2009 (theo doi)_Dang ky phan khai von ODA (gui Bo)_Bieu du thao QD von ho tro co MT" xfId="2049"/>
    <cellStyle name="1_Bao cao giai ngan von dau tu nam 2009 (theo doi)_Dang ky phan khai von ODA (gui Bo)_Bieu du thao QD von ho tro co MT 2" xfId="2050"/>
    <cellStyle name="1_Bao cao giai ngan von dau tu nam 2009 (theo doi)_Dang ky phan khai von ODA (gui Bo)_Bieu du thao QD von ho tro co MT 2 2" xfId="2051"/>
    <cellStyle name="1_Bao cao giai ngan von dau tu nam 2009 (theo doi)_Dang ky phan khai von ODA (gui Bo)_Bieu du thao QD von ho tro co MT 2 2 2" xfId="21985"/>
    <cellStyle name="1_Bao cao giai ngan von dau tu nam 2009 (theo doi)_Dang ky phan khai von ODA (gui Bo)_Bieu du thao QD von ho tro co MT 2 2 3" xfId="21986"/>
    <cellStyle name="1_Bao cao giai ngan von dau tu nam 2009 (theo doi)_Dang ky phan khai von ODA (gui Bo)_Bieu du thao QD von ho tro co MT 2 3" xfId="2052"/>
    <cellStyle name="1_Bao cao giai ngan von dau tu nam 2009 (theo doi)_Dang ky phan khai von ODA (gui Bo)_Bieu du thao QD von ho tro co MT 2 3 2" xfId="21987"/>
    <cellStyle name="1_Bao cao giai ngan von dau tu nam 2009 (theo doi)_Dang ky phan khai von ODA (gui Bo)_Bieu du thao QD von ho tro co MT 2 3 3" xfId="21988"/>
    <cellStyle name="1_Bao cao giai ngan von dau tu nam 2009 (theo doi)_Dang ky phan khai von ODA (gui Bo)_Bieu du thao QD von ho tro co MT 2 4" xfId="2053"/>
    <cellStyle name="1_Bao cao giai ngan von dau tu nam 2009 (theo doi)_Dang ky phan khai von ODA (gui Bo)_Bieu du thao QD von ho tro co MT 2 4 2" xfId="21989"/>
    <cellStyle name="1_Bao cao giai ngan von dau tu nam 2009 (theo doi)_Dang ky phan khai von ODA (gui Bo)_Bieu du thao QD von ho tro co MT 2 4 3" xfId="21990"/>
    <cellStyle name="1_Bao cao giai ngan von dau tu nam 2009 (theo doi)_Dang ky phan khai von ODA (gui Bo)_Bieu du thao QD von ho tro co MT 2 5" xfId="21991"/>
    <cellStyle name="1_Bao cao giai ngan von dau tu nam 2009 (theo doi)_Dang ky phan khai von ODA (gui Bo)_Bieu du thao QD von ho tro co MT 2 6" xfId="21992"/>
    <cellStyle name="1_Bao cao giai ngan von dau tu nam 2009 (theo doi)_Dang ky phan khai von ODA (gui Bo)_Bieu du thao QD von ho tro co MT 3" xfId="2054"/>
    <cellStyle name="1_Bao cao giai ngan von dau tu nam 2009 (theo doi)_Dang ky phan khai von ODA (gui Bo)_Bieu du thao QD von ho tro co MT 3 2" xfId="21993"/>
    <cellStyle name="1_Bao cao giai ngan von dau tu nam 2009 (theo doi)_Dang ky phan khai von ODA (gui Bo)_Bieu du thao QD von ho tro co MT 3 3" xfId="21994"/>
    <cellStyle name="1_Bao cao giai ngan von dau tu nam 2009 (theo doi)_Dang ky phan khai von ODA (gui Bo)_Bieu du thao QD von ho tro co MT 4" xfId="2055"/>
    <cellStyle name="1_Bao cao giai ngan von dau tu nam 2009 (theo doi)_Dang ky phan khai von ODA (gui Bo)_Bieu du thao QD von ho tro co MT 4 2" xfId="21995"/>
    <cellStyle name="1_Bao cao giai ngan von dau tu nam 2009 (theo doi)_Dang ky phan khai von ODA (gui Bo)_Bieu du thao QD von ho tro co MT 4 3" xfId="21996"/>
    <cellStyle name="1_Bao cao giai ngan von dau tu nam 2009 (theo doi)_Dang ky phan khai von ODA (gui Bo)_Bieu du thao QD von ho tro co MT 5" xfId="2056"/>
    <cellStyle name="1_Bao cao giai ngan von dau tu nam 2009 (theo doi)_Dang ky phan khai von ODA (gui Bo)_Bieu du thao QD von ho tro co MT 5 2" xfId="21997"/>
    <cellStyle name="1_Bao cao giai ngan von dau tu nam 2009 (theo doi)_Dang ky phan khai von ODA (gui Bo)_Bieu du thao QD von ho tro co MT 5 3" xfId="21998"/>
    <cellStyle name="1_Bao cao giai ngan von dau tu nam 2009 (theo doi)_Dang ky phan khai von ODA (gui Bo)_Bieu du thao QD von ho tro co MT 6" xfId="21999"/>
    <cellStyle name="1_Bao cao giai ngan von dau tu nam 2009 (theo doi)_Dang ky phan khai von ODA (gui Bo)_Bieu du thao QD von ho tro co MT 7" xfId="22000"/>
    <cellStyle name="1_Bao cao giai ngan von dau tu nam 2009 (theo doi)_Dang ky phan khai von ODA (gui Bo)_Ke hoach 2012 theo doi (giai ngan 30.6.12)" xfId="2057"/>
    <cellStyle name="1_Bao cao giai ngan von dau tu nam 2009 (theo doi)_Dang ky phan khai von ODA (gui Bo)_Ke hoach 2012 theo doi (giai ngan 30.6.12) 2" xfId="2058"/>
    <cellStyle name="1_Bao cao giai ngan von dau tu nam 2009 (theo doi)_Dang ky phan khai von ODA (gui Bo)_Ke hoach 2012 theo doi (giai ngan 30.6.12) 2 2" xfId="2059"/>
    <cellStyle name="1_Bao cao giai ngan von dau tu nam 2009 (theo doi)_Dang ky phan khai von ODA (gui Bo)_Ke hoach 2012 theo doi (giai ngan 30.6.12) 2 2 2" xfId="22001"/>
    <cellStyle name="1_Bao cao giai ngan von dau tu nam 2009 (theo doi)_Dang ky phan khai von ODA (gui Bo)_Ke hoach 2012 theo doi (giai ngan 30.6.12) 2 2 3" xfId="22002"/>
    <cellStyle name="1_Bao cao giai ngan von dau tu nam 2009 (theo doi)_Dang ky phan khai von ODA (gui Bo)_Ke hoach 2012 theo doi (giai ngan 30.6.12) 2 3" xfId="2060"/>
    <cellStyle name="1_Bao cao giai ngan von dau tu nam 2009 (theo doi)_Dang ky phan khai von ODA (gui Bo)_Ke hoach 2012 theo doi (giai ngan 30.6.12) 2 3 2" xfId="22003"/>
    <cellStyle name="1_Bao cao giai ngan von dau tu nam 2009 (theo doi)_Dang ky phan khai von ODA (gui Bo)_Ke hoach 2012 theo doi (giai ngan 30.6.12) 2 3 3" xfId="22004"/>
    <cellStyle name="1_Bao cao giai ngan von dau tu nam 2009 (theo doi)_Dang ky phan khai von ODA (gui Bo)_Ke hoach 2012 theo doi (giai ngan 30.6.12) 2 4" xfId="2061"/>
    <cellStyle name="1_Bao cao giai ngan von dau tu nam 2009 (theo doi)_Dang ky phan khai von ODA (gui Bo)_Ke hoach 2012 theo doi (giai ngan 30.6.12) 2 4 2" xfId="22005"/>
    <cellStyle name="1_Bao cao giai ngan von dau tu nam 2009 (theo doi)_Dang ky phan khai von ODA (gui Bo)_Ke hoach 2012 theo doi (giai ngan 30.6.12) 2 4 3" xfId="22006"/>
    <cellStyle name="1_Bao cao giai ngan von dau tu nam 2009 (theo doi)_Dang ky phan khai von ODA (gui Bo)_Ke hoach 2012 theo doi (giai ngan 30.6.12) 2 5" xfId="22007"/>
    <cellStyle name="1_Bao cao giai ngan von dau tu nam 2009 (theo doi)_Dang ky phan khai von ODA (gui Bo)_Ke hoach 2012 theo doi (giai ngan 30.6.12) 2 6" xfId="22008"/>
    <cellStyle name="1_Bao cao giai ngan von dau tu nam 2009 (theo doi)_Dang ky phan khai von ODA (gui Bo)_Ke hoach 2012 theo doi (giai ngan 30.6.12) 3" xfId="2062"/>
    <cellStyle name="1_Bao cao giai ngan von dau tu nam 2009 (theo doi)_Dang ky phan khai von ODA (gui Bo)_Ke hoach 2012 theo doi (giai ngan 30.6.12) 3 2" xfId="22009"/>
    <cellStyle name="1_Bao cao giai ngan von dau tu nam 2009 (theo doi)_Dang ky phan khai von ODA (gui Bo)_Ke hoach 2012 theo doi (giai ngan 30.6.12) 3 3" xfId="22010"/>
    <cellStyle name="1_Bao cao giai ngan von dau tu nam 2009 (theo doi)_Dang ky phan khai von ODA (gui Bo)_Ke hoach 2012 theo doi (giai ngan 30.6.12) 4" xfId="2063"/>
    <cellStyle name="1_Bao cao giai ngan von dau tu nam 2009 (theo doi)_Dang ky phan khai von ODA (gui Bo)_Ke hoach 2012 theo doi (giai ngan 30.6.12) 4 2" xfId="22011"/>
    <cellStyle name="1_Bao cao giai ngan von dau tu nam 2009 (theo doi)_Dang ky phan khai von ODA (gui Bo)_Ke hoach 2012 theo doi (giai ngan 30.6.12) 4 3" xfId="22012"/>
    <cellStyle name="1_Bao cao giai ngan von dau tu nam 2009 (theo doi)_Dang ky phan khai von ODA (gui Bo)_Ke hoach 2012 theo doi (giai ngan 30.6.12) 5" xfId="2064"/>
    <cellStyle name="1_Bao cao giai ngan von dau tu nam 2009 (theo doi)_Dang ky phan khai von ODA (gui Bo)_Ke hoach 2012 theo doi (giai ngan 30.6.12) 5 2" xfId="22013"/>
    <cellStyle name="1_Bao cao giai ngan von dau tu nam 2009 (theo doi)_Dang ky phan khai von ODA (gui Bo)_Ke hoach 2012 theo doi (giai ngan 30.6.12) 5 3" xfId="22014"/>
    <cellStyle name="1_Bao cao giai ngan von dau tu nam 2009 (theo doi)_Dang ky phan khai von ODA (gui Bo)_Ke hoach 2012 theo doi (giai ngan 30.6.12) 6" xfId="22015"/>
    <cellStyle name="1_Bao cao giai ngan von dau tu nam 2009 (theo doi)_Dang ky phan khai von ODA (gui Bo)_Ke hoach 2012 theo doi (giai ngan 30.6.12) 7" xfId="22016"/>
    <cellStyle name="1_Bao cao giai ngan von dau tu nam 2009 (theo doi)_DK bo tri lai (chinh thuc)" xfId="2065"/>
    <cellStyle name="1_Bao cao giai ngan von dau tu nam 2009 (theo doi)_DK bo tri lai (chinh thuc) 2" xfId="2066"/>
    <cellStyle name="1_Bao cao giai ngan von dau tu nam 2009 (theo doi)_DK bo tri lai (chinh thuc) 2 2" xfId="2067"/>
    <cellStyle name="1_Bao cao giai ngan von dau tu nam 2009 (theo doi)_DK bo tri lai (chinh thuc) 2 2 2" xfId="22017"/>
    <cellStyle name="1_Bao cao giai ngan von dau tu nam 2009 (theo doi)_DK bo tri lai (chinh thuc) 2 2 3" xfId="22018"/>
    <cellStyle name="1_Bao cao giai ngan von dau tu nam 2009 (theo doi)_DK bo tri lai (chinh thuc) 2 3" xfId="2068"/>
    <cellStyle name="1_Bao cao giai ngan von dau tu nam 2009 (theo doi)_DK bo tri lai (chinh thuc) 2 3 2" xfId="22019"/>
    <cellStyle name="1_Bao cao giai ngan von dau tu nam 2009 (theo doi)_DK bo tri lai (chinh thuc) 2 3 3" xfId="22020"/>
    <cellStyle name="1_Bao cao giai ngan von dau tu nam 2009 (theo doi)_DK bo tri lai (chinh thuc) 2 4" xfId="2069"/>
    <cellStyle name="1_Bao cao giai ngan von dau tu nam 2009 (theo doi)_DK bo tri lai (chinh thuc) 2 4 2" xfId="22021"/>
    <cellStyle name="1_Bao cao giai ngan von dau tu nam 2009 (theo doi)_DK bo tri lai (chinh thuc) 2 4 3" xfId="22022"/>
    <cellStyle name="1_Bao cao giai ngan von dau tu nam 2009 (theo doi)_DK bo tri lai (chinh thuc) 2 5" xfId="22023"/>
    <cellStyle name="1_Bao cao giai ngan von dau tu nam 2009 (theo doi)_DK bo tri lai (chinh thuc) 2 6" xfId="22024"/>
    <cellStyle name="1_Bao cao giai ngan von dau tu nam 2009 (theo doi)_DK bo tri lai (chinh thuc) 3" xfId="2070"/>
    <cellStyle name="1_Bao cao giai ngan von dau tu nam 2009 (theo doi)_DK bo tri lai (chinh thuc) 3 2" xfId="2071"/>
    <cellStyle name="1_Bao cao giai ngan von dau tu nam 2009 (theo doi)_DK bo tri lai (chinh thuc) 3 2 2" xfId="22025"/>
    <cellStyle name="1_Bao cao giai ngan von dau tu nam 2009 (theo doi)_DK bo tri lai (chinh thuc) 3 2 3" xfId="22026"/>
    <cellStyle name="1_Bao cao giai ngan von dau tu nam 2009 (theo doi)_DK bo tri lai (chinh thuc) 3 3" xfId="2072"/>
    <cellStyle name="1_Bao cao giai ngan von dau tu nam 2009 (theo doi)_DK bo tri lai (chinh thuc) 3 3 2" xfId="22027"/>
    <cellStyle name="1_Bao cao giai ngan von dau tu nam 2009 (theo doi)_DK bo tri lai (chinh thuc) 3 3 3" xfId="22028"/>
    <cellStyle name="1_Bao cao giai ngan von dau tu nam 2009 (theo doi)_DK bo tri lai (chinh thuc) 3 4" xfId="2073"/>
    <cellStyle name="1_Bao cao giai ngan von dau tu nam 2009 (theo doi)_DK bo tri lai (chinh thuc) 3 4 2" xfId="22029"/>
    <cellStyle name="1_Bao cao giai ngan von dau tu nam 2009 (theo doi)_DK bo tri lai (chinh thuc) 3 4 3" xfId="22030"/>
    <cellStyle name="1_Bao cao giai ngan von dau tu nam 2009 (theo doi)_DK bo tri lai (chinh thuc) 3 5" xfId="22031"/>
    <cellStyle name="1_Bao cao giai ngan von dau tu nam 2009 (theo doi)_DK bo tri lai (chinh thuc) 3 6" xfId="22032"/>
    <cellStyle name="1_Bao cao giai ngan von dau tu nam 2009 (theo doi)_DK bo tri lai (chinh thuc) 4" xfId="2074"/>
    <cellStyle name="1_Bao cao giai ngan von dau tu nam 2009 (theo doi)_DK bo tri lai (chinh thuc) 4 2" xfId="22033"/>
    <cellStyle name="1_Bao cao giai ngan von dau tu nam 2009 (theo doi)_DK bo tri lai (chinh thuc) 4 3" xfId="22034"/>
    <cellStyle name="1_Bao cao giai ngan von dau tu nam 2009 (theo doi)_DK bo tri lai (chinh thuc) 5" xfId="2075"/>
    <cellStyle name="1_Bao cao giai ngan von dau tu nam 2009 (theo doi)_DK bo tri lai (chinh thuc) 5 2" xfId="22035"/>
    <cellStyle name="1_Bao cao giai ngan von dau tu nam 2009 (theo doi)_DK bo tri lai (chinh thuc) 5 3" xfId="22036"/>
    <cellStyle name="1_Bao cao giai ngan von dau tu nam 2009 (theo doi)_DK bo tri lai (chinh thuc) 6" xfId="2076"/>
    <cellStyle name="1_Bao cao giai ngan von dau tu nam 2009 (theo doi)_DK bo tri lai (chinh thuc) 6 2" xfId="22037"/>
    <cellStyle name="1_Bao cao giai ngan von dau tu nam 2009 (theo doi)_DK bo tri lai (chinh thuc) 6 3" xfId="22038"/>
    <cellStyle name="1_Bao cao giai ngan von dau tu nam 2009 (theo doi)_DK bo tri lai (chinh thuc) 7" xfId="22039"/>
    <cellStyle name="1_Bao cao giai ngan von dau tu nam 2009 (theo doi)_DK bo tri lai (chinh thuc) 8" xfId="22040"/>
    <cellStyle name="1_Bao cao giai ngan von dau tu nam 2009 (theo doi)_DK bo tri lai (chinh thuc)_BC von DTPT 6 thang 2012" xfId="2077"/>
    <cellStyle name="1_Bao cao giai ngan von dau tu nam 2009 (theo doi)_DK bo tri lai (chinh thuc)_BC von DTPT 6 thang 2012 2" xfId="2078"/>
    <cellStyle name="1_Bao cao giai ngan von dau tu nam 2009 (theo doi)_DK bo tri lai (chinh thuc)_BC von DTPT 6 thang 2012 2 2" xfId="2079"/>
    <cellStyle name="1_Bao cao giai ngan von dau tu nam 2009 (theo doi)_DK bo tri lai (chinh thuc)_BC von DTPT 6 thang 2012 2 2 2" xfId="22041"/>
    <cellStyle name="1_Bao cao giai ngan von dau tu nam 2009 (theo doi)_DK bo tri lai (chinh thuc)_BC von DTPT 6 thang 2012 2 2 3" xfId="22042"/>
    <cellStyle name="1_Bao cao giai ngan von dau tu nam 2009 (theo doi)_DK bo tri lai (chinh thuc)_BC von DTPT 6 thang 2012 2 3" xfId="2080"/>
    <cellStyle name="1_Bao cao giai ngan von dau tu nam 2009 (theo doi)_DK bo tri lai (chinh thuc)_BC von DTPT 6 thang 2012 2 3 2" xfId="22043"/>
    <cellStyle name="1_Bao cao giai ngan von dau tu nam 2009 (theo doi)_DK bo tri lai (chinh thuc)_BC von DTPT 6 thang 2012 2 3 3" xfId="22044"/>
    <cellStyle name="1_Bao cao giai ngan von dau tu nam 2009 (theo doi)_DK bo tri lai (chinh thuc)_BC von DTPT 6 thang 2012 2 4" xfId="2081"/>
    <cellStyle name="1_Bao cao giai ngan von dau tu nam 2009 (theo doi)_DK bo tri lai (chinh thuc)_BC von DTPT 6 thang 2012 2 4 2" xfId="22045"/>
    <cellStyle name="1_Bao cao giai ngan von dau tu nam 2009 (theo doi)_DK bo tri lai (chinh thuc)_BC von DTPT 6 thang 2012 2 4 3" xfId="22046"/>
    <cellStyle name="1_Bao cao giai ngan von dau tu nam 2009 (theo doi)_DK bo tri lai (chinh thuc)_BC von DTPT 6 thang 2012 2 5" xfId="22047"/>
    <cellStyle name="1_Bao cao giai ngan von dau tu nam 2009 (theo doi)_DK bo tri lai (chinh thuc)_BC von DTPT 6 thang 2012 2 6" xfId="22048"/>
    <cellStyle name="1_Bao cao giai ngan von dau tu nam 2009 (theo doi)_DK bo tri lai (chinh thuc)_BC von DTPT 6 thang 2012 3" xfId="2082"/>
    <cellStyle name="1_Bao cao giai ngan von dau tu nam 2009 (theo doi)_DK bo tri lai (chinh thuc)_BC von DTPT 6 thang 2012 3 2" xfId="2083"/>
    <cellStyle name="1_Bao cao giai ngan von dau tu nam 2009 (theo doi)_DK bo tri lai (chinh thuc)_BC von DTPT 6 thang 2012 3 2 2" xfId="22049"/>
    <cellStyle name="1_Bao cao giai ngan von dau tu nam 2009 (theo doi)_DK bo tri lai (chinh thuc)_BC von DTPT 6 thang 2012 3 2 3" xfId="22050"/>
    <cellStyle name="1_Bao cao giai ngan von dau tu nam 2009 (theo doi)_DK bo tri lai (chinh thuc)_BC von DTPT 6 thang 2012 3 3" xfId="2084"/>
    <cellStyle name="1_Bao cao giai ngan von dau tu nam 2009 (theo doi)_DK bo tri lai (chinh thuc)_BC von DTPT 6 thang 2012 3 3 2" xfId="22051"/>
    <cellStyle name="1_Bao cao giai ngan von dau tu nam 2009 (theo doi)_DK bo tri lai (chinh thuc)_BC von DTPT 6 thang 2012 3 3 3" xfId="22052"/>
    <cellStyle name="1_Bao cao giai ngan von dau tu nam 2009 (theo doi)_DK bo tri lai (chinh thuc)_BC von DTPT 6 thang 2012 3 4" xfId="2085"/>
    <cellStyle name="1_Bao cao giai ngan von dau tu nam 2009 (theo doi)_DK bo tri lai (chinh thuc)_BC von DTPT 6 thang 2012 3 4 2" xfId="22053"/>
    <cellStyle name="1_Bao cao giai ngan von dau tu nam 2009 (theo doi)_DK bo tri lai (chinh thuc)_BC von DTPT 6 thang 2012 3 4 3" xfId="22054"/>
    <cellStyle name="1_Bao cao giai ngan von dau tu nam 2009 (theo doi)_DK bo tri lai (chinh thuc)_BC von DTPT 6 thang 2012 3 5" xfId="22055"/>
    <cellStyle name="1_Bao cao giai ngan von dau tu nam 2009 (theo doi)_DK bo tri lai (chinh thuc)_BC von DTPT 6 thang 2012 3 6" xfId="22056"/>
    <cellStyle name="1_Bao cao giai ngan von dau tu nam 2009 (theo doi)_DK bo tri lai (chinh thuc)_BC von DTPT 6 thang 2012 4" xfId="2086"/>
    <cellStyle name="1_Bao cao giai ngan von dau tu nam 2009 (theo doi)_DK bo tri lai (chinh thuc)_BC von DTPT 6 thang 2012 4 2" xfId="22057"/>
    <cellStyle name="1_Bao cao giai ngan von dau tu nam 2009 (theo doi)_DK bo tri lai (chinh thuc)_BC von DTPT 6 thang 2012 4 3" xfId="22058"/>
    <cellStyle name="1_Bao cao giai ngan von dau tu nam 2009 (theo doi)_DK bo tri lai (chinh thuc)_BC von DTPT 6 thang 2012 5" xfId="2087"/>
    <cellStyle name="1_Bao cao giai ngan von dau tu nam 2009 (theo doi)_DK bo tri lai (chinh thuc)_BC von DTPT 6 thang 2012 5 2" xfId="22059"/>
    <cellStyle name="1_Bao cao giai ngan von dau tu nam 2009 (theo doi)_DK bo tri lai (chinh thuc)_BC von DTPT 6 thang 2012 5 3" xfId="22060"/>
    <cellStyle name="1_Bao cao giai ngan von dau tu nam 2009 (theo doi)_DK bo tri lai (chinh thuc)_BC von DTPT 6 thang 2012 6" xfId="2088"/>
    <cellStyle name="1_Bao cao giai ngan von dau tu nam 2009 (theo doi)_DK bo tri lai (chinh thuc)_BC von DTPT 6 thang 2012 6 2" xfId="22061"/>
    <cellStyle name="1_Bao cao giai ngan von dau tu nam 2009 (theo doi)_DK bo tri lai (chinh thuc)_BC von DTPT 6 thang 2012 6 3" xfId="22062"/>
    <cellStyle name="1_Bao cao giai ngan von dau tu nam 2009 (theo doi)_DK bo tri lai (chinh thuc)_BC von DTPT 6 thang 2012 7" xfId="22063"/>
    <cellStyle name="1_Bao cao giai ngan von dau tu nam 2009 (theo doi)_DK bo tri lai (chinh thuc)_BC von DTPT 6 thang 2012 8" xfId="22064"/>
    <cellStyle name="1_Bao cao giai ngan von dau tu nam 2009 (theo doi)_DK bo tri lai (chinh thuc)_Bieu du thao QD von ho tro co MT" xfId="2089"/>
    <cellStyle name="1_Bao cao giai ngan von dau tu nam 2009 (theo doi)_DK bo tri lai (chinh thuc)_Bieu du thao QD von ho tro co MT 2" xfId="2090"/>
    <cellStyle name="1_Bao cao giai ngan von dau tu nam 2009 (theo doi)_DK bo tri lai (chinh thuc)_Bieu du thao QD von ho tro co MT 2 2" xfId="2091"/>
    <cellStyle name="1_Bao cao giai ngan von dau tu nam 2009 (theo doi)_DK bo tri lai (chinh thuc)_Bieu du thao QD von ho tro co MT 2 2 2" xfId="22065"/>
    <cellStyle name="1_Bao cao giai ngan von dau tu nam 2009 (theo doi)_DK bo tri lai (chinh thuc)_Bieu du thao QD von ho tro co MT 2 2 3" xfId="22066"/>
    <cellStyle name="1_Bao cao giai ngan von dau tu nam 2009 (theo doi)_DK bo tri lai (chinh thuc)_Bieu du thao QD von ho tro co MT 2 3" xfId="2092"/>
    <cellStyle name="1_Bao cao giai ngan von dau tu nam 2009 (theo doi)_DK bo tri lai (chinh thuc)_Bieu du thao QD von ho tro co MT 2 3 2" xfId="22067"/>
    <cellStyle name="1_Bao cao giai ngan von dau tu nam 2009 (theo doi)_DK bo tri lai (chinh thuc)_Bieu du thao QD von ho tro co MT 2 3 3" xfId="22068"/>
    <cellStyle name="1_Bao cao giai ngan von dau tu nam 2009 (theo doi)_DK bo tri lai (chinh thuc)_Bieu du thao QD von ho tro co MT 2 4" xfId="2093"/>
    <cellStyle name="1_Bao cao giai ngan von dau tu nam 2009 (theo doi)_DK bo tri lai (chinh thuc)_Bieu du thao QD von ho tro co MT 2 4 2" xfId="22069"/>
    <cellStyle name="1_Bao cao giai ngan von dau tu nam 2009 (theo doi)_DK bo tri lai (chinh thuc)_Bieu du thao QD von ho tro co MT 2 4 3" xfId="22070"/>
    <cellStyle name="1_Bao cao giai ngan von dau tu nam 2009 (theo doi)_DK bo tri lai (chinh thuc)_Bieu du thao QD von ho tro co MT 2 5" xfId="22071"/>
    <cellStyle name="1_Bao cao giai ngan von dau tu nam 2009 (theo doi)_DK bo tri lai (chinh thuc)_Bieu du thao QD von ho tro co MT 2 6" xfId="22072"/>
    <cellStyle name="1_Bao cao giai ngan von dau tu nam 2009 (theo doi)_DK bo tri lai (chinh thuc)_Bieu du thao QD von ho tro co MT 3" xfId="2094"/>
    <cellStyle name="1_Bao cao giai ngan von dau tu nam 2009 (theo doi)_DK bo tri lai (chinh thuc)_Bieu du thao QD von ho tro co MT 3 2" xfId="2095"/>
    <cellStyle name="1_Bao cao giai ngan von dau tu nam 2009 (theo doi)_DK bo tri lai (chinh thuc)_Bieu du thao QD von ho tro co MT 3 2 2" xfId="22073"/>
    <cellStyle name="1_Bao cao giai ngan von dau tu nam 2009 (theo doi)_DK bo tri lai (chinh thuc)_Bieu du thao QD von ho tro co MT 3 2 3" xfId="22074"/>
    <cellStyle name="1_Bao cao giai ngan von dau tu nam 2009 (theo doi)_DK bo tri lai (chinh thuc)_Bieu du thao QD von ho tro co MT 3 3" xfId="2096"/>
    <cellStyle name="1_Bao cao giai ngan von dau tu nam 2009 (theo doi)_DK bo tri lai (chinh thuc)_Bieu du thao QD von ho tro co MT 3 3 2" xfId="22075"/>
    <cellStyle name="1_Bao cao giai ngan von dau tu nam 2009 (theo doi)_DK bo tri lai (chinh thuc)_Bieu du thao QD von ho tro co MT 3 3 3" xfId="22076"/>
    <cellStyle name="1_Bao cao giai ngan von dau tu nam 2009 (theo doi)_DK bo tri lai (chinh thuc)_Bieu du thao QD von ho tro co MT 3 4" xfId="2097"/>
    <cellStyle name="1_Bao cao giai ngan von dau tu nam 2009 (theo doi)_DK bo tri lai (chinh thuc)_Bieu du thao QD von ho tro co MT 3 4 2" xfId="22077"/>
    <cellStyle name="1_Bao cao giai ngan von dau tu nam 2009 (theo doi)_DK bo tri lai (chinh thuc)_Bieu du thao QD von ho tro co MT 3 4 3" xfId="22078"/>
    <cellStyle name="1_Bao cao giai ngan von dau tu nam 2009 (theo doi)_DK bo tri lai (chinh thuc)_Bieu du thao QD von ho tro co MT 3 5" xfId="22079"/>
    <cellStyle name="1_Bao cao giai ngan von dau tu nam 2009 (theo doi)_DK bo tri lai (chinh thuc)_Bieu du thao QD von ho tro co MT 3 6" xfId="22080"/>
    <cellStyle name="1_Bao cao giai ngan von dau tu nam 2009 (theo doi)_DK bo tri lai (chinh thuc)_Bieu du thao QD von ho tro co MT 4" xfId="2098"/>
    <cellStyle name="1_Bao cao giai ngan von dau tu nam 2009 (theo doi)_DK bo tri lai (chinh thuc)_Bieu du thao QD von ho tro co MT 4 2" xfId="22081"/>
    <cellStyle name="1_Bao cao giai ngan von dau tu nam 2009 (theo doi)_DK bo tri lai (chinh thuc)_Bieu du thao QD von ho tro co MT 4 3" xfId="22082"/>
    <cellStyle name="1_Bao cao giai ngan von dau tu nam 2009 (theo doi)_DK bo tri lai (chinh thuc)_Bieu du thao QD von ho tro co MT 5" xfId="2099"/>
    <cellStyle name="1_Bao cao giai ngan von dau tu nam 2009 (theo doi)_DK bo tri lai (chinh thuc)_Bieu du thao QD von ho tro co MT 5 2" xfId="22083"/>
    <cellStyle name="1_Bao cao giai ngan von dau tu nam 2009 (theo doi)_DK bo tri lai (chinh thuc)_Bieu du thao QD von ho tro co MT 5 3" xfId="22084"/>
    <cellStyle name="1_Bao cao giai ngan von dau tu nam 2009 (theo doi)_DK bo tri lai (chinh thuc)_Bieu du thao QD von ho tro co MT 6" xfId="2100"/>
    <cellStyle name="1_Bao cao giai ngan von dau tu nam 2009 (theo doi)_DK bo tri lai (chinh thuc)_Bieu du thao QD von ho tro co MT 6 2" xfId="22085"/>
    <cellStyle name="1_Bao cao giai ngan von dau tu nam 2009 (theo doi)_DK bo tri lai (chinh thuc)_Bieu du thao QD von ho tro co MT 6 3" xfId="22086"/>
    <cellStyle name="1_Bao cao giai ngan von dau tu nam 2009 (theo doi)_DK bo tri lai (chinh thuc)_Bieu du thao QD von ho tro co MT 7" xfId="22087"/>
    <cellStyle name="1_Bao cao giai ngan von dau tu nam 2009 (theo doi)_DK bo tri lai (chinh thuc)_Bieu du thao QD von ho tro co MT 8" xfId="22088"/>
    <cellStyle name="1_Bao cao giai ngan von dau tu nam 2009 (theo doi)_DK bo tri lai (chinh thuc)_Hoan chinh KH 2012 (o nha)" xfId="2101"/>
    <cellStyle name="1_Bao cao giai ngan von dau tu nam 2009 (theo doi)_DK bo tri lai (chinh thuc)_Hoan chinh KH 2012 (o nha) 2" xfId="2102"/>
    <cellStyle name="1_Bao cao giai ngan von dau tu nam 2009 (theo doi)_DK bo tri lai (chinh thuc)_Hoan chinh KH 2012 (o nha) 2 2" xfId="2103"/>
    <cellStyle name="1_Bao cao giai ngan von dau tu nam 2009 (theo doi)_DK bo tri lai (chinh thuc)_Hoan chinh KH 2012 (o nha) 2 2 2" xfId="22089"/>
    <cellStyle name="1_Bao cao giai ngan von dau tu nam 2009 (theo doi)_DK bo tri lai (chinh thuc)_Hoan chinh KH 2012 (o nha) 2 2 3" xfId="22090"/>
    <cellStyle name="1_Bao cao giai ngan von dau tu nam 2009 (theo doi)_DK bo tri lai (chinh thuc)_Hoan chinh KH 2012 (o nha) 2 3" xfId="2104"/>
    <cellStyle name="1_Bao cao giai ngan von dau tu nam 2009 (theo doi)_DK bo tri lai (chinh thuc)_Hoan chinh KH 2012 (o nha) 2 3 2" xfId="22091"/>
    <cellStyle name="1_Bao cao giai ngan von dau tu nam 2009 (theo doi)_DK bo tri lai (chinh thuc)_Hoan chinh KH 2012 (o nha) 2 3 3" xfId="22092"/>
    <cellStyle name="1_Bao cao giai ngan von dau tu nam 2009 (theo doi)_DK bo tri lai (chinh thuc)_Hoan chinh KH 2012 (o nha) 2 4" xfId="2105"/>
    <cellStyle name="1_Bao cao giai ngan von dau tu nam 2009 (theo doi)_DK bo tri lai (chinh thuc)_Hoan chinh KH 2012 (o nha) 2 4 2" xfId="22093"/>
    <cellStyle name="1_Bao cao giai ngan von dau tu nam 2009 (theo doi)_DK bo tri lai (chinh thuc)_Hoan chinh KH 2012 (o nha) 2 4 3" xfId="22094"/>
    <cellStyle name="1_Bao cao giai ngan von dau tu nam 2009 (theo doi)_DK bo tri lai (chinh thuc)_Hoan chinh KH 2012 (o nha) 2 5" xfId="22095"/>
    <cellStyle name="1_Bao cao giai ngan von dau tu nam 2009 (theo doi)_DK bo tri lai (chinh thuc)_Hoan chinh KH 2012 (o nha) 2 6" xfId="22096"/>
    <cellStyle name="1_Bao cao giai ngan von dau tu nam 2009 (theo doi)_DK bo tri lai (chinh thuc)_Hoan chinh KH 2012 (o nha) 3" xfId="2106"/>
    <cellStyle name="1_Bao cao giai ngan von dau tu nam 2009 (theo doi)_DK bo tri lai (chinh thuc)_Hoan chinh KH 2012 (o nha) 3 2" xfId="2107"/>
    <cellStyle name="1_Bao cao giai ngan von dau tu nam 2009 (theo doi)_DK bo tri lai (chinh thuc)_Hoan chinh KH 2012 (o nha) 3 2 2" xfId="22097"/>
    <cellStyle name="1_Bao cao giai ngan von dau tu nam 2009 (theo doi)_DK bo tri lai (chinh thuc)_Hoan chinh KH 2012 (o nha) 3 2 3" xfId="22098"/>
    <cellStyle name="1_Bao cao giai ngan von dau tu nam 2009 (theo doi)_DK bo tri lai (chinh thuc)_Hoan chinh KH 2012 (o nha) 3 3" xfId="2108"/>
    <cellStyle name="1_Bao cao giai ngan von dau tu nam 2009 (theo doi)_DK bo tri lai (chinh thuc)_Hoan chinh KH 2012 (o nha) 3 3 2" xfId="22099"/>
    <cellStyle name="1_Bao cao giai ngan von dau tu nam 2009 (theo doi)_DK bo tri lai (chinh thuc)_Hoan chinh KH 2012 (o nha) 3 3 3" xfId="22100"/>
    <cellStyle name="1_Bao cao giai ngan von dau tu nam 2009 (theo doi)_DK bo tri lai (chinh thuc)_Hoan chinh KH 2012 (o nha) 3 4" xfId="2109"/>
    <cellStyle name="1_Bao cao giai ngan von dau tu nam 2009 (theo doi)_DK bo tri lai (chinh thuc)_Hoan chinh KH 2012 (o nha) 3 4 2" xfId="22101"/>
    <cellStyle name="1_Bao cao giai ngan von dau tu nam 2009 (theo doi)_DK bo tri lai (chinh thuc)_Hoan chinh KH 2012 (o nha) 3 4 3" xfId="22102"/>
    <cellStyle name="1_Bao cao giai ngan von dau tu nam 2009 (theo doi)_DK bo tri lai (chinh thuc)_Hoan chinh KH 2012 (o nha) 3 5" xfId="22103"/>
    <cellStyle name="1_Bao cao giai ngan von dau tu nam 2009 (theo doi)_DK bo tri lai (chinh thuc)_Hoan chinh KH 2012 (o nha) 3 6" xfId="22104"/>
    <cellStyle name="1_Bao cao giai ngan von dau tu nam 2009 (theo doi)_DK bo tri lai (chinh thuc)_Hoan chinh KH 2012 (o nha) 4" xfId="2110"/>
    <cellStyle name="1_Bao cao giai ngan von dau tu nam 2009 (theo doi)_DK bo tri lai (chinh thuc)_Hoan chinh KH 2012 (o nha) 4 2" xfId="22105"/>
    <cellStyle name="1_Bao cao giai ngan von dau tu nam 2009 (theo doi)_DK bo tri lai (chinh thuc)_Hoan chinh KH 2012 (o nha) 4 3" xfId="22106"/>
    <cellStyle name="1_Bao cao giai ngan von dau tu nam 2009 (theo doi)_DK bo tri lai (chinh thuc)_Hoan chinh KH 2012 (o nha) 5" xfId="2111"/>
    <cellStyle name="1_Bao cao giai ngan von dau tu nam 2009 (theo doi)_DK bo tri lai (chinh thuc)_Hoan chinh KH 2012 (o nha) 5 2" xfId="22107"/>
    <cellStyle name="1_Bao cao giai ngan von dau tu nam 2009 (theo doi)_DK bo tri lai (chinh thuc)_Hoan chinh KH 2012 (o nha) 5 3" xfId="22108"/>
    <cellStyle name="1_Bao cao giai ngan von dau tu nam 2009 (theo doi)_DK bo tri lai (chinh thuc)_Hoan chinh KH 2012 (o nha) 6" xfId="2112"/>
    <cellStyle name="1_Bao cao giai ngan von dau tu nam 2009 (theo doi)_DK bo tri lai (chinh thuc)_Hoan chinh KH 2012 (o nha) 6 2" xfId="22109"/>
    <cellStyle name="1_Bao cao giai ngan von dau tu nam 2009 (theo doi)_DK bo tri lai (chinh thuc)_Hoan chinh KH 2012 (o nha) 6 3" xfId="22110"/>
    <cellStyle name="1_Bao cao giai ngan von dau tu nam 2009 (theo doi)_DK bo tri lai (chinh thuc)_Hoan chinh KH 2012 (o nha) 7" xfId="22111"/>
    <cellStyle name="1_Bao cao giai ngan von dau tu nam 2009 (theo doi)_DK bo tri lai (chinh thuc)_Hoan chinh KH 2012 (o nha) 8" xfId="22112"/>
    <cellStyle name="1_Bao cao giai ngan von dau tu nam 2009 (theo doi)_DK bo tri lai (chinh thuc)_Hoan chinh KH 2012 (o nha)_Bao cao giai ngan quy I" xfId="2113"/>
    <cellStyle name="1_Bao cao giai ngan von dau tu nam 2009 (theo doi)_DK bo tri lai (chinh thuc)_Hoan chinh KH 2012 (o nha)_Bao cao giai ngan quy I 2" xfId="2114"/>
    <cellStyle name="1_Bao cao giai ngan von dau tu nam 2009 (theo doi)_DK bo tri lai (chinh thuc)_Hoan chinh KH 2012 (o nha)_Bao cao giai ngan quy I 2 2" xfId="2115"/>
    <cellStyle name="1_Bao cao giai ngan von dau tu nam 2009 (theo doi)_DK bo tri lai (chinh thuc)_Hoan chinh KH 2012 (o nha)_Bao cao giai ngan quy I 2 2 2" xfId="22113"/>
    <cellStyle name="1_Bao cao giai ngan von dau tu nam 2009 (theo doi)_DK bo tri lai (chinh thuc)_Hoan chinh KH 2012 (o nha)_Bao cao giai ngan quy I 2 2 3" xfId="22114"/>
    <cellStyle name="1_Bao cao giai ngan von dau tu nam 2009 (theo doi)_DK bo tri lai (chinh thuc)_Hoan chinh KH 2012 (o nha)_Bao cao giai ngan quy I 2 3" xfId="2116"/>
    <cellStyle name="1_Bao cao giai ngan von dau tu nam 2009 (theo doi)_DK bo tri lai (chinh thuc)_Hoan chinh KH 2012 (o nha)_Bao cao giai ngan quy I 2 3 2" xfId="22115"/>
    <cellStyle name="1_Bao cao giai ngan von dau tu nam 2009 (theo doi)_DK bo tri lai (chinh thuc)_Hoan chinh KH 2012 (o nha)_Bao cao giai ngan quy I 2 3 3" xfId="22116"/>
    <cellStyle name="1_Bao cao giai ngan von dau tu nam 2009 (theo doi)_DK bo tri lai (chinh thuc)_Hoan chinh KH 2012 (o nha)_Bao cao giai ngan quy I 2 4" xfId="2117"/>
    <cellStyle name="1_Bao cao giai ngan von dau tu nam 2009 (theo doi)_DK bo tri lai (chinh thuc)_Hoan chinh KH 2012 (o nha)_Bao cao giai ngan quy I 2 4 2" xfId="22117"/>
    <cellStyle name="1_Bao cao giai ngan von dau tu nam 2009 (theo doi)_DK bo tri lai (chinh thuc)_Hoan chinh KH 2012 (o nha)_Bao cao giai ngan quy I 2 4 3" xfId="22118"/>
    <cellStyle name="1_Bao cao giai ngan von dau tu nam 2009 (theo doi)_DK bo tri lai (chinh thuc)_Hoan chinh KH 2012 (o nha)_Bao cao giai ngan quy I 2 5" xfId="22119"/>
    <cellStyle name="1_Bao cao giai ngan von dau tu nam 2009 (theo doi)_DK bo tri lai (chinh thuc)_Hoan chinh KH 2012 (o nha)_Bao cao giai ngan quy I 2 6" xfId="22120"/>
    <cellStyle name="1_Bao cao giai ngan von dau tu nam 2009 (theo doi)_DK bo tri lai (chinh thuc)_Hoan chinh KH 2012 (o nha)_Bao cao giai ngan quy I 3" xfId="2118"/>
    <cellStyle name="1_Bao cao giai ngan von dau tu nam 2009 (theo doi)_DK bo tri lai (chinh thuc)_Hoan chinh KH 2012 (o nha)_Bao cao giai ngan quy I 3 2" xfId="2119"/>
    <cellStyle name="1_Bao cao giai ngan von dau tu nam 2009 (theo doi)_DK bo tri lai (chinh thuc)_Hoan chinh KH 2012 (o nha)_Bao cao giai ngan quy I 3 2 2" xfId="22121"/>
    <cellStyle name="1_Bao cao giai ngan von dau tu nam 2009 (theo doi)_DK bo tri lai (chinh thuc)_Hoan chinh KH 2012 (o nha)_Bao cao giai ngan quy I 3 2 3" xfId="22122"/>
    <cellStyle name="1_Bao cao giai ngan von dau tu nam 2009 (theo doi)_DK bo tri lai (chinh thuc)_Hoan chinh KH 2012 (o nha)_Bao cao giai ngan quy I 3 3" xfId="2120"/>
    <cellStyle name="1_Bao cao giai ngan von dau tu nam 2009 (theo doi)_DK bo tri lai (chinh thuc)_Hoan chinh KH 2012 (o nha)_Bao cao giai ngan quy I 3 3 2" xfId="22123"/>
    <cellStyle name="1_Bao cao giai ngan von dau tu nam 2009 (theo doi)_DK bo tri lai (chinh thuc)_Hoan chinh KH 2012 (o nha)_Bao cao giai ngan quy I 3 3 3" xfId="22124"/>
    <cellStyle name="1_Bao cao giai ngan von dau tu nam 2009 (theo doi)_DK bo tri lai (chinh thuc)_Hoan chinh KH 2012 (o nha)_Bao cao giai ngan quy I 3 4" xfId="2121"/>
    <cellStyle name="1_Bao cao giai ngan von dau tu nam 2009 (theo doi)_DK bo tri lai (chinh thuc)_Hoan chinh KH 2012 (o nha)_Bao cao giai ngan quy I 3 4 2" xfId="22125"/>
    <cellStyle name="1_Bao cao giai ngan von dau tu nam 2009 (theo doi)_DK bo tri lai (chinh thuc)_Hoan chinh KH 2012 (o nha)_Bao cao giai ngan quy I 3 4 3" xfId="22126"/>
    <cellStyle name="1_Bao cao giai ngan von dau tu nam 2009 (theo doi)_DK bo tri lai (chinh thuc)_Hoan chinh KH 2012 (o nha)_Bao cao giai ngan quy I 3 5" xfId="22127"/>
    <cellStyle name="1_Bao cao giai ngan von dau tu nam 2009 (theo doi)_DK bo tri lai (chinh thuc)_Hoan chinh KH 2012 (o nha)_Bao cao giai ngan quy I 3 6" xfId="22128"/>
    <cellStyle name="1_Bao cao giai ngan von dau tu nam 2009 (theo doi)_DK bo tri lai (chinh thuc)_Hoan chinh KH 2012 (o nha)_Bao cao giai ngan quy I 4" xfId="2122"/>
    <cellStyle name="1_Bao cao giai ngan von dau tu nam 2009 (theo doi)_DK bo tri lai (chinh thuc)_Hoan chinh KH 2012 (o nha)_Bao cao giai ngan quy I 4 2" xfId="22129"/>
    <cellStyle name="1_Bao cao giai ngan von dau tu nam 2009 (theo doi)_DK bo tri lai (chinh thuc)_Hoan chinh KH 2012 (o nha)_Bao cao giai ngan quy I 4 3" xfId="22130"/>
    <cellStyle name="1_Bao cao giai ngan von dau tu nam 2009 (theo doi)_DK bo tri lai (chinh thuc)_Hoan chinh KH 2012 (o nha)_Bao cao giai ngan quy I 5" xfId="2123"/>
    <cellStyle name="1_Bao cao giai ngan von dau tu nam 2009 (theo doi)_DK bo tri lai (chinh thuc)_Hoan chinh KH 2012 (o nha)_Bao cao giai ngan quy I 5 2" xfId="22131"/>
    <cellStyle name="1_Bao cao giai ngan von dau tu nam 2009 (theo doi)_DK bo tri lai (chinh thuc)_Hoan chinh KH 2012 (o nha)_Bao cao giai ngan quy I 5 3" xfId="22132"/>
    <cellStyle name="1_Bao cao giai ngan von dau tu nam 2009 (theo doi)_DK bo tri lai (chinh thuc)_Hoan chinh KH 2012 (o nha)_Bao cao giai ngan quy I 6" xfId="2124"/>
    <cellStyle name="1_Bao cao giai ngan von dau tu nam 2009 (theo doi)_DK bo tri lai (chinh thuc)_Hoan chinh KH 2012 (o nha)_Bao cao giai ngan quy I 6 2" xfId="22133"/>
    <cellStyle name="1_Bao cao giai ngan von dau tu nam 2009 (theo doi)_DK bo tri lai (chinh thuc)_Hoan chinh KH 2012 (o nha)_Bao cao giai ngan quy I 6 3" xfId="22134"/>
    <cellStyle name="1_Bao cao giai ngan von dau tu nam 2009 (theo doi)_DK bo tri lai (chinh thuc)_Hoan chinh KH 2012 (o nha)_Bao cao giai ngan quy I 7" xfId="22135"/>
    <cellStyle name="1_Bao cao giai ngan von dau tu nam 2009 (theo doi)_DK bo tri lai (chinh thuc)_Hoan chinh KH 2012 (o nha)_Bao cao giai ngan quy I 8" xfId="22136"/>
    <cellStyle name="1_Bao cao giai ngan von dau tu nam 2009 (theo doi)_DK bo tri lai (chinh thuc)_Hoan chinh KH 2012 (o nha)_BC von DTPT 6 thang 2012" xfId="2125"/>
    <cellStyle name="1_Bao cao giai ngan von dau tu nam 2009 (theo doi)_DK bo tri lai (chinh thuc)_Hoan chinh KH 2012 (o nha)_BC von DTPT 6 thang 2012 2" xfId="2126"/>
    <cellStyle name="1_Bao cao giai ngan von dau tu nam 2009 (theo doi)_DK bo tri lai (chinh thuc)_Hoan chinh KH 2012 (o nha)_BC von DTPT 6 thang 2012 2 2" xfId="2127"/>
    <cellStyle name="1_Bao cao giai ngan von dau tu nam 2009 (theo doi)_DK bo tri lai (chinh thuc)_Hoan chinh KH 2012 (o nha)_BC von DTPT 6 thang 2012 2 2 2" xfId="22137"/>
    <cellStyle name="1_Bao cao giai ngan von dau tu nam 2009 (theo doi)_DK bo tri lai (chinh thuc)_Hoan chinh KH 2012 (o nha)_BC von DTPT 6 thang 2012 2 2 3" xfId="22138"/>
    <cellStyle name="1_Bao cao giai ngan von dau tu nam 2009 (theo doi)_DK bo tri lai (chinh thuc)_Hoan chinh KH 2012 (o nha)_BC von DTPT 6 thang 2012 2 3" xfId="2128"/>
    <cellStyle name="1_Bao cao giai ngan von dau tu nam 2009 (theo doi)_DK bo tri lai (chinh thuc)_Hoan chinh KH 2012 (o nha)_BC von DTPT 6 thang 2012 2 3 2" xfId="22139"/>
    <cellStyle name="1_Bao cao giai ngan von dau tu nam 2009 (theo doi)_DK bo tri lai (chinh thuc)_Hoan chinh KH 2012 (o nha)_BC von DTPT 6 thang 2012 2 3 3" xfId="22140"/>
    <cellStyle name="1_Bao cao giai ngan von dau tu nam 2009 (theo doi)_DK bo tri lai (chinh thuc)_Hoan chinh KH 2012 (o nha)_BC von DTPT 6 thang 2012 2 4" xfId="2129"/>
    <cellStyle name="1_Bao cao giai ngan von dau tu nam 2009 (theo doi)_DK bo tri lai (chinh thuc)_Hoan chinh KH 2012 (o nha)_BC von DTPT 6 thang 2012 2 4 2" xfId="22141"/>
    <cellStyle name="1_Bao cao giai ngan von dau tu nam 2009 (theo doi)_DK bo tri lai (chinh thuc)_Hoan chinh KH 2012 (o nha)_BC von DTPT 6 thang 2012 2 4 3" xfId="22142"/>
    <cellStyle name="1_Bao cao giai ngan von dau tu nam 2009 (theo doi)_DK bo tri lai (chinh thuc)_Hoan chinh KH 2012 (o nha)_BC von DTPT 6 thang 2012 2 5" xfId="22143"/>
    <cellStyle name="1_Bao cao giai ngan von dau tu nam 2009 (theo doi)_DK bo tri lai (chinh thuc)_Hoan chinh KH 2012 (o nha)_BC von DTPT 6 thang 2012 2 6" xfId="22144"/>
    <cellStyle name="1_Bao cao giai ngan von dau tu nam 2009 (theo doi)_DK bo tri lai (chinh thuc)_Hoan chinh KH 2012 (o nha)_BC von DTPT 6 thang 2012 3" xfId="2130"/>
    <cellStyle name="1_Bao cao giai ngan von dau tu nam 2009 (theo doi)_DK bo tri lai (chinh thuc)_Hoan chinh KH 2012 (o nha)_BC von DTPT 6 thang 2012 3 2" xfId="2131"/>
    <cellStyle name="1_Bao cao giai ngan von dau tu nam 2009 (theo doi)_DK bo tri lai (chinh thuc)_Hoan chinh KH 2012 (o nha)_BC von DTPT 6 thang 2012 3 2 2" xfId="22145"/>
    <cellStyle name="1_Bao cao giai ngan von dau tu nam 2009 (theo doi)_DK bo tri lai (chinh thuc)_Hoan chinh KH 2012 (o nha)_BC von DTPT 6 thang 2012 3 2 3" xfId="22146"/>
    <cellStyle name="1_Bao cao giai ngan von dau tu nam 2009 (theo doi)_DK bo tri lai (chinh thuc)_Hoan chinh KH 2012 (o nha)_BC von DTPT 6 thang 2012 3 3" xfId="2132"/>
    <cellStyle name="1_Bao cao giai ngan von dau tu nam 2009 (theo doi)_DK bo tri lai (chinh thuc)_Hoan chinh KH 2012 (o nha)_BC von DTPT 6 thang 2012 3 3 2" xfId="22147"/>
    <cellStyle name="1_Bao cao giai ngan von dau tu nam 2009 (theo doi)_DK bo tri lai (chinh thuc)_Hoan chinh KH 2012 (o nha)_BC von DTPT 6 thang 2012 3 3 3" xfId="22148"/>
    <cellStyle name="1_Bao cao giai ngan von dau tu nam 2009 (theo doi)_DK bo tri lai (chinh thuc)_Hoan chinh KH 2012 (o nha)_BC von DTPT 6 thang 2012 3 4" xfId="2133"/>
    <cellStyle name="1_Bao cao giai ngan von dau tu nam 2009 (theo doi)_DK bo tri lai (chinh thuc)_Hoan chinh KH 2012 (o nha)_BC von DTPT 6 thang 2012 3 4 2" xfId="22149"/>
    <cellStyle name="1_Bao cao giai ngan von dau tu nam 2009 (theo doi)_DK bo tri lai (chinh thuc)_Hoan chinh KH 2012 (o nha)_BC von DTPT 6 thang 2012 3 4 3" xfId="22150"/>
    <cellStyle name="1_Bao cao giai ngan von dau tu nam 2009 (theo doi)_DK bo tri lai (chinh thuc)_Hoan chinh KH 2012 (o nha)_BC von DTPT 6 thang 2012 3 5" xfId="22151"/>
    <cellStyle name="1_Bao cao giai ngan von dau tu nam 2009 (theo doi)_DK bo tri lai (chinh thuc)_Hoan chinh KH 2012 (o nha)_BC von DTPT 6 thang 2012 3 6" xfId="22152"/>
    <cellStyle name="1_Bao cao giai ngan von dau tu nam 2009 (theo doi)_DK bo tri lai (chinh thuc)_Hoan chinh KH 2012 (o nha)_BC von DTPT 6 thang 2012 4" xfId="2134"/>
    <cellStyle name="1_Bao cao giai ngan von dau tu nam 2009 (theo doi)_DK bo tri lai (chinh thuc)_Hoan chinh KH 2012 (o nha)_BC von DTPT 6 thang 2012 4 2" xfId="22153"/>
    <cellStyle name="1_Bao cao giai ngan von dau tu nam 2009 (theo doi)_DK bo tri lai (chinh thuc)_Hoan chinh KH 2012 (o nha)_BC von DTPT 6 thang 2012 4 3" xfId="22154"/>
    <cellStyle name="1_Bao cao giai ngan von dau tu nam 2009 (theo doi)_DK bo tri lai (chinh thuc)_Hoan chinh KH 2012 (o nha)_BC von DTPT 6 thang 2012 5" xfId="2135"/>
    <cellStyle name="1_Bao cao giai ngan von dau tu nam 2009 (theo doi)_DK bo tri lai (chinh thuc)_Hoan chinh KH 2012 (o nha)_BC von DTPT 6 thang 2012 5 2" xfId="22155"/>
    <cellStyle name="1_Bao cao giai ngan von dau tu nam 2009 (theo doi)_DK bo tri lai (chinh thuc)_Hoan chinh KH 2012 (o nha)_BC von DTPT 6 thang 2012 5 3" xfId="22156"/>
    <cellStyle name="1_Bao cao giai ngan von dau tu nam 2009 (theo doi)_DK bo tri lai (chinh thuc)_Hoan chinh KH 2012 (o nha)_BC von DTPT 6 thang 2012 6" xfId="2136"/>
    <cellStyle name="1_Bao cao giai ngan von dau tu nam 2009 (theo doi)_DK bo tri lai (chinh thuc)_Hoan chinh KH 2012 (o nha)_BC von DTPT 6 thang 2012 6 2" xfId="22157"/>
    <cellStyle name="1_Bao cao giai ngan von dau tu nam 2009 (theo doi)_DK bo tri lai (chinh thuc)_Hoan chinh KH 2012 (o nha)_BC von DTPT 6 thang 2012 6 3" xfId="22158"/>
    <cellStyle name="1_Bao cao giai ngan von dau tu nam 2009 (theo doi)_DK bo tri lai (chinh thuc)_Hoan chinh KH 2012 (o nha)_BC von DTPT 6 thang 2012 7" xfId="22159"/>
    <cellStyle name="1_Bao cao giai ngan von dau tu nam 2009 (theo doi)_DK bo tri lai (chinh thuc)_Hoan chinh KH 2012 (o nha)_BC von DTPT 6 thang 2012 8" xfId="22160"/>
    <cellStyle name="1_Bao cao giai ngan von dau tu nam 2009 (theo doi)_DK bo tri lai (chinh thuc)_Hoan chinh KH 2012 (o nha)_Bieu du thao QD von ho tro co MT" xfId="2137"/>
    <cellStyle name="1_Bao cao giai ngan von dau tu nam 2009 (theo doi)_DK bo tri lai (chinh thuc)_Hoan chinh KH 2012 (o nha)_Bieu du thao QD von ho tro co MT 2" xfId="2138"/>
    <cellStyle name="1_Bao cao giai ngan von dau tu nam 2009 (theo doi)_DK bo tri lai (chinh thuc)_Hoan chinh KH 2012 (o nha)_Bieu du thao QD von ho tro co MT 2 2" xfId="2139"/>
    <cellStyle name="1_Bao cao giai ngan von dau tu nam 2009 (theo doi)_DK bo tri lai (chinh thuc)_Hoan chinh KH 2012 (o nha)_Bieu du thao QD von ho tro co MT 2 2 2" xfId="22161"/>
    <cellStyle name="1_Bao cao giai ngan von dau tu nam 2009 (theo doi)_DK bo tri lai (chinh thuc)_Hoan chinh KH 2012 (o nha)_Bieu du thao QD von ho tro co MT 2 2 3" xfId="22162"/>
    <cellStyle name="1_Bao cao giai ngan von dau tu nam 2009 (theo doi)_DK bo tri lai (chinh thuc)_Hoan chinh KH 2012 (o nha)_Bieu du thao QD von ho tro co MT 2 3" xfId="2140"/>
    <cellStyle name="1_Bao cao giai ngan von dau tu nam 2009 (theo doi)_DK bo tri lai (chinh thuc)_Hoan chinh KH 2012 (o nha)_Bieu du thao QD von ho tro co MT 2 3 2" xfId="22163"/>
    <cellStyle name="1_Bao cao giai ngan von dau tu nam 2009 (theo doi)_DK bo tri lai (chinh thuc)_Hoan chinh KH 2012 (o nha)_Bieu du thao QD von ho tro co MT 2 3 3" xfId="22164"/>
    <cellStyle name="1_Bao cao giai ngan von dau tu nam 2009 (theo doi)_DK bo tri lai (chinh thuc)_Hoan chinh KH 2012 (o nha)_Bieu du thao QD von ho tro co MT 2 4" xfId="2141"/>
    <cellStyle name="1_Bao cao giai ngan von dau tu nam 2009 (theo doi)_DK bo tri lai (chinh thuc)_Hoan chinh KH 2012 (o nha)_Bieu du thao QD von ho tro co MT 2 4 2" xfId="22165"/>
    <cellStyle name="1_Bao cao giai ngan von dau tu nam 2009 (theo doi)_DK bo tri lai (chinh thuc)_Hoan chinh KH 2012 (o nha)_Bieu du thao QD von ho tro co MT 2 4 3" xfId="22166"/>
    <cellStyle name="1_Bao cao giai ngan von dau tu nam 2009 (theo doi)_DK bo tri lai (chinh thuc)_Hoan chinh KH 2012 (o nha)_Bieu du thao QD von ho tro co MT 2 5" xfId="22167"/>
    <cellStyle name="1_Bao cao giai ngan von dau tu nam 2009 (theo doi)_DK bo tri lai (chinh thuc)_Hoan chinh KH 2012 (o nha)_Bieu du thao QD von ho tro co MT 2 6" xfId="22168"/>
    <cellStyle name="1_Bao cao giai ngan von dau tu nam 2009 (theo doi)_DK bo tri lai (chinh thuc)_Hoan chinh KH 2012 (o nha)_Bieu du thao QD von ho tro co MT 3" xfId="2142"/>
    <cellStyle name="1_Bao cao giai ngan von dau tu nam 2009 (theo doi)_DK bo tri lai (chinh thuc)_Hoan chinh KH 2012 (o nha)_Bieu du thao QD von ho tro co MT 3 2" xfId="2143"/>
    <cellStyle name="1_Bao cao giai ngan von dau tu nam 2009 (theo doi)_DK bo tri lai (chinh thuc)_Hoan chinh KH 2012 (o nha)_Bieu du thao QD von ho tro co MT 3 2 2" xfId="22169"/>
    <cellStyle name="1_Bao cao giai ngan von dau tu nam 2009 (theo doi)_DK bo tri lai (chinh thuc)_Hoan chinh KH 2012 (o nha)_Bieu du thao QD von ho tro co MT 3 2 3" xfId="22170"/>
    <cellStyle name="1_Bao cao giai ngan von dau tu nam 2009 (theo doi)_DK bo tri lai (chinh thuc)_Hoan chinh KH 2012 (o nha)_Bieu du thao QD von ho tro co MT 3 3" xfId="2144"/>
    <cellStyle name="1_Bao cao giai ngan von dau tu nam 2009 (theo doi)_DK bo tri lai (chinh thuc)_Hoan chinh KH 2012 (o nha)_Bieu du thao QD von ho tro co MT 3 3 2" xfId="22171"/>
    <cellStyle name="1_Bao cao giai ngan von dau tu nam 2009 (theo doi)_DK bo tri lai (chinh thuc)_Hoan chinh KH 2012 (o nha)_Bieu du thao QD von ho tro co MT 3 3 3" xfId="22172"/>
    <cellStyle name="1_Bao cao giai ngan von dau tu nam 2009 (theo doi)_DK bo tri lai (chinh thuc)_Hoan chinh KH 2012 (o nha)_Bieu du thao QD von ho tro co MT 3 4" xfId="2145"/>
    <cellStyle name="1_Bao cao giai ngan von dau tu nam 2009 (theo doi)_DK bo tri lai (chinh thuc)_Hoan chinh KH 2012 (o nha)_Bieu du thao QD von ho tro co MT 3 4 2" xfId="22173"/>
    <cellStyle name="1_Bao cao giai ngan von dau tu nam 2009 (theo doi)_DK bo tri lai (chinh thuc)_Hoan chinh KH 2012 (o nha)_Bieu du thao QD von ho tro co MT 3 4 3" xfId="22174"/>
    <cellStyle name="1_Bao cao giai ngan von dau tu nam 2009 (theo doi)_DK bo tri lai (chinh thuc)_Hoan chinh KH 2012 (o nha)_Bieu du thao QD von ho tro co MT 3 5" xfId="22175"/>
    <cellStyle name="1_Bao cao giai ngan von dau tu nam 2009 (theo doi)_DK bo tri lai (chinh thuc)_Hoan chinh KH 2012 (o nha)_Bieu du thao QD von ho tro co MT 3 6" xfId="22176"/>
    <cellStyle name="1_Bao cao giai ngan von dau tu nam 2009 (theo doi)_DK bo tri lai (chinh thuc)_Hoan chinh KH 2012 (o nha)_Bieu du thao QD von ho tro co MT 4" xfId="2146"/>
    <cellStyle name="1_Bao cao giai ngan von dau tu nam 2009 (theo doi)_DK bo tri lai (chinh thuc)_Hoan chinh KH 2012 (o nha)_Bieu du thao QD von ho tro co MT 4 2" xfId="22177"/>
    <cellStyle name="1_Bao cao giai ngan von dau tu nam 2009 (theo doi)_DK bo tri lai (chinh thuc)_Hoan chinh KH 2012 (o nha)_Bieu du thao QD von ho tro co MT 4 3" xfId="22178"/>
    <cellStyle name="1_Bao cao giai ngan von dau tu nam 2009 (theo doi)_DK bo tri lai (chinh thuc)_Hoan chinh KH 2012 (o nha)_Bieu du thao QD von ho tro co MT 5" xfId="2147"/>
    <cellStyle name="1_Bao cao giai ngan von dau tu nam 2009 (theo doi)_DK bo tri lai (chinh thuc)_Hoan chinh KH 2012 (o nha)_Bieu du thao QD von ho tro co MT 5 2" xfId="22179"/>
    <cellStyle name="1_Bao cao giai ngan von dau tu nam 2009 (theo doi)_DK bo tri lai (chinh thuc)_Hoan chinh KH 2012 (o nha)_Bieu du thao QD von ho tro co MT 5 3" xfId="22180"/>
    <cellStyle name="1_Bao cao giai ngan von dau tu nam 2009 (theo doi)_DK bo tri lai (chinh thuc)_Hoan chinh KH 2012 (o nha)_Bieu du thao QD von ho tro co MT 6" xfId="2148"/>
    <cellStyle name="1_Bao cao giai ngan von dau tu nam 2009 (theo doi)_DK bo tri lai (chinh thuc)_Hoan chinh KH 2012 (o nha)_Bieu du thao QD von ho tro co MT 6 2" xfId="22181"/>
    <cellStyle name="1_Bao cao giai ngan von dau tu nam 2009 (theo doi)_DK bo tri lai (chinh thuc)_Hoan chinh KH 2012 (o nha)_Bieu du thao QD von ho tro co MT 6 3" xfId="22182"/>
    <cellStyle name="1_Bao cao giai ngan von dau tu nam 2009 (theo doi)_DK bo tri lai (chinh thuc)_Hoan chinh KH 2012 (o nha)_Bieu du thao QD von ho tro co MT 7" xfId="22183"/>
    <cellStyle name="1_Bao cao giai ngan von dau tu nam 2009 (theo doi)_DK bo tri lai (chinh thuc)_Hoan chinh KH 2012 (o nha)_Bieu du thao QD von ho tro co MT 8" xfId="22184"/>
    <cellStyle name="1_Bao cao giai ngan von dau tu nam 2009 (theo doi)_DK bo tri lai (chinh thuc)_Hoan chinh KH 2012 (o nha)_Ke hoach 2012 theo doi (giai ngan 30.6.12)" xfId="2149"/>
    <cellStyle name="1_Bao cao giai ngan von dau tu nam 2009 (theo doi)_DK bo tri lai (chinh thuc)_Hoan chinh KH 2012 (o nha)_Ke hoach 2012 theo doi (giai ngan 30.6.12) 2" xfId="2150"/>
    <cellStyle name="1_Bao cao giai ngan von dau tu nam 2009 (theo doi)_DK bo tri lai (chinh thuc)_Hoan chinh KH 2012 (o nha)_Ke hoach 2012 theo doi (giai ngan 30.6.12) 2 2" xfId="2151"/>
    <cellStyle name="1_Bao cao giai ngan von dau tu nam 2009 (theo doi)_DK bo tri lai (chinh thuc)_Hoan chinh KH 2012 (o nha)_Ke hoach 2012 theo doi (giai ngan 30.6.12) 2 2 2" xfId="22185"/>
    <cellStyle name="1_Bao cao giai ngan von dau tu nam 2009 (theo doi)_DK bo tri lai (chinh thuc)_Hoan chinh KH 2012 (o nha)_Ke hoach 2012 theo doi (giai ngan 30.6.12) 2 2 3" xfId="22186"/>
    <cellStyle name="1_Bao cao giai ngan von dau tu nam 2009 (theo doi)_DK bo tri lai (chinh thuc)_Hoan chinh KH 2012 (o nha)_Ke hoach 2012 theo doi (giai ngan 30.6.12) 2 3" xfId="2152"/>
    <cellStyle name="1_Bao cao giai ngan von dau tu nam 2009 (theo doi)_DK bo tri lai (chinh thuc)_Hoan chinh KH 2012 (o nha)_Ke hoach 2012 theo doi (giai ngan 30.6.12) 2 3 2" xfId="22187"/>
    <cellStyle name="1_Bao cao giai ngan von dau tu nam 2009 (theo doi)_DK bo tri lai (chinh thuc)_Hoan chinh KH 2012 (o nha)_Ke hoach 2012 theo doi (giai ngan 30.6.12) 2 3 3" xfId="22188"/>
    <cellStyle name="1_Bao cao giai ngan von dau tu nam 2009 (theo doi)_DK bo tri lai (chinh thuc)_Hoan chinh KH 2012 (o nha)_Ke hoach 2012 theo doi (giai ngan 30.6.12) 2 4" xfId="2153"/>
    <cellStyle name="1_Bao cao giai ngan von dau tu nam 2009 (theo doi)_DK bo tri lai (chinh thuc)_Hoan chinh KH 2012 (o nha)_Ke hoach 2012 theo doi (giai ngan 30.6.12) 2 4 2" xfId="22189"/>
    <cellStyle name="1_Bao cao giai ngan von dau tu nam 2009 (theo doi)_DK bo tri lai (chinh thuc)_Hoan chinh KH 2012 (o nha)_Ke hoach 2012 theo doi (giai ngan 30.6.12) 2 4 3" xfId="22190"/>
    <cellStyle name="1_Bao cao giai ngan von dau tu nam 2009 (theo doi)_DK bo tri lai (chinh thuc)_Hoan chinh KH 2012 (o nha)_Ke hoach 2012 theo doi (giai ngan 30.6.12) 2 5" xfId="22191"/>
    <cellStyle name="1_Bao cao giai ngan von dau tu nam 2009 (theo doi)_DK bo tri lai (chinh thuc)_Hoan chinh KH 2012 (o nha)_Ke hoach 2012 theo doi (giai ngan 30.6.12) 2 6" xfId="22192"/>
    <cellStyle name="1_Bao cao giai ngan von dau tu nam 2009 (theo doi)_DK bo tri lai (chinh thuc)_Hoan chinh KH 2012 (o nha)_Ke hoach 2012 theo doi (giai ngan 30.6.12) 3" xfId="2154"/>
    <cellStyle name="1_Bao cao giai ngan von dau tu nam 2009 (theo doi)_DK bo tri lai (chinh thuc)_Hoan chinh KH 2012 (o nha)_Ke hoach 2012 theo doi (giai ngan 30.6.12) 3 2" xfId="2155"/>
    <cellStyle name="1_Bao cao giai ngan von dau tu nam 2009 (theo doi)_DK bo tri lai (chinh thuc)_Hoan chinh KH 2012 (o nha)_Ke hoach 2012 theo doi (giai ngan 30.6.12) 3 2 2" xfId="22193"/>
    <cellStyle name="1_Bao cao giai ngan von dau tu nam 2009 (theo doi)_DK bo tri lai (chinh thuc)_Hoan chinh KH 2012 (o nha)_Ke hoach 2012 theo doi (giai ngan 30.6.12) 3 2 3" xfId="22194"/>
    <cellStyle name="1_Bao cao giai ngan von dau tu nam 2009 (theo doi)_DK bo tri lai (chinh thuc)_Hoan chinh KH 2012 (o nha)_Ke hoach 2012 theo doi (giai ngan 30.6.12) 3 3" xfId="2156"/>
    <cellStyle name="1_Bao cao giai ngan von dau tu nam 2009 (theo doi)_DK bo tri lai (chinh thuc)_Hoan chinh KH 2012 (o nha)_Ke hoach 2012 theo doi (giai ngan 30.6.12) 3 3 2" xfId="22195"/>
    <cellStyle name="1_Bao cao giai ngan von dau tu nam 2009 (theo doi)_DK bo tri lai (chinh thuc)_Hoan chinh KH 2012 (o nha)_Ke hoach 2012 theo doi (giai ngan 30.6.12) 3 3 3" xfId="22196"/>
    <cellStyle name="1_Bao cao giai ngan von dau tu nam 2009 (theo doi)_DK bo tri lai (chinh thuc)_Hoan chinh KH 2012 (o nha)_Ke hoach 2012 theo doi (giai ngan 30.6.12) 3 4" xfId="2157"/>
    <cellStyle name="1_Bao cao giai ngan von dau tu nam 2009 (theo doi)_DK bo tri lai (chinh thuc)_Hoan chinh KH 2012 (o nha)_Ke hoach 2012 theo doi (giai ngan 30.6.12) 3 4 2" xfId="22197"/>
    <cellStyle name="1_Bao cao giai ngan von dau tu nam 2009 (theo doi)_DK bo tri lai (chinh thuc)_Hoan chinh KH 2012 (o nha)_Ke hoach 2012 theo doi (giai ngan 30.6.12) 3 4 3" xfId="22198"/>
    <cellStyle name="1_Bao cao giai ngan von dau tu nam 2009 (theo doi)_DK bo tri lai (chinh thuc)_Hoan chinh KH 2012 (o nha)_Ke hoach 2012 theo doi (giai ngan 30.6.12) 3 5" xfId="22199"/>
    <cellStyle name="1_Bao cao giai ngan von dau tu nam 2009 (theo doi)_DK bo tri lai (chinh thuc)_Hoan chinh KH 2012 (o nha)_Ke hoach 2012 theo doi (giai ngan 30.6.12) 3 6" xfId="22200"/>
    <cellStyle name="1_Bao cao giai ngan von dau tu nam 2009 (theo doi)_DK bo tri lai (chinh thuc)_Hoan chinh KH 2012 (o nha)_Ke hoach 2012 theo doi (giai ngan 30.6.12) 4" xfId="2158"/>
    <cellStyle name="1_Bao cao giai ngan von dau tu nam 2009 (theo doi)_DK bo tri lai (chinh thuc)_Hoan chinh KH 2012 (o nha)_Ke hoach 2012 theo doi (giai ngan 30.6.12) 4 2" xfId="22201"/>
    <cellStyle name="1_Bao cao giai ngan von dau tu nam 2009 (theo doi)_DK bo tri lai (chinh thuc)_Hoan chinh KH 2012 (o nha)_Ke hoach 2012 theo doi (giai ngan 30.6.12) 4 3" xfId="22202"/>
    <cellStyle name="1_Bao cao giai ngan von dau tu nam 2009 (theo doi)_DK bo tri lai (chinh thuc)_Hoan chinh KH 2012 (o nha)_Ke hoach 2012 theo doi (giai ngan 30.6.12) 5" xfId="2159"/>
    <cellStyle name="1_Bao cao giai ngan von dau tu nam 2009 (theo doi)_DK bo tri lai (chinh thuc)_Hoan chinh KH 2012 (o nha)_Ke hoach 2012 theo doi (giai ngan 30.6.12) 5 2" xfId="22203"/>
    <cellStyle name="1_Bao cao giai ngan von dau tu nam 2009 (theo doi)_DK bo tri lai (chinh thuc)_Hoan chinh KH 2012 (o nha)_Ke hoach 2012 theo doi (giai ngan 30.6.12) 5 3" xfId="22204"/>
    <cellStyle name="1_Bao cao giai ngan von dau tu nam 2009 (theo doi)_DK bo tri lai (chinh thuc)_Hoan chinh KH 2012 (o nha)_Ke hoach 2012 theo doi (giai ngan 30.6.12) 6" xfId="2160"/>
    <cellStyle name="1_Bao cao giai ngan von dau tu nam 2009 (theo doi)_DK bo tri lai (chinh thuc)_Hoan chinh KH 2012 (o nha)_Ke hoach 2012 theo doi (giai ngan 30.6.12) 6 2" xfId="22205"/>
    <cellStyle name="1_Bao cao giai ngan von dau tu nam 2009 (theo doi)_DK bo tri lai (chinh thuc)_Hoan chinh KH 2012 (o nha)_Ke hoach 2012 theo doi (giai ngan 30.6.12) 6 3" xfId="22206"/>
    <cellStyle name="1_Bao cao giai ngan von dau tu nam 2009 (theo doi)_DK bo tri lai (chinh thuc)_Hoan chinh KH 2012 (o nha)_Ke hoach 2012 theo doi (giai ngan 30.6.12) 7" xfId="22207"/>
    <cellStyle name="1_Bao cao giai ngan von dau tu nam 2009 (theo doi)_DK bo tri lai (chinh thuc)_Hoan chinh KH 2012 (o nha)_Ke hoach 2012 theo doi (giai ngan 30.6.12) 8" xfId="22208"/>
    <cellStyle name="1_Bao cao giai ngan von dau tu nam 2009 (theo doi)_DK bo tri lai (chinh thuc)_Hoan chinh KH 2012 Von ho tro co MT" xfId="2161"/>
    <cellStyle name="1_Bao cao giai ngan von dau tu nam 2009 (theo doi)_DK bo tri lai (chinh thuc)_Hoan chinh KH 2012 Von ho tro co MT (chi tiet)" xfId="2162"/>
    <cellStyle name="1_Bao cao giai ngan von dau tu nam 2009 (theo doi)_DK bo tri lai (chinh thuc)_Hoan chinh KH 2012 Von ho tro co MT (chi tiet) 2" xfId="2163"/>
    <cellStyle name="1_Bao cao giai ngan von dau tu nam 2009 (theo doi)_DK bo tri lai (chinh thuc)_Hoan chinh KH 2012 Von ho tro co MT (chi tiet) 2 2" xfId="2164"/>
    <cellStyle name="1_Bao cao giai ngan von dau tu nam 2009 (theo doi)_DK bo tri lai (chinh thuc)_Hoan chinh KH 2012 Von ho tro co MT (chi tiet) 2 2 2" xfId="22209"/>
    <cellStyle name="1_Bao cao giai ngan von dau tu nam 2009 (theo doi)_DK bo tri lai (chinh thuc)_Hoan chinh KH 2012 Von ho tro co MT (chi tiet) 2 2 3" xfId="22210"/>
    <cellStyle name="1_Bao cao giai ngan von dau tu nam 2009 (theo doi)_DK bo tri lai (chinh thuc)_Hoan chinh KH 2012 Von ho tro co MT (chi tiet) 2 3" xfId="2165"/>
    <cellStyle name="1_Bao cao giai ngan von dau tu nam 2009 (theo doi)_DK bo tri lai (chinh thuc)_Hoan chinh KH 2012 Von ho tro co MT (chi tiet) 2 3 2" xfId="22211"/>
    <cellStyle name="1_Bao cao giai ngan von dau tu nam 2009 (theo doi)_DK bo tri lai (chinh thuc)_Hoan chinh KH 2012 Von ho tro co MT (chi tiet) 2 3 3" xfId="22212"/>
    <cellStyle name="1_Bao cao giai ngan von dau tu nam 2009 (theo doi)_DK bo tri lai (chinh thuc)_Hoan chinh KH 2012 Von ho tro co MT (chi tiet) 2 4" xfId="2166"/>
    <cellStyle name="1_Bao cao giai ngan von dau tu nam 2009 (theo doi)_DK bo tri lai (chinh thuc)_Hoan chinh KH 2012 Von ho tro co MT (chi tiet) 2 4 2" xfId="22213"/>
    <cellStyle name="1_Bao cao giai ngan von dau tu nam 2009 (theo doi)_DK bo tri lai (chinh thuc)_Hoan chinh KH 2012 Von ho tro co MT (chi tiet) 2 4 3" xfId="22214"/>
    <cellStyle name="1_Bao cao giai ngan von dau tu nam 2009 (theo doi)_DK bo tri lai (chinh thuc)_Hoan chinh KH 2012 Von ho tro co MT (chi tiet) 2 5" xfId="22215"/>
    <cellStyle name="1_Bao cao giai ngan von dau tu nam 2009 (theo doi)_DK bo tri lai (chinh thuc)_Hoan chinh KH 2012 Von ho tro co MT (chi tiet) 2 6" xfId="22216"/>
    <cellStyle name="1_Bao cao giai ngan von dau tu nam 2009 (theo doi)_DK bo tri lai (chinh thuc)_Hoan chinh KH 2012 Von ho tro co MT (chi tiet) 3" xfId="2167"/>
    <cellStyle name="1_Bao cao giai ngan von dau tu nam 2009 (theo doi)_DK bo tri lai (chinh thuc)_Hoan chinh KH 2012 Von ho tro co MT (chi tiet) 3 2" xfId="2168"/>
    <cellStyle name="1_Bao cao giai ngan von dau tu nam 2009 (theo doi)_DK bo tri lai (chinh thuc)_Hoan chinh KH 2012 Von ho tro co MT (chi tiet) 3 2 2" xfId="22217"/>
    <cellStyle name="1_Bao cao giai ngan von dau tu nam 2009 (theo doi)_DK bo tri lai (chinh thuc)_Hoan chinh KH 2012 Von ho tro co MT (chi tiet) 3 2 3" xfId="22218"/>
    <cellStyle name="1_Bao cao giai ngan von dau tu nam 2009 (theo doi)_DK bo tri lai (chinh thuc)_Hoan chinh KH 2012 Von ho tro co MT (chi tiet) 3 3" xfId="2169"/>
    <cellStyle name="1_Bao cao giai ngan von dau tu nam 2009 (theo doi)_DK bo tri lai (chinh thuc)_Hoan chinh KH 2012 Von ho tro co MT (chi tiet) 3 3 2" xfId="22219"/>
    <cellStyle name="1_Bao cao giai ngan von dau tu nam 2009 (theo doi)_DK bo tri lai (chinh thuc)_Hoan chinh KH 2012 Von ho tro co MT (chi tiet) 3 3 3" xfId="22220"/>
    <cellStyle name="1_Bao cao giai ngan von dau tu nam 2009 (theo doi)_DK bo tri lai (chinh thuc)_Hoan chinh KH 2012 Von ho tro co MT (chi tiet) 3 4" xfId="2170"/>
    <cellStyle name="1_Bao cao giai ngan von dau tu nam 2009 (theo doi)_DK bo tri lai (chinh thuc)_Hoan chinh KH 2012 Von ho tro co MT (chi tiet) 3 4 2" xfId="22221"/>
    <cellStyle name="1_Bao cao giai ngan von dau tu nam 2009 (theo doi)_DK bo tri lai (chinh thuc)_Hoan chinh KH 2012 Von ho tro co MT (chi tiet) 3 4 3" xfId="22222"/>
    <cellStyle name="1_Bao cao giai ngan von dau tu nam 2009 (theo doi)_DK bo tri lai (chinh thuc)_Hoan chinh KH 2012 Von ho tro co MT (chi tiet) 3 5" xfId="22223"/>
    <cellStyle name="1_Bao cao giai ngan von dau tu nam 2009 (theo doi)_DK bo tri lai (chinh thuc)_Hoan chinh KH 2012 Von ho tro co MT (chi tiet) 3 6" xfId="22224"/>
    <cellStyle name="1_Bao cao giai ngan von dau tu nam 2009 (theo doi)_DK bo tri lai (chinh thuc)_Hoan chinh KH 2012 Von ho tro co MT (chi tiet) 4" xfId="2171"/>
    <cellStyle name="1_Bao cao giai ngan von dau tu nam 2009 (theo doi)_DK bo tri lai (chinh thuc)_Hoan chinh KH 2012 Von ho tro co MT (chi tiet) 4 2" xfId="22225"/>
    <cellStyle name="1_Bao cao giai ngan von dau tu nam 2009 (theo doi)_DK bo tri lai (chinh thuc)_Hoan chinh KH 2012 Von ho tro co MT (chi tiet) 4 3" xfId="22226"/>
    <cellStyle name="1_Bao cao giai ngan von dau tu nam 2009 (theo doi)_DK bo tri lai (chinh thuc)_Hoan chinh KH 2012 Von ho tro co MT (chi tiet) 5" xfId="2172"/>
    <cellStyle name="1_Bao cao giai ngan von dau tu nam 2009 (theo doi)_DK bo tri lai (chinh thuc)_Hoan chinh KH 2012 Von ho tro co MT (chi tiet) 5 2" xfId="22227"/>
    <cellStyle name="1_Bao cao giai ngan von dau tu nam 2009 (theo doi)_DK bo tri lai (chinh thuc)_Hoan chinh KH 2012 Von ho tro co MT (chi tiet) 5 3" xfId="22228"/>
    <cellStyle name="1_Bao cao giai ngan von dau tu nam 2009 (theo doi)_DK bo tri lai (chinh thuc)_Hoan chinh KH 2012 Von ho tro co MT (chi tiet) 6" xfId="2173"/>
    <cellStyle name="1_Bao cao giai ngan von dau tu nam 2009 (theo doi)_DK bo tri lai (chinh thuc)_Hoan chinh KH 2012 Von ho tro co MT (chi tiet) 6 2" xfId="22229"/>
    <cellStyle name="1_Bao cao giai ngan von dau tu nam 2009 (theo doi)_DK bo tri lai (chinh thuc)_Hoan chinh KH 2012 Von ho tro co MT (chi tiet) 6 3" xfId="22230"/>
    <cellStyle name="1_Bao cao giai ngan von dau tu nam 2009 (theo doi)_DK bo tri lai (chinh thuc)_Hoan chinh KH 2012 Von ho tro co MT (chi tiet) 7" xfId="22231"/>
    <cellStyle name="1_Bao cao giai ngan von dau tu nam 2009 (theo doi)_DK bo tri lai (chinh thuc)_Hoan chinh KH 2012 Von ho tro co MT (chi tiet) 8" xfId="22232"/>
    <cellStyle name="1_Bao cao giai ngan von dau tu nam 2009 (theo doi)_DK bo tri lai (chinh thuc)_Hoan chinh KH 2012 Von ho tro co MT 10" xfId="2174"/>
    <cellStyle name="1_Bao cao giai ngan von dau tu nam 2009 (theo doi)_DK bo tri lai (chinh thuc)_Hoan chinh KH 2012 Von ho tro co MT 10 2" xfId="2175"/>
    <cellStyle name="1_Bao cao giai ngan von dau tu nam 2009 (theo doi)_DK bo tri lai (chinh thuc)_Hoan chinh KH 2012 Von ho tro co MT 10 2 2" xfId="22233"/>
    <cellStyle name="1_Bao cao giai ngan von dau tu nam 2009 (theo doi)_DK bo tri lai (chinh thuc)_Hoan chinh KH 2012 Von ho tro co MT 10 2 3" xfId="22234"/>
    <cellStyle name="1_Bao cao giai ngan von dau tu nam 2009 (theo doi)_DK bo tri lai (chinh thuc)_Hoan chinh KH 2012 Von ho tro co MT 10 3" xfId="2176"/>
    <cellStyle name="1_Bao cao giai ngan von dau tu nam 2009 (theo doi)_DK bo tri lai (chinh thuc)_Hoan chinh KH 2012 Von ho tro co MT 10 3 2" xfId="22235"/>
    <cellStyle name="1_Bao cao giai ngan von dau tu nam 2009 (theo doi)_DK bo tri lai (chinh thuc)_Hoan chinh KH 2012 Von ho tro co MT 10 3 3" xfId="22236"/>
    <cellStyle name="1_Bao cao giai ngan von dau tu nam 2009 (theo doi)_DK bo tri lai (chinh thuc)_Hoan chinh KH 2012 Von ho tro co MT 10 4" xfId="2177"/>
    <cellStyle name="1_Bao cao giai ngan von dau tu nam 2009 (theo doi)_DK bo tri lai (chinh thuc)_Hoan chinh KH 2012 Von ho tro co MT 10 4 2" xfId="22237"/>
    <cellStyle name="1_Bao cao giai ngan von dau tu nam 2009 (theo doi)_DK bo tri lai (chinh thuc)_Hoan chinh KH 2012 Von ho tro co MT 10 4 3" xfId="22238"/>
    <cellStyle name="1_Bao cao giai ngan von dau tu nam 2009 (theo doi)_DK bo tri lai (chinh thuc)_Hoan chinh KH 2012 Von ho tro co MT 10 5" xfId="22239"/>
    <cellStyle name="1_Bao cao giai ngan von dau tu nam 2009 (theo doi)_DK bo tri lai (chinh thuc)_Hoan chinh KH 2012 Von ho tro co MT 10 6" xfId="22240"/>
    <cellStyle name="1_Bao cao giai ngan von dau tu nam 2009 (theo doi)_DK bo tri lai (chinh thuc)_Hoan chinh KH 2012 Von ho tro co MT 11" xfId="2178"/>
    <cellStyle name="1_Bao cao giai ngan von dau tu nam 2009 (theo doi)_DK bo tri lai (chinh thuc)_Hoan chinh KH 2012 Von ho tro co MT 11 2" xfId="2179"/>
    <cellStyle name="1_Bao cao giai ngan von dau tu nam 2009 (theo doi)_DK bo tri lai (chinh thuc)_Hoan chinh KH 2012 Von ho tro co MT 11 2 2" xfId="22241"/>
    <cellStyle name="1_Bao cao giai ngan von dau tu nam 2009 (theo doi)_DK bo tri lai (chinh thuc)_Hoan chinh KH 2012 Von ho tro co MT 11 2 3" xfId="22242"/>
    <cellStyle name="1_Bao cao giai ngan von dau tu nam 2009 (theo doi)_DK bo tri lai (chinh thuc)_Hoan chinh KH 2012 Von ho tro co MT 11 3" xfId="2180"/>
    <cellStyle name="1_Bao cao giai ngan von dau tu nam 2009 (theo doi)_DK bo tri lai (chinh thuc)_Hoan chinh KH 2012 Von ho tro co MT 11 3 2" xfId="22243"/>
    <cellStyle name="1_Bao cao giai ngan von dau tu nam 2009 (theo doi)_DK bo tri lai (chinh thuc)_Hoan chinh KH 2012 Von ho tro co MT 11 3 3" xfId="22244"/>
    <cellStyle name="1_Bao cao giai ngan von dau tu nam 2009 (theo doi)_DK bo tri lai (chinh thuc)_Hoan chinh KH 2012 Von ho tro co MT 11 4" xfId="2181"/>
    <cellStyle name="1_Bao cao giai ngan von dau tu nam 2009 (theo doi)_DK bo tri lai (chinh thuc)_Hoan chinh KH 2012 Von ho tro co MT 11 4 2" xfId="22245"/>
    <cellStyle name="1_Bao cao giai ngan von dau tu nam 2009 (theo doi)_DK bo tri lai (chinh thuc)_Hoan chinh KH 2012 Von ho tro co MT 11 4 3" xfId="22246"/>
    <cellStyle name="1_Bao cao giai ngan von dau tu nam 2009 (theo doi)_DK bo tri lai (chinh thuc)_Hoan chinh KH 2012 Von ho tro co MT 11 5" xfId="22247"/>
    <cellStyle name="1_Bao cao giai ngan von dau tu nam 2009 (theo doi)_DK bo tri lai (chinh thuc)_Hoan chinh KH 2012 Von ho tro co MT 11 6" xfId="22248"/>
    <cellStyle name="1_Bao cao giai ngan von dau tu nam 2009 (theo doi)_DK bo tri lai (chinh thuc)_Hoan chinh KH 2012 Von ho tro co MT 12" xfId="2182"/>
    <cellStyle name="1_Bao cao giai ngan von dau tu nam 2009 (theo doi)_DK bo tri lai (chinh thuc)_Hoan chinh KH 2012 Von ho tro co MT 12 2" xfId="2183"/>
    <cellStyle name="1_Bao cao giai ngan von dau tu nam 2009 (theo doi)_DK bo tri lai (chinh thuc)_Hoan chinh KH 2012 Von ho tro co MT 12 2 2" xfId="22249"/>
    <cellStyle name="1_Bao cao giai ngan von dau tu nam 2009 (theo doi)_DK bo tri lai (chinh thuc)_Hoan chinh KH 2012 Von ho tro co MT 12 2 3" xfId="22250"/>
    <cellStyle name="1_Bao cao giai ngan von dau tu nam 2009 (theo doi)_DK bo tri lai (chinh thuc)_Hoan chinh KH 2012 Von ho tro co MT 12 3" xfId="2184"/>
    <cellStyle name="1_Bao cao giai ngan von dau tu nam 2009 (theo doi)_DK bo tri lai (chinh thuc)_Hoan chinh KH 2012 Von ho tro co MT 12 3 2" xfId="22251"/>
    <cellStyle name="1_Bao cao giai ngan von dau tu nam 2009 (theo doi)_DK bo tri lai (chinh thuc)_Hoan chinh KH 2012 Von ho tro co MT 12 3 3" xfId="22252"/>
    <cellStyle name="1_Bao cao giai ngan von dau tu nam 2009 (theo doi)_DK bo tri lai (chinh thuc)_Hoan chinh KH 2012 Von ho tro co MT 12 4" xfId="2185"/>
    <cellStyle name="1_Bao cao giai ngan von dau tu nam 2009 (theo doi)_DK bo tri lai (chinh thuc)_Hoan chinh KH 2012 Von ho tro co MT 12 4 2" xfId="22253"/>
    <cellStyle name="1_Bao cao giai ngan von dau tu nam 2009 (theo doi)_DK bo tri lai (chinh thuc)_Hoan chinh KH 2012 Von ho tro co MT 12 4 3" xfId="22254"/>
    <cellStyle name="1_Bao cao giai ngan von dau tu nam 2009 (theo doi)_DK bo tri lai (chinh thuc)_Hoan chinh KH 2012 Von ho tro co MT 12 5" xfId="22255"/>
    <cellStyle name="1_Bao cao giai ngan von dau tu nam 2009 (theo doi)_DK bo tri lai (chinh thuc)_Hoan chinh KH 2012 Von ho tro co MT 12 6" xfId="22256"/>
    <cellStyle name="1_Bao cao giai ngan von dau tu nam 2009 (theo doi)_DK bo tri lai (chinh thuc)_Hoan chinh KH 2012 Von ho tro co MT 13" xfId="2186"/>
    <cellStyle name="1_Bao cao giai ngan von dau tu nam 2009 (theo doi)_DK bo tri lai (chinh thuc)_Hoan chinh KH 2012 Von ho tro co MT 13 2" xfId="2187"/>
    <cellStyle name="1_Bao cao giai ngan von dau tu nam 2009 (theo doi)_DK bo tri lai (chinh thuc)_Hoan chinh KH 2012 Von ho tro co MT 13 2 2" xfId="22257"/>
    <cellStyle name="1_Bao cao giai ngan von dau tu nam 2009 (theo doi)_DK bo tri lai (chinh thuc)_Hoan chinh KH 2012 Von ho tro co MT 13 2 3" xfId="22258"/>
    <cellStyle name="1_Bao cao giai ngan von dau tu nam 2009 (theo doi)_DK bo tri lai (chinh thuc)_Hoan chinh KH 2012 Von ho tro co MT 13 3" xfId="2188"/>
    <cellStyle name="1_Bao cao giai ngan von dau tu nam 2009 (theo doi)_DK bo tri lai (chinh thuc)_Hoan chinh KH 2012 Von ho tro co MT 13 3 2" xfId="22259"/>
    <cellStyle name="1_Bao cao giai ngan von dau tu nam 2009 (theo doi)_DK bo tri lai (chinh thuc)_Hoan chinh KH 2012 Von ho tro co MT 13 3 3" xfId="22260"/>
    <cellStyle name="1_Bao cao giai ngan von dau tu nam 2009 (theo doi)_DK bo tri lai (chinh thuc)_Hoan chinh KH 2012 Von ho tro co MT 13 4" xfId="2189"/>
    <cellStyle name="1_Bao cao giai ngan von dau tu nam 2009 (theo doi)_DK bo tri lai (chinh thuc)_Hoan chinh KH 2012 Von ho tro co MT 13 4 2" xfId="22261"/>
    <cellStyle name="1_Bao cao giai ngan von dau tu nam 2009 (theo doi)_DK bo tri lai (chinh thuc)_Hoan chinh KH 2012 Von ho tro co MT 13 4 3" xfId="22262"/>
    <cellStyle name="1_Bao cao giai ngan von dau tu nam 2009 (theo doi)_DK bo tri lai (chinh thuc)_Hoan chinh KH 2012 Von ho tro co MT 13 5" xfId="22263"/>
    <cellStyle name="1_Bao cao giai ngan von dau tu nam 2009 (theo doi)_DK bo tri lai (chinh thuc)_Hoan chinh KH 2012 Von ho tro co MT 13 6" xfId="22264"/>
    <cellStyle name="1_Bao cao giai ngan von dau tu nam 2009 (theo doi)_DK bo tri lai (chinh thuc)_Hoan chinh KH 2012 Von ho tro co MT 14" xfId="2190"/>
    <cellStyle name="1_Bao cao giai ngan von dau tu nam 2009 (theo doi)_DK bo tri lai (chinh thuc)_Hoan chinh KH 2012 Von ho tro co MT 14 2" xfId="2191"/>
    <cellStyle name="1_Bao cao giai ngan von dau tu nam 2009 (theo doi)_DK bo tri lai (chinh thuc)_Hoan chinh KH 2012 Von ho tro co MT 14 2 2" xfId="22265"/>
    <cellStyle name="1_Bao cao giai ngan von dau tu nam 2009 (theo doi)_DK bo tri lai (chinh thuc)_Hoan chinh KH 2012 Von ho tro co MT 14 2 3" xfId="22266"/>
    <cellStyle name="1_Bao cao giai ngan von dau tu nam 2009 (theo doi)_DK bo tri lai (chinh thuc)_Hoan chinh KH 2012 Von ho tro co MT 14 3" xfId="2192"/>
    <cellStyle name="1_Bao cao giai ngan von dau tu nam 2009 (theo doi)_DK bo tri lai (chinh thuc)_Hoan chinh KH 2012 Von ho tro co MT 14 3 2" xfId="22267"/>
    <cellStyle name="1_Bao cao giai ngan von dau tu nam 2009 (theo doi)_DK bo tri lai (chinh thuc)_Hoan chinh KH 2012 Von ho tro co MT 14 3 3" xfId="22268"/>
    <cellStyle name="1_Bao cao giai ngan von dau tu nam 2009 (theo doi)_DK bo tri lai (chinh thuc)_Hoan chinh KH 2012 Von ho tro co MT 14 4" xfId="2193"/>
    <cellStyle name="1_Bao cao giai ngan von dau tu nam 2009 (theo doi)_DK bo tri lai (chinh thuc)_Hoan chinh KH 2012 Von ho tro co MT 14 4 2" xfId="22269"/>
    <cellStyle name="1_Bao cao giai ngan von dau tu nam 2009 (theo doi)_DK bo tri lai (chinh thuc)_Hoan chinh KH 2012 Von ho tro co MT 14 4 3" xfId="22270"/>
    <cellStyle name="1_Bao cao giai ngan von dau tu nam 2009 (theo doi)_DK bo tri lai (chinh thuc)_Hoan chinh KH 2012 Von ho tro co MT 14 5" xfId="22271"/>
    <cellStyle name="1_Bao cao giai ngan von dau tu nam 2009 (theo doi)_DK bo tri lai (chinh thuc)_Hoan chinh KH 2012 Von ho tro co MT 14 6" xfId="22272"/>
    <cellStyle name="1_Bao cao giai ngan von dau tu nam 2009 (theo doi)_DK bo tri lai (chinh thuc)_Hoan chinh KH 2012 Von ho tro co MT 15" xfId="2194"/>
    <cellStyle name="1_Bao cao giai ngan von dau tu nam 2009 (theo doi)_DK bo tri lai (chinh thuc)_Hoan chinh KH 2012 Von ho tro co MT 15 2" xfId="2195"/>
    <cellStyle name="1_Bao cao giai ngan von dau tu nam 2009 (theo doi)_DK bo tri lai (chinh thuc)_Hoan chinh KH 2012 Von ho tro co MT 15 2 2" xfId="22273"/>
    <cellStyle name="1_Bao cao giai ngan von dau tu nam 2009 (theo doi)_DK bo tri lai (chinh thuc)_Hoan chinh KH 2012 Von ho tro co MT 15 2 3" xfId="22274"/>
    <cellStyle name="1_Bao cao giai ngan von dau tu nam 2009 (theo doi)_DK bo tri lai (chinh thuc)_Hoan chinh KH 2012 Von ho tro co MT 15 3" xfId="2196"/>
    <cellStyle name="1_Bao cao giai ngan von dau tu nam 2009 (theo doi)_DK bo tri lai (chinh thuc)_Hoan chinh KH 2012 Von ho tro co MT 15 3 2" xfId="22275"/>
    <cellStyle name="1_Bao cao giai ngan von dau tu nam 2009 (theo doi)_DK bo tri lai (chinh thuc)_Hoan chinh KH 2012 Von ho tro co MT 15 3 3" xfId="22276"/>
    <cellStyle name="1_Bao cao giai ngan von dau tu nam 2009 (theo doi)_DK bo tri lai (chinh thuc)_Hoan chinh KH 2012 Von ho tro co MT 15 4" xfId="2197"/>
    <cellStyle name="1_Bao cao giai ngan von dau tu nam 2009 (theo doi)_DK bo tri lai (chinh thuc)_Hoan chinh KH 2012 Von ho tro co MT 15 4 2" xfId="22277"/>
    <cellStyle name="1_Bao cao giai ngan von dau tu nam 2009 (theo doi)_DK bo tri lai (chinh thuc)_Hoan chinh KH 2012 Von ho tro co MT 15 4 3" xfId="22278"/>
    <cellStyle name="1_Bao cao giai ngan von dau tu nam 2009 (theo doi)_DK bo tri lai (chinh thuc)_Hoan chinh KH 2012 Von ho tro co MT 15 5" xfId="22279"/>
    <cellStyle name="1_Bao cao giai ngan von dau tu nam 2009 (theo doi)_DK bo tri lai (chinh thuc)_Hoan chinh KH 2012 Von ho tro co MT 15 6" xfId="22280"/>
    <cellStyle name="1_Bao cao giai ngan von dau tu nam 2009 (theo doi)_DK bo tri lai (chinh thuc)_Hoan chinh KH 2012 Von ho tro co MT 16" xfId="2198"/>
    <cellStyle name="1_Bao cao giai ngan von dau tu nam 2009 (theo doi)_DK bo tri lai (chinh thuc)_Hoan chinh KH 2012 Von ho tro co MT 16 2" xfId="2199"/>
    <cellStyle name="1_Bao cao giai ngan von dau tu nam 2009 (theo doi)_DK bo tri lai (chinh thuc)_Hoan chinh KH 2012 Von ho tro co MT 16 2 2" xfId="22281"/>
    <cellStyle name="1_Bao cao giai ngan von dau tu nam 2009 (theo doi)_DK bo tri lai (chinh thuc)_Hoan chinh KH 2012 Von ho tro co MT 16 2 3" xfId="22282"/>
    <cellStyle name="1_Bao cao giai ngan von dau tu nam 2009 (theo doi)_DK bo tri lai (chinh thuc)_Hoan chinh KH 2012 Von ho tro co MT 16 3" xfId="2200"/>
    <cellStyle name="1_Bao cao giai ngan von dau tu nam 2009 (theo doi)_DK bo tri lai (chinh thuc)_Hoan chinh KH 2012 Von ho tro co MT 16 3 2" xfId="22283"/>
    <cellStyle name="1_Bao cao giai ngan von dau tu nam 2009 (theo doi)_DK bo tri lai (chinh thuc)_Hoan chinh KH 2012 Von ho tro co MT 16 3 3" xfId="22284"/>
    <cellStyle name="1_Bao cao giai ngan von dau tu nam 2009 (theo doi)_DK bo tri lai (chinh thuc)_Hoan chinh KH 2012 Von ho tro co MT 16 4" xfId="2201"/>
    <cellStyle name="1_Bao cao giai ngan von dau tu nam 2009 (theo doi)_DK bo tri lai (chinh thuc)_Hoan chinh KH 2012 Von ho tro co MT 16 4 2" xfId="22285"/>
    <cellStyle name="1_Bao cao giai ngan von dau tu nam 2009 (theo doi)_DK bo tri lai (chinh thuc)_Hoan chinh KH 2012 Von ho tro co MT 16 4 3" xfId="22286"/>
    <cellStyle name="1_Bao cao giai ngan von dau tu nam 2009 (theo doi)_DK bo tri lai (chinh thuc)_Hoan chinh KH 2012 Von ho tro co MT 16 5" xfId="22287"/>
    <cellStyle name="1_Bao cao giai ngan von dau tu nam 2009 (theo doi)_DK bo tri lai (chinh thuc)_Hoan chinh KH 2012 Von ho tro co MT 16 6" xfId="22288"/>
    <cellStyle name="1_Bao cao giai ngan von dau tu nam 2009 (theo doi)_DK bo tri lai (chinh thuc)_Hoan chinh KH 2012 Von ho tro co MT 17" xfId="2202"/>
    <cellStyle name="1_Bao cao giai ngan von dau tu nam 2009 (theo doi)_DK bo tri lai (chinh thuc)_Hoan chinh KH 2012 Von ho tro co MT 17 2" xfId="2203"/>
    <cellStyle name="1_Bao cao giai ngan von dau tu nam 2009 (theo doi)_DK bo tri lai (chinh thuc)_Hoan chinh KH 2012 Von ho tro co MT 17 2 2" xfId="22289"/>
    <cellStyle name="1_Bao cao giai ngan von dau tu nam 2009 (theo doi)_DK bo tri lai (chinh thuc)_Hoan chinh KH 2012 Von ho tro co MT 17 2 3" xfId="22290"/>
    <cellStyle name="1_Bao cao giai ngan von dau tu nam 2009 (theo doi)_DK bo tri lai (chinh thuc)_Hoan chinh KH 2012 Von ho tro co MT 17 3" xfId="2204"/>
    <cellStyle name="1_Bao cao giai ngan von dau tu nam 2009 (theo doi)_DK bo tri lai (chinh thuc)_Hoan chinh KH 2012 Von ho tro co MT 17 3 2" xfId="22291"/>
    <cellStyle name="1_Bao cao giai ngan von dau tu nam 2009 (theo doi)_DK bo tri lai (chinh thuc)_Hoan chinh KH 2012 Von ho tro co MT 17 3 3" xfId="22292"/>
    <cellStyle name="1_Bao cao giai ngan von dau tu nam 2009 (theo doi)_DK bo tri lai (chinh thuc)_Hoan chinh KH 2012 Von ho tro co MT 17 4" xfId="2205"/>
    <cellStyle name="1_Bao cao giai ngan von dau tu nam 2009 (theo doi)_DK bo tri lai (chinh thuc)_Hoan chinh KH 2012 Von ho tro co MT 17 4 2" xfId="22293"/>
    <cellStyle name="1_Bao cao giai ngan von dau tu nam 2009 (theo doi)_DK bo tri lai (chinh thuc)_Hoan chinh KH 2012 Von ho tro co MT 17 4 3" xfId="22294"/>
    <cellStyle name="1_Bao cao giai ngan von dau tu nam 2009 (theo doi)_DK bo tri lai (chinh thuc)_Hoan chinh KH 2012 Von ho tro co MT 17 5" xfId="22295"/>
    <cellStyle name="1_Bao cao giai ngan von dau tu nam 2009 (theo doi)_DK bo tri lai (chinh thuc)_Hoan chinh KH 2012 Von ho tro co MT 17 6" xfId="22296"/>
    <cellStyle name="1_Bao cao giai ngan von dau tu nam 2009 (theo doi)_DK bo tri lai (chinh thuc)_Hoan chinh KH 2012 Von ho tro co MT 18" xfId="2206"/>
    <cellStyle name="1_Bao cao giai ngan von dau tu nam 2009 (theo doi)_DK bo tri lai (chinh thuc)_Hoan chinh KH 2012 Von ho tro co MT 18 2" xfId="22297"/>
    <cellStyle name="1_Bao cao giai ngan von dau tu nam 2009 (theo doi)_DK bo tri lai (chinh thuc)_Hoan chinh KH 2012 Von ho tro co MT 18 3" xfId="22298"/>
    <cellStyle name="1_Bao cao giai ngan von dau tu nam 2009 (theo doi)_DK bo tri lai (chinh thuc)_Hoan chinh KH 2012 Von ho tro co MT 19" xfId="2207"/>
    <cellStyle name="1_Bao cao giai ngan von dau tu nam 2009 (theo doi)_DK bo tri lai (chinh thuc)_Hoan chinh KH 2012 Von ho tro co MT 19 2" xfId="22299"/>
    <cellStyle name="1_Bao cao giai ngan von dau tu nam 2009 (theo doi)_DK bo tri lai (chinh thuc)_Hoan chinh KH 2012 Von ho tro co MT 19 3" xfId="22300"/>
    <cellStyle name="1_Bao cao giai ngan von dau tu nam 2009 (theo doi)_DK bo tri lai (chinh thuc)_Hoan chinh KH 2012 Von ho tro co MT 2" xfId="2208"/>
    <cellStyle name="1_Bao cao giai ngan von dau tu nam 2009 (theo doi)_DK bo tri lai (chinh thuc)_Hoan chinh KH 2012 Von ho tro co MT 2 2" xfId="2209"/>
    <cellStyle name="1_Bao cao giai ngan von dau tu nam 2009 (theo doi)_DK bo tri lai (chinh thuc)_Hoan chinh KH 2012 Von ho tro co MT 2 2 2" xfId="22301"/>
    <cellStyle name="1_Bao cao giai ngan von dau tu nam 2009 (theo doi)_DK bo tri lai (chinh thuc)_Hoan chinh KH 2012 Von ho tro co MT 2 2 3" xfId="22302"/>
    <cellStyle name="1_Bao cao giai ngan von dau tu nam 2009 (theo doi)_DK bo tri lai (chinh thuc)_Hoan chinh KH 2012 Von ho tro co MT 2 3" xfId="2210"/>
    <cellStyle name="1_Bao cao giai ngan von dau tu nam 2009 (theo doi)_DK bo tri lai (chinh thuc)_Hoan chinh KH 2012 Von ho tro co MT 2 3 2" xfId="22303"/>
    <cellStyle name="1_Bao cao giai ngan von dau tu nam 2009 (theo doi)_DK bo tri lai (chinh thuc)_Hoan chinh KH 2012 Von ho tro co MT 2 3 3" xfId="22304"/>
    <cellStyle name="1_Bao cao giai ngan von dau tu nam 2009 (theo doi)_DK bo tri lai (chinh thuc)_Hoan chinh KH 2012 Von ho tro co MT 2 4" xfId="2211"/>
    <cellStyle name="1_Bao cao giai ngan von dau tu nam 2009 (theo doi)_DK bo tri lai (chinh thuc)_Hoan chinh KH 2012 Von ho tro co MT 2 4 2" xfId="22305"/>
    <cellStyle name="1_Bao cao giai ngan von dau tu nam 2009 (theo doi)_DK bo tri lai (chinh thuc)_Hoan chinh KH 2012 Von ho tro co MT 2 4 3" xfId="22306"/>
    <cellStyle name="1_Bao cao giai ngan von dau tu nam 2009 (theo doi)_DK bo tri lai (chinh thuc)_Hoan chinh KH 2012 Von ho tro co MT 2 5" xfId="22307"/>
    <cellStyle name="1_Bao cao giai ngan von dau tu nam 2009 (theo doi)_DK bo tri lai (chinh thuc)_Hoan chinh KH 2012 Von ho tro co MT 2 6" xfId="22308"/>
    <cellStyle name="1_Bao cao giai ngan von dau tu nam 2009 (theo doi)_DK bo tri lai (chinh thuc)_Hoan chinh KH 2012 Von ho tro co MT 20" xfId="2212"/>
    <cellStyle name="1_Bao cao giai ngan von dau tu nam 2009 (theo doi)_DK bo tri lai (chinh thuc)_Hoan chinh KH 2012 Von ho tro co MT 20 2" xfId="22309"/>
    <cellStyle name="1_Bao cao giai ngan von dau tu nam 2009 (theo doi)_DK bo tri lai (chinh thuc)_Hoan chinh KH 2012 Von ho tro co MT 20 3" xfId="22310"/>
    <cellStyle name="1_Bao cao giai ngan von dau tu nam 2009 (theo doi)_DK bo tri lai (chinh thuc)_Hoan chinh KH 2012 Von ho tro co MT 21" xfId="22311"/>
    <cellStyle name="1_Bao cao giai ngan von dau tu nam 2009 (theo doi)_DK bo tri lai (chinh thuc)_Hoan chinh KH 2012 Von ho tro co MT 22" xfId="22312"/>
    <cellStyle name="1_Bao cao giai ngan von dau tu nam 2009 (theo doi)_DK bo tri lai (chinh thuc)_Hoan chinh KH 2012 Von ho tro co MT 3" xfId="2213"/>
    <cellStyle name="1_Bao cao giai ngan von dau tu nam 2009 (theo doi)_DK bo tri lai (chinh thuc)_Hoan chinh KH 2012 Von ho tro co MT 3 2" xfId="2214"/>
    <cellStyle name="1_Bao cao giai ngan von dau tu nam 2009 (theo doi)_DK bo tri lai (chinh thuc)_Hoan chinh KH 2012 Von ho tro co MT 3 2 2" xfId="22313"/>
    <cellStyle name="1_Bao cao giai ngan von dau tu nam 2009 (theo doi)_DK bo tri lai (chinh thuc)_Hoan chinh KH 2012 Von ho tro co MT 3 2 3" xfId="22314"/>
    <cellStyle name="1_Bao cao giai ngan von dau tu nam 2009 (theo doi)_DK bo tri lai (chinh thuc)_Hoan chinh KH 2012 Von ho tro co MT 3 3" xfId="2215"/>
    <cellStyle name="1_Bao cao giai ngan von dau tu nam 2009 (theo doi)_DK bo tri lai (chinh thuc)_Hoan chinh KH 2012 Von ho tro co MT 3 3 2" xfId="22315"/>
    <cellStyle name="1_Bao cao giai ngan von dau tu nam 2009 (theo doi)_DK bo tri lai (chinh thuc)_Hoan chinh KH 2012 Von ho tro co MT 3 3 3" xfId="22316"/>
    <cellStyle name="1_Bao cao giai ngan von dau tu nam 2009 (theo doi)_DK bo tri lai (chinh thuc)_Hoan chinh KH 2012 Von ho tro co MT 3 4" xfId="2216"/>
    <cellStyle name="1_Bao cao giai ngan von dau tu nam 2009 (theo doi)_DK bo tri lai (chinh thuc)_Hoan chinh KH 2012 Von ho tro co MT 3 4 2" xfId="22317"/>
    <cellStyle name="1_Bao cao giai ngan von dau tu nam 2009 (theo doi)_DK bo tri lai (chinh thuc)_Hoan chinh KH 2012 Von ho tro co MT 3 4 3" xfId="22318"/>
    <cellStyle name="1_Bao cao giai ngan von dau tu nam 2009 (theo doi)_DK bo tri lai (chinh thuc)_Hoan chinh KH 2012 Von ho tro co MT 3 5" xfId="22319"/>
    <cellStyle name="1_Bao cao giai ngan von dau tu nam 2009 (theo doi)_DK bo tri lai (chinh thuc)_Hoan chinh KH 2012 Von ho tro co MT 3 6" xfId="22320"/>
    <cellStyle name="1_Bao cao giai ngan von dau tu nam 2009 (theo doi)_DK bo tri lai (chinh thuc)_Hoan chinh KH 2012 Von ho tro co MT 4" xfId="2217"/>
    <cellStyle name="1_Bao cao giai ngan von dau tu nam 2009 (theo doi)_DK bo tri lai (chinh thuc)_Hoan chinh KH 2012 Von ho tro co MT 4 2" xfId="2218"/>
    <cellStyle name="1_Bao cao giai ngan von dau tu nam 2009 (theo doi)_DK bo tri lai (chinh thuc)_Hoan chinh KH 2012 Von ho tro co MT 4 2 2" xfId="22321"/>
    <cellStyle name="1_Bao cao giai ngan von dau tu nam 2009 (theo doi)_DK bo tri lai (chinh thuc)_Hoan chinh KH 2012 Von ho tro co MT 4 2 3" xfId="22322"/>
    <cellStyle name="1_Bao cao giai ngan von dau tu nam 2009 (theo doi)_DK bo tri lai (chinh thuc)_Hoan chinh KH 2012 Von ho tro co MT 4 3" xfId="2219"/>
    <cellStyle name="1_Bao cao giai ngan von dau tu nam 2009 (theo doi)_DK bo tri lai (chinh thuc)_Hoan chinh KH 2012 Von ho tro co MT 4 3 2" xfId="22323"/>
    <cellStyle name="1_Bao cao giai ngan von dau tu nam 2009 (theo doi)_DK bo tri lai (chinh thuc)_Hoan chinh KH 2012 Von ho tro co MT 4 3 3" xfId="22324"/>
    <cellStyle name="1_Bao cao giai ngan von dau tu nam 2009 (theo doi)_DK bo tri lai (chinh thuc)_Hoan chinh KH 2012 Von ho tro co MT 4 4" xfId="2220"/>
    <cellStyle name="1_Bao cao giai ngan von dau tu nam 2009 (theo doi)_DK bo tri lai (chinh thuc)_Hoan chinh KH 2012 Von ho tro co MT 4 4 2" xfId="22325"/>
    <cellStyle name="1_Bao cao giai ngan von dau tu nam 2009 (theo doi)_DK bo tri lai (chinh thuc)_Hoan chinh KH 2012 Von ho tro co MT 4 4 3" xfId="22326"/>
    <cellStyle name="1_Bao cao giai ngan von dau tu nam 2009 (theo doi)_DK bo tri lai (chinh thuc)_Hoan chinh KH 2012 Von ho tro co MT 4 5" xfId="22327"/>
    <cellStyle name="1_Bao cao giai ngan von dau tu nam 2009 (theo doi)_DK bo tri lai (chinh thuc)_Hoan chinh KH 2012 Von ho tro co MT 4 6" xfId="22328"/>
    <cellStyle name="1_Bao cao giai ngan von dau tu nam 2009 (theo doi)_DK bo tri lai (chinh thuc)_Hoan chinh KH 2012 Von ho tro co MT 5" xfId="2221"/>
    <cellStyle name="1_Bao cao giai ngan von dau tu nam 2009 (theo doi)_DK bo tri lai (chinh thuc)_Hoan chinh KH 2012 Von ho tro co MT 5 2" xfId="2222"/>
    <cellStyle name="1_Bao cao giai ngan von dau tu nam 2009 (theo doi)_DK bo tri lai (chinh thuc)_Hoan chinh KH 2012 Von ho tro co MT 5 2 2" xfId="22329"/>
    <cellStyle name="1_Bao cao giai ngan von dau tu nam 2009 (theo doi)_DK bo tri lai (chinh thuc)_Hoan chinh KH 2012 Von ho tro co MT 5 2 3" xfId="22330"/>
    <cellStyle name="1_Bao cao giai ngan von dau tu nam 2009 (theo doi)_DK bo tri lai (chinh thuc)_Hoan chinh KH 2012 Von ho tro co MT 5 3" xfId="2223"/>
    <cellStyle name="1_Bao cao giai ngan von dau tu nam 2009 (theo doi)_DK bo tri lai (chinh thuc)_Hoan chinh KH 2012 Von ho tro co MT 5 3 2" xfId="22331"/>
    <cellStyle name="1_Bao cao giai ngan von dau tu nam 2009 (theo doi)_DK bo tri lai (chinh thuc)_Hoan chinh KH 2012 Von ho tro co MT 5 3 3" xfId="22332"/>
    <cellStyle name="1_Bao cao giai ngan von dau tu nam 2009 (theo doi)_DK bo tri lai (chinh thuc)_Hoan chinh KH 2012 Von ho tro co MT 5 4" xfId="2224"/>
    <cellStyle name="1_Bao cao giai ngan von dau tu nam 2009 (theo doi)_DK bo tri lai (chinh thuc)_Hoan chinh KH 2012 Von ho tro co MT 5 4 2" xfId="22333"/>
    <cellStyle name="1_Bao cao giai ngan von dau tu nam 2009 (theo doi)_DK bo tri lai (chinh thuc)_Hoan chinh KH 2012 Von ho tro co MT 5 4 3" xfId="22334"/>
    <cellStyle name="1_Bao cao giai ngan von dau tu nam 2009 (theo doi)_DK bo tri lai (chinh thuc)_Hoan chinh KH 2012 Von ho tro co MT 5 5" xfId="22335"/>
    <cellStyle name="1_Bao cao giai ngan von dau tu nam 2009 (theo doi)_DK bo tri lai (chinh thuc)_Hoan chinh KH 2012 Von ho tro co MT 5 6" xfId="22336"/>
    <cellStyle name="1_Bao cao giai ngan von dau tu nam 2009 (theo doi)_DK bo tri lai (chinh thuc)_Hoan chinh KH 2012 Von ho tro co MT 6" xfId="2225"/>
    <cellStyle name="1_Bao cao giai ngan von dau tu nam 2009 (theo doi)_DK bo tri lai (chinh thuc)_Hoan chinh KH 2012 Von ho tro co MT 6 2" xfId="2226"/>
    <cellStyle name="1_Bao cao giai ngan von dau tu nam 2009 (theo doi)_DK bo tri lai (chinh thuc)_Hoan chinh KH 2012 Von ho tro co MT 6 2 2" xfId="22337"/>
    <cellStyle name="1_Bao cao giai ngan von dau tu nam 2009 (theo doi)_DK bo tri lai (chinh thuc)_Hoan chinh KH 2012 Von ho tro co MT 6 2 3" xfId="22338"/>
    <cellStyle name="1_Bao cao giai ngan von dau tu nam 2009 (theo doi)_DK bo tri lai (chinh thuc)_Hoan chinh KH 2012 Von ho tro co MT 6 3" xfId="2227"/>
    <cellStyle name="1_Bao cao giai ngan von dau tu nam 2009 (theo doi)_DK bo tri lai (chinh thuc)_Hoan chinh KH 2012 Von ho tro co MT 6 3 2" xfId="22339"/>
    <cellStyle name="1_Bao cao giai ngan von dau tu nam 2009 (theo doi)_DK bo tri lai (chinh thuc)_Hoan chinh KH 2012 Von ho tro co MT 6 3 3" xfId="22340"/>
    <cellStyle name="1_Bao cao giai ngan von dau tu nam 2009 (theo doi)_DK bo tri lai (chinh thuc)_Hoan chinh KH 2012 Von ho tro co MT 6 4" xfId="2228"/>
    <cellStyle name="1_Bao cao giai ngan von dau tu nam 2009 (theo doi)_DK bo tri lai (chinh thuc)_Hoan chinh KH 2012 Von ho tro co MT 6 4 2" xfId="22341"/>
    <cellStyle name="1_Bao cao giai ngan von dau tu nam 2009 (theo doi)_DK bo tri lai (chinh thuc)_Hoan chinh KH 2012 Von ho tro co MT 6 4 3" xfId="22342"/>
    <cellStyle name="1_Bao cao giai ngan von dau tu nam 2009 (theo doi)_DK bo tri lai (chinh thuc)_Hoan chinh KH 2012 Von ho tro co MT 6 5" xfId="22343"/>
    <cellStyle name="1_Bao cao giai ngan von dau tu nam 2009 (theo doi)_DK bo tri lai (chinh thuc)_Hoan chinh KH 2012 Von ho tro co MT 6 6" xfId="22344"/>
    <cellStyle name="1_Bao cao giai ngan von dau tu nam 2009 (theo doi)_DK bo tri lai (chinh thuc)_Hoan chinh KH 2012 Von ho tro co MT 7" xfId="2229"/>
    <cellStyle name="1_Bao cao giai ngan von dau tu nam 2009 (theo doi)_DK bo tri lai (chinh thuc)_Hoan chinh KH 2012 Von ho tro co MT 7 2" xfId="2230"/>
    <cellStyle name="1_Bao cao giai ngan von dau tu nam 2009 (theo doi)_DK bo tri lai (chinh thuc)_Hoan chinh KH 2012 Von ho tro co MT 7 2 2" xfId="22345"/>
    <cellStyle name="1_Bao cao giai ngan von dau tu nam 2009 (theo doi)_DK bo tri lai (chinh thuc)_Hoan chinh KH 2012 Von ho tro co MT 7 2 3" xfId="22346"/>
    <cellStyle name="1_Bao cao giai ngan von dau tu nam 2009 (theo doi)_DK bo tri lai (chinh thuc)_Hoan chinh KH 2012 Von ho tro co MT 7 3" xfId="2231"/>
    <cellStyle name="1_Bao cao giai ngan von dau tu nam 2009 (theo doi)_DK bo tri lai (chinh thuc)_Hoan chinh KH 2012 Von ho tro co MT 7 3 2" xfId="22347"/>
    <cellStyle name="1_Bao cao giai ngan von dau tu nam 2009 (theo doi)_DK bo tri lai (chinh thuc)_Hoan chinh KH 2012 Von ho tro co MT 7 3 3" xfId="22348"/>
    <cellStyle name="1_Bao cao giai ngan von dau tu nam 2009 (theo doi)_DK bo tri lai (chinh thuc)_Hoan chinh KH 2012 Von ho tro co MT 7 4" xfId="2232"/>
    <cellStyle name="1_Bao cao giai ngan von dau tu nam 2009 (theo doi)_DK bo tri lai (chinh thuc)_Hoan chinh KH 2012 Von ho tro co MT 7 4 2" xfId="22349"/>
    <cellStyle name="1_Bao cao giai ngan von dau tu nam 2009 (theo doi)_DK bo tri lai (chinh thuc)_Hoan chinh KH 2012 Von ho tro co MT 7 4 3" xfId="22350"/>
    <cellStyle name="1_Bao cao giai ngan von dau tu nam 2009 (theo doi)_DK bo tri lai (chinh thuc)_Hoan chinh KH 2012 Von ho tro co MT 7 5" xfId="22351"/>
    <cellStyle name="1_Bao cao giai ngan von dau tu nam 2009 (theo doi)_DK bo tri lai (chinh thuc)_Hoan chinh KH 2012 Von ho tro co MT 7 6" xfId="22352"/>
    <cellStyle name="1_Bao cao giai ngan von dau tu nam 2009 (theo doi)_DK bo tri lai (chinh thuc)_Hoan chinh KH 2012 Von ho tro co MT 8" xfId="2233"/>
    <cellStyle name="1_Bao cao giai ngan von dau tu nam 2009 (theo doi)_DK bo tri lai (chinh thuc)_Hoan chinh KH 2012 Von ho tro co MT 8 2" xfId="2234"/>
    <cellStyle name="1_Bao cao giai ngan von dau tu nam 2009 (theo doi)_DK bo tri lai (chinh thuc)_Hoan chinh KH 2012 Von ho tro co MT 8 2 2" xfId="22353"/>
    <cellStyle name="1_Bao cao giai ngan von dau tu nam 2009 (theo doi)_DK bo tri lai (chinh thuc)_Hoan chinh KH 2012 Von ho tro co MT 8 2 3" xfId="22354"/>
    <cellStyle name="1_Bao cao giai ngan von dau tu nam 2009 (theo doi)_DK bo tri lai (chinh thuc)_Hoan chinh KH 2012 Von ho tro co MT 8 3" xfId="2235"/>
    <cellStyle name="1_Bao cao giai ngan von dau tu nam 2009 (theo doi)_DK bo tri lai (chinh thuc)_Hoan chinh KH 2012 Von ho tro co MT 8 3 2" xfId="22355"/>
    <cellStyle name="1_Bao cao giai ngan von dau tu nam 2009 (theo doi)_DK bo tri lai (chinh thuc)_Hoan chinh KH 2012 Von ho tro co MT 8 3 3" xfId="22356"/>
    <cellStyle name="1_Bao cao giai ngan von dau tu nam 2009 (theo doi)_DK bo tri lai (chinh thuc)_Hoan chinh KH 2012 Von ho tro co MT 8 4" xfId="2236"/>
    <cellStyle name="1_Bao cao giai ngan von dau tu nam 2009 (theo doi)_DK bo tri lai (chinh thuc)_Hoan chinh KH 2012 Von ho tro co MT 8 4 2" xfId="22357"/>
    <cellStyle name="1_Bao cao giai ngan von dau tu nam 2009 (theo doi)_DK bo tri lai (chinh thuc)_Hoan chinh KH 2012 Von ho tro co MT 8 4 3" xfId="22358"/>
    <cellStyle name="1_Bao cao giai ngan von dau tu nam 2009 (theo doi)_DK bo tri lai (chinh thuc)_Hoan chinh KH 2012 Von ho tro co MT 8 5" xfId="22359"/>
    <cellStyle name="1_Bao cao giai ngan von dau tu nam 2009 (theo doi)_DK bo tri lai (chinh thuc)_Hoan chinh KH 2012 Von ho tro co MT 8 6" xfId="22360"/>
    <cellStyle name="1_Bao cao giai ngan von dau tu nam 2009 (theo doi)_DK bo tri lai (chinh thuc)_Hoan chinh KH 2012 Von ho tro co MT 9" xfId="2237"/>
    <cellStyle name="1_Bao cao giai ngan von dau tu nam 2009 (theo doi)_DK bo tri lai (chinh thuc)_Hoan chinh KH 2012 Von ho tro co MT 9 2" xfId="2238"/>
    <cellStyle name="1_Bao cao giai ngan von dau tu nam 2009 (theo doi)_DK bo tri lai (chinh thuc)_Hoan chinh KH 2012 Von ho tro co MT 9 2 2" xfId="22361"/>
    <cellStyle name="1_Bao cao giai ngan von dau tu nam 2009 (theo doi)_DK bo tri lai (chinh thuc)_Hoan chinh KH 2012 Von ho tro co MT 9 2 3" xfId="22362"/>
    <cellStyle name="1_Bao cao giai ngan von dau tu nam 2009 (theo doi)_DK bo tri lai (chinh thuc)_Hoan chinh KH 2012 Von ho tro co MT 9 3" xfId="2239"/>
    <cellStyle name="1_Bao cao giai ngan von dau tu nam 2009 (theo doi)_DK bo tri lai (chinh thuc)_Hoan chinh KH 2012 Von ho tro co MT 9 3 2" xfId="22363"/>
    <cellStyle name="1_Bao cao giai ngan von dau tu nam 2009 (theo doi)_DK bo tri lai (chinh thuc)_Hoan chinh KH 2012 Von ho tro co MT 9 3 3" xfId="22364"/>
    <cellStyle name="1_Bao cao giai ngan von dau tu nam 2009 (theo doi)_DK bo tri lai (chinh thuc)_Hoan chinh KH 2012 Von ho tro co MT 9 4" xfId="2240"/>
    <cellStyle name="1_Bao cao giai ngan von dau tu nam 2009 (theo doi)_DK bo tri lai (chinh thuc)_Hoan chinh KH 2012 Von ho tro co MT 9 4 2" xfId="22365"/>
    <cellStyle name="1_Bao cao giai ngan von dau tu nam 2009 (theo doi)_DK bo tri lai (chinh thuc)_Hoan chinh KH 2012 Von ho tro co MT 9 4 3" xfId="22366"/>
    <cellStyle name="1_Bao cao giai ngan von dau tu nam 2009 (theo doi)_DK bo tri lai (chinh thuc)_Hoan chinh KH 2012 Von ho tro co MT 9 5" xfId="22367"/>
    <cellStyle name="1_Bao cao giai ngan von dau tu nam 2009 (theo doi)_DK bo tri lai (chinh thuc)_Hoan chinh KH 2012 Von ho tro co MT 9 6" xfId="22368"/>
    <cellStyle name="1_Bao cao giai ngan von dau tu nam 2009 (theo doi)_DK bo tri lai (chinh thuc)_Hoan chinh KH 2012 Von ho tro co MT_Bao cao giai ngan quy I" xfId="2241"/>
    <cellStyle name="1_Bao cao giai ngan von dau tu nam 2009 (theo doi)_DK bo tri lai (chinh thuc)_Hoan chinh KH 2012 Von ho tro co MT_Bao cao giai ngan quy I 2" xfId="2242"/>
    <cellStyle name="1_Bao cao giai ngan von dau tu nam 2009 (theo doi)_DK bo tri lai (chinh thuc)_Hoan chinh KH 2012 Von ho tro co MT_Bao cao giai ngan quy I 2 2" xfId="2243"/>
    <cellStyle name="1_Bao cao giai ngan von dau tu nam 2009 (theo doi)_DK bo tri lai (chinh thuc)_Hoan chinh KH 2012 Von ho tro co MT_Bao cao giai ngan quy I 2 2 2" xfId="22369"/>
    <cellStyle name="1_Bao cao giai ngan von dau tu nam 2009 (theo doi)_DK bo tri lai (chinh thuc)_Hoan chinh KH 2012 Von ho tro co MT_Bao cao giai ngan quy I 2 2 3" xfId="22370"/>
    <cellStyle name="1_Bao cao giai ngan von dau tu nam 2009 (theo doi)_DK bo tri lai (chinh thuc)_Hoan chinh KH 2012 Von ho tro co MT_Bao cao giai ngan quy I 2 3" xfId="2244"/>
    <cellStyle name="1_Bao cao giai ngan von dau tu nam 2009 (theo doi)_DK bo tri lai (chinh thuc)_Hoan chinh KH 2012 Von ho tro co MT_Bao cao giai ngan quy I 2 3 2" xfId="22371"/>
    <cellStyle name="1_Bao cao giai ngan von dau tu nam 2009 (theo doi)_DK bo tri lai (chinh thuc)_Hoan chinh KH 2012 Von ho tro co MT_Bao cao giai ngan quy I 2 3 3" xfId="22372"/>
    <cellStyle name="1_Bao cao giai ngan von dau tu nam 2009 (theo doi)_DK bo tri lai (chinh thuc)_Hoan chinh KH 2012 Von ho tro co MT_Bao cao giai ngan quy I 2 4" xfId="2245"/>
    <cellStyle name="1_Bao cao giai ngan von dau tu nam 2009 (theo doi)_DK bo tri lai (chinh thuc)_Hoan chinh KH 2012 Von ho tro co MT_Bao cao giai ngan quy I 2 4 2" xfId="22373"/>
    <cellStyle name="1_Bao cao giai ngan von dau tu nam 2009 (theo doi)_DK bo tri lai (chinh thuc)_Hoan chinh KH 2012 Von ho tro co MT_Bao cao giai ngan quy I 2 4 3" xfId="22374"/>
    <cellStyle name="1_Bao cao giai ngan von dau tu nam 2009 (theo doi)_DK bo tri lai (chinh thuc)_Hoan chinh KH 2012 Von ho tro co MT_Bao cao giai ngan quy I 2 5" xfId="22375"/>
    <cellStyle name="1_Bao cao giai ngan von dau tu nam 2009 (theo doi)_DK bo tri lai (chinh thuc)_Hoan chinh KH 2012 Von ho tro co MT_Bao cao giai ngan quy I 2 6" xfId="22376"/>
    <cellStyle name="1_Bao cao giai ngan von dau tu nam 2009 (theo doi)_DK bo tri lai (chinh thuc)_Hoan chinh KH 2012 Von ho tro co MT_Bao cao giai ngan quy I 3" xfId="2246"/>
    <cellStyle name="1_Bao cao giai ngan von dau tu nam 2009 (theo doi)_DK bo tri lai (chinh thuc)_Hoan chinh KH 2012 Von ho tro co MT_Bao cao giai ngan quy I 3 2" xfId="2247"/>
    <cellStyle name="1_Bao cao giai ngan von dau tu nam 2009 (theo doi)_DK bo tri lai (chinh thuc)_Hoan chinh KH 2012 Von ho tro co MT_Bao cao giai ngan quy I 3 2 2" xfId="22377"/>
    <cellStyle name="1_Bao cao giai ngan von dau tu nam 2009 (theo doi)_DK bo tri lai (chinh thuc)_Hoan chinh KH 2012 Von ho tro co MT_Bao cao giai ngan quy I 3 2 3" xfId="22378"/>
    <cellStyle name="1_Bao cao giai ngan von dau tu nam 2009 (theo doi)_DK bo tri lai (chinh thuc)_Hoan chinh KH 2012 Von ho tro co MT_Bao cao giai ngan quy I 3 3" xfId="2248"/>
    <cellStyle name="1_Bao cao giai ngan von dau tu nam 2009 (theo doi)_DK bo tri lai (chinh thuc)_Hoan chinh KH 2012 Von ho tro co MT_Bao cao giai ngan quy I 3 3 2" xfId="22379"/>
    <cellStyle name="1_Bao cao giai ngan von dau tu nam 2009 (theo doi)_DK bo tri lai (chinh thuc)_Hoan chinh KH 2012 Von ho tro co MT_Bao cao giai ngan quy I 3 3 3" xfId="22380"/>
    <cellStyle name="1_Bao cao giai ngan von dau tu nam 2009 (theo doi)_DK bo tri lai (chinh thuc)_Hoan chinh KH 2012 Von ho tro co MT_Bao cao giai ngan quy I 3 4" xfId="2249"/>
    <cellStyle name="1_Bao cao giai ngan von dau tu nam 2009 (theo doi)_DK bo tri lai (chinh thuc)_Hoan chinh KH 2012 Von ho tro co MT_Bao cao giai ngan quy I 3 4 2" xfId="22381"/>
    <cellStyle name="1_Bao cao giai ngan von dau tu nam 2009 (theo doi)_DK bo tri lai (chinh thuc)_Hoan chinh KH 2012 Von ho tro co MT_Bao cao giai ngan quy I 3 4 3" xfId="22382"/>
    <cellStyle name="1_Bao cao giai ngan von dau tu nam 2009 (theo doi)_DK bo tri lai (chinh thuc)_Hoan chinh KH 2012 Von ho tro co MT_Bao cao giai ngan quy I 3 5" xfId="22383"/>
    <cellStyle name="1_Bao cao giai ngan von dau tu nam 2009 (theo doi)_DK bo tri lai (chinh thuc)_Hoan chinh KH 2012 Von ho tro co MT_Bao cao giai ngan quy I 3 6" xfId="22384"/>
    <cellStyle name="1_Bao cao giai ngan von dau tu nam 2009 (theo doi)_DK bo tri lai (chinh thuc)_Hoan chinh KH 2012 Von ho tro co MT_Bao cao giai ngan quy I 4" xfId="2250"/>
    <cellStyle name="1_Bao cao giai ngan von dau tu nam 2009 (theo doi)_DK bo tri lai (chinh thuc)_Hoan chinh KH 2012 Von ho tro co MT_Bao cao giai ngan quy I 4 2" xfId="22385"/>
    <cellStyle name="1_Bao cao giai ngan von dau tu nam 2009 (theo doi)_DK bo tri lai (chinh thuc)_Hoan chinh KH 2012 Von ho tro co MT_Bao cao giai ngan quy I 4 3" xfId="22386"/>
    <cellStyle name="1_Bao cao giai ngan von dau tu nam 2009 (theo doi)_DK bo tri lai (chinh thuc)_Hoan chinh KH 2012 Von ho tro co MT_Bao cao giai ngan quy I 5" xfId="2251"/>
    <cellStyle name="1_Bao cao giai ngan von dau tu nam 2009 (theo doi)_DK bo tri lai (chinh thuc)_Hoan chinh KH 2012 Von ho tro co MT_Bao cao giai ngan quy I 5 2" xfId="22387"/>
    <cellStyle name="1_Bao cao giai ngan von dau tu nam 2009 (theo doi)_DK bo tri lai (chinh thuc)_Hoan chinh KH 2012 Von ho tro co MT_Bao cao giai ngan quy I 5 3" xfId="22388"/>
    <cellStyle name="1_Bao cao giai ngan von dau tu nam 2009 (theo doi)_DK bo tri lai (chinh thuc)_Hoan chinh KH 2012 Von ho tro co MT_Bao cao giai ngan quy I 6" xfId="2252"/>
    <cellStyle name="1_Bao cao giai ngan von dau tu nam 2009 (theo doi)_DK bo tri lai (chinh thuc)_Hoan chinh KH 2012 Von ho tro co MT_Bao cao giai ngan quy I 6 2" xfId="22389"/>
    <cellStyle name="1_Bao cao giai ngan von dau tu nam 2009 (theo doi)_DK bo tri lai (chinh thuc)_Hoan chinh KH 2012 Von ho tro co MT_Bao cao giai ngan quy I 6 3" xfId="22390"/>
    <cellStyle name="1_Bao cao giai ngan von dau tu nam 2009 (theo doi)_DK bo tri lai (chinh thuc)_Hoan chinh KH 2012 Von ho tro co MT_Bao cao giai ngan quy I 7" xfId="22391"/>
    <cellStyle name="1_Bao cao giai ngan von dau tu nam 2009 (theo doi)_DK bo tri lai (chinh thuc)_Hoan chinh KH 2012 Von ho tro co MT_Bao cao giai ngan quy I 8" xfId="22392"/>
    <cellStyle name="1_Bao cao giai ngan von dau tu nam 2009 (theo doi)_DK bo tri lai (chinh thuc)_Hoan chinh KH 2012 Von ho tro co MT_BC von DTPT 6 thang 2012" xfId="2253"/>
    <cellStyle name="1_Bao cao giai ngan von dau tu nam 2009 (theo doi)_DK bo tri lai (chinh thuc)_Hoan chinh KH 2012 Von ho tro co MT_BC von DTPT 6 thang 2012 2" xfId="2254"/>
    <cellStyle name="1_Bao cao giai ngan von dau tu nam 2009 (theo doi)_DK bo tri lai (chinh thuc)_Hoan chinh KH 2012 Von ho tro co MT_BC von DTPT 6 thang 2012 2 2" xfId="2255"/>
    <cellStyle name="1_Bao cao giai ngan von dau tu nam 2009 (theo doi)_DK bo tri lai (chinh thuc)_Hoan chinh KH 2012 Von ho tro co MT_BC von DTPT 6 thang 2012 2 2 2" xfId="22393"/>
    <cellStyle name="1_Bao cao giai ngan von dau tu nam 2009 (theo doi)_DK bo tri lai (chinh thuc)_Hoan chinh KH 2012 Von ho tro co MT_BC von DTPT 6 thang 2012 2 2 3" xfId="22394"/>
    <cellStyle name="1_Bao cao giai ngan von dau tu nam 2009 (theo doi)_DK bo tri lai (chinh thuc)_Hoan chinh KH 2012 Von ho tro co MT_BC von DTPT 6 thang 2012 2 3" xfId="2256"/>
    <cellStyle name="1_Bao cao giai ngan von dau tu nam 2009 (theo doi)_DK bo tri lai (chinh thuc)_Hoan chinh KH 2012 Von ho tro co MT_BC von DTPT 6 thang 2012 2 3 2" xfId="22395"/>
    <cellStyle name="1_Bao cao giai ngan von dau tu nam 2009 (theo doi)_DK bo tri lai (chinh thuc)_Hoan chinh KH 2012 Von ho tro co MT_BC von DTPT 6 thang 2012 2 3 3" xfId="22396"/>
    <cellStyle name="1_Bao cao giai ngan von dau tu nam 2009 (theo doi)_DK bo tri lai (chinh thuc)_Hoan chinh KH 2012 Von ho tro co MT_BC von DTPT 6 thang 2012 2 4" xfId="2257"/>
    <cellStyle name="1_Bao cao giai ngan von dau tu nam 2009 (theo doi)_DK bo tri lai (chinh thuc)_Hoan chinh KH 2012 Von ho tro co MT_BC von DTPT 6 thang 2012 2 4 2" xfId="22397"/>
    <cellStyle name="1_Bao cao giai ngan von dau tu nam 2009 (theo doi)_DK bo tri lai (chinh thuc)_Hoan chinh KH 2012 Von ho tro co MT_BC von DTPT 6 thang 2012 2 4 3" xfId="22398"/>
    <cellStyle name="1_Bao cao giai ngan von dau tu nam 2009 (theo doi)_DK bo tri lai (chinh thuc)_Hoan chinh KH 2012 Von ho tro co MT_BC von DTPT 6 thang 2012 2 5" xfId="22399"/>
    <cellStyle name="1_Bao cao giai ngan von dau tu nam 2009 (theo doi)_DK bo tri lai (chinh thuc)_Hoan chinh KH 2012 Von ho tro co MT_BC von DTPT 6 thang 2012 2 6" xfId="22400"/>
    <cellStyle name="1_Bao cao giai ngan von dau tu nam 2009 (theo doi)_DK bo tri lai (chinh thuc)_Hoan chinh KH 2012 Von ho tro co MT_BC von DTPT 6 thang 2012 3" xfId="2258"/>
    <cellStyle name="1_Bao cao giai ngan von dau tu nam 2009 (theo doi)_DK bo tri lai (chinh thuc)_Hoan chinh KH 2012 Von ho tro co MT_BC von DTPT 6 thang 2012 3 2" xfId="2259"/>
    <cellStyle name="1_Bao cao giai ngan von dau tu nam 2009 (theo doi)_DK bo tri lai (chinh thuc)_Hoan chinh KH 2012 Von ho tro co MT_BC von DTPT 6 thang 2012 3 2 2" xfId="22401"/>
    <cellStyle name="1_Bao cao giai ngan von dau tu nam 2009 (theo doi)_DK bo tri lai (chinh thuc)_Hoan chinh KH 2012 Von ho tro co MT_BC von DTPT 6 thang 2012 3 2 3" xfId="22402"/>
    <cellStyle name="1_Bao cao giai ngan von dau tu nam 2009 (theo doi)_DK bo tri lai (chinh thuc)_Hoan chinh KH 2012 Von ho tro co MT_BC von DTPT 6 thang 2012 3 3" xfId="2260"/>
    <cellStyle name="1_Bao cao giai ngan von dau tu nam 2009 (theo doi)_DK bo tri lai (chinh thuc)_Hoan chinh KH 2012 Von ho tro co MT_BC von DTPT 6 thang 2012 3 3 2" xfId="22403"/>
    <cellStyle name="1_Bao cao giai ngan von dau tu nam 2009 (theo doi)_DK bo tri lai (chinh thuc)_Hoan chinh KH 2012 Von ho tro co MT_BC von DTPT 6 thang 2012 3 3 3" xfId="22404"/>
    <cellStyle name="1_Bao cao giai ngan von dau tu nam 2009 (theo doi)_DK bo tri lai (chinh thuc)_Hoan chinh KH 2012 Von ho tro co MT_BC von DTPT 6 thang 2012 3 4" xfId="2261"/>
    <cellStyle name="1_Bao cao giai ngan von dau tu nam 2009 (theo doi)_DK bo tri lai (chinh thuc)_Hoan chinh KH 2012 Von ho tro co MT_BC von DTPT 6 thang 2012 3 4 2" xfId="22405"/>
    <cellStyle name="1_Bao cao giai ngan von dau tu nam 2009 (theo doi)_DK bo tri lai (chinh thuc)_Hoan chinh KH 2012 Von ho tro co MT_BC von DTPT 6 thang 2012 3 4 3" xfId="22406"/>
    <cellStyle name="1_Bao cao giai ngan von dau tu nam 2009 (theo doi)_DK bo tri lai (chinh thuc)_Hoan chinh KH 2012 Von ho tro co MT_BC von DTPT 6 thang 2012 3 5" xfId="22407"/>
    <cellStyle name="1_Bao cao giai ngan von dau tu nam 2009 (theo doi)_DK bo tri lai (chinh thuc)_Hoan chinh KH 2012 Von ho tro co MT_BC von DTPT 6 thang 2012 3 6" xfId="22408"/>
    <cellStyle name="1_Bao cao giai ngan von dau tu nam 2009 (theo doi)_DK bo tri lai (chinh thuc)_Hoan chinh KH 2012 Von ho tro co MT_BC von DTPT 6 thang 2012 4" xfId="2262"/>
    <cellStyle name="1_Bao cao giai ngan von dau tu nam 2009 (theo doi)_DK bo tri lai (chinh thuc)_Hoan chinh KH 2012 Von ho tro co MT_BC von DTPT 6 thang 2012 4 2" xfId="22409"/>
    <cellStyle name="1_Bao cao giai ngan von dau tu nam 2009 (theo doi)_DK bo tri lai (chinh thuc)_Hoan chinh KH 2012 Von ho tro co MT_BC von DTPT 6 thang 2012 4 3" xfId="22410"/>
    <cellStyle name="1_Bao cao giai ngan von dau tu nam 2009 (theo doi)_DK bo tri lai (chinh thuc)_Hoan chinh KH 2012 Von ho tro co MT_BC von DTPT 6 thang 2012 5" xfId="2263"/>
    <cellStyle name="1_Bao cao giai ngan von dau tu nam 2009 (theo doi)_DK bo tri lai (chinh thuc)_Hoan chinh KH 2012 Von ho tro co MT_BC von DTPT 6 thang 2012 5 2" xfId="22411"/>
    <cellStyle name="1_Bao cao giai ngan von dau tu nam 2009 (theo doi)_DK bo tri lai (chinh thuc)_Hoan chinh KH 2012 Von ho tro co MT_BC von DTPT 6 thang 2012 5 3" xfId="22412"/>
    <cellStyle name="1_Bao cao giai ngan von dau tu nam 2009 (theo doi)_DK bo tri lai (chinh thuc)_Hoan chinh KH 2012 Von ho tro co MT_BC von DTPT 6 thang 2012 6" xfId="2264"/>
    <cellStyle name="1_Bao cao giai ngan von dau tu nam 2009 (theo doi)_DK bo tri lai (chinh thuc)_Hoan chinh KH 2012 Von ho tro co MT_BC von DTPT 6 thang 2012 6 2" xfId="22413"/>
    <cellStyle name="1_Bao cao giai ngan von dau tu nam 2009 (theo doi)_DK bo tri lai (chinh thuc)_Hoan chinh KH 2012 Von ho tro co MT_BC von DTPT 6 thang 2012 6 3" xfId="22414"/>
    <cellStyle name="1_Bao cao giai ngan von dau tu nam 2009 (theo doi)_DK bo tri lai (chinh thuc)_Hoan chinh KH 2012 Von ho tro co MT_BC von DTPT 6 thang 2012 7" xfId="22415"/>
    <cellStyle name="1_Bao cao giai ngan von dau tu nam 2009 (theo doi)_DK bo tri lai (chinh thuc)_Hoan chinh KH 2012 Von ho tro co MT_BC von DTPT 6 thang 2012 8" xfId="22416"/>
    <cellStyle name="1_Bao cao giai ngan von dau tu nam 2009 (theo doi)_DK bo tri lai (chinh thuc)_Hoan chinh KH 2012 Von ho tro co MT_Bieu du thao QD von ho tro co MT" xfId="2265"/>
    <cellStyle name="1_Bao cao giai ngan von dau tu nam 2009 (theo doi)_DK bo tri lai (chinh thuc)_Hoan chinh KH 2012 Von ho tro co MT_Bieu du thao QD von ho tro co MT 2" xfId="2266"/>
    <cellStyle name="1_Bao cao giai ngan von dau tu nam 2009 (theo doi)_DK bo tri lai (chinh thuc)_Hoan chinh KH 2012 Von ho tro co MT_Bieu du thao QD von ho tro co MT 2 2" xfId="2267"/>
    <cellStyle name="1_Bao cao giai ngan von dau tu nam 2009 (theo doi)_DK bo tri lai (chinh thuc)_Hoan chinh KH 2012 Von ho tro co MT_Bieu du thao QD von ho tro co MT 2 2 2" xfId="22417"/>
    <cellStyle name="1_Bao cao giai ngan von dau tu nam 2009 (theo doi)_DK bo tri lai (chinh thuc)_Hoan chinh KH 2012 Von ho tro co MT_Bieu du thao QD von ho tro co MT 2 2 3" xfId="22418"/>
    <cellStyle name="1_Bao cao giai ngan von dau tu nam 2009 (theo doi)_DK bo tri lai (chinh thuc)_Hoan chinh KH 2012 Von ho tro co MT_Bieu du thao QD von ho tro co MT 2 3" xfId="2268"/>
    <cellStyle name="1_Bao cao giai ngan von dau tu nam 2009 (theo doi)_DK bo tri lai (chinh thuc)_Hoan chinh KH 2012 Von ho tro co MT_Bieu du thao QD von ho tro co MT 2 3 2" xfId="22419"/>
    <cellStyle name="1_Bao cao giai ngan von dau tu nam 2009 (theo doi)_DK bo tri lai (chinh thuc)_Hoan chinh KH 2012 Von ho tro co MT_Bieu du thao QD von ho tro co MT 2 3 3" xfId="22420"/>
    <cellStyle name="1_Bao cao giai ngan von dau tu nam 2009 (theo doi)_DK bo tri lai (chinh thuc)_Hoan chinh KH 2012 Von ho tro co MT_Bieu du thao QD von ho tro co MT 2 4" xfId="2269"/>
    <cellStyle name="1_Bao cao giai ngan von dau tu nam 2009 (theo doi)_DK bo tri lai (chinh thuc)_Hoan chinh KH 2012 Von ho tro co MT_Bieu du thao QD von ho tro co MT 2 4 2" xfId="22421"/>
    <cellStyle name="1_Bao cao giai ngan von dau tu nam 2009 (theo doi)_DK bo tri lai (chinh thuc)_Hoan chinh KH 2012 Von ho tro co MT_Bieu du thao QD von ho tro co MT 2 4 3" xfId="22422"/>
    <cellStyle name="1_Bao cao giai ngan von dau tu nam 2009 (theo doi)_DK bo tri lai (chinh thuc)_Hoan chinh KH 2012 Von ho tro co MT_Bieu du thao QD von ho tro co MT 2 5" xfId="22423"/>
    <cellStyle name="1_Bao cao giai ngan von dau tu nam 2009 (theo doi)_DK bo tri lai (chinh thuc)_Hoan chinh KH 2012 Von ho tro co MT_Bieu du thao QD von ho tro co MT 2 6" xfId="22424"/>
    <cellStyle name="1_Bao cao giai ngan von dau tu nam 2009 (theo doi)_DK bo tri lai (chinh thuc)_Hoan chinh KH 2012 Von ho tro co MT_Bieu du thao QD von ho tro co MT 3" xfId="2270"/>
    <cellStyle name="1_Bao cao giai ngan von dau tu nam 2009 (theo doi)_DK bo tri lai (chinh thuc)_Hoan chinh KH 2012 Von ho tro co MT_Bieu du thao QD von ho tro co MT 3 2" xfId="2271"/>
    <cellStyle name="1_Bao cao giai ngan von dau tu nam 2009 (theo doi)_DK bo tri lai (chinh thuc)_Hoan chinh KH 2012 Von ho tro co MT_Bieu du thao QD von ho tro co MT 3 2 2" xfId="22425"/>
    <cellStyle name="1_Bao cao giai ngan von dau tu nam 2009 (theo doi)_DK bo tri lai (chinh thuc)_Hoan chinh KH 2012 Von ho tro co MT_Bieu du thao QD von ho tro co MT 3 2 3" xfId="22426"/>
    <cellStyle name="1_Bao cao giai ngan von dau tu nam 2009 (theo doi)_DK bo tri lai (chinh thuc)_Hoan chinh KH 2012 Von ho tro co MT_Bieu du thao QD von ho tro co MT 3 3" xfId="2272"/>
    <cellStyle name="1_Bao cao giai ngan von dau tu nam 2009 (theo doi)_DK bo tri lai (chinh thuc)_Hoan chinh KH 2012 Von ho tro co MT_Bieu du thao QD von ho tro co MT 3 3 2" xfId="22427"/>
    <cellStyle name="1_Bao cao giai ngan von dau tu nam 2009 (theo doi)_DK bo tri lai (chinh thuc)_Hoan chinh KH 2012 Von ho tro co MT_Bieu du thao QD von ho tro co MT 3 3 3" xfId="22428"/>
    <cellStyle name="1_Bao cao giai ngan von dau tu nam 2009 (theo doi)_DK bo tri lai (chinh thuc)_Hoan chinh KH 2012 Von ho tro co MT_Bieu du thao QD von ho tro co MT 3 4" xfId="2273"/>
    <cellStyle name="1_Bao cao giai ngan von dau tu nam 2009 (theo doi)_DK bo tri lai (chinh thuc)_Hoan chinh KH 2012 Von ho tro co MT_Bieu du thao QD von ho tro co MT 3 4 2" xfId="22429"/>
    <cellStyle name="1_Bao cao giai ngan von dau tu nam 2009 (theo doi)_DK bo tri lai (chinh thuc)_Hoan chinh KH 2012 Von ho tro co MT_Bieu du thao QD von ho tro co MT 3 4 3" xfId="22430"/>
    <cellStyle name="1_Bao cao giai ngan von dau tu nam 2009 (theo doi)_DK bo tri lai (chinh thuc)_Hoan chinh KH 2012 Von ho tro co MT_Bieu du thao QD von ho tro co MT 3 5" xfId="22431"/>
    <cellStyle name="1_Bao cao giai ngan von dau tu nam 2009 (theo doi)_DK bo tri lai (chinh thuc)_Hoan chinh KH 2012 Von ho tro co MT_Bieu du thao QD von ho tro co MT 3 6" xfId="22432"/>
    <cellStyle name="1_Bao cao giai ngan von dau tu nam 2009 (theo doi)_DK bo tri lai (chinh thuc)_Hoan chinh KH 2012 Von ho tro co MT_Bieu du thao QD von ho tro co MT 4" xfId="2274"/>
    <cellStyle name="1_Bao cao giai ngan von dau tu nam 2009 (theo doi)_DK bo tri lai (chinh thuc)_Hoan chinh KH 2012 Von ho tro co MT_Bieu du thao QD von ho tro co MT 4 2" xfId="22433"/>
    <cellStyle name="1_Bao cao giai ngan von dau tu nam 2009 (theo doi)_DK bo tri lai (chinh thuc)_Hoan chinh KH 2012 Von ho tro co MT_Bieu du thao QD von ho tro co MT 4 3" xfId="22434"/>
    <cellStyle name="1_Bao cao giai ngan von dau tu nam 2009 (theo doi)_DK bo tri lai (chinh thuc)_Hoan chinh KH 2012 Von ho tro co MT_Bieu du thao QD von ho tro co MT 5" xfId="2275"/>
    <cellStyle name="1_Bao cao giai ngan von dau tu nam 2009 (theo doi)_DK bo tri lai (chinh thuc)_Hoan chinh KH 2012 Von ho tro co MT_Bieu du thao QD von ho tro co MT 5 2" xfId="22435"/>
    <cellStyle name="1_Bao cao giai ngan von dau tu nam 2009 (theo doi)_DK bo tri lai (chinh thuc)_Hoan chinh KH 2012 Von ho tro co MT_Bieu du thao QD von ho tro co MT 5 3" xfId="22436"/>
    <cellStyle name="1_Bao cao giai ngan von dau tu nam 2009 (theo doi)_DK bo tri lai (chinh thuc)_Hoan chinh KH 2012 Von ho tro co MT_Bieu du thao QD von ho tro co MT 6" xfId="2276"/>
    <cellStyle name="1_Bao cao giai ngan von dau tu nam 2009 (theo doi)_DK bo tri lai (chinh thuc)_Hoan chinh KH 2012 Von ho tro co MT_Bieu du thao QD von ho tro co MT 6 2" xfId="22437"/>
    <cellStyle name="1_Bao cao giai ngan von dau tu nam 2009 (theo doi)_DK bo tri lai (chinh thuc)_Hoan chinh KH 2012 Von ho tro co MT_Bieu du thao QD von ho tro co MT 6 3" xfId="22438"/>
    <cellStyle name="1_Bao cao giai ngan von dau tu nam 2009 (theo doi)_DK bo tri lai (chinh thuc)_Hoan chinh KH 2012 Von ho tro co MT_Bieu du thao QD von ho tro co MT 7" xfId="22439"/>
    <cellStyle name="1_Bao cao giai ngan von dau tu nam 2009 (theo doi)_DK bo tri lai (chinh thuc)_Hoan chinh KH 2012 Von ho tro co MT_Bieu du thao QD von ho tro co MT 8" xfId="22440"/>
    <cellStyle name="1_Bao cao giai ngan von dau tu nam 2009 (theo doi)_DK bo tri lai (chinh thuc)_Hoan chinh KH 2012 Von ho tro co MT_Ke hoach 2012 theo doi (giai ngan 30.6.12)" xfId="2277"/>
    <cellStyle name="1_Bao cao giai ngan von dau tu nam 2009 (theo doi)_DK bo tri lai (chinh thuc)_Hoan chinh KH 2012 Von ho tro co MT_Ke hoach 2012 theo doi (giai ngan 30.6.12) 2" xfId="2278"/>
    <cellStyle name="1_Bao cao giai ngan von dau tu nam 2009 (theo doi)_DK bo tri lai (chinh thuc)_Hoan chinh KH 2012 Von ho tro co MT_Ke hoach 2012 theo doi (giai ngan 30.6.12) 2 2" xfId="2279"/>
    <cellStyle name="1_Bao cao giai ngan von dau tu nam 2009 (theo doi)_DK bo tri lai (chinh thuc)_Hoan chinh KH 2012 Von ho tro co MT_Ke hoach 2012 theo doi (giai ngan 30.6.12) 2 2 2" xfId="22441"/>
    <cellStyle name="1_Bao cao giai ngan von dau tu nam 2009 (theo doi)_DK bo tri lai (chinh thuc)_Hoan chinh KH 2012 Von ho tro co MT_Ke hoach 2012 theo doi (giai ngan 30.6.12) 2 2 3" xfId="22442"/>
    <cellStyle name="1_Bao cao giai ngan von dau tu nam 2009 (theo doi)_DK bo tri lai (chinh thuc)_Hoan chinh KH 2012 Von ho tro co MT_Ke hoach 2012 theo doi (giai ngan 30.6.12) 2 3" xfId="2280"/>
    <cellStyle name="1_Bao cao giai ngan von dau tu nam 2009 (theo doi)_DK bo tri lai (chinh thuc)_Hoan chinh KH 2012 Von ho tro co MT_Ke hoach 2012 theo doi (giai ngan 30.6.12) 2 3 2" xfId="22443"/>
    <cellStyle name="1_Bao cao giai ngan von dau tu nam 2009 (theo doi)_DK bo tri lai (chinh thuc)_Hoan chinh KH 2012 Von ho tro co MT_Ke hoach 2012 theo doi (giai ngan 30.6.12) 2 3 3" xfId="22444"/>
    <cellStyle name="1_Bao cao giai ngan von dau tu nam 2009 (theo doi)_DK bo tri lai (chinh thuc)_Hoan chinh KH 2012 Von ho tro co MT_Ke hoach 2012 theo doi (giai ngan 30.6.12) 2 4" xfId="2281"/>
    <cellStyle name="1_Bao cao giai ngan von dau tu nam 2009 (theo doi)_DK bo tri lai (chinh thuc)_Hoan chinh KH 2012 Von ho tro co MT_Ke hoach 2012 theo doi (giai ngan 30.6.12) 2 4 2" xfId="22445"/>
    <cellStyle name="1_Bao cao giai ngan von dau tu nam 2009 (theo doi)_DK bo tri lai (chinh thuc)_Hoan chinh KH 2012 Von ho tro co MT_Ke hoach 2012 theo doi (giai ngan 30.6.12) 2 4 3" xfId="22446"/>
    <cellStyle name="1_Bao cao giai ngan von dau tu nam 2009 (theo doi)_DK bo tri lai (chinh thuc)_Hoan chinh KH 2012 Von ho tro co MT_Ke hoach 2012 theo doi (giai ngan 30.6.12) 2 5" xfId="22447"/>
    <cellStyle name="1_Bao cao giai ngan von dau tu nam 2009 (theo doi)_DK bo tri lai (chinh thuc)_Hoan chinh KH 2012 Von ho tro co MT_Ke hoach 2012 theo doi (giai ngan 30.6.12) 2 6" xfId="22448"/>
    <cellStyle name="1_Bao cao giai ngan von dau tu nam 2009 (theo doi)_DK bo tri lai (chinh thuc)_Hoan chinh KH 2012 Von ho tro co MT_Ke hoach 2012 theo doi (giai ngan 30.6.12) 3" xfId="2282"/>
    <cellStyle name="1_Bao cao giai ngan von dau tu nam 2009 (theo doi)_DK bo tri lai (chinh thuc)_Hoan chinh KH 2012 Von ho tro co MT_Ke hoach 2012 theo doi (giai ngan 30.6.12) 3 2" xfId="2283"/>
    <cellStyle name="1_Bao cao giai ngan von dau tu nam 2009 (theo doi)_DK bo tri lai (chinh thuc)_Hoan chinh KH 2012 Von ho tro co MT_Ke hoach 2012 theo doi (giai ngan 30.6.12) 3 2 2" xfId="22449"/>
    <cellStyle name="1_Bao cao giai ngan von dau tu nam 2009 (theo doi)_DK bo tri lai (chinh thuc)_Hoan chinh KH 2012 Von ho tro co MT_Ke hoach 2012 theo doi (giai ngan 30.6.12) 3 2 3" xfId="22450"/>
    <cellStyle name="1_Bao cao giai ngan von dau tu nam 2009 (theo doi)_DK bo tri lai (chinh thuc)_Hoan chinh KH 2012 Von ho tro co MT_Ke hoach 2012 theo doi (giai ngan 30.6.12) 3 3" xfId="2284"/>
    <cellStyle name="1_Bao cao giai ngan von dau tu nam 2009 (theo doi)_DK bo tri lai (chinh thuc)_Hoan chinh KH 2012 Von ho tro co MT_Ke hoach 2012 theo doi (giai ngan 30.6.12) 3 3 2" xfId="22451"/>
    <cellStyle name="1_Bao cao giai ngan von dau tu nam 2009 (theo doi)_DK bo tri lai (chinh thuc)_Hoan chinh KH 2012 Von ho tro co MT_Ke hoach 2012 theo doi (giai ngan 30.6.12) 3 3 3" xfId="22452"/>
    <cellStyle name="1_Bao cao giai ngan von dau tu nam 2009 (theo doi)_DK bo tri lai (chinh thuc)_Hoan chinh KH 2012 Von ho tro co MT_Ke hoach 2012 theo doi (giai ngan 30.6.12) 3 4" xfId="2285"/>
    <cellStyle name="1_Bao cao giai ngan von dau tu nam 2009 (theo doi)_DK bo tri lai (chinh thuc)_Hoan chinh KH 2012 Von ho tro co MT_Ke hoach 2012 theo doi (giai ngan 30.6.12) 3 4 2" xfId="22453"/>
    <cellStyle name="1_Bao cao giai ngan von dau tu nam 2009 (theo doi)_DK bo tri lai (chinh thuc)_Hoan chinh KH 2012 Von ho tro co MT_Ke hoach 2012 theo doi (giai ngan 30.6.12) 3 4 3" xfId="22454"/>
    <cellStyle name="1_Bao cao giai ngan von dau tu nam 2009 (theo doi)_DK bo tri lai (chinh thuc)_Hoan chinh KH 2012 Von ho tro co MT_Ke hoach 2012 theo doi (giai ngan 30.6.12) 3 5" xfId="22455"/>
    <cellStyle name="1_Bao cao giai ngan von dau tu nam 2009 (theo doi)_DK bo tri lai (chinh thuc)_Hoan chinh KH 2012 Von ho tro co MT_Ke hoach 2012 theo doi (giai ngan 30.6.12) 3 6" xfId="22456"/>
    <cellStyle name="1_Bao cao giai ngan von dau tu nam 2009 (theo doi)_DK bo tri lai (chinh thuc)_Hoan chinh KH 2012 Von ho tro co MT_Ke hoach 2012 theo doi (giai ngan 30.6.12) 4" xfId="2286"/>
    <cellStyle name="1_Bao cao giai ngan von dau tu nam 2009 (theo doi)_DK bo tri lai (chinh thuc)_Hoan chinh KH 2012 Von ho tro co MT_Ke hoach 2012 theo doi (giai ngan 30.6.12) 4 2" xfId="22457"/>
    <cellStyle name="1_Bao cao giai ngan von dau tu nam 2009 (theo doi)_DK bo tri lai (chinh thuc)_Hoan chinh KH 2012 Von ho tro co MT_Ke hoach 2012 theo doi (giai ngan 30.6.12) 4 3" xfId="22458"/>
    <cellStyle name="1_Bao cao giai ngan von dau tu nam 2009 (theo doi)_DK bo tri lai (chinh thuc)_Hoan chinh KH 2012 Von ho tro co MT_Ke hoach 2012 theo doi (giai ngan 30.6.12) 5" xfId="2287"/>
    <cellStyle name="1_Bao cao giai ngan von dau tu nam 2009 (theo doi)_DK bo tri lai (chinh thuc)_Hoan chinh KH 2012 Von ho tro co MT_Ke hoach 2012 theo doi (giai ngan 30.6.12) 5 2" xfId="22459"/>
    <cellStyle name="1_Bao cao giai ngan von dau tu nam 2009 (theo doi)_DK bo tri lai (chinh thuc)_Hoan chinh KH 2012 Von ho tro co MT_Ke hoach 2012 theo doi (giai ngan 30.6.12) 5 3" xfId="22460"/>
    <cellStyle name="1_Bao cao giai ngan von dau tu nam 2009 (theo doi)_DK bo tri lai (chinh thuc)_Hoan chinh KH 2012 Von ho tro co MT_Ke hoach 2012 theo doi (giai ngan 30.6.12) 6" xfId="2288"/>
    <cellStyle name="1_Bao cao giai ngan von dau tu nam 2009 (theo doi)_DK bo tri lai (chinh thuc)_Hoan chinh KH 2012 Von ho tro co MT_Ke hoach 2012 theo doi (giai ngan 30.6.12) 6 2" xfId="22461"/>
    <cellStyle name="1_Bao cao giai ngan von dau tu nam 2009 (theo doi)_DK bo tri lai (chinh thuc)_Hoan chinh KH 2012 Von ho tro co MT_Ke hoach 2012 theo doi (giai ngan 30.6.12) 6 3" xfId="22462"/>
    <cellStyle name="1_Bao cao giai ngan von dau tu nam 2009 (theo doi)_DK bo tri lai (chinh thuc)_Hoan chinh KH 2012 Von ho tro co MT_Ke hoach 2012 theo doi (giai ngan 30.6.12) 7" xfId="22463"/>
    <cellStyle name="1_Bao cao giai ngan von dau tu nam 2009 (theo doi)_DK bo tri lai (chinh thuc)_Hoan chinh KH 2012 Von ho tro co MT_Ke hoach 2012 theo doi (giai ngan 30.6.12) 8" xfId="22464"/>
    <cellStyle name="1_Bao cao giai ngan von dau tu nam 2009 (theo doi)_DK bo tri lai (chinh thuc)_Ke hoach 2012 (theo doi)" xfId="2289"/>
    <cellStyle name="1_Bao cao giai ngan von dau tu nam 2009 (theo doi)_DK bo tri lai (chinh thuc)_Ke hoach 2012 (theo doi) 2" xfId="2290"/>
    <cellStyle name="1_Bao cao giai ngan von dau tu nam 2009 (theo doi)_DK bo tri lai (chinh thuc)_Ke hoach 2012 (theo doi) 2 2" xfId="2291"/>
    <cellStyle name="1_Bao cao giai ngan von dau tu nam 2009 (theo doi)_DK bo tri lai (chinh thuc)_Ke hoach 2012 (theo doi) 2 2 2" xfId="22465"/>
    <cellStyle name="1_Bao cao giai ngan von dau tu nam 2009 (theo doi)_DK bo tri lai (chinh thuc)_Ke hoach 2012 (theo doi) 2 2 3" xfId="22466"/>
    <cellStyle name="1_Bao cao giai ngan von dau tu nam 2009 (theo doi)_DK bo tri lai (chinh thuc)_Ke hoach 2012 (theo doi) 2 3" xfId="2292"/>
    <cellStyle name="1_Bao cao giai ngan von dau tu nam 2009 (theo doi)_DK bo tri lai (chinh thuc)_Ke hoach 2012 (theo doi) 2 3 2" xfId="22467"/>
    <cellStyle name="1_Bao cao giai ngan von dau tu nam 2009 (theo doi)_DK bo tri lai (chinh thuc)_Ke hoach 2012 (theo doi) 2 3 3" xfId="22468"/>
    <cellStyle name="1_Bao cao giai ngan von dau tu nam 2009 (theo doi)_DK bo tri lai (chinh thuc)_Ke hoach 2012 (theo doi) 2 4" xfId="2293"/>
    <cellStyle name="1_Bao cao giai ngan von dau tu nam 2009 (theo doi)_DK bo tri lai (chinh thuc)_Ke hoach 2012 (theo doi) 2 4 2" xfId="22469"/>
    <cellStyle name="1_Bao cao giai ngan von dau tu nam 2009 (theo doi)_DK bo tri lai (chinh thuc)_Ke hoach 2012 (theo doi) 2 4 3" xfId="22470"/>
    <cellStyle name="1_Bao cao giai ngan von dau tu nam 2009 (theo doi)_DK bo tri lai (chinh thuc)_Ke hoach 2012 (theo doi) 2 5" xfId="22471"/>
    <cellStyle name="1_Bao cao giai ngan von dau tu nam 2009 (theo doi)_DK bo tri lai (chinh thuc)_Ke hoach 2012 (theo doi) 2 6" xfId="22472"/>
    <cellStyle name="1_Bao cao giai ngan von dau tu nam 2009 (theo doi)_DK bo tri lai (chinh thuc)_Ke hoach 2012 (theo doi) 3" xfId="2294"/>
    <cellStyle name="1_Bao cao giai ngan von dau tu nam 2009 (theo doi)_DK bo tri lai (chinh thuc)_Ke hoach 2012 (theo doi) 3 2" xfId="2295"/>
    <cellStyle name="1_Bao cao giai ngan von dau tu nam 2009 (theo doi)_DK bo tri lai (chinh thuc)_Ke hoach 2012 (theo doi) 3 2 2" xfId="22473"/>
    <cellStyle name="1_Bao cao giai ngan von dau tu nam 2009 (theo doi)_DK bo tri lai (chinh thuc)_Ke hoach 2012 (theo doi) 3 2 3" xfId="22474"/>
    <cellStyle name="1_Bao cao giai ngan von dau tu nam 2009 (theo doi)_DK bo tri lai (chinh thuc)_Ke hoach 2012 (theo doi) 3 3" xfId="2296"/>
    <cellStyle name="1_Bao cao giai ngan von dau tu nam 2009 (theo doi)_DK bo tri lai (chinh thuc)_Ke hoach 2012 (theo doi) 3 3 2" xfId="22475"/>
    <cellStyle name="1_Bao cao giai ngan von dau tu nam 2009 (theo doi)_DK bo tri lai (chinh thuc)_Ke hoach 2012 (theo doi) 3 3 3" xfId="22476"/>
    <cellStyle name="1_Bao cao giai ngan von dau tu nam 2009 (theo doi)_DK bo tri lai (chinh thuc)_Ke hoach 2012 (theo doi) 3 4" xfId="2297"/>
    <cellStyle name="1_Bao cao giai ngan von dau tu nam 2009 (theo doi)_DK bo tri lai (chinh thuc)_Ke hoach 2012 (theo doi) 3 4 2" xfId="22477"/>
    <cellStyle name="1_Bao cao giai ngan von dau tu nam 2009 (theo doi)_DK bo tri lai (chinh thuc)_Ke hoach 2012 (theo doi) 3 4 3" xfId="22478"/>
    <cellStyle name="1_Bao cao giai ngan von dau tu nam 2009 (theo doi)_DK bo tri lai (chinh thuc)_Ke hoach 2012 (theo doi) 3 5" xfId="22479"/>
    <cellStyle name="1_Bao cao giai ngan von dau tu nam 2009 (theo doi)_DK bo tri lai (chinh thuc)_Ke hoach 2012 (theo doi) 3 6" xfId="22480"/>
    <cellStyle name="1_Bao cao giai ngan von dau tu nam 2009 (theo doi)_DK bo tri lai (chinh thuc)_Ke hoach 2012 (theo doi) 4" xfId="2298"/>
    <cellStyle name="1_Bao cao giai ngan von dau tu nam 2009 (theo doi)_DK bo tri lai (chinh thuc)_Ke hoach 2012 (theo doi) 4 2" xfId="22481"/>
    <cellStyle name="1_Bao cao giai ngan von dau tu nam 2009 (theo doi)_DK bo tri lai (chinh thuc)_Ke hoach 2012 (theo doi) 4 3" xfId="22482"/>
    <cellStyle name="1_Bao cao giai ngan von dau tu nam 2009 (theo doi)_DK bo tri lai (chinh thuc)_Ke hoach 2012 (theo doi) 5" xfId="2299"/>
    <cellStyle name="1_Bao cao giai ngan von dau tu nam 2009 (theo doi)_DK bo tri lai (chinh thuc)_Ke hoach 2012 (theo doi) 5 2" xfId="22483"/>
    <cellStyle name="1_Bao cao giai ngan von dau tu nam 2009 (theo doi)_DK bo tri lai (chinh thuc)_Ke hoach 2012 (theo doi) 5 3" xfId="22484"/>
    <cellStyle name="1_Bao cao giai ngan von dau tu nam 2009 (theo doi)_DK bo tri lai (chinh thuc)_Ke hoach 2012 (theo doi) 6" xfId="2300"/>
    <cellStyle name="1_Bao cao giai ngan von dau tu nam 2009 (theo doi)_DK bo tri lai (chinh thuc)_Ke hoach 2012 (theo doi) 6 2" xfId="22485"/>
    <cellStyle name="1_Bao cao giai ngan von dau tu nam 2009 (theo doi)_DK bo tri lai (chinh thuc)_Ke hoach 2012 (theo doi) 6 3" xfId="22486"/>
    <cellStyle name="1_Bao cao giai ngan von dau tu nam 2009 (theo doi)_DK bo tri lai (chinh thuc)_Ke hoach 2012 (theo doi) 7" xfId="22487"/>
    <cellStyle name="1_Bao cao giai ngan von dau tu nam 2009 (theo doi)_DK bo tri lai (chinh thuc)_Ke hoach 2012 (theo doi) 8" xfId="22488"/>
    <cellStyle name="1_Bao cao giai ngan von dau tu nam 2009 (theo doi)_DK bo tri lai (chinh thuc)_Ke hoach 2012 theo doi (giai ngan 30.6.12)" xfId="2301"/>
    <cellStyle name="1_Bao cao giai ngan von dau tu nam 2009 (theo doi)_DK bo tri lai (chinh thuc)_Ke hoach 2012 theo doi (giai ngan 30.6.12) 2" xfId="2302"/>
    <cellStyle name="1_Bao cao giai ngan von dau tu nam 2009 (theo doi)_DK bo tri lai (chinh thuc)_Ke hoach 2012 theo doi (giai ngan 30.6.12) 2 2" xfId="2303"/>
    <cellStyle name="1_Bao cao giai ngan von dau tu nam 2009 (theo doi)_DK bo tri lai (chinh thuc)_Ke hoach 2012 theo doi (giai ngan 30.6.12) 2 2 2" xfId="22489"/>
    <cellStyle name="1_Bao cao giai ngan von dau tu nam 2009 (theo doi)_DK bo tri lai (chinh thuc)_Ke hoach 2012 theo doi (giai ngan 30.6.12) 2 2 3" xfId="22490"/>
    <cellStyle name="1_Bao cao giai ngan von dau tu nam 2009 (theo doi)_DK bo tri lai (chinh thuc)_Ke hoach 2012 theo doi (giai ngan 30.6.12) 2 3" xfId="2304"/>
    <cellStyle name="1_Bao cao giai ngan von dau tu nam 2009 (theo doi)_DK bo tri lai (chinh thuc)_Ke hoach 2012 theo doi (giai ngan 30.6.12) 2 3 2" xfId="22491"/>
    <cellStyle name="1_Bao cao giai ngan von dau tu nam 2009 (theo doi)_DK bo tri lai (chinh thuc)_Ke hoach 2012 theo doi (giai ngan 30.6.12) 2 3 3" xfId="22492"/>
    <cellStyle name="1_Bao cao giai ngan von dau tu nam 2009 (theo doi)_DK bo tri lai (chinh thuc)_Ke hoach 2012 theo doi (giai ngan 30.6.12) 2 4" xfId="2305"/>
    <cellStyle name="1_Bao cao giai ngan von dau tu nam 2009 (theo doi)_DK bo tri lai (chinh thuc)_Ke hoach 2012 theo doi (giai ngan 30.6.12) 2 4 2" xfId="22493"/>
    <cellStyle name="1_Bao cao giai ngan von dau tu nam 2009 (theo doi)_DK bo tri lai (chinh thuc)_Ke hoach 2012 theo doi (giai ngan 30.6.12) 2 4 3" xfId="22494"/>
    <cellStyle name="1_Bao cao giai ngan von dau tu nam 2009 (theo doi)_DK bo tri lai (chinh thuc)_Ke hoach 2012 theo doi (giai ngan 30.6.12) 2 5" xfId="22495"/>
    <cellStyle name="1_Bao cao giai ngan von dau tu nam 2009 (theo doi)_DK bo tri lai (chinh thuc)_Ke hoach 2012 theo doi (giai ngan 30.6.12) 2 6" xfId="22496"/>
    <cellStyle name="1_Bao cao giai ngan von dau tu nam 2009 (theo doi)_DK bo tri lai (chinh thuc)_Ke hoach 2012 theo doi (giai ngan 30.6.12) 3" xfId="2306"/>
    <cellStyle name="1_Bao cao giai ngan von dau tu nam 2009 (theo doi)_DK bo tri lai (chinh thuc)_Ke hoach 2012 theo doi (giai ngan 30.6.12) 3 2" xfId="2307"/>
    <cellStyle name="1_Bao cao giai ngan von dau tu nam 2009 (theo doi)_DK bo tri lai (chinh thuc)_Ke hoach 2012 theo doi (giai ngan 30.6.12) 3 2 2" xfId="22497"/>
    <cellStyle name="1_Bao cao giai ngan von dau tu nam 2009 (theo doi)_DK bo tri lai (chinh thuc)_Ke hoach 2012 theo doi (giai ngan 30.6.12) 3 2 3" xfId="22498"/>
    <cellStyle name="1_Bao cao giai ngan von dau tu nam 2009 (theo doi)_DK bo tri lai (chinh thuc)_Ke hoach 2012 theo doi (giai ngan 30.6.12) 3 3" xfId="2308"/>
    <cellStyle name="1_Bao cao giai ngan von dau tu nam 2009 (theo doi)_DK bo tri lai (chinh thuc)_Ke hoach 2012 theo doi (giai ngan 30.6.12) 3 3 2" xfId="22499"/>
    <cellStyle name="1_Bao cao giai ngan von dau tu nam 2009 (theo doi)_DK bo tri lai (chinh thuc)_Ke hoach 2012 theo doi (giai ngan 30.6.12) 3 3 3" xfId="22500"/>
    <cellStyle name="1_Bao cao giai ngan von dau tu nam 2009 (theo doi)_DK bo tri lai (chinh thuc)_Ke hoach 2012 theo doi (giai ngan 30.6.12) 3 4" xfId="2309"/>
    <cellStyle name="1_Bao cao giai ngan von dau tu nam 2009 (theo doi)_DK bo tri lai (chinh thuc)_Ke hoach 2012 theo doi (giai ngan 30.6.12) 3 4 2" xfId="22501"/>
    <cellStyle name="1_Bao cao giai ngan von dau tu nam 2009 (theo doi)_DK bo tri lai (chinh thuc)_Ke hoach 2012 theo doi (giai ngan 30.6.12) 3 4 3" xfId="22502"/>
    <cellStyle name="1_Bao cao giai ngan von dau tu nam 2009 (theo doi)_DK bo tri lai (chinh thuc)_Ke hoach 2012 theo doi (giai ngan 30.6.12) 3 5" xfId="22503"/>
    <cellStyle name="1_Bao cao giai ngan von dau tu nam 2009 (theo doi)_DK bo tri lai (chinh thuc)_Ke hoach 2012 theo doi (giai ngan 30.6.12) 3 6" xfId="22504"/>
    <cellStyle name="1_Bao cao giai ngan von dau tu nam 2009 (theo doi)_DK bo tri lai (chinh thuc)_Ke hoach 2012 theo doi (giai ngan 30.6.12) 4" xfId="2310"/>
    <cellStyle name="1_Bao cao giai ngan von dau tu nam 2009 (theo doi)_DK bo tri lai (chinh thuc)_Ke hoach 2012 theo doi (giai ngan 30.6.12) 4 2" xfId="22505"/>
    <cellStyle name="1_Bao cao giai ngan von dau tu nam 2009 (theo doi)_DK bo tri lai (chinh thuc)_Ke hoach 2012 theo doi (giai ngan 30.6.12) 4 3" xfId="22506"/>
    <cellStyle name="1_Bao cao giai ngan von dau tu nam 2009 (theo doi)_DK bo tri lai (chinh thuc)_Ke hoach 2012 theo doi (giai ngan 30.6.12) 5" xfId="2311"/>
    <cellStyle name="1_Bao cao giai ngan von dau tu nam 2009 (theo doi)_DK bo tri lai (chinh thuc)_Ke hoach 2012 theo doi (giai ngan 30.6.12) 5 2" xfId="22507"/>
    <cellStyle name="1_Bao cao giai ngan von dau tu nam 2009 (theo doi)_DK bo tri lai (chinh thuc)_Ke hoach 2012 theo doi (giai ngan 30.6.12) 5 3" xfId="22508"/>
    <cellStyle name="1_Bao cao giai ngan von dau tu nam 2009 (theo doi)_DK bo tri lai (chinh thuc)_Ke hoach 2012 theo doi (giai ngan 30.6.12) 6" xfId="2312"/>
    <cellStyle name="1_Bao cao giai ngan von dau tu nam 2009 (theo doi)_DK bo tri lai (chinh thuc)_Ke hoach 2012 theo doi (giai ngan 30.6.12) 6 2" xfId="22509"/>
    <cellStyle name="1_Bao cao giai ngan von dau tu nam 2009 (theo doi)_DK bo tri lai (chinh thuc)_Ke hoach 2012 theo doi (giai ngan 30.6.12) 6 3" xfId="22510"/>
    <cellStyle name="1_Bao cao giai ngan von dau tu nam 2009 (theo doi)_DK bo tri lai (chinh thuc)_Ke hoach 2012 theo doi (giai ngan 30.6.12) 7" xfId="22511"/>
    <cellStyle name="1_Bao cao giai ngan von dau tu nam 2009 (theo doi)_DK bo tri lai (chinh thuc)_Ke hoach 2012 theo doi (giai ngan 30.6.12) 8" xfId="22512"/>
    <cellStyle name="1_Bao cao giai ngan von dau tu nam 2009 (theo doi)_Ke hoach 2009 (theo doi) -1" xfId="2313"/>
    <cellStyle name="1_Bao cao giai ngan von dau tu nam 2009 (theo doi)_Ke hoach 2009 (theo doi) -1 2" xfId="2314"/>
    <cellStyle name="1_Bao cao giai ngan von dau tu nam 2009 (theo doi)_Ke hoach 2009 (theo doi) -1 2 2" xfId="2315"/>
    <cellStyle name="1_Bao cao giai ngan von dau tu nam 2009 (theo doi)_Ke hoach 2009 (theo doi) -1 2 2 2" xfId="22513"/>
    <cellStyle name="1_Bao cao giai ngan von dau tu nam 2009 (theo doi)_Ke hoach 2009 (theo doi) -1 2 2 3" xfId="22514"/>
    <cellStyle name="1_Bao cao giai ngan von dau tu nam 2009 (theo doi)_Ke hoach 2009 (theo doi) -1 2 3" xfId="2316"/>
    <cellStyle name="1_Bao cao giai ngan von dau tu nam 2009 (theo doi)_Ke hoach 2009 (theo doi) -1 2 3 2" xfId="22515"/>
    <cellStyle name="1_Bao cao giai ngan von dau tu nam 2009 (theo doi)_Ke hoach 2009 (theo doi) -1 2 3 3" xfId="22516"/>
    <cellStyle name="1_Bao cao giai ngan von dau tu nam 2009 (theo doi)_Ke hoach 2009 (theo doi) -1 2 4" xfId="2317"/>
    <cellStyle name="1_Bao cao giai ngan von dau tu nam 2009 (theo doi)_Ke hoach 2009 (theo doi) -1 2 4 2" xfId="22517"/>
    <cellStyle name="1_Bao cao giai ngan von dau tu nam 2009 (theo doi)_Ke hoach 2009 (theo doi) -1 2 4 3" xfId="22518"/>
    <cellStyle name="1_Bao cao giai ngan von dau tu nam 2009 (theo doi)_Ke hoach 2009 (theo doi) -1 2 5" xfId="22519"/>
    <cellStyle name="1_Bao cao giai ngan von dau tu nam 2009 (theo doi)_Ke hoach 2009 (theo doi) -1 2 6" xfId="22520"/>
    <cellStyle name="1_Bao cao giai ngan von dau tu nam 2009 (theo doi)_Ke hoach 2009 (theo doi) -1 3" xfId="2318"/>
    <cellStyle name="1_Bao cao giai ngan von dau tu nam 2009 (theo doi)_Ke hoach 2009 (theo doi) -1 3 2" xfId="22521"/>
    <cellStyle name="1_Bao cao giai ngan von dau tu nam 2009 (theo doi)_Ke hoach 2009 (theo doi) -1 3 3" xfId="22522"/>
    <cellStyle name="1_Bao cao giai ngan von dau tu nam 2009 (theo doi)_Ke hoach 2009 (theo doi) -1 4" xfId="2319"/>
    <cellStyle name="1_Bao cao giai ngan von dau tu nam 2009 (theo doi)_Ke hoach 2009 (theo doi) -1 4 2" xfId="22523"/>
    <cellStyle name="1_Bao cao giai ngan von dau tu nam 2009 (theo doi)_Ke hoach 2009 (theo doi) -1 4 3" xfId="22524"/>
    <cellStyle name="1_Bao cao giai ngan von dau tu nam 2009 (theo doi)_Ke hoach 2009 (theo doi) -1 5" xfId="2320"/>
    <cellStyle name="1_Bao cao giai ngan von dau tu nam 2009 (theo doi)_Ke hoach 2009 (theo doi) -1 5 2" xfId="22525"/>
    <cellStyle name="1_Bao cao giai ngan von dau tu nam 2009 (theo doi)_Ke hoach 2009 (theo doi) -1 5 3" xfId="22526"/>
    <cellStyle name="1_Bao cao giai ngan von dau tu nam 2009 (theo doi)_Ke hoach 2009 (theo doi) -1 6" xfId="22527"/>
    <cellStyle name="1_Bao cao giai ngan von dau tu nam 2009 (theo doi)_Ke hoach 2009 (theo doi) -1 7" xfId="22528"/>
    <cellStyle name="1_Bao cao giai ngan von dau tu nam 2009 (theo doi)_Ke hoach 2009 (theo doi) -1_Bao cao tinh hinh thuc hien KH 2009 den 31-01-10" xfId="2321"/>
    <cellStyle name="1_Bao cao giai ngan von dau tu nam 2009 (theo doi)_Ke hoach 2009 (theo doi) -1_Bao cao tinh hinh thuc hien KH 2009 den 31-01-10 2" xfId="2322"/>
    <cellStyle name="1_Bao cao giai ngan von dau tu nam 2009 (theo doi)_Ke hoach 2009 (theo doi) -1_Bao cao tinh hinh thuc hien KH 2009 den 31-01-10 2 2" xfId="2323"/>
    <cellStyle name="1_Bao cao giai ngan von dau tu nam 2009 (theo doi)_Ke hoach 2009 (theo doi) -1_Bao cao tinh hinh thuc hien KH 2009 den 31-01-10 2 2 2" xfId="2324"/>
    <cellStyle name="1_Bao cao giai ngan von dau tu nam 2009 (theo doi)_Ke hoach 2009 (theo doi) -1_Bao cao tinh hinh thuc hien KH 2009 den 31-01-10 2 2 2 2" xfId="22529"/>
    <cellStyle name="1_Bao cao giai ngan von dau tu nam 2009 (theo doi)_Ke hoach 2009 (theo doi) -1_Bao cao tinh hinh thuc hien KH 2009 den 31-01-10 2 2 2 3" xfId="22530"/>
    <cellStyle name="1_Bao cao giai ngan von dau tu nam 2009 (theo doi)_Ke hoach 2009 (theo doi) -1_Bao cao tinh hinh thuc hien KH 2009 den 31-01-10 2 2 3" xfId="2325"/>
    <cellStyle name="1_Bao cao giai ngan von dau tu nam 2009 (theo doi)_Ke hoach 2009 (theo doi) -1_Bao cao tinh hinh thuc hien KH 2009 den 31-01-10 2 2 3 2" xfId="22531"/>
    <cellStyle name="1_Bao cao giai ngan von dau tu nam 2009 (theo doi)_Ke hoach 2009 (theo doi) -1_Bao cao tinh hinh thuc hien KH 2009 den 31-01-10 2 2 3 3" xfId="22532"/>
    <cellStyle name="1_Bao cao giai ngan von dau tu nam 2009 (theo doi)_Ke hoach 2009 (theo doi) -1_Bao cao tinh hinh thuc hien KH 2009 den 31-01-10 2 2 4" xfId="2326"/>
    <cellStyle name="1_Bao cao giai ngan von dau tu nam 2009 (theo doi)_Ke hoach 2009 (theo doi) -1_Bao cao tinh hinh thuc hien KH 2009 den 31-01-10 2 2 4 2" xfId="22533"/>
    <cellStyle name="1_Bao cao giai ngan von dau tu nam 2009 (theo doi)_Ke hoach 2009 (theo doi) -1_Bao cao tinh hinh thuc hien KH 2009 den 31-01-10 2 2 4 3" xfId="22534"/>
    <cellStyle name="1_Bao cao giai ngan von dau tu nam 2009 (theo doi)_Ke hoach 2009 (theo doi) -1_Bao cao tinh hinh thuc hien KH 2009 den 31-01-10 2 2 5" xfId="22535"/>
    <cellStyle name="1_Bao cao giai ngan von dau tu nam 2009 (theo doi)_Ke hoach 2009 (theo doi) -1_Bao cao tinh hinh thuc hien KH 2009 den 31-01-10 2 2 6" xfId="22536"/>
    <cellStyle name="1_Bao cao giai ngan von dau tu nam 2009 (theo doi)_Ke hoach 2009 (theo doi) -1_Bao cao tinh hinh thuc hien KH 2009 den 31-01-10 2 3" xfId="2327"/>
    <cellStyle name="1_Bao cao giai ngan von dau tu nam 2009 (theo doi)_Ke hoach 2009 (theo doi) -1_Bao cao tinh hinh thuc hien KH 2009 den 31-01-10 2 3 2" xfId="22537"/>
    <cellStyle name="1_Bao cao giai ngan von dau tu nam 2009 (theo doi)_Ke hoach 2009 (theo doi) -1_Bao cao tinh hinh thuc hien KH 2009 den 31-01-10 2 3 3" xfId="22538"/>
    <cellStyle name="1_Bao cao giai ngan von dau tu nam 2009 (theo doi)_Ke hoach 2009 (theo doi) -1_Bao cao tinh hinh thuc hien KH 2009 den 31-01-10 2 4" xfId="2328"/>
    <cellStyle name="1_Bao cao giai ngan von dau tu nam 2009 (theo doi)_Ke hoach 2009 (theo doi) -1_Bao cao tinh hinh thuc hien KH 2009 den 31-01-10 2 4 2" xfId="22539"/>
    <cellStyle name="1_Bao cao giai ngan von dau tu nam 2009 (theo doi)_Ke hoach 2009 (theo doi) -1_Bao cao tinh hinh thuc hien KH 2009 den 31-01-10 2 4 3" xfId="22540"/>
    <cellStyle name="1_Bao cao giai ngan von dau tu nam 2009 (theo doi)_Ke hoach 2009 (theo doi) -1_Bao cao tinh hinh thuc hien KH 2009 den 31-01-10 2 5" xfId="2329"/>
    <cellStyle name="1_Bao cao giai ngan von dau tu nam 2009 (theo doi)_Ke hoach 2009 (theo doi) -1_Bao cao tinh hinh thuc hien KH 2009 den 31-01-10 2 5 2" xfId="22541"/>
    <cellStyle name="1_Bao cao giai ngan von dau tu nam 2009 (theo doi)_Ke hoach 2009 (theo doi) -1_Bao cao tinh hinh thuc hien KH 2009 den 31-01-10 2 5 3" xfId="22542"/>
    <cellStyle name="1_Bao cao giai ngan von dau tu nam 2009 (theo doi)_Ke hoach 2009 (theo doi) -1_Bao cao tinh hinh thuc hien KH 2009 den 31-01-10 2 6" xfId="22543"/>
    <cellStyle name="1_Bao cao giai ngan von dau tu nam 2009 (theo doi)_Ke hoach 2009 (theo doi) -1_Bao cao tinh hinh thuc hien KH 2009 den 31-01-10 2 7" xfId="22544"/>
    <cellStyle name="1_Bao cao giai ngan von dau tu nam 2009 (theo doi)_Ke hoach 2009 (theo doi) -1_Bao cao tinh hinh thuc hien KH 2009 den 31-01-10 3" xfId="2330"/>
    <cellStyle name="1_Bao cao giai ngan von dau tu nam 2009 (theo doi)_Ke hoach 2009 (theo doi) -1_Bao cao tinh hinh thuc hien KH 2009 den 31-01-10 3 2" xfId="2331"/>
    <cellStyle name="1_Bao cao giai ngan von dau tu nam 2009 (theo doi)_Ke hoach 2009 (theo doi) -1_Bao cao tinh hinh thuc hien KH 2009 den 31-01-10 3 2 2" xfId="22545"/>
    <cellStyle name="1_Bao cao giai ngan von dau tu nam 2009 (theo doi)_Ke hoach 2009 (theo doi) -1_Bao cao tinh hinh thuc hien KH 2009 den 31-01-10 3 2 3" xfId="22546"/>
    <cellStyle name="1_Bao cao giai ngan von dau tu nam 2009 (theo doi)_Ke hoach 2009 (theo doi) -1_Bao cao tinh hinh thuc hien KH 2009 den 31-01-10 3 3" xfId="2332"/>
    <cellStyle name="1_Bao cao giai ngan von dau tu nam 2009 (theo doi)_Ke hoach 2009 (theo doi) -1_Bao cao tinh hinh thuc hien KH 2009 den 31-01-10 3 3 2" xfId="22547"/>
    <cellStyle name="1_Bao cao giai ngan von dau tu nam 2009 (theo doi)_Ke hoach 2009 (theo doi) -1_Bao cao tinh hinh thuc hien KH 2009 den 31-01-10 3 3 3" xfId="22548"/>
    <cellStyle name="1_Bao cao giai ngan von dau tu nam 2009 (theo doi)_Ke hoach 2009 (theo doi) -1_Bao cao tinh hinh thuc hien KH 2009 den 31-01-10 3 4" xfId="2333"/>
    <cellStyle name="1_Bao cao giai ngan von dau tu nam 2009 (theo doi)_Ke hoach 2009 (theo doi) -1_Bao cao tinh hinh thuc hien KH 2009 den 31-01-10 3 4 2" xfId="22549"/>
    <cellStyle name="1_Bao cao giai ngan von dau tu nam 2009 (theo doi)_Ke hoach 2009 (theo doi) -1_Bao cao tinh hinh thuc hien KH 2009 den 31-01-10 3 4 3" xfId="22550"/>
    <cellStyle name="1_Bao cao giai ngan von dau tu nam 2009 (theo doi)_Ke hoach 2009 (theo doi) -1_Bao cao tinh hinh thuc hien KH 2009 den 31-01-10 3 5" xfId="22551"/>
    <cellStyle name="1_Bao cao giai ngan von dau tu nam 2009 (theo doi)_Ke hoach 2009 (theo doi) -1_Bao cao tinh hinh thuc hien KH 2009 den 31-01-10 3 6" xfId="22552"/>
    <cellStyle name="1_Bao cao giai ngan von dau tu nam 2009 (theo doi)_Ke hoach 2009 (theo doi) -1_Bao cao tinh hinh thuc hien KH 2009 den 31-01-10 4" xfId="2334"/>
    <cellStyle name="1_Bao cao giai ngan von dau tu nam 2009 (theo doi)_Ke hoach 2009 (theo doi) -1_Bao cao tinh hinh thuc hien KH 2009 den 31-01-10 4 2" xfId="22553"/>
    <cellStyle name="1_Bao cao giai ngan von dau tu nam 2009 (theo doi)_Ke hoach 2009 (theo doi) -1_Bao cao tinh hinh thuc hien KH 2009 den 31-01-10 4 3" xfId="22554"/>
    <cellStyle name="1_Bao cao giai ngan von dau tu nam 2009 (theo doi)_Ke hoach 2009 (theo doi) -1_Bao cao tinh hinh thuc hien KH 2009 den 31-01-10 5" xfId="2335"/>
    <cellStyle name="1_Bao cao giai ngan von dau tu nam 2009 (theo doi)_Ke hoach 2009 (theo doi) -1_Bao cao tinh hinh thuc hien KH 2009 den 31-01-10 5 2" xfId="22555"/>
    <cellStyle name="1_Bao cao giai ngan von dau tu nam 2009 (theo doi)_Ke hoach 2009 (theo doi) -1_Bao cao tinh hinh thuc hien KH 2009 den 31-01-10 5 3" xfId="22556"/>
    <cellStyle name="1_Bao cao giai ngan von dau tu nam 2009 (theo doi)_Ke hoach 2009 (theo doi) -1_Bao cao tinh hinh thuc hien KH 2009 den 31-01-10 6" xfId="2336"/>
    <cellStyle name="1_Bao cao giai ngan von dau tu nam 2009 (theo doi)_Ke hoach 2009 (theo doi) -1_Bao cao tinh hinh thuc hien KH 2009 den 31-01-10 6 2" xfId="22557"/>
    <cellStyle name="1_Bao cao giai ngan von dau tu nam 2009 (theo doi)_Ke hoach 2009 (theo doi) -1_Bao cao tinh hinh thuc hien KH 2009 den 31-01-10 6 3" xfId="22558"/>
    <cellStyle name="1_Bao cao giai ngan von dau tu nam 2009 (theo doi)_Ke hoach 2009 (theo doi) -1_Bao cao tinh hinh thuc hien KH 2009 den 31-01-10 7" xfId="22559"/>
    <cellStyle name="1_Bao cao giai ngan von dau tu nam 2009 (theo doi)_Ke hoach 2009 (theo doi) -1_Bao cao tinh hinh thuc hien KH 2009 den 31-01-10_BC von DTPT 6 thang 2012" xfId="2337"/>
    <cellStyle name="1_Bao cao giai ngan von dau tu nam 2009 (theo doi)_Ke hoach 2009 (theo doi) -1_Bao cao tinh hinh thuc hien KH 2009 den 31-01-10_BC von DTPT 6 thang 2012 2" xfId="2338"/>
    <cellStyle name="1_Bao cao giai ngan von dau tu nam 2009 (theo doi)_Ke hoach 2009 (theo doi) -1_Bao cao tinh hinh thuc hien KH 2009 den 31-01-10_BC von DTPT 6 thang 2012 2 2" xfId="2339"/>
    <cellStyle name="1_Bao cao giai ngan von dau tu nam 2009 (theo doi)_Ke hoach 2009 (theo doi) -1_Bao cao tinh hinh thuc hien KH 2009 den 31-01-10_BC von DTPT 6 thang 2012 2 2 2" xfId="2340"/>
    <cellStyle name="1_Bao cao giai ngan von dau tu nam 2009 (theo doi)_Ke hoach 2009 (theo doi) -1_Bao cao tinh hinh thuc hien KH 2009 den 31-01-10_BC von DTPT 6 thang 2012 2 2 2 2" xfId="22560"/>
    <cellStyle name="1_Bao cao giai ngan von dau tu nam 2009 (theo doi)_Ke hoach 2009 (theo doi) -1_Bao cao tinh hinh thuc hien KH 2009 den 31-01-10_BC von DTPT 6 thang 2012 2 2 2 3" xfId="22561"/>
    <cellStyle name="1_Bao cao giai ngan von dau tu nam 2009 (theo doi)_Ke hoach 2009 (theo doi) -1_Bao cao tinh hinh thuc hien KH 2009 den 31-01-10_BC von DTPT 6 thang 2012 2 2 3" xfId="2341"/>
    <cellStyle name="1_Bao cao giai ngan von dau tu nam 2009 (theo doi)_Ke hoach 2009 (theo doi) -1_Bao cao tinh hinh thuc hien KH 2009 den 31-01-10_BC von DTPT 6 thang 2012 2 2 3 2" xfId="22562"/>
    <cellStyle name="1_Bao cao giai ngan von dau tu nam 2009 (theo doi)_Ke hoach 2009 (theo doi) -1_Bao cao tinh hinh thuc hien KH 2009 den 31-01-10_BC von DTPT 6 thang 2012 2 2 3 3" xfId="22563"/>
    <cellStyle name="1_Bao cao giai ngan von dau tu nam 2009 (theo doi)_Ke hoach 2009 (theo doi) -1_Bao cao tinh hinh thuc hien KH 2009 den 31-01-10_BC von DTPT 6 thang 2012 2 2 4" xfId="2342"/>
    <cellStyle name="1_Bao cao giai ngan von dau tu nam 2009 (theo doi)_Ke hoach 2009 (theo doi) -1_Bao cao tinh hinh thuc hien KH 2009 den 31-01-10_BC von DTPT 6 thang 2012 2 2 4 2" xfId="22564"/>
    <cellStyle name="1_Bao cao giai ngan von dau tu nam 2009 (theo doi)_Ke hoach 2009 (theo doi) -1_Bao cao tinh hinh thuc hien KH 2009 den 31-01-10_BC von DTPT 6 thang 2012 2 2 4 3" xfId="22565"/>
    <cellStyle name="1_Bao cao giai ngan von dau tu nam 2009 (theo doi)_Ke hoach 2009 (theo doi) -1_Bao cao tinh hinh thuc hien KH 2009 den 31-01-10_BC von DTPT 6 thang 2012 2 2 5" xfId="22566"/>
    <cellStyle name="1_Bao cao giai ngan von dau tu nam 2009 (theo doi)_Ke hoach 2009 (theo doi) -1_Bao cao tinh hinh thuc hien KH 2009 den 31-01-10_BC von DTPT 6 thang 2012 2 2 6" xfId="22567"/>
    <cellStyle name="1_Bao cao giai ngan von dau tu nam 2009 (theo doi)_Ke hoach 2009 (theo doi) -1_Bao cao tinh hinh thuc hien KH 2009 den 31-01-10_BC von DTPT 6 thang 2012 2 3" xfId="2343"/>
    <cellStyle name="1_Bao cao giai ngan von dau tu nam 2009 (theo doi)_Ke hoach 2009 (theo doi) -1_Bao cao tinh hinh thuc hien KH 2009 den 31-01-10_BC von DTPT 6 thang 2012 2 3 2" xfId="22568"/>
    <cellStyle name="1_Bao cao giai ngan von dau tu nam 2009 (theo doi)_Ke hoach 2009 (theo doi) -1_Bao cao tinh hinh thuc hien KH 2009 den 31-01-10_BC von DTPT 6 thang 2012 2 3 3" xfId="22569"/>
    <cellStyle name="1_Bao cao giai ngan von dau tu nam 2009 (theo doi)_Ke hoach 2009 (theo doi) -1_Bao cao tinh hinh thuc hien KH 2009 den 31-01-10_BC von DTPT 6 thang 2012 2 4" xfId="2344"/>
    <cellStyle name="1_Bao cao giai ngan von dau tu nam 2009 (theo doi)_Ke hoach 2009 (theo doi) -1_Bao cao tinh hinh thuc hien KH 2009 den 31-01-10_BC von DTPT 6 thang 2012 2 4 2" xfId="22570"/>
    <cellStyle name="1_Bao cao giai ngan von dau tu nam 2009 (theo doi)_Ke hoach 2009 (theo doi) -1_Bao cao tinh hinh thuc hien KH 2009 den 31-01-10_BC von DTPT 6 thang 2012 2 4 3" xfId="22571"/>
    <cellStyle name="1_Bao cao giai ngan von dau tu nam 2009 (theo doi)_Ke hoach 2009 (theo doi) -1_Bao cao tinh hinh thuc hien KH 2009 den 31-01-10_BC von DTPT 6 thang 2012 2 5" xfId="2345"/>
    <cellStyle name="1_Bao cao giai ngan von dau tu nam 2009 (theo doi)_Ke hoach 2009 (theo doi) -1_Bao cao tinh hinh thuc hien KH 2009 den 31-01-10_BC von DTPT 6 thang 2012 2 5 2" xfId="22572"/>
    <cellStyle name="1_Bao cao giai ngan von dau tu nam 2009 (theo doi)_Ke hoach 2009 (theo doi) -1_Bao cao tinh hinh thuc hien KH 2009 den 31-01-10_BC von DTPT 6 thang 2012 2 5 3" xfId="22573"/>
    <cellStyle name="1_Bao cao giai ngan von dau tu nam 2009 (theo doi)_Ke hoach 2009 (theo doi) -1_Bao cao tinh hinh thuc hien KH 2009 den 31-01-10_BC von DTPT 6 thang 2012 2 6" xfId="22574"/>
    <cellStyle name="1_Bao cao giai ngan von dau tu nam 2009 (theo doi)_Ke hoach 2009 (theo doi) -1_Bao cao tinh hinh thuc hien KH 2009 den 31-01-10_BC von DTPT 6 thang 2012 2 7" xfId="22575"/>
    <cellStyle name="1_Bao cao giai ngan von dau tu nam 2009 (theo doi)_Ke hoach 2009 (theo doi) -1_Bao cao tinh hinh thuc hien KH 2009 den 31-01-10_BC von DTPT 6 thang 2012 3" xfId="2346"/>
    <cellStyle name="1_Bao cao giai ngan von dau tu nam 2009 (theo doi)_Ke hoach 2009 (theo doi) -1_Bao cao tinh hinh thuc hien KH 2009 den 31-01-10_BC von DTPT 6 thang 2012 3 2" xfId="2347"/>
    <cellStyle name="1_Bao cao giai ngan von dau tu nam 2009 (theo doi)_Ke hoach 2009 (theo doi) -1_Bao cao tinh hinh thuc hien KH 2009 den 31-01-10_BC von DTPT 6 thang 2012 3 2 2" xfId="22576"/>
    <cellStyle name="1_Bao cao giai ngan von dau tu nam 2009 (theo doi)_Ke hoach 2009 (theo doi) -1_Bao cao tinh hinh thuc hien KH 2009 den 31-01-10_BC von DTPT 6 thang 2012 3 2 3" xfId="22577"/>
    <cellStyle name="1_Bao cao giai ngan von dau tu nam 2009 (theo doi)_Ke hoach 2009 (theo doi) -1_Bao cao tinh hinh thuc hien KH 2009 den 31-01-10_BC von DTPT 6 thang 2012 3 3" xfId="2348"/>
    <cellStyle name="1_Bao cao giai ngan von dau tu nam 2009 (theo doi)_Ke hoach 2009 (theo doi) -1_Bao cao tinh hinh thuc hien KH 2009 den 31-01-10_BC von DTPT 6 thang 2012 3 3 2" xfId="22578"/>
    <cellStyle name="1_Bao cao giai ngan von dau tu nam 2009 (theo doi)_Ke hoach 2009 (theo doi) -1_Bao cao tinh hinh thuc hien KH 2009 den 31-01-10_BC von DTPT 6 thang 2012 3 3 3" xfId="22579"/>
    <cellStyle name="1_Bao cao giai ngan von dau tu nam 2009 (theo doi)_Ke hoach 2009 (theo doi) -1_Bao cao tinh hinh thuc hien KH 2009 den 31-01-10_BC von DTPT 6 thang 2012 3 4" xfId="2349"/>
    <cellStyle name="1_Bao cao giai ngan von dau tu nam 2009 (theo doi)_Ke hoach 2009 (theo doi) -1_Bao cao tinh hinh thuc hien KH 2009 den 31-01-10_BC von DTPT 6 thang 2012 3 4 2" xfId="22580"/>
    <cellStyle name="1_Bao cao giai ngan von dau tu nam 2009 (theo doi)_Ke hoach 2009 (theo doi) -1_Bao cao tinh hinh thuc hien KH 2009 den 31-01-10_BC von DTPT 6 thang 2012 3 4 3" xfId="22581"/>
    <cellStyle name="1_Bao cao giai ngan von dau tu nam 2009 (theo doi)_Ke hoach 2009 (theo doi) -1_Bao cao tinh hinh thuc hien KH 2009 den 31-01-10_BC von DTPT 6 thang 2012 3 5" xfId="22582"/>
    <cellStyle name="1_Bao cao giai ngan von dau tu nam 2009 (theo doi)_Ke hoach 2009 (theo doi) -1_Bao cao tinh hinh thuc hien KH 2009 den 31-01-10_BC von DTPT 6 thang 2012 3 6" xfId="22583"/>
    <cellStyle name="1_Bao cao giai ngan von dau tu nam 2009 (theo doi)_Ke hoach 2009 (theo doi) -1_Bao cao tinh hinh thuc hien KH 2009 den 31-01-10_BC von DTPT 6 thang 2012 4" xfId="2350"/>
    <cellStyle name="1_Bao cao giai ngan von dau tu nam 2009 (theo doi)_Ke hoach 2009 (theo doi) -1_Bao cao tinh hinh thuc hien KH 2009 den 31-01-10_BC von DTPT 6 thang 2012 4 2" xfId="22584"/>
    <cellStyle name="1_Bao cao giai ngan von dau tu nam 2009 (theo doi)_Ke hoach 2009 (theo doi) -1_Bao cao tinh hinh thuc hien KH 2009 den 31-01-10_BC von DTPT 6 thang 2012 4 3" xfId="22585"/>
    <cellStyle name="1_Bao cao giai ngan von dau tu nam 2009 (theo doi)_Ke hoach 2009 (theo doi) -1_Bao cao tinh hinh thuc hien KH 2009 den 31-01-10_BC von DTPT 6 thang 2012 5" xfId="2351"/>
    <cellStyle name="1_Bao cao giai ngan von dau tu nam 2009 (theo doi)_Ke hoach 2009 (theo doi) -1_Bao cao tinh hinh thuc hien KH 2009 den 31-01-10_BC von DTPT 6 thang 2012 5 2" xfId="22586"/>
    <cellStyle name="1_Bao cao giai ngan von dau tu nam 2009 (theo doi)_Ke hoach 2009 (theo doi) -1_Bao cao tinh hinh thuc hien KH 2009 den 31-01-10_BC von DTPT 6 thang 2012 5 3" xfId="22587"/>
    <cellStyle name="1_Bao cao giai ngan von dau tu nam 2009 (theo doi)_Ke hoach 2009 (theo doi) -1_Bao cao tinh hinh thuc hien KH 2009 den 31-01-10_BC von DTPT 6 thang 2012 6" xfId="2352"/>
    <cellStyle name="1_Bao cao giai ngan von dau tu nam 2009 (theo doi)_Ke hoach 2009 (theo doi) -1_Bao cao tinh hinh thuc hien KH 2009 den 31-01-10_BC von DTPT 6 thang 2012 6 2" xfId="22588"/>
    <cellStyle name="1_Bao cao giai ngan von dau tu nam 2009 (theo doi)_Ke hoach 2009 (theo doi) -1_Bao cao tinh hinh thuc hien KH 2009 den 31-01-10_BC von DTPT 6 thang 2012 6 3" xfId="22589"/>
    <cellStyle name="1_Bao cao giai ngan von dau tu nam 2009 (theo doi)_Ke hoach 2009 (theo doi) -1_Bao cao tinh hinh thuc hien KH 2009 den 31-01-10_BC von DTPT 6 thang 2012 7" xfId="22590"/>
    <cellStyle name="1_Bao cao giai ngan von dau tu nam 2009 (theo doi)_Ke hoach 2009 (theo doi) -1_Bao cao tinh hinh thuc hien KH 2009 den 31-01-10_Bieu du thao QD von ho tro co MT" xfId="2353"/>
    <cellStyle name="1_Bao cao giai ngan von dau tu nam 2009 (theo doi)_Ke hoach 2009 (theo doi) -1_Bao cao tinh hinh thuc hien KH 2009 den 31-01-10_Bieu du thao QD von ho tro co MT 2" xfId="2354"/>
    <cellStyle name="1_Bao cao giai ngan von dau tu nam 2009 (theo doi)_Ke hoach 2009 (theo doi) -1_Bao cao tinh hinh thuc hien KH 2009 den 31-01-10_Bieu du thao QD von ho tro co MT 2 2" xfId="2355"/>
    <cellStyle name="1_Bao cao giai ngan von dau tu nam 2009 (theo doi)_Ke hoach 2009 (theo doi) -1_Bao cao tinh hinh thuc hien KH 2009 den 31-01-10_Bieu du thao QD von ho tro co MT 2 2 2" xfId="2356"/>
    <cellStyle name="1_Bao cao giai ngan von dau tu nam 2009 (theo doi)_Ke hoach 2009 (theo doi) -1_Bao cao tinh hinh thuc hien KH 2009 den 31-01-10_Bieu du thao QD von ho tro co MT 2 2 2 2" xfId="22591"/>
    <cellStyle name="1_Bao cao giai ngan von dau tu nam 2009 (theo doi)_Ke hoach 2009 (theo doi) -1_Bao cao tinh hinh thuc hien KH 2009 den 31-01-10_Bieu du thao QD von ho tro co MT 2 2 2 3" xfId="22592"/>
    <cellStyle name="1_Bao cao giai ngan von dau tu nam 2009 (theo doi)_Ke hoach 2009 (theo doi) -1_Bao cao tinh hinh thuc hien KH 2009 den 31-01-10_Bieu du thao QD von ho tro co MT 2 2 3" xfId="2357"/>
    <cellStyle name="1_Bao cao giai ngan von dau tu nam 2009 (theo doi)_Ke hoach 2009 (theo doi) -1_Bao cao tinh hinh thuc hien KH 2009 den 31-01-10_Bieu du thao QD von ho tro co MT 2 2 3 2" xfId="22593"/>
    <cellStyle name="1_Bao cao giai ngan von dau tu nam 2009 (theo doi)_Ke hoach 2009 (theo doi) -1_Bao cao tinh hinh thuc hien KH 2009 den 31-01-10_Bieu du thao QD von ho tro co MT 2 2 3 3" xfId="22594"/>
    <cellStyle name="1_Bao cao giai ngan von dau tu nam 2009 (theo doi)_Ke hoach 2009 (theo doi) -1_Bao cao tinh hinh thuc hien KH 2009 den 31-01-10_Bieu du thao QD von ho tro co MT 2 2 4" xfId="2358"/>
    <cellStyle name="1_Bao cao giai ngan von dau tu nam 2009 (theo doi)_Ke hoach 2009 (theo doi) -1_Bao cao tinh hinh thuc hien KH 2009 den 31-01-10_Bieu du thao QD von ho tro co MT 2 2 4 2" xfId="22595"/>
    <cellStyle name="1_Bao cao giai ngan von dau tu nam 2009 (theo doi)_Ke hoach 2009 (theo doi) -1_Bao cao tinh hinh thuc hien KH 2009 den 31-01-10_Bieu du thao QD von ho tro co MT 2 2 4 3" xfId="22596"/>
    <cellStyle name="1_Bao cao giai ngan von dau tu nam 2009 (theo doi)_Ke hoach 2009 (theo doi) -1_Bao cao tinh hinh thuc hien KH 2009 den 31-01-10_Bieu du thao QD von ho tro co MT 2 2 5" xfId="22597"/>
    <cellStyle name="1_Bao cao giai ngan von dau tu nam 2009 (theo doi)_Ke hoach 2009 (theo doi) -1_Bao cao tinh hinh thuc hien KH 2009 den 31-01-10_Bieu du thao QD von ho tro co MT 2 2 6" xfId="22598"/>
    <cellStyle name="1_Bao cao giai ngan von dau tu nam 2009 (theo doi)_Ke hoach 2009 (theo doi) -1_Bao cao tinh hinh thuc hien KH 2009 den 31-01-10_Bieu du thao QD von ho tro co MT 2 3" xfId="2359"/>
    <cellStyle name="1_Bao cao giai ngan von dau tu nam 2009 (theo doi)_Ke hoach 2009 (theo doi) -1_Bao cao tinh hinh thuc hien KH 2009 den 31-01-10_Bieu du thao QD von ho tro co MT 2 3 2" xfId="22599"/>
    <cellStyle name="1_Bao cao giai ngan von dau tu nam 2009 (theo doi)_Ke hoach 2009 (theo doi) -1_Bao cao tinh hinh thuc hien KH 2009 den 31-01-10_Bieu du thao QD von ho tro co MT 2 3 3" xfId="22600"/>
    <cellStyle name="1_Bao cao giai ngan von dau tu nam 2009 (theo doi)_Ke hoach 2009 (theo doi) -1_Bao cao tinh hinh thuc hien KH 2009 den 31-01-10_Bieu du thao QD von ho tro co MT 2 4" xfId="2360"/>
    <cellStyle name="1_Bao cao giai ngan von dau tu nam 2009 (theo doi)_Ke hoach 2009 (theo doi) -1_Bao cao tinh hinh thuc hien KH 2009 den 31-01-10_Bieu du thao QD von ho tro co MT 2 4 2" xfId="22601"/>
    <cellStyle name="1_Bao cao giai ngan von dau tu nam 2009 (theo doi)_Ke hoach 2009 (theo doi) -1_Bao cao tinh hinh thuc hien KH 2009 den 31-01-10_Bieu du thao QD von ho tro co MT 2 4 3" xfId="22602"/>
    <cellStyle name="1_Bao cao giai ngan von dau tu nam 2009 (theo doi)_Ke hoach 2009 (theo doi) -1_Bao cao tinh hinh thuc hien KH 2009 den 31-01-10_Bieu du thao QD von ho tro co MT 2 5" xfId="2361"/>
    <cellStyle name="1_Bao cao giai ngan von dau tu nam 2009 (theo doi)_Ke hoach 2009 (theo doi) -1_Bao cao tinh hinh thuc hien KH 2009 den 31-01-10_Bieu du thao QD von ho tro co MT 2 5 2" xfId="22603"/>
    <cellStyle name="1_Bao cao giai ngan von dau tu nam 2009 (theo doi)_Ke hoach 2009 (theo doi) -1_Bao cao tinh hinh thuc hien KH 2009 den 31-01-10_Bieu du thao QD von ho tro co MT 2 5 3" xfId="22604"/>
    <cellStyle name="1_Bao cao giai ngan von dau tu nam 2009 (theo doi)_Ke hoach 2009 (theo doi) -1_Bao cao tinh hinh thuc hien KH 2009 den 31-01-10_Bieu du thao QD von ho tro co MT 2 6" xfId="22605"/>
    <cellStyle name="1_Bao cao giai ngan von dau tu nam 2009 (theo doi)_Ke hoach 2009 (theo doi) -1_Bao cao tinh hinh thuc hien KH 2009 den 31-01-10_Bieu du thao QD von ho tro co MT 2 7" xfId="22606"/>
    <cellStyle name="1_Bao cao giai ngan von dau tu nam 2009 (theo doi)_Ke hoach 2009 (theo doi) -1_Bao cao tinh hinh thuc hien KH 2009 den 31-01-10_Bieu du thao QD von ho tro co MT 3" xfId="2362"/>
    <cellStyle name="1_Bao cao giai ngan von dau tu nam 2009 (theo doi)_Ke hoach 2009 (theo doi) -1_Bao cao tinh hinh thuc hien KH 2009 den 31-01-10_Bieu du thao QD von ho tro co MT 3 2" xfId="2363"/>
    <cellStyle name="1_Bao cao giai ngan von dau tu nam 2009 (theo doi)_Ke hoach 2009 (theo doi) -1_Bao cao tinh hinh thuc hien KH 2009 den 31-01-10_Bieu du thao QD von ho tro co MT 3 2 2" xfId="22607"/>
    <cellStyle name="1_Bao cao giai ngan von dau tu nam 2009 (theo doi)_Ke hoach 2009 (theo doi) -1_Bao cao tinh hinh thuc hien KH 2009 den 31-01-10_Bieu du thao QD von ho tro co MT 3 2 3" xfId="22608"/>
    <cellStyle name="1_Bao cao giai ngan von dau tu nam 2009 (theo doi)_Ke hoach 2009 (theo doi) -1_Bao cao tinh hinh thuc hien KH 2009 den 31-01-10_Bieu du thao QD von ho tro co MT 3 3" xfId="2364"/>
    <cellStyle name="1_Bao cao giai ngan von dau tu nam 2009 (theo doi)_Ke hoach 2009 (theo doi) -1_Bao cao tinh hinh thuc hien KH 2009 den 31-01-10_Bieu du thao QD von ho tro co MT 3 3 2" xfId="22609"/>
    <cellStyle name="1_Bao cao giai ngan von dau tu nam 2009 (theo doi)_Ke hoach 2009 (theo doi) -1_Bao cao tinh hinh thuc hien KH 2009 den 31-01-10_Bieu du thao QD von ho tro co MT 3 3 3" xfId="22610"/>
    <cellStyle name="1_Bao cao giai ngan von dau tu nam 2009 (theo doi)_Ke hoach 2009 (theo doi) -1_Bao cao tinh hinh thuc hien KH 2009 den 31-01-10_Bieu du thao QD von ho tro co MT 3 4" xfId="2365"/>
    <cellStyle name="1_Bao cao giai ngan von dau tu nam 2009 (theo doi)_Ke hoach 2009 (theo doi) -1_Bao cao tinh hinh thuc hien KH 2009 den 31-01-10_Bieu du thao QD von ho tro co MT 3 4 2" xfId="22611"/>
    <cellStyle name="1_Bao cao giai ngan von dau tu nam 2009 (theo doi)_Ke hoach 2009 (theo doi) -1_Bao cao tinh hinh thuc hien KH 2009 den 31-01-10_Bieu du thao QD von ho tro co MT 3 4 3" xfId="22612"/>
    <cellStyle name="1_Bao cao giai ngan von dau tu nam 2009 (theo doi)_Ke hoach 2009 (theo doi) -1_Bao cao tinh hinh thuc hien KH 2009 den 31-01-10_Bieu du thao QD von ho tro co MT 3 5" xfId="22613"/>
    <cellStyle name="1_Bao cao giai ngan von dau tu nam 2009 (theo doi)_Ke hoach 2009 (theo doi) -1_Bao cao tinh hinh thuc hien KH 2009 den 31-01-10_Bieu du thao QD von ho tro co MT 3 6" xfId="22614"/>
    <cellStyle name="1_Bao cao giai ngan von dau tu nam 2009 (theo doi)_Ke hoach 2009 (theo doi) -1_Bao cao tinh hinh thuc hien KH 2009 den 31-01-10_Bieu du thao QD von ho tro co MT 4" xfId="2366"/>
    <cellStyle name="1_Bao cao giai ngan von dau tu nam 2009 (theo doi)_Ke hoach 2009 (theo doi) -1_Bao cao tinh hinh thuc hien KH 2009 den 31-01-10_Bieu du thao QD von ho tro co MT 4 2" xfId="22615"/>
    <cellStyle name="1_Bao cao giai ngan von dau tu nam 2009 (theo doi)_Ke hoach 2009 (theo doi) -1_Bao cao tinh hinh thuc hien KH 2009 den 31-01-10_Bieu du thao QD von ho tro co MT 4 3" xfId="22616"/>
    <cellStyle name="1_Bao cao giai ngan von dau tu nam 2009 (theo doi)_Ke hoach 2009 (theo doi) -1_Bao cao tinh hinh thuc hien KH 2009 den 31-01-10_Bieu du thao QD von ho tro co MT 5" xfId="2367"/>
    <cellStyle name="1_Bao cao giai ngan von dau tu nam 2009 (theo doi)_Ke hoach 2009 (theo doi) -1_Bao cao tinh hinh thuc hien KH 2009 den 31-01-10_Bieu du thao QD von ho tro co MT 5 2" xfId="22617"/>
    <cellStyle name="1_Bao cao giai ngan von dau tu nam 2009 (theo doi)_Ke hoach 2009 (theo doi) -1_Bao cao tinh hinh thuc hien KH 2009 den 31-01-10_Bieu du thao QD von ho tro co MT 5 3" xfId="22618"/>
    <cellStyle name="1_Bao cao giai ngan von dau tu nam 2009 (theo doi)_Ke hoach 2009 (theo doi) -1_Bao cao tinh hinh thuc hien KH 2009 den 31-01-10_Bieu du thao QD von ho tro co MT 6" xfId="2368"/>
    <cellStyle name="1_Bao cao giai ngan von dau tu nam 2009 (theo doi)_Ke hoach 2009 (theo doi) -1_Bao cao tinh hinh thuc hien KH 2009 den 31-01-10_Bieu du thao QD von ho tro co MT 6 2" xfId="22619"/>
    <cellStyle name="1_Bao cao giai ngan von dau tu nam 2009 (theo doi)_Ke hoach 2009 (theo doi) -1_Bao cao tinh hinh thuc hien KH 2009 den 31-01-10_Bieu du thao QD von ho tro co MT 6 3" xfId="22620"/>
    <cellStyle name="1_Bao cao giai ngan von dau tu nam 2009 (theo doi)_Ke hoach 2009 (theo doi) -1_Bao cao tinh hinh thuc hien KH 2009 den 31-01-10_Bieu du thao QD von ho tro co MT 7" xfId="22621"/>
    <cellStyle name="1_Bao cao giai ngan von dau tu nam 2009 (theo doi)_Ke hoach 2009 (theo doi) -1_Bao cao tinh hinh thuc hien KH 2009 den 31-01-10_Ke hoach 2012 (theo doi)" xfId="2369"/>
    <cellStyle name="1_Bao cao giai ngan von dau tu nam 2009 (theo doi)_Ke hoach 2009 (theo doi) -1_Bao cao tinh hinh thuc hien KH 2009 den 31-01-10_Ke hoach 2012 (theo doi) 2" xfId="2370"/>
    <cellStyle name="1_Bao cao giai ngan von dau tu nam 2009 (theo doi)_Ke hoach 2009 (theo doi) -1_Bao cao tinh hinh thuc hien KH 2009 den 31-01-10_Ke hoach 2012 (theo doi) 2 2" xfId="2371"/>
    <cellStyle name="1_Bao cao giai ngan von dau tu nam 2009 (theo doi)_Ke hoach 2009 (theo doi) -1_Bao cao tinh hinh thuc hien KH 2009 den 31-01-10_Ke hoach 2012 (theo doi) 2 2 2" xfId="2372"/>
    <cellStyle name="1_Bao cao giai ngan von dau tu nam 2009 (theo doi)_Ke hoach 2009 (theo doi) -1_Bao cao tinh hinh thuc hien KH 2009 den 31-01-10_Ke hoach 2012 (theo doi) 2 2 2 2" xfId="22622"/>
    <cellStyle name="1_Bao cao giai ngan von dau tu nam 2009 (theo doi)_Ke hoach 2009 (theo doi) -1_Bao cao tinh hinh thuc hien KH 2009 den 31-01-10_Ke hoach 2012 (theo doi) 2 2 2 3" xfId="22623"/>
    <cellStyle name="1_Bao cao giai ngan von dau tu nam 2009 (theo doi)_Ke hoach 2009 (theo doi) -1_Bao cao tinh hinh thuc hien KH 2009 den 31-01-10_Ke hoach 2012 (theo doi) 2 2 3" xfId="2373"/>
    <cellStyle name="1_Bao cao giai ngan von dau tu nam 2009 (theo doi)_Ke hoach 2009 (theo doi) -1_Bao cao tinh hinh thuc hien KH 2009 den 31-01-10_Ke hoach 2012 (theo doi) 2 2 3 2" xfId="22624"/>
    <cellStyle name="1_Bao cao giai ngan von dau tu nam 2009 (theo doi)_Ke hoach 2009 (theo doi) -1_Bao cao tinh hinh thuc hien KH 2009 den 31-01-10_Ke hoach 2012 (theo doi) 2 2 3 3" xfId="22625"/>
    <cellStyle name="1_Bao cao giai ngan von dau tu nam 2009 (theo doi)_Ke hoach 2009 (theo doi) -1_Bao cao tinh hinh thuc hien KH 2009 den 31-01-10_Ke hoach 2012 (theo doi) 2 2 4" xfId="2374"/>
    <cellStyle name="1_Bao cao giai ngan von dau tu nam 2009 (theo doi)_Ke hoach 2009 (theo doi) -1_Bao cao tinh hinh thuc hien KH 2009 den 31-01-10_Ke hoach 2012 (theo doi) 2 2 4 2" xfId="22626"/>
    <cellStyle name="1_Bao cao giai ngan von dau tu nam 2009 (theo doi)_Ke hoach 2009 (theo doi) -1_Bao cao tinh hinh thuc hien KH 2009 den 31-01-10_Ke hoach 2012 (theo doi) 2 2 4 3" xfId="22627"/>
    <cellStyle name="1_Bao cao giai ngan von dau tu nam 2009 (theo doi)_Ke hoach 2009 (theo doi) -1_Bao cao tinh hinh thuc hien KH 2009 den 31-01-10_Ke hoach 2012 (theo doi) 2 2 5" xfId="22628"/>
    <cellStyle name="1_Bao cao giai ngan von dau tu nam 2009 (theo doi)_Ke hoach 2009 (theo doi) -1_Bao cao tinh hinh thuc hien KH 2009 den 31-01-10_Ke hoach 2012 (theo doi) 2 2 6" xfId="22629"/>
    <cellStyle name="1_Bao cao giai ngan von dau tu nam 2009 (theo doi)_Ke hoach 2009 (theo doi) -1_Bao cao tinh hinh thuc hien KH 2009 den 31-01-10_Ke hoach 2012 (theo doi) 2 3" xfId="2375"/>
    <cellStyle name="1_Bao cao giai ngan von dau tu nam 2009 (theo doi)_Ke hoach 2009 (theo doi) -1_Bao cao tinh hinh thuc hien KH 2009 den 31-01-10_Ke hoach 2012 (theo doi) 2 3 2" xfId="22630"/>
    <cellStyle name="1_Bao cao giai ngan von dau tu nam 2009 (theo doi)_Ke hoach 2009 (theo doi) -1_Bao cao tinh hinh thuc hien KH 2009 den 31-01-10_Ke hoach 2012 (theo doi) 2 3 3" xfId="22631"/>
    <cellStyle name="1_Bao cao giai ngan von dau tu nam 2009 (theo doi)_Ke hoach 2009 (theo doi) -1_Bao cao tinh hinh thuc hien KH 2009 den 31-01-10_Ke hoach 2012 (theo doi) 2 4" xfId="2376"/>
    <cellStyle name="1_Bao cao giai ngan von dau tu nam 2009 (theo doi)_Ke hoach 2009 (theo doi) -1_Bao cao tinh hinh thuc hien KH 2009 den 31-01-10_Ke hoach 2012 (theo doi) 2 4 2" xfId="22632"/>
    <cellStyle name="1_Bao cao giai ngan von dau tu nam 2009 (theo doi)_Ke hoach 2009 (theo doi) -1_Bao cao tinh hinh thuc hien KH 2009 den 31-01-10_Ke hoach 2012 (theo doi) 2 4 3" xfId="22633"/>
    <cellStyle name="1_Bao cao giai ngan von dau tu nam 2009 (theo doi)_Ke hoach 2009 (theo doi) -1_Bao cao tinh hinh thuc hien KH 2009 den 31-01-10_Ke hoach 2012 (theo doi) 2 5" xfId="2377"/>
    <cellStyle name="1_Bao cao giai ngan von dau tu nam 2009 (theo doi)_Ke hoach 2009 (theo doi) -1_Bao cao tinh hinh thuc hien KH 2009 den 31-01-10_Ke hoach 2012 (theo doi) 2 5 2" xfId="22634"/>
    <cellStyle name="1_Bao cao giai ngan von dau tu nam 2009 (theo doi)_Ke hoach 2009 (theo doi) -1_Bao cao tinh hinh thuc hien KH 2009 den 31-01-10_Ke hoach 2012 (theo doi) 2 5 3" xfId="22635"/>
    <cellStyle name="1_Bao cao giai ngan von dau tu nam 2009 (theo doi)_Ke hoach 2009 (theo doi) -1_Bao cao tinh hinh thuc hien KH 2009 den 31-01-10_Ke hoach 2012 (theo doi) 2 6" xfId="22636"/>
    <cellStyle name="1_Bao cao giai ngan von dau tu nam 2009 (theo doi)_Ke hoach 2009 (theo doi) -1_Bao cao tinh hinh thuc hien KH 2009 den 31-01-10_Ke hoach 2012 (theo doi) 2 7" xfId="22637"/>
    <cellStyle name="1_Bao cao giai ngan von dau tu nam 2009 (theo doi)_Ke hoach 2009 (theo doi) -1_Bao cao tinh hinh thuc hien KH 2009 den 31-01-10_Ke hoach 2012 (theo doi) 3" xfId="2378"/>
    <cellStyle name="1_Bao cao giai ngan von dau tu nam 2009 (theo doi)_Ke hoach 2009 (theo doi) -1_Bao cao tinh hinh thuc hien KH 2009 den 31-01-10_Ke hoach 2012 (theo doi) 3 2" xfId="2379"/>
    <cellStyle name="1_Bao cao giai ngan von dau tu nam 2009 (theo doi)_Ke hoach 2009 (theo doi) -1_Bao cao tinh hinh thuc hien KH 2009 den 31-01-10_Ke hoach 2012 (theo doi) 3 2 2" xfId="22638"/>
    <cellStyle name="1_Bao cao giai ngan von dau tu nam 2009 (theo doi)_Ke hoach 2009 (theo doi) -1_Bao cao tinh hinh thuc hien KH 2009 den 31-01-10_Ke hoach 2012 (theo doi) 3 2 3" xfId="22639"/>
    <cellStyle name="1_Bao cao giai ngan von dau tu nam 2009 (theo doi)_Ke hoach 2009 (theo doi) -1_Bao cao tinh hinh thuc hien KH 2009 den 31-01-10_Ke hoach 2012 (theo doi) 3 3" xfId="2380"/>
    <cellStyle name="1_Bao cao giai ngan von dau tu nam 2009 (theo doi)_Ke hoach 2009 (theo doi) -1_Bao cao tinh hinh thuc hien KH 2009 den 31-01-10_Ke hoach 2012 (theo doi) 3 3 2" xfId="22640"/>
    <cellStyle name="1_Bao cao giai ngan von dau tu nam 2009 (theo doi)_Ke hoach 2009 (theo doi) -1_Bao cao tinh hinh thuc hien KH 2009 den 31-01-10_Ke hoach 2012 (theo doi) 3 3 3" xfId="22641"/>
    <cellStyle name="1_Bao cao giai ngan von dau tu nam 2009 (theo doi)_Ke hoach 2009 (theo doi) -1_Bao cao tinh hinh thuc hien KH 2009 den 31-01-10_Ke hoach 2012 (theo doi) 3 4" xfId="2381"/>
    <cellStyle name="1_Bao cao giai ngan von dau tu nam 2009 (theo doi)_Ke hoach 2009 (theo doi) -1_Bao cao tinh hinh thuc hien KH 2009 den 31-01-10_Ke hoach 2012 (theo doi) 3 4 2" xfId="22642"/>
    <cellStyle name="1_Bao cao giai ngan von dau tu nam 2009 (theo doi)_Ke hoach 2009 (theo doi) -1_Bao cao tinh hinh thuc hien KH 2009 den 31-01-10_Ke hoach 2012 (theo doi) 3 4 3" xfId="22643"/>
    <cellStyle name="1_Bao cao giai ngan von dau tu nam 2009 (theo doi)_Ke hoach 2009 (theo doi) -1_Bao cao tinh hinh thuc hien KH 2009 den 31-01-10_Ke hoach 2012 (theo doi) 3 5" xfId="22644"/>
    <cellStyle name="1_Bao cao giai ngan von dau tu nam 2009 (theo doi)_Ke hoach 2009 (theo doi) -1_Bao cao tinh hinh thuc hien KH 2009 den 31-01-10_Ke hoach 2012 (theo doi) 3 6" xfId="22645"/>
    <cellStyle name="1_Bao cao giai ngan von dau tu nam 2009 (theo doi)_Ke hoach 2009 (theo doi) -1_Bao cao tinh hinh thuc hien KH 2009 den 31-01-10_Ke hoach 2012 (theo doi) 4" xfId="2382"/>
    <cellStyle name="1_Bao cao giai ngan von dau tu nam 2009 (theo doi)_Ke hoach 2009 (theo doi) -1_Bao cao tinh hinh thuc hien KH 2009 den 31-01-10_Ke hoach 2012 (theo doi) 4 2" xfId="22646"/>
    <cellStyle name="1_Bao cao giai ngan von dau tu nam 2009 (theo doi)_Ke hoach 2009 (theo doi) -1_Bao cao tinh hinh thuc hien KH 2009 den 31-01-10_Ke hoach 2012 (theo doi) 4 3" xfId="22647"/>
    <cellStyle name="1_Bao cao giai ngan von dau tu nam 2009 (theo doi)_Ke hoach 2009 (theo doi) -1_Bao cao tinh hinh thuc hien KH 2009 den 31-01-10_Ke hoach 2012 (theo doi) 5" xfId="2383"/>
    <cellStyle name="1_Bao cao giai ngan von dau tu nam 2009 (theo doi)_Ke hoach 2009 (theo doi) -1_Bao cao tinh hinh thuc hien KH 2009 den 31-01-10_Ke hoach 2012 (theo doi) 5 2" xfId="22648"/>
    <cellStyle name="1_Bao cao giai ngan von dau tu nam 2009 (theo doi)_Ke hoach 2009 (theo doi) -1_Bao cao tinh hinh thuc hien KH 2009 den 31-01-10_Ke hoach 2012 (theo doi) 5 3" xfId="22649"/>
    <cellStyle name="1_Bao cao giai ngan von dau tu nam 2009 (theo doi)_Ke hoach 2009 (theo doi) -1_Bao cao tinh hinh thuc hien KH 2009 den 31-01-10_Ke hoach 2012 (theo doi) 6" xfId="2384"/>
    <cellStyle name="1_Bao cao giai ngan von dau tu nam 2009 (theo doi)_Ke hoach 2009 (theo doi) -1_Bao cao tinh hinh thuc hien KH 2009 den 31-01-10_Ke hoach 2012 (theo doi) 6 2" xfId="22650"/>
    <cellStyle name="1_Bao cao giai ngan von dau tu nam 2009 (theo doi)_Ke hoach 2009 (theo doi) -1_Bao cao tinh hinh thuc hien KH 2009 den 31-01-10_Ke hoach 2012 (theo doi) 6 3" xfId="22651"/>
    <cellStyle name="1_Bao cao giai ngan von dau tu nam 2009 (theo doi)_Ke hoach 2009 (theo doi) -1_Bao cao tinh hinh thuc hien KH 2009 den 31-01-10_Ke hoach 2012 (theo doi) 7" xfId="22652"/>
    <cellStyle name="1_Bao cao giai ngan von dau tu nam 2009 (theo doi)_Ke hoach 2009 (theo doi) -1_Bao cao tinh hinh thuc hien KH 2009 den 31-01-10_Ke hoach 2012 theo doi (giai ngan 30.6.12)" xfId="2385"/>
    <cellStyle name="1_Bao cao giai ngan von dau tu nam 2009 (theo doi)_Ke hoach 2009 (theo doi) -1_Bao cao tinh hinh thuc hien KH 2009 den 31-01-10_Ke hoach 2012 theo doi (giai ngan 30.6.12) 2" xfId="2386"/>
    <cellStyle name="1_Bao cao giai ngan von dau tu nam 2009 (theo doi)_Ke hoach 2009 (theo doi) -1_Bao cao tinh hinh thuc hien KH 2009 den 31-01-10_Ke hoach 2012 theo doi (giai ngan 30.6.12) 2 2" xfId="2387"/>
    <cellStyle name="1_Bao cao giai ngan von dau tu nam 2009 (theo doi)_Ke hoach 2009 (theo doi) -1_Bao cao tinh hinh thuc hien KH 2009 den 31-01-10_Ke hoach 2012 theo doi (giai ngan 30.6.12) 2 2 2" xfId="2388"/>
    <cellStyle name="1_Bao cao giai ngan von dau tu nam 2009 (theo doi)_Ke hoach 2009 (theo doi) -1_Bao cao tinh hinh thuc hien KH 2009 den 31-01-10_Ke hoach 2012 theo doi (giai ngan 30.6.12) 2 2 2 2" xfId="22653"/>
    <cellStyle name="1_Bao cao giai ngan von dau tu nam 2009 (theo doi)_Ke hoach 2009 (theo doi) -1_Bao cao tinh hinh thuc hien KH 2009 den 31-01-10_Ke hoach 2012 theo doi (giai ngan 30.6.12) 2 2 2 3" xfId="22654"/>
    <cellStyle name="1_Bao cao giai ngan von dau tu nam 2009 (theo doi)_Ke hoach 2009 (theo doi) -1_Bao cao tinh hinh thuc hien KH 2009 den 31-01-10_Ke hoach 2012 theo doi (giai ngan 30.6.12) 2 2 3" xfId="2389"/>
    <cellStyle name="1_Bao cao giai ngan von dau tu nam 2009 (theo doi)_Ke hoach 2009 (theo doi) -1_Bao cao tinh hinh thuc hien KH 2009 den 31-01-10_Ke hoach 2012 theo doi (giai ngan 30.6.12) 2 2 3 2" xfId="22655"/>
    <cellStyle name="1_Bao cao giai ngan von dau tu nam 2009 (theo doi)_Ke hoach 2009 (theo doi) -1_Bao cao tinh hinh thuc hien KH 2009 den 31-01-10_Ke hoach 2012 theo doi (giai ngan 30.6.12) 2 2 3 3" xfId="22656"/>
    <cellStyle name="1_Bao cao giai ngan von dau tu nam 2009 (theo doi)_Ke hoach 2009 (theo doi) -1_Bao cao tinh hinh thuc hien KH 2009 den 31-01-10_Ke hoach 2012 theo doi (giai ngan 30.6.12) 2 2 4" xfId="2390"/>
    <cellStyle name="1_Bao cao giai ngan von dau tu nam 2009 (theo doi)_Ke hoach 2009 (theo doi) -1_Bao cao tinh hinh thuc hien KH 2009 den 31-01-10_Ke hoach 2012 theo doi (giai ngan 30.6.12) 2 2 4 2" xfId="22657"/>
    <cellStyle name="1_Bao cao giai ngan von dau tu nam 2009 (theo doi)_Ke hoach 2009 (theo doi) -1_Bao cao tinh hinh thuc hien KH 2009 den 31-01-10_Ke hoach 2012 theo doi (giai ngan 30.6.12) 2 2 4 3" xfId="22658"/>
    <cellStyle name="1_Bao cao giai ngan von dau tu nam 2009 (theo doi)_Ke hoach 2009 (theo doi) -1_Bao cao tinh hinh thuc hien KH 2009 den 31-01-10_Ke hoach 2012 theo doi (giai ngan 30.6.12) 2 2 5" xfId="22659"/>
    <cellStyle name="1_Bao cao giai ngan von dau tu nam 2009 (theo doi)_Ke hoach 2009 (theo doi) -1_Bao cao tinh hinh thuc hien KH 2009 den 31-01-10_Ke hoach 2012 theo doi (giai ngan 30.6.12) 2 2 6" xfId="22660"/>
    <cellStyle name="1_Bao cao giai ngan von dau tu nam 2009 (theo doi)_Ke hoach 2009 (theo doi) -1_Bao cao tinh hinh thuc hien KH 2009 den 31-01-10_Ke hoach 2012 theo doi (giai ngan 30.6.12) 2 3" xfId="2391"/>
    <cellStyle name="1_Bao cao giai ngan von dau tu nam 2009 (theo doi)_Ke hoach 2009 (theo doi) -1_Bao cao tinh hinh thuc hien KH 2009 den 31-01-10_Ke hoach 2012 theo doi (giai ngan 30.6.12) 2 3 2" xfId="22661"/>
    <cellStyle name="1_Bao cao giai ngan von dau tu nam 2009 (theo doi)_Ke hoach 2009 (theo doi) -1_Bao cao tinh hinh thuc hien KH 2009 den 31-01-10_Ke hoach 2012 theo doi (giai ngan 30.6.12) 2 3 3" xfId="22662"/>
    <cellStyle name="1_Bao cao giai ngan von dau tu nam 2009 (theo doi)_Ke hoach 2009 (theo doi) -1_Bao cao tinh hinh thuc hien KH 2009 den 31-01-10_Ke hoach 2012 theo doi (giai ngan 30.6.12) 2 4" xfId="2392"/>
    <cellStyle name="1_Bao cao giai ngan von dau tu nam 2009 (theo doi)_Ke hoach 2009 (theo doi) -1_Bao cao tinh hinh thuc hien KH 2009 den 31-01-10_Ke hoach 2012 theo doi (giai ngan 30.6.12) 2 4 2" xfId="22663"/>
    <cellStyle name="1_Bao cao giai ngan von dau tu nam 2009 (theo doi)_Ke hoach 2009 (theo doi) -1_Bao cao tinh hinh thuc hien KH 2009 den 31-01-10_Ke hoach 2012 theo doi (giai ngan 30.6.12) 2 4 3" xfId="22664"/>
    <cellStyle name="1_Bao cao giai ngan von dau tu nam 2009 (theo doi)_Ke hoach 2009 (theo doi) -1_Bao cao tinh hinh thuc hien KH 2009 den 31-01-10_Ke hoach 2012 theo doi (giai ngan 30.6.12) 2 5" xfId="2393"/>
    <cellStyle name="1_Bao cao giai ngan von dau tu nam 2009 (theo doi)_Ke hoach 2009 (theo doi) -1_Bao cao tinh hinh thuc hien KH 2009 den 31-01-10_Ke hoach 2012 theo doi (giai ngan 30.6.12) 2 5 2" xfId="22665"/>
    <cellStyle name="1_Bao cao giai ngan von dau tu nam 2009 (theo doi)_Ke hoach 2009 (theo doi) -1_Bao cao tinh hinh thuc hien KH 2009 den 31-01-10_Ke hoach 2012 theo doi (giai ngan 30.6.12) 2 5 3" xfId="22666"/>
    <cellStyle name="1_Bao cao giai ngan von dau tu nam 2009 (theo doi)_Ke hoach 2009 (theo doi) -1_Bao cao tinh hinh thuc hien KH 2009 den 31-01-10_Ke hoach 2012 theo doi (giai ngan 30.6.12) 2 6" xfId="22667"/>
    <cellStyle name="1_Bao cao giai ngan von dau tu nam 2009 (theo doi)_Ke hoach 2009 (theo doi) -1_Bao cao tinh hinh thuc hien KH 2009 den 31-01-10_Ke hoach 2012 theo doi (giai ngan 30.6.12) 2 7" xfId="22668"/>
    <cellStyle name="1_Bao cao giai ngan von dau tu nam 2009 (theo doi)_Ke hoach 2009 (theo doi) -1_Bao cao tinh hinh thuc hien KH 2009 den 31-01-10_Ke hoach 2012 theo doi (giai ngan 30.6.12) 3" xfId="2394"/>
    <cellStyle name="1_Bao cao giai ngan von dau tu nam 2009 (theo doi)_Ke hoach 2009 (theo doi) -1_Bao cao tinh hinh thuc hien KH 2009 den 31-01-10_Ke hoach 2012 theo doi (giai ngan 30.6.12) 3 2" xfId="2395"/>
    <cellStyle name="1_Bao cao giai ngan von dau tu nam 2009 (theo doi)_Ke hoach 2009 (theo doi) -1_Bao cao tinh hinh thuc hien KH 2009 den 31-01-10_Ke hoach 2012 theo doi (giai ngan 30.6.12) 3 2 2" xfId="22669"/>
    <cellStyle name="1_Bao cao giai ngan von dau tu nam 2009 (theo doi)_Ke hoach 2009 (theo doi) -1_Bao cao tinh hinh thuc hien KH 2009 den 31-01-10_Ke hoach 2012 theo doi (giai ngan 30.6.12) 3 2 3" xfId="22670"/>
    <cellStyle name="1_Bao cao giai ngan von dau tu nam 2009 (theo doi)_Ke hoach 2009 (theo doi) -1_Bao cao tinh hinh thuc hien KH 2009 den 31-01-10_Ke hoach 2012 theo doi (giai ngan 30.6.12) 3 3" xfId="2396"/>
    <cellStyle name="1_Bao cao giai ngan von dau tu nam 2009 (theo doi)_Ke hoach 2009 (theo doi) -1_Bao cao tinh hinh thuc hien KH 2009 den 31-01-10_Ke hoach 2012 theo doi (giai ngan 30.6.12) 3 3 2" xfId="22671"/>
    <cellStyle name="1_Bao cao giai ngan von dau tu nam 2009 (theo doi)_Ke hoach 2009 (theo doi) -1_Bao cao tinh hinh thuc hien KH 2009 den 31-01-10_Ke hoach 2012 theo doi (giai ngan 30.6.12) 3 3 3" xfId="22672"/>
    <cellStyle name="1_Bao cao giai ngan von dau tu nam 2009 (theo doi)_Ke hoach 2009 (theo doi) -1_Bao cao tinh hinh thuc hien KH 2009 den 31-01-10_Ke hoach 2012 theo doi (giai ngan 30.6.12) 3 4" xfId="2397"/>
    <cellStyle name="1_Bao cao giai ngan von dau tu nam 2009 (theo doi)_Ke hoach 2009 (theo doi) -1_Bao cao tinh hinh thuc hien KH 2009 den 31-01-10_Ke hoach 2012 theo doi (giai ngan 30.6.12) 3 4 2" xfId="22673"/>
    <cellStyle name="1_Bao cao giai ngan von dau tu nam 2009 (theo doi)_Ke hoach 2009 (theo doi) -1_Bao cao tinh hinh thuc hien KH 2009 den 31-01-10_Ke hoach 2012 theo doi (giai ngan 30.6.12) 3 4 3" xfId="22674"/>
    <cellStyle name="1_Bao cao giai ngan von dau tu nam 2009 (theo doi)_Ke hoach 2009 (theo doi) -1_Bao cao tinh hinh thuc hien KH 2009 den 31-01-10_Ke hoach 2012 theo doi (giai ngan 30.6.12) 3 5" xfId="22675"/>
    <cellStyle name="1_Bao cao giai ngan von dau tu nam 2009 (theo doi)_Ke hoach 2009 (theo doi) -1_Bao cao tinh hinh thuc hien KH 2009 den 31-01-10_Ke hoach 2012 theo doi (giai ngan 30.6.12) 3 6" xfId="22676"/>
    <cellStyle name="1_Bao cao giai ngan von dau tu nam 2009 (theo doi)_Ke hoach 2009 (theo doi) -1_Bao cao tinh hinh thuc hien KH 2009 den 31-01-10_Ke hoach 2012 theo doi (giai ngan 30.6.12) 4" xfId="2398"/>
    <cellStyle name="1_Bao cao giai ngan von dau tu nam 2009 (theo doi)_Ke hoach 2009 (theo doi) -1_Bao cao tinh hinh thuc hien KH 2009 den 31-01-10_Ke hoach 2012 theo doi (giai ngan 30.6.12) 4 2" xfId="22677"/>
    <cellStyle name="1_Bao cao giai ngan von dau tu nam 2009 (theo doi)_Ke hoach 2009 (theo doi) -1_Bao cao tinh hinh thuc hien KH 2009 den 31-01-10_Ke hoach 2012 theo doi (giai ngan 30.6.12) 4 3" xfId="22678"/>
    <cellStyle name="1_Bao cao giai ngan von dau tu nam 2009 (theo doi)_Ke hoach 2009 (theo doi) -1_Bao cao tinh hinh thuc hien KH 2009 den 31-01-10_Ke hoach 2012 theo doi (giai ngan 30.6.12) 5" xfId="2399"/>
    <cellStyle name="1_Bao cao giai ngan von dau tu nam 2009 (theo doi)_Ke hoach 2009 (theo doi) -1_Bao cao tinh hinh thuc hien KH 2009 den 31-01-10_Ke hoach 2012 theo doi (giai ngan 30.6.12) 5 2" xfId="22679"/>
    <cellStyle name="1_Bao cao giai ngan von dau tu nam 2009 (theo doi)_Ke hoach 2009 (theo doi) -1_Bao cao tinh hinh thuc hien KH 2009 den 31-01-10_Ke hoach 2012 theo doi (giai ngan 30.6.12) 5 3" xfId="22680"/>
    <cellStyle name="1_Bao cao giai ngan von dau tu nam 2009 (theo doi)_Ke hoach 2009 (theo doi) -1_Bao cao tinh hinh thuc hien KH 2009 den 31-01-10_Ke hoach 2012 theo doi (giai ngan 30.6.12) 6" xfId="2400"/>
    <cellStyle name="1_Bao cao giai ngan von dau tu nam 2009 (theo doi)_Ke hoach 2009 (theo doi) -1_Bao cao tinh hinh thuc hien KH 2009 den 31-01-10_Ke hoach 2012 theo doi (giai ngan 30.6.12) 6 2" xfId="22681"/>
    <cellStyle name="1_Bao cao giai ngan von dau tu nam 2009 (theo doi)_Ke hoach 2009 (theo doi) -1_Bao cao tinh hinh thuc hien KH 2009 den 31-01-10_Ke hoach 2012 theo doi (giai ngan 30.6.12) 6 3" xfId="22682"/>
    <cellStyle name="1_Bao cao giai ngan von dau tu nam 2009 (theo doi)_Ke hoach 2009 (theo doi) -1_Bao cao tinh hinh thuc hien KH 2009 den 31-01-10_Ke hoach 2012 theo doi (giai ngan 30.6.12) 7" xfId="22683"/>
    <cellStyle name="1_Bao cao giai ngan von dau tu nam 2009 (theo doi)_Ke hoach 2009 (theo doi) -1_BC von DTPT 6 thang 2012" xfId="2401"/>
    <cellStyle name="1_Bao cao giai ngan von dau tu nam 2009 (theo doi)_Ke hoach 2009 (theo doi) -1_BC von DTPT 6 thang 2012 2" xfId="2402"/>
    <cellStyle name="1_Bao cao giai ngan von dau tu nam 2009 (theo doi)_Ke hoach 2009 (theo doi) -1_BC von DTPT 6 thang 2012 2 2" xfId="2403"/>
    <cellStyle name="1_Bao cao giai ngan von dau tu nam 2009 (theo doi)_Ke hoach 2009 (theo doi) -1_BC von DTPT 6 thang 2012 2 2 2" xfId="22684"/>
    <cellStyle name="1_Bao cao giai ngan von dau tu nam 2009 (theo doi)_Ke hoach 2009 (theo doi) -1_BC von DTPT 6 thang 2012 2 2 3" xfId="22685"/>
    <cellStyle name="1_Bao cao giai ngan von dau tu nam 2009 (theo doi)_Ke hoach 2009 (theo doi) -1_BC von DTPT 6 thang 2012 2 3" xfId="2404"/>
    <cellStyle name="1_Bao cao giai ngan von dau tu nam 2009 (theo doi)_Ke hoach 2009 (theo doi) -1_BC von DTPT 6 thang 2012 2 3 2" xfId="22686"/>
    <cellStyle name="1_Bao cao giai ngan von dau tu nam 2009 (theo doi)_Ke hoach 2009 (theo doi) -1_BC von DTPT 6 thang 2012 2 3 3" xfId="22687"/>
    <cellStyle name="1_Bao cao giai ngan von dau tu nam 2009 (theo doi)_Ke hoach 2009 (theo doi) -1_BC von DTPT 6 thang 2012 2 4" xfId="2405"/>
    <cellStyle name="1_Bao cao giai ngan von dau tu nam 2009 (theo doi)_Ke hoach 2009 (theo doi) -1_BC von DTPT 6 thang 2012 2 4 2" xfId="22688"/>
    <cellStyle name="1_Bao cao giai ngan von dau tu nam 2009 (theo doi)_Ke hoach 2009 (theo doi) -1_BC von DTPT 6 thang 2012 2 4 3" xfId="22689"/>
    <cellStyle name="1_Bao cao giai ngan von dau tu nam 2009 (theo doi)_Ke hoach 2009 (theo doi) -1_BC von DTPT 6 thang 2012 2 5" xfId="22690"/>
    <cellStyle name="1_Bao cao giai ngan von dau tu nam 2009 (theo doi)_Ke hoach 2009 (theo doi) -1_BC von DTPT 6 thang 2012 2 6" xfId="22691"/>
    <cellStyle name="1_Bao cao giai ngan von dau tu nam 2009 (theo doi)_Ke hoach 2009 (theo doi) -1_BC von DTPT 6 thang 2012 3" xfId="2406"/>
    <cellStyle name="1_Bao cao giai ngan von dau tu nam 2009 (theo doi)_Ke hoach 2009 (theo doi) -1_BC von DTPT 6 thang 2012 3 2" xfId="22692"/>
    <cellStyle name="1_Bao cao giai ngan von dau tu nam 2009 (theo doi)_Ke hoach 2009 (theo doi) -1_BC von DTPT 6 thang 2012 3 3" xfId="22693"/>
    <cellStyle name="1_Bao cao giai ngan von dau tu nam 2009 (theo doi)_Ke hoach 2009 (theo doi) -1_BC von DTPT 6 thang 2012 4" xfId="2407"/>
    <cellStyle name="1_Bao cao giai ngan von dau tu nam 2009 (theo doi)_Ke hoach 2009 (theo doi) -1_BC von DTPT 6 thang 2012 4 2" xfId="22694"/>
    <cellStyle name="1_Bao cao giai ngan von dau tu nam 2009 (theo doi)_Ke hoach 2009 (theo doi) -1_BC von DTPT 6 thang 2012 4 3" xfId="22695"/>
    <cellStyle name="1_Bao cao giai ngan von dau tu nam 2009 (theo doi)_Ke hoach 2009 (theo doi) -1_BC von DTPT 6 thang 2012 5" xfId="2408"/>
    <cellStyle name="1_Bao cao giai ngan von dau tu nam 2009 (theo doi)_Ke hoach 2009 (theo doi) -1_BC von DTPT 6 thang 2012 5 2" xfId="22696"/>
    <cellStyle name="1_Bao cao giai ngan von dau tu nam 2009 (theo doi)_Ke hoach 2009 (theo doi) -1_BC von DTPT 6 thang 2012 5 3" xfId="22697"/>
    <cellStyle name="1_Bao cao giai ngan von dau tu nam 2009 (theo doi)_Ke hoach 2009 (theo doi) -1_BC von DTPT 6 thang 2012 6" xfId="22698"/>
    <cellStyle name="1_Bao cao giai ngan von dau tu nam 2009 (theo doi)_Ke hoach 2009 (theo doi) -1_BC von DTPT 6 thang 2012 7" xfId="22699"/>
    <cellStyle name="1_Bao cao giai ngan von dau tu nam 2009 (theo doi)_Ke hoach 2009 (theo doi) -1_Bieu du thao QD von ho tro co MT" xfId="2409"/>
    <cellStyle name="1_Bao cao giai ngan von dau tu nam 2009 (theo doi)_Ke hoach 2009 (theo doi) -1_Bieu du thao QD von ho tro co MT 2" xfId="2410"/>
    <cellStyle name="1_Bao cao giai ngan von dau tu nam 2009 (theo doi)_Ke hoach 2009 (theo doi) -1_Bieu du thao QD von ho tro co MT 2 2" xfId="2411"/>
    <cellStyle name="1_Bao cao giai ngan von dau tu nam 2009 (theo doi)_Ke hoach 2009 (theo doi) -1_Bieu du thao QD von ho tro co MT 2 2 2" xfId="22700"/>
    <cellStyle name="1_Bao cao giai ngan von dau tu nam 2009 (theo doi)_Ke hoach 2009 (theo doi) -1_Bieu du thao QD von ho tro co MT 2 2 3" xfId="22701"/>
    <cellStyle name="1_Bao cao giai ngan von dau tu nam 2009 (theo doi)_Ke hoach 2009 (theo doi) -1_Bieu du thao QD von ho tro co MT 2 3" xfId="2412"/>
    <cellStyle name="1_Bao cao giai ngan von dau tu nam 2009 (theo doi)_Ke hoach 2009 (theo doi) -1_Bieu du thao QD von ho tro co MT 2 3 2" xfId="22702"/>
    <cellStyle name="1_Bao cao giai ngan von dau tu nam 2009 (theo doi)_Ke hoach 2009 (theo doi) -1_Bieu du thao QD von ho tro co MT 2 3 3" xfId="22703"/>
    <cellStyle name="1_Bao cao giai ngan von dau tu nam 2009 (theo doi)_Ke hoach 2009 (theo doi) -1_Bieu du thao QD von ho tro co MT 2 4" xfId="2413"/>
    <cellStyle name="1_Bao cao giai ngan von dau tu nam 2009 (theo doi)_Ke hoach 2009 (theo doi) -1_Bieu du thao QD von ho tro co MT 2 4 2" xfId="22704"/>
    <cellStyle name="1_Bao cao giai ngan von dau tu nam 2009 (theo doi)_Ke hoach 2009 (theo doi) -1_Bieu du thao QD von ho tro co MT 2 4 3" xfId="22705"/>
    <cellStyle name="1_Bao cao giai ngan von dau tu nam 2009 (theo doi)_Ke hoach 2009 (theo doi) -1_Bieu du thao QD von ho tro co MT 2 5" xfId="22706"/>
    <cellStyle name="1_Bao cao giai ngan von dau tu nam 2009 (theo doi)_Ke hoach 2009 (theo doi) -1_Bieu du thao QD von ho tro co MT 2 6" xfId="22707"/>
    <cellStyle name="1_Bao cao giai ngan von dau tu nam 2009 (theo doi)_Ke hoach 2009 (theo doi) -1_Bieu du thao QD von ho tro co MT 3" xfId="2414"/>
    <cellStyle name="1_Bao cao giai ngan von dau tu nam 2009 (theo doi)_Ke hoach 2009 (theo doi) -1_Bieu du thao QD von ho tro co MT 3 2" xfId="22708"/>
    <cellStyle name="1_Bao cao giai ngan von dau tu nam 2009 (theo doi)_Ke hoach 2009 (theo doi) -1_Bieu du thao QD von ho tro co MT 3 3" xfId="22709"/>
    <cellStyle name="1_Bao cao giai ngan von dau tu nam 2009 (theo doi)_Ke hoach 2009 (theo doi) -1_Bieu du thao QD von ho tro co MT 4" xfId="2415"/>
    <cellStyle name="1_Bao cao giai ngan von dau tu nam 2009 (theo doi)_Ke hoach 2009 (theo doi) -1_Bieu du thao QD von ho tro co MT 4 2" xfId="22710"/>
    <cellStyle name="1_Bao cao giai ngan von dau tu nam 2009 (theo doi)_Ke hoach 2009 (theo doi) -1_Bieu du thao QD von ho tro co MT 4 3" xfId="22711"/>
    <cellStyle name="1_Bao cao giai ngan von dau tu nam 2009 (theo doi)_Ke hoach 2009 (theo doi) -1_Bieu du thao QD von ho tro co MT 5" xfId="2416"/>
    <cellStyle name="1_Bao cao giai ngan von dau tu nam 2009 (theo doi)_Ke hoach 2009 (theo doi) -1_Bieu du thao QD von ho tro co MT 5 2" xfId="22712"/>
    <cellStyle name="1_Bao cao giai ngan von dau tu nam 2009 (theo doi)_Ke hoach 2009 (theo doi) -1_Bieu du thao QD von ho tro co MT 5 3" xfId="22713"/>
    <cellStyle name="1_Bao cao giai ngan von dau tu nam 2009 (theo doi)_Ke hoach 2009 (theo doi) -1_Bieu du thao QD von ho tro co MT 6" xfId="22714"/>
    <cellStyle name="1_Bao cao giai ngan von dau tu nam 2009 (theo doi)_Ke hoach 2009 (theo doi) -1_Bieu du thao QD von ho tro co MT 7" xfId="22715"/>
    <cellStyle name="1_Bao cao giai ngan von dau tu nam 2009 (theo doi)_Ke hoach 2009 (theo doi) -1_Book1" xfId="2417"/>
    <cellStyle name="1_Bao cao giai ngan von dau tu nam 2009 (theo doi)_Ke hoach 2009 (theo doi) -1_Book1 2" xfId="2418"/>
    <cellStyle name="1_Bao cao giai ngan von dau tu nam 2009 (theo doi)_Ke hoach 2009 (theo doi) -1_Book1 2 2" xfId="2419"/>
    <cellStyle name="1_Bao cao giai ngan von dau tu nam 2009 (theo doi)_Ke hoach 2009 (theo doi) -1_Book1 2 2 2" xfId="22716"/>
    <cellStyle name="1_Bao cao giai ngan von dau tu nam 2009 (theo doi)_Ke hoach 2009 (theo doi) -1_Book1 2 2 3" xfId="22717"/>
    <cellStyle name="1_Bao cao giai ngan von dau tu nam 2009 (theo doi)_Ke hoach 2009 (theo doi) -1_Book1 2 3" xfId="2420"/>
    <cellStyle name="1_Bao cao giai ngan von dau tu nam 2009 (theo doi)_Ke hoach 2009 (theo doi) -1_Book1 2 3 2" xfId="22718"/>
    <cellStyle name="1_Bao cao giai ngan von dau tu nam 2009 (theo doi)_Ke hoach 2009 (theo doi) -1_Book1 2 3 3" xfId="22719"/>
    <cellStyle name="1_Bao cao giai ngan von dau tu nam 2009 (theo doi)_Ke hoach 2009 (theo doi) -1_Book1 2 4" xfId="2421"/>
    <cellStyle name="1_Bao cao giai ngan von dau tu nam 2009 (theo doi)_Ke hoach 2009 (theo doi) -1_Book1 2 4 2" xfId="22720"/>
    <cellStyle name="1_Bao cao giai ngan von dau tu nam 2009 (theo doi)_Ke hoach 2009 (theo doi) -1_Book1 2 4 3" xfId="22721"/>
    <cellStyle name="1_Bao cao giai ngan von dau tu nam 2009 (theo doi)_Ke hoach 2009 (theo doi) -1_Book1 2 5" xfId="22722"/>
    <cellStyle name="1_Bao cao giai ngan von dau tu nam 2009 (theo doi)_Ke hoach 2009 (theo doi) -1_Book1 2 6" xfId="22723"/>
    <cellStyle name="1_Bao cao giai ngan von dau tu nam 2009 (theo doi)_Ke hoach 2009 (theo doi) -1_Book1 3" xfId="2422"/>
    <cellStyle name="1_Bao cao giai ngan von dau tu nam 2009 (theo doi)_Ke hoach 2009 (theo doi) -1_Book1 3 2" xfId="2423"/>
    <cellStyle name="1_Bao cao giai ngan von dau tu nam 2009 (theo doi)_Ke hoach 2009 (theo doi) -1_Book1 3 2 2" xfId="22724"/>
    <cellStyle name="1_Bao cao giai ngan von dau tu nam 2009 (theo doi)_Ke hoach 2009 (theo doi) -1_Book1 3 2 3" xfId="22725"/>
    <cellStyle name="1_Bao cao giai ngan von dau tu nam 2009 (theo doi)_Ke hoach 2009 (theo doi) -1_Book1 3 3" xfId="2424"/>
    <cellStyle name="1_Bao cao giai ngan von dau tu nam 2009 (theo doi)_Ke hoach 2009 (theo doi) -1_Book1 3 3 2" xfId="22726"/>
    <cellStyle name="1_Bao cao giai ngan von dau tu nam 2009 (theo doi)_Ke hoach 2009 (theo doi) -1_Book1 3 3 3" xfId="22727"/>
    <cellStyle name="1_Bao cao giai ngan von dau tu nam 2009 (theo doi)_Ke hoach 2009 (theo doi) -1_Book1 3 4" xfId="2425"/>
    <cellStyle name="1_Bao cao giai ngan von dau tu nam 2009 (theo doi)_Ke hoach 2009 (theo doi) -1_Book1 3 4 2" xfId="22728"/>
    <cellStyle name="1_Bao cao giai ngan von dau tu nam 2009 (theo doi)_Ke hoach 2009 (theo doi) -1_Book1 3 4 3" xfId="22729"/>
    <cellStyle name="1_Bao cao giai ngan von dau tu nam 2009 (theo doi)_Ke hoach 2009 (theo doi) -1_Book1 3 5" xfId="22730"/>
    <cellStyle name="1_Bao cao giai ngan von dau tu nam 2009 (theo doi)_Ke hoach 2009 (theo doi) -1_Book1 3 6" xfId="22731"/>
    <cellStyle name="1_Bao cao giai ngan von dau tu nam 2009 (theo doi)_Ke hoach 2009 (theo doi) -1_Book1 4" xfId="2426"/>
    <cellStyle name="1_Bao cao giai ngan von dau tu nam 2009 (theo doi)_Ke hoach 2009 (theo doi) -1_Book1 4 2" xfId="22732"/>
    <cellStyle name="1_Bao cao giai ngan von dau tu nam 2009 (theo doi)_Ke hoach 2009 (theo doi) -1_Book1 4 3" xfId="22733"/>
    <cellStyle name="1_Bao cao giai ngan von dau tu nam 2009 (theo doi)_Ke hoach 2009 (theo doi) -1_Book1 5" xfId="2427"/>
    <cellStyle name="1_Bao cao giai ngan von dau tu nam 2009 (theo doi)_Ke hoach 2009 (theo doi) -1_Book1 5 2" xfId="22734"/>
    <cellStyle name="1_Bao cao giai ngan von dau tu nam 2009 (theo doi)_Ke hoach 2009 (theo doi) -1_Book1 5 3" xfId="22735"/>
    <cellStyle name="1_Bao cao giai ngan von dau tu nam 2009 (theo doi)_Ke hoach 2009 (theo doi) -1_Book1 6" xfId="2428"/>
    <cellStyle name="1_Bao cao giai ngan von dau tu nam 2009 (theo doi)_Ke hoach 2009 (theo doi) -1_Book1 6 2" xfId="22736"/>
    <cellStyle name="1_Bao cao giai ngan von dau tu nam 2009 (theo doi)_Ke hoach 2009 (theo doi) -1_Book1 6 3" xfId="22737"/>
    <cellStyle name="1_Bao cao giai ngan von dau tu nam 2009 (theo doi)_Ke hoach 2009 (theo doi) -1_Book1 7" xfId="22738"/>
    <cellStyle name="1_Bao cao giai ngan von dau tu nam 2009 (theo doi)_Ke hoach 2009 (theo doi) -1_Book1 8" xfId="22739"/>
    <cellStyle name="1_Bao cao giai ngan von dau tu nam 2009 (theo doi)_Ke hoach 2009 (theo doi) -1_Book1_BC von DTPT 6 thang 2012" xfId="2429"/>
    <cellStyle name="1_Bao cao giai ngan von dau tu nam 2009 (theo doi)_Ke hoach 2009 (theo doi) -1_Book1_BC von DTPT 6 thang 2012 2" xfId="2430"/>
    <cellStyle name="1_Bao cao giai ngan von dau tu nam 2009 (theo doi)_Ke hoach 2009 (theo doi) -1_Book1_BC von DTPT 6 thang 2012 2 2" xfId="2431"/>
    <cellStyle name="1_Bao cao giai ngan von dau tu nam 2009 (theo doi)_Ke hoach 2009 (theo doi) -1_Book1_BC von DTPT 6 thang 2012 2 2 2" xfId="22740"/>
    <cellStyle name="1_Bao cao giai ngan von dau tu nam 2009 (theo doi)_Ke hoach 2009 (theo doi) -1_Book1_BC von DTPT 6 thang 2012 2 2 3" xfId="22741"/>
    <cellStyle name="1_Bao cao giai ngan von dau tu nam 2009 (theo doi)_Ke hoach 2009 (theo doi) -1_Book1_BC von DTPT 6 thang 2012 2 3" xfId="2432"/>
    <cellStyle name="1_Bao cao giai ngan von dau tu nam 2009 (theo doi)_Ke hoach 2009 (theo doi) -1_Book1_BC von DTPT 6 thang 2012 2 3 2" xfId="22742"/>
    <cellStyle name="1_Bao cao giai ngan von dau tu nam 2009 (theo doi)_Ke hoach 2009 (theo doi) -1_Book1_BC von DTPT 6 thang 2012 2 3 3" xfId="22743"/>
    <cellStyle name="1_Bao cao giai ngan von dau tu nam 2009 (theo doi)_Ke hoach 2009 (theo doi) -1_Book1_BC von DTPT 6 thang 2012 2 4" xfId="2433"/>
    <cellStyle name="1_Bao cao giai ngan von dau tu nam 2009 (theo doi)_Ke hoach 2009 (theo doi) -1_Book1_BC von DTPT 6 thang 2012 2 4 2" xfId="22744"/>
    <cellStyle name="1_Bao cao giai ngan von dau tu nam 2009 (theo doi)_Ke hoach 2009 (theo doi) -1_Book1_BC von DTPT 6 thang 2012 2 4 3" xfId="22745"/>
    <cellStyle name="1_Bao cao giai ngan von dau tu nam 2009 (theo doi)_Ke hoach 2009 (theo doi) -1_Book1_BC von DTPT 6 thang 2012 2 5" xfId="22746"/>
    <cellStyle name="1_Bao cao giai ngan von dau tu nam 2009 (theo doi)_Ke hoach 2009 (theo doi) -1_Book1_BC von DTPT 6 thang 2012 2 6" xfId="22747"/>
    <cellStyle name="1_Bao cao giai ngan von dau tu nam 2009 (theo doi)_Ke hoach 2009 (theo doi) -1_Book1_BC von DTPT 6 thang 2012 3" xfId="2434"/>
    <cellStyle name="1_Bao cao giai ngan von dau tu nam 2009 (theo doi)_Ke hoach 2009 (theo doi) -1_Book1_BC von DTPT 6 thang 2012 3 2" xfId="2435"/>
    <cellStyle name="1_Bao cao giai ngan von dau tu nam 2009 (theo doi)_Ke hoach 2009 (theo doi) -1_Book1_BC von DTPT 6 thang 2012 3 2 2" xfId="22748"/>
    <cellStyle name="1_Bao cao giai ngan von dau tu nam 2009 (theo doi)_Ke hoach 2009 (theo doi) -1_Book1_BC von DTPT 6 thang 2012 3 2 3" xfId="22749"/>
    <cellStyle name="1_Bao cao giai ngan von dau tu nam 2009 (theo doi)_Ke hoach 2009 (theo doi) -1_Book1_BC von DTPT 6 thang 2012 3 3" xfId="2436"/>
    <cellStyle name="1_Bao cao giai ngan von dau tu nam 2009 (theo doi)_Ke hoach 2009 (theo doi) -1_Book1_BC von DTPT 6 thang 2012 3 3 2" xfId="22750"/>
    <cellStyle name="1_Bao cao giai ngan von dau tu nam 2009 (theo doi)_Ke hoach 2009 (theo doi) -1_Book1_BC von DTPT 6 thang 2012 3 3 3" xfId="22751"/>
    <cellStyle name="1_Bao cao giai ngan von dau tu nam 2009 (theo doi)_Ke hoach 2009 (theo doi) -1_Book1_BC von DTPT 6 thang 2012 3 4" xfId="2437"/>
    <cellStyle name="1_Bao cao giai ngan von dau tu nam 2009 (theo doi)_Ke hoach 2009 (theo doi) -1_Book1_BC von DTPT 6 thang 2012 3 4 2" xfId="22752"/>
    <cellStyle name="1_Bao cao giai ngan von dau tu nam 2009 (theo doi)_Ke hoach 2009 (theo doi) -1_Book1_BC von DTPT 6 thang 2012 3 4 3" xfId="22753"/>
    <cellStyle name="1_Bao cao giai ngan von dau tu nam 2009 (theo doi)_Ke hoach 2009 (theo doi) -1_Book1_BC von DTPT 6 thang 2012 3 5" xfId="22754"/>
    <cellStyle name="1_Bao cao giai ngan von dau tu nam 2009 (theo doi)_Ke hoach 2009 (theo doi) -1_Book1_BC von DTPT 6 thang 2012 3 6" xfId="22755"/>
    <cellStyle name="1_Bao cao giai ngan von dau tu nam 2009 (theo doi)_Ke hoach 2009 (theo doi) -1_Book1_BC von DTPT 6 thang 2012 4" xfId="2438"/>
    <cellStyle name="1_Bao cao giai ngan von dau tu nam 2009 (theo doi)_Ke hoach 2009 (theo doi) -1_Book1_BC von DTPT 6 thang 2012 4 2" xfId="22756"/>
    <cellStyle name="1_Bao cao giai ngan von dau tu nam 2009 (theo doi)_Ke hoach 2009 (theo doi) -1_Book1_BC von DTPT 6 thang 2012 4 3" xfId="22757"/>
    <cellStyle name="1_Bao cao giai ngan von dau tu nam 2009 (theo doi)_Ke hoach 2009 (theo doi) -1_Book1_BC von DTPT 6 thang 2012 5" xfId="2439"/>
    <cellStyle name="1_Bao cao giai ngan von dau tu nam 2009 (theo doi)_Ke hoach 2009 (theo doi) -1_Book1_BC von DTPT 6 thang 2012 5 2" xfId="22758"/>
    <cellStyle name="1_Bao cao giai ngan von dau tu nam 2009 (theo doi)_Ke hoach 2009 (theo doi) -1_Book1_BC von DTPT 6 thang 2012 5 3" xfId="22759"/>
    <cellStyle name="1_Bao cao giai ngan von dau tu nam 2009 (theo doi)_Ke hoach 2009 (theo doi) -1_Book1_BC von DTPT 6 thang 2012 6" xfId="2440"/>
    <cellStyle name="1_Bao cao giai ngan von dau tu nam 2009 (theo doi)_Ke hoach 2009 (theo doi) -1_Book1_BC von DTPT 6 thang 2012 6 2" xfId="22760"/>
    <cellStyle name="1_Bao cao giai ngan von dau tu nam 2009 (theo doi)_Ke hoach 2009 (theo doi) -1_Book1_BC von DTPT 6 thang 2012 6 3" xfId="22761"/>
    <cellStyle name="1_Bao cao giai ngan von dau tu nam 2009 (theo doi)_Ke hoach 2009 (theo doi) -1_Book1_BC von DTPT 6 thang 2012 7" xfId="22762"/>
    <cellStyle name="1_Bao cao giai ngan von dau tu nam 2009 (theo doi)_Ke hoach 2009 (theo doi) -1_Book1_BC von DTPT 6 thang 2012 8" xfId="22763"/>
    <cellStyle name="1_Bao cao giai ngan von dau tu nam 2009 (theo doi)_Ke hoach 2009 (theo doi) -1_Book1_Bieu du thao QD von ho tro co MT" xfId="2441"/>
    <cellStyle name="1_Bao cao giai ngan von dau tu nam 2009 (theo doi)_Ke hoach 2009 (theo doi) -1_Book1_Bieu du thao QD von ho tro co MT 2" xfId="2442"/>
    <cellStyle name="1_Bao cao giai ngan von dau tu nam 2009 (theo doi)_Ke hoach 2009 (theo doi) -1_Book1_Bieu du thao QD von ho tro co MT 2 2" xfId="2443"/>
    <cellStyle name="1_Bao cao giai ngan von dau tu nam 2009 (theo doi)_Ke hoach 2009 (theo doi) -1_Book1_Bieu du thao QD von ho tro co MT 2 2 2" xfId="22764"/>
    <cellStyle name="1_Bao cao giai ngan von dau tu nam 2009 (theo doi)_Ke hoach 2009 (theo doi) -1_Book1_Bieu du thao QD von ho tro co MT 2 2 3" xfId="22765"/>
    <cellStyle name="1_Bao cao giai ngan von dau tu nam 2009 (theo doi)_Ke hoach 2009 (theo doi) -1_Book1_Bieu du thao QD von ho tro co MT 2 3" xfId="2444"/>
    <cellStyle name="1_Bao cao giai ngan von dau tu nam 2009 (theo doi)_Ke hoach 2009 (theo doi) -1_Book1_Bieu du thao QD von ho tro co MT 2 3 2" xfId="22766"/>
    <cellStyle name="1_Bao cao giai ngan von dau tu nam 2009 (theo doi)_Ke hoach 2009 (theo doi) -1_Book1_Bieu du thao QD von ho tro co MT 2 3 3" xfId="22767"/>
    <cellStyle name="1_Bao cao giai ngan von dau tu nam 2009 (theo doi)_Ke hoach 2009 (theo doi) -1_Book1_Bieu du thao QD von ho tro co MT 2 4" xfId="2445"/>
    <cellStyle name="1_Bao cao giai ngan von dau tu nam 2009 (theo doi)_Ke hoach 2009 (theo doi) -1_Book1_Bieu du thao QD von ho tro co MT 2 4 2" xfId="22768"/>
    <cellStyle name="1_Bao cao giai ngan von dau tu nam 2009 (theo doi)_Ke hoach 2009 (theo doi) -1_Book1_Bieu du thao QD von ho tro co MT 2 4 3" xfId="22769"/>
    <cellStyle name="1_Bao cao giai ngan von dau tu nam 2009 (theo doi)_Ke hoach 2009 (theo doi) -1_Book1_Bieu du thao QD von ho tro co MT 2 5" xfId="22770"/>
    <cellStyle name="1_Bao cao giai ngan von dau tu nam 2009 (theo doi)_Ke hoach 2009 (theo doi) -1_Book1_Bieu du thao QD von ho tro co MT 2 6" xfId="22771"/>
    <cellStyle name="1_Bao cao giai ngan von dau tu nam 2009 (theo doi)_Ke hoach 2009 (theo doi) -1_Book1_Bieu du thao QD von ho tro co MT 3" xfId="2446"/>
    <cellStyle name="1_Bao cao giai ngan von dau tu nam 2009 (theo doi)_Ke hoach 2009 (theo doi) -1_Book1_Bieu du thao QD von ho tro co MT 3 2" xfId="2447"/>
    <cellStyle name="1_Bao cao giai ngan von dau tu nam 2009 (theo doi)_Ke hoach 2009 (theo doi) -1_Book1_Bieu du thao QD von ho tro co MT 3 2 2" xfId="22772"/>
    <cellStyle name="1_Bao cao giai ngan von dau tu nam 2009 (theo doi)_Ke hoach 2009 (theo doi) -1_Book1_Bieu du thao QD von ho tro co MT 3 2 3" xfId="22773"/>
    <cellStyle name="1_Bao cao giai ngan von dau tu nam 2009 (theo doi)_Ke hoach 2009 (theo doi) -1_Book1_Bieu du thao QD von ho tro co MT 3 3" xfId="2448"/>
    <cellStyle name="1_Bao cao giai ngan von dau tu nam 2009 (theo doi)_Ke hoach 2009 (theo doi) -1_Book1_Bieu du thao QD von ho tro co MT 3 3 2" xfId="22774"/>
    <cellStyle name="1_Bao cao giai ngan von dau tu nam 2009 (theo doi)_Ke hoach 2009 (theo doi) -1_Book1_Bieu du thao QD von ho tro co MT 3 3 3" xfId="22775"/>
    <cellStyle name="1_Bao cao giai ngan von dau tu nam 2009 (theo doi)_Ke hoach 2009 (theo doi) -1_Book1_Bieu du thao QD von ho tro co MT 3 4" xfId="2449"/>
    <cellStyle name="1_Bao cao giai ngan von dau tu nam 2009 (theo doi)_Ke hoach 2009 (theo doi) -1_Book1_Bieu du thao QD von ho tro co MT 3 4 2" xfId="22776"/>
    <cellStyle name="1_Bao cao giai ngan von dau tu nam 2009 (theo doi)_Ke hoach 2009 (theo doi) -1_Book1_Bieu du thao QD von ho tro co MT 3 4 3" xfId="22777"/>
    <cellStyle name="1_Bao cao giai ngan von dau tu nam 2009 (theo doi)_Ke hoach 2009 (theo doi) -1_Book1_Bieu du thao QD von ho tro co MT 3 5" xfId="22778"/>
    <cellStyle name="1_Bao cao giai ngan von dau tu nam 2009 (theo doi)_Ke hoach 2009 (theo doi) -1_Book1_Bieu du thao QD von ho tro co MT 3 6" xfId="22779"/>
    <cellStyle name="1_Bao cao giai ngan von dau tu nam 2009 (theo doi)_Ke hoach 2009 (theo doi) -1_Book1_Bieu du thao QD von ho tro co MT 4" xfId="2450"/>
    <cellStyle name="1_Bao cao giai ngan von dau tu nam 2009 (theo doi)_Ke hoach 2009 (theo doi) -1_Book1_Bieu du thao QD von ho tro co MT 4 2" xfId="22780"/>
    <cellStyle name="1_Bao cao giai ngan von dau tu nam 2009 (theo doi)_Ke hoach 2009 (theo doi) -1_Book1_Bieu du thao QD von ho tro co MT 4 3" xfId="22781"/>
    <cellStyle name="1_Bao cao giai ngan von dau tu nam 2009 (theo doi)_Ke hoach 2009 (theo doi) -1_Book1_Bieu du thao QD von ho tro co MT 5" xfId="2451"/>
    <cellStyle name="1_Bao cao giai ngan von dau tu nam 2009 (theo doi)_Ke hoach 2009 (theo doi) -1_Book1_Bieu du thao QD von ho tro co MT 5 2" xfId="22782"/>
    <cellStyle name="1_Bao cao giai ngan von dau tu nam 2009 (theo doi)_Ke hoach 2009 (theo doi) -1_Book1_Bieu du thao QD von ho tro co MT 5 3" xfId="22783"/>
    <cellStyle name="1_Bao cao giai ngan von dau tu nam 2009 (theo doi)_Ke hoach 2009 (theo doi) -1_Book1_Bieu du thao QD von ho tro co MT 6" xfId="2452"/>
    <cellStyle name="1_Bao cao giai ngan von dau tu nam 2009 (theo doi)_Ke hoach 2009 (theo doi) -1_Book1_Bieu du thao QD von ho tro co MT 6 2" xfId="22784"/>
    <cellStyle name="1_Bao cao giai ngan von dau tu nam 2009 (theo doi)_Ke hoach 2009 (theo doi) -1_Book1_Bieu du thao QD von ho tro co MT 6 3" xfId="22785"/>
    <cellStyle name="1_Bao cao giai ngan von dau tu nam 2009 (theo doi)_Ke hoach 2009 (theo doi) -1_Book1_Bieu du thao QD von ho tro co MT 7" xfId="22786"/>
    <cellStyle name="1_Bao cao giai ngan von dau tu nam 2009 (theo doi)_Ke hoach 2009 (theo doi) -1_Book1_Bieu du thao QD von ho tro co MT 8" xfId="22787"/>
    <cellStyle name="1_Bao cao giai ngan von dau tu nam 2009 (theo doi)_Ke hoach 2009 (theo doi) -1_Book1_Hoan chinh KH 2012 (o nha)" xfId="2453"/>
    <cellStyle name="1_Bao cao giai ngan von dau tu nam 2009 (theo doi)_Ke hoach 2009 (theo doi) -1_Book1_Hoan chinh KH 2012 (o nha) 2" xfId="2454"/>
    <cellStyle name="1_Bao cao giai ngan von dau tu nam 2009 (theo doi)_Ke hoach 2009 (theo doi) -1_Book1_Hoan chinh KH 2012 (o nha) 2 2" xfId="2455"/>
    <cellStyle name="1_Bao cao giai ngan von dau tu nam 2009 (theo doi)_Ke hoach 2009 (theo doi) -1_Book1_Hoan chinh KH 2012 (o nha) 2 2 2" xfId="22788"/>
    <cellStyle name="1_Bao cao giai ngan von dau tu nam 2009 (theo doi)_Ke hoach 2009 (theo doi) -1_Book1_Hoan chinh KH 2012 (o nha) 2 2 3" xfId="22789"/>
    <cellStyle name="1_Bao cao giai ngan von dau tu nam 2009 (theo doi)_Ke hoach 2009 (theo doi) -1_Book1_Hoan chinh KH 2012 (o nha) 2 3" xfId="2456"/>
    <cellStyle name="1_Bao cao giai ngan von dau tu nam 2009 (theo doi)_Ke hoach 2009 (theo doi) -1_Book1_Hoan chinh KH 2012 (o nha) 2 3 2" xfId="22790"/>
    <cellStyle name="1_Bao cao giai ngan von dau tu nam 2009 (theo doi)_Ke hoach 2009 (theo doi) -1_Book1_Hoan chinh KH 2012 (o nha) 2 3 3" xfId="22791"/>
    <cellStyle name="1_Bao cao giai ngan von dau tu nam 2009 (theo doi)_Ke hoach 2009 (theo doi) -1_Book1_Hoan chinh KH 2012 (o nha) 2 4" xfId="2457"/>
    <cellStyle name="1_Bao cao giai ngan von dau tu nam 2009 (theo doi)_Ke hoach 2009 (theo doi) -1_Book1_Hoan chinh KH 2012 (o nha) 2 4 2" xfId="22792"/>
    <cellStyle name="1_Bao cao giai ngan von dau tu nam 2009 (theo doi)_Ke hoach 2009 (theo doi) -1_Book1_Hoan chinh KH 2012 (o nha) 2 4 3" xfId="22793"/>
    <cellStyle name="1_Bao cao giai ngan von dau tu nam 2009 (theo doi)_Ke hoach 2009 (theo doi) -1_Book1_Hoan chinh KH 2012 (o nha) 2 5" xfId="22794"/>
    <cellStyle name="1_Bao cao giai ngan von dau tu nam 2009 (theo doi)_Ke hoach 2009 (theo doi) -1_Book1_Hoan chinh KH 2012 (o nha) 2 6" xfId="22795"/>
    <cellStyle name="1_Bao cao giai ngan von dau tu nam 2009 (theo doi)_Ke hoach 2009 (theo doi) -1_Book1_Hoan chinh KH 2012 (o nha) 3" xfId="2458"/>
    <cellStyle name="1_Bao cao giai ngan von dau tu nam 2009 (theo doi)_Ke hoach 2009 (theo doi) -1_Book1_Hoan chinh KH 2012 (o nha) 3 2" xfId="2459"/>
    <cellStyle name="1_Bao cao giai ngan von dau tu nam 2009 (theo doi)_Ke hoach 2009 (theo doi) -1_Book1_Hoan chinh KH 2012 (o nha) 3 2 2" xfId="22796"/>
    <cellStyle name="1_Bao cao giai ngan von dau tu nam 2009 (theo doi)_Ke hoach 2009 (theo doi) -1_Book1_Hoan chinh KH 2012 (o nha) 3 2 3" xfId="22797"/>
    <cellStyle name="1_Bao cao giai ngan von dau tu nam 2009 (theo doi)_Ke hoach 2009 (theo doi) -1_Book1_Hoan chinh KH 2012 (o nha) 3 3" xfId="2460"/>
    <cellStyle name="1_Bao cao giai ngan von dau tu nam 2009 (theo doi)_Ke hoach 2009 (theo doi) -1_Book1_Hoan chinh KH 2012 (o nha) 3 3 2" xfId="22798"/>
    <cellStyle name="1_Bao cao giai ngan von dau tu nam 2009 (theo doi)_Ke hoach 2009 (theo doi) -1_Book1_Hoan chinh KH 2012 (o nha) 3 3 3" xfId="22799"/>
    <cellStyle name="1_Bao cao giai ngan von dau tu nam 2009 (theo doi)_Ke hoach 2009 (theo doi) -1_Book1_Hoan chinh KH 2012 (o nha) 3 4" xfId="2461"/>
    <cellStyle name="1_Bao cao giai ngan von dau tu nam 2009 (theo doi)_Ke hoach 2009 (theo doi) -1_Book1_Hoan chinh KH 2012 (o nha) 3 4 2" xfId="22800"/>
    <cellStyle name="1_Bao cao giai ngan von dau tu nam 2009 (theo doi)_Ke hoach 2009 (theo doi) -1_Book1_Hoan chinh KH 2012 (o nha) 3 4 3" xfId="22801"/>
    <cellStyle name="1_Bao cao giai ngan von dau tu nam 2009 (theo doi)_Ke hoach 2009 (theo doi) -1_Book1_Hoan chinh KH 2012 (o nha) 3 5" xfId="22802"/>
    <cellStyle name="1_Bao cao giai ngan von dau tu nam 2009 (theo doi)_Ke hoach 2009 (theo doi) -1_Book1_Hoan chinh KH 2012 (o nha) 3 6" xfId="22803"/>
    <cellStyle name="1_Bao cao giai ngan von dau tu nam 2009 (theo doi)_Ke hoach 2009 (theo doi) -1_Book1_Hoan chinh KH 2012 (o nha) 4" xfId="2462"/>
    <cellStyle name="1_Bao cao giai ngan von dau tu nam 2009 (theo doi)_Ke hoach 2009 (theo doi) -1_Book1_Hoan chinh KH 2012 (o nha) 4 2" xfId="22804"/>
    <cellStyle name="1_Bao cao giai ngan von dau tu nam 2009 (theo doi)_Ke hoach 2009 (theo doi) -1_Book1_Hoan chinh KH 2012 (o nha) 4 3" xfId="22805"/>
    <cellStyle name="1_Bao cao giai ngan von dau tu nam 2009 (theo doi)_Ke hoach 2009 (theo doi) -1_Book1_Hoan chinh KH 2012 (o nha) 5" xfId="2463"/>
    <cellStyle name="1_Bao cao giai ngan von dau tu nam 2009 (theo doi)_Ke hoach 2009 (theo doi) -1_Book1_Hoan chinh KH 2012 (o nha) 5 2" xfId="22806"/>
    <cellStyle name="1_Bao cao giai ngan von dau tu nam 2009 (theo doi)_Ke hoach 2009 (theo doi) -1_Book1_Hoan chinh KH 2012 (o nha) 5 3" xfId="22807"/>
    <cellStyle name="1_Bao cao giai ngan von dau tu nam 2009 (theo doi)_Ke hoach 2009 (theo doi) -1_Book1_Hoan chinh KH 2012 (o nha) 6" xfId="2464"/>
    <cellStyle name="1_Bao cao giai ngan von dau tu nam 2009 (theo doi)_Ke hoach 2009 (theo doi) -1_Book1_Hoan chinh KH 2012 (o nha) 6 2" xfId="22808"/>
    <cellStyle name="1_Bao cao giai ngan von dau tu nam 2009 (theo doi)_Ke hoach 2009 (theo doi) -1_Book1_Hoan chinh KH 2012 (o nha) 6 3" xfId="22809"/>
    <cellStyle name="1_Bao cao giai ngan von dau tu nam 2009 (theo doi)_Ke hoach 2009 (theo doi) -1_Book1_Hoan chinh KH 2012 (o nha) 7" xfId="22810"/>
    <cellStyle name="1_Bao cao giai ngan von dau tu nam 2009 (theo doi)_Ke hoach 2009 (theo doi) -1_Book1_Hoan chinh KH 2012 (o nha) 8" xfId="22811"/>
    <cellStyle name="1_Bao cao giai ngan von dau tu nam 2009 (theo doi)_Ke hoach 2009 (theo doi) -1_Book1_Hoan chinh KH 2012 (o nha)_Bao cao giai ngan quy I" xfId="2465"/>
    <cellStyle name="1_Bao cao giai ngan von dau tu nam 2009 (theo doi)_Ke hoach 2009 (theo doi) -1_Book1_Hoan chinh KH 2012 (o nha)_Bao cao giai ngan quy I 2" xfId="2466"/>
    <cellStyle name="1_Bao cao giai ngan von dau tu nam 2009 (theo doi)_Ke hoach 2009 (theo doi) -1_Book1_Hoan chinh KH 2012 (o nha)_Bao cao giai ngan quy I 2 2" xfId="2467"/>
    <cellStyle name="1_Bao cao giai ngan von dau tu nam 2009 (theo doi)_Ke hoach 2009 (theo doi) -1_Book1_Hoan chinh KH 2012 (o nha)_Bao cao giai ngan quy I 2 2 2" xfId="22812"/>
    <cellStyle name="1_Bao cao giai ngan von dau tu nam 2009 (theo doi)_Ke hoach 2009 (theo doi) -1_Book1_Hoan chinh KH 2012 (o nha)_Bao cao giai ngan quy I 2 2 3" xfId="22813"/>
    <cellStyle name="1_Bao cao giai ngan von dau tu nam 2009 (theo doi)_Ke hoach 2009 (theo doi) -1_Book1_Hoan chinh KH 2012 (o nha)_Bao cao giai ngan quy I 2 3" xfId="2468"/>
    <cellStyle name="1_Bao cao giai ngan von dau tu nam 2009 (theo doi)_Ke hoach 2009 (theo doi) -1_Book1_Hoan chinh KH 2012 (o nha)_Bao cao giai ngan quy I 2 3 2" xfId="22814"/>
    <cellStyle name="1_Bao cao giai ngan von dau tu nam 2009 (theo doi)_Ke hoach 2009 (theo doi) -1_Book1_Hoan chinh KH 2012 (o nha)_Bao cao giai ngan quy I 2 3 3" xfId="22815"/>
    <cellStyle name="1_Bao cao giai ngan von dau tu nam 2009 (theo doi)_Ke hoach 2009 (theo doi) -1_Book1_Hoan chinh KH 2012 (o nha)_Bao cao giai ngan quy I 2 4" xfId="2469"/>
    <cellStyle name="1_Bao cao giai ngan von dau tu nam 2009 (theo doi)_Ke hoach 2009 (theo doi) -1_Book1_Hoan chinh KH 2012 (o nha)_Bao cao giai ngan quy I 2 4 2" xfId="22816"/>
    <cellStyle name="1_Bao cao giai ngan von dau tu nam 2009 (theo doi)_Ke hoach 2009 (theo doi) -1_Book1_Hoan chinh KH 2012 (o nha)_Bao cao giai ngan quy I 2 4 3" xfId="22817"/>
    <cellStyle name="1_Bao cao giai ngan von dau tu nam 2009 (theo doi)_Ke hoach 2009 (theo doi) -1_Book1_Hoan chinh KH 2012 (o nha)_Bao cao giai ngan quy I 2 5" xfId="22818"/>
    <cellStyle name="1_Bao cao giai ngan von dau tu nam 2009 (theo doi)_Ke hoach 2009 (theo doi) -1_Book1_Hoan chinh KH 2012 (o nha)_Bao cao giai ngan quy I 2 6" xfId="22819"/>
    <cellStyle name="1_Bao cao giai ngan von dau tu nam 2009 (theo doi)_Ke hoach 2009 (theo doi) -1_Book1_Hoan chinh KH 2012 (o nha)_Bao cao giai ngan quy I 3" xfId="2470"/>
    <cellStyle name="1_Bao cao giai ngan von dau tu nam 2009 (theo doi)_Ke hoach 2009 (theo doi) -1_Book1_Hoan chinh KH 2012 (o nha)_Bao cao giai ngan quy I 3 2" xfId="2471"/>
    <cellStyle name="1_Bao cao giai ngan von dau tu nam 2009 (theo doi)_Ke hoach 2009 (theo doi) -1_Book1_Hoan chinh KH 2012 (o nha)_Bao cao giai ngan quy I 3 2 2" xfId="22820"/>
    <cellStyle name="1_Bao cao giai ngan von dau tu nam 2009 (theo doi)_Ke hoach 2009 (theo doi) -1_Book1_Hoan chinh KH 2012 (o nha)_Bao cao giai ngan quy I 3 2 3" xfId="22821"/>
    <cellStyle name="1_Bao cao giai ngan von dau tu nam 2009 (theo doi)_Ke hoach 2009 (theo doi) -1_Book1_Hoan chinh KH 2012 (o nha)_Bao cao giai ngan quy I 3 3" xfId="2472"/>
    <cellStyle name="1_Bao cao giai ngan von dau tu nam 2009 (theo doi)_Ke hoach 2009 (theo doi) -1_Book1_Hoan chinh KH 2012 (o nha)_Bao cao giai ngan quy I 3 3 2" xfId="22822"/>
    <cellStyle name="1_Bao cao giai ngan von dau tu nam 2009 (theo doi)_Ke hoach 2009 (theo doi) -1_Book1_Hoan chinh KH 2012 (o nha)_Bao cao giai ngan quy I 3 3 3" xfId="22823"/>
    <cellStyle name="1_Bao cao giai ngan von dau tu nam 2009 (theo doi)_Ke hoach 2009 (theo doi) -1_Book1_Hoan chinh KH 2012 (o nha)_Bao cao giai ngan quy I 3 4" xfId="2473"/>
    <cellStyle name="1_Bao cao giai ngan von dau tu nam 2009 (theo doi)_Ke hoach 2009 (theo doi) -1_Book1_Hoan chinh KH 2012 (o nha)_Bao cao giai ngan quy I 3 4 2" xfId="22824"/>
    <cellStyle name="1_Bao cao giai ngan von dau tu nam 2009 (theo doi)_Ke hoach 2009 (theo doi) -1_Book1_Hoan chinh KH 2012 (o nha)_Bao cao giai ngan quy I 3 4 3" xfId="22825"/>
    <cellStyle name="1_Bao cao giai ngan von dau tu nam 2009 (theo doi)_Ke hoach 2009 (theo doi) -1_Book1_Hoan chinh KH 2012 (o nha)_Bao cao giai ngan quy I 3 5" xfId="22826"/>
    <cellStyle name="1_Bao cao giai ngan von dau tu nam 2009 (theo doi)_Ke hoach 2009 (theo doi) -1_Book1_Hoan chinh KH 2012 (o nha)_Bao cao giai ngan quy I 3 6" xfId="22827"/>
    <cellStyle name="1_Bao cao giai ngan von dau tu nam 2009 (theo doi)_Ke hoach 2009 (theo doi) -1_Book1_Hoan chinh KH 2012 (o nha)_Bao cao giai ngan quy I 4" xfId="2474"/>
    <cellStyle name="1_Bao cao giai ngan von dau tu nam 2009 (theo doi)_Ke hoach 2009 (theo doi) -1_Book1_Hoan chinh KH 2012 (o nha)_Bao cao giai ngan quy I 4 2" xfId="22828"/>
    <cellStyle name="1_Bao cao giai ngan von dau tu nam 2009 (theo doi)_Ke hoach 2009 (theo doi) -1_Book1_Hoan chinh KH 2012 (o nha)_Bao cao giai ngan quy I 4 3" xfId="22829"/>
    <cellStyle name="1_Bao cao giai ngan von dau tu nam 2009 (theo doi)_Ke hoach 2009 (theo doi) -1_Book1_Hoan chinh KH 2012 (o nha)_Bao cao giai ngan quy I 5" xfId="2475"/>
    <cellStyle name="1_Bao cao giai ngan von dau tu nam 2009 (theo doi)_Ke hoach 2009 (theo doi) -1_Book1_Hoan chinh KH 2012 (o nha)_Bao cao giai ngan quy I 5 2" xfId="22830"/>
    <cellStyle name="1_Bao cao giai ngan von dau tu nam 2009 (theo doi)_Ke hoach 2009 (theo doi) -1_Book1_Hoan chinh KH 2012 (o nha)_Bao cao giai ngan quy I 5 3" xfId="22831"/>
    <cellStyle name="1_Bao cao giai ngan von dau tu nam 2009 (theo doi)_Ke hoach 2009 (theo doi) -1_Book1_Hoan chinh KH 2012 (o nha)_Bao cao giai ngan quy I 6" xfId="2476"/>
    <cellStyle name="1_Bao cao giai ngan von dau tu nam 2009 (theo doi)_Ke hoach 2009 (theo doi) -1_Book1_Hoan chinh KH 2012 (o nha)_Bao cao giai ngan quy I 6 2" xfId="22832"/>
    <cellStyle name="1_Bao cao giai ngan von dau tu nam 2009 (theo doi)_Ke hoach 2009 (theo doi) -1_Book1_Hoan chinh KH 2012 (o nha)_Bao cao giai ngan quy I 6 3" xfId="22833"/>
    <cellStyle name="1_Bao cao giai ngan von dau tu nam 2009 (theo doi)_Ke hoach 2009 (theo doi) -1_Book1_Hoan chinh KH 2012 (o nha)_Bao cao giai ngan quy I 7" xfId="22834"/>
    <cellStyle name="1_Bao cao giai ngan von dau tu nam 2009 (theo doi)_Ke hoach 2009 (theo doi) -1_Book1_Hoan chinh KH 2012 (o nha)_Bao cao giai ngan quy I 8" xfId="22835"/>
    <cellStyle name="1_Bao cao giai ngan von dau tu nam 2009 (theo doi)_Ke hoach 2009 (theo doi) -1_Book1_Hoan chinh KH 2012 (o nha)_BC von DTPT 6 thang 2012" xfId="2477"/>
    <cellStyle name="1_Bao cao giai ngan von dau tu nam 2009 (theo doi)_Ke hoach 2009 (theo doi) -1_Book1_Hoan chinh KH 2012 (o nha)_BC von DTPT 6 thang 2012 2" xfId="2478"/>
    <cellStyle name="1_Bao cao giai ngan von dau tu nam 2009 (theo doi)_Ke hoach 2009 (theo doi) -1_Book1_Hoan chinh KH 2012 (o nha)_BC von DTPT 6 thang 2012 2 2" xfId="2479"/>
    <cellStyle name="1_Bao cao giai ngan von dau tu nam 2009 (theo doi)_Ke hoach 2009 (theo doi) -1_Book1_Hoan chinh KH 2012 (o nha)_BC von DTPT 6 thang 2012 2 2 2" xfId="22836"/>
    <cellStyle name="1_Bao cao giai ngan von dau tu nam 2009 (theo doi)_Ke hoach 2009 (theo doi) -1_Book1_Hoan chinh KH 2012 (o nha)_BC von DTPT 6 thang 2012 2 2 3" xfId="22837"/>
    <cellStyle name="1_Bao cao giai ngan von dau tu nam 2009 (theo doi)_Ke hoach 2009 (theo doi) -1_Book1_Hoan chinh KH 2012 (o nha)_BC von DTPT 6 thang 2012 2 3" xfId="2480"/>
    <cellStyle name="1_Bao cao giai ngan von dau tu nam 2009 (theo doi)_Ke hoach 2009 (theo doi) -1_Book1_Hoan chinh KH 2012 (o nha)_BC von DTPT 6 thang 2012 2 3 2" xfId="22838"/>
    <cellStyle name="1_Bao cao giai ngan von dau tu nam 2009 (theo doi)_Ke hoach 2009 (theo doi) -1_Book1_Hoan chinh KH 2012 (o nha)_BC von DTPT 6 thang 2012 2 3 3" xfId="22839"/>
    <cellStyle name="1_Bao cao giai ngan von dau tu nam 2009 (theo doi)_Ke hoach 2009 (theo doi) -1_Book1_Hoan chinh KH 2012 (o nha)_BC von DTPT 6 thang 2012 2 4" xfId="2481"/>
    <cellStyle name="1_Bao cao giai ngan von dau tu nam 2009 (theo doi)_Ke hoach 2009 (theo doi) -1_Book1_Hoan chinh KH 2012 (o nha)_BC von DTPT 6 thang 2012 2 4 2" xfId="22840"/>
    <cellStyle name="1_Bao cao giai ngan von dau tu nam 2009 (theo doi)_Ke hoach 2009 (theo doi) -1_Book1_Hoan chinh KH 2012 (o nha)_BC von DTPT 6 thang 2012 2 4 3" xfId="22841"/>
    <cellStyle name="1_Bao cao giai ngan von dau tu nam 2009 (theo doi)_Ke hoach 2009 (theo doi) -1_Book1_Hoan chinh KH 2012 (o nha)_BC von DTPT 6 thang 2012 2 5" xfId="22842"/>
    <cellStyle name="1_Bao cao giai ngan von dau tu nam 2009 (theo doi)_Ke hoach 2009 (theo doi) -1_Book1_Hoan chinh KH 2012 (o nha)_BC von DTPT 6 thang 2012 2 6" xfId="22843"/>
    <cellStyle name="1_Bao cao giai ngan von dau tu nam 2009 (theo doi)_Ke hoach 2009 (theo doi) -1_Book1_Hoan chinh KH 2012 (o nha)_BC von DTPT 6 thang 2012 3" xfId="2482"/>
    <cellStyle name="1_Bao cao giai ngan von dau tu nam 2009 (theo doi)_Ke hoach 2009 (theo doi) -1_Book1_Hoan chinh KH 2012 (o nha)_BC von DTPT 6 thang 2012 3 2" xfId="2483"/>
    <cellStyle name="1_Bao cao giai ngan von dau tu nam 2009 (theo doi)_Ke hoach 2009 (theo doi) -1_Book1_Hoan chinh KH 2012 (o nha)_BC von DTPT 6 thang 2012 3 2 2" xfId="22844"/>
    <cellStyle name="1_Bao cao giai ngan von dau tu nam 2009 (theo doi)_Ke hoach 2009 (theo doi) -1_Book1_Hoan chinh KH 2012 (o nha)_BC von DTPT 6 thang 2012 3 2 3" xfId="22845"/>
    <cellStyle name="1_Bao cao giai ngan von dau tu nam 2009 (theo doi)_Ke hoach 2009 (theo doi) -1_Book1_Hoan chinh KH 2012 (o nha)_BC von DTPT 6 thang 2012 3 3" xfId="2484"/>
    <cellStyle name="1_Bao cao giai ngan von dau tu nam 2009 (theo doi)_Ke hoach 2009 (theo doi) -1_Book1_Hoan chinh KH 2012 (o nha)_BC von DTPT 6 thang 2012 3 3 2" xfId="22846"/>
    <cellStyle name="1_Bao cao giai ngan von dau tu nam 2009 (theo doi)_Ke hoach 2009 (theo doi) -1_Book1_Hoan chinh KH 2012 (o nha)_BC von DTPT 6 thang 2012 3 3 3" xfId="22847"/>
    <cellStyle name="1_Bao cao giai ngan von dau tu nam 2009 (theo doi)_Ke hoach 2009 (theo doi) -1_Book1_Hoan chinh KH 2012 (o nha)_BC von DTPT 6 thang 2012 3 4" xfId="2485"/>
    <cellStyle name="1_Bao cao giai ngan von dau tu nam 2009 (theo doi)_Ke hoach 2009 (theo doi) -1_Book1_Hoan chinh KH 2012 (o nha)_BC von DTPT 6 thang 2012 3 4 2" xfId="22848"/>
    <cellStyle name="1_Bao cao giai ngan von dau tu nam 2009 (theo doi)_Ke hoach 2009 (theo doi) -1_Book1_Hoan chinh KH 2012 (o nha)_BC von DTPT 6 thang 2012 3 4 3" xfId="22849"/>
    <cellStyle name="1_Bao cao giai ngan von dau tu nam 2009 (theo doi)_Ke hoach 2009 (theo doi) -1_Book1_Hoan chinh KH 2012 (o nha)_BC von DTPT 6 thang 2012 3 5" xfId="22850"/>
    <cellStyle name="1_Bao cao giai ngan von dau tu nam 2009 (theo doi)_Ke hoach 2009 (theo doi) -1_Book1_Hoan chinh KH 2012 (o nha)_BC von DTPT 6 thang 2012 3 6" xfId="22851"/>
    <cellStyle name="1_Bao cao giai ngan von dau tu nam 2009 (theo doi)_Ke hoach 2009 (theo doi) -1_Book1_Hoan chinh KH 2012 (o nha)_BC von DTPT 6 thang 2012 4" xfId="2486"/>
    <cellStyle name="1_Bao cao giai ngan von dau tu nam 2009 (theo doi)_Ke hoach 2009 (theo doi) -1_Book1_Hoan chinh KH 2012 (o nha)_BC von DTPT 6 thang 2012 4 2" xfId="22852"/>
    <cellStyle name="1_Bao cao giai ngan von dau tu nam 2009 (theo doi)_Ke hoach 2009 (theo doi) -1_Book1_Hoan chinh KH 2012 (o nha)_BC von DTPT 6 thang 2012 4 3" xfId="22853"/>
    <cellStyle name="1_Bao cao giai ngan von dau tu nam 2009 (theo doi)_Ke hoach 2009 (theo doi) -1_Book1_Hoan chinh KH 2012 (o nha)_BC von DTPT 6 thang 2012 5" xfId="2487"/>
    <cellStyle name="1_Bao cao giai ngan von dau tu nam 2009 (theo doi)_Ke hoach 2009 (theo doi) -1_Book1_Hoan chinh KH 2012 (o nha)_BC von DTPT 6 thang 2012 5 2" xfId="22854"/>
    <cellStyle name="1_Bao cao giai ngan von dau tu nam 2009 (theo doi)_Ke hoach 2009 (theo doi) -1_Book1_Hoan chinh KH 2012 (o nha)_BC von DTPT 6 thang 2012 5 3" xfId="22855"/>
    <cellStyle name="1_Bao cao giai ngan von dau tu nam 2009 (theo doi)_Ke hoach 2009 (theo doi) -1_Book1_Hoan chinh KH 2012 (o nha)_BC von DTPT 6 thang 2012 6" xfId="2488"/>
    <cellStyle name="1_Bao cao giai ngan von dau tu nam 2009 (theo doi)_Ke hoach 2009 (theo doi) -1_Book1_Hoan chinh KH 2012 (o nha)_BC von DTPT 6 thang 2012 6 2" xfId="22856"/>
    <cellStyle name="1_Bao cao giai ngan von dau tu nam 2009 (theo doi)_Ke hoach 2009 (theo doi) -1_Book1_Hoan chinh KH 2012 (o nha)_BC von DTPT 6 thang 2012 6 3" xfId="22857"/>
    <cellStyle name="1_Bao cao giai ngan von dau tu nam 2009 (theo doi)_Ke hoach 2009 (theo doi) -1_Book1_Hoan chinh KH 2012 (o nha)_BC von DTPT 6 thang 2012 7" xfId="22858"/>
    <cellStyle name="1_Bao cao giai ngan von dau tu nam 2009 (theo doi)_Ke hoach 2009 (theo doi) -1_Book1_Hoan chinh KH 2012 (o nha)_BC von DTPT 6 thang 2012 8" xfId="22859"/>
    <cellStyle name="1_Bao cao giai ngan von dau tu nam 2009 (theo doi)_Ke hoach 2009 (theo doi) -1_Book1_Hoan chinh KH 2012 (o nha)_Bieu du thao QD von ho tro co MT" xfId="2489"/>
    <cellStyle name="1_Bao cao giai ngan von dau tu nam 2009 (theo doi)_Ke hoach 2009 (theo doi) -1_Book1_Hoan chinh KH 2012 (o nha)_Bieu du thao QD von ho tro co MT 2" xfId="2490"/>
    <cellStyle name="1_Bao cao giai ngan von dau tu nam 2009 (theo doi)_Ke hoach 2009 (theo doi) -1_Book1_Hoan chinh KH 2012 (o nha)_Bieu du thao QD von ho tro co MT 2 2" xfId="2491"/>
    <cellStyle name="1_Bao cao giai ngan von dau tu nam 2009 (theo doi)_Ke hoach 2009 (theo doi) -1_Book1_Hoan chinh KH 2012 (o nha)_Bieu du thao QD von ho tro co MT 2 2 2" xfId="22860"/>
    <cellStyle name="1_Bao cao giai ngan von dau tu nam 2009 (theo doi)_Ke hoach 2009 (theo doi) -1_Book1_Hoan chinh KH 2012 (o nha)_Bieu du thao QD von ho tro co MT 2 2 3" xfId="22861"/>
    <cellStyle name="1_Bao cao giai ngan von dau tu nam 2009 (theo doi)_Ke hoach 2009 (theo doi) -1_Book1_Hoan chinh KH 2012 (o nha)_Bieu du thao QD von ho tro co MT 2 3" xfId="2492"/>
    <cellStyle name="1_Bao cao giai ngan von dau tu nam 2009 (theo doi)_Ke hoach 2009 (theo doi) -1_Book1_Hoan chinh KH 2012 (o nha)_Bieu du thao QD von ho tro co MT 2 3 2" xfId="22862"/>
    <cellStyle name="1_Bao cao giai ngan von dau tu nam 2009 (theo doi)_Ke hoach 2009 (theo doi) -1_Book1_Hoan chinh KH 2012 (o nha)_Bieu du thao QD von ho tro co MT 2 3 3" xfId="22863"/>
    <cellStyle name="1_Bao cao giai ngan von dau tu nam 2009 (theo doi)_Ke hoach 2009 (theo doi) -1_Book1_Hoan chinh KH 2012 (o nha)_Bieu du thao QD von ho tro co MT 2 4" xfId="2493"/>
    <cellStyle name="1_Bao cao giai ngan von dau tu nam 2009 (theo doi)_Ke hoach 2009 (theo doi) -1_Book1_Hoan chinh KH 2012 (o nha)_Bieu du thao QD von ho tro co MT 2 4 2" xfId="22864"/>
    <cellStyle name="1_Bao cao giai ngan von dau tu nam 2009 (theo doi)_Ke hoach 2009 (theo doi) -1_Book1_Hoan chinh KH 2012 (o nha)_Bieu du thao QD von ho tro co MT 2 4 3" xfId="22865"/>
    <cellStyle name="1_Bao cao giai ngan von dau tu nam 2009 (theo doi)_Ke hoach 2009 (theo doi) -1_Book1_Hoan chinh KH 2012 (o nha)_Bieu du thao QD von ho tro co MT 2 5" xfId="22866"/>
    <cellStyle name="1_Bao cao giai ngan von dau tu nam 2009 (theo doi)_Ke hoach 2009 (theo doi) -1_Book1_Hoan chinh KH 2012 (o nha)_Bieu du thao QD von ho tro co MT 2 6" xfId="22867"/>
    <cellStyle name="1_Bao cao giai ngan von dau tu nam 2009 (theo doi)_Ke hoach 2009 (theo doi) -1_Book1_Hoan chinh KH 2012 (o nha)_Bieu du thao QD von ho tro co MT 3" xfId="2494"/>
    <cellStyle name="1_Bao cao giai ngan von dau tu nam 2009 (theo doi)_Ke hoach 2009 (theo doi) -1_Book1_Hoan chinh KH 2012 (o nha)_Bieu du thao QD von ho tro co MT 3 2" xfId="2495"/>
    <cellStyle name="1_Bao cao giai ngan von dau tu nam 2009 (theo doi)_Ke hoach 2009 (theo doi) -1_Book1_Hoan chinh KH 2012 (o nha)_Bieu du thao QD von ho tro co MT 3 2 2" xfId="22868"/>
    <cellStyle name="1_Bao cao giai ngan von dau tu nam 2009 (theo doi)_Ke hoach 2009 (theo doi) -1_Book1_Hoan chinh KH 2012 (o nha)_Bieu du thao QD von ho tro co MT 3 2 3" xfId="22869"/>
    <cellStyle name="1_Bao cao giai ngan von dau tu nam 2009 (theo doi)_Ke hoach 2009 (theo doi) -1_Book1_Hoan chinh KH 2012 (o nha)_Bieu du thao QD von ho tro co MT 3 3" xfId="2496"/>
    <cellStyle name="1_Bao cao giai ngan von dau tu nam 2009 (theo doi)_Ke hoach 2009 (theo doi) -1_Book1_Hoan chinh KH 2012 (o nha)_Bieu du thao QD von ho tro co MT 3 3 2" xfId="22870"/>
    <cellStyle name="1_Bao cao giai ngan von dau tu nam 2009 (theo doi)_Ke hoach 2009 (theo doi) -1_Book1_Hoan chinh KH 2012 (o nha)_Bieu du thao QD von ho tro co MT 3 3 3" xfId="22871"/>
    <cellStyle name="1_Bao cao giai ngan von dau tu nam 2009 (theo doi)_Ke hoach 2009 (theo doi) -1_Book1_Hoan chinh KH 2012 (o nha)_Bieu du thao QD von ho tro co MT 3 4" xfId="2497"/>
    <cellStyle name="1_Bao cao giai ngan von dau tu nam 2009 (theo doi)_Ke hoach 2009 (theo doi) -1_Book1_Hoan chinh KH 2012 (o nha)_Bieu du thao QD von ho tro co MT 3 4 2" xfId="22872"/>
    <cellStyle name="1_Bao cao giai ngan von dau tu nam 2009 (theo doi)_Ke hoach 2009 (theo doi) -1_Book1_Hoan chinh KH 2012 (o nha)_Bieu du thao QD von ho tro co MT 3 4 3" xfId="22873"/>
    <cellStyle name="1_Bao cao giai ngan von dau tu nam 2009 (theo doi)_Ke hoach 2009 (theo doi) -1_Book1_Hoan chinh KH 2012 (o nha)_Bieu du thao QD von ho tro co MT 3 5" xfId="22874"/>
    <cellStyle name="1_Bao cao giai ngan von dau tu nam 2009 (theo doi)_Ke hoach 2009 (theo doi) -1_Book1_Hoan chinh KH 2012 (o nha)_Bieu du thao QD von ho tro co MT 3 6" xfId="22875"/>
    <cellStyle name="1_Bao cao giai ngan von dau tu nam 2009 (theo doi)_Ke hoach 2009 (theo doi) -1_Book1_Hoan chinh KH 2012 (o nha)_Bieu du thao QD von ho tro co MT 4" xfId="2498"/>
    <cellStyle name="1_Bao cao giai ngan von dau tu nam 2009 (theo doi)_Ke hoach 2009 (theo doi) -1_Book1_Hoan chinh KH 2012 (o nha)_Bieu du thao QD von ho tro co MT 4 2" xfId="22876"/>
    <cellStyle name="1_Bao cao giai ngan von dau tu nam 2009 (theo doi)_Ke hoach 2009 (theo doi) -1_Book1_Hoan chinh KH 2012 (o nha)_Bieu du thao QD von ho tro co MT 4 3" xfId="22877"/>
    <cellStyle name="1_Bao cao giai ngan von dau tu nam 2009 (theo doi)_Ke hoach 2009 (theo doi) -1_Book1_Hoan chinh KH 2012 (o nha)_Bieu du thao QD von ho tro co MT 5" xfId="2499"/>
    <cellStyle name="1_Bao cao giai ngan von dau tu nam 2009 (theo doi)_Ke hoach 2009 (theo doi) -1_Book1_Hoan chinh KH 2012 (o nha)_Bieu du thao QD von ho tro co MT 5 2" xfId="22878"/>
    <cellStyle name="1_Bao cao giai ngan von dau tu nam 2009 (theo doi)_Ke hoach 2009 (theo doi) -1_Book1_Hoan chinh KH 2012 (o nha)_Bieu du thao QD von ho tro co MT 5 3" xfId="22879"/>
    <cellStyle name="1_Bao cao giai ngan von dau tu nam 2009 (theo doi)_Ke hoach 2009 (theo doi) -1_Book1_Hoan chinh KH 2012 (o nha)_Bieu du thao QD von ho tro co MT 6" xfId="2500"/>
    <cellStyle name="1_Bao cao giai ngan von dau tu nam 2009 (theo doi)_Ke hoach 2009 (theo doi) -1_Book1_Hoan chinh KH 2012 (o nha)_Bieu du thao QD von ho tro co MT 6 2" xfId="22880"/>
    <cellStyle name="1_Bao cao giai ngan von dau tu nam 2009 (theo doi)_Ke hoach 2009 (theo doi) -1_Book1_Hoan chinh KH 2012 (o nha)_Bieu du thao QD von ho tro co MT 6 3" xfId="22881"/>
    <cellStyle name="1_Bao cao giai ngan von dau tu nam 2009 (theo doi)_Ke hoach 2009 (theo doi) -1_Book1_Hoan chinh KH 2012 (o nha)_Bieu du thao QD von ho tro co MT 7" xfId="22882"/>
    <cellStyle name="1_Bao cao giai ngan von dau tu nam 2009 (theo doi)_Ke hoach 2009 (theo doi) -1_Book1_Hoan chinh KH 2012 (o nha)_Bieu du thao QD von ho tro co MT 8" xfId="22883"/>
    <cellStyle name="1_Bao cao giai ngan von dau tu nam 2009 (theo doi)_Ke hoach 2009 (theo doi) -1_Book1_Hoan chinh KH 2012 (o nha)_Ke hoach 2012 theo doi (giai ngan 30.6.12)" xfId="2501"/>
    <cellStyle name="1_Bao cao giai ngan von dau tu nam 2009 (theo doi)_Ke hoach 2009 (theo doi) -1_Book1_Hoan chinh KH 2012 (o nha)_Ke hoach 2012 theo doi (giai ngan 30.6.12) 2" xfId="2502"/>
    <cellStyle name="1_Bao cao giai ngan von dau tu nam 2009 (theo doi)_Ke hoach 2009 (theo doi) -1_Book1_Hoan chinh KH 2012 (o nha)_Ke hoach 2012 theo doi (giai ngan 30.6.12) 2 2" xfId="2503"/>
    <cellStyle name="1_Bao cao giai ngan von dau tu nam 2009 (theo doi)_Ke hoach 2009 (theo doi) -1_Book1_Hoan chinh KH 2012 (o nha)_Ke hoach 2012 theo doi (giai ngan 30.6.12) 2 2 2" xfId="22884"/>
    <cellStyle name="1_Bao cao giai ngan von dau tu nam 2009 (theo doi)_Ke hoach 2009 (theo doi) -1_Book1_Hoan chinh KH 2012 (o nha)_Ke hoach 2012 theo doi (giai ngan 30.6.12) 2 2 3" xfId="22885"/>
    <cellStyle name="1_Bao cao giai ngan von dau tu nam 2009 (theo doi)_Ke hoach 2009 (theo doi) -1_Book1_Hoan chinh KH 2012 (o nha)_Ke hoach 2012 theo doi (giai ngan 30.6.12) 2 3" xfId="2504"/>
    <cellStyle name="1_Bao cao giai ngan von dau tu nam 2009 (theo doi)_Ke hoach 2009 (theo doi) -1_Book1_Hoan chinh KH 2012 (o nha)_Ke hoach 2012 theo doi (giai ngan 30.6.12) 2 3 2" xfId="22886"/>
    <cellStyle name="1_Bao cao giai ngan von dau tu nam 2009 (theo doi)_Ke hoach 2009 (theo doi) -1_Book1_Hoan chinh KH 2012 (o nha)_Ke hoach 2012 theo doi (giai ngan 30.6.12) 2 3 3" xfId="22887"/>
    <cellStyle name="1_Bao cao giai ngan von dau tu nam 2009 (theo doi)_Ke hoach 2009 (theo doi) -1_Book1_Hoan chinh KH 2012 (o nha)_Ke hoach 2012 theo doi (giai ngan 30.6.12) 2 4" xfId="2505"/>
    <cellStyle name="1_Bao cao giai ngan von dau tu nam 2009 (theo doi)_Ke hoach 2009 (theo doi) -1_Book1_Hoan chinh KH 2012 (o nha)_Ke hoach 2012 theo doi (giai ngan 30.6.12) 2 4 2" xfId="22888"/>
    <cellStyle name="1_Bao cao giai ngan von dau tu nam 2009 (theo doi)_Ke hoach 2009 (theo doi) -1_Book1_Hoan chinh KH 2012 (o nha)_Ke hoach 2012 theo doi (giai ngan 30.6.12) 2 4 3" xfId="22889"/>
    <cellStyle name="1_Bao cao giai ngan von dau tu nam 2009 (theo doi)_Ke hoach 2009 (theo doi) -1_Book1_Hoan chinh KH 2012 (o nha)_Ke hoach 2012 theo doi (giai ngan 30.6.12) 2 5" xfId="22890"/>
    <cellStyle name="1_Bao cao giai ngan von dau tu nam 2009 (theo doi)_Ke hoach 2009 (theo doi) -1_Book1_Hoan chinh KH 2012 (o nha)_Ke hoach 2012 theo doi (giai ngan 30.6.12) 2 6" xfId="22891"/>
    <cellStyle name="1_Bao cao giai ngan von dau tu nam 2009 (theo doi)_Ke hoach 2009 (theo doi) -1_Book1_Hoan chinh KH 2012 (o nha)_Ke hoach 2012 theo doi (giai ngan 30.6.12) 3" xfId="2506"/>
    <cellStyle name="1_Bao cao giai ngan von dau tu nam 2009 (theo doi)_Ke hoach 2009 (theo doi) -1_Book1_Hoan chinh KH 2012 (o nha)_Ke hoach 2012 theo doi (giai ngan 30.6.12) 3 2" xfId="2507"/>
    <cellStyle name="1_Bao cao giai ngan von dau tu nam 2009 (theo doi)_Ke hoach 2009 (theo doi) -1_Book1_Hoan chinh KH 2012 (o nha)_Ke hoach 2012 theo doi (giai ngan 30.6.12) 3 2 2" xfId="22892"/>
    <cellStyle name="1_Bao cao giai ngan von dau tu nam 2009 (theo doi)_Ke hoach 2009 (theo doi) -1_Book1_Hoan chinh KH 2012 (o nha)_Ke hoach 2012 theo doi (giai ngan 30.6.12) 3 2 3" xfId="22893"/>
    <cellStyle name="1_Bao cao giai ngan von dau tu nam 2009 (theo doi)_Ke hoach 2009 (theo doi) -1_Book1_Hoan chinh KH 2012 (o nha)_Ke hoach 2012 theo doi (giai ngan 30.6.12) 3 3" xfId="2508"/>
    <cellStyle name="1_Bao cao giai ngan von dau tu nam 2009 (theo doi)_Ke hoach 2009 (theo doi) -1_Book1_Hoan chinh KH 2012 (o nha)_Ke hoach 2012 theo doi (giai ngan 30.6.12) 3 3 2" xfId="22894"/>
    <cellStyle name="1_Bao cao giai ngan von dau tu nam 2009 (theo doi)_Ke hoach 2009 (theo doi) -1_Book1_Hoan chinh KH 2012 (o nha)_Ke hoach 2012 theo doi (giai ngan 30.6.12) 3 3 3" xfId="22895"/>
    <cellStyle name="1_Bao cao giai ngan von dau tu nam 2009 (theo doi)_Ke hoach 2009 (theo doi) -1_Book1_Hoan chinh KH 2012 (o nha)_Ke hoach 2012 theo doi (giai ngan 30.6.12) 3 4" xfId="2509"/>
    <cellStyle name="1_Bao cao giai ngan von dau tu nam 2009 (theo doi)_Ke hoach 2009 (theo doi) -1_Book1_Hoan chinh KH 2012 (o nha)_Ke hoach 2012 theo doi (giai ngan 30.6.12) 3 4 2" xfId="22896"/>
    <cellStyle name="1_Bao cao giai ngan von dau tu nam 2009 (theo doi)_Ke hoach 2009 (theo doi) -1_Book1_Hoan chinh KH 2012 (o nha)_Ke hoach 2012 theo doi (giai ngan 30.6.12) 3 4 3" xfId="22897"/>
    <cellStyle name="1_Bao cao giai ngan von dau tu nam 2009 (theo doi)_Ke hoach 2009 (theo doi) -1_Book1_Hoan chinh KH 2012 (o nha)_Ke hoach 2012 theo doi (giai ngan 30.6.12) 3 5" xfId="22898"/>
    <cellStyle name="1_Bao cao giai ngan von dau tu nam 2009 (theo doi)_Ke hoach 2009 (theo doi) -1_Book1_Hoan chinh KH 2012 (o nha)_Ke hoach 2012 theo doi (giai ngan 30.6.12) 3 6" xfId="22899"/>
    <cellStyle name="1_Bao cao giai ngan von dau tu nam 2009 (theo doi)_Ke hoach 2009 (theo doi) -1_Book1_Hoan chinh KH 2012 (o nha)_Ke hoach 2012 theo doi (giai ngan 30.6.12) 4" xfId="2510"/>
    <cellStyle name="1_Bao cao giai ngan von dau tu nam 2009 (theo doi)_Ke hoach 2009 (theo doi) -1_Book1_Hoan chinh KH 2012 (o nha)_Ke hoach 2012 theo doi (giai ngan 30.6.12) 4 2" xfId="22900"/>
    <cellStyle name="1_Bao cao giai ngan von dau tu nam 2009 (theo doi)_Ke hoach 2009 (theo doi) -1_Book1_Hoan chinh KH 2012 (o nha)_Ke hoach 2012 theo doi (giai ngan 30.6.12) 4 3" xfId="22901"/>
    <cellStyle name="1_Bao cao giai ngan von dau tu nam 2009 (theo doi)_Ke hoach 2009 (theo doi) -1_Book1_Hoan chinh KH 2012 (o nha)_Ke hoach 2012 theo doi (giai ngan 30.6.12) 5" xfId="2511"/>
    <cellStyle name="1_Bao cao giai ngan von dau tu nam 2009 (theo doi)_Ke hoach 2009 (theo doi) -1_Book1_Hoan chinh KH 2012 (o nha)_Ke hoach 2012 theo doi (giai ngan 30.6.12) 5 2" xfId="22902"/>
    <cellStyle name="1_Bao cao giai ngan von dau tu nam 2009 (theo doi)_Ke hoach 2009 (theo doi) -1_Book1_Hoan chinh KH 2012 (o nha)_Ke hoach 2012 theo doi (giai ngan 30.6.12) 5 3" xfId="22903"/>
    <cellStyle name="1_Bao cao giai ngan von dau tu nam 2009 (theo doi)_Ke hoach 2009 (theo doi) -1_Book1_Hoan chinh KH 2012 (o nha)_Ke hoach 2012 theo doi (giai ngan 30.6.12) 6" xfId="2512"/>
    <cellStyle name="1_Bao cao giai ngan von dau tu nam 2009 (theo doi)_Ke hoach 2009 (theo doi) -1_Book1_Hoan chinh KH 2012 (o nha)_Ke hoach 2012 theo doi (giai ngan 30.6.12) 6 2" xfId="22904"/>
    <cellStyle name="1_Bao cao giai ngan von dau tu nam 2009 (theo doi)_Ke hoach 2009 (theo doi) -1_Book1_Hoan chinh KH 2012 (o nha)_Ke hoach 2012 theo doi (giai ngan 30.6.12) 6 3" xfId="22905"/>
    <cellStyle name="1_Bao cao giai ngan von dau tu nam 2009 (theo doi)_Ke hoach 2009 (theo doi) -1_Book1_Hoan chinh KH 2012 (o nha)_Ke hoach 2012 theo doi (giai ngan 30.6.12) 7" xfId="22906"/>
    <cellStyle name="1_Bao cao giai ngan von dau tu nam 2009 (theo doi)_Ke hoach 2009 (theo doi) -1_Book1_Hoan chinh KH 2012 (o nha)_Ke hoach 2012 theo doi (giai ngan 30.6.12) 8" xfId="22907"/>
    <cellStyle name="1_Bao cao giai ngan von dau tu nam 2009 (theo doi)_Ke hoach 2009 (theo doi) -1_Book1_Hoan chinh KH 2012 Von ho tro co MT" xfId="2513"/>
    <cellStyle name="1_Bao cao giai ngan von dau tu nam 2009 (theo doi)_Ke hoach 2009 (theo doi) -1_Book1_Hoan chinh KH 2012 Von ho tro co MT (chi tiet)" xfId="2514"/>
    <cellStyle name="1_Bao cao giai ngan von dau tu nam 2009 (theo doi)_Ke hoach 2009 (theo doi) -1_Book1_Hoan chinh KH 2012 Von ho tro co MT (chi tiet) 2" xfId="2515"/>
    <cellStyle name="1_Bao cao giai ngan von dau tu nam 2009 (theo doi)_Ke hoach 2009 (theo doi) -1_Book1_Hoan chinh KH 2012 Von ho tro co MT (chi tiet) 2 2" xfId="2516"/>
    <cellStyle name="1_Bao cao giai ngan von dau tu nam 2009 (theo doi)_Ke hoach 2009 (theo doi) -1_Book1_Hoan chinh KH 2012 Von ho tro co MT (chi tiet) 2 2 2" xfId="22908"/>
    <cellStyle name="1_Bao cao giai ngan von dau tu nam 2009 (theo doi)_Ke hoach 2009 (theo doi) -1_Book1_Hoan chinh KH 2012 Von ho tro co MT (chi tiet) 2 2 3" xfId="22909"/>
    <cellStyle name="1_Bao cao giai ngan von dau tu nam 2009 (theo doi)_Ke hoach 2009 (theo doi) -1_Book1_Hoan chinh KH 2012 Von ho tro co MT (chi tiet) 2 3" xfId="2517"/>
    <cellStyle name="1_Bao cao giai ngan von dau tu nam 2009 (theo doi)_Ke hoach 2009 (theo doi) -1_Book1_Hoan chinh KH 2012 Von ho tro co MT (chi tiet) 2 3 2" xfId="22910"/>
    <cellStyle name="1_Bao cao giai ngan von dau tu nam 2009 (theo doi)_Ke hoach 2009 (theo doi) -1_Book1_Hoan chinh KH 2012 Von ho tro co MT (chi tiet) 2 3 3" xfId="22911"/>
    <cellStyle name="1_Bao cao giai ngan von dau tu nam 2009 (theo doi)_Ke hoach 2009 (theo doi) -1_Book1_Hoan chinh KH 2012 Von ho tro co MT (chi tiet) 2 4" xfId="2518"/>
    <cellStyle name="1_Bao cao giai ngan von dau tu nam 2009 (theo doi)_Ke hoach 2009 (theo doi) -1_Book1_Hoan chinh KH 2012 Von ho tro co MT (chi tiet) 2 4 2" xfId="22912"/>
    <cellStyle name="1_Bao cao giai ngan von dau tu nam 2009 (theo doi)_Ke hoach 2009 (theo doi) -1_Book1_Hoan chinh KH 2012 Von ho tro co MT (chi tiet) 2 4 3" xfId="22913"/>
    <cellStyle name="1_Bao cao giai ngan von dau tu nam 2009 (theo doi)_Ke hoach 2009 (theo doi) -1_Book1_Hoan chinh KH 2012 Von ho tro co MT (chi tiet) 2 5" xfId="22914"/>
    <cellStyle name="1_Bao cao giai ngan von dau tu nam 2009 (theo doi)_Ke hoach 2009 (theo doi) -1_Book1_Hoan chinh KH 2012 Von ho tro co MT (chi tiet) 2 6" xfId="22915"/>
    <cellStyle name="1_Bao cao giai ngan von dau tu nam 2009 (theo doi)_Ke hoach 2009 (theo doi) -1_Book1_Hoan chinh KH 2012 Von ho tro co MT (chi tiet) 3" xfId="2519"/>
    <cellStyle name="1_Bao cao giai ngan von dau tu nam 2009 (theo doi)_Ke hoach 2009 (theo doi) -1_Book1_Hoan chinh KH 2012 Von ho tro co MT (chi tiet) 3 2" xfId="2520"/>
    <cellStyle name="1_Bao cao giai ngan von dau tu nam 2009 (theo doi)_Ke hoach 2009 (theo doi) -1_Book1_Hoan chinh KH 2012 Von ho tro co MT (chi tiet) 3 2 2" xfId="22916"/>
    <cellStyle name="1_Bao cao giai ngan von dau tu nam 2009 (theo doi)_Ke hoach 2009 (theo doi) -1_Book1_Hoan chinh KH 2012 Von ho tro co MT (chi tiet) 3 2 3" xfId="22917"/>
    <cellStyle name="1_Bao cao giai ngan von dau tu nam 2009 (theo doi)_Ke hoach 2009 (theo doi) -1_Book1_Hoan chinh KH 2012 Von ho tro co MT (chi tiet) 3 3" xfId="2521"/>
    <cellStyle name="1_Bao cao giai ngan von dau tu nam 2009 (theo doi)_Ke hoach 2009 (theo doi) -1_Book1_Hoan chinh KH 2012 Von ho tro co MT (chi tiet) 3 3 2" xfId="22918"/>
    <cellStyle name="1_Bao cao giai ngan von dau tu nam 2009 (theo doi)_Ke hoach 2009 (theo doi) -1_Book1_Hoan chinh KH 2012 Von ho tro co MT (chi tiet) 3 3 3" xfId="22919"/>
    <cellStyle name="1_Bao cao giai ngan von dau tu nam 2009 (theo doi)_Ke hoach 2009 (theo doi) -1_Book1_Hoan chinh KH 2012 Von ho tro co MT (chi tiet) 3 4" xfId="2522"/>
    <cellStyle name="1_Bao cao giai ngan von dau tu nam 2009 (theo doi)_Ke hoach 2009 (theo doi) -1_Book1_Hoan chinh KH 2012 Von ho tro co MT (chi tiet) 3 4 2" xfId="22920"/>
    <cellStyle name="1_Bao cao giai ngan von dau tu nam 2009 (theo doi)_Ke hoach 2009 (theo doi) -1_Book1_Hoan chinh KH 2012 Von ho tro co MT (chi tiet) 3 4 3" xfId="22921"/>
    <cellStyle name="1_Bao cao giai ngan von dau tu nam 2009 (theo doi)_Ke hoach 2009 (theo doi) -1_Book1_Hoan chinh KH 2012 Von ho tro co MT (chi tiet) 3 5" xfId="22922"/>
    <cellStyle name="1_Bao cao giai ngan von dau tu nam 2009 (theo doi)_Ke hoach 2009 (theo doi) -1_Book1_Hoan chinh KH 2012 Von ho tro co MT (chi tiet) 3 6" xfId="22923"/>
    <cellStyle name="1_Bao cao giai ngan von dau tu nam 2009 (theo doi)_Ke hoach 2009 (theo doi) -1_Book1_Hoan chinh KH 2012 Von ho tro co MT (chi tiet) 4" xfId="2523"/>
    <cellStyle name="1_Bao cao giai ngan von dau tu nam 2009 (theo doi)_Ke hoach 2009 (theo doi) -1_Book1_Hoan chinh KH 2012 Von ho tro co MT (chi tiet) 4 2" xfId="22924"/>
    <cellStyle name="1_Bao cao giai ngan von dau tu nam 2009 (theo doi)_Ke hoach 2009 (theo doi) -1_Book1_Hoan chinh KH 2012 Von ho tro co MT (chi tiet) 4 3" xfId="22925"/>
    <cellStyle name="1_Bao cao giai ngan von dau tu nam 2009 (theo doi)_Ke hoach 2009 (theo doi) -1_Book1_Hoan chinh KH 2012 Von ho tro co MT (chi tiet) 5" xfId="2524"/>
    <cellStyle name="1_Bao cao giai ngan von dau tu nam 2009 (theo doi)_Ke hoach 2009 (theo doi) -1_Book1_Hoan chinh KH 2012 Von ho tro co MT (chi tiet) 5 2" xfId="22926"/>
    <cellStyle name="1_Bao cao giai ngan von dau tu nam 2009 (theo doi)_Ke hoach 2009 (theo doi) -1_Book1_Hoan chinh KH 2012 Von ho tro co MT (chi tiet) 5 3" xfId="22927"/>
    <cellStyle name="1_Bao cao giai ngan von dau tu nam 2009 (theo doi)_Ke hoach 2009 (theo doi) -1_Book1_Hoan chinh KH 2012 Von ho tro co MT (chi tiet) 6" xfId="2525"/>
    <cellStyle name="1_Bao cao giai ngan von dau tu nam 2009 (theo doi)_Ke hoach 2009 (theo doi) -1_Book1_Hoan chinh KH 2012 Von ho tro co MT (chi tiet) 6 2" xfId="22928"/>
    <cellStyle name="1_Bao cao giai ngan von dau tu nam 2009 (theo doi)_Ke hoach 2009 (theo doi) -1_Book1_Hoan chinh KH 2012 Von ho tro co MT (chi tiet) 6 3" xfId="22929"/>
    <cellStyle name="1_Bao cao giai ngan von dau tu nam 2009 (theo doi)_Ke hoach 2009 (theo doi) -1_Book1_Hoan chinh KH 2012 Von ho tro co MT (chi tiet) 7" xfId="22930"/>
    <cellStyle name="1_Bao cao giai ngan von dau tu nam 2009 (theo doi)_Ke hoach 2009 (theo doi) -1_Book1_Hoan chinh KH 2012 Von ho tro co MT (chi tiet) 8" xfId="22931"/>
    <cellStyle name="1_Bao cao giai ngan von dau tu nam 2009 (theo doi)_Ke hoach 2009 (theo doi) -1_Book1_Hoan chinh KH 2012 Von ho tro co MT 10" xfId="2526"/>
    <cellStyle name="1_Bao cao giai ngan von dau tu nam 2009 (theo doi)_Ke hoach 2009 (theo doi) -1_Book1_Hoan chinh KH 2012 Von ho tro co MT 10 2" xfId="2527"/>
    <cellStyle name="1_Bao cao giai ngan von dau tu nam 2009 (theo doi)_Ke hoach 2009 (theo doi) -1_Book1_Hoan chinh KH 2012 Von ho tro co MT 10 2 2" xfId="22932"/>
    <cellStyle name="1_Bao cao giai ngan von dau tu nam 2009 (theo doi)_Ke hoach 2009 (theo doi) -1_Book1_Hoan chinh KH 2012 Von ho tro co MT 10 2 3" xfId="22933"/>
    <cellStyle name="1_Bao cao giai ngan von dau tu nam 2009 (theo doi)_Ke hoach 2009 (theo doi) -1_Book1_Hoan chinh KH 2012 Von ho tro co MT 10 3" xfId="2528"/>
    <cellStyle name="1_Bao cao giai ngan von dau tu nam 2009 (theo doi)_Ke hoach 2009 (theo doi) -1_Book1_Hoan chinh KH 2012 Von ho tro co MT 10 3 2" xfId="22934"/>
    <cellStyle name="1_Bao cao giai ngan von dau tu nam 2009 (theo doi)_Ke hoach 2009 (theo doi) -1_Book1_Hoan chinh KH 2012 Von ho tro co MT 10 3 3" xfId="22935"/>
    <cellStyle name="1_Bao cao giai ngan von dau tu nam 2009 (theo doi)_Ke hoach 2009 (theo doi) -1_Book1_Hoan chinh KH 2012 Von ho tro co MT 10 4" xfId="2529"/>
    <cellStyle name="1_Bao cao giai ngan von dau tu nam 2009 (theo doi)_Ke hoach 2009 (theo doi) -1_Book1_Hoan chinh KH 2012 Von ho tro co MT 10 4 2" xfId="22936"/>
    <cellStyle name="1_Bao cao giai ngan von dau tu nam 2009 (theo doi)_Ke hoach 2009 (theo doi) -1_Book1_Hoan chinh KH 2012 Von ho tro co MT 10 4 3" xfId="22937"/>
    <cellStyle name="1_Bao cao giai ngan von dau tu nam 2009 (theo doi)_Ke hoach 2009 (theo doi) -1_Book1_Hoan chinh KH 2012 Von ho tro co MT 10 5" xfId="22938"/>
    <cellStyle name="1_Bao cao giai ngan von dau tu nam 2009 (theo doi)_Ke hoach 2009 (theo doi) -1_Book1_Hoan chinh KH 2012 Von ho tro co MT 10 6" xfId="22939"/>
    <cellStyle name="1_Bao cao giai ngan von dau tu nam 2009 (theo doi)_Ke hoach 2009 (theo doi) -1_Book1_Hoan chinh KH 2012 Von ho tro co MT 11" xfId="2530"/>
    <cellStyle name="1_Bao cao giai ngan von dau tu nam 2009 (theo doi)_Ke hoach 2009 (theo doi) -1_Book1_Hoan chinh KH 2012 Von ho tro co MT 11 2" xfId="2531"/>
    <cellStyle name="1_Bao cao giai ngan von dau tu nam 2009 (theo doi)_Ke hoach 2009 (theo doi) -1_Book1_Hoan chinh KH 2012 Von ho tro co MT 11 2 2" xfId="22940"/>
    <cellStyle name="1_Bao cao giai ngan von dau tu nam 2009 (theo doi)_Ke hoach 2009 (theo doi) -1_Book1_Hoan chinh KH 2012 Von ho tro co MT 11 2 3" xfId="22941"/>
    <cellStyle name="1_Bao cao giai ngan von dau tu nam 2009 (theo doi)_Ke hoach 2009 (theo doi) -1_Book1_Hoan chinh KH 2012 Von ho tro co MT 11 3" xfId="2532"/>
    <cellStyle name="1_Bao cao giai ngan von dau tu nam 2009 (theo doi)_Ke hoach 2009 (theo doi) -1_Book1_Hoan chinh KH 2012 Von ho tro co MT 11 3 2" xfId="22942"/>
    <cellStyle name="1_Bao cao giai ngan von dau tu nam 2009 (theo doi)_Ke hoach 2009 (theo doi) -1_Book1_Hoan chinh KH 2012 Von ho tro co MT 11 3 3" xfId="22943"/>
    <cellStyle name="1_Bao cao giai ngan von dau tu nam 2009 (theo doi)_Ke hoach 2009 (theo doi) -1_Book1_Hoan chinh KH 2012 Von ho tro co MT 11 4" xfId="2533"/>
    <cellStyle name="1_Bao cao giai ngan von dau tu nam 2009 (theo doi)_Ke hoach 2009 (theo doi) -1_Book1_Hoan chinh KH 2012 Von ho tro co MT 11 4 2" xfId="22944"/>
    <cellStyle name="1_Bao cao giai ngan von dau tu nam 2009 (theo doi)_Ke hoach 2009 (theo doi) -1_Book1_Hoan chinh KH 2012 Von ho tro co MT 11 4 3" xfId="22945"/>
    <cellStyle name="1_Bao cao giai ngan von dau tu nam 2009 (theo doi)_Ke hoach 2009 (theo doi) -1_Book1_Hoan chinh KH 2012 Von ho tro co MT 11 5" xfId="22946"/>
    <cellStyle name="1_Bao cao giai ngan von dau tu nam 2009 (theo doi)_Ke hoach 2009 (theo doi) -1_Book1_Hoan chinh KH 2012 Von ho tro co MT 11 6" xfId="22947"/>
    <cellStyle name="1_Bao cao giai ngan von dau tu nam 2009 (theo doi)_Ke hoach 2009 (theo doi) -1_Book1_Hoan chinh KH 2012 Von ho tro co MT 12" xfId="2534"/>
    <cellStyle name="1_Bao cao giai ngan von dau tu nam 2009 (theo doi)_Ke hoach 2009 (theo doi) -1_Book1_Hoan chinh KH 2012 Von ho tro co MT 12 2" xfId="2535"/>
    <cellStyle name="1_Bao cao giai ngan von dau tu nam 2009 (theo doi)_Ke hoach 2009 (theo doi) -1_Book1_Hoan chinh KH 2012 Von ho tro co MT 12 2 2" xfId="22948"/>
    <cellStyle name="1_Bao cao giai ngan von dau tu nam 2009 (theo doi)_Ke hoach 2009 (theo doi) -1_Book1_Hoan chinh KH 2012 Von ho tro co MT 12 2 3" xfId="22949"/>
    <cellStyle name="1_Bao cao giai ngan von dau tu nam 2009 (theo doi)_Ke hoach 2009 (theo doi) -1_Book1_Hoan chinh KH 2012 Von ho tro co MT 12 3" xfId="2536"/>
    <cellStyle name="1_Bao cao giai ngan von dau tu nam 2009 (theo doi)_Ke hoach 2009 (theo doi) -1_Book1_Hoan chinh KH 2012 Von ho tro co MT 12 3 2" xfId="22950"/>
    <cellStyle name="1_Bao cao giai ngan von dau tu nam 2009 (theo doi)_Ke hoach 2009 (theo doi) -1_Book1_Hoan chinh KH 2012 Von ho tro co MT 12 3 3" xfId="22951"/>
    <cellStyle name="1_Bao cao giai ngan von dau tu nam 2009 (theo doi)_Ke hoach 2009 (theo doi) -1_Book1_Hoan chinh KH 2012 Von ho tro co MT 12 4" xfId="2537"/>
    <cellStyle name="1_Bao cao giai ngan von dau tu nam 2009 (theo doi)_Ke hoach 2009 (theo doi) -1_Book1_Hoan chinh KH 2012 Von ho tro co MT 12 4 2" xfId="22952"/>
    <cellStyle name="1_Bao cao giai ngan von dau tu nam 2009 (theo doi)_Ke hoach 2009 (theo doi) -1_Book1_Hoan chinh KH 2012 Von ho tro co MT 12 4 3" xfId="22953"/>
    <cellStyle name="1_Bao cao giai ngan von dau tu nam 2009 (theo doi)_Ke hoach 2009 (theo doi) -1_Book1_Hoan chinh KH 2012 Von ho tro co MT 12 5" xfId="22954"/>
    <cellStyle name="1_Bao cao giai ngan von dau tu nam 2009 (theo doi)_Ke hoach 2009 (theo doi) -1_Book1_Hoan chinh KH 2012 Von ho tro co MT 12 6" xfId="22955"/>
    <cellStyle name="1_Bao cao giai ngan von dau tu nam 2009 (theo doi)_Ke hoach 2009 (theo doi) -1_Book1_Hoan chinh KH 2012 Von ho tro co MT 13" xfId="2538"/>
    <cellStyle name="1_Bao cao giai ngan von dau tu nam 2009 (theo doi)_Ke hoach 2009 (theo doi) -1_Book1_Hoan chinh KH 2012 Von ho tro co MT 13 2" xfId="2539"/>
    <cellStyle name="1_Bao cao giai ngan von dau tu nam 2009 (theo doi)_Ke hoach 2009 (theo doi) -1_Book1_Hoan chinh KH 2012 Von ho tro co MT 13 2 2" xfId="22956"/>
    <cellStyle name="1_Bao cao giai ngan von dau tu nam 2009 (theo doi)_Ke hoach 2009 (theo doi) -1_Book1_Hoan chinh KH 2012 Von ho tro co MT 13 2 3" xfId="22957"/>
    <cellStyle name="1_Bao cao giai ngan von dau tu nam 2009 (theo doi)_Ke hoach 2009 (theo doi) -1_Book1_Hoan chinh KH 2012 Von ho tro co MT 13 3" xfId="2540"/>
    <cellStyle name="1_Bao cao giai ngan von dau tu nam 2009 (theo doi)_Ke hoach 2009 (theo doi) -1_Book1_Hoan chinh KH 2012 Von ho tro co MT 13 3 2" xfId="22958"/>
    <cellStyle name="1_Bao cao giai ngan von dau tu nam 2009 (theo doi)_Ke hoach 2009 (theo doi) -1_Book1_Hoan chinh KH 2012 Von ho tro co MT 13 3 3" xfId="22959"/>
    <cellStyle name="1_Bao cao giai ngan von dau tu nam 2009 (theo doi)_Ke hoach 2009 (theo doi) -1_Book1_Hoan chinh KH 2012 Von ho tro co MT 13 4" xfId="2541"/>
    <cellStyle name="1_Bao cao giai ngan von dau tu nam 2009 (theo doi)_Ke hoach 2009 (theo doi) -1_Book1_Hoan chinh KH 2012 Von ho tro co MT 13 4 2" xfId="22960"/>
    <cellStyle name="1_Bao cao giai ngan von dau tu nam 2009 (theo doi)_Ke hoach 2009 (theo doi) -1_Book1_Hoan chinh KH 2012 Von ho tro co MT 13 4 3" xfId="22961"/>
    <cellStyle name="1_Bao cao giai ngan von dau tu nam 2009 (theo doi)_Ke hoach 2009 (theo doi) -1_Book1_Hoan chinh KH 2012 Von ho tro co MT 13 5" xfId="22962"/>
    <cellStyle name="1_Bao cao giai ngan von dau tu nam 2009 (theo doi)_Ke hoach 2009 (theo doi) -1_Book1_Hoan chinh KH 2012 Von ho tro co MT 13 6" xfId="22963"/>
    <cellStyle name="1_Bao cao giai ngan von dau tu nam 2009 (theo doi)_Ke hoach 2009 (theo doi) -1_Book1_Hoan chinh KH 2012 Von ho tro co MT 14" xfId="2542"/>
    <cellStyle name="1_Bao cao giai ngan von dau tu nam 2009 (theo doi)_Ke hoach 2009 (theo doi) -1_Book1_Hoan chinh KH 2012 Von ho tro co MT 14 2" xfId="2543"/>
    <cellStyle name="1_Bao cao giai ngan von dau tu nam 2009 (theo doi)_Ke hoach 2009 (theo doi) -1_Book1_Hoan chinh KH 2012 Von ho tro co MT 14 2 2" xfId="22964"/>
    <cellStyle name="1_Bao cao giai ngan von dau tu nam 2009 (theo doi)_Ke hoach 2009 (theo doi) -1_Book1_Hoan chinh KH 2012 Von ho tro co MT 14 2 3" xfId="22965"/>
    <cellStyle name="1_Bao cao giai ngan von dau tu nam 2009 (theo doi)_Ke hoach 2009 (theo doi) -1_Book1_Hoan chinh KH 2012 Von ho tro co MT 14 3" xfId="2544"/>
    <cellStyle name="1_Bao cao giai ngan von dau tu nam 2009 (theo doi)_Ke hoach 2009 (theo doi) -1_Book1_Hoan chinh KH 2012 Von ho tro co MT 14 3 2" xfId="22966"/>
    <cellStyle name="1_Bao cao giai ngan von dau tu nam 2009 (theo doi)_Ke hoach 2009 (theo doi) -1_Book1_Hoan chinh KH 2012 Von ho tro co MT 14 3 3" xfId="22967"/>
    <cellStyle name="1_Bao cao giai ngan von dau tu nam 2009 (theo doi)_Ke hoach 2009 (theo doi) -1_Book1_Hoan chinh KH 2012 Von ho tro co MT 14 4" xfId="2545"/>
    <cellStyle name="1_Bao cao giai ngan von dau tu nam 2009 (theo doi)_Ke hoach 2009 (theo doi) -1_Book1_Hoan chinh KH 2012 Von ho tro co MT 14 4 2" xfId="22968"/>
    <cellStyle name="1_Bao cao giai ngan von dau tu nam 2009 (theo doi)_Ke hoach 2009 (theo doi) -1_Book1_Hoan chinh KH 2012 Von ho tro co MT 14 4 3" xfId="22969"/>
    <cellStyle name="1_Bao cao giai ngan von dau tu nam 2009 (theo doi)_Ke hoach 2009 (theo doi) -1_Book1_Hoan chinh KH 2012 Von ho tro co MT 14 5" xfId="22970"/>
    <cellStyle name="1_Bao cao giai ngan von dau tu nam 2009 (theo doi)_Ke hoach 2009 (theo doi) -1_Book1_Hoan chinh KH 2012 Von ho tro co MT 14 6" xfId="22971"/>
    <cellStyle name="1_Bao cao giai ngan von dau tu nam 2009 (theo doi)_Ke hoach 2009 (theo doi) -1_Book1_Hoan chinh KH 2012 Von ho tro co MT 15" xfId="2546"/>
    <cellStyle name="1_Bao cao giai ngan von dau tu nam 2009 (theo doi)_Ke hoach 2009 (theo doi) -1_Book1_Hoan chinh KH 2012 Von ho tro co MT 15 2" xfId="2547"/>
    <cellStyle name="1_Bao cao giai ngan von dau tu nam 2009 (theo doi)_Ke hoach 2009 (theo doi) -1_Book1_Hoan chinh KH 2012 Von ho tro co MT 15 2 2" xfId="22972"/>
    <cellStyle name="1_Bao cao giai ngan von dau tu nam 2009 (theo doi)_Ke hoach 2009 (theo doi) -1_Book1_Hoan chinh KH 2012 Von ho tro co MT 15 2 3" xfId="22973"/>
    <cellStyle name="1_Bao cao giai ngan von dau tu nam 2009 (theo doi)_Ke hoach 2009 (theo doi) -1_Book1_Hoan chinh KH 2012 Von ho tro co MT 15 3" xfId="2548"/>
    <cellStyle name="1_Bao cao giai ngan von dau tu nam 2009 (theo doi)_Ke hoach 2009 (theo doi) -1_Book1_Hoan chinh KH 2012 Von ho tro co MT 15 3 2" xfId="22974"/>
    <cellStyle name="1_Bao cao giai ngan von dau tu nam 2009 (theo doi)_Ke hoach 2009 (theo doi) -1_Book1_Hoan chinh KH 2012 Von ho tro co MT 15 3 3" xfId="22975"/>
    <cellStyle name="1_Bao cao giai ngan von dau tu nam 2009 (theo doi)_Ke hoach 2009 (theo doi) -1_Book1_Hoan chinh KH 2012 Von ho tro co MT 15 4" xfId="2549"/>
    <cellStyle name="1_Bao cao giai ngan von dau tu nam 2009 (theo doi)_Ke hoach 2009 (theo doi) -1_Book1_Hoan chinh KH 2012 Von ho tro co MT 15 4 2" xfId="22976"/>
    <cellStyle name="1_Bao cao giai ngan von dau tu nam 2009 (theo doi)_Ke hoach 2009 (theo doi) -1_Book1_Hoan chinh KH 2012 Von ho tro co MT 15 4 3" xfId="22977"/>
    <cellStyle name="1_Bao cao giai ngan von dau tu nam 2009 (theo doi)_Ke hoach 2009 (theo doi) -1_Book1_Hoan chinh KH 2012 Von ho tro co MT 15 5" xfId="22978"/>
    <cellStyle name="1_Bao cao giai ngan von dau tu nam 2009 (theo doi)_Ke hoach 2009 (theo doi) -1_Book1_Hoan chinh KH 2012 Von ho tro co MT 15 6" xfId="22979"/>
    <cellStyle name="1_Bao cao giai ngan von dau tu nam 2009 (theo doi)_Ke hoach 2009 (theo doi) -1_Book1_Hoan chinh KH 2012 Von ho tro co MT 16" xfId="2550"/>
    <cellStyle name="1_Bao cao giai ngan von dau tu nam 2009 (theo doi)_Ke hoach 2009 (theo doi) -1_Book1_Hoan chinh KH 2012 Von ho tro co MT 16 2" xfId="2551"/>
    <cellStyle name="1_Bao cao giai ngan von dau tu nam 2009 (theo doi)_Ke hoach 2009 (theo doi) -1_Book1_Hoan chinh KH 2012 Von ho tro co MT 16 2 2" xfId="22980"/>
    <cellStyle name="1_Bao cao giai ngan von dau tu nam 2009 (theo doi)_Ke hoach 2009 (theo doi) -1_Book1_Hoan chinh KH 2012 Von ho tro co MT 16 2 3" xfId="22981"/>
    <cellStyle name="1_Bao cao giai ngan von dau tu nam 2009 (theo doi)_Ke hoach 2009 (theo doi) -1_Book1_Hoan chinh KH 2012 Von ho tro co MT 16 3" xfId="2552"/>
    <cellStyle name="1_Bao cao giai ngan von dau tu nam 2009 (theo doi)_Ke hoach 2009 (theo doi) -1_Book1_Hoan chinh KH 2012 Von ho tro co MT 16 3 2" xfId="22982"/>
    <cellStyle name="1_Bao cao giai ngan von dau tu nam 2009 (theo doi)_Ke hoach 2009 (theo doi) -1_Book1_Hoan chinh KH 2012 Von ho tro co MT 16 3 3" xfId="22983"/>
    <cellStyle name="1_Bao cao giai ngan von dau tu nam 2009 (theo doi)_Ke hoach 2009 (theo doi) -1_Book1_Hoan chinh KH 2012 Von ho tro co MT 16 4" xfId="2553"/>
    <cellStyle name="1_Bao cao giai ngan von dau tu nam 2009 (theo doi)_Ke hoach 2009 (theo doi) -1_Book1_Hoan chinh KH 2012 Von ho tro co MT 16 4 2" xfId="22984"/>
    <cellStyle name="1_Bao cao giai ngan von dau tu nam 2009 (theo doi)_Ke hoach 2009 (theo doi) -1_Book1_Hoan chinh KH 2012 Von ho tro co MT 16 4 3" xfId="22985"/>
    <cellStyle name="1_Bao cao giai ngan von dau tu nam 2009 (theo doi)_Ke hoach 2009 (theo doi) -1_Book1_Hoan chinh KH 2012 Von ho tro co MT 16 5" xfId="22986"/>
    <cellStyle name="1_Bao cao giai ngan von dau tu nam 2009 (theo doi)_Ke hoach 2009 (theo doi) -1_Book1_Hoan chinh KH 2012 Von ho tro co MT 16 6" xfId="22987"/>
    <cellStyle name="1_Bao cao giai ngan von dau tu nam 2009 (theo doi)_Ke hoach 2009 (theo doi) -1_Book1_Hoan chinh KH 2012 Von ho tro co MT 17" xfId="2554"/>
    <cellStyle name="1_Bao cao giai ngan von dau tu nam 2009 (theo doi)_Ke hoach 2009 (theo doi) -1_Book1_Hoan chinh KH 2012 Von ho tro co MT 17 2" xfId="2555"/>
    <cellStyle name="1_Bao cao giai ngan von dau tu nam 2009 (theo doi)_Ke hoach 2009 (theo doi) -1_Book1_Hoan chinh KH 2012 Von ho tro co MT 17 2 2" xfId="22988"/>
    <cellStyle name="1_Bao cao giai ngan von dau tu nam 2009 (theo doi)_Ke hoach 2009 (theo doi) -1_Book1_Hoan chinh KH 2012 Von ho tro co MT 17 2 3" xfId="22989"/>
    <cellStyle name="1_Bao cao giai ngan von dau tu nam 2009 (theo doi)_Ke hoach 2009 (theo doi) -1_Book1_Hoan chinh KH 2012 Von ho tro co MT 17 3" xfId="2556"/>
    <cellStyle name="1_Bao cao giai ngan von dau tu nam 2009 (theo doi)_Ke hoach 2009 (theo doi) -1_Book1_Hoan chinh KH 2012 Von ho tro co MT 17 3 2" xfId="22990"/>
    <cellStyle name="1_Bao cao giai ngan von dau tu nam 2009 (theo doi)_Ke hoach 2009 (theo doi) -1_Book1_Hoan chinh KH 2012 Von ho tro co MT 17 3 3" xfId="22991"/>
    <cellStyle name="1_Bao cao giai ngan von dau tu nam 2009 (theo doi)_Ke hoach 2009 (theo doi) -1_Book1_Hoan chinh KH 2012 Von ho tro co MT 17 4" xfId="2557"/>
    <cellStyle name="1_Bao cao giai ngan von dau tu nam 2009 (theo doi)_Ke hoach 2009 (theo doi) -1_Book1_Hoan chinh KH 2012 Von ho tro co MT 17 4 2" xfId="22992"/>
    <cellStyle name="1_Bao cao giai ngan von dau tu nam 2009 (theo doi)_Ke hoach 2009 (theo doi) -1_Book1_Hoan chinh KH 2012 Von ho tro co MT 17 4 3" xfId="22993"/>
    <cellStyle name="1_Bao cao giai ngan von dau tu nam 2009 (theo doi)_Ke hoach 2009 (theo doi) -1_Book1_Hoan chinh KH 2012 Von ho tro co MT 17 5" xfId="22994"/>
    <cellStyle name="1_Bao cao giai ngan von dau tu nam 2009 (theo doi)_Ke hoach 2009 (theo doi) -1_Book1_Hoan chinh KH 2012 Von ho tro co MT 17 6" xfId="22995"/>
    <cellStyle name="1_Bao cao giai ngan von dau tu nam 2009 (theo doi)_Ke hoach 2009 (theo doi) -1_Book1_Hoan chinh KH 2012 Von ho tro co MT 18" xfId="2558"/>
    <cellStyle name="1_Bao cao giai ngan von dau tu nam 2009 (theo doi)_Ke hoach 2009 (theo doi) -1_Book1_Hoan chinh KH 2012 Von ho tro co MT 18 2" xfId="22996"/>
    <cellStyle name="1_Bao cao giai ngan von dau tu nam 2009 (theo doi)_Ke hoach 2009 (theo doi) -1_Book1_Hoan chinh KH 2012 Von ho tro co MT 18 3" xfId="22997"/>
    <cellStyle name="1_Bao cao giai ngan von dau tu nam 2009 (theo doi)_Ke hoach 2009 (theo doi) -1_Book1_Hoan chinh KH 2012 Von ho tro co MT 19" xfId="2559"/>
    <cellStyle name="1_Bao cao giai ngan von dau tu nam 2009 (theo doi)_Ke hoach 2009 (theo doi) -1_Book1_Hoan chinh KH 2012 Von ho tro co MT 19 2" xfId="22998"/>
    <cellStyle name="1_Bao cao giai ngan von dau tu nam 2009 (theo doi)_Ke hoach 2009 (theo doi) -1_Book1_Hoan chinh KH 2012 Von ho tro co MT 19 3" xfId="22999"/>
    <cellStyle name="1_Bao cao giai ngan von dau tu nam 2009 (theo doi)_Ke hoach 2009 (theo doi) -1_Book1_Hoan chinh KH 2012 Von ho tro co MT 2" xfId="2560"/>
    <cellStyle name="1_Bao cao giai ngan von dau tu nam 2009 (theo doi)_Ke hoach 2009 (theo doi) -1_Book1_Hoan chinh KH 2012 Von ho tro co MT 2 2" xfId="2561"/>
    <cellStyle name="1_Bao cao giai ngan von dau tu nam 2009 (theo doi)_Ke hoach 2009 (theo doi) -1_Book1_Hoan chinh KH 2012 Von ho tro co MT 2 2 2" xfId="23000"/>
    <cellStyle name="1_Bao cao giai ngan von dau tu nam 2009 (theo doi)_Ke hoach 2009 (theo doi) -1_Book1_Hoan chinh KH 2012 Von ho tro co MT 2 2 3" xfId="23001"/>
    <cellStyle name="1_Bao cao giai ngan von dau tu nam 2009 (theo doi)_Ke hoach 2009 (theo doi) -1_Book1_Hoan chinh KH 2012 Von ho tro co MT 2 3" xfId="2562"/>
    <cellStyle name="1_Bao cao giai ngan von dau tu nam 2009 (theo doi)_Ke hoach 2009 (theo doi) -1_Book1_Hoan chinh KH 2012 Von ho tro co MT 2 3 2" xfId="23002"/>
    <cellStyle name="1_Bao cao giai ngan von dau tu nam 2009 (theo doi)_Ke hoach 2009 (theo doi) -1_Book1_Hoan chinh KH 2012 Von ho tro co MT 2 3 3" xfId="23003"/>
    <cellStyle name="1_Bao cao giai ngan von dau tu nam 2009 (theo doi)_Ke hoach 2009 (theo doi) -1_Book1_Hoan chinh KH 2012 Von ho tro co MT 2 4" xfId="2563"/>
    <cellStyle name="1_Bao cao giai ngan von dau tu nam 2009 (theo doi)_Ke hoach 2009 (theo doi) -1_Book1_Hoan chinh KH 2012 Von ho tro co MT 2 4 2" xfId="23004"/>
    <cellStyle name="1_Bao cao giai ngan von dau tu nam 2009 (theo doi)_Ke hoach 2009 (theo doi) -1_Book1_Hoan chinh KH 2012 Von ho tro co MT 2 4 3" xfId="23005"/>
    <cellStyle name="1_Bao cao giai ngan von dau tu nam 2009 (theo doi)_Ke hoach 2009 (theo doi) -1_Book1_Hoan chinh KH 2012 Von ho tro co MT 2 5" xfId="23006"/>
    <cellStyle name="1_Bao cao giai ngan von dau tu nam 2009 (theo doi)_Ke hoach 2009 (theo doi) -1_Book1_Hoan chinh KH 2012 Von ho tro co MT 2 6" xfId="23007"/>
    <cellStyle name="1_Bao cao giai ngan von dau tu nam 2009 (theo doi)_Ke hoach 2009 (theo doi) -1_Book1_Hoan chinh KH 2012 Von ho tro co MT 20" xfId="2564"/>
    <cellStyle name="1_Bao cao giai ngan von dau tu nam 2009 (theo doi)_Ke hoach 2009 (theo doi) -1_Book1_Hoan chinh KH 2012 Von ho tro co MT 20 2" xfId="23008"/>
    <cellStyle name="1_Bao cao giai ngan von dau tu nam 2009 (theo doi)_Ke hoach 2009 (theo doi) -1_Book1_Hoan chinh KH 2012 Von ho tro co MT 20 3" xfId="23009"/>
    <cellStyle name="1_Bao cao giai ngan von dau tu nam 2009 (theo doi)_Ke hoach 2009 (theo doi) -1_Book1_Hoan chinh KH 2012 Von ho tro co MT 21" xfId="23010"/>
    <cellStyle name="1_Bao cao giai ngan von dau tu nam 2009 (theo doi)_Ke hoach 2009 (theo doi) -1_Book1_Hoan chinh KH 2012 Von ho tro co MT 22" xfId="23011"/>
    <cellStyle name="1_Bao cao giai ngan von dau tu nam 2009 (theo doi)_Ke hoach 2009 (theo doi) -1_Book1_Hoan chinh KH 2012 Von ho tro co MT 3" xfId="2565"/>
    <cellStyle name="1_Bao cao giai ngan von dau tu nam 2009 (theo doi)_Ke hoach 2009 (theo doi) -1_Book1_Hoan chinh KH 2012 Von ho tro co MT 3 2" xfId="2566"/>
    <cellStyle name="1_Bao cao giai ngan von dau tu nam 2009 (theo doi)_Ke hoach 2009 (theo doi) -1_Book1_Hoan chinh KH 2012 Von ho tro co MT 3 2 2" xfId="23012"/>
    <cellStyle name="1_Bao cao giai ngan von dau tu nam 2009 (theo doi)_Ke hoach 2009 (theo doi) -1_Book1_Hoan chinh KH 2012 Von ho tro co MT 3 2 3" xfId="23013"/>
    <cellStyle name="1_Bao cao giai ngan von dau tu nam 2009 (theo doi)_Ke hoach 2009 (theo doi) -1_Book1_Hoan chinh KH 2012 Von ho tro co MT 3 3" xfId="2567"/>
    <cellStyle name="1_Bao cao giai ngan von dau tu nam 2009 (theo doi)_Ke hoach 2009 (theo doi) -1_Book1_Hoan chinh KH 2012 Von ho tro co MT 3 3 2" xfId="23014"/>
    <cellStyle name="1_Bao cao giai ngan von dau tu nam 2009 (theo doi)_Ke hoach 2009 (theo doi) -1_Book1_Hoan chinh KH 2012 Von ho tro co MT 3 3 3" xfId="23015"/>
    <cellStyle name="1_Bao cao giai ngan von dau tu nam 2009 (theo doi)_Ke hoach 2009 (theo doi) -1_Book1_Hoan chinh KH 2012 Von ho tro co MT 3 4" xfId="2568"/>
    <cellStyle name="1_Bao cao giai ngan von dau tu nam 2009 (theo doi)_Ke hoach 2009 (theo doi) -1_Book1_Hoan chinh KH 2012 Von ho tro co MT 3 4 2" xfId="23016"/>
    <cellStyle name="1_Bao cao giai ngan von dau tu nam 2009 (theo doi)_Ke hoach 2009 (theo doi) -1_Book1_Hoan chinh KH 2012 Von ho tro co MT 3 4 3" xfId="23017"/>
    <cellStyle name="1_Bao cao giai ngan von dau tu nam 2009 (theo doi)_Ke hoach 2009 (theo doi) -1_Book1_Hoan chinh KH 2012 Von ho tro co MT 3 5" xfId="23018"/>
    <cellStyle name="1_Bao cao giai ngan von dau tu nam 2009 (theo doi)_Ke hoach 2009 (theo doi) -1_Book1_Hoan chinh KH 2012 Von ho tro co MT 3 6" xfId="23019"/>
    <cellStyle name="1_Bao cao giai ngan von dau tu nam 2009 (theo doi)_Ke hoach 2009 (theo doi) -1_Book1_Hoan chinh KH 2012 Von ho tro co MT 4" xfId="2569"/>
    <cellStyle name="1_Bao cao giai ngan von dau tu nam 2009 (theo doi)_Ke hoach 2009 (theo doi) -1_Book1_Hoan chinh KH 2012 Von ho tro co MT 4 2" xfId="2570"/>
    <cellStyle name="1_Bao cao giai ngan von dau tu nam 2009 (theo doi)_Ke hoach 2009 (theo doi) -1_Book1_Hoan chinh KH 2012 Von ho tro co MT 4 2 2" xfId="23020"/>
    <cellStyle name="1_Bao cao giai ngan von dau tu nam 2009 (theo doi)_Ke hoach 2009 (theo doi) -1_Book1_Hoan chinh KH 2012 Von ho tro co MT 4 2 3" xfId="23021"/>
    <cellStyle name="1_Bao cao giai ngan von dau tu nam 2009 (theo doi)_Ke hoach 2009 (theo doi) -1_Book1_Hoan chinh KH 2012 Von ho tro co MT 4 3" xfId="2571"/>
    <cellStyle name="1_Bao cao giai ngan von dau tu nam 2009 (theo doi)_Ke hoach 2009 (theo doi) -1_Book1_Hoan chinh KH 2012 Von ho tro co MT 4 3 2" xfId="23022"/>
    <cellStyle name="1_Bao cao giai ngan von dau tu nam 2009 (theo doi)_Ke hoach 2009 (theo doi) -1_Book1_Hoan chinh KH 2012 Von ho tro co MT 4 3 3" xfId="23023"/>
    <cellStyle name="1_Bao cao giai ngan von dau tu nam 2009 (theo doi)_Ke hoach 2009 (theo doi) -1_Book1_Hoan chinh KH 2012 Von ho tro co MT 4 4" xfId="2572"/>
    <cellStyle name="1_Bao cao giai ngan von dau tu nam 2009 (theo doi)_Ke hoach 2009 (theo doi) -1_Book1_Hoan chinh KH 2012 Von ho tro co MT 4 4 2" xfId="23024"/>
    <cellStyle name="1_Bao cao giai ngan von dau tu nam 2009 (theo doi)_Ke hoach 2009 (theo doi) -1_Book1_Hoan chinh KH 2012 Von ho tro co MT 4 4 3" xfId="23025"/>
    <cellStyle name="1_Bao cao giai ngan von dau tu nam 2009 (theo doi)_Ke hoach 2009 (theo doi) -1_Book1_Hoan chinh KH 2012 Von ho tro co MT 4 5" xfId="23026"/>
    <cellStyle name="1_Bao cao giai ngan von dau tu nam 2009 (theo doi)_Ke hoach 2009 (theo doi) -1_Book1_Hoan chinh KH 2012 Von ho tro co MT 4 6" xfId="23027"/>
    <cellStyle name="1_Bao cao giai ngan von dau tu nam 2009 (theo doi)_Ke hoach 2009 (theo doi) -1_Book1_Hoan chinh KH 2012 Von ho tro co MT 5" xfId="2573"/>
    <cellStyle name="1_Bao cao giai ngan von dau tu nam 2009 (theo doi)_Ke hoach 2009 (theo doi) -1_Book1_Hoan chinh KH 2012 Von ho tro co MT 5 2" xfId="2574"/>
    <cellStyle name="1_Bao cao giai ngan von dau tu nam 2009 (theo doi)_Ke hoach 2009 (theo doi) -1_Book1_Hoan chinh KH 2012 Von ho tro co MT 5 2 2" xfId="23028"/>
    <cellStyle name="1_Bao cao giai ngan von dau tu nam 2009 (theo doi)_Ke hoach 2009 (theo doi) -1_Book1_Hoan chinh KH 2012 Von ho tro co MT 5 2 3" xfId="23029"/>
    <cellStyle name="1_Bao cao giai ngan von dau tu nam 2009 (theo doi)_Ke hoach 2009 (theo doi) -1_Book1_Hoan chinh KH 2012 Von ho tro co MT 5 3" xfId="2575"/>
    <cellStyle name="1_Bao cao giai ngan von dau tu nam 2009 (theo doi)_Ke hoach 2009 (theo doi) -1_Book1_Hoan chinh KH 2012 Von ho tro co MT 5 3 2" xfId="23030"/>
    <cellStyle name="1_Bao cao giai ngan von dau tu nam 2009 (theo doi)_Ke hoach 2009 (theo doi) -1_Book1_Hoan chinh KH 2012 Von ho tro co MT 5 3 3" xfId="23031"/>
    <cellStyle name="1_Bao cao giai ngan von dau tu nam 2009 (theo doi)_Ke hoach 2009 (theo doi) -1_Book1_Hoan chinh KH 2012 Von ho tro co MT 5 4" xfId="2576"/>
    <cellStyle name="1_Bao cao giai ngan von dau tu nam 2009 (theo doi)_Ke hoach 2009 (theo doi) -1_Book1_Hoan chinh KH 2012 Von ho tro co MT 5 4 2" xfId="23032"/>
    <cellStyle name="1_Bao cao giai ngan von dau tu nam 2009 (theo doi)_Ke hoach 2009 (theo doi) -1_Book1_Hoan chinh KH 2012 Von ho tro co MT 5 4 3" xfId="23033"/>
    <cellStyle name="1_Bao cao giai ngan von dau tu nam 2009 (theo doi)_Ke hoach 2009 (theo doi) -1_Book1_Hoan chinh KH 2012 Von ho tro co MT 5 5" xfId="23034"/>
    <cellStyle name="1_Bao cao giai ngan von dau tu nam 2009 (theo doi)_Ke hoach 2009 (theo doi) -1_Book1_Hoan chinh KH 2012 Von ho tro co MT 5 6" xfId="23035"/>
    <cellStyle name="1_Bao cao giai ngan von dau tu nam 2009 (theo doi)_Ke hoach 2009 (theo doi) -1_Book1_Hoan chinh KH 2012 Von ho tro co MT 6" xfId="2577"/>
    <cellStyle name="1_Bao cao giai ngan von dau tu nam 2009 (theo doi)_Ke hoach 2009 (theo doi) -1_Book1_Hoan chinh KH 2012 Von ho tro co MT 6 2" xfId="2578"/>
    <cellStyle name="1_Bao cao giai ngan von dau tu nam 2009 (theo doi)_Ke hoach 2009 (theo doi) -1_Book1_Hoan chinh KH 2012 Von ho tro co MT 6 2 2" xfId="23036"/>
    <cellStyle name="1_Bao cao giai ngan von dau tu nam 2009 (theo doi)_Ke hoach 2009 (theo doi) -1_Book1_Hoan chinh KH 2012 Von ho tro co MT 6 2 3" xfId="23037"/>
    <cellStyle name="1_Bao cao giai ngan von dau tu nam 2009 (theo doi)_Ke hoach 2009 (theo doi) -1_Book1_Hoan chinh KH 2012 Von ho tro co MT 6 3" xfId="2579"/>
    <cellStyle name="1_Bao cao giai ngan von dau tu nam 2009 (theo doi)_Ke hoach 2009 (theo doi) -1_Book1_Hoan chinh KH 2012 Von ho tro co MT 6 3 2" xfId="23038"/>
    <cellStyle name="1_Bao cao giai ngan von dau tu nam 2009 (theo doi)_Ke hoach 2009 (theo doi) -1_Book1_Hoan chinh KH 2012 Von ho tro co MT 6 3 3" xfId="23039"/>
    <cellStyle name="1_Bao cao giai ngan von dau tu nam 2009 (theo doi)_Ke hoach 2009 (theo doi) -1_Book1_Hoan chinh KH 2012 Von ho tro co MT 6 4" xfId="2580"/>
    <cellStyle name="1_Bao cao giai ngan von dau tu nam 2009 (theo doi)_Ke hoach 2009 (theo doi) -1_Book1_Hoan chinh KH 2012 Von ho tro co MT 6 4 2" xfId="23040"/>
    <cellStyle name="1_Bao cao giai ngan von dau tu nam 2009 (theo doi)_Ke hoach 2009 (theo doi) -1_Book1_Hoan chinh KH 2012 Von ho tro co MT 6 4 3" xfId="23041"/>
    <cellStyle name="1_Bao cao giai ngan von dau tu nam 2009 (theo doi)_Ke hoach 2009 (theo doi) -1_Book1_Hoan chinh KH 2012 Von ho tro co MT 6 5" xfId="23042"/>
    <cellStyle name="1_Bao cao giai ngan von dau tu nam 2009 (theo doi)_Ke hoach 2009 (theo doi) -1_Book1_Hoan chinh KH 2012 Von ho tro co MT 6 6" xfId="23043"/>
    <cellStyle name="1_Bao cao giai ngan von dau tu nam 2009 (theo doi)_Ke hoach 2009 (theo doi) -1_Book1_Hoan chinh KH 2012 Von ho tro co MT 7" xfId="2581"/>
    <cellStyle name="1_Bao cao giai ngan von dau tu nam 2009 (theo doi)_Ke hoach 2009 (theo doi) -1_Book1_Hoan chinh KH 2012 Von ho tro co MT 7 2" xfId="2582"/>
    <cellStyle name="1_Bao cao giai ngan von dau tu nam 2009 (theo doi)_Ke hoach 2009 (theo doi) -1_Book1_Hoan chinh KH 2012 Von ho tro co MT 7 2 2" xfId="23044"/>
    <cellStyle name="1_Bao cao giai ngan von dau tu nam 2009 (theo doi)_Ke hoach 2009 (theo doi) -1_Book1_Hoan chinh KH 2012 Von ho tro co MT 7 2 3" xfId="23045"/>
    <cellStyle name="1_Bao cao giai ngan von dau tu nam 2009 (theo doi)_Ke hoach 2009 (theo doi) -1_Book1_Hoan chinh KH 2012 Von ho tro co MT 7 3" xfId="2583"/>
    <cellStyle name="1_Bao cao giai ngan von dau tu nam 2009 (theo doi)_Ke hoach 2009 (theo doi) -1_Book1_Hoan chinh KH 2012 Von ho tro co MT 7 3 2" xfId="23046"/>
    <cellStyle name="1_Bao cao giai ngan von dau tu nam 2009 (theo doi)_Ke hoach 2009 (theo doi) -1_Book1_Hoan chinh KH 2012 Von ho tro co MT 7 3 3" xfId="23047"/>
    <cellStyle name="1_Bao cao giai ngan von dau tu nam 2009 (theo doi)_Ke hoach 2009 (theo doi) -1_Book1_Hoan chinh KH 2012 Von ho tro co MT 7 4" xfId="2584"/>
    <cellStyle name="1_Bao cao giai ngan von dau tu nam 2009 (theo doi)_Ke hoach 2009 (theo doi) -1_Book1_Hoan chinh KH 2012 Von ho tro co MT 7 4 2" xfId="23048"/>
    <cellStyle name="1_Bao cao giai ngan von dau tu nam 2009 (theo doi)_Ke hoach 2009 (theo doi) -1_Book1_Hoan chinh KH 2012 Von ho tro co MT 7 4 3" xfId="23049"/>
    <cellStyle name="1_Bao cao giai ngan von dau tu nam 2009 (theo doi)_Ke hoach 2009 (theo doi) -1_Book1_Hoan chinh KH 2012 Von ho tro co MT 7 5" xfId="23050"/>
    <cellStyle name="1_Bao cao giai ngan von dau tu nam 2009 (theo doi)_Ke hoach 2009 (theo doi) -1_Book1_Hoan chinh KH 2012 Von ho tro co MT 7 6" xfId="23051"/>
    <cellStyle name="1_Bao cao giai ngan von dau tu nam 2009 (theo doi)_Ke hoach 2009 (theo doi) -1_Book1_Hoan chinh KH 2012 Von ho tro co MT 8" xfId="2585"/>
    <cellStyle name="1_Bao cao giai ngan von dau tu nam 2009 (theo doi)_Ke hoach 2009 (theo doi) -1_Book1_Hoan chinh KH 2012 Von ho tro co MT 8 2" xfId="2586"/>
    <cellStyle name="1_Bao cao giai ngan von dau tu nam 2009 (theo doi)_Ke hoach 2009 (theo doi) -1_Book1_Hoan chinh KH 2012 Von ho tro co MT 8 2 2" xfId="23052"/>
    <cellStyle name="1_Bao cao giai ngan von dau tu nam 2009 (theo doi)_Ke hoach 2009 (theo doi) -1_Book1_Hoan chinh KH 2012 Von ho tro co MT 8 2 3" xfId="23053"/>
    <cellStyle name="1_Bao cao giai ngan von dau tu nam 2009 (theo doi)_Ke hoach 2009 (theo doi) -1_Book1_Hoan chinh KH 2012 Von ho tro co MT 8 3" xfId="2587"/>
    <cellStyle name="1_Bao cao giai ngan von dau tu nam 2009 (theo doi)_Ke hoach 2009 (theo doi) -1_Book1_Hoan chinh KH 2012 Von ho tro co MT 8 3 2" xfId="23054"/>
    <cellStyle name="1_Bao cao giai ngan von dau tu nam 2009 (theo doi)_Ke hoach 2009 (theo doi) -1_Book1_Hoan chinh KH 2012 Von ho tro co MT 8 3 3" xfId="23055"/>
    <cellStyle name="1_Bao cao giai ngan von dau tu nam 2009 (theo doi)_Ke hoach 2009 (theo doi) -1_Book1_Hoan chinh KH 2012 Von ho tro co MT 8 4" xfId="2588"/>
    <cellStyle name="1_Bao cao giai ngan von dau tu nam 2009 (theo doi)_Ke hoach 2009 (theo doi) -1_Book1_Hoan chinh KH 2012 Von ho tro co MT 8 4 2" xfId="23056"/>
    <cellStyle name="1_Bao cao giai ngan von dau tu nam 2009 (theo doi)_Ke hoach 2009 (theo doi) -1_Book1_Hoan chinh KH 2012 Von ho tro co MT 8 4 3" xfId="23057"/>
    <cellStyle name="1_Bao cao giai ngan von dau tu nam 2009 (theo doi)_Ke hoach 2009 (theo doi) -1_Book1_Hoan chinh KH 2012 Von ho tro co MT 8 5" xfId="23058"/>
    <cellStyle name="1_Bao cao giai ngan von dau tu nam 2009 (theo doi)_Ke hoach 2009 (theo doi) -1_Book1_Hoan chinh KH 2012 Von ho tro co MT 8 6" xfId="23059"/>
    <cellStyle name="1_Bao cao giai ngan von dau tu nam 2009 (theo doi)_Ke hoach 2009 (theo doi) -1_Book1_Hoan chinh KH 2012 Von ho tro co MT 9" xfId="2589"/>
    <cellStyle name="1_Bao cao giai ngan von dau tu nam 2009 (theo doi)_Ke hoach 2009 (theo doi) -1_Book1_Hoan chinh KH 2012 Von ho tro co MT 9 2" xfId="2590"/>
    <cellStyle name="1_Bao cao giai ngan von dau tu nam 2009 (theo doi)_Ke hoach 2009 (theo doi) -1_Book1_Hoan chinh KH 2012 Von ho tro co MT 9 2 2" xfId="23060"/>
    <cellStyle name="1_Bao cao giai ngan von dau tu nam 2009 (theo doi)_Ke hoach 2009 (theo doi) -1_Book1_Hoan chinh KH 2012 Von ho tro co MT 9 2 3" xfId="23061"/>
    <cellStyle name="1_Bao cao giai ngan von dau tu nam 2009 (theo doi)_Ke hoach 2009 (theo doi) -1_Book1_Hoan chinh KH 2012 Von ho tro co MT 9 3" xfId="2591"/>
    <cellStyle name="1_Bao cao giai ngan von dau tu nam 2009 (theo doi)_Ke hoach 2009 (theo doi) -1_Book1_Hoan chinh KH 2012 Von ho tro co MT 9 3 2" xfId="23062"/>
    <cellStyle name="1_Bao cao giai ngan von dau tu nam 2009 (theo doi)_Ke hoach 2009 (theo doi) -1_Book1_Hoan chinh KH 2012 Von ho tro co MT 9 3 3" xfId="23063"/>
    <cellStyle name="1_Bao cao giai ngan von dau tu nam 2009 (theo doi)_Ke hoach 2009 (theo doi) -1_Book1_Hoan chinh KH 2012 Von ho tro co MT 9 4" xfId="2592"/>
    <cellStyle name="1_Bao cao giai ngan von dau tu nam 2009 (theo doi)_Ke hoach 2009 (theo doi) -1_Book1_Hoan chinh KH 2012 Von ho tro co MT 9 4 2" xfId="23064"/>
    <cellStyle name="1_Bao cao giai ngan von dau tu nam 2009 (theo doi)_Ke hoach 2009 (theo doi) -1_Book1_Hoan chinh KH 2012 Von ho tro co MT 9 4 3" xfId="23065"/>
    <cellStyle name="1_Bao cao giai ngan von dau tu nam 2009 (theo doi)_Ke hoach 2009 (theo doi) -1_Book1_Hoan chinh KH 2012 Von ho tro co MT 9 5" xfId="23066"/>
    <cellStyle name="1_Bao cao giai ngan von dau tu nam 2009 (theo doi)_Ke hoach 2009 (theo doi) -1_Book1_Hoan chinh KH 2012 Von ho tro co MT 9 6" xfId="23067"/>
    <cellStyle name="1_Bao cao giai ngan von dau tu nam 2009 (theo doi)_Ke hoach 2009 (theo doi) -1_Book1_Hoan chinh KH 2012 Von ho tro co MT_Bao cao giai ngan quy I" xfId="2593"/>
    <cellStyle name="1_Bao cao giai ngan von dau tu nam 2009 (theo doi)_Ke hoach 2009 (theo doi) -1_Book1_Hoan chinh KH 2012 Von ho tro co MT_Bao cao giai ngan quy I 2" xfId="2594"/>
    <cellStyle name="1_Bao cao giai ngan von dau tu nam 2009 (theo doi)_Ke hoach 2009 (theo doi) -1_Book1_Hoan chinh KH 2012 Von ho tro co MT_Bao cao giai ngan quy I 2 2" xfId="2595"/>
    <cellStyle name="1_Bao cao giai ngan von dau tu nam 2009 (theo doi)_Ke hoach 2009 (theo doi) -1_Book1_Hoan chinh KH 2012 Von ho tro co MT_Bao cao giai ngan quy I 2 2 2" xfId="23068"/>
    <cellStyle name="1_Bao cao giai ngan von dau tu nam 2009 (theo doi)_Ke hoach 2009 (theo doi) -1_Book1_Hoan chinh KH 2012 Von ho tro co MT_Bao cao giai ngan quy I 2 2 3" xfId="23069"/>
    <cellStyle name="1_Bao cao giai ngan von dau tu nam 2009 (theo doi)_Ke hoach 2009 (theo doi) -1_Book1_Hoan chinh KH 2012 Von ho tro co MT_Bao cao giai ngan quy I 2 3" xfId="2596"/>
    <cellStyle name="1_Bao cao giai ngan von dau tu nam 2009 (theo doi)_Ke hoach 2009 (theo doi) -1_Book1_Hoan chinh KH 2012 Von ho tro co MT_Bao cao giai ngan quy I 2 3 2" xfId="23070"/>
    <cellStyle name="1_Bao cao giai ngan von dau tu nam 2009 (theo doi)_Ke hoach 2009 (theo doi) -1_Book1_Hoan chinh KH 2012 Von ho tro co MT_Bao cao giai ngan quy I 2 3 3" xfId="23071"/>
    <cellStyle name="1_Bao cao giai ngan von dau tu nam 2009 (theo doi)_Ke hoach 2009 (theo doi) -1_Book1_Hoan chinh KH 2012 Von ho tro co MT_Bao cao giai ngan quy I 2 4" xfId="2597"/>
    <cellStyle name="1_Bao cao giai ngan von dau tu nam 2009 (theo doi)_Ke hoach 2009 (theo doi) -1_Book1_Hoan chinh KH 2012 Von ho tro co MT_Bao cao giai ngan quy I 2 4 2" xfId="23072"/>
    <cellStyle name="1_Bao cao giai ngan von dau tu nam 2009 (theo doi)_Ke hoach 2009 (theo doi) -1_Book1_Hoan chinh KH 2012 Von ho tro co MT_Bao cao giai ngan quy I 2 4 3" xfId="23073"/>
    <cellStyle name="1_Bao cao giai ngan von dau tu nam 2009 (theo doi)_Ke hoach 2009 (theo doi) -1_Book1_Hoan chinh KH 2012 Von ho tro co MT_Bao cao giai ngan quy I 2 5" xfId="23074"/>
    <cellStyle name="1_Bao cao giai ngan von dau tu nam 2009 (theo doi)_Ke hoach 2009 (theo doi) -1_Book1_Hoan chinh KH 2012 Von ho tro co MT_Bao cao giai ngan quy I 2 6" xfId="23075"/>
    <cellStyle name="1_Bao cao giai ngan von dau tu nam 2009 (theo doi)_Ke hoach 2009 (theo doi) -1_Book1_Hoan chinh KH 2012 Von ho tro co MT_Bao cao giai ngan quy I 3" xfId="2598"/>
    <cellStyle name="1_Bao cao giai ngan von dau tu nam 2009 (theo doi)_Ke hoach 2009 (theo doi) -1_Book1_Hoan chinh KH 2012 Von ho tro co MT_Bao cao giai ngan quy I 3 2" xfId="2599"/>
    <cellStyle name="1_Bao cao giai ngan von dau tu nam 2009 (theo doi)_Ke hoach 2009 (theo doi) -1_Book1_Hoan chinh KH 2012 Von ho tro co MT_Bao cao giai ngan quy I 3 2 2" xfId="23076"/>
    <cellStyle name="1_Bao cao giai ngan von dau tu nam 2009 (theo doi)_Ke hoach 2009 (theo doi) -1_Book1_Hoan chinh KH 2012 Von ho tro co MT_Bao cao giai ngan quy I 3 2 3" xfId="23077"/>
    <cellStyle name="1_Bao cao giai ngan von dau tu nam 2009 (theo doi)_Ke hoach 2009 (theo doi) -1_Book1_Hoan chinh KH 2012 Von ho tro co MT_Bao cao giai ngan quy I 3 3" xfId="2600"/>
    <cellStyle name="1_Bao cao giai ngan von dau tu nam 2009 (theo doi)_Ke hoach 2009 (theo doi) -1_Book1_Hoan chinh KH 2012 Von ho tro co MT_Bao cao giai ngan quy I 3 3 2" xfId="23078"/>
    <cellStyle name="1_Bao cao giai ngan von dau tu nam 2009 (theo doi)_Ke hoach 2009 (theo doi) -1_Book1_Hoan chinh KH 2012 Von ho tro co MT_Bao cao giai ngan quy I 3 3 3" xfId="23079"/>
    <cellStyle name="1_Bao cao giai ngan von dau tu nam 2009 (theo doi)_Ke hoach 2009 (theo doi) -1_Book1_Hoan chinh KH 2012 Von ho tro co MT_Bao cao giai ngan quy I 3 4" xfId="2601"/>
    <cellStyle name="1_Bao cao giai ngan von dau tu nam 2009 (theo doi)_Ke hoach 2009 (theo doi) -1_Book1_Hoan chinh KH 2012 Von ho tro co MT_Bao cao giai ngan quy I 3 4 2" xfId="23080"/>
    <cellStyle name="1_Bao cao giai ngan von dau tu nam 2009 (theo doi)_Ke hoach 2009 (theo doi) -1_Book1_Hoan chinh KH 2012 Von ho tro co MT_Bao cao giai ngan quy I 3 4 3" xfId="23081"/>
    <cellStyle name="1_Bao cao giai ngan von dau tu nam 2009 (theo doi)_Ke hoach 2009 (theo doi) -1_Book1_Hoan chinh KH 2012 Von ho tro co MT_Bao cao giai ngan quy I 3 5" xfId="23082"/>
    <cellStyle name="1_Bao cao giai ngan von dau tu nam 2009 (theo doi)_Ke hoach 2009 (theo doi) -1_Book1_Hoan chinh KH 2012 Von ho tro co MT_Bao cao giai ngan quy I 3 6" xfId="23083"/>
    <cellStyle name="1_Bao cao giai ngan von dau tu nam 2009 (theo doi)_Ke hoach 2009 (theo doi) -1_Book1_Hoan chinh KH 2012 Von ho tro co MT_Bao cao giai ngan quy I 4" xfId="2602"/>
    <cellStyle name="1_Bao cao giai ngan von dau tu nam 2009 (theo doi)_Ke hoach 2009 (theo doi) -1_Book1_Hoan chinh KH 2012 Von ho tro co MT_Bao cao giai ngan quy I 4 2" xfId="23084"/>
    <cellStyle name="1_Bao cao giai ngan von dau tu nam 2009 (theo doi)_Ke hoach 2009 (theo doi) -1_Book1_Hoan chinh KH 2012 Von ho tro co MT_Bao cao giai ngan quy I 4 3" xfId="23085"/>
    <cellStyle name="1_Bao cao giai ngan von dau tu nam 2009 (theo doi)_Ke hoach 2009 (theo doi) -1_Book1_Hoan chinh KH 2012 Von ho tro co MT_Bao cao giai ngan quy I 5" xfId="2603"/>
    <cellStyle name="1_Bao cao giai ngan von dau tu nam 2009 (theo doi)_Ke hoach 2009 (theo doi) -1_Book1_Hoan chinh KH 2012 Von ho tro co MT_Bao cao giai ngan quy I 5 2" xfId="23086"/>
    <cellStyle name="1_Bao cao giai ngan von dau tu nam 2009 (theo doi)_Ke hoach 2009 (theo doi) -1_Book1_Hoan chinh KH 2012 Von ho tro co MT_Bao cao giai ngan quy I 5 3" xfId="23087"/>
    <cellStyle name="1_Bao cao giai ngan von dau tu nam 2009 (theo doi)_Ke hoach 2009 (theo doi) -1_Book1_Hoan chinh KH 2012 Von ho tro co MT_Bao cao giai ngan quy I 6" xfId="2604"/>
    <cellStyle name="1_Bao cao giai ngan von dau tu nam 2009 (theo doi)_Ke hoach 2009 (theo doi) -1_Book1_Hoan chinh KH 2012 Von ho tro co MT_Bao cao giai ngan quy I 6 2" xfId="23088"/>
    <cellStyle name="1_Bao cao giai ngan von dau tu nam 2009 (theo doi)_Ke hoach 2009 (theo doi) -1_Book1_Hoan chinh KH 2012 Von ho tro co MT_Bao cao giai ngan quy I 6 3" xfId="23089"/>
    <cellStyle name="1_Bao cao giai ngan von dau tu nam 2009 (theo doi)_Ke hoach 2009 (theo doi) -1_Book1_Hoan chinh KH 2012 Von ho tro co MT_Bao cao giai ngan quy I 7" xfId="23090"/>
    <cellStyle name="1_Bao cao giai ngan von dau tu nam 2009 (theo doi)_Ke hoach 2009 (theo doi) -1_Book1_Hoan chinh KH 2012 Von ho tro co MT_Bao cao giai ngan quy I 8" xfId="23091"/>
    <cellStyle name="1_Bao cao giai ngan von dau tu nam 2009 (theo doi)_Ke hoach 2009 (theo doi) -1_Book1_Hoan chinh KH 2012 Von ho tro co MT_BC von DTPT 6 thang 2012" xfId="2605"/>
    <cellStyle name="1_Bao cao giai ngan von dau tu nam 2009 (theo doi)_Ke hoach 2009 (theo doi) -1_Book1_Hoan chinh KH 2012 Von ho tro co MT_BC von DTPT 6 thang 2012 2" xfId="2606"/>
    <cellStyle name="1_Bao cao giai ngan von dau tu nam 2009 (theo doi)_Ke hoach 2009 (theo doi) -1_Book1_Hoan chinh KH 2012 Von ho tro co MT_BC von DTPT 6 thang 2012 2 2" xfId="2607"/>
    <cellStyle name="1_Bao cao giai ngan von dau tu nam 2009 (theo doi)_Ke hoach 2009 (theo doi) -1_Book1_Hoan chinh KH 2012 Von ho tro co MT_BC von DTPT 6 thang 2012 2 2 2" xfId="23092"/>
    <cellStyle name="1_Bao cao giai ngan von dau tu nam 2009 (theo doi)_Ke hoach 2009 (theo doi) -1_Book1_Hoan chinh KH 2012 Von ho tro co MT_BC von DTPT 6 thang 2012 2 2 3" xfId="23093"/>
    <cellStyle name="1_Bao cao giai ngan von dau tu nam 2009 (theo doi)_Ke hoach 2009 (theo doi) -1_Book1_Hoan chinh KH 2012 Von ho tro co MT_BC von DTPT 6 thang 2012 2 3" xfId="2608"/>
    <cellStyle name="1_Bao cao giai ngan von dau tu nam 2009 (theo doi)_Ke hoach 2009 (theo doi) -1_Book1_Hoan chinh KH 2012 Von ho tro co MT_BC von DTPT 6 thang 2012 2 3 2" xfId="23094"/>
    <cellStyle name="1_Bao cao giai ngan von dau tu nam 2009 (theo doi)_Ke hoach 2009 (theo doi) -1_Book1_Hoan chinh KH 2012 Von ho tro co MT_BC von DTPT 6 thang 2012 2 3 3" xfId="23095"/>
    <cellStyle name="1_Bao cao giai ngan von dau tu nam 2009 (theo doi)_Ke hoach 2009 (theo doi) -1_Book1_Hoan chinh KH 2012 Von ho tro co MT_BC von DTPT 6 thang 2012 2 4" xfId="2609"/>
    <cellStyle name="1_Bao cao giai ngan von dau tu nam 2009 (theo doi)_Ke hoach 2009 (theo doi) -1_Book1_Hoan chinh KH 2012 Von ho tro co MT_BC von DTPT 6 thang 2012 2 4 2" xfId="23096"/>
    <cellStyle name="1_Bao cao giai ngan von dau tu nam 2009 (theo doi)_Ke hoach 2009 (theo doi) -1_Book1_Hoan chinh KH 2012 Von ho tro co MT_BC von DTPT 6 thang 2012 2 4 3" xfId="23097"/>
    <cellStyle name="1_Bao cao giai ngan von dau tu nam 2009 (theo doi)_Ke hoach 2009 (theo doi) -1_Book1_Hoan chinh KH 2012 Von ho tro co MT_BC von DTPT 6 thang 2012 2 5" xfId="23098"/>
    <cellStyle name="1_Bao cao giai ngan von dau tu nam 2009 (theo doi)_Ke hoach 2009 (theo doi) -1_Book1_Hoan chinh KH 2012 Von ho tro co MT_BC von DTPT 6 thang 2012 2 6" xfId="23099"/>
    <cellStyle name="1_Bao cao giai ngan von dau tu nam 2009 (theo doi)_Ke hoach 2009 (theo doi) -1_Book1_Hoan chinh KH 2012 Von ho tro co MT_BC von DTPT 6 thang 2012 3" xfId="2610"/>
    <cellStyle name="1_Bao cao giai ngan von dau tu nam 2009 (theo doi)_Ke hoach 2009 (theo doi) -1_Book1_Hoan chinh KH 2012 Von ho tro co MT_BC von DTPT 6 thang 2012 3 2" xfId="2611"/>
    <cellStyle name="1_Bao cao giai ngan von dau tu nam 2009 (theo doi)_Ke hoach 2009 (theo doi) -1_Book1_Hoan chinh KH 2012 Von ho tro co MT_BC von DTPT 6 thang 2012 3 2 2" xfId="23100"/>
    <cellStyle name="1_Bao cao giai ngan von dau tu nam 2009 (theo doi)_Ke hoach 2009 (theo doi) -1_Book1_Hoan chinh KH 2012 Von ho tro co MT_BC von DTPT 6 thang 2012 3 2 3" xfId="23101"/>
    <cellStyle name="1_Bao cao giai ngan von dau tu nam 2009 (theo doi)_Ke hoach 2009 (theo doi) -1_Book1_Hoan chinh KH 2012 Von ho tro co MT_BC von DTPT 6 thang 2012 3 3" xfId="2612"/>
    <cellStyle name="1_Bao cao giai ngan von dau tu nam 2009 (theo doi)_Ke hoach 2009 (theo doi) -1_Book1_Hoan chinh KH 2012 Von ho tro co MT_BC von DTPT 6 thang 2012 3 3 2" xfId="23102"/>
    <cellStyle name="1_Bao cao giai ngan von dau tu nam 2009 (theo doi)_Ke hoach 2009 (theo doi) -1_Book1_Hoan chinh KH 2012 Von ho tro co MT_BC von DTPT 6 thang 2012 3 3 3" xfId="23103"/>
    <cellStyle name="1_Bao cao giai ngan von dau tu nam 2009 (theo doi)_Ke hoach 2009 (theo doi) -1_Book1_Hoan chinh KH 2012 Von ho tro co MT_BC von DTPT 6 thang 2012 3 4" xfId="2613"/>
    <cellStyle name="1_Bao cao giai ngan von dau tu nam 2009 (theo doi)_Ke hoach 2009 (theo doi) -1_Book1_Hoan chinh KH 2012 Von ho tro co MT_BC von DTPT 6 thang 2012 3 4 2" xfId="23104"/>
    <cellStyle name="1_Bao cao giai ngan von dau tu nam 2009 (theo doi)_Ke hoach 2009 (theo doi) -1_Book1_Hoan chinh KH 2012 Von ho tro co MT_BC von DTPT 6 thang 2012 3 4 3" xfId="23105"/>
    <cellStyle name="1_Bao cao giai ngan von dau tu nam 2009 (theo doi)_Ke hoach 2009 (theo doi) -1_Book1_Hoan chinh KH 2012 Von ho tro co MT_BC von DTPT 6 thang 2012 3 5" xfId="23106"/>
    <cellStyle name="1_Bao cao giai ngan von dau tu nam 2009 (theo doi)_Ke hoach 2009 (theo doi) -1_Book1_Hoan chinh KH 2012 Von ho tro co MT_BC von DTPT 6 thang 2012 3 6" xfId="23107"/>
    <cellStyle name="1_Bao cao giai ngan von dau tu nam 2009 (theo doi)_Ke hoach 2009 (theo doi) -1_Book1_Hoan chinh KH 2012 Von ho tro co MT_BC von DTPT 6 thang 2012 4" xfId="2614"/>
    <cellStyle name="1_Bao cao giai ngan von dau tu nam 2009 (theo doi)_Ke hoach 2009 (theo doi) -1_Book1_Hoan chinh KH 2012 Von ho tro co MT_BC von DTPT 6 thang 2012 4 2" xfId="23108"/>
    <cellStyle name="1_Bao cao giai ngan von dau tu nam 2009 (theo doi)_Ke hoach 2009 (theo doi) -1_Book1_Hoan chinh KH 2012 Von ho tro co MT_BC von DTPT 6 thang 2012 4 3" xfId="23109"/>
    <cellStyle name="1_Bao cao giai ngan von dau tu nam 2009 (theo doi)_Ke hoach 2009 (theo doi) -1_Book1_Hoan chinh KH 2012 Von ho tro co MT_BC von DTPT 6 thang 2012 5" xfId="2615"/>
    <cellStyle name="1_Bao cao giai ngan von dau tu nam 2009 (theo doi)_Ke hoach 2009 (theo doi) -1_Book1_Hoan chinh KH 2012 Von ho tro co MT_BC von DTPT 6 thang 2012 5 2" xfId="23110"/>
    <cellStyle name="1_Bao cao giai ngan von dau tu nam 2009 (theo doi)_Ke hoach 2009 (theo doi) -1_Book1_Hoan chinh KH 2012 Von ho tro co MT_BC von DTPT 6 thang 2012 5 3" xfId="23111"/>
    <cellStyle name="1_Bao cao giai ngan von dau tu nam 2009 (theo doi)_Ke hoach 2009 (theo doi) -1_Book1_Hoan chinh KH 2012 Von ho tro co MT_BC von DTPT 6 thang 2012 6" xfId="2616"/>
    <cellStyle name="1_Bao cao giai ngan von dau tu nam 2009 (theo doi)_Ke hoach 2009 (theo doi) -1_Book1_Hoan chinh KH 2012 Von ho tro co MT_BC von DTPT 6 thang 2012 6 2" xfId="23112"/>
    <cellStyle name="1_Bao cao giai ngan von dau tu nam 2009 (theo doi)_Ke hoach 2009 (theo doi) -1_Book1_Hoan chinh KH 2012 Von ho tro co MT_BC von DTPT 6 thang 2012 6 3" xfId="23113"/>
    <cellStyle name="1_Bao cao giai ngan von dau tu nam 2009 (theo doi)_Ke hoach 2009 (theo doi) -1_Book1_Hoan chinh KH 2012 Von ho tro co MT_BC von DTPT 6 thang 2012 7" xfId="23114"/>
    <cellStyle name="1_Bao cao giai ngan von dau tu nam 2009 (theo doi)_Ke hoach 2009 (theo doi) -1_Book1_Hoan chinh KH 2012 Von ho tro co MT_BC von DTPT 6 thang 2012 8" xfId="23115"/>
    <cellStyle name="1_Bao cao giai ngan von dau tu nam 2009 (theo doi)_Ke hoach 2009 (theo doi) -1_Book1_Hoan chinh KH 2012 Von ho tro co MT_Bieu du thao QD von ho tro co MT" xfId="2617"/>
    <cellStyle name="1_Bao cao giai ngan von dau tu nam 2009 (theo doi)_Ke hoach 2009 (theo doi) -1_Book1_Hoan chinh KH 2012 Von ho tro co MT_Bieu du thao QD von ho tro co MT 2" xfId="2618"/>
    <cellStyle name="1_Bao cao giai ngan von dau tu nam 2009 (theo doi)_Ke hoach 2009 (theo doi) -1_Book1_Hoan chinh KH 2012 Von ho tro co MT_Bieu du thao QD von ho tro co MT 2 2" xfId="2619"/>
    <cellStyle name="1_Bao cao giai ngan von dau tu nam 2009 (theo doi)_Ke hoach 2009 (theo doi) -1_Book1_Hoan chinh KH 2012 Von ho tro co MT_Bieu du thao QD von ho tro co MT 2 2 2" xfId="23116"/>
    <cellStyle name="1_Bao cao giai ngan von dau tu nam 2009 (theo doi)_Ke hoach 2009 (theo doi) -1_Book1_Hoan chinh KH 2012 Von ho tro co MT_Bieu du thao QD von ho tro co MT 2 2 3" xfId="23117"/>
    <cellStyle name="1_Bao cao giai ngan von dau tu nam 2009 (theo doi)_Ke hoach 2009 (theo doi) -1_Book1_Hoan chinh KH 2012 Von ho tro co MT_Bieu du thao QD von ho tro co MT 2 3" xfId="2620"/>
    <cellStyle name="1_Bao cao giai ngan von dau tu nam 2009 (theo doi)_Ke hoach 2009 (theo doi) -1_Book1_Hoan chinh KH 2012 Von ho tro co MT_Bieu du thao QD von ho tro co MT 2 3 2" xfId="23118"/>
    <cellStyle name="1_Bao cao giai ngan von dau tu nam 2009 (theo doi)_Ke hoach 2009 (theo doi) -1_Book1_Hoan chinh KH 2012 Von ho tro co MT_Bieu du thao QD von ho tro co MT 2 3 3" xfId="23119"/>
    <cellStyle name="1_Bao cao giai ngan von dau tu nam 2009 (theo doi)_Ke hoach 2009 (theo doi) -1_Book1_Hoan chinh KH 2012 Von ho tro co MT_Bieu du thao QD von ho tro co MT 2 4" xfId="2621"/>
    <cellStyle name="1_Bao cao giai ngan von dau tu nam 2009 (theo doi)_Ke hoach 2009 (theo doi) -1_Book1_Hoan chinh KH 2012 Von ho tro co MT_Bieu du thao QD von ho tro co MT 2 4 2" xfId="23120"/>
    <cellStyle name="1_Bao cao giai ngan von dau tu nam 2009 (theo doi)_Ke hoach 2009 (theo doi) -1_Book1_Hoan chinh KH 2012 Von ho tro co MT_Bieu du thao QD von ho tro co MT 2 4 3" xfId="23121"/>
    <cellStyle name="1_Bao cao giai ngan von dau tu nam 2009 (theo doi)_Ke hoach 2009 (theo doi) -1_Book1_Hoan chinh KH 2012 Von ho tro co MT_Bieu du thao QD von ho tro co MT 2 5" xfId="23122"/>
    <cellStyle name="1_Bao cao giai ngan von dau tu nam 2009 (theo doi)_Ke hoach 2009 (theo doi) -1_Book1_Hoan chinh KH 2012 Von ho tro co MT_Bieu du thao QD von ho tro co MT 2 6" xfId="23123"/>
    <cellStyle name="1_Bao cao giai ngan von dau tu nam 2009 (theo doi)_Ke hoach 2009 (theo doi) -1_Book1_Hoan chinh KH 2012 Von ho tro co MT_Bieu du thao QD von ho tro co MT 3" xfId="2622"/>
    <cellStyle name="1_Bao cao giai ngan von dau tu nam 2009 (theo doi)_Ke hoach 2009 (theo doi) -1_Book1_Hoan chinh KH 2012 Von ho tro co MT_Bieu du thao QD von ho tro co MT 3 2" xfId="2623"/>
    <cellStyle name="1_Bao cao giai ngan von dau tu nam 2009 (theo doi)_Ke hoach 2009 (theo doi) -1_Book1_Hoan chinh KH 2012 Von ho tro co MT_Bieu du thao QD von ho tro co MT 3 2 2" xfId="23124"/>
    <cellStyle name="1_Bao cao giai ngan von dau tu nam 2009 (theo doi)_Ke hoach 2009 (theo doi) -1_Book1_Hoan chinh KH 2012 Von ho tro co MT_Bieu du thao QD von ho tro co MT 3 2 3" xfId="23125"/>
    <cellStyle name="1_Bao cao giai ngan von dau tu nam 2009 (theo doi)_Ke hoach 2009 (theo doi) -1_Book1_Hoan chinh KH 2012 Von ho tro co MT_Bieu du thao QD von ho tro co MT 3 3" xfId="2624"/>
    <cellStyle name="1_Bao cao giai ngan von dau tu nam 2009 (theo doi)_Ke hoach 2009 (theo doi) -1_Book1_Hoan chinh KH 2012 Von ho tro co MT_Bieu du thao QD von ho tro co MT 3 3 2" xfId="23126"/>
    <cellStyle name="1_Bao cao giai ngan von dau tu nam 2009 (theo doi)_Ke hoach 2009 (theo doi) -1_Book1_Hoan chinh KH 2012 Von ho tro co MT_Bieu du thao QD von ho tro co MT 3 3 3" xfId="23127"/>
    <cellStyle name="1_Bao cao giai ngan von dau tu nam 2009 (theo doi)_Ke hoach 2009 (theo doi) -1_Book1_Hoan chinh KH 2012 Von ho tro co MT_Bieu du thao QD von ho tro co MT 3 4" xfId="2625"/>
    <cellStyle name="1_Bao cao giai ngan von dau tu nam 2009 (theo doi)_Ke hoach 2009 (theo doi) -1_Book1_Hoan chinh KH 2012 Von ho tro co MT_Bieu du thao QD von ho tro co MT 3 4 2" xfId="23128"/>
    <cellStyle name="1_Bao cao giai ngan von dau tu nam 2009 (theo doi)_Ke hoach 2009 (theo doi) -1_Book1_Hoan chinh KH 2012 Von ho tro co MT_Bieu du thao QD von ho tro co MT 3 4 3" xfId="23129"/>
    <cellStyle name="1_Bao cao giai ngan von dau tu nam 2009 (theo doi)_Ke hoach 2009 (theo doi) -1_Book1_Hoan chinh KH 2012 Von ho tro co MT_Bieu du thao QD von ho tro co MT 3 5" xfId="23130"/>
    <cellStyle name="1_Bao cao giai ngan von dau tu nam 2009 (theo doi)_Ke hoach 2009 (theo doi) -1_Book1_Hoan chinh KH 2012 Von ho tro co MT_Bieu du thao QD von ho tro co MT 3 6" xfId="23131"/>
    <cellStyle name="1_Bao cao giai ngan von dau tu nam 2009 (theo doi)_Ke hoach 2009 (theo doi) -1_Book1_Hoan chinh KH 2012 Von ho tro co MT_Bieu du thao QD von ho tro co MT 4" xfId="2626"/>
    <cellStyle name="1_Bao cao giai ngan von dau tu nam 2009 (theo doi)_Ke hoach 2009 (theo doi) -1_Book1_Hoan chinh KH 2012 Von ho tro co MT_Bieu du thao QD von ho tro co MT 4 2" xfId="23132"/>
    <cellStyle name="1_Bao cao giai ngan von dau tu nam 2009 (theo doi)_Ke hoach 2009 (theo doi) -1_Book1_Hoan chinh KH 2012 Von ho tro co MT_Bieu du thao QD von ho tro co MT 4 3" xfId="23133"/>
    <cellStyle name="1_Bao cao giai ngan von dau tu nam 2009 (theo doi)_Ke hoach 2009 (theo doi) -1_Book1_Hoan chinh KH 2012 Von ho tro co MT_Bieu du thao QD von ho tro co MT 5" xfId="2627"/>
    <cellStyle name="1_Bao cao giai ngan von dau tu nam 2009 (theo doi)_Ke hoach 2009 (theo doi) -1_Book1_Hoan chinh KH 2012 Von ho tro co MT_Bieu du thao QD von ho tro co MT 5 2" xfId="23134"/>
    <cellStyle name="1_Bao cao giai ngan von dau tu nam 2009 (theo doi)_Ke hoach 2009 (theo doi) -1_Book1_Hoan chinh KH 2012 Von ho tro co MT_Bieu du thao QD von ho tro co MT 5 3" xfId="23135"/>
    <cellStyle name="1_Bao cao giai ngan von dau tu nam 2009 (theo doi)_Ke hoach 2009 (theo doi) -1_Book1_Hoan chinh KH 2012 Von ho tro co MT_Bieu du thao QD von ho tro co MT 6" xfId="2628"/>
    <cellStyle name="1_Bao cao giai ngan von dau tu nam 2009 (theo doi)_Ke hoach 2009 (theo doi) -1_Book1_Hoan chinh KH 2012 Von ho tro co MT_Bieu du thao QD von ho tro co MT 6 2" xfId="23136"/>
    <cellStyle name="1_Bao cao giai ngan von dau tu nam 2009 (theo doi)_Ke hoach 2009 (theo doi) -1_Book1_Hoan chinh KH 2012 Von ho tro co MT_Bieu du thao QD von ho tro co MT 6 3" xfId="23137"/>
    <cellStyle name="1_Bao cao giai ngan von dau tu nam 2009 (theo doi)_Ke hoach 2009 (theo doi) -1_Book1_Hoan chinh KH 2012 Von ho tro co MT_Bieu du thao QD von ho tro co MT 7" xfId="23138"/>
    <cellStyle name="1_Bao cao giai ngan von dau tu nam 2009 (theo doi)_Ke hoach 2009 (theo doi) -1_Book1_Hoan chinh KH 2012 Von ho tro co MT_Bieu du thao QD von ho tro co MT 8" xfId="23139"/>
    <cellStyle name="1_Bao cao giai ngan von dau tu nam 2009 (theo doi)_Ke hoach 2009 (theo doi) -1_Book1_Hoan chinh KH 2012 Von ho tro co MT_Ke hoach 2012 theo doi (giai ngan 30.6.12)" xfId="2629"/>
    <cellStyle name="1_Bao cao giai ngan von dau tu nam 2009 (theo doi)_Ke hoach 2009 (theo doi) -1_Book1_Hoan chinh KH 2012 Von ho tro co MT_Ke hoach 2012 theo doi (giai ngan 30.6.12) 2" xfId="2630"/>
    <cellStyle name="1_Bao cao giai ngan von dau tu nam 2009 (theo doi)_Ke hoach 2009 (theo doi) -1_Book1_Hoan chinh KH 2012 Von ho tro co MT_Ke hoach 2012 theo doi (giai ngan 30.6.12) 2 2" xfId="2631"/>
    <cellStyle name="1_Bao cao giai ngan von dau tu nam 2009 (theo doi)_Ke hoach 2009 (theo doi) -1_Book1_Hoan chinh KH 2012 Von ho tro co MT_Ke hoach 2012 theo doi (giai ngan 30.6.12) 2 2 2" xfId="23140"/>
    <cellStyle name="1_Bao cao giai ngan von dau tu nam 2009 (theo doi)_Ke hoach 2009 (theo doi) -1_Book1_Hoan chinh KH 2012 Von ho tro co MT_Ke hoach 2012 theo doi (giai ngan 30.6.12) 2 2 3" xfId="23141"/>
    <cellStyle name="1_Bao cao giai ngan von dau tu nam 2009 (theo doi)_Ke hoach 2009 (theo doi) -1_Book1_Hoan chinh KH 2012 Von ho tro co MT_Ke hoach 2012 theo doi (giai ngan 30.6.12) 2 3" xfId="2632"/>
    <cellStyle name="1_Bao cao giai ngan von dau tu nam 2009 (theo doi)_Ke hoach 2009 (theo doi) -1_Book1_Hoan chinh KH 2012 Von ho tro co MT_Ke hoach 2012 theo doi (giai ngan 30.6.12) 2 3 2" xfId="23142"/>
    <cellStyle name="1_Bao cao giai ngan von dau tu nam 2009 (theo doi)_Ke hoach 2009 (theo doi) -1_Book1_Hoan chinh KH 2012 Von ho tro co MT_Ke hoach 2012 theo doi (giai ngan 30.6.12) 2 3 3" xfId="23143"/>
    <cellStyle name="1_Bao cao giai ngan von dau tu nam 2009 (theo doi)_Ke hoach 2009 (theo doi) -1_Book1_Hoan chinh KH 2012 Von ho tro co MT_Ke hoach 2012 theo doi (giai ngan 30.6.12) 2 4" xfId="2633"/>
    <cellStyle name="1_Bao cao giai ngan von dau tu nam 2009 (theo doi)_Ke hoach 2009 (theo doi) -1_Book1_Hoan chinh KH 2012 Von ho tro co MT_Ke hoach 2012 theo doi (giai ngan 30.6.12) 2 4 2" xfId="23144"/>
    <cellStyle name="1_Bao cao giai ngan von dau tu nam 2009 (theo doi)_Ke hoach 2009 (theo doi) -1_Book1_Hoan chinh KH 2012 Von ho tro co MT_Ke hoach 2012 theo doi (giai ngan 30.6.12) 2 4 3" xfId="23145"/>
    <cellStyle name="1_Bao cao giai ngan von dau tu nam 2009 (theo doi)_Ke hoach 2009 (theo doi) -1_Book1_Hoan chinh KH 2012 Von ho tro co MT_Ke hoach 2012 theo doi (giai ngan 30.6.12) 2 5" xfId="23146"/>
    <cellStyle name="1_Bao cao giai ngan von dau tu nam 2009 (theo doi)_Ke hoach 2009 (theo doi) -1_Book1_Hoan chinh KH 2012 Von ho tro co MT_Ke hoach 2012 theo doi (giai ngan 30.6.12) 2 6" xfId="23147"/>
    <cellStyle name="1_Bao cao giai ngan von dau tu nam 2009 (theo doi)_Ke hoach 2009 (theo doi) -1_Book1_Hoan chinh KH 2012 Von ho tro co MT_Ke hoach 2012 theo doi (giai ngan 30.6.12) 3" xfId="2634"/>
    <cellStyle name="1_Bao cao giai ngan von dau tu nam 2009 (theo doi)_Ke hoach 2009 (theo doi) -1_Book1_Hoan chinh KH 2012 Von ho tro co MT_Ke hoach 2012 theo doi (giai ngan 30.6.12) 3 2" xfId="2635"/>
    <cellStyle name="1_Bao cao giai ngan von dau tu nam 2009 (theo doi)_Ke hoach 2009 (theo doi) -1_Book1_Hoan chinh KH 2012 Von ho tro co MT_Ke hoach 2012 theo doi (giai ngan 30.6.12) 3 2 2" xfId="23148"/>
    <cellStyle name="1_Bao cao giai ngan von dau tu nam 2009 (theo doi)_Ke hoach 2009 (theo doi) -1_Book1_Hoan chinh KH 2012 Von ho tro co MT_Ke hoach 2012 theo doi (giai ngan 30.6.12) 3 2 3" xfId="23149"/>
    <cellStyle name="1_Bao cao giai ngan von dau tu nam 2009 (theo doi)_Ke hoach 2009 (theo doi) -1_Book1_Hoan chinh KH 2012 Von ho tro co MT_Ke hoach 2012 theo doi (giai ngan 30.6.12) 3 3" xfId="2636"/>
    <cellStyle name="1_Bao cao giai ngan von dau tu nam 2009 (theo doi)_Ke hoach 2009 (theo doi) -1_Book1_Hoan chinh KH 2012 Von ho tro co MT_Ke hoach 2012 theo doi (giai ngan 30.6.12) 3 3 2" xfId="23150"/>
    <cellStyle name="1_Bao cao giai ngan von dau tu nam 2009 (theo doi)_Ke hoach 2009 (theo doi) -1_Book1_Hoan chinh KH 2012 Von ho tro co MT_Ke hoach 2012 theo doi (giai ngan 30.6.12) 3 3 3" xfId="23151"/>
    <cellStyle name="1_Bao cao giai ngan von dau tu nam 2009 (theo doi)_Ke hoach 2009 (theo doi) -1_Book1_Hoan chinh KH 2012 Von ho tro co MT_Ke hoach 2012 theo doi (giai ngan 30.6.12) 3 4" xfId="2637"/>
    <cellStyle name="1_Bao cao giai ngan von dau tu nam 2009 (theo doi)_Ke hoach 2009 (theo doi) -1_Book1_Hoan chinh KH 2012 Von ho tro co MT_Ke hoach 2012 theo doi (giai ngan 30.6.12) 3 4 2" xfId="23152"/>
    <cellStyle name="1_Bao cao giai ngan von dau tu nam 2009 (theo doi)_Ke hoach 2009 (theo doi) -1_Book1_Hoan chinh KH 2012 Von ho tro co MT_Ke hoach 2012 theo doi (giai ngan 30.6.12) 3 4 3" xfId="23153"/>
    <cellStyle name="1_Bao cao giai ngan von dau tu nam 2009 (theo doi)_Ke hoach 2009 (theo doi) -1_Book1_Hoan chinh KH 2012 Von ho tro co MT_Ke hoach 2012 theo doi (giai ngan 30.6.12) 3 5" xfId="23154"/>
    <cellStyle name="1_Bao cao giai ngan von dau tu nam 2009 (theo doi)_Ke hoach 2009 (theo doi) -1_Book1_Hoan chinh KH 2012 Von ho tro co MT_Ke hoach 2012 theo doi (giai ngan 30.6.12) 3 6" xfId="23155"/>
    <cellStyle name="1_Bao cao giai ngan von dau tu nam 2009 (theo doi)_Ke hoach 2009 (theo doi) -1_Book1_Hoan chinh KH 2012 Von ho tro co MT_Ke hoach 2012 theo doi (giai ngan 30.6.12) 4" xfId="2638"/>
    <cellStyle name="1_Bao cao giai ngan von dau tu nam 2009 (theo doi)_Ke hoach 2009 (theo doi) -1_Book1_Hoan chinh KH 2012 Von ho tro co MT_Ke hoach 2012 theo doi (giai ngan 30.6.12) 4 2" xfId="23156"/>
    <cellStyle name="1_Bao cao giai ngan von dau tu nam 2009 (theo doi)_Ke hoach 2009 (theo doi) -1_Book1_Hoan chinh KH 2012 Von ho tro co MT_Ke hoach 2012 theo doi (giai ngan 30.6.12) 4 3" xfId="23157"/>
    <cellStyle name="1_Bao cao giai ngan von dau tu nam 2009 (theo doi)_Ke hoach 2009 (theo doi) -1_Book1_Hoan chinh KH 2012 Von ho tro co MT_Ke hoach 2012 theo doi (giai ngan 30.6.12) 5" xfId="2639"/>
    <cellStyle name="1_Bao cao giai ngan von dau tu nam 2009 (theo doi)_Ke hoach 2009 (theo doi) -1_Book1_Hoan chinh KH 2012 Von ho tro co MT_Ke hoach 2012 theo doi (giai ngan 30.6.12) 5 2" xfId="23158"/>
    <cellStyle name="1_Bao cao giai ngan von dau tu nam 2009 (theo doi)_Ke hoach 2009 (theo doi) -1_Book1_Hoan chinh KH 2012 Von ho tro co MT_Ke hoach 2012 theo doi (giai ngan 30.6.12) 5 3" xfId="23159"/>
    <cellStyle name="1_Bao cao giai ngan von dau tu nam 2009 (theo doi)_Ke hoach 2009 (theo doi) -1_Book1_Hoan chinh KH 2012 Von ho tro co MT_Ke hoach 2012 theo doi (giai ngan 30.6.12) 6" xfId="2640"/>
    <cellStyle name="1_Bao cao giai ngan von dau tu nam 2009 (theo doi)_Ke hoach 2009 (theo doi) -1_Book1_Hoan chinh KH 2012 Von ho tro co MT_Ke hoach 2012 theo doi (giai ngan 30.6.12) 6 2" xfId="23160"/>
    <cellStyle name="1_Bao cao giai ngan von dau tu nam 2009 (theo doi)_Ke hoach 2009 (theo doi) -1_Book1_Hoan chinh KH 2012 Von ho tro co MT_Ke hoach 2012 theo doi (giai ngan 30.6.12) 6 3" xfId="23161"/>
    <cellStyle name="1_Bao cao giai ngan von dau tu nam 2009 (theo doi)_Ke hoach 2009 (theo doi) -1_Book1_Hoan chinh KH 2012 Von ho tro co MT_Ke hoach 2012 theo doi (giai ngan 30.6.12) 7" xfId="23162"/>
    <cellStyle name="1_Bao cao giai ngan von dau tu nam 2009 (theo doi)_Ke hoach 2009 (theo doi) -1_Book1_Hoan chinh KH 2012 Von ho tro co MT_Ke hoach 2012 theo doi (giai ngan 30.6.12) 8" xfId="23163"/>
    <cellStyle name="1_Bao cao giai ngan von dau tu nam 2009 (theo doi)_Ke hoach 2009 (theo doi) -1_Book1_Ke hoach 2012 (theo doi)" xfId="2641"/>
    <cellStyle name="1_Bao cao giai ngan von dau tu nam 2009 (theo doi)_Ke hoach 2009 (theo doi) -1_Book1_Ke hoach 2012 (theo doi) 2" xfId="2642"/>
    <cellStyle name="1_Bao cao giai ngan von dau tu nam 2009 (theo doi)_Ke hoach 2009 (theo doi) -1_Book1_Ke hoach 2012 (theo doi) 2 2" xfId="2643"/>
    <cellStyle name="1_Bao cao giai ngan von dau tu nam 2009 (theo doi)_Ke hoach 2009 (theo doi) -1_Book1_Ke hoach 2012 (theo doi) 2 2 2" xfId="23164"/>
    <cellStyle name="1_Bao cao giai ngan von dau tu nam 2009 (theo doi)_Ke hoach 2009 (theo doi) -1_Book1_Ke hoach 2012 (theo doi) 2 2 3" xfId="23165"/>
    <cellStyle name="1_Bao cao giai ngan von dau tu nam 2009 (theo doi)_Ke hoach 2009 (theo doi) -1_Book1_Ke hoach 2012 (theo doi) 2 3" xfId="2644"/>
    <cellStyle name="1_Bao cao giai ngan von dau tu nam 2009 (theo doi)_Ke hoach 2009 (theo doi) -1_Book1_Ke hoach 2012 (theo doi) 2 3 2" xfId="23166"/>
    <cellStyle name="1_Bao cao giai ngan von dau tu nam 2009 (theo doi)_Ke hoach 2009 (theo doi) -1_Book1_Ke hoach 2012 (theo doi) 2 3 3" xfId="23167"/>
    <cellStyle name="1_Bao cao giai ngan von dau tu nam 2009 (theo doi)_Ke hoach 2009 (theo doi) -1_Book1_Ke hoach 2012 (theo doi) 2 4" xfId="2645"/>
    <cellStyle name="1_Bao cao giai ngan von dau tu nam 2009 (theo doi)_Ke hoach 2009 (theo doi) -1_Book1_Ke hoach 2012 (theo doi) 2 4 2" xfId="23168"/>
    <cellStyle name="1_Bao cao giai ngan von dau tu nam 2009 (theo doi)_Ke hoach 2009 (theo doi) -1_Book1_Ke hoach 2012 (theo doi) 2 4 3" xfId="23169"/>
    <cellStyle name="1_Bao cao giai ngan von dau tu nam 2009 (theo doi)_Ke hoach 2009 (theo doi) -1_Book1_Ke hoach 2012 (theo doi) 2 5" xfId="23170"/>
    <cellStyle name="1_Bao cao giai ngan von dau tu nam 2009 (theo doi)_Ke hoach 2009 (theo doi) -1_Book1_Ke hoach 2012 (theo doi) 2 6" xfId="23171"/>
    <cellStyle name="1_Bao cao giai ngan von dau tu nam 2009 (theo doi)_Ke hoach 2009 (theo doi) -1_Book1_Ke hoach 2012 (theo doi) 3" xfId="2646"/>
    <cellStyle name="1_Bao cao giai ngan von dau tu nam 2009 (theo doi)_Ke hoach 2009 (theo doi) -1_Book1_Ke hoach 2012 (theo doi) 3 2" xfId="2647"/>
    <cellStyle name="1_Bao cao giai ngan von dau tu nam 2009 (theo doi)_Ke hoach 2009 (theo doi) -1_Book1_Ke hoach 2012 (theo doi) 3 2 2" xfId="23172"/>
    <cellStyle name="1_Bao cao giai ngan von dau tu nam 2009 (theo doi)_Ke hoach 2009 (theo doi) -1_Book1_Ke hoach 2012 (theo doi) 3 2 3" xfId="23173"/>
    <cellStyle name="1_Bao cao giai ngan von dau tu nam 2009 (theo doi)_Ke hoach 2009 (theo doi) -1_Book1_Ke hoach 2012 (theo doi) 3 3" xfId="2648"/>
    <cellStyle name="1_Bao cao giai ngan von dau tu nam 2009 (theo doi)_Ke hoach 2009 (theo doi) -1_Book1_Ke hoach 2012 (theo doi) 3 3 2" xfId="23174"/>
    <cellStyle name="1_Bao cao giai ngan von dau tu nam 2009 (theo doi)_Ke hoach 2009 (theo doi) -1_Book1_Ke hoach 2012 (theo doi) 3 3 3" xfId="23175"/>
    <cellStyle name="1_Bao cao giai ngan von dau tu nam 2009 (theo doi)_Ke hoach 2009 (theo doi) -1_Book1_Ke hoach 2012 (theo doi) 3 4" xfId="2649"/>
    <cellStyle name="1_Bao cao giai ngan von dau tu nam 2009 (theo doi)_Ke hoach 2009 (theo doi) -1_Book1_Ke hoach 2012 (theo doi) 3 4 2" xfId="23176"/>
    <cellStyle name="1_Bao cao giai ngan von dau tu nam 2009 (theo doi)_Ke hoach 2009 (theo doi) -1_Book1_Ke hoach 2012 (theo doi) 3 4 3" xfId="23177"/>
    <cellStyle name="1_Bao cao giai ngan von dau tu nam 2009 (theo doi)_Ke hoach 2009 (theo doi) -1_Book1_Ke hoach 2012 (theo doi) 3 5" xfId="23178"/>
    <cellStyle name="1_Bao cao giai ngan von dau tu nam 2009 (theo doi)_Ke hoach 2009 (theo doi) -1_Book1_Ke hoach 2012 (theo doi) 3 6" xfId="23179"/>
    <cellStyle name="1_Bao cao giai ngan von dau tu nam 2009 (theo doi)_Ke hoach 2009 (theo doi) -1_Book1_Ke hoach 2012 (theo doi) 4" xfId="2650"/>
    <cellStyle name="1_Bao cao giai ngan von dau tu nam 2009 (theo doi)_Ke hoach 2009 (theo doi) -1_Book1_Ke hoach 2012 (theo doi) 4 2" xfId="23180"/>
    <cellStyle name="1_Bao cao giai ngan von dau tu nam 2009 (theo doi)_Ke hoach 2009 (theo doi) -1_Book1_Ke hoach 2012 (theo doi) 4 3" xfId="23181"/>
    <cellStyle name="1_Bao cao giai ngan von dau tu nam 2009 (theo doi)_Ke hoach 2009 (theo doi) -1_Book1_Ke hoach 2012 (theo doi) 5" xfId="2651"/>
    <cellStyle name="1_Bao cao giai ngan von dau tu nam 2009 (theo doi)_Ke hoach 2009 (theo doi) -1_Book1_Ke hoach 2012 (theo doi) 5 2" xfId="23182"/>
    <cellStyle name="1_Bao cao giai ngan von dau tu nam 2009 (theo doi)_Ke hoach 2009 (theo doi) -1_Book1_Ke hoach 2012 (theo doi) 5 3" xfId="23183"/>
    <cellStyle name="1_Bao cao giai ngan von dau tu nam 2009 (theo doi)_Ke hoach 2009 (theo doi) -1_Book1_Ke hoach 2012 (theo doi) 6" xfId="2652"/>
    <cellStyle name="1_Bao cao giai ngan von dau tu nam 2009 (theo doi)_Ke hoach 2009 (theo doi) -1_Book1_Ke hoach 2012 (theo doi) 6 2" xfId="23184"/>
    <cellStyle name="1_Bao cao giai ngan von dau tu nam 2009 (theo doi)_Ke hoach 2009 (theo doi) -1_Book1_Ke hoach 2012 (theo doi) 6 3" xfId="23185"/>
    <cellStyle name="1_Bao cao giai ngan von dau tu nam 2009 (theo doi)_Ke hoach 2009 (theo doi) -1_Book1_Ke hoach 2012 (theo doi) 7" xfId="23186"/>
    <cellStyle name="1_Bao cao giai ngan von dau tu nam 2009 (theo doi)_Ke hoach 2009 (theo doi) -1_Book1_Ke hoach 2012 (theo doi) 8" xfId="23187"/>
    <cellStyle name="1_Bao cao giai ngan von dau tu nam 2009 (theo doi)_Ke hoach 2009 (theo doi) -1_Book1_Ke hoach 2012 theo doi (giai ngan 30.6.12)" xfId="2653"/>
    <cellStyle name="1_Bao cao giai ngan von dau tu nam 2009 (theo doi)_Ke hoach 2009 (theo doi) -1_Book1_Ke hoach 2012 theo doi (giai ngan 30.6.12) 2" xfId="2654"/>
    <cellStyle name="1_Bao cao giai ngan von dau tu nam 2009 (theo doi)_Ke hoach 2009 (theo doi) -1_Book1_Ke hoach 2012 theo doi (giai ngan 30.6.12) 2 2" xfId="2655"/>
    <cellStyle name="1_Bao cao giai ngan von dau tu nam 2009 (theo doi)_Ke hoach 2009 (theo doi) -1_Book1_Ke hoach 2012 theo doi (giai ngan 30.6.12) 2 2 2" xfId="23188"/>
    <cellStyle name="1_Bao cao giai ngan von dau tu nam 2009 (theo doi)_Ke hoach 2009 (theo doi) -1_Book1_Ke hoach 2012 theo doi (giai ngan 30.6.12) 2 2 3" xfId="23189"/>
    <cellStyle name="1_Bao cao giai ngan von dau tu nam 2009 (theo doi)_Ke hoach 2009 (theo doi) -1_Book1_Ke hoach 2012 theo doi (giai ngan 30.6.12) 2 3" xfId="2656"/>
    <cellStyle name="1_Bao cao giai ngan von dau tu nam 2009 (theo doi)_Ke hoach 2009 (theo doi) -1_Book1_Ke hoach 2012 theo doi (giai ngan 30.6.12) 2 3 2" xfId="23190"/>
    <cellStyle name="1_Bao cao giai ngan von dau tu nam 2009 (theo doi)_Ke hoach 2009 (theo doi) -1_Book1_Ke hoach 2012 theo doi (giai ngan 30.6.12) 2 3 3" xfId="23191"/>
    <cellStyle name="1_Bao cao giai ngan von dau tu nam 2009 (theo doi)_Ke hoach 2009 (theo doi) -1_Book1_Ke hoach 2012 theo doi (giai ngan 30.6.12) 2 4" xfId="2657"/>
    <cellStyle name="1_Bao cao giai ngan von dau tu nam 2009 (theo doi)_Ke hoach 2009 (theo doi) -1_Book1_Ke hoach 2012 theo doi (giai ngan 30.6.12) 2 4 2" xfId="23192"/>
    <cellStyle name="1_Bao cao giai ngan von dau tu nam 2009 (theo doi)_Ke hoach 2009 (theo doi) -1_Book1_Ke hoach 2012 theo doi (giai ngan 30.6.12) 2 4 3" xfId="23193"/>
    <cellStyle name="1_Bao cao giai ngan von dau tu nam 2009 (theo doi)_Ke hoach 2009 (theo doi) -1_Book1_Ke hoach 2012 theo doi (giai ngan 30.6.12) 2 5" xfId="23194"/>
    <cellStyle name="1_Bao cao giai ngan von dau tu nam 2009 (theo doi)_Ke hoach 2009 (theo doi) -1_Book1_Ke hoach 2012 theo doi (giai ngan 30.6.12) 2 6" xfId="23195"/>
    <cellStyle name="1_Bao cao giai ngan von dau tu nam 2009 (theo doi)_Ke hoach 2009 (theo doi) -1_Book1_Ke hoach 2012 theo doi (giai ngan 30.6.12) 3" xfId="2658"/>
    <cellStyle name="1_Bao cao giai ngan von dau tu nam 2009 (theo doi)_Ke hoach 2009 (theo doi) -1_Book1_Ke hoach 2012 theo doi (giai ngan 30.6.12) 3 2" xfId="2659"/>
    <cellStyle name="1_Bao cao giai ngan von dau tu nam 2009 (theo doi)_Ke hoach 2009 (theo doi) -1_Book1_Ke hoach 2012 theo doi (giai ngan 30.6.12) 3 2 2" xfId="23196"/>
    <cellStyle name="1_Bao cao giai ngan von dau tu nam 2009 (theo doi)_Ke hoach 2009 (theo doi) -1_Book1_Ke hoach 2012 theo doi (giai ngan 30.6.12) 3 2 3" xfId="23197"/>
    <cellStyle name="1_Bao cao giai ngan von dau tu nam 2009 (theo doi)_Ke hoach 2009 (theo doi) -1_Book1_Ke hoach 2012 theo doi (giai ngan 30.6.12) 3 3" xfId="2660"/>
    <cellStyle name="1_Bao cao giai ngan von dau tu nam 2009 (theo doi)_Ke hoach 2009 (theo doi) -1_Book1_Ke hoach 2012 theo doi (giai ngan 30.6.12) 3 3 2" xfId="23198"/>
    <cellStyle name="1_Bao cao giai ngan von dau tu nam 2009 (theo doi)_Ke hoach 2009 (theo doi) -1_Book1_Ke hoach 2012 theo doi (giai ngan 30.6.12) 3 3 3" xfId="23199"/>
    <cellStyle name="1_Bao cao giai ngan von dau tu nam 2009 (theo doi)_Ke hoach 2009 (theo doi) -1_Book1_Ke hoach 2012 theo doi (giai ngan 30.6.12) 3 4" xfId="2661"/>
    <cellStyle name="1_Bao cao giai ngan von dau tu nam 2009 (theo doi)_Ke hoach 2009 (theo doi) -1_Book1_Ke hoach 2012 theo doi (giai ngan 30.6.12) 3 4 2" xfId="23200"/>
    <cellStyle name="1_Bao cao giai ngan von dau tu nam 2009 (theo doi)_Ke hoach 2009 (theo doi) -1_Book1_Ke hoach 2012 theo doi (giai ngan 30.6.12) 3 4 3" xfId="23201"/>
    <cellStyle name="1_Bao cao giai ngan von dau tu nam 2009 (theo doi)_Ke hoach 2009 (theo doi) -1_Book1_Ke hoach 2012 theo doi (giai ngan 30.6.12) 3 5" xfId="23202"/>
    <cellStyle name="1_Bao cao giai ngan von dau tu nam 2009 (theo doi)_Ke hoach 2009 (theo doi) -1_Book1_Ke hoach 2012 theo doi (giai ngan 30.6.12) 3 6" xfId="23203"/>
    <cellStyle name="1_Bao cao giai ngan von dau tu nam 2009 (theo doi)_Ke hoach 2009 (theo doi) -1_Book1_Ke hoach 2012 theo doi (giai ngan 30.6.12) 4" xfId="2662"/>
    <cellStyle name="1_Bao cao giai ngan von dau tu nam 2009 (theo doi)_Ke hoach 2009 (theo doi) -1_Book1_Ke hoach 2012 theo doi (giai ngan 30.6.12) 4 2" xfId="23204"/>
    <cellStyle name="1_Bao cao giai ngan von dau tu nam 2009 (theo doi)_Ke hoach 2009 (theo doi) -1_Book1_Ke hoach 2012 theo doi (giai ngan 30.6.12) 4 3" xfId="23205"/>
    <cellStyle name="1_Bao cao giai ngan von dau tu nam 2009 (theo doi)_Ke hoach 2009 (theo doi) -1_Book1_Ke hoach 2012 theo doi (giai ngan 30.6.12) 5" xfId="2663"/>
    <cellStyle name="1_Bao cao giai ngan von dau tu nam 2009 (theo doi)_Ke hoach 2009 (theo doi) -1_Book1_Ke hoach 2012 theo doi (giai ngan 30.6.12) 5 2" xfId="23206"/>
    <cellStyle name="1_Bao cao giai ngan von dau tu nam 2009 (theo doi)_Ke hoach 2009 (theo doi) -1_Book1_Ke hoach 2012 theo doi (giai ngan 30.6.12) 5 3" xfId="23207"/>
    <cellStyle name="1_Bao cao giai ngan von dau tu nam 2009 (theo doi)_Ke hoach 2009 (theo doi) -1_Book1_Ke hoach 2012 theo doi (giai ngan 30.6.12) 6" xfId="2664"/>
    <cellStyle name="1_Bao cao giai ngan von dau tu nam 2009 (theo doi)_Ke hoach 2009 (theo doi) -1_Book1_Ke hoach 2012 theo doi (giai ngan 30.6.12) 6 2" xfId="23208"/>
    <cellStyle name="1_Bao cao giai ngan von dau tu nam 2009 (theo doi)_Ke hoach 2009 (theo doi) -1_Book1_Ke hoach 2012 theo doi (giai ngan 30.6.12) 6 3" xfId="23209"/>
    <cellStyle name="1_Bao cao giai ngan von dau tu nam 2009 (theo doi)_Ke hoach 2009 (theo doi) -1_Book1_Ke hoach 2012 theo doi (giai ngan 30.6.12) 7" xfId="23210"/>
    <cellStyle name="1_Bao cao giai ngan von dau tu nam 2009 (theo doi)_Ke hoach 2009 (theo doi) -1_Book1_Ke hoach 2012 theo doi (giai ngan 30.6.12) 8" xfId="23211"/>
    <cellStyle name="1_Bao cao giai ngan von dau tu nam 2009 (theo doi)_Ke hoach 2009 (theo doi) -1_Dang ky phan khai von ODA (gui Bo)" xfId="2665"/>
    <cellStyle name="1_Bao cao giai ngan von dau tu nam 2009 (theo doi)_Ke hoach 2009 (theo doi) -1_Dang ky phan khai von ODA (gui Bo) 2" xfId="2666"/>
    <cellStyle name="1_Bao cao giai ngan von dau tu nam 2009 (theo doi)_Ke hoach 2009 (theo doi) -1_Dang ky phan khai von ODA (gui Bo) 2 2" xfId="2667"/>
    <cellStyle name="1_Bao cao giai ngan von dau tu nam 2009 (theo doi)_Ke hoach 2009 (theo doi) -1_Dang ky phan khai von ODA (gui Bo) 2 2 2" xfId="23212"/>
    <cellStyle name="1_Bao cao giai ngan von dau tu nam 2009 (theo doi)_Ke hoach 2009 (theo doi) -1_Dang ky phan khai von ODA (gui Bo) 2 2 3" xfId="23213"/>
    <cellStyle name="1_Bao cao giai ngan von dau tu nam 2009 (theo doi)_Ke hoach 2009 (theo doi) -1_Dang ky phan khai von ODA (gui Bo) 2 3" xfId="2668"/>
    <cellStyle name="1_Bao cao giai ngan von dau tu nam 2009 (theo doi)_Ke hoach 2009 (theo doi) -1_Dang ky phan khai von ODA (gui Bo) 2 3 2" xfId="23214"/>
    <cellStyle name="1_Bao cao giai ngan von dau tu nam 2009 (theo doi)_Ke hoach 2009 (theo doi) -1_Dang ky phan khai von ODA (gui Bo) 2 3 3" xfId="23215"/>
    <cellStyle name="1_Bao cao giai ngan von dau tu nam 2009 (theo doi)_Ke hoach 2009 (theo doi) -1_Dang ky phan khai von ODA (gui Bo) 2 4" xfId="2669"/>
    <cellStyle name="1_Bao cao giai ngan von dau tu nam 2009 (theo doi)_Ke hoach 2009 (theo doi) -1_Dang ky phan khai von ODA (gui Bo) 2 4 2" xfId="23216"/>
    <cellStyle name="1_Bao cao giai ngan von dau tu nam 2009 (theo doi)_Ke hoach 2009 (theo doi) -1_Dang ky phan khai von ODA (gui Bo) 2 4 3" xfId="23217"/>
    <cellStyle name="1_Bao cao giai ngan von dau tu nam 2009 (theo doi)_Ke hoach 2009 (theo doi) -1_Dang ky phan khai von ODA (gui Bo) 2 5" xfId="23218"/>
    <cellStyle name="1_Bao cao giai ngan von dau tu nam 2009 (theo doi)_Ke hoach 2009 (theo doi) -1_Dang ky phan khai von ODA (gui Bo) 2 6" xfId="23219"/>
    <cellStyle name="1_Bao cao giai ngan von dau tu nam 2009 (theo doi)_Ke hoach 2009 (theo doi) -1_Dang ky phan khai von ODA (gui Bo) 3" xfId="2670"/>
    <cellStyle name="1_Bao cao giai ngan von dau tu nam 2009 (theo doi)_Ke hoach 2009 (theo doi) -1_Dang ky phan khai von ODA (gui Bo) 3 2" xfId="23220"/>
    <cellStyle name="1_Bao cao giai ngan von dau tu nam 2009 (theo doi)_Ke hoach 2009 (theo doi) -1_Dang ky phan khai von ODA (gui Bo) 3 3" xfId="23221"/>
    <cellStyle name="1_Bao cao giai ngan von dau tu nam 2009 (theo doi)_Ke hoach 2009 (theo doi) -1_Dang ky phan khai von ODA (gui Bo) 4" xfId="2671"/>
    <cellStyle name="1_Bao cao giai ngan von dau tu nam 2009 (theo doi)_Ke hoach 2009 (theo doi) -1_Dang ky phan khai von ODA (gui Bo) 4 2" xfId="23222"/>
    <cellStyle name="1_Bao cao giai ngan von dau tu nam 2009 (theo doi)_Ke hoach 2009 (theo doi) -1_Dang ky phan khai von ODA (gui Bo) 4 3" xfId="23223"/>
    <cellStyle name="1_Bao cao giai ngan von dau tu nam 2009 (theo doi)_Ke hoach 2009 (theo doi) -1_Dang ky phan khai von ODA (gui Bo) 5" xfId="2672"/>
    <cellStyle name="1_Bao cao giai ngan von dau tu nam 2009 (theo doi)_Ke hoach 2009 (theo doi) -1_Dang ky phan khai von ODA (gui Bo) 5 2" xfId="23224"/>
    <cellStyle name="1_Bao cao giai ngan von dau tu nam 2009 (theo doi)_Ke hoach 2009 (theo doi) -1_Dang ky phan khai von ODA (gui Bo) 5 3" xfId="23225"/>
    <cellStyle name="1_Bao cao giai ngan von dau tu nam 2009 (theo doi)_Ke hoach 2009 (theo doi) -1_Dang ky phan khai von ODA (gui Bo) 6" xfId="23226"/>
    <cellStyle name="1_Bao cao giai ngan von dau tu nam 2009 (theo doi)_Ke hoach 2009 (theo doi) -1_Dang ky phan khai von ODA (gui Bo) 7" xfId="23227"/>
    <cellStyle name="1_Bao cao giai ngan von dau tu nam 2009 (theo doi)_Ke hoach 2009 (theo doi) -1_Dang ky phan khai von ODA (gui Bo)_BC von DTPT 6 thang 2012" xfId="2673"/>
    <cellStyle name="1_Bao cao giai ngan von dau tu nam 2009 (theo doi)_Ke hoach 2009 (theo doi) -1_Dang ky phan khai von ODA (gui Bo)_BC von DTPT 6 thang 2012 2" xfId="2674"/>
    <cellStyle name="1_Bao cao giai ngan von dau tu nam 2009 (theo doi)_Ke hoach 2009 (theo doi) -1_Dang ky phan khai von ODA (gui Bo)_BC von DTPT 6 thang 2012 2 2" xfId="2675"/>
    <cellStyle name="1_Bao cao giai ngan von dau tu nam 2009 (theo doi)_Ke hoach 2009 (theo doi) -1_Dang ky phan khai von ODA (gui Bo)_BC von DTPT 6 thang 2012 2 2 2" xfId="23228"/>
    <cellStyle name="1_Bao cao giai ngan von dau tu nam 2009 (theo doi)_Ke hoach 2009 (theo doi) -1_Dang ky phan khai von ODA (gui Bo)_BC von DTPT 6 thang 2012 2 2 3" xfId="23229"/>
    <cellStyle name="1_Bao cao giai ngan von dau tu nam 2009 (theo doi)_Ke hoach 2009 (theo doi) -1_Dang ky phan khai von ODA (gui Bo)_BC von DTPT 6 thang 2012 2 3" xfId="2676"/>
    <cellStyle name="1_Bao cao giai ngan von dau tu nam 2009 (theo doi)_Ke hoach 2009 (theo doi) -1_Dang ky phan khai von ODA (gui Bo)_BC von DTPT 6 thang 2012 2 3 2" xfId="23230"/>
    <cellStyle name="1_Bao cao giai ngan von dau tu nam 2009 (theo doi)_Ke hoach 2009 (theo doi) -1_Dang ky phan khai von ODA (gui Bo)_BC von DTPT 6 thang 2012 2 3 3" xfId="23231"/>
    <cellStyle name="1_Bao cao giai ngan von dau tu nam 2009 (theo doi)_Ke hoach 2009 (theo doi) -1_Dang ky phan khai von ODA (gui Bo)_BC von DTPT 6 thang 2012 2 4" xfId="2677"/>
    <cellStyle name="1_Bao cao giai ngan von dau tu nam 2009 (theo doi)_Ke hoach 2009 (theo doi) -1_Dang ky phan khai von ODA (gui Bo)_BC von DTPT 6 thang 2012 2 4 2" xfId="23232"/>
    <cellStyle name="1_Bao cao giai ngan von dau tu nam 2009 (theo doi)_Ke hoach 2009 (theo doi) -1_Dang ky phan khai von ODA (gui Bo)_BC von DTPT 6 thang 2012 2 4 3" xfId="23233"/>
    <cellStyle name="1_Bao cao giai ngan von dau tu nam 2009 (theo doi)_Ke hoach 2009 (theo doi) -1_Dang ky phan khai von ODA (gui Bo)_BC von DTPT 6 thang 2012 2 5" xfId="23234"/>
    <cellStyle name="1_Bao cao giai ngan von dau tu nam 2009 (theo doi)_Ke hoach 2009 (theo doi) -1_Dang ky phan khai von ODA (gui Bo)_BC von DTPT 6 thang 2012 2 6" xfId="23235"/>
    <cellStyle name="1_Bao cao giai ngan von dau tu nam 2009 (theo doi)_Ke hoach 2009 (theo doi) -1_Dang ky phan khai von ODA (gui Bo)_BC von DTPT 6 thang 2012 3" xfId="2678"/>
    <cellStyle name="1_Bao cao giai ngan von dau tu nam 2009 (theo doi)_Ke hoach 2009 (theo doi) -1_Dang ky phan khai von ODA (gui Bo)_BC von DTPT 6 thang 2012 3 2" xfId="23236"/>
    <cellStyle name="1_Bao cao giai ngan von dau tu nam 2009 (theo doi)_Ke hoach 2009 (theo doi) -1_Dang ky phan khai von ODA (gui Bo)_BC von DTPT 6 thang 2012 3 3" xfId="23237"/>
    <cellStyle name="1_Bao cao giai ngan von dau tu nam 2009 (theo doi)_Ke hoach 2009 (theo doi) -1_Dang ky phan khai von ODA (gui Bo)_BC von DTPT 6 thang 2012 4" xfId="2679"/>
    <cellStyle name="1_Bao cao giai ngan von dau tu nam 2009 (theo doi)_Ke hoach 2009 (theo doi) -1_Dang ky phan khai von ODA (gui Bo)_BC von DTPT 6 thang 2012 4 2" xfId="23238"/>
    <cellStyle name="1_Bao cao giai ngan von dau tu nam 2009 (theo doi)_Ke hoach 2009 (theo doi) -1_Dang ky phan khai von ODA (gui Bo)_BC von DTPT 6 thang 2012 4 3" xfId="23239"/>
    <cellStyle name="1_Bao cao giai ngan von dau tu nam 2009 (theo doi)_Ke hoach 2009 (theo doi) -1_Dang ky phan khai von ODA (gui Bo)_BC von DTPT 6 thang 2012 5" xfId="2680"/>
    <cellStyle name="1_Bao cao giai ngan von dau tu nam 2009 (theo doi)_Ke hoach 2009 (theo doi) -1_Dang ky phan khai von ODA (gui Bo)_BC von DTPT 6 thang 2012 5 2" xfId="23240"/>
    <cellStyle name="1_Bao cao giai ngan von dau tu nam 2009 (theo doi)_Ke hoach 2009 (theo doi) -1_Dang ky phan khai von ODA (gui Bo)_BC von DTPT 6 thang 2012 5 3" xfId="23241"/>
    <cellStyle name="1_Bao cao giai ngan von dau tu nam 2009 (theo doi)_Ke hoach 2009 (theo doi) -1_Dang ky phan khai von ODA (gui Bo)_BC von DTPT 6 thang 2012 6" xfId="23242"/>
    <cellStyle name="1_Bao cao giai ngan von dau tu nam 2009 (theo doi)_Ke hoach 2009 (theo doi) -1_Dang ky phan khai von ODA (gui Bo)_BC von DTPT 6 thang 2012 7" xfId="23243"/>
    <cellStyle name="1_Bao cao giai ngan von dau tu nam 2009 (theo doi)_Ke hoach 2009 (theo doi) -1_Dang ky phan khai von ODA (gui Bo)_Bieu du thao QD von ho tro co MT" xfId="2681"/>
    <cellStyle name="1_Bao cao giai ngan von dau tu nam 2009 (theo doi)_Ke hoach 2009 (theo doi) -1_Dang ky phan khai von ODA (gui Bo)_Bieu du thao QD von ho tro co MT 2" xfId="2682"/>
    <cellStyle name="1_Bao cao giai ngan von dau tu nam 2009 (theo doi)_Ke hoach 2009 (theo doi) -1_Dang ky phan khai von ODA (gui Bo)_Bieu du thao QD von ho tro co MT 2 2" xfId="2683"/>
    <cellStyle name="1_Bao cao giai ngan von dau tu nam 2009 (theo doi)_Ke hoach 2009 (theo doi) -1_Dang ky phan khai von ODA (gui Bo)_Bieu du thao QD von ho tro co MT 2 2 2" xfId="23244"/>
    <cellStyle name="1_Bao cao giai ngan von dau tu nam 2009 (theo doi)_Ke hoach 2009 (theo doi) -1_Dang ky phan khai von ODA (gui Bo)_Bieu du thao QD von ho tro co MT 2 2 3" xfId="23245"/>
    <cellStyle name="1_Bao cao giai ngan von dau tu nam 2009 (theo doi)_Ke hoach 2009 (theo doi) -1_Dang ky phan khai von ODA (gui Bo)_Bieu du thao QD von ho tro co MT 2 3" xfId="2684"/>
    <cellStyle name="1_Bao cao giai ngan von dau tu nam 2009 (theo doi)_Ke hoach 2009 (theo doi) -1_Dang ky phan khai von ODA (gui Bo)_Bieu du thao QD von ho tro co MT 2 3 2" xfId="23246"/>
    <cellStyle name="1_Bao cao giai ngan von dau tu nam 2009 (theo doi)_Ke hoach 2009 (theo doi) -1_Dang ky phan khai von ODA (gui Bo)_Bieu du thao QD von ho tro co MT 2 3 3" xfId="23247"/>
    <cellStyle name="1_Bao cao giai ngan von dau tu nam 2009 (theo doi)_Ke hoach 2009 (theo doi) -1_Dang ky phan khai von ODA (gui Bo)_Bieu du thao QD von ho tro co MT 2 4" xfId="2685"/>
    <cellStyle name="1_Bao cao giai ngan von dau tu nam 2009 (theo doi)_Ke hoach 2009 (theo doi) -1_Dang ky phan khai von ODA (gui Bo)_Bieu du thao QD von ho tro co MT 2 4 2" xfId="23248"/>
    <cellStyle name="1_Bao cao giai ngan von dau tu nam 2009 (theo doi)_Ke hoach 2009 (theo doi) -1_Dang ky phan khai von ODA (gui Bo)_Bieu du thao QD von ho tro co MT 2 4 3" xfId="23249"/>
    <cellStyle name="1_Bao cao giai ngan von dau tu nam 2009 (theo doi)_Ke hoach 2009 (theo doi) -1_Dang ky phan khai von ODA (gui Bo)_Bieu du thao QD von ho tro co MT 2 5" xfId="23250"/>
    <cellStyle name="1_Bao cao giai ngan von dau tu nam 2009 (theo doi)_Ke hoach 2009 (theo doi) -1_Dang ky phan khai von ODA (gui Bo)_Bieu du thao QD von ho tro co MT 2 6" xfId="23251"/>
    <cellStyle name="1_Bao cao giai ngan von dau tu nam 2009 (theo doi)_Ke hoach 2009 (theo doi) -1_Dang ky phan khai von ODA (gui Bo)_Bieu du thao QD von ho tro co MT 3" xfId="2686"/>
    <cellStyle name="1_Bao cao giai ngan von dau tu nam 2009 (theo doi)_Ke hoach 2009 (theo doi) -1_Dang ky phan khai von ODA (gui Bo)_Bieu du thao QD von ho tro co MT 3 2" xfId="23252"/>
    <cellStyle name="1_Bao cao giai ngan von dau tu nam 2009 (theo doi)_Ke hoach 2009 (theo doi) -1_Dang ky phan khai von ODA (gui Bo)_Bieu du thao QD von ho tro co MT 3 3" xfId="23253"/>
    <cellStyle name="1_Bao cao giai ngan von dau tu nam 2009 (theo doi)_Ke hoach 2009 (theo doi) -1_Dang ky phan khai von ODA (gui Bo)_Bieu du thao QD von ho tro co MT 4" xfId="2687"/>
    <cellStyle name="1_Bao cao giai ngan von dau tu nam 2009 (theo doi)_Ke hoach 2009 (theo doi) -1_Dang ky phan khai von ODA (gui Bo)_Bieu du thao QD von ho tro co MT 4 2" xfId="23254"/>
    <cellStyle name="1_Bao cao giai ngan von dau tu nam 2009 (theo doi)_Ke hoach 2009 (theo doi) -1_Dang ky phan khai von ODA (gui Bo)_Bieu du thao QD von ho tro co MT 4 3" xfId="23255"/>
    <cellStyle name="1_Bao cao giai ngan von dau tu nam 2009 (theo doi)_Ke hoach 2009 (theo doi) -1_Dang ky phan khai von ODA (gui Bo)_Bieu du thao QD von ho tro co MT 5" xfId="2688"/>
    <cellStyle name="1_Bao cao giai ngan von dau tu nam 2009 (theo doi)_Ke hoach 2009 (theo doi) -1_Dang ky phan khai von ODA (gui Bo)_Bieu du thao QD von ho tro co MT 5 2" xfId="23256"/>
    <cellStyle name="1_Bao cao giai ngan von dau tu nam 2009 (theo doi)_Ke hoach 2009 (theo doi) -1_Dang ky phan khai von ODA (gui Bo)_Bieu du thao QD von ho tro co MT 5 3" xfId="23257"/>
    <cellStyle name="1_Bao cao giai ngan von dau tu nam 2009 (theo doi)_Ke hoach 2009 (theo doi) -1_Dang ky phan khai von ODA (gui Bo)_Bieu du thao QD von ho tro co MT 6" xfId="23258"/>
    <cellStyle name="1_Bao cao giai ngan von dau tu nam 2009 (theo doi)_Ke hoach 2009 (theo doi) -1_Dang ky phan khai von ODA (gui Bo)_Bieu du thao QD von ho tro co MT 7" xfId="23259"/>
    <cellStyle name="1_Bao cao giai ngan von dau tu nam 2009 (theo doi)_Ke hoach 2009 (theo doi) -1_Dang ky phan khai von ODA (gui Bo)_Ke hoach 2012 theo doi (giai ngan 30.6.12)" xfId="2689"/>
    <cellStyle name="1_Bao cao giai ngan von dau tu nam 2009 (theo doi)_Ke hoach 2009 (theo doi) -1_Dang ky phan khai von ODA (gui Bo)_Ke hoach 2012 theo doi (giai ngan 30.6.12) 2" xfId="2690"/>
    <cellStyle name="1_Bao cao giai ngan von dau tu nam 2009 (theo doi)_Ke hoach 2009 (theo doi) -1_Dang ky phan khai von ODA (gui Bo)_Ke hoach 2012 theo doi (giai ngan 30.6.12) 2 2" xfId="2691"/>
    <cellStyle name="1_Bao cao giai ngan von dau tu nam 2009 (theo doi)_Ke hoach 2009 (theo doi) -1_Dang ky phan khai von ODA (gui Bo)_Ke hoach 2012 theo doi (giai ngan 30.6.12) 2 2 2" xfId="23260"/>
    <cellStyle name="1_Bao cao giai ngan von dau tu nam 2009 (theo doi)_Ke hoach 2009 (theo doi) -1_Dang ky phan khai von ODA (gui Bo)_Ke hoach 2012 theo doi (giai ngan 30.6.12) 2 2 3" xfId="23261"/>
    <cellStyle name="1_Bao cao giai ngan von dau tu nam 2009 (theo doi)_Ke hoach 2009 (theo doi) -1_Dang ky phan khai von ODA (gui Bo)_Ke hoach 2012 theo doi (giai ngan 30.6.12) 2 3" xfId="2692"/>
    <cellStyle name="1_Bao cao giai ngan von dau tu nam 2009 (theo doi)_Ke hoach 2009 (theo doi) -1_Dang ky phan khai von ODA (gui Bo)_Ke hoach 2012 theo doi (giai ngan 30.6.12) 2 3 2" xfId="23262"/>
    <cellStyle name="1_Bao cao giai ngan von dau tu nam 2009 (theo doi)_Ke hoach 2009 (theo doi) -1_Dang ky phan khai von ODA (gui Bo)_Ke hoach 2012 theo doi (giai ngan 30.6.12) 2 3 3" xfId="23263"/>
    <cellStyle name="1_Bao cao giai ngan von dau tu nam 2009 (theo doi)_Ke hoach 2009 (theo doi) -1_Dang ky phan khai von ODA (gui Bo)_Ke hoach 2012 theo doi (giai ngan 30.6.12) 2 4" xfId="2693"/>
    <cellStyle name="1_Bao cao giai ngan von dau tu nam 2009 (theo doi)_Ke hoach 2009 (theo doi) -1_Dang ky phan khai von ODA (gui Bo)_Ke hoach 2012 theo doi (giai ngan 30.6.12) 2 4 2" xfId="23264"/>
    <cellStyle name="1_Bao cao giai ngan von dau tu nam 2009 (theo doi)_Ke hoach 2009 (theo doi) -1_Dang ky phan khai von ODA (gui Bo)_Ke hoach 2012 theo doi (giai ngan 30.6.12) 2 4 3" xfId="23265"/>
    <cellStyle name="1_Bao cao giai ngan von dau tu nam 2009 (theo doi)_Ke hoach 2009 (theo doi) -1_Dang ky phan khai von ODA (gui Bo)_Ke hoach 2012 theo doi (giai ngan 30.6.12) 2 5" xfId="23266"/>
    <cellStyle name="1_Bao cao giai ngan von dau tu nam 2009 (theo doi)_Ke hoach 2009 (theo doi) -1_Dang ky phan khai von ODA (gui Bo)_Ke hoach 2012 theo doi (giai ngan 30.6.12) 2 6" xfId="23267"/>
    <cellStyle name="1_Bao cao giai ngan von dau tu nam 2009 (theo doi)_Ke hoach 2009 (theo doi) -1_Dang ky phan khai von ODA (gui Bo)_Ke hoach 2012 theo doi (giai ngan 30.6.12) 3" xfId="2694"/>
    <cellStyle name="1_Bao cao giai ngan von dau tu nam 2009 (theo doi)_Ke hoach 2009 (theo doi) -1_Dang ky phan khai von ODA (gui Bo)_Ke hoach 2012 theo doi (giai ngan 30.6.12) 3 2" xfId="23268"/>
    <cellStyle name="1_Bao cao giai ngan von dau tu nam 2009 (theo doi)_Ke hoach 2009 (theo doi) -1_Dang ky phan khai von ODA (gui Bo)_Ke hoach 2012 theo doi (giai ngan 30.6.12) 3 3" xfId="23269"/>
    <cellStyle name="1_Bao cao giai ngan von dau tu nam 2009 (theo doi)_Ke hoach 2009 (theo doi) -1_Dang ky phan khai von ODA (gui Bo)_Ke hoach 2012 theo doi (giai ngan 30.6.12) 4" xfId="2695"/>
    <cellStyle name="1_Bao cao giai ngan von dau tu nam 2009 (theo doi)_Ke hoach 2009 (theo doi) -1_Dang ky phan khai von ODA (gui Bo)_Ke hoach 2012 theo doi (giai ngan 30.6.12) 4 2" xfId="23270"/>
    <cellStyle name="1_Bao cao giai ngan von dau tu nam 2009 (theo doi)_Ke hoach 2009 (theo doi) -1_Dang ky phan khai von ODA (gui Bo)_Ke hoach 2012 theo doi (giai ngan 30.6.12) 4 3" xfId="23271"/>
    <cellStyle name="1_Bao cao giai ngan von dau tu nam 2009 (theo doi)_Ke hoach 2009 (theo doi) -1_Dang ky phan khai von ODA (gui Bo)_Ke hoach 2012 theo doi (giai ngan 30.6.12) 5" xfId="2696"/>
    <cellStyle name="1_Bao cao giai ngan von dau tu nam 2009 (theo doi)_Ke hoach 2009 (theo doi) -1_Dang ky phan khai von ODA (gui Bo)_Ke hoach 2012 theo doi (giai ngan 30.6.12) 5 2" xfId="23272"/>
    <cellStyle name="1_Bao cao giai ngan von dau tu nam 2009 (theo doi)_Ke hoach 2009 (theo doi) -1_Dang ky phan khai von ODA (gui Bo)_Ke hoach 2012 theo doi (giai ngan 30.6.12) 5 3" xfId="23273"/>
    <cellStyle name="1_Bao cao giai ngan von dau tu nam 2009 (theo doi)_Ke hoach 2009 (theo doi) -1_Dang ky phan khai von ODA (gui Bo)_Ke hoach 2012 theo doi (giai ngan 30.6.12) 6" xfId="23274"/>
    <cellStyle name="1_Bao cao giai ngan von dau tu nam 2009 (theo doi)_Ke hoach 2009 (theo doi) -1_Dang ky phan khai von ODA (gui Bo)_Ke hoach 2012 theo doi (giai ngan 30.6.12) 7" xfId="23275"/>
    <cellStyle name="1_Bao cao giai ngan von dau tu nam 2009 (theo doi)_Ke hoach 2009 (theo doi) -1_Ke hoach 2012 (theo doi)" xfId="2697"/>
    <cellStyle name="1_Bao cao giai ngan von dau tu nam 2009 (theo doi)_Ke hoach 2009 (theo doi) -1_Ke hoach 2012 (theo doi) 2" xfId="2698"/>
    <cellStyle name="1_Bao cao giai ngan von dau tu nam 2009 (theo doi)_Ke hoach 2009 (theo doi) -1_Ke hoach 2012 (theo doi) 2 2" xfId="2699"/>
    <cellStyle name="1_Bao cao giai ngan von dau tu nam 2009 (theo doi)_Ke hoach 2009 (theo doi) -1_Ke hoach 2012 (theo doi) 2 2 2" xfId="23276"/>
    <cellStyle name="1_Bao cao giai ngan von dau tu nam 2009 (theo doi)_Ke hoach 2009 (theo doi) -1_Ke hoach 2012 (theo doi) 2 2 3" xfId="23277"/>
    <cellStyle name="1_Bao cao giai ngan von dau tu nam 2009 (theo doi)_Ke hoach 2009 (theo doi) -1_Ke hoach 2012 (theo doi) 2 3" xfId="2700"/>
    <cellStyle name="1_Bao cao giai ngan von dau tu nam 2009 (theo doi)_Ke hoach 2009 (theo doi) -1_Ke hoach 2012 (theo doi) 2 3 2" xfId="23278"/>
    <cellStyle name="1_Bao cao giai ngan von dau tu nam 2009 (theo doi)_Ke hoach 2009 (theo doi) -1_Ke hoach 2012 (theo doi) 2 3 3" xfId="23279"/>
    <cellStyle name="1_Bao cao giai ngan von dau tu nam 2009 (theo doi)_Ke hoach 2009 (theo doi) -1_Ke hoach 2012 (theo doi) 2 4" xfId="2701"/>
    <cellStyle name="1_Bao cao giai ngan von dau tu nam 2009 (theo doi)_Ke hoach 2009 (theo doi) -1_Ke hoach 2012 (theo doi) 2 4 2" xfId="23280"/>
    <cellStyle name="1_Bao cao giai ngan von dau tu nam 2009 (theo doi)_Ke hoach 2009 (theo doi) -1_Ke hoach 2012 (theo doi) 2 4 3" xfId="23281"/>
    <cellStyle name="1_Bao cao giai ngan von dau tu nam 2009 (theo doi)_Ke hoach 2009 (theo doi) -1_Ke hoach 2012 (theo doi) 2 5" xfId="23282"/>
    <cellStyle name="1_Bao cao giai ngan von dau tu nam 2009 (theo doi)_Ke hoach 2009 (theo doi) -1_Ke hoach 2012 (theo doi) 2 6" xfId="23283"/>
    <cellStyle name="1_Bao cao giai ngan von dau tu nam 2009 (theo doi)_Ke hoach 2009 (theo doi) -1_Ke hoach 2012 (theo doi) 3" xfId="2702"/>
    <cellStyle name="1_Bao cao giai ngan von dau tu nam 2009 (theo doi)_Ke hoach 2009 (theo doi) -1_Ke hoach 2012 (theo doi) 3 2" xfId="23284"/>
    <cellStyle name="1_Bao cao giai ngan von dau tu nam 2009 (theo doi)_Ke hoach 2009 (theo doi) -1_Ke hoach 2012 (theo doi) 3 3" xfId="23285"/>
    <cellStyle name="1_Bao cao giai ngan von dau tu nam 2009 (theo doi)_Ke hoach 2009 (theo doi) -1_Ke hoach 2012 (theo doi) 4" xfId="2703"/>
    <cellStyle name="1_Bao cao giai ngan von dau tu nam 2009 (theo doi)_Ke hoach 2009 (theo doi) -1_Ke hoach 2012 (theo doi) 4 2" xfId="23286"/>
    <cellStyle name="1_Bao cao giai ngan von dau tu nam 2009 (theo doi)_Ke hoach 2009 (theo doi) -1_Ke hoach 2012 (theo doi) 4 3" xfId="23287"/>
    <cellStyle name="1_Bao cao giai ngan von dau tu nam 2009 (theo doi)_Ke hoach 2009 (theo doi) -1_Ke hoach 2012 (theo doi) 5" xfId="2704"/>
    <cellStyle name="1_Bao cao giai ngan von dau tu nam 2009 (theo doi)_Ke hoach 2009 (theo doi) -1_Ke hoach 2012 (theo doi) 5 2" xfId="23288"/>
    <cellStyle name="1_Bao cao giai ngan von dau tu nam 2009 (theo doi)_Ke hoach 2009 (theo doi) -1_Ke hoach 2012 (theo doi) 5 3" xfId="23289"/>
    <cellStyle name="1_Bao cao giai ngan von dau tu nam 2009 (theo doi)_Ke hoach 2009 (theo doi) -1_Ke hoach 2012 (theo doi) 6" xfId="23290"/>
    <cellStyle name="1_Bao cao giai ngan von dau tu nam 2009 (theo doi)_Ke hoach 2009 (theo doi) -1_Ke hoach 2012 (theo doi) 7" xfId="23291"/>
    <cellStyle name="1_Bao cao giai ngan von dau tu nam 2009 (theo doi)_Ke hoach 2009 (theo doi) -1_Ke hoach 2012 theo doi (giai ngan 30.6.12)" xfId="2705"/>
    <cellStyle name="1_Bao cao giai ngan von dau tu nam 2009 (theo doi)_Ke hoach 2009 (theo doi) -1_Ke hoach 2012 theo doi (giai ngan 30.6.12) 2" xfId="2706"/>
    <cellStyle name="1_Bao cao giai ngan von dau tu nam 2009 (theo doi)_Ke hoach 2009 (theo doi) -1_Ke hoach 2012 theo doi (giai ngan 30.6.12) 2 2" xfId="2707"/>
    <cellStyle name="1_Bao cao giai ngan von dau tu nam 2009 (theo doi)_Ke hoach 2009 (theo doi) -1_Ke hoach 2012 theo doi (giai ngan 30.6.12) 2 2 2" xfId="23292"/>
    <cellStyle name="1_Bao cao giai ngan von dau tu nam 2009 (theo doi)_Ke hoach 2009 (theo doi) -1_Ke hoach 2012 theo doi (giai ngan 30.6.12) 2 2 3" xfId="23293"/>
    <cellStyle name="1_Bao cao giai ngan von dau tu nam 2009 (theo doi)_Ke hoach 2009 (theo doi) -1_Ke hoach 2012 theo doi (giai ngan 30.6.12) 2 3" xfId="2708"/>
    <cellStyle name="1_Bao cao giai ngan von dau tu nam 2009 (theo doi)_Ke hoach 2009 (theo doi) -1_Ke hoach 2012 theo doi (giai ngan 30.6.12) 2 3 2" xfId="23294"/>
    <cellStyle name="1_Bao cao giai ngan von dau tu nam 2009 (theo doi)_Ke hoach 2009 (theo doi) -1_Ke hoach 2012 theo doi (giai ngan 30.6.12) 2 3 3" xfId="23295"/>
    <cellStyle name="1_Bao cao giai ngan von dau tu nam 2009 (theo doi)_Ke hoach 2009 (theo doi) -1_Ke hoach 2012 theo doi (giai ngan 30.6.12) 2 4" xfId="2709"/>
    <cellStyle name="1_Bao cao giai ngan von dau tu nam 2009 (theo doi)_Ke hoach 2009 (theo doi) -1_Ke hoach 2012 theo doi (giai ngan 30.6.12) 2 4 2" xfId="23296"/>
    <cellStyle name="1_Bao cao giai ngan von dau tu nam 2009 (theo doi)_Ke hoach 2009 (theo doi) -1_Ke hoach 2012 theo doi (giai ngan 30.6.12) 2 4 3" xfId="23297"/>
    <cellStyle name="1_Bao cao giai ngan von dau tu nam 2009 (theo doi)_Ke hoach 2009 (theo doi) -1_Ke hoach 2012 theo doi (giai ngan 30.6.12) 2 5" xfId="23298"/>
    <cellStyle name="1_Bao cao giai ngan von dau tu nam 2009 (theo doi)_Ke hoach 2009 (theo doi) -1_Ke hoach 2012 theo doi (giai ngan 30.6.12) 2 6" xfId="23299"/>
    <cellStyle name="1_Bao cao giai ngan von dau tu nam 2009 (theo doi)_Ke hoach 2009 (theo doi) -1_Ke hoach 2012 theo doi (giai ngan 30.6.12) 3" xfId="2710"/>
    <cellStyle name="1_Bao cao giai ngan von dau tu nam 2009 (theo doi)_Ke hoach 2009 (theo doi) -1_Ke hoach 2012 theo doi (giai ngan 30.6.12) 3 2" xfId="23300"/>
    <cellStyle name="1_Bao cao giai ngan von dau tu nam 2009 (theo doi)_Ke hoach 2009 (theo doi) -1_Ke hoach 2012 theo doi (giai ngan 30.6.12) 3 3" xfId="23301"/>
    <cellStyle name="1_Bao cao giai ngan von dau tu nam 2009 (theo doi)_Ke hoach 2009 (theo doi) -1_Ke hoach 2012 theo doi (giai ngan 30.6.12) 4" xfId="2711"/>
    <cellStyle name="1_Bao cao giai ngan von dau tu nam 2009 (theo doi)_Ke hoach 2009 (theo doi) -1_Ke hoach 2012 theo doi (giai ngan 30.6.12) 4 2" xfId="23302"/>
    <cellStyle name="1_Bao cao giai ngan von dau tu nam 2009 (theo doi)_Ke hoach 2009 (theo doi) -1_Ke hoach 2012 theo doi (giai ngan 30.6.12) 4 3" xfId="23303"/>
    <cellStyle name="1_Bao cao giai ngan von dau tu nam 2009 (theo doi)_Ke hoach 2009 (theo doi) -1_Ke hoach 2012 theo doi (giai ngan 30.6.12) 5" xfId="2712"/>
    <cellStyle name="1_Bao cao giai ngan von dau tu nam 2009 (theo doi)_Ke hoach 2009 (theo doi) -1_Ke hoach 2012 theo doi (giai ngan 30.6.12) 5 2" xfId="23304"/>
    <cellStyle name="1_Bao cao giai ngan von dau tu nam 2009 (theo doi)_Ke hoach 2009 (theo doi) -1_Ke hoach 2012 theo doi (giai ngan 30.6.12) 5 3" xfId="23305"/>
    <cellStyle name="1_Bao cao giai ngan von dau tu nam 2009 (theo doi)_Ke hoach 2009 (theo doi) -1_Ke hoach 2012 theo doi (giai ngan 30.6.12) 6" xfId="23306"/>
    <cellStyle name="1_Bao cao giai ngan von dau tu nam 2009 (theo doi)_Ke hoach 2009 (theo doi) -1_Ke hoach 2012 theo doi (giai ngan 30.6.12) 7" xfId="23307"/>
    <cellStyle name="1_Bao cao giai ngan von dau tu nam 2009 (theo doi)_Ke hoach 2009 (theo doi) -1_Tong hop theo doi von TPCP (BC)" xfId="2713"/>
    <cellStyle name="1_Bao cao giai ngan von dau tu nam 2009 (theo doi)_Ke hoach 2009 (theo doi) -1_Tong hop theo doi von TPCP (BC) 2" xfId="2714"/>
    <cellStyle name="1_Bao cao giai ngan von dau tu nam 2009 (theo doi)_Ke hoach 2009 (theo doi) -1_Tong hop theo doi von TPCP (BC) 2 2" xfId="2715"/>
    <cellStyle name="1_Bao cao giai ngan von dau tu nam 2009 (theo doi)_Ke hoach 2009 (theo doi) -1_Tong hop theo doi von TPCP (BC) 2 2 2" xfId="23308"/>
    <cellStyle name="1_Bao cao giai ngan von dau tu nam 2009 (theo doi)_Ke hoach 2009 (theo doi) -1_Tong hop theo doi von TPCP (BC) 2 2 3" xfId="23309"/>
    <cellStyle name="1_Bao cao giai ngan von dau tu nam 2009 (theo doi)_Ke hoach 2009 (theo doi) -1_Tong hop theo doi von TPCP (BC) 2 3" xfId="2716"/>
    <cellStyle name="1_Bao cao giai ngan von dau tu nam 2009 (theo doi)_Ke hoach 2009 (theo doi) -1_Tong hop theo doi von TPCP (BC) 2 3 2" xfId="23310"/>
    <cellStyle name="1_Bao cao giai ngan von dau tu nam 2009 (theo doi)_Ke hoach 2009 (theo doi) -1_Tong hop theo doi von TPCP (BC) 2 3 3" xfId="23311"/>
    <cellStyle name="1_Bao cao giai ngan von dau tu nam 2009 (theo doi)_Ke hoach 2009 (theo doi) -1_Tong hop theo doi von TPCP (BC) 2 4" xfId="2717"/>
    <cellStyle name="1_Bao cao giai ngan von dau tu nam 2009 (theo doi)_Ke hoach 2009 (theo doi) -1_Tong hop theo doi von TPCP (BC) 2 4 2" xfId="23312"/>
    <cellStyle name="1_Bao cao giai ngan von dau tu nam 2009 (theo doi)_Ke hoach 2009 (theo doi) -1_Tong hop theo doi von TPCP (BC) 2 4 3" xfId="23313"/>
    <cellStyle name="1_Bao cao giai ngan von dau tu nam 2009 (theo doi)_Ke hoach 2009 (theo doi) -1_Tong hop theo doi von TPCP (BC) 2 5" xfId="23314"/>
    <cellStyle name="1_Bao cao giai ngan von dau tu nam 2009 (theo doi)_Ke hoach 2009 (theo doi) -1_Tong hop theo doi von TPCP (BC) 2 6" xfId="23315"/>
    <cellStyle name="1_Bao cao giai ngan von dau tu nam 2009 (theo doi)_Ke hoach 2009 (theo doi) -1_Tong hop theo doi von TPCP (BC) 3" xfId="2718"/>
    <cellStyle name="1_Bao cao giai ngan von dau tu nam 2009 (theo doi)_Ke hoach 2009 (theo doi) -1_Tong hop theo doi von TPCP (BC) 3 2" xfId="23316"/>
    <cellStyle name="1_Bao cao giai ngan von dau tu nam 2009 (theo doi)_Ke hoach 2009 (theo doi) -1_Tong hop theo doi von TPCP (BC) 3 3" xfId="23317"/>
    <cellStyle name="1_Bao cao giai ngan von dau tu nam 2009 (theo doi)_Ke hoach 2009 (theo doi) -1_Tong hop theo doi von TPCP (BC) 4" xfId="2719"/>
    <cellStyle name="1_Bao cao giai ngan von dau tu nam 2009 (theo doi)_Ke hoach 2009 (theo doi) -1_Tong hop theo doi von TPCP (BC) 4 2" xfId="23318"/>
    <cellStyle name="1_Bao cao giai ngan von dau tu nam 2009 (theo doi)_Ke hoach 2009 (theo doi) -1_Tong hop theo doi von TPCP (BC) 4 3" xfId="23319"/>
    <cellStyle name="1_Bao cao giai ngan von dau tu nam 2009 (theo doi)_Ke hoach 2009 (theo doi) -1_Tong hop theo doi von TPCP (BC) 5" xfId="2720"/>
    <cellStyle name="1_Bao cao giai ngan von dau tu nam 2009 (theo doi)_Ke hoach 2009 (theo doi) -1_Tong hop theo doi von TPCP (BC) 5 2" xfId="23320"/>
    <cellStyle name="1_Bao cao giai ngan von dau tu nam 2009 (theo doi)_Ke hoach 2009 (theo doi) -1_Tong hop theo doi von TPCP (BC) 5 3" xfId="23321"/>
    <cellStyle name="1_Bao cao giai ngan von dau tu nam 2009 (theo doi)_Ke hoach 2009 (theo doi) -1_Tong hop theo doi von TPCP (BC) 6" xfId="23322"/>
    <cellStyle name="1_Bao cao giai ngan von dau tu nam 2009 (theo doi)_Ke hoach 2009 (theo doi) -1_Tong hop theo doi von TPCP (BC) 7" xfId="23323"/>
    <cellStyle name="1_Bao cao giai ngan von dau tu nam 2009 (theo doi)_Ke hoach 2009 (theo doi) -1_Tong hop theo doi von TPCP (BC)_BC von DTPT 6 thang 2012" xfId="2721"/>
    <cellStyle name="1_Bao cao giai ngan von dau tu nam 2009 (theo doi)_Ke hoach 2009 (theo doi) -1_Tong hop theo doi von TPCP (BC)_BC von DTPT 6 thang 2012 2" xfId="2722"/>
    <cellStyle name="1_Bao cao giai ngan von dau tu nam 2009 (theo doi)_Ke hoach 2009 (theo doi) -1_Tong hop theo doi von TPCP (BC)_BC von DTPT 6 thang 2012 2 2" xfId="2723"/>
    <cellStyle name="1_Bao cao giai ngan von dau tu nam 2009 (theo doi)_Ke hoach 2009 (theo doi) -1_Tong hop theo doi von TPCP (BC)_BC von DTPT 6 thang 2012 2 2 2" xfId="23324"/>
    <cellStyle name="1_Bao cao giai ngan von dau tu nam 2009 (theo doi)_Ke hoach 2009 (theo doi) -1_Tong hop theo doi von TPCP (BC)_BC von DTPT 6 thang 2012 2 2 3" xfId="23325"/>
    <cellStyle name="1_Bao cao giai ngan von dau tu nam 2009 (theo doi)_Ke hoach 2009 (theo doi) -1_Tong hop theo doi von TPCP (BC)_BC von DTPT 6 thang 2012 2 3" xfId="2724"/>
    <cellStyle name="1_Bao cao giai ngan von dau tu nam 2009 (theo doi)_Ke hoach 2009 (theo doi) -1_Tong hop theo doi von TPCP (BC)_BC von DTPT 6 thang 2012 2 3 2" xfId="23326"/>
    <cellStyle name="1_Bao cao giai ngan von dau tu nam 2009 (theo doi)_Ke hoach 2009 (theo doi) -1_Tong hop theo doi von TPCP (BC)_BC von DTPT 6 thang 2012 2 3 3" xfId="23327"/>
    <cellStyle name="1_Bao cao giai ngan von dau tu nam 2009 (theo doi)_Ke hoach 2009 (theo doi) -1_Tong hop theo doi von TPCP (BC)_BC von DTPT 6 thang 2012 2 4" xfId="2725"/>
    <cellStyle name="1_Bao cao giai ngan von dau tu nam 2009 (theo doi)_Ke hoach 2009 (theo doi) -1_Tong hop theo doi von TPCP (BC)_BC von DTPT 6 thang 2012 2 4 2" xfId="23328"/>
    <cellStyle name="1_Bao cao giai ngan von dau tu nam 2009 (theo doi)_Ke hoach 2009 (theo doi) -1_Tong hop theo doi von TPCP (BC)_BC von DTPT 6 thang 2012 2 4 3" xfId="23329"/>
    <cellStyle name="1_Bao cao giai ngan von dau tu nam 2009 (theo doi)_Ke hoach 2009 (theo doi) -1_Tong hop theo doi von TPCP (BC)_BC von DTPT 6 thang 2012 2 5" xfId="23330"/>
    <cellStyle name="1_Bao cao giai ngan von dau tu nam 2009 (theo doi)_Ke hoach 2009 (theo doi) -1_Tong hop theo doi von TPCP (BC)_BC von DTPT 6 thang 2012 2 6" xfId="23331"/>
    <cellStyle name="1_Bao cao giai ngan von dau tu nam 2009 (theo doi)_Ke hoach 2009 (theo doi) -1_Tong hop theo doi von TPCP (BC)_BC von DTPT 6 thang 2012 3" xfId="2726"/>
    <cellStyle name="1_Bao cao giai ngan von dau tu nam 2009 (theo doi)_Ke hoach 2009 (theo doi) -1_Tong hop theo doi von TPCP (BC)_BC von DTPT 6 thang 2012 3 2" xfId="23332"/>
    <cellStyle name="1_Bao cao giai ngan von dau tu nam 2009 (theo doi)_Ke hoach 2009 (theo doi) -1_Tong hop theo doi von TPCP (BC)_BC von DTPT 6 thang 2012 3 3" xfId="23333"/>
    <cellStyle name="1_Bao cao giai ngan von dau tu nam 2009 (theo doi)_Ke hoach 2009 (theo doi) -1_Tong hop theo doi von TPCP (BC)_BC von DTPT 6 thang 2012 4" xfId="2727"/>
    <cellStyle name="1_Bao cao giai ngan von dau tu nam 2009 (theo doi)_Ke hoach 2009 (theo doi) -1_Tong hop theo doi von TPCP (BC)_BC von DTPT 6 thang 2012 4 2" xfId="23334"/>
    <cellStyle name="1_Bao cao giai ngan von dau tu nam 2009 (theo doi)_Ke hoach 2009 (theo doi) -1_Tong hop theo doi von TPCP (BC)_BC von DTPT 6 thang 2012 4 3" xfId="23335"/>
    <cellStyle name="1_Bao cao giai ngan von dau tu nam 2009 (theo doi)_Ke hoach 2009 (theo doi) -1_Tong hop theo doi von TPCP (BC)_BC von DTPT 6 thang 2012 5" xfId="2728"/>
    <cellStyle name="1_Bao cao giai ngan von dau tu nam 2009 (theo doi)_Ke hoach 2009 (theo doi) -1_Tong hop theo doi von TPCP (BC)_BC von DTPT 6 thang 2012 5 2" xfId="23336"/>
    <cellStyle name="1_Bao cao giai ngan von dau tu nam 2009 (theo doi)_Ke hoach 2009 (theo doi) -1_Tong hop theo doi von TPCP (BC)_BC von DTPT 6 thang 2012 5 3" xfId="23337"/>
    <cellStyle name="1_Bao cao giai ngan von dau tu nam 2009 (theo doi)_Ke hoach 2009 (theo doi) -1_Tong hop theo doi von TPCP (BC)_BC von DTPT 6 thang 2012 6" xfId="23338"/>
    <cellStyle name="1_Bao cao giai ngan von dau tu nam 2009 (theo doi)_Ke hoach 2009 (theo doi) -1_Tong hop theo doi von TPCP (BC)_BC von DTPT 6 thang 2012 7" xfId="23339"/>
    <cellStyle name="1_Bao cao giai ngan von dau tu nam 2009 (theo doi)_Ke hoach 2009 (theo doi) -1_Tong hop theo doi von TPCP (BC)_Bieu du thao QD von ho tro co MT" xfId="2729"/>
    <cellStyle name="1_Bao cao giai ngan von dau tu nam 2009 (theo doi)_Ke hoach 2009 (theo doi) -1_Tong hop theo doi von TPCP (BC)_Bieu du thao QD von ho tro co MT 2" xfId="2730"/>
    <cellStyle name="1_Bao cao giai ngan von dau tu nam 2009 (theo doi)_Ke hoach 2009 (theo doi) -1_Tong hop theo doi von TPCP (BC)_Bieu du thao QD von ho tro co MT 2 2" xfId="2731"/>
    <cellStyle name="1_Bao cao giai ngan von dau tu nam 2009 (theo doi)_Ke hoach 2009 (theo doi) -1_Tong hop theo doi von TPCP (BC)_Bieu du thao QD von ho tro co MT 2 2 2" xfId="23340"/>
    <cellStyle name="1_Bao cao giai ngan von dau tu nam 2009 (theo doi)_Ke hoach 2009 (theo doi) -1_Tong hop theo doi von TPCP (BC)_Bieu du thao QD von ho tro co MT 2 2 3" xfId="23341"/>
    <cellStyle name="1_Bao cao giai ngan von dau tu nam 2009 (theo doi)_Ke hoach 2009 (theo doi) -1_Tong hop theo doi von TPCP (BC)_Bieu du thao QD von ho tro co MT 2 3" xfId="2732"/>
    <cellStyle name="1_Bao cao giai ngan von dau tu nam 2009 (theo doi)_Ke hoach 2009 (theo doi) -1_Tong hop theo doi von TPCP (BC)_Bieu du thao QD von ho tro co MT 2 3 2" xfId="23342"/>
    <cellStyle name="1_Bao cao giai ngan von dau tu nam 2009 (theo doi)_Ke hoach 2009 (theo doi) -1_Tong hop theo doi von TPCP (BC)_Bieu du thao QD von ho tro co MT 2 3 3" xfId="23343"/>
    <cellStyle name="1_Bao cao giai ngan von dau tu nam 2009 (theo doi)_Ke hoach 2009 (theo doi) -1_Tong hop theo doi von TPCP (BC)_Bieu du thao QD von ho tro co MT 2 4" xfId="2733"/>
    <cellStyle name="1_Bao cao giai ngan von dau tu nam 2009 (theo doi)_Ke hoach 2009 (theo doi) -1_Tong hop theo doi von TPCP (BC)_Bieu du thao QD von ho tro co MT 2 4 2" xfId="23344"/>
    <cellStyle name="1_Bao cao giai ngan von dau tu nam 2009 (theo doi)_Ke hoach 2009 (theo doi) -1_Tong hop theo doi von TPCP (BC)_Bieu du thao QD von ho tro co MT 2 4 3" xfId="23345"/>
    <cellStyle name="1_Bao cao giai ngan von dau tu nam 2009 (theo doi)_Ke hoach 2009 (theo doi) -1_Tong hop theo doi von TPCP (BC)_Bieu du thao QD von ho tro co MT 2 5" xfId="23346"/>
    <cellStyle name="1_Bao cao giai ngan von dau tu nam 2009 (theo doi)_Ke hoach 2009 (theo doi) -1_Tong hop theo doi von TPCP (BC)_Bieu du thao QD von ho tro co MT 2 6" xfId="23347"/>
    <cellStyle name="1_Bao cao giai ngan von dau tu nam 2009 (theo doi)_Ke hoach 2009 (theo doi) -1_Tong hop theo doi von TPCP (BC)_Bieu du thao QD von ho tro co MT 3" xfId="2734"/>
    <cellStyle name="1_Bao cao giai ngan von dau tu nam 2009 (theo doi)_Ke hoach 2009 (theo doi) -1_Tong hop theo doi von TPCP (BC)_Bieu du thao QD von ho tro co MT 3 2" xfId="23348"/>
    <cellStyle name="1_Bao cao giai ngan von dau tu nam 2009 (theo doi)_Ke hoach 2009 (theo doi) -1_Tong hop theo doi von TPCP (BC)_Bieu du thao QD von ho tro co MT 3 3" xfId="23349"/>
    <cellStyle name="1_Bao cao giai ngan von dau tu nam 2009 (theo doi)_Ke hoach 2009 (theo doi) -1_Tong hop theo doi von TPCP (BC)_Bieu du thao QD von ho tro co MT 4" xfId="2735"/>
    <cellStyle name="1_Bao cao giai ngan von dau tu nam 2009 (theo doi)_Ke hoach 2009 (theo doi) -1_Tong hop theo doi von TPCP (BC)_Bieu du thao QD von ho tro co MT 4 2" xfId="23350"/>
    <cellStyle name="1_Bao cao giai ngan von dau tu nam 2009 (theo doi)_Ke hoach 2009 (theo doi) -1_Tong hop theo doi von TPCP (BC)_Bieu du thao QD von ho tro co MT 4 3" xfId="23351"/>
    <cellStyle name="1_Bao cao giai ngan von dau tu nam 2009 (theo doi)_Ke hoach 2009 (theo doi) -1_Tong hop theo doi von TPCP (BC)_Bieu du thao QD von ho tro co MT 5" xfId="2736"/>
    <cellStyle name="1_Bao cao giai ngan von dau tu nam 2009 (theo doi)_Ke hoach 2009 (theo doi) -1_Tong hop theo doi von TPCP (BC)_Bieu du thao QD von ho tro co MT 5 2" xfId="23352"/>
    <cellStyle name="1_Bao cao giai ngan von dau tu nam 2009 (theo doi)_Ke hoach 2009 (theo doi) -1_Tong hop theo doi von TPCP (BC)_Bieu du thao QD von ho tro co MT 5 3" xfId="23353"/>
    <cellStyle name="1_Bao cao giai ngan von dau tu nam 2009 (theo doi)_Ke hoach 2009 (theo doi) -1_Tong hop theo doi von TPCP (BC)_Bieu du thao QD von ho tro co MT 6" xfId="23354"/>
    <cellStyle name="1_Bao cao giai ngan von dau tu nam 2009 (theo doi)_Ke hoach 2009 (theo doi) -1_Tong hop theo doi von TPCP (BC)_Bieu du thao QD von ho tro co MT 7" xfId="23355"/>
    <cellStyle name="1_Bao cao giai ngan von dau tu nam 2009 (theo doi)_Ke hoach 2009 (theo doi) -1_Tong hop theo doi von TPCP (BC)_Ke hoach 2012 (theo doi)" xfId="2737"/>
    <cellStyle name="1_Bao cao giai ngan von dau tu nam 2009 (theo doi)_Ke hoach 2009 (theo doi) -1_Tong hop theo doi von TPCP (BC)_Ke hoach 2012 (theo doi) 2" xfId="2738"/>
    <cellStyle name="1_Bao cao giai ngan von dau tu nam 2009 (theo doi)_Ke hoach 2009 (theo doi) -1_Tong hop theo doi von TPCP (BC)_Ke hoach 2012 (theo doi) 2 2" xfId="2739"/>
    <cellStyle name="1_Bao cao giai ngan von dau tu nam 2009 (theo doi)_Ke hoach 2009 (theo doi) -1_Tong hop theo doi von TPCP (BC)_Ke hoach 2012 (theo doi) 2 2 2" xfId="23356"/>
    <cellStyle name="1_Bao cao giai ngan von dau tu nam 2009 (theo doi)_Ke hoach 2009 (theo doi) -1_Tong hop theo doi von TPCP (BC)_Ke hoach 2012 (theo doi) 2 2 3" xfId="23357"/>
    <cellStyle name="1_Bao cao giai ngan von dau tu nam 2009 (theo doi)_Ke hoach 2009 (theo doi) -1_Tong hop theo doi von TPCP (BC)_Ke hoach 2012 (theo doi) 2 3" xfId="2740"/>
    <cellStyle name="1_Bao cao giai ngan von dau tu nam 2009 (theo doi)_Ke hoach 2009 (theo doi) -1_Tong hop theo doi von TPCP (BC)_Ke hoach 2012 (theo doi) 2 3 2" xfId="23358"/>
    <cellStyle name="1_Bao cao giai ngan von dau tu nam 2009 (theo doi)_Ke hoach 2009 (theo doi) -1_Tong hop theo doi von TPCP (BC)_Ke hoach 2012 (theo doi) 2 3 3" xfId="23359"/>
    <cellStyle name="1_Bao cao giai ngan von dau tu nam 2009 (theo doi)_Ke hoach 2009 (theo doi) -1_Tong hop theo doi von TPCP (BC)_Ke hoach 2012 (theo doi) 2 4" xfId="2741"/>
    <cellStyle name="1_Bao cao giai ngan von dau tu nam 2009 (theo doi)_Ke hoach 2009 (theo doi) -1_Tong hop theo doi von TPCP (BC)_Ke hoach 2012 (theo doi) 2 4 2" xfId="23360"/>
    <cellStyle name="1_Bao cao giai ngan von dau tu nam 2009 (theo doi)_Ke hoach 2009 (theo doi) -1_Tong hop theo doi von TPCP (BC)_Ke hoach 2012 (theo doi) 2 4 3" xfId="23361"/>
    <cellStyle name="1_Bao cao giai ngan von dau tu nam 2009 (theo doi)_Ke hoach 2009 (theo doi) -1_Tong hop theo doi von TPCP (BC)_Ke hoach 2012 (theo doi) 2 5" xfId="23362"/>
    <cellStyle name="1_Bao cao giai ngan von dau tu nam 2009 (theo doi)_Ke hoach 2009 (theo doi) -1_Tong hop theo doi von TPCP (BC)_Ke hoach 2012 (theo doi) 2 6" xfId="23363"/>
    <cellStyle name="1_Bao cao giai ngan von dau tu nam 2009 (theo doi)_Ke hoach 2009 (theo doi) -1_Tong hop theo doi von TPCP (BC)_Ke hoach 2012 (theo doi) 3" xfId="2742"/>
    <cellStyle name="1_Bao cao giai ngan von dau tu nam 2009 (theo doi)_Ke hoach 2009 (theo doi) -1_Tong hop theo doi von TPCP (BC)_Ke hoach 2012 (theo doi) 3 2" xfId="23364"/>
    <cellStyle name="1_Bao cao giai ngan von dau tu nam 2009 (theo doi)_Ke hoach 2009 (theo doi) -1_Tong hop theo doi von TPCP (BC)_Ke hoach 2012 (theo doi) 3 3" xfId="23365"/>
    <cellStyle name="1_Bao cao giai ngan von dau tu nam 2009 (theo doi)_Ke hoach 2009 (theo doi) -1_Tong hop theo doi von TPCP (BC)_Ke hoach 2012 (theo doi) 4" xfId="2743"/>
    <cellStyle name="1_Bao cao giai ngan von dau tu nam 2009 (theo doi)_Ke hoach 2009 (theo doi) -1_Tong hop theo doi von TPCP (BC)_Ke hoach 2012 (theo doi) 4 2" xfId="23366"/>
    <cellStyle name="1_Bao cao giai ngan von dau tu nam 2009 (theo doi)_Ke hoach 2009 (theo doi) -1_Tong hop theo doi von TPCP (BC)_Ke hoach 2012 (theo doi) 4 3" xfId="23367"/>
    <cellStyle name="1_Bao cao giai ngan von dau tu nam 2009 (theo doi)_Ke hoach 2009 (theo doi) -1_Tong hop theo doi von TPCP (BC)_Ke hoach 2012 (theo doi) 5" xfId="2744"/>
    <cellStyle name="1_Bao cao giai ngan von dau tu nam 2009 (theo doi)_Ke hoach 2009 (theo doi) -1_Tong hop theo doi von TPCP (BC)_Ke hoach 2012 (theo doi) 5 2" xfId="23368"/>
    <cellStyle name="1_Bao cao giai ngan von dau tu nam 2009 (theo doi)_Ke hoach 2009 (theo doi) -1_Tong hop theo doi von TPCP (BC)_Ke hoach 2012 (theo doi) 5 3" xfId="23369"/>
    <cellStyle name="1_Bao cao giai ngan von dau tu nam 2009 (theo doi)_Ke hoach 2009 (theo doi) -1_Tong hop theo doi von TPCP (BC)_Ke hoach 2012 (theo doi) 6" xfId="23370"/>
    <cellStyle name="1_Bao cao giai ngan von dau tu nam 2009 (theo doi)_Ke hoach 2009 (theo doi) -1_Tong hop theo doi von TPCP (BC)_Ke hoach 2012 (theo doi) 7" xfId="23371"/>
    <cellStyle name="1_Bao cao giai ngan von dau tu nam 2009 (theo doi)_Ke hoach 2009 (theo doi) -1_Tong hop theo doi von TPCP (BC)_Ke hoach 2012 theo doi (giai ngan 30.6.12)" xfId="2745"/>
    <cellStyle name="1_Bao cao giai ngan von dau tu nam 2009 (theo doi)_Ke hoach 2009 (theo doi) -1_Tong hop theo doi von TPCP (BC)_Ke hoach 2012 theo doi (giai ngan 30.6.12) 2" xfId="2746"/>
    <cellStyle name="1_Bao cao giai ngan von dau tu nam 2009 (theo doi)_Ke hoach 2009 (theo doi) -1_Tong hop theo doi von TPCP (BC)_Ke hoach 2012 theo doi (giai ngan 30.6.12) 2 2" xfId="2747"/>
    <cellStyle name="1_Bao cao giai ngan von dau tu nam 2009 (theo doi)_Ke hoach 2009 (theo doi) -1_Tong hop theo doi von TPCP (BC)_Ke hoach 2012 theo doi (giai ngan 30.6.12) 2 2 2" xfId="23372"/>
    <cellStyle name="1_Bao cao giai ngan von dau tu nam 2009 (theo doi)_Ke hoach 2009 (theo doi) -1_Tong hop theo doi von TPCP (BC)_Ke hoach 2012 theo doi (giai ngan 30.6.12) 2 2 3" xfId="23373"/>
    <cellStyle name="1_Bao cao giai ngan von dau tu nam 2009 (theo doi)_Ke hoach 2009 (theo doi) -1_Tong hop theo doi von TPCP (BC)_Ke hoach 2012 theo doi (giai ngan 30.6.12) 2 3" xfId="2748"/>
    <cellStyle name="1_Bao cao giai ngan von dau tu nam 2009 (theo doi)_Ke hoach 2009 (theo doi) -1_Tong hop theo doi von TPCP (BC)_Ke hoach 2012 theo doi (giai ngan 30.6.12) 2 3 2" xfId="23374"/>
    <cellStyle name="1_Bao cao giai ngan von dau tu nam 2009 (theo doi)_Ke hoach 2009 (theo doi) -1_Tong hop theo doi von TPCP (BC)_Ke hoach 2012 theo doi (giai ngan 30.6.12) 2 3 3" xfId="23375"/>
    <cellStyle name="1_Bao cao giai ngan von dau tu nam 2009 (theo doi)_Ke hoach 2009 (theo doi) -1_Tong hop theo doi von TPCP (BC)_Ke hoach 2012 theo doi (giai ngan 30.6.12) 2 4" xfId="2749"/>
    <cellStyle name="1_Bao cao giai ngan von dau tu nam 2009 (theo doi)_Ke hoach 2009 (theo doi) -1_Tong hop theo doi von TPCP (BC)_Ke hoach 2012 theo doi (giai ngan 30.6.12) 2 4 2" xfId="23376"/>
    <cellStyle name="1_Bao cao giai ngan von dau tu nam 2009 (theo doi)_Ke hoach 2009 (theo doi) -1_Tong hop theo doi von TPCP (BC)_Ke hoach 2012 theo doi (giai ngan 30.6.12) 2 4 3" xfId="23377"/>
    <cellStyle name="1_Bao cao giai ngan von dau tu nam 2009 (theo doi)_Ke hoach 2009 (theo doi) -1_Tong hop theo doi von TPCP (BC)_Ke hoach 2012 theo doi (giai ngan 30.6.12) 2 5" xfId="23378"/>
    <cellStyle name="1_Bao cao giai ngan von dau tu nam 2009 (theo doi)_Ke hoach 2009 (theo doi) -1_Tong hop theo doi von TPCP (BC)_Ke hoach 2012 theo doi (giai ngan 30.6.12) 2 6" xfId="23379"/>
    <cellStyle name="1_Bao cao giai ngan von dau tu nam 2009 (theo doi)_Ke hoach 2009 (theo doi) -1_Tong hop theo doi von TPCP (BC)_Ke hoach 2012 theo doi (giai ngan 30.6.12) 3" xfId="2750"/>
    <cellStyle name="1_Bao cao giai ngan von dau tu nam 2009 (theo doi)_Ke hoach 2009 (theo doi) -1_Tong hop theo doi von TPCP (BC)_Ke hoach 2012 theo doi (giai ngan 30.6.12) 3 2" xfId="23380"/>
    <cellStyle name="1_Bao cao giai ngan von dau tu nam 2009 (theo doi)_Ke hoach 2009 (theo doi) -1_Tong hop theo doi von TPCP (BC)_Ke hoach 2012 theo doi (giai ngan 30.6.12) 3 3" xfId="23381"/>
    <cellStyle name="1_Bao cao giai ngan von dau tu nam 2009 (theo doi)_Ke hoach 2009 (theo doi) -1_Tong hop theo doi von TPCP (BC)_Ke hoach 2012 theo doi (giai ngan 30.6.12) 4" xfId="2751"/>
    <cellStyle name="1_Bao cao giai ngan von dau tu nam 2009 (theo doi)_Ke hoach 2009 (theo doi) -1_Tong hop theo doi von TPCP (BC)_Ke hoach 2012 theo doi (giai ngan 30.6.12) 4 2" xfId="23382"/>
    <cellStyle name="1_Bao cao giai ngan von dau tu nam 2009 (theo doi)_Ke hoach 2009 (theo doi) -1_Tong hop theo doi von TPCP (BC)_Ke hoach 2012 theo doi (giai ngan 30.6.12) 4 3" xfId="23383"/>
    <cellStyle name="1_Bao cao giai ngan von dau tu nam 2009 (theo doi)_Ke hoach 2009 (theo doi) -1_Tong hop theo doi von TPCP (BC)_Ke hoach 2012 theo doi (giai ngan 30.6.12) 5" xfId="2752"/>
    <cellStyle name="1_Bao cao giai ngan von dau tu nam 2009 (theo doi)_Ke hoach 2009 (theo doi) -1_Tong hop theo doi von TPCP (BC)_Ke hoach 2012 theo doi (giai ngan 30.6.12) 5 2" xfId="23384"/>
    <cellStyle name="1_Bao cao giai ngan von dau tu nam 2009 (theo doi)_Ke hoach 2009 (theo doi) -1_Tong hop theo doi von TPCP (BC)_Ke hoach 2012 theo doi (giai ngan 30.6.12) 5 3" xfId="23385"/>
    <cellStyle name="1_Bao cao giai ngan von dau tu nam 2009 (theo doi)_Ke hoach 2009 (theo doi) -1_Tong hop theo doi von TPCP (BC)_Ke hoach 2012 theo doi (giai ngan 30.6.12) 6" xfId="23386"/>
    <cellStyle name="1_Bao cao giai ngan von dau tu nam 2009 (theo doi)_Ke hoach 2009 (theo doi) -1_Tong hop theo doi von TPCP (BC)_Ke hoach 2012 theo doi (giai ngan 30.6.12) 7" xfId="23387"/>
    <cellStyle name="1_Bao cao giai ngan von dau tu nam 2009 (theo doi)_Ke hoach 2010 (theo doi)" xfId="2753"/>
    <cellStyle name="1_Bao cao giai ngan von dau tu nam 2009 (theo doi)_Ke hoach 2010 (theo doi) 2" xfId="2754"/>
    <cellStyle name="1_Bao cao giai ngan von dau tu nam 2009 (theo doi)_Ke hoach 2010 (theo doi) 2 2" xfId="2755"/>
    <cellStyle name="1_Bao cao giai ngan von dau tu nam 2009 (theo doi)_Ke hoach 2010 (theo doi) 2 2 2" xfId="23388"/>
    <cellStyle name="1_Bao cao giai ngan von dau tu nam 2009 (theo doi)_Ke hoach 2010 (theo doi) 2 2 3" xfId="23389"/>
    <cellStyle name="1_Bao cao giai ngan von dau tu nam 2009 (theo doi)_Ke hoach 2010 (theo doi) 2 3" xfId="2756"/>
    <cellStyle name="1_Bao cao giai ngan von dau tu nam 2009 (theo doi)_Ke hoach 2010 (theo doi) 2 3 2" xfId="23390"/>
    <cellStyle name="1_Bao cao giai ngan von dau tu nam 2009 (theo doi)_Ke hoach 2010 (theo doi) 2 3 3" xfId="23391"/>
    <cellStyle name="1_Bao cao giai ngan von dau tu nam 2009 (theo doi)_Ke hoach 2010 (theo doi) 2 4" xfId="2757"/>
    <cellStyle name="1_Bao cao giai ngan von dau tu nam 2009 (theo doi)_Ke hoach 2010 (theo doi) 2 4 2" xfId="23392"/>
    <cellStyle name="1_Bao cao giai ngan von dau tu nam 2009 (theo doi)_Ke hoach 2010 (theo doi) 2 4 3" xfId="23393"/>
    <cellStyle name="1_Bao cao giai ngan von dau tu nam 2009 (theo doi)_Ke hoach 2010 (theo doi) 2 5" xfId="23394"/>
    <cellStyle name="1_Bao cao giai ngan von dau tu nam 2009 (theo doi)_Ke hoach 2010 (theo doi) 2 6" xfId="23395"/>
    <cellStyle name="1_Bao cao giai ngan von dau tu nam 2009 (theo doi)_Ke hoach 2010 (theo doi) 3" xfId="2758"/>
    <cellStyle name="1_Bao cao giai ngan von dau tu nam 2009 (theo doi)_Ke hoach 2010 (theo doi) 3 2" xfId="23396"/>
    <cellStyle name="1_Bao cao giai ngan von dau tu nam 2009 (theo doi)_Ke hoach 2010 (theo doi) 3 3" xfId="23397"/>
    <cellStyle name="1_Bao cao giai ngan von dau tu nam 2009 (theo doi)_Ke hoach 2010 (theo doi) 4" xfId="2759"/>
    <cellStyle name="1_Bao cao giai ngan von dau tu nam 2009 (theo doi)_Ke hoach 2010 (theo doi) 4 2" xfId="23398"/>
    <cellStyle name="1_Bao cao giai ngan von dau tu nam 2009 (theo doi)_Ke hoach 2010 (theo doi) 4 3" xfId="23399"/>
    <cellStyle name="1_Bao cao giai ngan von dau tu nam 2009 (theo doi)_Ke hoach 2010 (theo doi) 5" xfId="2760"/>
    <cellStyle name="1_Bao cao giai ngan von dau tu nam 2009 (theo doi)_Ke hoach 2010 (theo doi) 5 2" xfId="23400"/>
    <cellStyle name="1_Bao cao giai ngan von dau tu nam 2009 (theo doi)_Ke hoach 2010 (theo doi) 5 3" xfId="23401"/>
    <cellStyle name="1_Bao cao giai ngan von dau tu nam 2009 (theo doi)_Ke hoach 2010 (theo doi) 6" xfId="23402"/>
    <cellStyle name="1_Bao cao giai ngan von dau tu nam 2009 (theo doi)_Ke hoach 2010 (theo doi) 7" xfId="23403"/>
    <cellStyle name="1_Bao cao giai ngan von dau tu nam 2009 (theo doi)_Ke hoach 2010 (theo doi)_BC von DTPT 6 thang 2012" xfId="2761"/>
    <cellStyle name="1_Bao cao giai ngan von dau tu nam 2009 (theo doi)_Ke hoach 2010 (theo doi)_BC von DTPT 6 thang 2012 2" xfId="2762"/>
    <cellStyle name="1_Bao cao giai ngan von dau tu nam 2009 (theo doi)_Ke hoach 2010 (theo doi)_BC von DTPT 6 thang 2012 2 2" xfId="2763"/>
    <cellStyle name="1_Bao cao giai ngan von dau tu nam 2009 (theo doi)_Ke hoach 2010 (theo doi)_BC von DTPT 6 thang 2012 2 2 2" xfId="23404"/>
    <cellStyle name="1_Bao cao giai ngan von dau tu nam 2009 (theo doi)_Ke hoach 2010 (theo doi)_BC von DTPT 6 thang 2012 2 2 3" xfId="23405"/>
    <cellStyle name="1_Bao cao giai ngan von dau tu nam 2009 (theo doi)_Ke hoach 2010 (theo doi)_BC von DTPT 6 thang 2012 2 3" xfId="2764"/>
    <cellStyle name="1_Bao cao giai ngan von dau tu nam 2009 (theo doi)_Ke hoach 2010 (theo doi)_BC von DTPT 6 thang 2012 2 3 2" xfId="23406"/>
    <cellStyle name="1_Bao cao giai ngan von dau tu nam 2009 (theo doi)_Ke hoach 2010 (theo doi)_BC von DTPT 6 thang 2012 2 3 3" xfId="23407"/>
    <cellStyle name="1_Bao cao giai ngan von dau tu nam 2009 (theo doi)_Ke hoach 2010 (theo doi)_BC von DTPT 6 thang 2012 2 4" xfId="2765"/>
    <cellStyle name="1_Bao cao giai ngan von dau tu nam 2009 (theo doi)_Ke hoach 2010 (theo doi)_BC von DTPT 6 thang 2012 2 4 2" xfId="23408"/>
    <cellStyle name="1_Bao cao giai ngan von dau tu nam 2009 (theo doi)_Ke hoach 2010 (theo doi)_BC von DTPT 6 thang 2012 2 4 3" xfId="23409"/>
    <cellStyle name="1_Bao cao giai ngan von dau tu nam 2009 (theo doi)_Ke hoach 2010 (theo doi)_BC von DTPT 6 thang 2012 2 5" xfId="23410"/>
    <cellStyle name="1_Bao cao giai ngan von dau tu nam 2009 (theo doi)_Ke hoach 2010 (theo doi)_BC von DTPT 6 thang 2012 2 6" xfId="23411"/>
    <cellStyle name="1_Bao cao giai ngan von dau tu nam 2009 (theo doi)_Ke hoach 2010 (theo doi)_BC von DTPT 6 thang 2012 3" xfId="2766"/>
    <cellStyle name="1_Bao cao giai ngan von dau tu nam 2009 (theo doi)_Ke hoach 2010 (theo doi)_BC von DTPT 6 thang 2012 3 2" xfId="23412"/>
    <cellStyle name="1_Bao cao giai ngan von dau tu nam 2009 (theo doi)_Ke hoach 2010 (theo doi)_BC von DTPT 6 thang 2012 3 3" xfId="23413"/>
    <cellStyle name="1_Bao cao giai ngan von dau tu nam 2009 (theo doi)_Ke hoach 2010 (theo doi)_BC von DTPT 6 thang 2012 4" xfId="2767"/>
    <cellStyle name="1_Bao cao giai ngan von dau tu nam 2009 (theo doi)_Ke hoach 2010 (theo doi)_BC von DTPT 6 thang 2012 4 2" xfId="23414"/>
    <cellStyle name="1_Bao cao giai ngan von dau tu nam 2009 (theo doi)_Ke hoach 2010 (theo doi)_BC von DTPT 6 thang 2012 4 3" xfId="23415"/>
    <cellStyle name="1_Bao cao giai ngan von dau tu nam 2009 (theo doi)_Ke hoach 2010 (theo doi)_BC von DTPT 6 thang 2012 5" xfId="2768"/>
    <cellStyle name="1_Bao cao giai ngan von dau tu nam 2009 (theo doi)_Ke hoach 2010 (theo doi)_BC von DTPT 6 thang 2012 5 2" xfId="23416"/>
    <cellStyle name="1_Bao cao giai ngan von dau tu nam 2009 (theo doi)_Ke hoach 2010 (theo doi)_BC von DTPT 6 thang 2012 5 3" xfId="23417"/>
    <cellStyle name="1_Bao cao giai ngan von dau tu nam 2009 (theo doi)_Ke hoach 2010 (theo doi)_BC von DTPT 6 thang 2012 6" xfId="23418"/>
    <cellStyle name="1_Bao cao giai ngan von dau tu nam 2009 (theo doi)_Ke hoach 2010 (theo doi)_BC von DTPT 6 thang 2012 7" xfId="23419"/>
    <cellStyle name="1_Bao cao giai ngan von dau tu nam 2009 (theo doi)_Ke hoach 2010 (theo doi)_Bieu du thao QD von ho tro co MT" xfId="2769"/>
    <cellStyle name="1_Bao cao giai ngan von dau tu nam 2009 (theo doi)_Ke hoach 2010 (theo doi)_Bieu du thao QD von ho tro co MT 2" xfId="2770"/>
    <cellStyle name="1_Bao cao giai ngan von dau tu nam 2009 (theo doi)_Ke hoach 2010 (theo doi)_Bieu du thao QD von ho tro co MT 2 2" xfId="2771"/>
    <cellStyle name="1_Bao cao giai ngan von dau tu nam 2009 (theo doi)_Ke hoach 2010 (theo doi)_Bieu du thao QD von ho tro co MT 2 2 2" xfId="23420"/>
    <cellStyle name="1_Bao cao giai ngan von dau tu nam 2009 (theo doi)_Ke hoach 2010 (theo doi)_Bieu du thao QD von ho tro co MT 2 2 3" xfId="23421"/>
    <cellStyle name="1_Bao cao giai ngan von dau tu nam 2009 (theo doi)_Ke hoach 2010 (theo doi)_Bieu du thao QD von ho tro co MT 2 3" xfId="2772"/>
    <cellStyle name="1_Bao cao giai ngan von dau tu nam 2009 (theo doi)_Ke hoach 2010 (theo doi)_Bieu du thao QD von ho tro co MT 2 3 2" xfId="23422"/>
    <cellStyle name="1_Bao cao giai ngan von dau tu nam 2009 (theo doi)_Ke hoach 2010 (theo doi)_Bieu du thao QD von ho tro co MT 2 3 3" xfId="23423"/>
    <cellStyle name="1_Bao cao giai ngan von dau tu nam 2009 (theo doi)_Ke hoach 2010 (theo doi)_Bieu du thao QD von ho tro co MT 2 4" xfId="2773"/>
    <cellStyle name="1_Bao cao giai ngan von dau tu nam 2009 (theo doi)_Ke hoach 2010 (theo doi)_Bieu du thao QD von ho tro co MT 2 4 2" xfId="23424"/>
    <cellStyle name="1_Bao cao giai ngan von dau tu nam 2009 (theo doi)_Ke hoach 2010 (theo doi)_Bieu du thao QD von ho tro co MT 2 4 3" xfId="23425"/>
    <cellStyle name="1_Bao cao giai ngan von dau tu nam 2009 (theo doi)_Ke hoach 2010 (theo doi)_Bieu du thao QD von ho tro co MT 2 5" xfId="23426"/>
    <cellStyle name="1_Bao cao giai ngan von dau tu nam 2009 (theo doi)_Ke hoach 2010 (theo doi)_Bieu du thao QD von ho tro co MT 2 6" xfId="23427"/>
    <cellStyle name="1_Bao cao giai ngan von dau tu nam 2009 (theo doi)_Ke hoach 2010 (theo doi)_Bieu du thao QD von ho tro co MT 3" xfId="2774"/>
    <cellStyle name="1_Bao cao giai ngan von dau tu nam 2009 (theo doi)_Ke hoach 2010 (theo doi)_Bieu du thao QD von ho tro co MT 3 2" xfId="23428"/>
    <cellStyle name="1_Bao cao giai ngan von dau tu nam 2009 (theo doi)_Ke hoach 2010 (theo doi)_Bieu du thao QD von ho tro co MT 3 3" xfId="23429"/>
    <cellStyle name="1_Bao cao giai ngan von dau tu nam 2009 (theo doi)_Ke hoach 2010 (theo doi)_Bieu du thao QD von ho tro co MT 4" xfId="2775"/>
    <cellStyle name="1_Bao cao giai ngan von dau tu nam 2009 (theo doi)_Ke hoach 2010 (theo doi)_Bieu du thao QD von ho tro co MT 4 2" xfId="23430"/>
    <cellStyle name="1_Bao cao giai ngan von dau tu nam 2009 (theo doi)_Ke hoach 2010 (theo doi)_Bieu du thao QD von ho tro co MT 4 3" xfId="23431"/>
    <cellStyle name="1_Bao cao giai ngan von dau tu nam 2009 (theo doi)_Ke hoach 2010 (theo doi)_Bieu du thao QD von ho tro co MT 5" xfId="2776"/>
    <cellStyle name="1_Bao cao giai ngan von dau tu nam 2009 (theo doi)_Ke hoach 2010 (theo doi)_Bieu du thao QD von ho tro co MT 5 2" xfId="23432"/>
    <cellStyle name="1_Bao cao giai ngan von dau tu nam 2009 (theo doi)_Ke hoach 2010 (theo doi)_Bieu du thao QD von ho tro co MT 5 3" xfId="23433"/>
    <cellStyle name="1_Bao cao giai ngan von dau tu nam 2009 (theo doi)_Ke hoach 2010 (theo doi)_Bieu du thao QD von ho tro co MT 6" xfId="23434"/>
    <cellStyle name="1_Bao cao giai ngan von dau tu nam 2009 (theo doi)_Ke hoach 2010 (theo doi)_Bieu du thao QD von ho tro co MT 7" xfId="23435"/>
    <cellStyle name="1_Bao cao giai ngan von dau tu nam 2009 (theo doi)_Ke hoach 2010 (theo doi)_Ke hoach 2012 (theo doi)" xfId="2777"/>
    <cellStyle name="1_Bao cao giai ngan von dau tu nam 2009 (theo doi)_Ke hoach 2010 (theo doi)_Ke hoach 2012 (theo doi) 2" xfId="2778"/>
    <cellStyle name="1_Bao cao giai ngan von dau tu nam 2009 (theo doi)_Ke hoach 2010 (theo doi)_Ke hoach 2012 (theo doi) 2 2" xfId="2779"/>
    <cellStyle name="1_Bao cao giai ngan von dau tu nam 2009 (theo doi)_Ke hoach 2010 (theo doi)_Ke hoach 2012 (theo doi) 2 2 2" xfId="23436"/>
    <cellStyle name="1_Bao cao giai ngan von dau tu nam 2009 (theo doi)_Ke hoach 2010 (theo doi)_Ke hoach 2012 (theo doi) 2 2 3" xfId="23437"/>
    <cellStyle name="1_Bao cao giai ngan von dau tu nam 2009 (theo doi)_Ke hoach 2010 (theo doi)_Ke hoach 2012 (theo doi) 2 3" xfId="2780"/>
    <cellStyle name="1_Bao cao giai ngan von dau tu nam 2009 (theo doi)_Ke hoach 2010 (theo doi)_Ke hoach 2012 (theo doi) 2 3 2" xfId="23438"/>
    <cellStyle name="1_Bao cao giai ngan von dau tu nam 2009 (theo doi)_Ke hoach 2010 (theo doi)_Ke hoach 2012 (theo doi) 2 3 3" xfId="23439"/>
    <cellStyle name="1_Bao cao giai ngan von dau tu nam 2009 (theo doi)_Ke hoach 2010 (theo doi)_Ke hoach 2012 (theo doi) 2 4" xfId="2781"/>
    <cellStyle name="1_Bao cao giai ngan von dau tu nam 2009 (theo doi)_Ke hoach 2010 (theo doi)_Ke hoach 2012 (theo doi) 2 4 2" xfId="23440"/>
    <cellStyle name="1_Bao cao giai ngan von dau tu nam 2009 (theo doi)_Ke hoach 2010 (theo doi)_Ke hoach 2012 (theo doi) 2 4 3" xfId="23441"/>
    <cellStyle name="1_Bao cao giai ngan von dau tu nam 2009 (theo doi)_Ke hoach 2010 (theo doi)_Ke hoach 2012 (theo doi) 2 5" xfId="23442"/>
    <cellStyle name="1_Bao cao giai ngan von dau tu nam 2009 (theo doi)_Ke hoach 2010 (theo doi)_Ke hoach 2012 (theo doi) 2 6" xfId="23443"/>
    <cellStyle name="1_Bao cao giai ngan von dau tu nam 2009 (theo doi)_Ke hoach 2010 (theo doi)_Ke hoach 2012 (theo doi) 3" xfId="2782"/>
    <cellStyle name="1_Bao cao giai ngan von dau tu nam 2009 (theo doi)_Ke hoach 2010 (theo doi)_Ke hoach 2012 (theo doi) 3 2" xfId="23444"/>
    <cellStyle name="1_Bao cao giai ngan von dau tu nam 2009 (theo doi)_Ke hoach 2010 (theo doi)_Ke hoach 2012 (theo doi) 3 3" xfId="23445"/>
    <cellStyle name="1_Bao cao giai ngan von dau tu nam 2009 (theo doi)_Ke hoach 2010 (theo doi)_Ke hoach 2012 (theo doi) 4" xfId="2783"/>
    <cellStyle name="1_Bao cao giai ngan von dau tu nam 2009 (theo doi)_Ke hoach 2010 (theo doi)_Ke hoach 2012 (theo doi) 4 2" xfId="23446"/>
    <cellStyle name="1_Bao cao giai ngan von dau tu nam 2009 (theo doi)_Ke hoach 2010 (theo doi)_Ke hoach 2012 (theo doi) 4 3" xfId="23447"/>
    <cellStyle name="1_Bao cao giai ngan von dau tu nam 2009 (theo doi)_Ke hoach 2010 (theo doi)_Ke hoach 2012 (theo doi) 5" xfId="2784"/>
    <cellStyle name="1_Bao cao giai ngan von dau tu nam 2009 (theo doi)_Ke hoach 2010 (theo doi)_Ke hoach 2012 (theo doi) 5 2" xfId="23448"/>
    <cellStyle name="1_Bao cao giai ngan von dau tu nam 2009 (theo doi)_Ke hoach 2010 (theo doi)_Ke hoach 2012 (theo doi) 5 3" xfId="23449"/>
    <cellStyle name="1_Bao cao giai ngan von dau tu nam 2009 (theo doi)_Ke hoach 2010 (theo doi)_Ke hoach 2012 (theo doi) 6" xfId="23450"/>
    <cellStyle name="1_Bao cao giai ngan von dau tu nam 2009 (theo doi)_Ke hoach 2010 (theo doi)_Ke hoach 2012 (theo doi) 7" xfId="23451"/>
    <cellStyle name="1_Bao cao giai ngan von dau tu nam 2009 (theo doi)_Ke hoach 2010 (theo doi)_Ke hoach 2012 theo doi (giai ngan 30.6.12)" xfId="2785"/>
    <cellStyle name="1_Bao cao giai ngan von dau tu nam 2009 (theo doi)_Ke hoach 2010 (theo doi)_Ke hoach 2012 theo doi (giai ngan 30.6.12) 2" xfId="2786"/>
    <cellStyle name="1_Bao cao giai ngan von dau tu nam 2009 (theo doi)_Ke hoach 2010 (theo doi)_Ke hoach 2012 theo doi (giai ngan 30.6.12) 2 2" xfId="2787"/>
    <cellStyle name="1_Bao cao giai ngan von dau tu nam 2009 (theo doi)_Ke hoach 2010 (theo doi)_Ke hoach 2012 theo doi (giai ngan 30.6.12) 2 2 2" xfId="23452"/>
    <cellStyle name="1_Bao cao giai ngan von dau tu nam 2009 (theo doi)_Ke hoach 2010 (theo doi)_Ke hoach 2012 theo doi (giai ngan 30.6.12) 2 2 3" xfId="23453"/>
    <cellStyle name="1_Bao cao giai ngan von dau tu nam 2009 (theo doi)_Ke hoach 2010 (theo doi)_Ke hoach 2012 theo doi (giai ngan 30.6.12) 2 3" xfId="2788"/>
    <cellStyle name="1_Bao cao giai ngan von dau tu nam 2009 (theo doi)_Ke hoach 2010 (theo doi)_Ke hoach 2012 theo doi (giai ngan 30.6.12) 2 3 2" xfId="23454"/>
    <cellStyle name="1_Bao cao giai ngan von dau tu nam 2009 (theo doi)_Ke hoach 2010 (theo doi)_Ke hoach 2012 theo doi (giai ngan 30.6.12) 2 3 3" xfId="23455"/>
    <cellStyle name="1_Bao cao giai ngan von dau tu nam 2009 (theo doi)_Ke hoach 2010 (theo doi)_Ke hoach 2012 theo doi (giai ngan 30.6.12) 2 4" xfId="2789"/>
    <cellStyle name="1_Bao cao giai ngan von dau tu nam 2009 (theo doi)_Ke hoach 2010 (theo doi)_Ke hoach 2012 theo doi (giai ngan 30.6.12) 2 4 2" xfId="23456"/>
    <cellStyle name="1_Bao cao giai ngan von dau tu nam 2009 (theo doi)_Ke hoach 2010 (theo doi)_Ke hoach 2012 theo doi (giai ngan 30.6.12) 2 4 3" xfId="23457"/>
    <cellStyle name="1_Bao cao giai ngan von dau tu nam 2009 (theo doi)_Ke hoach 2010 (theo doi)_Ke hoach 2012 theo doi (giai ngan 30.6.12) 2 5" xfId="23458"/>
    <cellStyle name="1_Bao cao giai ngan von dau tu nam 2009 (theo doi)_Ke hoach 2010 (theo doi)_Ke hoach 2012 theo doi (giai ngan 30.6.12) 2 6" xfId="23459"/>
    <cellStyle name="1_Bao cao giai ngan von dau tu nam 2009 (theo doi)_Ke hoach 2010 (theo doi)_Ke hoach 2012 theo doi (giai ngan 30.6.12) 3" xfId="2790"/>
    <cellStyle name="1_Bao cao giai ngan von dau tu nam 2009 (theo doi)_Ke hoach 2010 (theo doi)_Ke hoach 2012 theo doi (giai ngan 30.6.12) 3 2" xfId="23460"/>
    <cellStyle name="1_Bao cao giai ngan von dau tu nam 2009 (theo doi)_Ke hoach 2010 (theo doi)_Ke hoach 2012 theo doi (giai ngan 30.6.12) 3 3" xfId="23461"/>
    <cellStyle name="1_Bao cao giai ngan von dau tu nam 2009 (theo doi)_Ke hoach 2010 (theo doi)_Ke hoach 2012 theo doi (giai ngan 30.6.12) 4" xfId="2791"/>
    <cellStyle name="1_Bao cao giai ngan von dau tu nam 2009 (theo doi)_Ke hoach 2010 (theo doi)_Ke hoach 2012 theo doi (giai ngan 30.6.12) 4 2" xfId="23462"/>
    <cellStyle name="1_Bao cao giai ngan von dau tu nam 2009 (theo doi)_Ke hoach 2010 (theo doi)_Ke hoach 2012 theo doi (giai ngan 30.6.12) 4 3" xfId="23463"/>
    <cellStyle name="1_Bao cao giai ngan von dau tu nam 2009 (theo doi)_Ke hoach 2010 (theo doi)_Ke hoach 2012 theo doi (giai ngan 30.6.12) 5" xfId="2792"/>
    <cellStyle name="1_Bao cao giai ngan von dau tu nam 2009 (theo doi)_Ke hoach 2010 (theo doi)_Ke hoach 2012 theo doi (giai ngan 30.6.12) 5 2" xfId="23464"/>
    <cellStyle name="1_Bao cao giai ngan von dau tu nam 2009 (theo doi)_Ke hoach 2010 (theo doi)_Ke hoach 2012 theo doi (giai ngan 30.6.12) 5 3" xfId="23465"/>
    <cellStyle name="1_Bao cao giai ngan von dau tu nam 2009 (theo doi)_Ke hoach 2010 (theo doi)_Ke hoach 2012 theo doi (giai ngan 30.6.12) 6" xfId="23466"/>
    <cellStyle name="1_Bao cao giai ngan von dau tu nam 2009 (theo doi)_Ke hoach 2010 (theo doi)_Ke hoach 2012 theo doi (giai ngan 30.6.12) 7" xfId="23467"/>
    <cellStyle name="1_Bao cao giai ngan von dau tu nam 2009 (theo doi)_Ke hoach 2012 (theo doi)" xfId="2793"/>
    <cellStyle name="1_Bao cao giai ngan von dau tu nam 2009 (theo doi)_Ke hoach 2012 (theo doi) 2" xfId="2794"/>
    <cellStyle name="1_Bao cao giai ngan von dau tu nam 2009 (theo doi)_Ke hoach 2012 (theo doi) 2 2" xfId="2795"/>
    <cellStyle name="1_Bao cao giai ngan von dau tu nam 2009 (theo doi)_Ke hoach 2012 (theo doi) 2 2 2" xfId="23468"/>
    <cellStyle name="1_Bao cao giai ngan von dau tu nam 2009 (theo doi)_Ke hoach 2012 (theo doi) 2 2 3" xfId="23469"/>
    <cellStyle name="1_Bao cao giai ngan von dau tu nam 2009 (theo doi)_Ke hoach 2012 (theo doi) 2 3" xfId="2796"/>
    <cellStyle name="1_Bao cao giai ngan von dau tu nam 2009 (theo doi)_Ke hoach 2012 (theo doi) 2 3 2" xfId="23470"/>
    <cellStyle name="1_Bao cao giai ngan von dau tu nam 2009 (theo doi)_Ke hoach 2012 (theo doi) 2 3 3" xfId="23471"/>
    <cellStyle name="1_Bao cao giai ngan von dau tu nam 2009 (theo doi)_Ke hoach 2012 (theo doi) 2 4" xfId="2797"/>
    <cellStyle name="1_Bao cao giai ngan von dau tu nam 2009 (theo doi)_Ke hoach 2012 (theo doi) 2 4 2" xfId="23472"/>
    <cellStyle name="1_Bao cao giai ngan von dau tu nam 2009 (theo doi)_Ke hoach 2012 (theo doi) 2 4 3" xfId="23473"/>
    <cellStyle name="1_Bao cao giai ngan von dau tu nam 2009 (theo doi)_Ke hoach 2012 (theo doi) 2 5" xfId="23474"/>
    <cellStyle name="1_Bao cao giai ngan von dau tu nam 2009 (theo doi)_Ke hoach 2012 (theo doi) 2 6" xfId="23475"/>
    <cellStyle name="1_Bao cao giai ngan von dau tu nam 2009 (theo doi)_Ke hoach 2012 (theo doi) 3" xfId="2798"/>
    <cellStyle name="1_Bao cao giai ngan von dau tu nam 2009 (theo doi)_Ke hoach 2012 (theo doi) 3 2" xfId="23476"/>
    <cellStyle name="1_Bao cao giai ngan von dau tu nam 2009 (theo doi)_Ke hoach 2012 (theo doi) 3 3" xfId="23477"/>
    <cellStyle name="1_Bao cao giai ngan von dau tu nam 2009 (theo doi)_Ke hoach 2012 (theo doi) 4" xfId="2799"/>
    <cellStyle name="1_Bao cao giai ngan von dau tu nam 2009 (theo doi)_Ke hoach 2012 (theo doi) 4 2" xfId="23478"/>
    <cellStyle name="1_Bao cao giai ngan von dau tu nam 2009 (theo doi)_Ke hoach 2012 (theo doi) 4 3" xfId="23479"/>
    <cellStyle name="1_Bao cao giai ngan von dau tu nam 2009 (theo doi)_Ke hoach 2012 (theo doi) 5" xfId="2800"/>
    <cellStyle name="1_Bao cao giai ngan von dau tu nam 2009 (theo doi)_Ke hoach 2012 (theo doi) 5 2" xfId="23480"/>
    <cellStyle name="1_Bao cao giai ngan von dau tu nam 2009 (theo doi)_Ke hoach 2012 (theo doi) 5 3" xfId="23481"/>
    <cellStyle name="1_Bao cao giai ngan von dau tu nam 2009 (theo doi)_Ke hoach 2012 (theo doi) 6" xfId="23482"/>
    <cellStyle name="1_Bao cao giai ngan von dau tu nam 2009 (theo doi)_Ke hoach 2012 (theo doi) 7" xfId="23483"/>
    <cellStyle name="1_Bao cao giai ngan von dau tu nam 2009 (theo doi)_Ke hoach 2012 theo doi (giai ngan 30.6.12)" xfId="2801"/>
    <cellStyle name="1_Bao cao giai ngan von dau tu nam 2009 (theo doi)_Ke hoach 2012 theo doi (giai ngan 30.6.12) 2" xfId="2802"/>
    <cellStyle name="1_Bao cao giai ngan von dau tu nam 2009 (theo doi)_Ke hoach 2012 theo doi (giai ngan 30.6.12) 2 2" xfId="2803"/>
    <cellStyle name="1_Bao cao giai ngan von dau tu nam 2009 (theo doi)_Ke hoach 2012 theo doi (giai ngan 30.6.12) 2 2 2" xfId="23484"/>
    <cellStyle name="1_Bao cao giai ngan von dau tu nam 2009 (theo doi)_Ke hoach 2012 theo doi (giai ngan 30.6.12) 2 2 3" xfId="23485"/>
    <cellStyle name="1_Bao cao giai ngan von dau tu nam 2009 (theo doi)_Ke hoach 2012 theo doi (giai ngan 30.6.12) 2 3" xfId="2804"/>
    <cellStyle name="1_Bao cao giai ngan von dau tu nam 2009 (theo doi)_Ke hoach 2012 theo doi (giai ngan 30.6.12) 2 3 2" xfId="23486"/>
    <cellStyle name="1_Bao cao giai ngan von dau tu nam 2009 (theo doi)_Ke hoach 2012 theo doi (giai ngan 30.6.12) 2 3 3" xfId="23487"/>
    <cellStyle name="1_Bao cao giai ngan von dau tu nam 2009 (theo doi)_Ke hoach 2012 theo doi (giai ngan 30.6.12) 2 4" xfId="2805"/>
    <cellStyle name="1_Bao cao giai ngan von dau tu nam 2009 (theo doi)_Ke hoach 2012 theo doi (giai ngan 30.6.12) 2 4 2" xfId="23488"/>
    <cellStyle name="1_Bao cao giai ngan von dau tu nam 2009 (theo doi)_Ke hoach 2012 theo doi (giai ngan 30.6.12) 2 4 3" xfId="23489"/>
    <cellStyle name="1_Bao cao giai ngan von dau tu nam 2009 (theo doi)_Ke hoach 2012 theo doi (giai ngan 30.6.12) 2 5" xfId="23490"/>
    <cellStyle name="1_Bao cao giai ngan von dau tu nam 2009 (theo doi)_Ke hoach 2012 theo doi (giai ngan 30.6.12) 2 6" xfId="23491"/>
    <cellStyle name="1_Bao cao giai ngan von dau tu nam 2009 (theo doi)_Ke hoach 2012 theo doi (giai ngan 30.6.12) 3" xfId="2806"/>
    <cellStyle name="1_Bao cao giai ngan von dau tu nam 2009 (theo doi)_Ke hoach 2012 theo doi (giai ngan 30.6.12) 3 2" xfId="23492"/>
    <cellStyle name="1_Bao cao giai ngan von dau tu nam 2009 (theo doi)_Ke hoach 2012 theo doi (giai ngan 30.6.12) 3 3" xfId="23493"/>
    <cellStyle name="1_Bao cao giai ngan von dau tu nam 2009 (theo doi)_Ke hoach 2012 theo doi (giai ngan 30.6.12) 4" xfId="2807"/>
    <cellStyle name="1_Bao cao giai ngan von dau tu nam 2009 (theo doi)_Ke hoach 2012 theo doi (giai ngan 30.6.12) 4 2" xfId="23494"/>
    <cellStyle name="1_Bao cao giai ngan von dau tu nam 2009 (theo doi)_Ke hoach 2012 theo doi (giai ngan 30.6.12) 4 3" xfId="23495"/>
    <cellStyle name="1_Bao cao giai ngan von dau tu nam 2009 (theo doi)_Ke hoach 2012 theo doi (giai ngan 30.6.12) 5" xfId="2808"/>
    <cellStyle name="1_Bao cao giai ngan von dau tu nam 2009 (theo doi)_Ke hoach 2012 theo doi (giai ngan 30.6.12) 5 2" xfId="23496"/>
    <cellStyle name="1_Bao cao giai ngan von dau tu nam 2009 (theo doi)_Ke hoach 2012 theo doi (giai ngan 30.6.12) 5 3" xfId="23497"/>
    <cellStyle name="1_Bao cao giai ngan von dau tu nam 2009 (theo doi)_Ke hoach 2012 theo doi (giai ngan 30.6.12) 6" xfId="23498"/>
    <cellStyle name="1_Bao cao giai ngan von dau tu nam 2009 (theo doi)_Ke hoach 2012 theo doi (giai ngan 30.6.12) 7" xfId="23499"/>
    <cellStyle name="1_Bao cao giai ngan von dau tu nam 2009 (theo doi)_Ke hoach nam 2013 nguon MT(theo doi) den 31-5-13" xfId="2809"/>
    <cellStyle name="1_Bao cao giai ngan von dau tu nam 2009 (theo doi)_Ke hoach nam 2013 nguon MT(theo doi) den 31-5-13 2" xfId="2810"/>
    <cellStyle name="1_Bao cao giai ngan von dau tu nam 2009 (theo doi)_Ke hoach nam 2013 nguon MT(theo doi) den 31-5-13 2 2" xfId="2811"/>
    <cellStyle name="1_Bao cao giai ngan von dau tu nam 2009 (theo doi)_Ke hoach nam 2013 nguon MT(theo doi) den 31-5-13 2 2 2" xfId="23500"/>
    <cellStyle name="1_Bao cao giai ngan von dau tu nam 2009 (theo doi)_Ke hoach nam 2013 nguon MT(theo doi) den 31-5-13 2 2 3" xfId="23501"/>
    <cellStyle name="1_Bao cao giai ngan von dau tu nam 2009 (theo doi)_Ke hoach nam 2013 nguon MT(theo doi) den 31-5-13 2 3" xfId="2812"/>
    <cellStyle name="1_Bao cao giai ngan von dau tu nam 2009 (theo doi)_Ke hoach nam 2013 nguon MT(theo doi) den 31-5-13 2 3 2" xfId="23502"/>
    <cellStyle name="1_Bao cao giai ngan von dau tu nam 2009 (theo doi)_Ke hoach nam 2013 nguon MT(theo doi) den 31-5-13 2 3 3" xfId="23503"/>
    <cellStyle name="1_Bao cao giai ngan von dau tu nam 2009 (theo doi)_Ke hoach nam 2013 nguon MT(theo doi) den 31-5-13 2 4" xfId="2813"/>
    <cellStyle name="1_Bao cao giai ngan von dau tu nam 2009 (theo doi)_Ke hoach nam 2013 nguon MT(theo doi) den 31-5-13 2 4 2" xfId="23504"/>
    <cellStyle name="1_Bao cao giai ngan von dau tu nam 2009 (theo doi)_Ke hoach nam 2013 nguon MT(theo doi) den 31-5-13 2 4 3" xfId="23505"/>
    <cellStyle name="1_Bao cao giai ngan von dau tu nam 2009 (theo doi)_Ke hoach nam 2013 nguon MT(theo doi) den 31-5-13 2 5" xfId="23506"/>
    <cellStyle name="1_Bao cao giai ngan von dau tu nam 2009 (theo doi)_Ke hoach nam 2013 nguon MT(theo doi) den 31-5-13 2 6" xfId="23507"/>
    <cellStyle name="1_Bao cao giai ngan von dau tu nam 2009 (theo doi)_Ke hoach nam 2013 nguon MT(theo doi) den 31-5-13 3" xfId="2814"/>
    <cellStyle name="1_Bao cao giai ngan von dau tu nam 2009 (theo doi)_Ke hoach nam 2013 nguon MT(theo doi) den 31-5-13 3 2" xfId="23508"/>
    <cellStyle name="1_Bao cao giai ngan von dau tu nam 2009 (theo doi)_Ke hoach nam 2013 nguon MT(theo doi) den 31-5-13 3 3" xfId="23509"/>
    <cellStyle name="1_Bao cao giai ngan von dau tu nam 2009 (theo doi)_Ke hoach nam 2013 nguon MT(theo doi) den 31-5-13 4" xfId="2815"/>
    <cellStyle name="1_Bao cao giai ngan von dau tu nam 2009 (theo doi)_Ke hoach nam 2013 nguon MT(theo doi) den 31-5-13 4 2" xfId="23510"/>
    <cellStyle name="1_Bao cao giai ngan von dau tu nam 2009 (theo doi)_Ke hoach nam 2013 nguon MT(theo doi) den 31-5-13 4 3" xfId="23511"/>
    <cellStyle name="1_Bao cao giai ngan von dau tu nam 2009 (theo doi)_Ke hoach nam 2013 nguon MT(theo doi) den 31-5-13 5" xfId="2816"/>
    <cellStyle name="1_Bao cao giai ngan von dau tu nam 2009 (theo doi)_Ke hoach nam 2013 nguon MT(theo doi) den 31-5-13 5 2" xfId="23512"/>
    <cellStyle name="1_Bao cao giai ngan von dau tu nam 2009 (theo doi)_Ke hoach nam 2013 nguon MT(theo doi) den 31-5-13 5 3" xfId="23513"/>
    <cellStyle name="1_Bao cao giai ngan von dau tu nam 2009 (theo doi)_Ke hoach nam 2013 nguon MT(theo doi) den 31-5-13 6" xfId="23514"/>
    <cellStyle name="1_Bao cao giai ngan von dau tu nam 2009 (theo doi)_Ke hoach nam 2013 nguon MT(theo doi) den 31-5-13 7" xfId="23515"/>
    <cellStyle name="1_Bao cao giai ngan von dau tu nam 2009 (theo doi)_Tong hop theo doi von TPCP (BC)" xfId="2817"/>
    <cellStyle name="1_Bao cao giai ngan von dau tu nam 2009 (theo doi)_Tong hop theo doi von TPCP (BC) 2" xfId="2818"/>
    <cellStyle name="1_Bao cao giai ngan von dau tu nam 2009 (theo doi)_Tong hop theo doi von TPCP (BC) 2 2" xfId="2819"/>
    <cellStyle name="1_Bao cao giai ngan von dau tu nam 2009 (theo doi)_Tong hop theo doi von TPCP (BC) 2 2 2" xfId="23516"/>
    <cellStyle name="1_Bao cao giai ngan von dau tu nam 2009 (theo doi)_Tong hop theo doi von TPCP (BC) 2 2 3" xfId="23517"/>
    <cellStyle name="1_Bao cao giai ngan von dau tu nam 2009 (theo doi)_Tong hop theo doi von TPCP (BC) 2 3" xfId="2820"/>
    <cellStyle name="1_Bao cao giai ngan von dau tu nam 2009 (theo doi)_Tong hop theo doi von TPCP (BC) 2 3 2" xfId="23518"/>
    <cellStyle name="1_Bao cao giai ngan von dau tu nam 2009 (theo doi)_Tong hop theo doi von TPCP (BC) 2 3 3" xfId="23519"/>
    <cellStyle name="1_Bao cao giai ngan von dau tu nam 2009 (theo doi)_Tong hop theo doi von TPCP (BC) 2 4" xfId="2821"/>
    <cellStyle name="1_Bao cao giai ngan von dau tu nam 2009 (theo doi)_Tong hop theo doi von TPCP (BC) 2 4 2" xfId="23520"/>
    <cellStyle name="1_Bao cao giai ngan von dau tu nam 2009 (theo doi)_Tong hop theo doi von TPCP (BC) 2 4 3" xfId="23521"/>
    <cellStyle name="1_Bao cao giai ngan von dau tu nam 2009 (theo doi)_Tong hop theo doi von TPCP (BC) 2 5" xfId="23522"/>
    <cellStyle name="1_Bao cao giai ngan von dau tu nam 2009 (theo doi)_Tong hop theo doi von TPCP (BC) 2 6" xfId="23523"/>
    <cellStyle name="1_Bao cao giai ngan von dau tu nam 2009 (theo doi)_Tong hop theo doi von TPCP (BC) 3" xfId="2822"/>
    <cellStyle name="1_Bao cao giai ngan von dau tu nam 2009 (theo doi)_Tong hop theo doi von TPCP (BC) 3 2" xfId="23524"/>
    <cellStyle name="1_Bao cao giai ngan von dau tu nam 2009 (theo doi)_Tong hop theo doi von TPCP (BC) 3 3" xfId="23525"/>
    <cellStyle name="1_Bao cao giai ngan von dau tu nam 2009 (theo doi)_Tong hop theo doi von TPCP (BC) 4" xfId="2823"/>
    <cellStyle name="1_Bao cao giai ngan von dau tu nam 2009 (theo doi)_Tong hop theo doi von TPCP (BC) 4 2" xfId="23526"/>
    <cellStyle name="1_Bao cao giai ngan von dau tu nam 2009 (theo doi)_Tong hop theo doi von TPCP (BC) 4 3" xfId="23527"/>
    <cellStyle name="1_Bao cao giai ngan von dau tu nam 2009 (theo doi)_Tong hop theo doi von TPCP (BC) 5" xfId="2824"/>
    <cellStyle name="1_Bao cao giai ngan von dau tu nam 2009 (theo doi)_Tong hop theo doi von TPCP (BC) 5 2" xfId="23528"/>
    <cellStyle name="1_Bao cao giai ngan von dau tu nam 2009 (theo doi)_Tong hop theo doi von TPCP (BC) 5 3" xfId="23529"/>
    <cellStyle name="1_Bao cao giai ngan von dau tu nam 2009 (theo doi)_Tong hop theo doi von TPCP (BC) 6" xfId="23530"/>
    <cellStyle name="1_Bao cao giai ngan von dau tu nam 2009 (theo doi)_Tong hop theo doi von TPCP (BC) 7" xfId="23531"/>
    <cellStyle name="1_Bao cao giai ngan von dau tu nam 2009 (theo doi)_Tong hop theo doi von TPCP (BC)_BC von DTPT 6 thang 2012" xfId="2825"/>
    <cellStyle name="1_Bao cao giai ngan von dau tu nam 2009 (theo doi)_Tong hop theo doi von TPCP (BC)_BC von DTPT 6 thang 2012 2" xfId="2826"/>
    <cellStyle name="1_Bao cao giai ngan von dau tu nam 2009 (theo doi)_Tong hop theo doi von TPCP (BC)_BC von DTPT 6 thang 2012 2 2" xfId="2827"/>
    <cellStyle name="1_Bao cao giai ngan von dau tu nam 2009 (theo doi)_Tong hop theo doi von TPCP (BC)_BC von DTPT 6 thang 2012 2 2 2" xfId="23532"/>
    <cellStyle name="1_Bao cao giai ngan von dau tu nam 2009 (theo doi)_Tong hop theo doi von TPCP (BC)_BC von DTPT 6 thang 2012 2 2 3" xfId="23533"/>
    <cellStyle name="1_Bao cao giai ngan von dau tu nam 2009 (theo doi)_Tong hop theo doi von TPCP (BC)_BC von DTPT 6 thang 2012 2 3" xfId="2828"/>
    <cellStyle name="1_Bao cao giai ngan von dau tu nam 2009 (theo doi)_Tong hop theo doi von TPCP (BC)_BC von DTPT 6 thang 2012 2 3 2" xfId="23534"/>
    <cellStyle name="1_Bao cao giai ngan von dau tu nam 2009 (theo doi)_Tong hop theo doi von TPCP (BC)_BC von DTPT 6 thang 2012 2 3 3" xfId="23535"/>
    <cellStyle name="1_Bao cao giai ngan von dau tu nam 2009 (theo doi)_Tong hop theo doi von TPCP (BC)_BC von DTPT 6 thang 2012 2 4" xfId="2829"/>
    <cellStyle name="1_Bao cao giai ngan von dau tu nam 2009 (theo doi)_Tong hop theo doi von TPCP (BC)_BC von DTPT 6 thang 2012 2 4 2" xfId="23536"/>
    <cellStyle name="1_Bao cao giai ngan von dau tu nam 2009 (theo doi)_Tong hop theo doi von TPCP (BC)_BC von DTPT 6 thang 2012 2 4 3" xfId="23537"/>
    <cellStyle name="1_Bao cao giai ngan von dau tu nam 2009 (theo doi)_Tong hop theo doi von TPCP (BC)_BC von DTPT 6 thang 2012 2 5" xfId="23538"/>
    <cellStyle name="1_Bao cao giai ngan von dau tu nam 2009 (theo doi)_Tong hop theo doi von TPCP (BC)_BC von DTPT 6 thang 2012 2 6" xfId="23539"/>
    <cellStyle name="1_Bao cao giai ngan von dau tu nam 2009 (theo doi)_Tong hop theo doi von TPCP (BC)_BC von DTPT 6 thang 2012 3" xfId="2830"/>
    <cellStyle name="1_Bao cao giai ngan von dau tu nam 2009 (theo doi)_Tong hop theo doi von TPCP (BC)_BC von DTPT 6 thang 2012 3 2" xfId="23540"/>
    <cellStyle name="1_Bao cao giai ngan von dau tu nam 2009 (theo doi)_Tong hop theo doi von TPCP (BC)_BC von DTPT 6 thang 2012 3 3" xfId="23541"/>
    <cellStyle name="1_Bao cao giai ngan von dau tu nam 2009 (theo doi)_Tong hop theo doi von TPCP (BC)_BC von DTPT 6 thang 2012 4" xfId="2831"/>
    <cellStyle name="1_Bao cao giai ngan von dau tu nam 2009 (theo doi)_Tong hop theo doi von TPCP (BC)_BC von DTPT 6 thang 2012 4 2" xfId="23542"/>
    <cellStyle name="1_Bao cao giai ngan von dau tu nam 2009 (theo doi)_Tong hop theo doi von TPCP (BC)_BC von DTPT 6 thang 2012 4 3" xfId="23543"/>
    <cellStyle name="1_Bao cao giai ngan von dau tu nam 2009 (theo doi)_Tong hop theo doi von TPCP (BC)_BC von DTPT 6 thang 2012 5" xfId="2832"/>
    <cellStyle name="1_Bao cao giai ngan von dau tu nam 2009 (theo doi)_Tong hop theo doi von TPCP (BC)_BC von DTPT 6 thang 2012 5 2" xfId="23544"/>
    <cellStyle name="1_Bao cao giai ngan von dau tu nam 2009 (theo doi)_Tong hop theo doi von TPCP (BC)_BC von DTPT 6 thang 2012 5 3" xfId="23545"/>
    <cellStyle name="1_Bao cao giai ngan von dau tu nam 2009 (theo doi)_Tong hop theo doi von TPCP (BC)_BC von DTPT 6 thang 2012 6" xfId="23546"/>
    <cellStyle name="1_Bao cao giai ngan von dau tu nam 2009 (theo doi)_Tong hop theo doi von TPCP (BC)_BC von DTPT 6 thang 2012 7" xfId="23547"/>
    <cellStyle name="1_Bao cao giai ngan von dau tu nam 2009 (theo doi)_Tong hop theo doi von TPCP (BC)_Bieu du thao QD von ho tro co MT" xfId="2833"/>
    <cellStyle name="1_Bao cao giai ngan von dau tu nam 2009 (theo doi)_Tong hop theo doi von TPCP (BC)_Bieu du thao QD von ho tro co MT 2" xfId="2834"/>
    <cellStyle name="1_Bao cao giai ngan von dau tu nam 2009 (theo doi)_Tong hop theo doi von TPCP (BC)_Bieu du thao QD von ho tro co MT 2 2" xfId="2835"/>
    <cellStyle name="1_Bao cao giai ngan von dau tu nam 2009 (theo doi)_Tong hop theo doi von TPCP (BC)_Bieu du thao QD von ho tro co MT 2 2 2" xfId="23548"/>
    <cellStyle name="1_Bao cao giai ngan von dau tu nam 2009 (theo doi)_Tong hop theo doi von TPCP (BC)_Bieu du thao QD von ho tro co MT 2 2 3" xfId="23549"/>
    <cellStyle name="1_Bao cao giai ngan von dau tu nam 2009 (theo doi)_Tong hop theo doi von TPCP (BC)_Bieu du thao QD von ho tro co MT 2 3" xfId="2836"/>
    <cellStyle name="1_Bao cao giai ngan von dau tu nam 2009 (theo doi)_Tong hop theo doi von TPCP (BC)_Bieu du thao QD von ho tro co MT 2 3 2" xfId="23550"/>
    <cellStyle name="1_Bao cao giai ngan von dau tu nam 2009 (theo doi)_Tong hop theo doi von TPCP (BC)_Bieu du thao QD von ho tro co MT 2 3 3" xfId="23551"/>
    <cellStyle name="1_Bao cao giai ngan von dau tu nam 2009 (theo doi)_Tong hop theo doi von TPCP (BC)_Bieu du thao QD von ho tro co MT 2 4" xfId="2837"/>
    <cellStyle name="1_Bao cao giai ngan von dau tu nam 2009 (theo doi)_Tong hop theo doi von TPCP (BC)_Bieu du thao QD von ho tro co MT 2 4 2" xfId="23552"/>
    <cellStyle name="1_Bao cao giai ngan von dau tu nam 2009 (theo doi)_Tong hop theo doi von TPCP (BC)_Bieu du thao QD von ho tro co MT 2 4 3" xfId="23553"/>
    <cellStyle name="1_Bao cao giai ngan von dau tu nam 2009 (theo doi)_Tong hop theo doi von TPCP (BC)_Bieu du thao QD von ho tro co MT 2 5" xfId="23554"/>
    <cellStyle name="1_Bao cao giai ngan von dau tu nam 2009 (theo doi)_Tong hop theo doi von TPCP (BC)_Bieu du thao QD von ho tro co MT 2 6" xfId="23555"/>
    <cellStyle name="1_Bao cao giai ngan von dau tu nam 2009 (theo doi)_Tong hop theo doi von TPCP (BC)_Bieu du thao QD von ho tro co MT 3" xfId="2838"/>
    <cellStyle name="1_Bao cao giai ngan von dau tu nam 2009 (theo doi)_Tong hop theo doi von TPCP (BC)_Bieu du thao QD von ho tro co MT 3 2" xfId="23556"/>
    <cellStyle name="1_Bao cao giai ngan von dau tu nam 2009 (theo doi)_Tong hop theo doi von TPCP (BC)_Bieu du thao QD von ho tro co MT 3 3" xfId="23557"/>
    <cellStyle name="1_Bao cao giai ngan von dau tu nam 2009 (theo doi)_Tong hop theo doi von TPCP (BC)_Bieu du thao QD von ho tro co MT 4" xfId="2839"/>
    <cellStyle name="1_Bao cao giai ngan von dau tu nam 2009 (theo doi)_Tong hop theo doi von TPCP (BC)_Bieu du thao QD von ho tro co MT 4 2" xfId="23558"/>
    <cellStyle name="1_Bao cao giai ngan von dau tu nam 2009 (theo doi)_Tong hop theo doi von TPCP (BC)_Bieu du thao QD von ho tro co MT 4 3" xfId="23559"/>
    <cellStyle name="1_Bao cao giai ngan von dau tu nam 2009 (theo doi)_Tong hop theo doi von TPCP (BC)_Bieu du thao QD von ho tro co MT 5" xfId="2840"/>
    <cellStyle name="1_Bao cao giai ngan von dau tu nam 2009 (theo doi)_Tong hop theo doi von TPCP (BC)_Bieu du thao QD von ho tro co MT 5 2" xfId="23560"/>
    <cellStyle name="1_Bao cao giai ngan von dau tu nam 2009 (theo doi)_Tong hop theo doi von TPCP (BC)_Bieu du thao QD von ho tro co MT 5 3" xfId="23561"/>
    <cellStyle name="1_Bao cao giai ngan von dau tu nam 2009 (theo doi)_Tong hop theo doi von TPCP (BC)_Bieu du thao QD von ho tro co MT 6" xfId="23562"/>
    <cellStyle name="1_Bao cao giai ngan von dau tu nam 2009 (theo doi)_Tong hop theo doi von TPCP (BC)_Bieu du thao QD von ho tro co MT 7" xfId="23563"/>
    <cellStyle name="1_Bao cao giai ngan von dau tu nam 2009 (theo doi)_Tong hop theo doi von TPCP (BC)_Ke hoach 2012 (theo doi)" xfId="2841"/>
    <cellStyle name="1_Bao cao giai ngan von dau tu nam 2009 (theo doi)_Tong hop theo doi von TPCP (BC)_Ke hoach 2012 (theo doi) 2" xfId="2842"/>
    <cellStyle name="1_Bao cao giai ngan von dau tu nam 2009 (theo doi)_Tong hop theo doi von TPCP (BC)_Ke hoach 2012 (theo doi) 2 2" xfId="2843"/>
    <cellStyle name="1_Bao cao giai ngan von dau tu nam 2009 (theo doi)_Tong hop theo doi von TPCP (BC)_Ke hoach 2012 (theo doi) 2 2 2" xfId="23564"/>
    <cellStyle name="1_Bao cao giai ngan von dau tu nam 2009 (theo doi)_Tong hop theo doi von TPCP (BC)_Ke hoach 2012 (theo doi) 2 2 3" xfId="23565"/>
    <cellStyle name="1_Bao cao giai ngan von dau tu nam 2009 (theo doi)_Tong hop theo doi von TPCP (BC)_Ke hoach 2012 (theo doi) 2 3" xfId="2844"/>
    <cellStyle name="1_Bao cao giai ngan von dau tu nam 2009 (theo doi)_Tong hop theo doi von TPCP (BC)_Ke hoach 2012 (theo doi) 2 3 2" xfId="23566"/>
    <cellStyle name="1_Bao cao giai ngan von dau tu nam 2009 (theo doi)_Tong hop theo doi von TPCP (BC)_Ke hoach 2012 (theo doi) 2 3 3" xfId="23567"/>
    <cellStyle name="1_Bao cao giai ngan von dau tu nam 2009 (theo doi)_Tong hop theo doi von TPCP (BC)_Ke hoach 2012 (theo doi) 2 4" xfId="2845"/>
    <cellStyle name="1_Bao cao giai ngan von dau tu nam 2009 (theo doi)_Tong hop theo doi von TPCP (BC)_Ke hoach 2012 (theo doi) 2 4 2" xfId="23568"/>
    <cellStyle name="1_Bao cao giai ngan von dau tu nam 2009 (theo doi)_Tong hop theo doi von TPCP (BC)_Ke hoach 2012 (theo doi) 2 4 3" xfId="23569"/>
    <cellStyle name="1_Bao cao giai ngan von dau tu nam 2009 (theo doi)_Tong hop theo doi von TPCP (BC)_Ke hoach 2012 (theo doi) 2 5" xfId="23570"/>
    <cellStyle name="1_Bao cao giai ngan von dau tu nam 2009 (theo doi)_Tong hop theo doi von TPCP (BC)_Ke hoach 2012 (theo doi) 2 6" xfId="23571"/>
    <cellStyle name="1_Bao cao giai ngan von dau tu nam 2009 (theo doi)_Tong hop theo doi von TPCP (BC)_Ke hoach 2012 (theo doi) 3" xfId="2846"/>
    <cellStyle name="1_Bao cao giai ngan von dau tu nam 2009 (theo doi)_Tong hop theo doi von TPCP (BC)_Ke hoach 2012 (theo doi) 3 2" xfId="23572"/>
    <cellStyle name="1_Bao cao giai ngan von dau tu nam 2009 (theo doi)_Tong hop theo doi von TPCP (BC)_Ke hoach 2012 (theo doi) 3 3" xfId="23573"/>
    <cellStyle name="1_Bao cao giai ngan von dau tu nam 2009 (theo doi)_Tong hop theo doi von TPCP (BC)_Ke hoach 2012 (theo doi) 4" xfId="2847"/>
    <cellStyle name="1_Bao cao giai ngan von dau tu nam 2009 (theo doi)_Tong hop theo doi von TPCP (BC)_Ke hoach 2012 (theo doi) 4 2" xfId="23574"/>
    <cellStyle name="1_Bao cao giai ngan von dau tu nam 2009 (theo doi)_Tong hop theo doi von TPCP (BC)_Ke hoach 2012 (theo doi) 4 3" xfId="23575"/>
    <cellStyle name="1_Bao cao giai ngan von dau tu nam 2009 (theo doi)_Tong hop theo doi von TPCP (BC)_Ke hoach 2012 (theo doi) 5" xfId="2848"/>
    <cellStyle name="1_Bao cao giai ngan von dau tu nam 2009 (theo doi)_Tong hop theo doi von TPCP (BC)_Ke hoach 2012 (theo doi) 5 2" xfId="23576"/>
    <cellStyle name="1_Bao cao giai ngan von dau tu nam 2009 (theo doi)_Tong hop theo doi von TPCP (BC)_Ke hoach 2012 (theo doi) 5 3" xfId="23577"/>
    <cellStyle name="1_Bao cao giai ngan von dau tu nam 2009 (theo doi)_Tong hop theo doi von TPCP (BC)_Ke hoach 2012 (theo doi) 6" xfId="23578"/>
    <cellStyle name="1_Bao cao giai ngan von dau tu nam 2009 (theo doi)_Tong hop theo doi von TPCP (BC)_Ke hoach 2012 (theo doi) 7" xfId="23579"/>
    <cellStyle name="1_Bao cao giai ngan von dau tu nam 2009 (theo doi)_Tong hop theo doi von TPCP (BC)_Ke hoach 2012 theo doi (giai ngan 30.6.12)" xfId="2849"/>
    <cellStyle name="1_Bao cao giai ngan von dau tu nam 2009 (theo doi)_Tong hop theo doi von TPCP (BC)_Ke hoach 2012 theo doi (giai ngan 30.6.12) 2" xfId="2850"/>
    <cellStyle name="1_Bao cao giai ngan von dau tu nam 2009 (theo doi)_Tong hop theo doi von TPCP (BC)_Ke hoach 2012 theo doi (giai ngan 30.6.12) 2 2" xfId="2851"/>
    <cellStyle name="1_Bao cao giai ngan von dau tu nam 2009 (theo doi)_Tong hop theo doi von TPCP (BC)_Ke hoach 2012 theo doi (giai ngan 30.6.12) 2 2 2" xfId="23580"/>
    <cellStyle name="1_Bao cao giai ngan von dau tu nam 2009 (theo doi)_Tong hop theo doi von TPCP (BC)_Ke hoach 2012 theo doi (giai ngan 30.6.12) 2 2 3" xfId="23581"/>
    <cellStyle name="1_Bao cao giai ngan von dau tu nam 2009 (theo doi)_Tong hop theo doi von TPCP (BC)_Ke hoach 2012 theo doi (giai ngan 30.6.12) 2 3" xfId="2852"/>
    <cellStyle name="1_Bao cao giai ngan von dau tu nam 2009 (theo doi)_Tong hop theo doi von TPCP (BC)_Ke hoach 2012 theo doi (giai ngan 30.6.12) 2 3 2" xfId="23582"/>
    <cellStyle name="1_Bao cao giai ngan von dau tu nam 2009 (theo doi)_Tong hop theo doi von TPCP (BC)_Ke hoach 2012 theo doi (giai ngan 30.6.12) 2 3 3" xfId="23583"/>
    <cellStyle name="1_Bao cao giai ngan von dau tu nam 2009 (theo doi)_Tong hop theo doi von TPCP (BC)_Ke hoach 2012 theo doi (giai ngan 30.6.12) 2 4" xfId="2853"/>
    <cellStyle name="1_Bao cao giai ngan von dau tu nam 2009 (theo doi)_Tong hop theo doi von TPCP (BC)_Ke hoach 2012 theo doi (giai ngan 30.6.12) 2 4 2" xfId="23584"/>
    <cellStyle name="1_Bao cao giai ngan von dau tu nam 2009 (theo doi)_Tong hop theo doi von TPCP (BC)_Ke hoach 2012 theo doi (giai ngan 30.6.12) 2 4 3" xfId="23585"/>
    <cellStyle name="1_Bao cao giai ngan von dau tu nam 2009 (theo doi)_Tong hop theo doi von TPCP (BC)_Ke hoach 2012 theo doi (giai ngan 30.6.12) 2 5" xfId="23586"/>
    <cellStyle name="1_Bao cao giai ngan von dau tu nam 2009 (theo doi)_Tong hop theo doi von TPCP (BC)_Ke hoach 2012 theo doi (giai ngan 30.6.12) 2 6" xfId="23587"/>
    <cellStyle name="1_Bao cao giai ngan von dau tu nam 2009 (theo doi)_Tong hop theo doi von TPCP (BC)_Ke hoach 2012 theo doi (giai ngan 30.6.12) 3" xfId="2854"/>
    <cellStyle name="1_Bao cao giai ngan von dau tu nam 2009 (theo doi)_Tong hop theo doi von TPCP (BC)_Ke hoach 2012 theo doi (giai ngan 30.6.12) 3 2" xfId="23588"/>
    <cellStyle name="1_Bao cao giai ngan von dau tu nam 2009 (theo doi)_Tong hop theo doi von TPCP (BC)_Ke hoach 2012 theo doi (giai ngan 30.6.12) 3 3" xfId="23589"/>
    <cellStyle name="1_Bao cao giai ngan von dau tu nam 2009 (theo doi)_Tong hop theo doi von TPCP (BC)_Ke hoach 2012 theo doi (giai ngan 30.6.12) 4" xfId="2855"/>
    <cellStyle name="1_Bao cao giai ngan von dau tu nam 2009 (theo doi)_Tong hop theo doi von TPCP (BC)_Ke hoach 2012 theo doi (giai ngan 30.6.12) 4 2" xfId="23590"/>
    <cellStyle name="1_Bao cao giai ngan von dau tu nam 2009 (theo doi)_Tong hop theo doi von TPCP (BC)_Ke hoach 2012 theo doi (giai ngan 30.6.12) 4 3" xfId="23591"/>
    <cellStyle name="1_Bao cao giai ngan von dau tu nam 2009 (theo doi)_Tong hop theo doi von TPCP (BC)_Ke hoach 2012 theo doi (giai ngan 30.6.12) 5" xfId="2856"/>
    <cellStyle name="1_Bao cao giai ngan von dau tu nam 2009 (theo doi)_Tong hop theo doi von TPCP (BC)_Ke hoach 2012 theo doi (giai ngan 30.6.12) 5 2" xfId="23592"/>
    <cellStyle name="1_Bao cao giai ngan von dau tu nam 2009 (theo doi)_Tong hop theo doi von TPCP (BC)_Ke hoach 2012 theo doi (giai ngan 30.6.12) 5 3" xfId="23593"/>
    <cellStyle name="1_Bao cao giai ngan von dau tu nam 2009 (theo doi)_Tong hop theo doi von TPCP (BC)_Ke hoach 2012 theo doi (giai ngan 30.6.12) 6" xfId="23594"/>
    <cellStyle name="1_Bao cao giai ngan von dau tu nam 2009 (theo doi)_Tong hop theo doi von TPCP (BC)_Ke hoach 2012 theo doi (giai ngan 30.6.12) 7" xfId="23595"/>
    <cellStyle name="1_Bao cao giai ngan von dau tu nam 2009 (theo doi)_Worksheet in D: My Documents Ke Hoach KH cac nam Nam 2014 Bao cao ve Ke hoach nam 2014 ( Hoan chinh sau TL voi Bo KH)" xfId="2857"/>
    <cellStyle name="1_Bao cao giai ngan von dau tu nam 2009 (theo doi)_Worksheet in D: My Documents Ke Hoach KH cac nam Nam 2014 Bao cao ve Ke hoach nam 2014 ( Hoan chinh sau TL voi Bo KH) 2" xfId="2858"/>
    <cellStyle name="1_Bao cao giai ngan von dau tu nam 2009 (theo doi)_Worksheet in D: My Documents Ke Hoach KH cac nam Nam 2014 Bao cao ve Ke hoach nam 2014 ( Hoan chinh sau TL voi Bo KH) 2 2" xfId="2859"/>
    <cellStyle name="1_Bao cao giai ngan von dau tu nam 2009 (theo doi)_Worksheet in D: My Documents Ke Hoach KH cac nam Nam 2014 Bao cao ve Ke hoach nam 2014 ( Hoan chinh sau TL voi Bo KH) 2 2 2" xfId="23596"/>
    <cellStyle name="1_Bao cao giai ngan von dau tu nam 2009 (theo doi)_Worksheet in D: My Documents Ke Hoach KH cac nam Nam 2014 Bao cao ve Ke hoach nam 2014 ( Hoan chinh sau TL voi Bo KH) 2 2 3" xfId="23597"/>
    <cellStyle name="1_Bao cao giai ngan von dau tu nam 2009 (theo doi)_Worksheet in D: My Documents Ke Hoach KH cac nam Nam 2014 Bao cao ve Ke hoach nam 2014 ( Hoan chinh sau TL voi Bo KH) 2 3" xfId="2860"/>
    <cellStyle name="1_Bao cao giai ngan von dau tu nam 2009 (theo doi)_Worksheet in D: My Documents Ke Hoach KH cac nam Nam 2014 Bao cao ve Ke hoach nam 2014 ( Hoan chinh sau TL voi Bo KH) 2 3 2" xfId="23598"/>
    <cellStyle name="1_Bao cao giai ngan von dau tu nam 2009 (theo doi)_Worksheet in D: My Documents Ke Hoach KH cac nam Nam 2014 Bao cao ve Ke hoach nam 2014 ( Hoan chinh sau TL voi Bo KH) 2 3 3" xfId="23599"/>
    <cellStyle name="1_Bao cao giai ngan von dau tu nam 2009 (theo doi)_Worksheet in D: My Documents Ke Hoach KH cac nam Nam 2014 Bao cao ve Ke hoach nam 2014 ( Hoan chinh sau TL voi Bo KH) 2 4" xfId="2861"/>
    <cellStyle name="1_Bao cao giai ngan von dau tu nam 2009 (theo doi)_Worksheet in D: My Documents Ke Hoach KH cac nam Nam 2014 Bao cao ve Ke hoach nam 2014 ( Hoan chinh sau TL voi Bo KH) 2 4 2" xfId="23600"/>
    <cellStyle name="1_Bao cao giai ngan von dau tu nam 2009 (theo doi)_Worksheet in D: My Documents Ke Hoach KH cac nam Nam 2014 Bao cao ve Ke hoach nam 2014 ( Hoan chinh sau TL voi Bo KH) 2 4 3" xfId="23601"/>
    <cellStyle name="1_Bao cao giai ngan von dau tu nam 2009 (theo doi)_Worksheet in D: My Documents Ke Hoach KH cac nam Nam 2014 Bao cao ve Ke hoach nam 2014 ( Hoan chinh sau TL voi Bo KH) 2 5" xfId="23602"/>
    <cellStyle name="1_Bao cao giai ngan von dau tu nam 2009 (theo doi)_Worksheet in D: My Documents Ke Hoach KH cac nam Nam 2014 Bao cao ve Ke hoach nam 2014 ( Hoan chinh sau TL voi Bo KH) 2 6" xfId="23603"/>
    <cellStyle name="1_Bao cao giai ngan von dau tu nam 2009 (theo doi)_Worksheet in D: My Documents Ke Hoach KH cac nam Nam 2014 Bao cao ve Ke hoach nam 2014 ( Hoan chinh sau TL voi Bo KH) 3" xfId="2862"/>
    <cellStyle name="1_Bao cao giai ngan von dau tu nam 2009 (theo doi)_Worksheet in D: My Documents Ke Hoach KH cac nam Nam 2014 Bao cao ve Ke hoach nam 2014 ( Hoan chinh sau TL voi Bo KH) 3 2" xfId="23604"/>
    <cellStyle name="1_Bao cao giai ngan von dau tu nam 2009 (theo doi)_Worksheet in D: My Documents Ke Hoach KH cac nam Nam 2014 Bao cao ve Ke hoach nam 2014 ( Hoan chinh sau TL voi Bo KH) 3 3" xfId="23605"/>
    <cellStyle name="1_Bao cao giai ngan von dau tu nam 2009 (theo doi)_Worksheet in D: My Documents Ke Hoach KH cac nam Nam 2014 Bao cao ve Ke hoach nam 2014 ( Hoan chinh sau TL voi Bo KH) 4" xfId="2863"/>
    <cellStyle name="1_Bao cao giai ngan von dau tu nam 2009 (theo doi)_Worksheet in D: My Documents Ke Hoach KH cac nam Nam 2014 Bao cao ve Ke hoach nam 2014 ( Hoan chinh sau TL voi Bo KH) 4 2" xfId="23606"/>
    <cellStyle name="1_Bao cao giai ngan von dau tu nam 2009 (theo doi)_Worksheet in D: My Documents Ke Hoach KH cac nam Nam 2014 Bao cao ve Ke hoach nam 2014 ( Hoan chinh sau TL voi Bo KH) 4 3" xfId="23607"/>
    <cellStyle name="1_Bao cao giai ngan von dau tu nam 2009 (theo doi)_Worksheet in D: My Documents Ke Hoach KH cac nam Nam 2014 Bao cao ve Ke hoach nam 2014 ( Hoan chinh sau TL voi Bo KH) 5" xfId="2864"/>
    <cellStyle name="1_Bao cao giai ngan von dau tu nam 2009 (theo doi)_Worksheet in D: My Documents Ke Hoach KH cac nam Nam 2014 Bao cao ve Ke hoach nam 2014 ( Hoan chinh sau TL voi Bo KH) 5 2" xfId="23608"/>
    <cellStyle name="1_Bao cao giai ngan von dau tu nam 2009 (theo doi)_Worksheet in D: My Documents Ke Hoach KH cac nam Nam 2014 Bao cao ve Ke hoach nam 2014 ( Hoan chinh sau TL voi Bo KH) 5 3" xfId="23609"/>
    <cellStyle name="1_Bao cao giai ngan von dau tu nam 2009 (theo doi)_Worksheet in D: My Documents Ke Hoach KH cac nam Nam 2014 Bao cao ve Ke hoach nam 2014 ( Hoan chinh sau TL voi Bo KH) 6" xfId="23610"/>
    <cellStyle name="1_Bao cao giai ngan von dau tu nam 2009 (theo doi)_Worksheet in D: My Documents Ke Hoach KH cac nam Nam 2014 Bao cao ve Ke hoach nam 2014 ( Hoan chinh sau TL voi Bo KH) 7" xfId="23611"/>
    <cellStyle name="1_Bao cao KP tu chu" xfId="2865"/>
    <cellStyle name="1_Bao cao KP tu chu_Bao cao tinh hinh thuc hien KH 2009 den 31-01-10" xfId="2866"/>
    <cellStyle name="1_Bao cao KP tu chu_Bao cao tinh hinh thuc hien KH 2009 den 31-01-10 2" xfId="2867"/>
    <cellStyle name="1_Bao cao tinh hinh thuc hien KH 2009 den 31-01-10" xfId="2868"/>
    <cellStyle name="1_Bao cao tinh hinh thuc hien KH 2009 den 31-01-10 2" xfId="2869"/>
    <cellStyle name="1_Bao cao tinh hinh thuc hien KH 2009 den 31-01-10 2 2" xfId="2870"/>
    <cellStyle name="1_Bao cao tinh hinh thuc hien KH 2009 den 31-01-10 2 2 2" xfId="2871"/>
    <cellStyle name="1_Bao cao tinh hinh thuc hien KH 2009 den 31-01-10 2 2 2 2" xfId="23612"/>
    <cellStyle name="1_Bao cao tinh hinh thuc hien KH 2009 den 31-01-10 2 2 2 3" xfId="23613"/>
    <cellStyle name="1_Bao cao tinh hinh thuc hien KH 2009 den 31-01-10 2 2 3" xfId="2872"/>
    <cellStyle name="1_Bao cao tinh hinh thuc hien KH 2009 den 31-01-10 2 2 3 2" xfId="23614"/>
    <cellStyle name="1_Bao cao tinh hinh thuc hien KH 2009 den 31-01-10 2 2 3 3" xfId="23615"/>
    <cellStyle name="1_Bao cao tinh hinh thuc hien KH 2009 den 31-01-10 2 2 4" xfId="2873"/>
    <cellStyle name="1_Bao cao tinh hinh thuc hien KH 2009 den 31-01-10 2 2 4 2" xfId="23616"/>
    <cellStyle name="1_Bao cao tinh hinh thuc hien KH 2009 den 31-01-10 2 2 4 3" xfId="23617"/>
    <cellStyle name="1_Bao cao tinh hinh thuc hien KH 2009 den 31-01-10 2 2 5" xfId="23618"/>
    <cellStyle name="1_Bao cao tinh hinh thuc hien KH 2009 den 31-01-10 2 2 6" xfId="23619"/>
    <cellStyle name="1_Bao cao tinh hinh thuc hien KH 2009 den 31-01-10 2 3" xfId="2874"/>
    <cellStyle name="1_Bao cao tinh hinh thuc hien KH 2009 den 31-01-10 2 3 2" xfId="23620"/>
    <cellStyle name="1_Bao cao tinh hinh thuc hien KH 2009 den 31-01-10 2 3 3" xfId="23621"/>
    <cellStyle name="1_Bao cao tinh hinh thuc hien KH 2009 den 31-01-10 2 4" xfId="2875"/>
    <cellStyle name="1_Bao cao tinh hinh thuc hien KH 2009 den 31-01-10 2 4 2" xfId="23622"/>
    <cellStyle name="1_Bao cao tinh hinh thuc hien KH 2009 den 31-01-10 2 4 3" xfId="23623"/>
    <cellStyle name="1_Bao cao tinh hinh thuc hien KH 2009 den 31-01-10 2 5" xfId="2876"/>
    <cellStyle name="1_Bao cao tinh hinh thuc hien KH 2009 den 31-01-10 2 5 2" xfId="23624"/>
    <cellStyle name="1_Bao cao tinh hinh thuc hien KH 2009 den 31-01-10 2 5 3" xfId="23625"/>
    <cellStyle name="1_Bao cao tinh hinh thuc hien KH 2009 den 31-01-10 2 6" xfId="23626"/>
    <cellStyle name="1_Bao cao tinh hinh thuc hien KH 2009 den 31-01-10 2 7" xfId="23627"/>
    <cellStyle name="1_Bao cao tinh hinh thuc hien KH 2009 den 31-01-10 3" xfId="2877"/>
    <cellStyle name="1_Bao cao tinh hinh thuc hien KH 2009 den 31-01-10 3 2" xfId="2878"/>
    <cellStyle name="1_Bao cao tinh hinh thuc hien KH 2009 den 31-01-10 3 2 2" xfId="23628"/>
    <cellStyle name="1_Bao cao tinh hinh thuc hien KH 2009 den 31-01-10 3 2 3" xfId="23629"/>
    <cellStyle name="1_Bao cao tinh hinh thuc hien KH 2009 den 31-01-10 3 3" xfId="2879"/>
    <cellStyle name="1_Bao cao tinh hinh thuc hien KH 2009 den 31-01-10 3 3 2" xfId="23630"/>
    <cellStyle name="1_Bao cao tinh hinh thuc hien KH 2009 den 31-01-10 3 3 3" xfId="23631"/>
    <cellStyle name="1_Bao cao tinh hinh thuc hien KH 2009 den 31-01-10 3 4" xfId="2880"/>
    <cellStyle name="1_Bao cao tinh hinh thuc hien KH 2009 den 31-01-10 3 4 2" xfId="23632"/>
    <cellStyle name="1_Bao cao tinh hinh thuc hien KH 2009 den 31-01-10 3 4 3" xfId="23633"/>
    <cellStyle name="1_Bao cao tinh hinh thuc hien KH 2009 den 31-01-10 3 5" xfId="23634"/>
    <cellStyle name="1_Bao cao tinh hinh thuc hien KH 2009 den 31-01-10 3 6" xfId="23635"/>
    <cellStyle name="1_Bao cao tinh hinh thuc hien KH 2009 den 31-01-10 4" xfId="2881"/>
    <cellStyle name="1_Bao cao tinh hinh thuc hien KH 2009 den 31-01-10 4 2" xfId="23636"/>
    <cellStyle name="1_Bao cao tinh hinh thuc hien KH 2009 den 31-01-10 4 3" xfId="23637"/>
    <cellStyle name="1_Bao cao tinh hinh thuc hien KH 2009 den 31-01-10 5" xfId="2882"/>
    <cellStyle name="1_Bao cao tinh hinh thuc hien KH 2009 den 31-01-10 5 2" xfId="23638"/>
    <cellStyle name="1_Bao cao tinh hinh thuc hien KH 2009 den 31-01-10 5 3" xfId="23639"/>
    <cellStyle name="1_Bao cao tinh hinh thuc hien KH 2009 den 31-01-10 6" xfId="2883"/>
    <cellStyle name="1_Bao cao tinh hinh thuc hien KH 2009 den 31-01-10 6 2" xfId="23640"/>
    <cellStyle name="1_Bao cao tinh hinh thuc hien KH 2009 den 31-01-10 6 3" xfId="23641"/>
    <cellStyle name="1_Bao cao tinh hinh thuc hien KH 2009 den 31-01-10 7" xfId="23642"/>
    <cellStyle name="1_Bao cao tinh hinh thuc hien KH 2009 den 31-01-10_BC von DTPT 6 thang 2012" xfId="2884"/>
    <cellStyle name="1_Bao cao tinh hinh thuc hien KH 2009 den 31-01-10_BC von DTPT 6 thang 2012 2" xfId="2885"/>
    <cellStyle name="1_Bao cao tinh hinh thuc hien KH 2009 den 31-01-10_BC von DTPT 6 thang 2012 2 2" xfId="2886"/>
    <cellStyle name="1_Bao cao tinh hinh thuc hien KH 2009 den 31-01-10_BC von DTPT 6 thang 2012 2 2 2" xfId="2887"/>
    <cellStyle name="1_Bao cao tinh hinh thuc hien KH 2009 den 31-01-10_BC von DTPT 6 thang 2012 2 2 2 2" xfId="23643"/>
    <cellStyle name="1_Bao cao tinh hinh thuc hien KH 2009 den 31-01-10_BC von DTPT 6 thang 2012 2 2 2 3" xfId="23644"/>
    <cellStyle name="1_Bao cao tinh hinh thuc hien KH 2009 den 31-01-10_BC von DTPT 6 thang 2012 2 2 3" xfId="2888"/>
    <cellStyle name="1_Bao cao tinh hinh thuc hien KH 2009 den 31-01-10_BC von DTPT 6 thang 2012 2 2 3 2" xfId="23645"/>
    <cellStyle name="1_Bao cao tinh hinh thuc hien KH 2009 den 31-01-10_BC von DTPT 6 thang 2012 2 2 3 3" xfId="23646"/>
    <cellStyle name="1_Bao cao tinh hinh thuc hien KH 2009 den 31-01-10_BC von DTPT 6 thang 2012 2 2 4" xfId="2889"/>
    <cellStyle name="1_Bao cao tinh hinh thuc hien KH 2009 den 31-01-10_BC von DTPT 6 thang 2012 2 2 4 2" xfId="23647"/>
    <cellStyle name="1_Bao cao tinh hinh thuc hien KH 2009 den 31-01-10_BC von DTPT 6 thang 2012 2 2 4 3" xfId="23648"/>
    <cellStyle name="1_Bao cao tinh hinh thuc hien KH 2009 den 31-01-10_BC von DTPT 6 thang 2012 2 2 5" xfId="23649"/>
    <cellStyle name="1_Bao cao tinh hinh thuc hien KH 2009 den 31-01-10_BC von DTPT 6 thang 2012 2 2 6" xfId="23650"/>
    <cellStyle name="1_Bao cao tinh hinh thuc hien KH 2009 den 31-01-10_BC von DTPT 6 thang 2012 2 3" xfId="2890"/>
    <cellStyle name="1_Bao cao tinh hinh thuc hien KH 2009 den 31-01-10_BC von DTPT 6 thang 2012 2 3 2" xfId="23651"/>
    <cellStyle name="1_Bao cao tinh hinh thuc hien KH 2009 den 31-01-10_BC von DTPT 6 thang 2012 2 3 3" xfId="23652"/>
    <cellStyle name="1_Bao cao tinh hinh thuc hien KH 2009 den 31-01-10_BC von DTPT 6 thang 2012 2 4" xfId="2891"/>
    <cellStyle name="1_Bao cao tinh hinh thuc hien KH 2009 den 31-01-10_BC von DTPT 6 thang 2012 2 4 2" xfId="23653"/>
    <cellStyle name="1_Bao cao tinh hinh thuc hien KH 2009 den 31-01-10_BC von DTPT 6 thang 2012 2 4 3" xfId="23654"/>
    <cellStyle name="1_Bao cao tinh hinh thuc hien KH 2009 den 31-01-10_BC von DTPT 6 thang 2012 2 5" xfId="2892"/>
    <cellStyle name="1_Bao cao tinh hinh thuc hien KH 2009 den 31-01-10_BC von DTPT 6 thang 2012 2 5 2" xfId="23655"/>
    <cellStyle name="1_Bao cao tinh hinh thuc hien KH 2009 den 31-01-10_BC von DTPT 6 thang 2012 2 5 3" xfId="23656"/>
    <cellStyle name="1_Bao cao tinh hinh thuc hien KH 2009 den 31-01-10_BC von DTPT 6 thang 2012 2 6" xfId="23657"/>
    <cellStyle name="1_Bao cao tinh hinh thuc hien KH 2009 den 31-01-10_BC von DTPT 6 thang 2012 2 7" xfId="23658"/>
    <cellStyle name="1_Bao cao tinh hinh thuc hien KH 2009 den 31-01-10_BC von DTPT 6 thang 2012 3" xfId="2893"/>
    <cellStyle name="1_Bao cao tinh hinh thuc hien KH 2009 den 31-01-10_BC von DTPT 6 thang 2012 3 2" xfId="2894"/>
    <cellStyle name="1_Bao cao tinh hinh thuc hien KH 2009 den 31-01-10_BC von DTPT 6 thang 2012 3 2 2" xfId="23659"/>
    <cellStyle name="1_Bao cao tinh hinh thuc hien KH 2009 den 31-01-10_BC von DTPT 6 thang 2012 3 2 3" xfId="23660"/>
    <cellStyle name="1_Bao cao tinh hinh thuc hien KH 2009 den 31-01-10_BC von DTPT 6 thang 2012 3 3" xfId="2895"/>
    <cellStyle name="1_Bao cao tinh hinh thuc hien KH 2009 den 31-01-10_BC von DTPT 6 thang 2012 3 3 2" xfId="23661"/>
    <cellStyle name="1_Bao cao tinh hinh thuc hien KH 2009 den 31-01-10_BC von DTPT 6 thang 2012 3 3 3" xfId="23662"/>
    <cellStyle name="1_Bao cao tinh hinh thuc hien KH 2009 den 31-01-10_BC von DTPT 6 thang 2012 3 4" xfId="2896"/>
    <cellStyle name="1_Bao cao tinh hinh thuc hien KH 2009 den 31-01-10_BC von DTPT 6 thang 2012 3 4 2" xfId="23663"/>
    <cellStyle name="1_Bao cao tinh hinh thuc hien KH 2009 den 31-01-10_BC von DTPT 6 thang 2012 3 4 3" xfId="23664"/>
    <cellStyle name="1_Bao cao tinh hinh thuc hien KH 2009 den 31-01-10_BC von DTPT 6 thang 2012 3 5" xfId="23665"/>
    <cellStyle name="1_Bao cao tinh hinh thuc hien KH 2009 den 31-01-10_BC von DTPT 6 thang 2012 3 6" xfId="23666"/>
    <cellStyle name="1_Bao cao tinh hinh thuc hien KH 2009 den 31-01-10_BC von DTPT 6 thang 2012 4" xfId="2897"/>
    <cellStyle name="1_Bao cao tinh hinh thuc hien KH 2009 den 31-01-10_BC von DTPT 6 thang 2012 4 2" xfId="23667"/>
    <cellStyle name="1_Bao cao tinh hinh thuc hien KH 2009 den 31-01-10_BC von DTPT 6 thang 2012 4 3" xfId="23668"/>
    <cellStyle name="1_Bao cao tinh hinh thuc hien KH 2009 den 31-01-10_BC von DTPT 6 thang 2012 5" xfId="2898"/>
    <cellStyle name="1_Bao cao tinh hinh thuc hien KH 2009 den 31-01-10_BC von DTPT 6 thang 2012 5 2" xfId="23669"/>
    <cellStyle name="1_Bao cao tinh hinh thuc hien KH 2009 den 31-01-10_BC von DTPT 6 thang 2012 5 3" xfId="23670"/>
    <cellStyle name="1_Bao cao tinh hinh thuc hien KH 2009 den 31-01-10_BC von DTPT 6 thang 2012 6" xfId="2899"/>
    <cellStyle name="1_Bao cao tinh hinh thuc hien KH 2009 den 31-01-10_BC von DTPT 6 thang 2012 6 2" xfId="23671"/>
    <cellStyle name="1_Bao cao tinh hinh thuc hien KH 2009 den 31-01-10_BC von DTPT 6 thang 2012 6 3" xfId="23672"/>
    <cellStyle name="1_Bao cao tinh hinh thuc hien KH 2009 den 31-01-10_BC von DTPT 6 thang 2012 7" xfId="23673"/>
    <cellStyle name="1_Bao cao tinh hinh thuc hien KH 2009 den 31-01-10_Bieu du thao QD von ho tro co MT" xfId="2900"/>
    <cellStyle name="1_Bao cao tinh hinh thuc hien KH 2009 den 31-01-10_Bieu du thao QD von ho tro co MT 2" xfId="2901"/>
    <cellStyle name="1_Bao cao tinh hinh thuc hien KH 2009 den 31-01-10_Bieu du thao QD von ho tro co MT 2 2" xfId="2902"/>
    <cellStyle name="1_Bao cao tinh hinh thuc hien KH 2009 den 31-01-10_Bieu du thao QD von ho tro co MT 2 2 2" xfId="2903"/>
    <cellStyle name="1_Bao cao tinh hinh thuc hien KH 2009 den 31-01-10_Bieu du thao QD von ho tro co MT 2 2 2 2" xfId="23674"/>
    <cellStyle name="1_Bao cao tinh hinh thuc hien KH 2009 den 31-01-10_Bieu du thao QD von ho tro co MT 2 2 2 3" xfId="23675"/>
    <cellStyle name="1_Bao cao tinh hinh thuc hien KH 2009 den 31-01-10_Bieu du thao QD von ho tro co MT 2 2 3" xfId="2904"/>
    <cellStyle name="1_Bao cao tinh hinh thuc hien KH 2009 den 31-01-10_Bieu du thao QD von ho tro co MT 2 2 3 2" xfId="23676"/>
    <cellStyle name="1_Bao cao tinh hinh thuc hien KH 2009 den 31-01-10_Bieu du thao QD von ho tro co MT 2 2 3 3" xfId="23677"/>
    <cellStyle name="1_Bao cao tinh hinh thuc hien KH 2009 den 31-01-10_Bieu du thao QD von ho tro co MT 2 2 4" xfId="2905"/>
    <cellStyle name="1_Bao cao tinh hinh thuc hien KH 2009 den 31-01-10_Bieu du thao QD von ho tro co MT 2 2 4 2" xfId="23678"/>
    <cellStyle name="1_Bao cao tinh hinh thuc hien KH 2009 den 31-01-10_Bieu du thao QD von ho tro co MT 2 2 4 3" xfId="23679"/>
    <cellStyle name="1_Bao cao tinh hinh thuc hien KH 2009 den 31-01-10_Bieu du thao QD von ho tro co MT 2 2 5" xfId="23680"/>
    <cellStyle name="1_Bao cao tinh hinh thuc hien KH 2009 den 31-01-10_Bieu du thao QD von ho tro co MT 2 2 6" xfId="23681"/>
    <cellStyle name="1_Bao cao tinh hinh thuc hien KH 2009 den 31-01-10_Bieu du thao QD von ho tro co MT 2 3" xfId="2906"/>
    <cellStyle name="1_Bao cao tinh hinh thuc hien KH 2009 den 31-01-10_Bieu du thao QD von ho tro co MT 2 3 2" xfId="23682"/>
    <cellStyle name="1_Bao cao tinh hinh thuc hien KH 2009 den 31-01-10_Bieu du thao QD von ho tro co MT 2 3 3" xfId="23683"/>
    <cellStyle name="1_Bao cao tinh hinh thuc hien KH 2009 den 31-01-10_Bieu du thao QD von ho tro co MT 2 4" xfId="2907"/>
    <cellStyle name="1_Bao cao tinh hinh thuc hien KH 2009 den 31-01-10_Bieu du thao QD von ho tro co MT 2 4 2" xfId="23684"/>
    <cellStyle name="1_Bao cao tinh hinh thuc hien KH 2009 den 31-01-10_Bieu du thao QD von ho tro co MT 2 4 3" xfId="23685"/>
    <cellStyle name="1_Bao cao tinh hinh thuc hien KH 2009 den 31-01-10_Bieu du thao QD von ho tro co MT 2 5" xfId="2908"/>
    <cellStyle name="1_Bao cao tinh hinh thuc hien KH 2009 den 31-01-10_Bieu du thao QD von ho tro co MT 2 5 2" xfId="23686"/>
    <cellStyle name="1_Bao cao tinh hinh thuc hien KH 2009 den 31-01-10_Bieu du thao QD von ho tro co MT 2 5 3" xfId="23687"/>
    <cellStyle name="1_Bao cao tinh hinh thuc hien KH 2009 den 31-01-10_Bieu du thao QD von ho tro co MT 2 6" xfId="23688"/>
    <cellStyle name="1_Bao cao tinh hinh thuc hien KH 2009 den 31-01-10_Bieu du thao QD von ho tro co MT 2 7" xfId="23689"/>
    <cellStyle name="1_Bao cao tinh hinh thuc hien KH 2009 den 31-01-10_Bieu du thao QD von ho tro co MT 3" xfId="2909"/>
    <cellStyle name="1_Bao cao tinh hinh thuc hien KH 2009 den 31-01-10_Bieu du thao QD von ho tro co MT 3 2" xfId="2910"/>
    <cellStyle name="1_Bao cao tinh hinh thuc hien KH 2009 den 31-01-10_Bieu du thao QD von ho tro co MT 3 2 2" xfId="23690"/>
    <cellStyle name="1_Bao cao tinh hinh thuc hien KH 2009 den 31-01-10_Bieu du thao QD von ho tro co MT 3 2 3" xfId="23691"/>
    <cellStyle name="1_Bao cao tinh hinh thuc hien KH 2009 den 31-01-10_Bieu du thao QD von ho tro co MT 3 3" xfId="2911"/>
    <cellStyle name="1_Bao cao tinh hinh thuc hien KH 2009 den 31-01-10_Bieu du thao QD von ho tro co MT 3 3 2" xfId="23692"/>
    <cellStyle name="1_Bao cao tinh hinh thuc hien KH 2009 den 31-01-10_Bieu du thao QD von ho tro co MT 3 3 3" xfId="23693"/>
    <cellStyle name="1_Bao cao tinh hinh thuc hien KH 2009 den 31-01-10_Bieu du thao QD von ho tro co MT 3 4" xfId="2912"/>
    <cellStyle name="1_Bao cao tinh hinh thuc hien KH 2009 den 31-01-10_Bieu du thao QD von ho tro co MT 3 4 2" xfId="23694"/>
    <cellStyle name="1_Bao cao tinh hinh thuc hien KH 2009 den 31-01-10_Bieu du thao QD von ho tro co MT 3 4 3" xfId="23695"/>
    <cellStyle name="1_Bao cao tinh hinh thuc hien KH 2009 den 31-01-10_Bieu du thao QD von ho tro co MT 3 5" xfId="23696"/>
    <cellStyle name="1_Bao cao tinh hinh thuc hien KH 2009 den 31-01-10_Bieu du thao QD von ho tro co MT 3 6" xfId="23697"/>
    <cellStyle name="1_Bao cao tinh hinh thuc hien KH 2009 den 31-01-10_Bieu du thao QD von ho tro co MT 4" xfId="2913"/>
    <cellStyle name="1_Bao cao tinh hinh thuc hien KH 2009 den 31-01-10_Bieu du thao QD von ho tro co MT 4 2" xfId="23698"/>
    <cellStyle name="1_Bao cao tinh hinh thuc hien KH 2009 den 31-01-10_Bieu du thao QD von ho tro co MT 4 3" xfId="23699"/>
    <cellStyle name="1_Bao cao tinh hinh thuc hien KH 2009 den 31-01-10_Bieu du thao QD von ho tro co MT 5" xfId="2914"/>
    <cellStyle name="1_Bao cao tinh hinh thuc hien KH 2009 den 31-01-10_Bieu du thao QD von ho tro co MT 5 2" xfId="23700"/>
    <cellStyle name="1_Bao cao tinh hinh thuc hien KH 2009 den 31-01-10_Bieu du thao QD von ho tro co MT 5 3" xfId="23701"/>
    <cellStyle name="1_Bao cao tinh hinh thuc hien KH 2009 den 31-01-10_Bieu du thao QD von ho tro co MT 6" xfId="2915"/>
    <cellStyle name="1_Bao cao tinh hinh thuc hien KH 2009 den 31-01-10_Bieu du thao QD von ho tro co MT 6 2" xfId="23702"/>
    <cellStyle name="1_Bao cao tinh hinh thuc hien KH 2009 den 31-01-10_Bieu du thao QD von ho tro co MT 6 3" xfId="23703"/>
    <cellStyle name="1_Bao cao tinh hinh thuc hien KH 2009 den 31-01-10_Bieu du thao QD von ho tro co MT 7" xfId="23704"/>
    <cellStyle name="1_Bao cao tinh hinh thuc hien KH 2009 den 31-01-10_Ke hoach 2012 (theo doi)" xfId="2916"/>
    <cellStyle name="1_Bao cao tinh hinh thuc hien KH 2009 den 31-01-10_Ke hoach 2012 (theo doi) 2" xfId="2917"/>
    <cellStyle name="1_Bao cao tinh hinh thuc hien KH 2009 den 31-01-10_Ke hoach 2012 (theo doi) 2 2" xfId="2918"/>
    <cellStyle name="1_Bao cao tinh hinh thuc hien KH 2009 den 31-01-10_Ke hoach 2012 (theo doi) 2 2 2" xfId="2919"/>
    <cellStyle name="1_Bao cao tinh hinh thuc hien KH 2009 den 31-01-10_Ke hoach 2012 (theo doi) 2 2 2 2" xfId="23705"/>
    <cellStyle name="1_Bao cao tinh hinh thuc hien KH 2009 den 31-01-10_Ke hoach 2012 (theo doi) 2 2 2 3" xfId="23706"/>
    <cellStyle name="1_Bao cao tinh hinh thuc hien KH 2009 den 31-01-10_Ke hoach 2012 (theo doi) 2 2 3" xfId="2920"/>
    <cellStyle name="1_Bao cao tinh hinh thuc hien KH 2009 den 31-01-10_Ke hoach 2012 (theo doi) 2 2 3 2" xfId="23707"/>
    <cellStyle name="1_Bao cao tinh hinh thuc hien KH 2009 den 31-01-10_Ke hoach 2012 (theo doi) 2 2 3 3" xfId="23708"/>
    <cellStyle name="1_Bao cao tinh hinh thuc hien KH 2009 den 31-01-10_Ke hoach 2012 (theo doi) 2 2 4" xfId="2921"/>
    <cellStyle name="1_Bao cao tinh hinh thuc hien KH 2009 den 31-01-10_Ke hoach 2012 (theo doi) 2 2 4 2" xfId="23709"/>
    <cellStyle name="1_Bao cao tinh hinh thuc hien KH 2009 den 31-01-10_Ke hoach 2012 (theo doi) 2 2 4 3" xfId="23710"/>
    <cellStyle name="1_Bao cao tinh hinh thuc hien KH 2009 den 31-01-10_Ke hoach 2012 (theo doi) 2 2 5" xfId="23711"/>
    <cellStyle name="1_Bao cao tinh hinh thuc hien KH 2009 den 31-01-10_Ke hoach 2012 (theo doi) 2 2 6" xfId="23712"/>
    <cellStyle name="1_Bao cao tinh hinh thuc hien KH 2009 den 31-01-10_Ke hoach 2012 (theo doi) 2 3" xfId="2922"/>
    <cellStyle name="1_Bao cao tinh hinh thuc hien KH 2009 den 31-01-10_Ke hoach 2012 (theo doi) 2 3 2" xfId="23713"/>
    <cellStyle name="1_Bao cao tinh hinh thuc hien KH 2009 den 31-01-10_Ke hoach 2012 (theo doi) 2 3 3" xfId="23714"/>
    <cellStyle name="1_Bao cao tinh hinh thuc hien KH 2009 den 31-01-10_Ke hoach 2012 (theo doi) 2 4" xfId="2923"/>
    <cellStyle name="1_Bao cao tinh hinh thuc hien KH 2009 den 31-01-10_Ke hoach 2012 (theo doi) 2 4 2" xfId="23715"/>
    <cellStyle name="1_Bao cao tinh hinh thuc hien KH 2009 den 31-01-10_Ke hoach 2012 (theo doi) 2 4 3" xfId="23716"/>
    <cellStyle name="1_Bao cao tinh hinh thuc hien KH 2009 den 31-01-10_Ke hoach 2012 (theo doi) 2 5" xfId="2924"/>
    <cellStyle name="1_Bao cao tinh hinh thuc hien KH 2009 den 31-01-10_Ke hoach 2012 (theo doi) 2 5 2" xfId="23717"/>
    <cellStyle name="1_Bao cao tinh hinh thuc hien KH 2009 den 31-01-10_Ke hoach 2012 (theo doi) 2 5 3" xfId="23718"/>
    <cellStyle name="1_Bao cao tinh hinh thuc hien KH 2009 den 31-01-10_Ke hoach 2012 (theo doi) 2 6" xfId="23719"/>
    <cellStyle name="1_Bao cao tinh hinh thuc hien KH 2009 den 31-01-10_Ke hoach 2012 (theo doi) 2 7" xfId="23720"/>
    <cellStyle name="1_Bao cao tinh hinh thuc hien KH 2009 den 31-01-10_Ke hoach 2012 (theo doi) 3" xfId="2925"/>
    <cellStyle name="1_Bao cao tinh hinh thuc hien KH 2009 den 31-01-10_Ke hoach 2012 (theo doi) 3 2" xfId="2926"/>
    <cellStyle name="1_Bao cao tinh hinh thuc hien KH 2009 den 31-01-10_Ke hoach 2012 (theo doi) 3 2 2" xfId="23721"/>
    <cellStyle name="1_Bao cao tinh hinh thuc hien KH 2009 den 31-01-10_Ke hoach 2012 (theo doi) 3 2 3" xfId="23722"/>
    <cellStyle name="1_Bao cao tinh hinh thuc hien KH 2009 den 31-01-10_Ke hoach 2012 (theo doi) 3 3" xfId="2927"/>
    <cellStyle name="1_Bao cao tinh hinh thuc hien KH 2009 den 31-01-10_Ke hoach 2012 (theo doi) 3 3 2" xfId="23723"/>
    <cellStyle name="1_Bao cao tinh hinh thuc hien KH 2009 den 31-01-10_Ke hoach 2012 (theo doi) 3 3 3" xfId="23724"/>
    <cellStyle name="1_Bao cao tinh hinh thuc hien KH 2009 den 31-01-10_Ke hoach 2012 (theo doi) 3 4" xfId="2928"/>
    <cellStyle name="1_Bao cao tinh hinh thuc hien KH 2009 den 31-01-10_Ke hoach 2012 (theo doi) 3 4 2" xfId="23725"/>
    <cellStyle name="1_Bao cao tinh hinh thuc hien KH 2009 den 31-01-10_Ke hoach 2012 (theo doi) 3 4 3" xfId="23726"/>
    <cellStyle name="1_Bao cao tinh hinh thuc hien KH 2009 den 31-01-10_Ke hoach 2012 (theo doi) 3 5" xfId="23727"/>
    <cellStyle name="1_Bao cao tinh hinh thuc hien KH 2009 den 31-01-10_Ke hoach 2012 (theo doi) 3 6" xfId="23728"/>
    <cellStyle name="1_Bao cao tinh hinh thuc hien KH 2009 den 31-01-10_Ke hoach 2012 (theo doi) 4" xfId="2929"/>
    <cellStyle name="1_Bao cao tinh hinh thuc hien KH 2009 den 31-01-10_Ke hoach 2012 (theo doi) 4 2" xfId="23729"/>
    <cellStyle name="1_Bao cao tinh hinh thuc hien KH 2009 den 31-01-10_Ke hoach 2012 (theo doi) 4 3" xfId="23730"/>
    <cellStyle name="1_Bao cao tinh hinh thuc hien KH 2009 den 31-01-10_Ke hoach 2012 (theo doi) 5" xfId="2930"/>
    <cellStyle name="1_Bao cao tinh hinh thuc hien KH 2009 den 31-01-10_Ke hoach 2012 (theo doi) 5 2" xfId="23731"/>
    <cellStyle name="1_Bao cao tinh hinh thuc hien KH 2009 den 31-01-10_Ke hoach 2012 (theo doi) 5 3" xfId="23732"/>
    <cellStyle name="1_Bao cao tinh hinh thuc hien KH 2009 den 31-01-10_Ke hoach 2012 (theo doi) 6" xfId="2931"/>
    <cellStyle name="1_Bao cao tinh hinh thuc hien KH 2009 den 31-01-10_Ke hoach 2012 (theo doi) 6 2" xfId="23733"/>
    <cellStyle name="1_Bao cao tinh hinh thuc hien KH 2009 den 31-01-10_Ke hoach 2012 (theo doi) 6 3" xfId="23734"/>
    <cellStyle name="1_Bao cao tinh hinh thuc hien KH 2009 den 31-01-10_Ke hoach 2012 (theo doi) 7" xfId="23735"/>
    <cellStyle name="1_Bao cao tinh hinh thuc hien KH 2009 den 31-01-10_Ke hoach 2012 theo doi (giai ngan 30.6.12)" xfId="2932"/>
    <cellStyle name="1_Bao cao tinh hinh thuc hien KH 2009 den 31-01-10_Ke hoach 2012 theo doi (giai ngan 30.6.12) 2" xfId="2933"/>
    <cellStyle name="1_Bao cao tinh hinh thuc hien KH 2009 den 31-01-10_Ke hoach 2012 theo doi (giai ngan 30.6.12) 2 2" xfId="2934"/>
    <cellStyle name="1_Bao cao tinh hinh thuc hien KH 2009 den 31-01-10_Ke hoach 2012 theo doi (giai ngan 30.6.12) 2 2 2" xfId="2935"/>
    <cellStyle name="1_Bao cao tinh hinh thuc hien KH 2009 den 31-01-10_Ke hoach 2012 theo doi (giai ngan 30.6.12) 2 2 2 2" xfId="23736"/>
    <cellStyle name="1_Bao cao tinh hinh thuc hien KH 2009 den 31-01-10_Ke hoach 2012 theo doi (giai ngan 30.6.12) 2 2 2 3" xfId="23737"/>
    <cellStyle name="1_Bao cao tinh hinh thuc hien KH 2009 den 31-01-10_Ke hoach 2012 theo doi (giai ngan 30.6.12) 2 2 3" xfId="2936"/>
    <cellStyle name="1_Bao cao tinh hinh thuc hien KH 2009 den 31-01-10_Ke hoach 2012 theo doi (giai ngan 30.6.12) 2 2 3 2" xfId="23738"/>
    <cellStyle name="1_Bao cao tinh hinh thuc hien KH 2009 den 31-01-10_Ke hoach 2012 theo doi (giai ngan 30.6.12) 2 2 3 3" xfId="23739"/>
    <cellStyle name="1_Bao cao tinh hinh thuc hien KH 2009 den 31-01-10_Ke hoach 2012 theo doi (giai ngan 30.6.12) 2 2 4" xfId="2937"/>
    <cellStyle name="1_Bao cao tinh hinh thuc hien KH 2009 den 31-01-10_Ke hoach 2012 theo doi (giai ngan 30.6.12) 2 2 4 2" xfId="23740"/>
    <cellStyle name="1_Bao cao tinh hinh thuc hien KH 2009 den 31-01-10_Ke hoach 2012 theo doi (giai ngan 30.6.12) 2 2 4 3" xfId="23741"/>
    <cellStyle name="1_Bao cao tinh hinh thuc hien KH 2009 den 31-01-10_Ke hoach 2012 theo doi (giai ngan 30.6.12) 2 2 5" xfId="23742"/>
    <cellStyle name="1_Bao cao tinh hinh thuc hien KH 2009 den 31-01-10_Ke hoach 2012 theo doi (giai ngan 30.6.12) 2 2 6" xfId="23743"/>
    <cellStyle name="1_Bao cao tinh hinh thuc hien KH 2009 den 31-01-10_Ke hoach 2012 theo doi (giai ngan 30.6.12) 2 3" xfId="2938"/>
    <cellStyle name="1_Bao cao tinh hinh thuc hien KH 2009 den 31-01-10_Ke hoach 2012 theo doi (giai ngan 30.6.12) 2 3 2" xfId="23744"/>
    <cellStyle name="1_Bao cao tinh hinh thuc hien KH 2009 den 31-01-10_Ke hoach 2012 theo doi (giai ngan 30.6.12) 2 3 3" xfId="23745"/>
    <cellStyle name="1_Bao cao tinh hinh thuc hien KH 2009 den 31-01-10_Ke hoach 2012 theo doi (giai ngan 30.6.12) 2 4" xfId="2939"/>
    <cellStyle name="1_Bao cao tinh hinh thuc hien KH 2009 den 31-01-10_Ke hoach 2012 theo doi (giai ngan 30.6.12) 2 4 2" xfId="23746"/>
    <cellStyle name="1_Bao cao tinh hinh thuc hien KH 2009 den 31-01-10_Ke hoach 2012 theo doi (giai ngan 30.6.12) 2 4 3" xfId="23747"/>
    <cellStyle name="1_Bao cao tinh hinh thuc hien KH 2009 den 31-01-10_Ke hoach 2012 theo doi (giai ngan 30.6.12) 2 5" xfId="2940"/>
    <cellStyle name="1_Bao cao tinh hinh thuc hien KH 2009 den 31-01-10_Ke hoach 2012 theo doi (giai ngan 30.6.12) 2 5 2" xfId="23748"/>
    <cellStyle name="1_Bao cao tinh hinh thuc hien KH 2009 den 31-01-10_Ke hoach 2012 theo doi (giai ngan 30.6.12) 2 5 3" xfId="23749"/>
    <cellStyle name="1_Bao cao tinh hinh thuc hien KH 2009 den 31-01-10_Ke hoach 2012 theo doi (giai ngan 30.6.12) 2 6" xfId="23750"/>
    <cellStyle name="1_Bao cao tinh hinh thuc hien KH 2009 den 31-01-10_Ke hoach 2012 theo doi (giai ngan 30.6.12) 2 7" xfId="23751"/>
    <cellStyle name="1_Bao cao tinh hinh thuc hien KH 2009 den 31-01-10_Ke hoach 2012 theo doi (giai ngan 30.6.12) 3" xfId="2941"/>
    <cellStyle name="1_Bao cao tinh hinh thuc hien KH 2009 den 31-01-10_Ke hoach 2012 theo doi (giai ngan 30.6.12) 3 2" xfId="2942"/>
    <cellStyle name="1_Bao cao tinh hinh thuc hien KH 2009 den 31-01-10_Ke hoach 2012 theo doi (giai ngan 30.6.12) 3 2 2" xfId="23752"/>
    <cellStyle name="1_Bao cao tinh hinh thuc hien KH 2009 den 31-01-10_Ke hoach 2012 theo doi (giai ngan 30.6.12) 3 2 3" xfId="23753"/>
    <cellStyle name="1_Bao cao tinh hinh thuc hien KH 2009 den 31-01-10_Ke hoach 2012 theo doi (giai ngan 30.6.12) 3 3" xfId="2943"/>
    <cellStyle name="1_Bao cao tinh hinh thuc hien KH 2009 den 31-01-10_Ke hoach 2012 theo doi (giai ngan 30.6.12) 3 3 2" xfId="23754"/>
    <cellStyle name="1_Bao cao tinh hinh thuc hien KH 2009 den 31-01-10_Ke hoach 2012 theo doi (giai ngan 30.6.12) 3 3 3" xfId="23755"/>
    <cellStyle name="1_Bao cao tinh hinh thuc hien KH 2009 den 31-01-10_Ke hoach 2012 theo doi (giai ngan 30.6.12) 3 4" xfId="2944"/>
    <cellStyle name="1_Bao cao tinh hinh thuc hien KH 2009 den 31-01-10_Ke hoach 2012 theo doi (giai ngan 30.6.12) 3 4 2" xfId="23756"/>
    <cellStyle name="1_Bao cao tinh hinh thuc hien KH 2009 den 31-01-10_Ke hoach 2012 theo doi (giai ngan 30.6.12) 3 4 3" xfId="23757"/>
    <cellStyle name="1_Bao cao tinh hinh thuc hien KH 2009 den 31-01-10_Ke hoach 2012 theo doi (giai ngan 30.6.12) 3 5" xfId="23758"/>
    <cellStyle name="1_Bao cao tinh hinh thuc hien KH 2009 den 31-01-10_Ke hoach 2012 theo doi (giai ngan 30.6.12) 3 6" xfId="23759"/>
    <cellStyle name="1_Bao cao tinh hinh thuc hien KH 2009 den 31-01-10_Ke hoach 2012 theo doi (giai ngan 30.6.12) 4" xfId="2945"/>
    <cellStyle name="1_Bao cao tinh hinh thuc hien KH 2009 den 31-01-10_Ke hoach 2012 theo doi (giai ngan 30.6.12) 4 2" xfId="23760"/>
    <cellStyle name="1_Bao cao tinh hinh thuc hien KH 2009 den 31-01-10_Ke hoach 2012 theo doi (giai ngan 30.6.12) 4 3" xfId="23761"/>
    <cellStyle name="1_Bao cao tinh hinh thuc hien KH 2009 den 31-01-10_Ke hoach 2012 theo doi (giai ngan 30.6.12) 5" xfId="2946"/>
    <cellStyle name="1_Bao cao tinh hinh thuc hien KH 2009 den 31-01-10_Ke hoach 2012 theo doi (giai ngan 30.6.12) 5 2" xfId="23762"/>
    <cellStyle name="1_Bao cao tinh hinh thuc hien KH 2009 den 31-01-10_Ke hoach 2012 theo doi (giai ngan 30.6.12) 5 3" xfId="23763"/>
    <cellStyle name="1_Bao cao tinh hinh thuc hien KH 2009 den 31-01-10_Ke hoach 2012 theo doi (giai ngan 30.6.12) 6" xfId="2947"/>
    <cellStyle name="1_Bao cao tinh hinh thuc hien KH 2009 den 31-01-10_Ke hoach 2012 theo doi (giai ngan 30.6.12) 6 2" xfId="23764"/>
    <cellStyle name="1_Bao cao tinh hinh thuc hien KH 2009 den 31-01-10_Ke hoach 2012 theo doi (giai ngan 30.6.12) 6 3" xfId="23765"/>
    <cellStyle name="1_Bao cao tinh hinh thuc hien KH 2009 den 31-01-10_Ke hoach 2012 theo doi (giai ngan 30.6.12) 7" xfId="23766"/>
    <cellStyle name="1_BAO GIA NGAY 24-10-08 (co dam)" xfId="2948"/>
    <cellStyle name="1_BC 2010 ve CT trong diem (5nam)" xfId="2949"/>
    <cellStyle name="1_BC 2010 ve CT trong diem (5nam) 2" xfId="2950"/>
    <cellStyle name="1_BC 2010 ve CT trong diem (5nam) 2 2" xfId="2951"/>
    <cellStyle name="1_BC 2010 ve CT trong diem (5nam) 2 2 2" xfId="2952"/>
    <cellStyle name="1_BC 2010 ve CT trong diem (5nam) 2 2 2 2" xfId="23767"/>
    <cellStyle name="1_BC 2010 ve CT trong diem (5nam) 2 2 2 3" xfId="23768"/>
    <cellStyle name="1_BC 2010 ve CT trong diem (5nam) 2 2 3" xfId="2953"/>
    <cellStyle name="1_BC 2010 ve CT trong diem (5nam) 2 2 3 2" xfId="23769"/>
    <cellStyle name="1_BC 2010 ve CT trong diem (5nam) 2 2 3 3" xfId="23770"/>
    <cellStyle name="1_BC 2010 ve CT trong diem (5nam) 2 2 4" xfId="2954"/>
    <cellStyle name="1_BC 2010 ve CT trong diem (5nam) 2 2 4 2" xfId="23771"/>
    <cellStyle name="1_BC 2010 ve CT trong diem (5nam) 2 2 4 3" xfId="23772"/>
    <cellStyle name="1_BC 2010 ve CT trong diem (5nam) 2 2 5" xfId="23773"/>
    <cellStyle name="1_BC 2010 ve CT trong diem (5nam) 2 2 6" xfId="23774"/>
    <cellStyle name="1_BC 2010 ve CT trong diem (5nam) 2 3" xfId="2955"/>
    <cellStyle name="1_BC 2010 ve CT trong diem (5nam) 2 3 2" xfId="23775"/>
    <cellStyle name="1_BC 2010 ve CT trong diem (5nam) 2 3 3" xfId="23776"/>
    <cellStyle name="1_BC 2010 ve CT trong diem (5nam) 2 4" xfId="2956"/>
    <cellStyle name="1_BC 2010 ve CT trong diem (5nam) 2 4 2" xfId="23777"/>
    <cellStyle name="1_BC 2010 ve CT trong diem (5nam) 2 4 3" xfId="23778"/>
    <cellStyle name="1_BC 2010 ve CT trong diem (5nam) 2 5" xfId="2957"/>
    <cellStyle name="1_BC 2010 ve CT trong diem (5nam) 2 5 2" xfId="23779"/>
    <cellStyle name="1_BC 2010 ve CT trong diem (5nam) 2 5 3" xfId="23780"/>
    <cellStyle name="1_BC 2010 ve CT trong diem (5nam) 2 6" xfId="23781"/>
    <cellStyle name="1_BC 2010 ve CT trong diem (5nam) 2 7" xfId="23782"/>
    <cellStyle name="1_BC 2010 ve CT trong diem (5nam) 3" xfId="2958"/>
    <cellStyle name="1_BC 2010 ve CT trong diem (5nam) 3 2" xfId="2959"/>
    <cellStyle name="1_BC 2010 ve CT trong diem (5nam) 3 2 2" xfId="23783"/>
    <cellStyle name="1_BC 2010 ve CT trong diem (5nam) 3 2 3" xfId="23784"/>
    <cellStyle name="1_BC 2010 ve CT trong diem (5nam) 3 3" xfId="2960"/>
    <cellStyle name="1_BC 2010 ve CT trong diem (5nam) 3 3 2" xfId="23785"/>
    <cellStyle name="1_BC 2010 ve CT trong diem (5nam) 3 3 3" xfId="23786"/>
    <cellStyle name="1_BC 2010 ve CT trong diem (5nam) 3 4" xfId="2961"/>
    <cellStyle name="1_BC 2010 ve CT trong diem (5nam) 3 4 2" xfId="23787"/>
    <cellStyle name="1_BC 2010 ve CT trong diem (5nam) 3 4 3" xfId="23788"/>
    <cellStyle name="1_BC 2010 ve CT trong diem (5nam) 3 5" xfId="23789"/>
    <cellStyle name="1_BC 2010 ve CT trong diem (5nam) 3 6" xfId="23790"/>
    <cellStyle name="1_BC 2010 ve CT trong diem (5nam) 4" xfId="2962"/>
    <cellStyle name="1_BC 2010 ve CT trong diem (5nam) 4 2" xfId="23791"/>
    <cellStyle name="1_BC 2010 ve CT trong diem (5nam) 4 3" xfId="23792"/>
    <cellStyle name="1_BC 2010 ve CT trong diem (5nam) 5" xfId="2963"/>
    <cellStyle name="1_BC 2010 ve CT trong diem (5nam) 5 2" xfId="23793"/>
    <cellStyle name="1_BC 2010 ve CT trong diem (5nam) 5 3" xfId="23794"/>
    <cellStyle name="1_BC 2010 ve CT trong diem (5nam) 6" xfId="2964"/>
    <cellStyle name="1_BC 2010 ve CT trong diem (5nam) 6 2" xfId="23795"/>
    <cellStyle name="1_BC 2010 ve CT trong diem (5nam) 6 3" xfId="23796"/>
    <cellStyle name="1_BC 2010 ve CT trong diem (5nam) 7" xfId="23797"/>
    <cellStyle name="1_BC 2010 ve CT trong diem (5nam)_BC von DTPT 6 thang 2012" xfId="2965"/>
    <cellStyle name="1_BC 2010 ve CT trong diem (5nam)_BC von DTPT 6 thang 2012 2" xfId="2966"/>
    <cellStyle name="1_BC 2010 ve CT trong diem (5nam)_BC von DTPT 6 thang 2012 2 2" xfId="2967"/>
    <cellStyle name="1_BC 2010 ve CT trong diem (5nam)_BC von DTPT 6 thang 2012 2 2 2" xfId="2968"/>
    <cellStyle name="1_BC 2010 ve CT trong diem (5nam)_BC von DTPT 6 thang 2012 2 2 2 2" xfId="23798"/>
    <cellStyle name="1_BC 2010 ve CT trong diem (5nam)_BC von DTPT 6 thang 2012 2 2 2 3" xfId="23799"/>
    <cellStyle name="1_BC 2010 ve CT trong diem (5nam)_BC von DTPT 6 thang 2012 2 2 3" xfId="2969"/>
    <cellStyle name="1_BC 2010 ve CT trong diem (5nam)_BC von DTPT 6 thang 2012 2 2 3 2" xfId="23800"/>
    <cellStyle name="1_BC 2010 ve CT trong diem (5nam)_BC von DTPT 6 thang 2012 2 2 3 3" xfId="23801"/>
    <cellStyle name="1_BC 2010 ve CT trong diem (5nam)_BC von DTPT 6 thang 2012 2 2 4" xfId="2970"/>
    <cellStyle name="1_BC 2010 ve CT trong diem (5nam)_BC von DTPT 6 thang 2012 2 2 4 2" xfId="23802"/>
    <cellStyle name="1_BC 2010 ve CT trong diem (5nam)_BC von DTPT 6 thang 2012 2 2 4 3" xfId="23803"/>
    <cellStyle name="1_BC 2010 ve CT trong diem (5nam)_BC von DTPT 6 thang 2012 2 2 5" xfId="23804"/>
    <cellStyle name="1_BC 2010 ve CT trong diem (5nam)_BC von DTPT 6 thang 2012 2 2 6" xfId="23805"/>
    <cellStyle name="1_BC 2010 ve CT trong diem (5nam)_BC von DTPT 6 thang 2012 2 3" xfId="2971"/>
    <cellStyle name="1_BC 2010 ve CT trong diem (5nam)_BC von DTPT 6 thang 2012 2 3 2" xfId="23806"/>
    <cellStyle name="1_BC 2010 ve CT trong diem (5nam)_BC von DTPT 6 thang 2012 2 3 3" xfId="23807"/>
    <cellStyle name="1_BC 2010 ve CT trong diem (5nam)_BC von DTPT 6 thang 2012 2 4" xfId="2972"/>
    <cellStyle name="1_BC 2010 ve CT trong diem (5nam)_BC von DTPT 6 thang 2012 2 4 2" xfId="23808"/>
    <cellStyle name="1_BC 2010 ve CT trong diem (5nam)_BC von DTPT 6 thang 2012 2 4 3" xfId="23809"/>
    <cellStyle name="1_BC 2010 ve CT trong diem (5nam)_BC von DTPT 6 thang 2012 2 5" xfId="2973"/>
    <cellStyle name="1_BC 2010 ve CT trong diem (5nam)_BC von DTPT 6 thang 2012 2 5 2" xfId="23810"/>
    <cellStyle name="1_BC 2010 ve CT trong diem (5nam)_BC von DTPT 6 thang 2012 2 5 3" xfId="23811"/>
    <cellStyle name="1_BC 2010 ve CT trong diem (5nam)_BC von DTPT 6 thang 2012 2 6" xfId="23812"/>
    <cellStyle name="1_BC 2010 ve CT trong diem (5nam)_BC von DTPT 6 thang 2012 2 7" xfId="23813"/>
    <cellStyle name="1_BC 2010 ve CT trong diem (5nam)_BC von DTPT 6 thang 2012 3" xfId="2974"/>
    <cellStyle name="1_BC 2010 ve CT trong diem (5nam)_BC von DTPT 6 thang 2012 3 2" xfId="2975"/>
    <cellStyle name="1_BC 2010 ve CT trong diem (5nam)_BC von DTPT 6 thang 2012 3 2 2" xfId="23814"/>
    <cellStyle name="1_BC 2010 ve CT trong diem (5nam)_BC von DTPT 6 thang 2012 3 2 3" xfId="23815"/>
    <cellStyle name="1_BC 2010 ve CT trong diem (5nam)_BC von DTPT 6 thang 2012 3 3" xfId="2976"/>
    <cellStyle name="1_BC 2010 ve CT trong diem (5nam)_BC von DTPT 6 thang 2012 3 3 2" xfId="23816"/>
    <cellStyle name="1_BC 2010 ve CT trong diem (5nam)_BC von DTPT 6 thang 2012 3 3 3" xfId="23817"/>
    <cellStyle name="1_BC 2010 ve CT trong diem (5nam)_BC von DTPT 6 thang 2012 3 4" xfId="2977"/>
    <cellStyle name="1_BC 2010 ve CT trong diem (5nam)_BC von DTPT 6 thang 2012 3 4 2" xfId="23818"/>
    <cellStyle name="1_BC 2010 ve CT trong diem (5nam)_BC von DTPT 6 thang 2012 3 4 3" xfId="23819"/>
    <cellStyle name="1_BC 2010 ve CT trong diem (5nam)_BC von DTPT 6 thang 2012 3 5" xfId="23820"/>
    <cellStyle name="1_BC 2010 ve CT trong diem (5nam)_BC von DTPT 6 thang 2012 3 6" xfId="23821"/>
    <cellStyle name="1_BC 2010 ve CT trong diem (5nam)_BC von DTPT 6 thang 2012 4" xfId="2978"/>
    <cellStyle name="1_BC 2010 ve CT trong diem (5nam)_BC von DTPT 6 thang 2012 4 2" xfId="23822"/>
    <cellStyle name="1_BC 2010 ve CT trong diem (5nam)_BC von DTPT 6 thang 2012 4 3" xfId="23823"/>
    <cellStyle name="1_BC 2010 ve CT trong diem (5nam)_BC von DTPT 6 thang 2012 5" xfId="2979"/>
    <cellStyle name="1_BC 2010 ve CT trong diem (5nam)_BC von DTPT 6 thang 2012 5 2" xfId="23824"/>
    <cellStyle name="1_BC 2010 ve CT trong diem (5nam)_BC von DTPT 6 thang 2012 5 3" xfId="23825"/>
    <cellStyle name="1_BC 2010 ve CT trong diem (5nam)_BC von DTPT 6 thang 2012 6" xfId="2980"/>
    <cellStyle name="1_BC 2010 ve CT trong diem (5nam)_BC von DTPT 6 thang 2012 6 2" xfId="23826"/>
    <cellStyle name="1_BC 2010 ve CT trong diem (5nam)_BC von DTPT 6 thang 2012 6 3" xfId="23827"/>
    <cellStyle name="1_BC 2010 ve CT trong diem (5nam)_BC von DTPT 6 thang 2012 7" xfId="23828"/>
    <cellStyle name="1_BC 2010 ve CT trong diem (5nam)_Bieu du thao QD von ho tro co MT" xfId="2981"/>
    <cellStyle name="1_BC 2010 ve CT trong diem (5nam)_Bieu du thao QD von ho tro co MT 2" xfId="2982"/>
    <cellStyle name="1_BC 2010 ve CT trong diem (5nam)_Bieu du thao QD von ho tro co MT 2 2" xfId="2983"/>
    <cellStyle name="1_BC 2010 ve CT trong diem (5nam)_Bieu du thao QD von ho tro co MT 2 2 2" xfId="2984"/>
    <cellStyle name="1_BC 2010 ve CT trong diem (5nam)_Bieu du thao QD von ho tro co MT 2 2 2 2" xfId="23829"/>
    <cellStyle name="1_BC 2010 ve CT trong diem (5nam)_Bieu du thao QD von ho tro co MT 2 2 2 3" xfId="23830"/>
    <cellStyle name="1_BC 2010 ve CT trong diem (5nam)_Bieu du thao QD von ho tro co MT 2 2 3" xfId="2985"/>
    <cellStyle name="1_BC 2010 ve CT trong diem (5nam)_Bieu du thao QD von ho tro co MT 2 2 3 2" xfId="23831"/>
    <cellStyle name="1_BC 2010 ve CT trong diem (5nam)_Bieu du thao QD von ho tro co MT 2 2 3 3" xfId="23832"/>
    <cellStyle name="1_BC 2010 ve CT trong diem (5nam)_Bieu du thao QD von ho tro co MT 2 2 4" xfId="2986"/>
    <cellStyle name="1_BC 2010 ve CT trong diem (5nam)_Bieu du thao QD von ho tro co MT 2 2 4 2" xfId="23833"/>
    <cellStyle name="1_BC 2010 ve CT trong diem (5nam)_Bieu du thao QD von ho tro co MT 2 2 4 3" xfId="23834"/>
    <cellStyle name="1_BC 2010 ve CT trong diem (5nam)_Bieu du thao QD von ho tro co MT 2 2 5" xfId="23835"/>
    <cellStyle name="1_BC 2010 ve CT trong diem (5nam)_Bieu du thao QD von ho tro co MT 2 2 6" xfId="23836"/>
    <cellStyle name="1_BC 2010 ve CT trong diem (5nam)_Bieu du thao QD von ho tro co MT 2 3" xfId="2987"/>
    <cellStyle name="1_BC 2010 ve CT trong diem (5nam)_Bieu du thao QD von ho tro co MT 2 3 2" xfId="23837"/>
    <cellStyle name="1_BC 2010 ve CT trong diem (5nam)_Bieu du thao QD von ho tro co MT 2 3 3" xfId="23838"/>
    <cellStyle name="1_BC 2010 ve CT trong diem (5nam)_Bieu du thao QD von ho tro co MT 2 4" xfId="2988"/>
    <cellStyle name="1_BC 2010 ve CT trong diem (5nam)_Bieu du thao QD von ho tro co MT 2 4 2" xfId="23839"/>
    <cellStyle name="1_BC 2010 ve CT trong diem (5nam)_Bieu du thao QD von ho tro co MT 2 4 3" xfId="23840"/>
    <cellStyle name="1_BC 2010 ve CT trong diem (5nam)_Bieu du thao QD von ho tro co MT 2 5" xfId="2989"/>
    <cellStyle name="1_BC 2010 ve CT trong diem (5nam)_Bieu du thao QD von ho tro co MT 2 5 2" xfId="23841"/>
    <cellStyle name="1_BC 2010 ve CT trong diem (5nam)_Bieu du thao QD von ho tro co MT 2 5 3" xfId="23842"/>
    <cellStyle name="1_BC 2010 ve CT trong diem (5nam)_Bieu du thao QD von ho tro co MT 2 6" xfId="23843"/>
    <cellStyle name="1_BC 2010 ve CT trong diem (5nam)_Bieu du thao QD von ho tro co MT 2 7" xfId="23844"/>
    <cellStyle name="1_BC 2010 ve CT trong diem (5nam)_Bieu du thao QD von ho tro co MT 3" xfId="2990"/>
    <cellStyle name="1_BC 2010 ve CT trong diem (5nam)_Bieu du thao QD von ho tro co MT 3 2" xfId="2991"/>
    <cellStyle name="1_BC 2010 ve CT trong diem (5nam)_Bieu du thao QD von ho tro co MT 3 2 2" xfId="23845"/>
    <cellStyle name="1_BC 2010 ve CT trong diem (5nam)_Bieu du thao QD von ho tro co MT 3 2 3" xfId="23846"/>
    <cellStyle name="1_BC 2010 ve CT trong diem (5nam)_Bieu du thao QD von ho tro co MT 3 3" xfId="2992"/>
    <cellStyle name="1_BC 2010 ve CT trong diem (5nam)_Bieu du thao QD von ho tro co MT 3 3 2" xfId="23847"/>
    <cellStyle name="1_BC 2010 ve CT trong diem (5nam)_Bieu du thao QD von ho tro co MT 3 3 3" xfId="23848"/>
    <cellStyle name="1_BC 2010 ve CT trong diem (5nam)_Bieu du thao QD von ho tro co MT 3 4" xfId="2993"/>
    <cellStyle name="1_BC 2010 ve CT trong diem (5nam)_Bieu du thao QD von ho tro co MT 3 4 2" xfId="23849"/>
    <cellStyle name="1_BC 2010 ve CT trong diem (5nam)_Bieu du thao QD von ho tro co MT 3 4 3" xfId="23850"/>
    <cellStyle name="1_BC 2010 ve CT trong diem (5nam)_Bieu du thao QD von ho tro co MT 3 5" xfId="23851"/>
    <cellStyle name="1_BC 2010 ve CT trong diem (5nam)_Bieu du thao QD von ho tro co MT 3 6" xfId="23852"/>
    <cellStyle name="1_BC 2010 ve CT trong diem (5nam)_Bieu du thao QD von ho tro co MT 4" xfId="2994"/>
    <cellStyle name="1_BC 2010 ve CT trong diem (5nam)_Bieu du thao QD von ho tro co MT 4 2" xfId="23853"/>
    <cellStyle name="1_BC 2010 ve CT trong diem (5nam)_Bieu du thao QD von ho tro co MT 4 3" xfId="23854"/>
    <cellStyle name="1_BC 2010 ve CT trong diem (5nam)_Bieu du thao QD von ho tro co MT 5" xfId="2995"/>
    <cellStyle name="1_BC 2010 ve CT trong diem (5nam)_Bieu du thao QD von ho tro co MT 5 2" xfId="23855"/>
    <cellStyle name="1_BC 2010 ve CT trong diem (5nam)_Bieu du thao QD von ho tro co MT 5 3" xfId="23856"/>
    <cellStyle name="1_BC 2010 ve CT trong diem (5nam)_Bieu du thao QD von ho tro co MT 6" xfId="2996"/>
    <cellStyle name="1_BC 2010 ve CT trong diem (5nam)_Bieu du thao QD von ho tro co MT 6 2" xfId="23857"/>
    <cellStyle name="1_BC 2010 ve CT trong diem (5nam)_Bieu du thao QD von ho tro co MT 6 3" xfId="23858"/>
    <cellStyle name="1_BC 2010 ve CT trong diem (5nam)_Bieu du thao QD von ho tro co MT 7" xfId="23859"/>
    <cellStyle name="1_BC 2010 ve CT trong diem (5nam)_Ke hoach 2012 (theo doi)" xfId="2997"/>
    <cellStyle name="1_BC 2010 ve CT trong diem (5nam)_Ke hoach 2012 (theo doi) 2" xfId="2998"/>
    <cellStyle name="1_BC 2010 ve CT trong diem (5nam)_Ke hoach 2012 (theo doi) 2 2" xfId="2999"/>
    <cellStyle name="1_BC 2010 ve CT trong diem (5nam)_Ke hoach 2012 (theo doi) 2 2 2" xfId="3000"/>
    <cellStyle name="1_BC 2010 ve CT trong diem (5nam)_Ke hoach 2012 (theo doi) 2 2 2 2" xfId="23860"/>
    <cellStyle name="1_BC 2010 ve CT trong diem (5nam)_Ke hoach 2012 (theo doi) 2 2 2 3" xfId="23861"/>
    <cellStyle name="1_BC 2010 ve CT trong diem (5nam)_Ke hoach 2012 (theo doi) 2 2 3" xfId="3001"/>
    <cellStyle name="1_BC 2010 ve CT trong diem (5nam)_Ke hoach 2012 (theo doi) 2 2 3 2" xfId="23862"/>
    <cellStyle name="1_BC 2010 ve CT trong diem (5nam)_Ke hoach 2012 (theo doi) 2 2 3 3" xfId="23863"/>
    <cellStyle name="1_BC 2010 ve CT trong diem (5nam)_Ke hoach 2012 (theo doi) 2 2 4" xfId="3002"/>
    <cellStyle name="1_BC 2010 ve CT trong diem (5nam)_Ke hoach 2012 (theo doi) 2 2 4 2" xfId="23864"/>
    <cellStyle name="1_BC 2010 ve CT trong diem (5nam)_Ke hoach 2012 (theo doi) 2 2 4 3" xfId="23865"/>
    <cellStyle name="1_BC 2010 ve CT trong diem (5nam)_Ke hoach 2012 (theo doi) 2 2 5" xfId="23866"/>
    <cellStyle name="1_BC 2010 ve CT trong diem (5nam)_Ke hoach 2012 (theo doi) 2 2 6" xfId="23867"/>
    <cellStyle name="1_BC 2010 ve CT trong diem (5nam)_Ke hoach 2012 (theo doi) 2 3" xfId="3003"/>
    <cellStyle name="1_BC 2010 ve CT trong diem (5nam)_Ke hoach 2012 (theo doi) 2 3 2" xfId="23868"/>
    <cellStyle name="1_BC 2010 ve CT trong diem (5nam)_Ke hoach 2012 (theo doi) 2 3 3" xfId="23869"/>
    <cellStyle name="1_BC 2010 ve CT trong diem (5nam)_Ke hoach 2012 (theo doi) 2 4" xfId="3004"/>
    <cellStyle name="1_BC 2010 ve CT trong diem (5nam)_Ke hoach 2012 (theo doi) 2 4 2" xfId="23870"/>
    <cellStyle name="1_BC 2010 ve CT trong diem (5nam)_Ke hoach 2012 (theo doi) 2 4 3" xfId="23871"/>
    <cellStyle name="1_BC 2010 ve CT trong diem (5nam)_Ke hoach 2012 (theo doi) 2 5" xfId="3005"/>
    <cellStyle name="1_BC 2010 ve CT trong diem (5nam)_Ke hoach 2012 (theo doi) 2 5 2" xfId="23872"/>
    <cellStyle name="1_BC 2010 ve CT trong diem (5nam)_Ke hoach 2012 (theo doi) 2 5 3" xfId="23873"/>
    <cellStyle name="1_BC 2010 ve CT trong diem (5nam)_Ke hoach 2012 (theo doi) 2 6" xfId="23874"/>
    <cellStyle name="1_BC 2010 ve CT trong diem (5nam)_Ke hoach 2012 (theo doi) 2 7" xfId="23875"/>
    <cellStyle name="1_BC 2010 ve CT trong diem (5nam)_Ke hoach 2012 (theo doi) 3" xfId="3006"/>
    <cellStyle name="1_BC 2010 ve CT trong diem (5nam)_Ke hoach 2012 (theo doi) 3 2" xfId="3007"/>
    <cellStyle name="1_BC 2010 ve CT trong diem (5nam)_Ke hoach 2012 (theo doi) 3 2 2" xfId="23876"/>
    <cellStyle name="1_BC 2010 ve CT trong diem (5nam)_Ke hoach 2012 (theo doi) 3 2 3" xfId="23877"/>
    <cellStyle name="1_BC 2010 ve CT trong diem (5nam)_Ke hoach 2012 (theo doi) 3 3" xfId="3008"/>
    <cellStyle name="1_BC 2010 ve CT trong diem (5nam)_Ke hoach 2012 (theo doi) 3 3 2" xfId="23878"/>
    <cellStyle name="1_BC 2010 ve CT trong diem (5nam)_Ke hoach 2012 (theo doi) 3 3 3" xfId="23879"/>
    <cellStyle name="1_BC 2010 ve CT trong diem (5nam)_Ke hoach 2012 (theo doi) 3 4" xfId="3009"/>
    <cellStyle name="1_BC 2010 ve CT trong diem (5nam)_Ke hoach 2012 (theo doi) 3 4 2" xfId="23880"/>
    <cellStyle name="1_BC 2010 ve CT trong diem (5nam)_Ke hoach 2012 (theo doi) 3 4 3" xfId="23881"/>
    <cellStyle name="1_BC 2010 ve CT trong diem (5nam)_Ke hoach 2012 (theo doi) 3 5" xfId="23882"/>
    <cellStyle name="1_BC 2010 ve CT trong diem (5nam)_Ke hoach 2012 (theo doi) 3 6" xfId="23883"/>
    <cellStyle name="1_BC 2010 ve CT trong diem (5nam)_Ke hoach 2012 (theo doi) 4" xfId="3010"/>
    <cellStyle name="1_BC 2010 ve CT trong diem (5nam)_Ke hoach 2012 (theo doi) 4 2" xfId="23884"/>
    <cellStyle name="1_BC 2010 ve CT trong diem (5nam)_Ke hoach 2012 (theo doi) 4 3" xfId="23885"/>
    <cellStyle name="1_BC 2010 ve CT trong diem (5nam)_Ke hoach 2012 (theo doi) 5" xfId="3011"/>
    <cellStyle name="1_BC 2010 ve CT trong diem (5nam)_Ke hoach 2012 (theo doi) 5 2" xfId="23886"/>
    <cellStyle name="1_BC 2010 ve CT trong diem (5nam)_Ke hoach 2012 (theo doi) 5 3" xfId="23887"/>
    <cellStyle name="1_BC 2010 ve CT trong diem (5nam)_Ke hoach 2012 (theo doi) 6" xfId="3012"/>
    <cellStyle name="1_BC 2010 ve CT trong diem (5nam)_Ke hoach 2012 (theo doi) 6 2" xfId="23888"/>
    <cellStyle name="1_BC 2010 ve CT trong diem (5nam)_Ke hoach 2012 (theo doi) 6 3" xfId="23889"/>
    <cellStyle name="1_BC 2010 ve CT trong diem (5nam)_Ke hoach 2012 (theo doi) 7" xfId="23890"/>
    <cellStyle name="1_BC 2010 ve CT trong diem (5nam)_Ke hoach 2012 theo doi (giai ngan 30.6.12)" xfId="3013"/>
    <cellStyle name="1_BC 2010 ve CT trong diem (5nam)_Ke hoach 2012 theo doi (giai ngan 30.6.12) 2" xfId="3014"/>
    <cellStyle name="1_BC 2010 ve CT trong diem (5nam)_Ke hoach 2012 theo doi (giai ngan 30.6.12) 2 2" xfId="3015"/>
    <cellStyle name="1_BC 2010 ve CT trong diem (5nam)_Ke hoach 2012 theo doi (giai ngan 30.6.12) 2 2 2" xfId="3016"/>
    <cellStyle name="1_BC 2010 ve CT trong diem (5nam)_Ke hoach 2012 theo doi (giai ngan 30.6.12) 2 2 2 2" xfId="23891"/>
    <cellStyle name="1_BC 2010 ve CT trong diem (5nam)_Ke hoach 2012 theo doi (giai ngan 30.6.12) 2 2 2 3" xfId="23892"/>
    <cellStyle name="1_BC 2010 ve CT trong diem (5nam)_Ke hoach 2012 theo doi (giai ngan 30.6.12) 2 2 3" xfId="3017"/>
    <cellStyle name="1_BC 2010 ve CT trong diem (5nam)_Ke hoach 2012 theo doi (giai ngan 30.6.12) 2 2 3 2" xfId="23893"/>
    <cellStyle name="1_BC 2010 ve CT trong diem (5nam)_Ke hoach 2012 theo doi (giai ngan 30.6.12) 2 2 3 3" xfId="23894"/>
    <cellStyle name="1_BC 2010 ve CT trong diem (5nam)_Ke hoach 2012 theo doi (giai ngan 30.6.12) 2 2 4" xfId="3018"/>
    <cellStyle name="1_BC 2010 ve CT trong diem (5nam)_Ke hoach 2012 theo doi (giai ngan 30.6.12) 2 2 4 2" xfId="23895"/>
    <cellStyle name="1_BC 2010 ve CT trong diem (5nam)_Ke hoach 2012 theo doi (giai ngan 30.6.12) 2 2 4 3" xfId="23896"/>
    <cellStyle name="1_BC 2010 ve CT trong diem (5nam)_Ke hoach 2012 theo doi (giai ngan 30.6.12) 2 2 5" xfId="23897"/>
    <cellStyle name="1_BC 2010 ve CT trong diem (5nam)_Ke hoach 2012 theo doi (giai ngan 30.6.12) 2 2 6" xfId="23898"/>
    <cellStyle name="1_BC 2010 ve CT trong diem (5nam)_Ke hoach 2012 theo doi (giai ngan 30.6.12) 2 3" xfId="3019"/>
    <cellStyle name="1_BC 2010 ve CT trong diem (5nam)_Ke hoach 2012 theo doi (giai ngan 30.6.12) 2 3 2" xfId="23899"/>
    <cellStyle name="1_BC 2010 ve CT trong diem (5nam)_Ke hoach 2012 theo doi (giai ngan 30.6.12) 2 3 3" xfId="23900"/>
    <cellStyle name="1_BC 2010 ve CT trong diem (5nam)_Ke hoach 2012 theo doi (giai ngan 30.6.12) 2 4" xfId="3020"/>
    <cellStyle name="1_BC 2010 ve CT trong diem (5nam)_Ke hoach 2012 theo doi (giai ngan 30.6.12) 2 4 2" xfId="23901"/>
    <cellStyle name="1_BC 2010 ve CT trong diem (5nam)_Ke hoach 2012 theo doi (giai ngan 30.6.12) 2 4 3" xfId="23902"/>
    <cellStyle name="1_BC 2010 ve CT trong diem (5nam)_Ke hoach 2012 theo doi (giai ngan 30.6.12) 2 5" xfId="3021"/>
    <cellStyle name="1_BC 2010 ve CT trong diem (5nam)_Ke hoach 2012 theo doi (giai ngan 30.6.12) 2 5 2" xfId="23903"/>
    <cellStyle name="1_BC 2010 ve CT trong diem (5nam)_Ke hoach 2012 theo doi (giai ngan 30.6.12) 2 5 3" xfId="23904"/>
    <cellStyle name="1_BC 2010 ve CT trong diem (5nam)_Ke hoach 2012 theo doi (giai ngan 30.6.12) 2 6" xfId="23905"/>
    <cellStyle name="1_BC 2010 ve CT trong diem (5nam)_Ke hoach 2012 theo doi (giai ngan 30.6.12) 2 7" xfId="23906"/>
    <cellStyle name="1_BC 2010 ve CT trong diem (5nam)_Ke hoach 2012 theo doi (giai ngan 30.6.12) 3" xfId="3022"/>
    <cellStyle name="1_BC 2010 ve CT trong diem (5nam)_Ke hoach 2012 theo doi (giai ngan 30.6.12) 3 2" xfId="3023"/>
    <cellStyle name="1_BC 2010 ve CT trong diem (5nam)_Ke hoach 2012 theo doi (giai ngan 30.6.12) 3 2 2" xfId="23907"/>
    <cellStyle name="1_BC 2010 ve CT trong diem (5nam)_Ke hoach 2012 theo doi (giai ngan 30.6.12) 3 2 3" xfId="23908"/>
    <cellStyle name="1_BC 2010 ve CT trong diem (5nam)_Ke hoach 2012 theo doi (giai ngan 30.6.12) 3 3" xfId="3024"/>
    <cellStyle name="1_BC 2010 ve CT trong diem (5nam)_Ke hoach 2012 theo doi (giai ngan 30.6.12) 3 3 2" xfId="23909"/>
    <cellStyle name="1_BC 2010 ve CT trong diem (5nam)_Ke hoach 2012 theo doi (giai ngan 30.6.12) 3 3 3" xfId="23910"/>
    <cellStyle name="1_BC 2010 ve CT trong diem (5nam)_Ke hoach 2012 theo doi (giai ngan 30.6.12) 3 4" xfId="3025"/>
    <cellStyle name="1_BC 2010 ve CT trong diem (5nam)_Ke hoach 2012 theo doi (giai ngan 30.6.12) 3 4 2" xfId="23911"/>
    <cellStyle name="1_BC 2010 ve CT trong diem (5nam)_Ke hoach 2012 theo doi (giai ngan 30.6.12) 3 4 3" xfId="23912"/>
    <cellStyle name="1_BC 2010 ve CT trong diem (5nam)_Ke hoach 2012 theo doi (giai ngan 30.6.12) 3 5" xfId="23913"/>
    <cellStyle name="1_BC 2010 ve CT trong diem (5nam)_Ke hoach 2012 theo doi (giai ngan 30.6.12) 3 6" xfId="23914"/>
    <cellStyle name="1_BC 2010 ve CT trong diem (5nam)_Ke hoach 2012 theo doi (giai ngan 30.6.12) 4" xfId="3026"/>
    <cellStyle name="1_BC 2010 ve CT trong diem (5nam)_Ke hoach 2012 theo doi (giai ngan 30.6.12) 4 2" xfId="23915"/>
    <cellStyle name="1_BC 2010 ve CT trong diem (5nam)_Ke hoach 2012 theo doi (giai ngan 30.6.12) 4 3" xfId="23916"/>
    <cellStyle name="1_BC 2010 ve CT trong diem (5nam)_Ke hoach 2012 theo doi (giai ngan 30.6.12) 5" xfId="3027"/>
    <cellStyle name="1_BC 2010 ve CT trong diem (5nam)_Ke hoach 2012 theo doi (giai ngan 30.6.12) 5 2" xfId="23917"/>
    <cellStyle name="1_BC 2010 ve CT trong diem (5nam)_Ke hoach 2012 theo doi (giai ngan 30.6.12) 5 3" xfId="23918"/>
    <cellStyle name="1_BC 2010 ve CT trong diem (5nam)_Ke hoach 2012 theo doi (giai ngan 30.6.12) 6" xfId="3028"/>
    <cellStyle name="1_BC 2010 ve CT trong diem (5nam)_Ke hoach 2012 theo doi (giai ngan 30.6.12) 6 2" xfId="23919"/>
    <cellStyle name="1_BC 2010 ve CT trong diem (5nam)_Ke hoach 2012 theo doi (giai ngan 30.6.12) 6 3" xfId="23920"/>
    <cellStyle name="1_BC 2010 ve CT trong diem (5nam)_Ke hoach 2012 theo doi (giai ngan 30.6.12) 7" xfId="23921"/>
    <cellStyle name="1_BC 8 thang 2009 ve CT trong diem 5nam" xfId="3029"/>
    <cellStyle name="1_BC 8 thang 2009 ve CT trong diem 5nam 2" xfId="3030"/>
    <cellStyle name="1_BC 8 thang 2009 ve CT trong diem 5nam 2 2" xfId="3031"/>
    <cellStyle name="1_BC 8 thang 2009 ve CT trong diem 5nam 2 2 2" xfId="23922"/>
    <cellStyle name="1_BC 8 thang 2009 ve CT trong diem 5nam 2 2 3" xfId="23923"/>
    <cellStyle name="1_BC 8 thang 2009 ve CT trong diem 5nam 2 3" xfId="3032"/>
    <cellStyle name="1_BC 8 thang 2009 ve CT trong diem 5nam 2 3 2" xfId="23924"/>
    <cellStyle name="1_BC 8 thang 2009 ve CT trong diem 5nam 2 3 3" xfId="23925"/>
    <cellStyle name="1_BC 8 thang 2009 ve CT trong diem 5nam 2 4" xfId="3033"/>
    <cellStyle name="1_BC 8 thang 2009 ve CT trong diem 5nam 2 4 2" xfId="23926"/>
    <cellStyle name="1_BC 8 thang 2009 ve CT trong diem 5nam 2 4 3" xfId="23927"/>
    <cellStyle name="1_BC 8 thang 2009 ve CT trong diem 5nam 2 5" xfId="23928"/>
    <cellStyle name="1_BC 8 thang 2009 ve CT trong diem 5nam 2 6" xfId="23929"/>
    <cellStyle name="1_BC 8 thang 2009 ve CT trong diem 5nam 3" xfId="3034"/>
    <cellStyle name="1_BC 8 thang 2009 ve CT trong diem 5nam 3 2" xfId="23930"/>
    <cellStyle name="1_BC 8 thang 2009 ve CT trong diem 5nam 3 3" xfId="23931"/>
    <cellStyle name="1_BC 8 thang 2009 ve CT trong diem 5nam 4" xfId="3035"/>
    <cellStyle name="1_BC 8 thang 2009 ve CT trong diem 5nam 4 2" xfId="23932"/>
    <cellStyle name="1_BC 8 thang 2009 ve CT trong diem 5nam 4 3" xfId="23933"/>
    <cellStyle name="1_BC 8 thang 2009 ve CT trong diem 5nam 5" xfId="3036"/>
    <cellStyle name="1_BC 8 thang 2009 ve CT trong diem 5nam 5 2" xfId="23934"/>
    <cellStyle name="1_BC 8 thang 2009 ve CT trong diem 5nam 5 3" xfId="23935"/>
    <cellStyle name="1_BC 8 thang 2009 ve CT trong diem 5nam 6" xfId="23936"/>
    <cellStyle name="1_BC 8 thang 2009 ve CT trong diem 5nam 7" xfId="23937"/>
    <cellStyle name="1_BC 8 thang 2009 ve CT trong diem 5nam_1 Bieu 6 thang nam 2011" xfId="3037"/>
    <cellStyle name="1_BC 8 thang 2009 ve CT trong diem 5nam_1 Bieu 6 thang nam 2011 2" xfId="3038"/>
    <cellStyle name="1_BC 8 thang 2009 ve CT trong diem 5nam_1 Bieu 6 thang nam 2011 2 2" xfId="3039"/>
    <cellStyle name="1_BC 8 thang 2009 ve CT trong diem 5nam_1 Bieu 6 thang nam 2011 2 2 2" xfId="3040"/>
    <cellStyle name="1_BC 8 thang 2009 ve CT trong diem 5nam_1 Bieu 6 thang nam 2011 2 2 2 2" xfId="23938"/>
    <cellStyle name="1_BC 8 thang 2009 ve CT trong diem 5nam_1 Bieu 6 thang nam 2011 2 2 2 3" xfId="23939"/>
    <cellStyle name="1_BC 8 thang 2009 ve CT trong diem 5nam_1 Bieu 6 thang nam 2011 2 2 3" xfId="3041"/>
    <cellStyle name="1_BC 8 thang 2009 ve CT trong diem 5nam_1 Bieu 6 thang nam 2011 2 2 3 2" xfId="23940"/>
    <cellStyle name="1_BC 8 thang 2009 ve CT trong diem 5nam_1 Bieu 6 thang nam 2011 2 2 3 3" xfId="23941"/>
    <cellStyle name="1_BC 8 thang 2009 ve CT trong diem 5nam_1 Bieu 6 thang nam 2011 2 2 4" xfId="3042"/>
    <cellStyle name="1_BC 8 thang 2009 ve CT trong diem 5nam_1 Bieu 6 thang nam 2011 2 2 4 2" xfId="23942"/>
    <cellStyle name="1_BC 8 thang 2009 ve CT trong diem 5nam_1 Bieu 6 thang nam 2011 2 2 4 3" xfId="23943"/>
    <cellStyle name="1_BC 8 thang 2009 ve CT trong diem 5nam_1 Bieu 6 thang nam 2011 2 2 5" xfId="23944"/>
    <cellStyle name="1_BC 8 thang 2009 ve CT trong diem 5nam_1 Bieu 6 thang nam 2011 2 2 6" xfId="23945"/>
    <cellStyle name="1_BC 8 thang 2009 ve CT trong diem 5nam_1 Bieu 6 thang nam 2011 2 3" xfId="3043"/>
    <cellStyle name="1_BC 8 thang 2009 ve CT trong diem 5nam_1 Bieu 6 thang nam 2011 2 3 2" xfId="23946"/>
    <cellStyle name="1_BC 8 thang 2009 ve CT trong diem 5nam_1 Bieu 6 thang nam 2011 2 3 3" xfId="23947"/>
    <cellStyle name="1_BC 8 thang 2009 ve CT trong diem 5nam_1 Bieu 6 thang nam 2011 2 4" xfId="3044"/>
    <cellStyle name="1_BC 8 thang 2009 ve CT trong diem 5nam_1 Bieu 6 thang nam 2011 2 4 2" xfId="23948"/>
    <cellStyle name="1_BC 8 thang 2009 ve CT trong diem 5nam_1 Bieu 6 thang nam 2011 2 4 3" xfId="23949"/>
    <cellStyle name="1_BC 8 thang 2009 ve CT trong diem 5nam_1 Bieu 6 thang nam 2011 2 5" xfId="3045"/>
    <cellStyle name="1_BC 8 thang 2009 ve CT trong diem 5nam_1 Bieu 6 thang nam 2011 2 5 2" xfId="23950"/>
    <cellStyle name="1_BC 8 thang 2009 ve CT trong diem 5nam_1 Bieu 6 thang nam 2011 2 5 3" xfId="23951"/>
    <cellStyle name="1_BC 8 thang 2009 ve CT trong diem 5nam_1 Bieu 6 thang nam 2011 2 6" xfId="23952"/>
    <cellStyle name="1_BC 8 thang 2009 ve CT trong diem 5nam_1 Bieu 6 thang nam 2011 2 7" xfId="23953"/>
    <cellStyle name="1_BC 8 thang 2009 ve CT trong diem 5nam_1 Bieu 6 thang nam 2011 3" xfId="3046"/>
    <cellStyle name="1_BC 8 thang 2009 ve CT trong diem 5nam_1 Bieu 6 thang nam 2011 3 2" xfId="3047"/>
    <cellStyle name="1_BC 8 thang 2009 ve CT trong diem 5nam_1 Bieu 6 thang nam 2011 3 2 2" xfId="23954"/>
    <cellStyle name="1_BC 8 thang 2009 ve CT trong diem 5nam_1 Bieu 6 thang nam 2011 3 2 3" xfId="23955"/>
    <cellStyle name="1_BC 8 thang 2009 ve CT trong diem 5nam_1 Bieu 6 thang nam 2011 3 3" xfId="3048"/>
    <cellStyle name="1_BC 8 thang 2009 ve CT trong diem 5nam_1 Bieu 6 thang nam 2011 3 3 2" xfId="23956"/>
    <cellStyle name="1_BC 8 thang 2009 ve CT trong diem 5nam_1 Bieu 6 thang nam 2011 3 3 3" xfId="23957"/>
    <cellStyle name="1_BC 8 thang 2009 ve CT trong diem 5nam_1 Bieu 6 thang nam 2011 3 4" xfId="3049"/>
    <cellStyle name="1_BC 8 thang 2009 ve CT trong diem 5nam_1 Bieu 6 thang nam 2011 3 4 2" xfId="23958"/>
    <cellStyle name="1_BC 8 thang 2009 ve CT trong diem 5nam_1 Bieu 6 thang nam 2011 3 4 3" xfId="23959"/>
    <cellStyle name="1_BC 8 thang 2009 ve CT trong diem 5nam_1 Bieu 6 thang nam 2011 3 5" xfId="23960"/>
    <cellStyle name="1_BC 8 thang 2009 ve CT trong diem 5nam_1 Bieu 6 thang nam 2011 3 6" xfId="23961"/>
    <cellStyle name="1_BC 8 thang 2009 ve CT trong diem 5nam_1 Bieu 6 thang nam 2011 4" xfId="3050"/>
    <cellStyle name="1_BC 8 thang 2009 ve CT trong diem 5nam_1 Bieu 6 thang nam 2011 4 2" xfId="23962"/>
    <cellStyle name="1_BC 8 thang 2009 ve CT trong diem 5nam_1 Bieu 6 thang nam 2011 4 3" xfId="23963"/>
    <cellStyle name="1_BC 8 thang 2009 ve CT trong diem 5nam_1 Bieu 6 thang nam 2011 5" xfId="3051"/>
    <cellStyle name="1_BC 8 thang 2009 ve CT trong diem 5nam_1 Bieu 6 thang nam 2011 5 2" xfId="23964"/>
    <cellStyle name="1_BC 8 thang 2009 ve CT trong diem 5nam_1 Bieu 6 thang nam 2011 5 3" xfId="23965"/>
    <cellStyle name="1_BC 8 thang 2009 ve CT trong diem 5nam_1 Bieu 6 thang nam 2011 6" xfId="3052"/>
    <cellStyle name="1_BC 8 thang 2009 ve CT trong diem 5nam_1 Bieu 6 thang nam 2011 6 2" xfId="23966"/>
    <cellStyle name="1_BC 8 thang 2009 ve CT trong diem 5nam_1 Bieu 6 thang nam 2011 6 3" xfId="23967"/>
    <cellStyle name="1_BC 8 thang 2009 ve CT trong diem 5nam_1 Bieu 6 thang nam 2011 7" xfId="23968"/>
    <cellStyle name="1_BC 8 thang 2009 ve CT trong diem 5nam_1 Bieu 6 thang nam 2011_BC von DTPT 6 thang 2012" xfId="3053"/>
    <cellStyle name="1_BC 8 thang 2009 ve CT trong diem 5nam_1 Bieu 6 thang nam 2011_BC von DTPT 6 thang 2012 2" xfId="3054"/>
    <cellStyle name="1_BC 8 thang 2009 ve CT trong diem 5nam_1 Bieu 6 thang nam 2011_BC von DTPT 6 thang 2012 2 2" xfId="3055"/>
    <cellStyle name="1_BC 8 thang 2009 ve CT trong diem 5nam_1 Bieu 6 thang nam 2011_BC von DTPT 6 thang 2012 2 2 2" xfId="3056"/>
    <cellStyle name="1_BC 8 thang 2009 ve CT trong diem 5nam_1 Bieu 6 thang nam 2011_BC von DTPT 6 thang 2012 2 2 2 2" xfId="23969"/>
    <cellStyle name="1_BC 8 thang 2009 ve CT trong diem 5nam_1 Bieu 6 thang nam 2011_BC von DTPT 6 thang 2012 2 2 2 3" xfId="23970"/>
    <cellStyle name="1_BC 8 thang 2009 ve CT trong diem 5nam_1 Bieu 6 thang nam 2011_BC von DTPT 6 thang 2012 2 2 3" xfId="3057"/>
    <cellStyle name="1_BC 8 thang 2009 ve CT trong diem 5nam_1 Bieu 6 thang nam 2011_BC von DTPT 6 thang 2012 2 2 3 2" xfId="23971"/>
    <cellStyle name="1_BC 8 thang 2009 ve CT trong diem 5nam_1 Bieu 6 thang nam 2011_BC von DTPT 6 thang 2012 2 2 3 3" xfId="23972"/>
    <cellStyle name="1_BC 8 thang 2009 ve CT trong diem 5nam_1 Bieu 6 thang nam 2011_BC von DTPT 6 thang 2012 2 2 4" xfId="3058"/>
    <cellStyle name="1_BC 8 thang 2009 ve CT trong diem 5nam_1 Bieu 6 thang nam 2011_BC von DTPT 6 thang 2012 2 2 4 2" xfId="23973"/>
    <cellStyle name="1_BC 8 thang 2009 ve CT trong diem 5nam_1 Bieu 6 thang nam 2011_BC von DTPT 6 thang 2012 2 2 4 3" xfId="23974"/>
    <cellStyle name="1_BC 8 thang 2009 ve CT trong diem 5nam_1 Bieu 6 thang nam 2011_BC von DTPT 6 thang 2012 2 2 5" xfId="23975"/>
    <cellStyle name="1_BC 8 thang 2009 ve CT trong diem 5nam_1 Bieu 6 thang nam 2011_BC von DTPT 6 thang 2012 2 2 6" xfId="23976"/>
    <cellStyle name="1_BC 8 thang 2009 ve CT trong diem 5nam_1 Bieu 6 thang nam 2011_BC von DTPT 6 thang 2012 2 3" xfId="3059"/>
    <cellStyle name="1_BC 8 thang 2009 ve CT trong diem 5nam_1 Bieu 6 thang nam 2011_BC von DTPT 6 thang 2012 2 3 2" xfId="23977"/>
    <cellStyle name="1_BC 8 thang 2009 ve CT trong diem 5nam_1 Bieu 6 thang nam 2011_BC von DTPT 6 thang 2012 2 3 3" xfId="23978"/>
    <cellStyle name="1_BC 8 thang 2009 ve CT trong diem 5nam_1 Bieu 6 thang nam 2011_BC von DTPT 6 thang 2012 2 4" xfId="3060"/>
    <cellStyle name="1_BC 8 thang 2009 ve CT trong diem 5nam_1 Bieu 6 thang nam 2011_BC von DTPT 6 thang 2012 2 4 2" xfId="23979"/>
    <cellStyle name="1_BC 8 thang 2009 ve CT trong diem 5nam_1 Bieu 6 thang nam 2011_BC von DTPT 6 thang 2012 2 4 3" xfId="23980"/>
    <cellStyle name="1_BC 8 thang 2009 ve CT trong diem 5nam_1 Bieu 6 thang nam 2011_BC von DTPT 6 thang 2012 2 5" xfId="3061"/>
    <cellStyle name="1_BC 8 thang 2009 ve CT trong diem 5nam_1 Bieu 6 thang nam 2011_BC von DTPT 6 thang 2012 2 5 2" xfId="23981"/>
    <cellStyle name="1_BC 8 thang 2009 ve CT trong diem 5nam_1 Bieu 6 thang nam 2011_BC von DTPT 6 thang 2012 2 5 3" xfId="23982"/>
    <cellStyle name="1_BC 8 thang 2009 ve CT trong diem 5nam_1 Bieu 6 thang nam 2011_BC von DTPT 6 thang 2012 2 6" xfId="23983"/>
    <cellStyle name="1_BC 8 thang 2009 ve CT trong diem 5nam_1 Bieu 6 thang nam 2011_BC von DTPT 6 thang 2012 2 7" xfId="23984"/>
    <cellStyle name="1_BC 8 thang 2009 ve CT trong diem 5nam_1 Bieu 6 thang nam 2011_BC von DTPT 6 thang 2012 3" xfId="3062"/>
    <cellStyle name="1_BC 8 thang 2009 ve CT trong diem 5nam_1 Bieu 6 thang nam 2011_BC von DTPT 6 thang 2012 3 2" xfId="3063"/>
    <cellStyle name="1_BC 8 thang 2009 ve CT trong diem 5nam_1 Bieu 6 thang nam 2011_BC von DTPT 6 thang 2012 3 2 2" xfId="23985"/>
    <cellStyle name="1_BC 8 thang 2009 ve CT trong diem 5nam_1 Bieu 6 thang nam 2011_BC von DTPT 6 thang 2012 3 2 3" xfId="23986"/>
    <cellStyle name="1_BC 8 thang 2009 ve CT trong diem 5nam_1 Bieu 6 thang nam 2011_BC von DTPT 6 thang 2012 3 3" xfId="3064"/>
    <cellStyle name="1_BC 8 thang 2009 ve CT trong diem 5nam_1 Bieu 6 thang nam 2011_BC von DTPT 6 thang 2012 3 3 2" xfId="23987"/>
    <cellStyle name="1_BC 8 thang 2009 ve CT trong diem 5nam_1 Bieu 6 thang nam 2011_BC von DTPT 6 thang 2012 3 3 3" xfId="23988"/>
    <cellStyle name="1_BC 8 thang 2009 ve CT trong diem 5nam_1 Bieu 6 thang nam 2011_BC von DTPT 6 thang 2012 3 4" xfId="3065"/>
    <cellStyle name="1_BC 8 thang 2009 ve CT trong diem 5nam_1 Bieu 6 thang nam 2011_BC von DTPT 6 thang 2012 3 4 2" xfId="23989"/>
    <cellStyle name="1_BC 8 thang 2009 ve CT trong diem 5nam_1 Bieu 6 thang nam 2011_BC von DTPT 6 thang 2012 3 4 3" xfId="23990"/>
    <cellStyle name="1_BC 8 thang 2009 ve CT trong diem 5nam_1 Bieu 6 thang nam 2011_BC von DTPT 6 thang 2012 3 5" xfId="23991"/>
    <cellStyle name="1_BC 8 thang 2009 ve CT trong diem 5nam_1 Bieu 6 thang nam 2011_BC von DTPT 6 thang 2012 3 6" xfId="23992"/>
    <cellStyle name="1_BC 8 thang 2009 ve CT trong diem 5nam_1 Bieu 6 thang nam 2011_BC von DTPT 6 thang 2012 4" xfId="3066"/>
    <cellStyle name="1_BC 8 thang 2009 ve CT trong diem 5nam_1 Bieu 6 thang nam 2011_BC von DTPT 6 thang 2012 4 2" xfId="23993"/>
    <cellStyle name="1_BC 8 thang 2009 ve CT trong diem 5nam_1 Bieu 6 thang nam 2011_BC von DTPT 6 thang 2012 4 3" xfId="23994"/>
    <cellStyle name="1_BC 8 thang 2009 ve CT trong diem 5nam_1 Bieu 6 thang nam 2011_BC von DTPT 6 thang 2012 5" xfId="3067"/>
    <cellStyle name="1_BC 8 thang 2009 ve CT trong diem 5nam_1 Bieu 6 thang nam 2011_BC von DTPT 6 thang 2012 5 2" xfId="23995"/>
    <cellStyle name="1_BC 8 thang 2009 ve CT trong diem 5nam_1 Bieu 6 thang nam 2011_BC von DTPT 6 thang 2012 5 3" xfId="23996"/>
    <cellStyle name="1_BC 8 thang 2009 ve CT trong diem 5nam_1 Bieu 6 thang nam 2011_BC von DTPT 6 thang 2012 6" xfId="3068"/>
    <cellStyle name="1_BC 8 thang 2009 ve CT trong diem 5nam_1 Bieu 6 thang nam 2011_BC von DTPT 6 thang 2012 6 2" xfId="23997"/>
    <cellStyle name="1_BC 8 thang 2009 ve CT trong diem 5nam_1 Bieu 6 thang nam 2011_BC von DTPT 6 thang 2012 6 3" xfId="23998"/>
    <cellStyle name="1_BC 8 thang 2009 ve CT trong diem 5nam_1 Bieu 6 thang nam 2011_BC von DTPT 6 thang 2012 7" xfId="23999"/>
    <cellStyle name="1_BC 8 thang 2009 ve CT trong diem 5nam_1 Bieu 6 thang nam 2011_Bieu du thao QD von ho tro co MT" xfId="3069"/>
    <cellStyle name="1_BC 8 thang 2009 ve CT trong diem 5nam_1 Bieu 6 thang nam 2011_Bieu du thao QD von ho tro co MT 2" xfId="3070"/>
    <cellStyle name="1_BC 8 thang 2009 ve CT trong diem 5nam_1 Bieu 6 thang nam 2011_Bieu du thao QD von ho tro co MT 2 2" xfId="3071"/>
    <cellStyle name="1_BC 8 thang 2009 ve CT trong diem 5nam_1 Bieu 6 thang nam 2011_Bieu du thao QD von ho tro co MT 2 2 2" xfId="3072"/>
    <cellStyle name="1_BC 8 thang 2009 ve CT trong diem 5nam_1 Bieu 6 thang nam 2011_Bieu du thao QD von ho tro co MT 2 2 2 2" xfId="24000"/>
    <cellStyle name="1_BC 8 thang 2009 ve CT trong diem 5nam_1 Bieu 6 thang nam 2011_Bieu du thao QD von ho tro co MT 2 2 2 3" xfId="24001"/>
    <cellStyle name="1_BC 8 thang 2009 ve CT trong diem 5nam_1 Bieu 6 thang nam 2011_Bieu du thao QD von ho tro co MT 2 2 3" xfId="3073"/>
    <cellStyle name="1_BC 8 thang 2009 ve CT trong diem 5nam_1 Bieu 6 thang nam 2011_Bieu du thao QD von ho tro co MT 2 2 3 2" xfId="24002"/>
    <cellStyle name="1_BC 8 thang 2009 ve CT trong diem 5nam_1 Bieu 6 thang nam 2011_Bieu du thao QD von ho tro co MT 2 2 3 3" xfId="24003"/>
    <cellStyle name="1_BC 8 thang 2009 ve CT trong diem 5nam_1 Bieu 6 thang nam 2011_Bieu du thao QD von ho tro co MT 2 2 4" xfId="3074"/>
    <cellStyle name="1_BC 8 thang 2009 ve CT trong diem 5nam_1 Bieu 6 thang nam 2011_Bieu du thao QD von ho tro co MT 2 2 4 2" xfId="24004"/>
    <cellStyle name="1_BC 8 thang 2009 ve CT trong diem 5nam_1 Bieu 6 thang nam 2011_Bieu du thao QD von ho tro co MT 2 2 4 3" xfId="24005"/>
    <cellStyle name="1_BC 8 thang 2009 ve CT trong diem 5nam_1 Bieu 6 thang nam 2011_Bieu du thao QD von ho tro co MT 2 2 5" xfId="24006"/>
    <cellStyle name="1_BC 8 thang 2009 ve CT trong diem 5nam_1 Bieu 6 thang nam 2011_Bieu du thao QD von ho tro co MT 2 2 6" xfId="24007"/>
    <cellStyle name="1_BC 8 thang 2009 ve CT trong diem 5nam_1 Bieu 6 thang nam 2011_Bieu du thao QD von ho tro co MT 2 3" xfId="3075"/>
    <cellStyle name="1_BC 8 thang 2009 ve CT trong diem 5nam_1 Bieu 6 thang nam 2011_Bieu du thao QD von ho tro co MT 2 3 2" xfId="24008"/>
    <cellStyle name="1_BC 8 thang 2009 ve CT trong diem 5nam_1 Bieu 6 thang nam 2011_Bieu du thao QD von ho tro co MT 2 3 3" xfId="24009"/>
    <cellStyle name="1_BC 8 thang 2009 ve CT trong diem 5nam_1 Bieu 6 thang nam 2011_Bieu du thao QD von ho tro co MT 2 4" xfId="3076"/>
    <cellStyle name="1_BC 8 thang 2009 ve CT trong diem 5nam_1 Bieu 6 thang nam 2011_Bieu du thao QD von ho tro co MT 2 4 2" xfId="24010"/>
    <cellStyle name="1_BC 8 thang 2009 ve CT trong diem 5nam_1 Bieu 6 thang nam 2011_Bieu du thao QD von ho tro co MT 2 4 3" xfId="24011"/>
    <cellStyle name="1_BC 8 thang 2009 ve CT trong diem 5nam_1 Bieu 6 thang nam 2011_Bieu du thao QD von ho tro co MT 2 5" xfId="3077"/>
    <cellStyle name="1_BC 8 thang 2009 ve CT trong diem 5nam_1 Bieu 6 thang nam 2011_Bieu du thao QD von ho tro co MT 2 5 2" xfId="24012"/>
    <cellStyle name="1_BC 8 thang 2009 ve CT trong diem 5nam_1 Bieu 6 thang nam 2011_Bieu du thao QD von ho tro co MT 2 5 3" xfId="24013"/>
    <cellStyle name="1_BC 8 thang 2009 ve CT trong diem 5nam_1 Bieu 6 thang nam 2011_Bieu du thao QD von ho tro co MT 2 6" xfId="24014"/>
    <cellStyle name="1_BC 8 thang 2009 ve CT trong diem 5nam_1 Bieu 6 thang nam 2011_Bieu du thao QD von ho tro co MT 2 7" xfId="24015"/>
    <cellStyle name="1_BC 8 thang 2009 ve CT trong diem 5nam_1 Bieu 6 thang nam 2011_Bieu du thao QD von ho tro co MT 3" xfId="3078"/>
    <cellStyle name="1_BC 8 thang 2009 ve CT trong diem 5nam_1 Bieu 6 thang nam 2011_Bieu du thao QD von ho tro co MT 3 2" xfId="3079"/>
    <cellStyle name="1_BC 8 thang 2009 ve CT trong diem 5nam_1 Bieu 6 thang nam 2011_Bieu du thao QD von ho tro co MT 3 2 2" xfId="24016"/>
    <cellStyle name="1_BC 8 thang 2009 ve CT trong diem 5nam_1 Bieu 6 thang nam 2011_Bieu du thao QD von ho tro co MT 3 2 3" xfId="24017"/>
    <cellStyle name="1_BC 8 thang 2009 ve CT trong diem 5nam_1 Bieu 6 thang nam 2011_Bieu du thao QD von ho tro co MT 3 3" xfId="3080"/>
    <cellStyle name="1_BC 8 thang 2009 ve CT trong diem 5nam_1 Bieu 6 thang nam 2011_Bieu du thao QD von ho tro co MT 3 3 2" xfId="24018"/>
    <cellStyle name="1_BC 8 thang 2009 ve CT trong diem 5nam_1 Bieu 6 thang nam 2011_Bieu du thao QD von ho tro co MT 3 3 3" xfId="24019"/>
    <cellStyle name="1_BC 8 thang 2009 ve CT trong diem 5nam_1 Bieu 6 thang nam 2011_Bieu du thao QD von ho tro co MT 3 4" xfId="3081"/>
    <cellStyle name="1_BC 8 thang 2009 ve CT trong diem 5nam_1 Bieu 6 thang nam 2011_Bieu du thao QD von ho tro co MT 3 4 2" xfId="24020"/>
    <cellStyle name="1_BC 8 thang 2009 ve CT trong diem 5nam_1 Bieu 6 thang nam 2011_Bieu du thao QD von ho tro co MT 3 4 3" xfId="24021"/>
    <cellStyle name="1_BC 8 thang 2009 ve CT trong diem 5nam_1 Bieu 6 thang nam 2011_Bieu du thao QD von ho tro co MT 3 5" xfId="24022"/>
    <cellStyle name="1_BC 8 thang 2009 ve CT trong diem 5nam_1 Bieu 6 thang nam 2011_Bieu du thao QD von ho tro co MT 3 6" xfId="24023"/>
    <cellStyle name="1_BC 8 thang 2009 ve CT trong diem 5nam_1 Bieu 6 thang nam 2011_Bieu du thao QD von ho tro co MT 4" xfId="3082"/>
    <cellStyle name="1_BC 8 thang 2009 ve CT trong diem 5nam_1 Bieu 6 thang nam 2011_Bieu du thao QD von ho tro co MT 4 2" xfId="24024"/>
    <cellStyle name="1_BC 8 thang 2009 ve CT trong diem 5nam_1 Bieu 6 thang nam 2011_Bieu du thao QD von ho tro co MT 4 3" xfId="24025"/>
    <cellStyle name="1_BC 8 thang 2009 ve CT trong diem 5nam_1 Bieu 6 thang nam 2011_Bieu du thao QD von ho tro co MT 5" xfId="3083"/>
    <cellStyle name="1_BC 8 thang 2009 ve CT trong diem 5nam_1 Bieu 6 thang nam 2011_Bieu du thao QD von ho tro co MT 5 2" xfId="24026"/>
    <cellStyle name="1_BC 8 thang 2009 ve CT trong diem 5nam_1 Bieu 6 thang nam 2011_Bieu du thao QD von ho tro co MT 5 3" xfId="24027"/>
    <cellStyle name="1_BC 8 thang 2009 ve CT trong diem 5nam_1 Bieu 6 thang nam 2011_Bieu du thao QD von ho tro co MT 6" xfId="3084"/>
    <cellStyle name="1_BC 8 thang 2009 ve CT trong diem 5nam_1 Bieu 6 thang nam 2011_Bieu du thao QD von ho tro co MT 6 2" xfId="24028"/>
    <cellStyle name="1_BC 8 thang 2009 ve CT trong diem 5nam_1 Bieu 6 thang nam 2011_Bieu du thao QD von ho tro co MT 6 3" xfId="24029"/>
    <cellStyle name="1_BC 8 thang 2009 ve CT trong diem 5nam_1 Bieu 6 thang nam 2011_Bieu du thao QD von ho tro co MT 7" xfId="24030"/>
    <cellStyle name="1_BC 8 thang 2009 ve CT trong diem 5nam_1 Bieu 6 thang nam 2011_Ke hoach 2012 (theo doi)" xfId="3085"/>
    <cellStyle name="1_BC 8 thang 2009 ve CT trong diem 5nam_1 Bieu 6 thang nam 2011_Ke hoach 2012 (theo doi) 2" xfId="3086"/>
    <cellStyle name="1_BC 8 thang 2009 ve CT trong diem 5nam_1 Bieu 6 thang nam 2011_Ke hoach 2012 (theo doi) 2 2" xfId="3087"/>
    <cellStyle name="1_BC 8 thang 2009 ve CT trong diem 5nam_1 Bieu 6 thang nam 2011_Ke hoach 2012 (theo doi) 2 2 2" xfId="3088"/>
    <cellStyle name="1_BC 8 thang 2009 ve CT trong diem 5nam_1 Bieu 6 thang nam 2011_Ke hoach 2012 (theo doi) 2 2 2 2" xfId="24031"/>
    <cellStyle name="1_BC 8 thang 2009 ve CT trong diem 5nam_1 Bieu 6 thang nam 2011_Ke hoach 2012 (theo doi) 2 2 2 3" xfId="24032"/>
    <cellStyle name="1_BC 8 thang 2009 ve CT trong diem 5nam_1 Bieu 6 thang nam 2011_Ke hoach 2012 (theo doi) 2 2 3" xfId="3089"/>
    <cellStyle name="1_BC 8 thang 2009 ve CT trong diem 5nam_1 Bieu 6 thang nam 2011_Ke hoach 2012 (theo doi) 2 2 3 2" xfId="24033"/>
    <cellStyle name="1_BC 8 thang 2009 ve CT trong diem 5nam_1 Bieu 6 thang nam 2011_Ke hoach 2012 (theo doi) 2 2 3 3" xfId="24034"/>
    <cellStyle name="1_BC 8 thang 2009 ve CT trong diem 5nam_1 Bieu 6 thang nam 2011_Ke hoach 2012 (theo doi) 2 2 4" xfId="3090"/>
    <cellStyle name="1_BC 8 thang 2009 ve CT trong diem 5nam_1 Bieu 6 thang nam 2011_Ke hoach 2012 (theo doi) 2 2 4 2" xfId="24035"/>
    <cellStyle name="1_BC 8 thang 2009 ve CT trong diem 5nam_1 Bieu 6 thang nam 2011_Ke hoach 2012 (theo doi) 2 2 4 3" xfId="24036"/>
    <cellStyle name="1_BC 8 thang 2009 ve CT trong diem 5nam_1 Bieu 6 thang nam 2011_Ke hoach 2012 (theo doi) 2 2 5" xfId="24037"/>
    <cellStyle name="1_BC 8 thang 2009 ve CT trong diem 5nam_1 Bieu 6 thang nam 2011_Ke hoach 2012 (theo doi) 2 2 6" xfId="24038"/>
    <cellStyle name="1_BC 8 thang 2009 ve CT trong diem 5nam_1 Bieu 6 thang nam 2011_Ke hoach 2012 (theo doi) 2 3" xfId="3091"/>
    <cellStyle name="1_BC 8 thang 2009 ve CT trong diem 5nam_1 Bieu 6 thang nam 2011_Ke hoach 2012 (theo doi) 2 3 2" xfId="24039"/>
    <cellStyle name="1_BC 8 thang 2009 ve CT trong diem 5nam_1 Bieu 6 thang nam 2011_Ke hoach 2012 (theo doi) 2 3 3" xfId="24040"/>
    <cellStyle name="1_BC 8 thang 2009 ve CT trong diem 5nam_1 Bieu 6 thang nam 2011_Ke hoach 2012 (theo doi) 2 4" xfId="3092"/>
    <cellStyle name="1_BC 8 thang 2009 ve CT trong diem 5nam_1 Bieu 6 thang nam 2011_Ke hoach 2012 (theo doi) 2 4 2" xfId="24041"/>
    <cellStyle name="1_BC 8 thang 2009 ve CT trong diem 5nam_1 Bieu 6 thang nam 2011_Ke hoach 2012 (theo doi) 2 4 3" xfId="24042"/>
    <cellStyle name="1_BC 8 thang 2009 ve CT trong diem 5nam_1 Bieu 6 thang nam 2011_Ke hoach 2012 (theo doi) 2 5" xfId="3093"/>
    <cellStyle name="1_BC 8 thang 2009 ve CT trong diem 5nam_1 Bieu 6 thang nam 2011_Ke hoach 2012 (theo doi) 2 5 2" xfId="24043"/>
    <cellStyle name="1_BC 8 thang 2009 ve CT trong diem 5nam_1 Bieu 6 thang nam 2011_Ke hoach 2012 (theo doi) 2 5 3" xfId="24044"/>
    <cellStyle name="1_BC 8 thang 2009 ve CT trong diem 5nam_1 Bieu 6 thang nam 2011_Ke hoach 2012 (theo doi) 2 6" xfId="24045"/>
    <cellStyle name="1_BC 8 thang 2009 ve CT trong diem 5nam_1 Bieu 6 thang nam 2011_Ke hoach 2012 (theo doi) 2 7" xfId="24046"/>
    <cellStyle name="1_BC 8 thang 2009 ve CT trong diem 5nam_1 Bieu 6 thang nam 2011_Ke hoach 2012 (theo doi) 3" xfId="3094"/>
    <cellStyle name="1_BC 8 thang 2009 ve CT trong diem 5nam_1 Bieu 6 thang nam 2011_Ke hoach 2012 (theo doi) 3 2" xfId="3095"/>
    <cellStyle name="1_BC 8 thang 2009 ve CT trong diem 5nam_1 Bieu 6 thang nam 2011_Ke hoach 2012 (theo doi) 3 2 2" xfId="24047"/>
    <cellStyle name="1_BC 8 thang 2009 ve CT trong diem 5nam_1 Bieu 6 thang nam 2011_Ke hoach 2012 (theo doi) 3 2 3" xfId="24048"/>
    <cellStyle name="1_BC 8 thang 2009 ve CT trong diem 5nam_1 Bieu 6 thang nam 2011_Ke hoach 2012 (theo doi) 3 3" xfId="3096"/>
    <cellStyle name="1_BC 8 thang 2009 ve CT trong diem 5nam_1 Bieu 6 thang nam 2011_Ke hoach 2012 (theo doi) 3 3 2" xfId="24049"/>
    <cellStyle name="1_BC 8 thang 2009 ve CT trong diem 5nam_1 Bieu 6 thang nam 2011_Ke hoach 2012 (theo doi) 3 3 3" xfId="24050"/>
    <cellStyle name="1_BC 8 thang 2009 ve CT trong diem 5nam_1 Bieu 6 thang nam 2011_Ke hoach 2012 (theo doi) 3 4" xfId="3097"/>
    <cellStyle name="1_BC 8 thang 2009 ve CT trong diem 5nam_1 Bieu 6 thang nam 2011_Ke hoach 2012 (theo doi) 3 4 2" xfId="24051"/>
    <cellStyle name="1_BC 8 thang 2009 ve CT trong diem 5nam_1 Bieu 6 thang nam 2011_Ke hoach 2012 (theo doi) 3 4 3" xfId="24052"/>
    <cellStyle name="1_BC 8 thang 2009 ve CT trong diem 5nam_1 Bieu 6 thang nam 2011_Ke hoach 2012 (theo doi) 3 5" xfId="24053"/>
    <cellStyle name="1_BC 8 thang 2009 ve CT trong diem 5nam_1 Bieu 6 thang nam 2011_Ke hoach 2012 (theo doi) 3 6" xfId="24054"/>
    <cellStyle name="1_BC 8 thang 2009 ve CT trong diem 5nam_1 Bieu 6 thang nam 2011_Ke hoach 2012 (theo doi) 4" xfId="3098"/>
    <cellStyle name="1_BC 8 thang 2009 ve CT trong diem 5nam_1 Bieu 6 thang nam 2011_Ke hoach 2012 (theo doi) 4 2" xfId="24055"/>
    <cellStyle name="1_BC 8 thang 2009 ve CT trong diem 5nam_1 Bieu 6 thang nam 2011_Ke hoach 2012 (theo doi) 4 3" xfId="24056"/>
    <cellStyle name="1_BC 8 thang 2009 ve CT trong diem 5nam_1 Bieu 6 thang nam 2011_Ke hoach 2012 (theo doi) 5" xfId="3099"/>
    <cellStyle name="1_BC 8 thang 2009 ve CT trong diem 5nam_1 Bieu 6 thang nam 2011_Ke hoach 2012 (theo doi) 5 2" xfId="24057"/>
    <cellStyle name="1_BC 8 thang 2009 ve CT trong diem 5nam_1 Bieu 6 thang nam 2011_Ke hoach 2012 (theo doi) 5 3" xfId="24058"/>
    <cellStyle name="1_BC 8 thang 2009 ve CT trong diem 5nam_1 Bieu 6 thang nam 2011_Ke hoach 2012 (theo doi) 6" xfId="3100"/>
    <cellStyle name="1_BC 8 thang 2009 ve CT trong diem 5nam_1 Bieu 6 thang nam 2011_Ke hoach 2012 (theo doi) 6 2" xfId="24059"/>
    <cellStyle name="1_BC 8 thang 2009 ve CT trong diem 5nam_1 Bieu 6 thang nam 2011_Ke hoach 2012 (theo doi) 6 3" xfId="24060"/>
    <cellStyle name="1_BC 8 thang 2009 ve CT trong diem 5nam_1 Bieu 6 thang nam 2011_Ke hoach 2012 (theo doi) 7" xfId="24061"/>
    <cellStyle name="1_BC 8 thang 2009 ve CT trong diem 5nam_1 Bieu 6 thang nam 2011_Ke hoach 2012 theo doi (giai ngan 30.6.12)" xfId="3101"/>
    <cellStyle name="1_BC 8 thang 2009 ve CT trong diem 5nam_1 Bieu 6 thang nam 2011_Ke hoach 2012 theo doi (giai ngan 30.6.12) 2" xfId="3102"/>
    <cellStyle name="1_BC 8 thang 2009 ve CT trong diem 5nam_1 Bieu 6 thang nam 2011_Ke hoach 2012 theo doi (giai ngan 30.6.12) 2 2" xfId="3103"/>
    <cellStyle name="1_BC 8 thang 2009 ve CT trong diem 5nam_1 Bieu 6 thang nam 2011_Ke hoach 2012 theo doi (giai ngan 30.6.12) 2 2 2" xfId="3104"/>
    <cellStyle name="1_BC 8 thang 2009 ve CT trong diem 5nam_1 Bieu 6 thang nam 2011_Ke hoach 2012 theo doi (giai ngan 30.6.12) 2 2 2 2" xfId="24062"/>
    <cellStyle name="1_BC 8 thang 2009 ve CT trong diem 5nam_1 Bieu 6 thang nam 2011_Ke hoach 2012 theo doi (giai ngan 30.6.12) 2 2 2 3" xfId="24063"/>
    <cellStyle name="1_BC 8 thang 2009 ve CT trong diem 5nam_1 Bieu 6 thang nam 2011_Ke hoach 2012 theo doi (giai ngan 30.6.12) 2 2 3" xfId="3105"/>
    <cellStyle name="1_BC 8 thang 2009 ve CT trong diem 5nam_1 Bieu 6 thang nam 2011_Ke hoach 2012 theo doi (giai ngan 30.6.12) 2 2 3 2" xfId="24064"/>
    <cellStyle name="1_BC 8 thang 2009 ve CT trong diem 5nam_1 Bieu 6 thang nam 2011_Ke hoach 2012 theo doi (giai ngan 30.6.12) 2 2 3 3" xfId="24065"/>
    <cellStyle name="1_BC 8 thang 2009 ve CT trong diem 5nam_1 Bieu 6 thang nam 2011_Ke hoach 2012 theo doi (giai ngan 30.6.12) 2 2 4" xfId="3106"/>
    <cellStyle name="1_BC 8 thang 2009 ve CT trong diem 5nam_1 Bieu 6 thang nam 2011_Ke hoach 2012 theo doi (giai ngan 30.6.12) 2 2 4 2" xfId="24066"/>
    <cellStyle name="1_BC 8 thang 2009 ve CT trong diem 5nam_1 Bieu 6 thang nam 2011_Ke hoach 2012 theo doi (giai ngan 30.6.12) 2 2 4 3" xfId="24067"/>
    <cellStyle name="1_BC 8 thang 2009 ve CT trong diem 5nam_1 Bieu 6 thang nam 2011_Ke hoach 2012 theo doi (giai ngan 30.6.12) 2 2 5" xfId="24068"/>
    <cellStyle name="1_BC 8 thang 2009 ve CT trong diem 5nam_1 Bieu 6 thang nam 2011_Ke hoach 2012 theo doi (giai ngan 30.6.12) 2 2 6" xfId="24069"/>
    <cellStyle name="1_BC 8 thang 2009 ve CT trong diem 5nam_1 Bieu 6 thang nam 2011_Ke hoach 2012 theo doi (giai ngan 30.6.12) 2 3" xfId="3107"/>
    <cellStyle name="1_BC 8 thang 2009 ve CT trong diem 5nam_1 Bieu 6 thang nam 2011_Ke hoach 2012 theo doi (giai ngan 30.6.12) 2 3 2" xfId="24070"/>
    <cellStyle name="1_BC 8 thang 2009 ve CT trong diem 5nam_1 Bieu 6 thang nam 2011_Ke hoach 2012 theo doi (giai ngan 30.6.12) 2 3 3" xfId="24071"/>
    <cellStyle name="1_BC 8 thang 2009 ve CT trong diem 5nam_1 Bieu 6 thang nam 2011_Ke hoach 2012 theo doi (giai ngan 30.6.12) 2 4" xfId="3108"/>
    <cellStyle name="1_BC 8 thang 2009 ve CT trong diem 5nam_1 Bieu 6 thang nam 2011_Ke hoach 2012 theo doi (giai ngan 30.6.12) 2 4 2" xfId="24072"/>
    <cellStyle name="1_BC 8 thang 2009 ve CT trong diem 5nam_1 Bieu 6 thang nam 2011_Ke hoach 2012 theo doi (giai ngan 30.6.12) 2 4 3" xfId="24073"/>
    <cellStyle name="1_BC 8 thang 2009 ve CT trong diem 5nam_1 Bieu 6 thang nam 2011_Ke hoach 2012 theo doi (giai ngan 30.6.12) 2 5" xfId="3109"/>
    <cellStyle name="1_BC 8 thang 2009 ve CT trong diem 5nam_1 Bieu 6 thang nam 2011_Ke hoach 2012 theo doi (giai ngan 30.6.12) 2 5 2" xfId="24074"/>
    <cellStyle name="1_BC 8 thang 2009 ve CT trong diem 5nam_1 Bieu 6 thang nam 2011_Ke hoach 2012 theo doi (giai ngan 30.6.12) 2 5 3" xfId="24075"/>
    <cellStyle name="1_BC 8 thang 2009 ve CT trong diem 5nam_1 Bieu 6 thang nam 2011_Ke hoach 2012 theo doi (giai ngan 30.6.12) 2 6" xfId="24076"/>
    <cellStyle name="1_BC 8 thang 2009 ve CT trong diem 5nam_1 Bieu 6 thang nam 2011_Ke hoach 2012 theo doi (giai ngan 30.6.12) 2 7" xfId="24077"/>
    <cellStyle name="1_BC 8 thang 2009 ve CT trong diem 5nam_1 Bieu 6 thang nam 2011_Ke hoach 2012 theo doi (giai ngan 30.6.12) 3" xfId="3110"/>
    <cellStyle name="1_BC 8 thang 2009 ve CT trong diem 5nam_1 Bieu 6 thang nam 2011_Ke hoach 2012 theo doi (giai ngan 30.6.12) 3 2" xfId="3111"/>
    <cellStyle name="1_BC 8 thang 2009 ve CT trong diem 5nam_1 Bieu 6 thang nam 2011_Ke hoach 2012 theo doi (giai ngan 30.6.12) 3 2 2" xfId="24078"/>
    <cellStyle name="1_BC 8 thang 2009 ve CT trong diem 5nam_1 Bieu 6 thang nam 2011_Ke hoach 2012 theo doi (giai ngan 30.6.12) 3 2 3" xfId="24079"/>
    <cellStyle name="1_BC 8 thang 2009 ve CT trong diem 5nam_1 Bieu 6 thang nam 2011_Ke hoach 2012 theo doi (giai ngan 30.6.12) 3 3" xfId="3112"/>
    <cellStyle name="1_BC 8 thang 2009 ve CT trong diem 5nam_1 Bieu 6 thang nam 2011_Ke hoach 2012 theo doi (giai ngan 30.6.12) 3 3 2" xfId="24080"/>
    <cellStyle name="1_BC 8 thang 2009 ve CT trong diem 5nam_1 Bieu 6 thang nam 2011_Ke hoach 2012 theo doi (giai ngan 30.6.12) 3 3 3" xfId="24081"/>
    <cellStyle name="1_BC 8 thang 2009 ve CT trong diem 5nam_1 Bieu 6 thang nam 2011_Ke hoach 2012 theo doi (giai ngan 30.6.12) 3 4" xfId="3113"/>
    <cellStyle name="1_BC 8 thang 2009 ve CT trong diem 5nam_1 Bieu 6 thang nam 2011_Ke hoach 2012 theo doi (giai ngan 30.6.12) 3 4 2" xfId="24082"/>
    <cellStyle name="1_BC 8 thang 2009 ve CT trong diem 5nam_1 Bieu 6 thang nam 2011_Ke hoach 2012 theo doi (giai ngan 30.6.12) 3 4 3" xfId="24083"/>
    <cellStyle name="1_BC 8 thang 2009 ve CT trong diem 5nam_1 Bieu 6 thang nam 2011_Ke hoach 2012 theo doi (giai ngan 30.6.12) 3 5" xfId="24084"/>
    <cellStyle name="1_BC 8 thang 2009 ve CT trong diem 5nam_1 Bieu 6 thang nam 2011_Ke hoach 2012 theo doi (giai ngan 30.6.12) 3 6" xfId="24085"/>
    <cellStyle name="1_BC 8 thang 2009 ve CT trong diem 5nam_1 Bieu 6 thang nam 2011_Ke hoach 2012 theo doi (giai ngan 30.6.12) 4" xfId="3114"/>
    <cellStyle name="1_BC 8 thang 2009 ve CT trong diem 5nam_1 Bieu 6 thang nam 2011_Ke hoach 2012 theo doi (giai ngan 30.6.12) 4 2" xfId="24086"/>
    <cellStyle name="1_BC 8 thang 2009 ve CT trong diem 5nam_1 Bieu 6 thang nam 2011_Ke hoach 2012 theo doi (giai ngan 30.6.12) 4 3" xfId="24087"/>
    <cellStyle name="1_BC 8 thang 2009 ve CT trong diem 5nam_1 Bieu 6 thang nam 2011_Ke hoach 2012 theo doi (giai ngan 30.6.12) 5" xfId="3115"/>
    <cellStyle name="1_BC 8 thang 2009 ve CT trong diem 5nam_1 Bieu 6 thang nam 2011_Ke hoach 2012 theo doi (giai ngan 30.6.12) 5 2" xfId="24088"/>
    <cellStyle name="1_BC 8 thang 2009 ve CT trong diem 5nam_1 Bieu 6 thang nam 2011_Ke hoach 2012 theo doi (giai ngan 30.6.12) 5 3" xfId="24089"/>
    <cellStyle name="1_BC 8 thang 2009 ve CT trong diem 5nam_1 Bieu 6 thang nam 2011_Ke hoach 2012 theo doi (giai ngan 30.6.12) 6" xfId="3116"/>
    <cellStyle name="1_BC 8 thang 2009 ve CT trong diem 5nam_1 Bieu 6 thang nam 2011_Ke hoach 2012 theo doi (giai ngan 30.6.12) 6 2" xfId="24090"/>
    <cellStyle name="1_BC 8 thang 2009 ve CT trong diem 5nam_1 Bieu 6 thang nam 2011_Ke hoach 2012 theo doi (giai ngan 30.6.12) 6 3" xfId="24091"/>
    <cellStyle name="1_BC 8 thang 2009 ve CT trong diem 5nam_1 Bieu 6 thang nam 2011_Ke hoach 2012 theo doi (giai ngan 30.6.12) 7" xfId="24092"/>
    <cellStyle name="1_BC 8 thang 2009 ve CT trong diem 5nam_Bao cao doan cong tac cua Bo thang 4-2010" xfId="3117"/>
    <cellStyle name="1_BC 8 thang 2009 ve CT trong diem 5nam_Bao cao doan cong tac cua Bo thang 4-2010 2" xfId="3118"/>
    <cellStyle name="1_BC 8 thang 2009 ve CT trong diem 5nam_Bao cao doan cong tac cua Bo thang 4-2010 2 2" xfId="3119"/>
    <cellStyle name="1_BC 8 thang 2009 ve CT trong diem 5nam_Bao cao doan cong tac cua Bo thang 4-2010 2 2 2" xfId="24093"/>
    <cellStyle name="1_BC 8 thang 2009 ve CT trong diem 5nam_Bao cao doan cong tac cua Bo thang 4-2010 2 2 3" xfId="24094"/>
    <cellStyle name="1_BC 8 thang 2009 ve CT trong diem 5nam_Bao cao doan cong tac cua Bo thang 4-2010 2 3" xfId="3120"/>
    <cellStyle name="1_BC 8 thang 2009 ve CT trong diem 5nam_Bao cao doan cong tac cua Bo thang 4-2010 2 3 2" xfId="24095"/>
    <cellStyle name="1_BC 8 thang 2009 ve CT trong diem 5nam_Bao cao doan cong tac cua Bo thang 4-2010 2 3 3" xfId="24096"/>
    <cellStyle name="1_BC 8 thang 2009 ve CT trong diem 5nam_Bao cao doan cong tac cua Bo thang 4-2010 2 4" xfId="3121"/>
    <cellStyle name="1_BC 8 thang 2009 ve CT trong diem 5nam_Bao cao doan cong tac cua Bo thang 4-2010 2 4 2" xfId="24097"/>
    <cellStyle name="1_BC 8 thang 2009 ve CT trong diem 5nam_Bao cao doan cong tac cua Bo thang 4-2010 2 4 3" xfId="24098"/>
    <cellStyle name="1_BC 8 thang 2009 ve CT trong diem 5nam_Bao cao doan cong tac cua Bo thang 4-2010 2 5" xfId="24099"/>
    <cellStyle name="1_BC 8 thang 2009 ve CT trong diem 5nam_Bao cao doan cong tac cua Bo thang 4-2010 2 6" xfId="24100"/>
    <cellStyle name="1_BC 8 thang 2009 ve CT trong diem 5nam_Bao cao doan cong tac cua Bo thang 4-2010 3" xfId="3122"/>
    <cellStyle name="1_BC 8 thang 2009 ve CT trong diem 5nam_Bao cao doan cong tac cua Bo thang 4-2010 3 2" xfId="24101"/>
    <cellStyle name="1_BC 8 thang 2009 ve CT trong diem 5nam_Bao cao doan cong tac cua Bo thang 4-2010 3 3" xfId="24102"/>
    <cellStyle name="1_BC 8 thang 2009 ve CT trong diem 5nam_Bao cao doan cong tac cua Bo thang 4-2010 4" xfId="3123"/>
    <cellStyle name="1_BC 8 thang 2009 ve CT trong diem 5nam_Bao cao doan cong tac cua Bo thang 4-2010 4 2" xfId="24103"/>
    <cellStyle name="1_BC 8 thang 2009 ve CT trong diem 5nam_Bao cao doan cong tac cua Bo thang 4-2010 4 3" xfId="24104"/>
    <cellStyle name="1_BC 8 thang 2009 ve CT trong diem 5nam_Bao cao doan cong tac cua Bo thang 4-2010 5" xfId="3124"/>
    <cellStyle name="1_BC 8 thang 2009 ve CT trong diem 5nam_Bao cao doan cong tac cua Bo thang 4-2010 5 2" xfId="24105"/>
    <cellStyle name="1_BC 8 thang 2009 ve CT trong diem 5nam_Bao cao doan cong tac cua Bo thang 4-2010 5 3" xfId="24106"/>
    <cellStyle name="1_BC 8 thang 2009 ve CT trong diem 5nam_Bao cao doan cong tac cua Bo thang 4-2010 6" xfId="24107"/>
    <cellStyle name="1_BC 8 thang 2009 ve CT trong diem 5nam_Bao cao doan cong tac cua Bo thang 4-2010 7" xfId="24108"/>
    <cellStyle name="1_BC 8 thang 2009 ve CT trong diem 5nam_Bao cao doan cong tac cua Bo thang 4-2010_BC von DTPT 6 thang 2012" xfId="3125"/>
    <cellStyle name="1_BC 8 thang 2009 ve CT trong diem 5nam_Bao cao doan cong tac cua Bo thang 4-2010_BC von DTPT 6 thang 2012 2" xfId="3126"/>
    <cellStyle name="1_BC 8 thang 2009 ve CT trong diem 5nam_Bao cao doan cong tac cua Bo thang 4-2010_BC von DTPT 6 thang 2012 2 2" xfId="3127"/>
    <cellStyle name="1_BC 8 thang 2009 ve CT trong diem 5nam_Bao cao doan cong tac cua Bo thang 4-2010_BC von DTPT 6 thang 2012 2 2 2" xfId="24109"/>
    <cellStyle name="1_BC 8 thang 2009 ve CT trong diem 5nam_Bao cao doan cong tac cua Bo thang 4-2010_BC von DTPT 6 thang 2012 2 2 3" xfId="24110"/>
    <cellStyle name="1_BC 8 thang 2009 ve CT trong diem 5nam_Bao cao doan cong tac cua Bo thang 4-2010_BC von DTPT 6 thang 2012 2 3" xfId="3128"/>
    <cellStyle name="1_BC 8 thang 2009 ve CT trong diem 5nam_Bao cao doan cong tac cua Bo thang 4-2010_BC von DTPT 6 thang 2012 2 3 2" xfId="24111"/>
    <cellStyle name="1_BC 8 thang 2009 ve CT trong diem 5nam_Bao cao doan cong tac cua Bo thang 4-2010_BC von DTPT 6 thang 2012 2 3 3" xfId="24112"/>
    <cellStyle name="1_BC 8 thang 2009 ve CT trong diem 5nam_Bao cao doan cong tac cua Bo thang 4-2010_BC von DTPT 6 thang 2012 2 4" xfId="3129"/>
    <cellStyle name="1_BC 8 thang 2009 ve CT trong diem 5nam_Bao cao doan cong tac cua Bo thang 4-2010_BC von DTPT 6 thang 2012 2 4 2" xfId="24113"/>
    <cellStyle name="1_BC 8 thang 2009 ve CT trong diem 5nam_Bao cao doan cong tac cua Bo thang 4-2010_BC von DTPT 6 thang 2012 2 4 3" xfId="24114"/>
    <cellStyle name="1_BC 8 thang 2009 ve CT trong diem 5nam_Bao cao doan cong tac cua Bo thang 4-2010_BC von DTPT 6 thang 2012 2 5" xfId="24115"/>
    <cellStyle name="1_BC 8 thang 2009 ve CT trong diem 5nam_Bao cao doan cong tac cua Bo thang 4-2010_BC von DTPT 6 thang 2012 2 6" xfId="24116"/>
    <cellStyle name="1_BC 8 thang 2009 ve CT trong diem 5nam_Bao cao doan cong tac cua Bo thang 4-2010_BC von DTPT 6 thang 2012 3" xfId="3130"/>
    <cellStyle name="1_BC 8 thang 2009 ve CT trong diem 5nam_Bao cao doan cong tac cua Bo thang 4-2010_BC von DTPT 6 thang 2012 3 2" xfId="24117"/>
    <cellStyle name="1_BC 8 thang 2009 ve CT trong diem 5nam_Bao cao doan cong tac cua Bo thang 4-2010_BC von DTPT 6 thang 2012 3 3" xfId="24118"/>
    <cellStyle name="1_BC 8 thang 2009 ve CT trong diem 5nam_Bao cao doan cong tac cua Bo thang 4-2010_BC von DTPT 6 thang 2012 4" xfId="3131"/>
    <cellStyle name="1_BC 8 thang 2009 ve CT trong diem 5nam_Bao cao doan cong tac cua Bo thang 4-2010_BC von DTPT 6 thang 2012 4 2" xfId="24119"/>
    <cellStyle name="1_BC 8 thang 2009 ve CT trong diem 5nam_Bao cao doan cong tac cua Bo thang 4-2010_BC von DTPT 6 thang 2012 4 3" xfId="24120"/>
    <cellStyle name="1_BC 8 thang 2009 ve CT trong diem 5nam_Bao cao doan cong tac cua Bo thang 4-2010_BC von DTPT 6 thang 2012 5" xfId="3132"/>
    <cellStyle name="1_BC 8 thang 2009 ve CT trong diem 5nam_Bao cao doan cong tac cua Bo thang 4-2010_BC von DTPT 6 thang 2012 5 2" xfId="24121"/>
    <cellStyle name="1_BC 8 thang 2009 ve CT trong diem 5nam_Bao cao doan cong tac cua Bo thang 4-2010_BC von DTPT 6 thang 2012 5 3" xfId="24122"/>
    <cellStyle name="1_BC 8 thang 2009 ve CT trong diem 5nam_Bao cao doan cong tac cua Bo thang 4-2010_BC von DTPT 6 thang 2012 6" xfId="24123"/>
    <cellStyle name="1_BC 8 thang 2009 ve CT trong diem 5nam_Bao cao doan cong tac cua Bo thang 4-2010_BC von DTPT 6 thang 2012 7" xfId="24124"/>
    <cellStyle name="1_BC 8 thang 2009 ve CT trong diem 5nam_Bao cao doan cong tac cua Bo thang 4-2010_Bieu du thao QD von ho tro co MT" xfId="3133"/>
    <cellStyle name="1_BC 8 thang 2009 ve CT trong diem 5nam_Bao cao doan cong tac cua Bo thang 4-2010_Bieu du thao QD von ho tro co MT 2" xfId="3134"/>
    <cellStyle name="1_BC 8 thang 2009 ve CT trong diem 5nam_Bao cao doan cong tac cua Bo thang 4-2010_Bieu du thao QD von ho tro co MT 2 2" xfId="3135"/>
    <cellStyle name="1_BC 8 thang 2009 ve CT trong diem 5nam_Bao cao doan cong tac cua Bo thang 4-2010_Bieu du thao QD von ho tro co MT 2 2 2" xfId="24125"/>
    <cellStyle name="1_BC 8 thang 2009 ve CT trong diem 5nam_Bao cao doan cong tac cua Bo thang 4-2010_Bieu du thao QD von ho tro co MT 2 2 3" xfId="24126"/>
    <cellStyle name="1_BC 8 thang 2009 ve CT trong diem 5nam_Bao cao doan cong tac cua Bo thang 4-2010_Bieu du thao QD von ho tro co MT 2 3" xfId="3136"/>
    <cellStyle name="1_BC 8 thang 2009 ve CT trong diem 5nam_Bao cao doan cong tac cua Bo thang 4-2010_Bieu du thao QD von ho tro co MT 2 3 2" xfId="24127"/>
    <cellStyle name="1_BC 8 thang 2009 ve CT trong diem 5nam_Bao cao doan cong tac cua Bo thang 4-2010_Bieu du thao QD von ho tro co MT 2 3 3" xfId="24128"/>
    <cellStyle name="1_BC 8 thang 2009 ve CT trong diem 5nam_Bao cao doan cong tac cua Bo thang 4-2010_Bieu du thao QD von ho tro co MT 2 4" xfId="3137"/>
    <cellStyle name="1_BC 8 thang 2009 ve CT trong diem 5nam_Bao cao doan cong tac cua Bo thang 4-2010_Bieu du thao QD von ho tro co MT 2 4 2" xfId="24129"/>
    <cellStyle name="1_BC 8 thang 2009 ve CT trong diem 5nam_Bao cao doan cong tac cua Bo thang 4-2010_Bieu du thao QD von ho tro co MT 2 4 3" xfId="24130"/>
    <cellStyle name="1_BC 8 thang 2009 ve CT trong diem 5nam_Bao cao doan cong tac cua Bo thang 4-2010_Bieu du thao QD von ho tro co MT 2 5" xfId="24131"/>
    <cellStyle name="1_BC 8 thang 2009 ve CT trong diem 5nam_Bao cao doan cong tac cua Bo thang 4-2010_Bieu du thao QD von ho tro co MT 2 6" xfId="24132"/>
    <cellStyle name="1_BC 8 thang 2009 ve CT trong diem 5nam_Bao cao doan cong tac cua Bo thang 4-2010_Bieu du thao QD von ho tro co MT 3" xfId="3138"/>
    <cellStyle name="1_BC 8 thang 2009 ve CT trong diem 5nam_Bao cao doan cong tac cua Bo thang 4-2010_Bieu du thao QD von ho tro co MT 3 2" xfId="24133"/>
    <cellStyle name="1_BC 8 thang 2009 ve CT trong diem 5nam_Bao cao doan cong tac cua Bo thang 4-2010_Bieu du thao QD von ho tro co MT 3 3" xfId="24134"/>
    <cellStyle name="1_BC 8 thang 2009 ve CT trong diem 5nam_Bao cao doan cong tac cua Bo thang 4-2010_Bieu du thao QD von ho tro co MT 4" xfId="3139"/>
    <cellStyle name="1_BC 8 thang 2009 ve CT trong diem 5nam_Bao cao doan cong tac cua Bo thang 4-2010_Bieu du thao QD von ho tro co MT 4 2" xfId="24135"/>
    <cellStyle name="1_BC 8 thang 2009 ve CT trong diem 5nam_Bao cao doan cong tac cua Bo thang 4-2010_Bieu du thao QD von ho tro co MT 4 3" xfId="24136"/>
    <cellStyle name="1_BC 8 thang 2009 ve CT trong diem 5nam_Bao cao doan cong tac cua Bo thang 4-2010_Bieu du thao QD von ho tro co MT 5" xfId="3140"/>
    <cellStyle name="1_BC 8 thang 2009 ve CT trong diem 5nam_Bao cao doan cong tac cua Bo thang 4-2010_Bieu du thao QD von ho tro co MT 5 2" xfId="24137"/>
    <cellStyle name="1_BC 8 thang 2009 ve CT trong diem 5nam_Bao cao doan cong tac cua Bo thang 4-2010_Bieu du thao QD von ho tro co MT 5 3" xfId="24138"/>
    <cellStyle name="1_BC 8 thang 2009 ve CT trong diem 5nam_Bao cao doan cong tac cua Bo thang 4-2010_Bieu du thao QD von ho tro co MT 6" xfId="24139"/>
    <cellStyle name="1_BC 8 thang 2009 ve CT trong diem 5nam_Bao cao doan cong tac cua Bo thang 4-2010_Bieu du thao QD von ho tro co MT 7" xfId="24140"/>
    <cellStyle name="1_BC 8 thang 2009 ve CT trong diem 5nam_Bao cao doan cong tac cua Bo thang 4-2010_Dang ky phan khai von ODA (gui Bo)" xfId="3141"/>
    <cellStyle name="1_BC 8 thang 2009 ve CT trong diem 5nam_Bao cao doan cong tac cua Bo thang 4-2010_Dang ky phan khai von ODA (gui Bo) 2" xfId="3142"/>
    <cellStyle name="1_BC 8 thang 2009 ve CT trong diem 5nam_Bao cao doan cong tac cua Bo thang 4-2010_Dang ky phan khai von ODA (gui Bo) 2 2" xfId="3143"/>
    <cellStyle name="1_BC 8 thang 2009 ve CT trong diem 5nam_Bao cao doan cong tac cua Bo thang 4-2010_Dang ky phan khai von ODA (gui Bo) 2 2 2" xfId="24141"/>
    <cellStyle name="1_BC 8 thang 2009 ve CT trong diem 5nam_Bao cao doan cong tac cua Bo thang 4-2010_Dang ky phan khai von ODA (gui Bo) 2 2 3" xfId="24142"/>
    <cellStyle name="1_BC 8 thang 2009 ve CT trong diem 5nam_Bao cao doan cong tac cua Bo thang 4-2010_Dang ky phan khai von ODA (gui Bo) 2 3" xfId="3144"/>
    <cellStyle name="1_BC 8 thang 2009 ve CT trong diem 5nam_Bao cao doan cong tac cua Bo thang 4-2010_Dang ky phan khai von ODA (gui Bo) 2 3 2" xfId="24143"/>
    <cellStyle name="1_BC 8 thang 2009 ve CT trong diem 5nam_Bao cao doan cong tac cua Bo thang 4-2010_Dang ky phan khai von ODA (gui Bo) 2 3 3" xfId="24144"/>
    <cellStyle name="1_BC 8 thang 2009 ve CT trong diem 5nam_Bao cao doan cong tac cua Bo thang 4-2010_Dang ky phan khai von ODA (gui Bo) 2 4" xfId="3145"/>
    <cellStyle name="1_BC 8 thang 2009 ve CT trong diem 5nam_Bao cao doan cong tac cua Bo thang 4-2010_Dang ky phan khai von ODA (gui Bo) 2 4 2" xfId="24145"/>
    <cellStyle name="1_BC 8 thang 2009 ve CT trong diem 5nam_Bao cao doan cong tac cua Bo thang 4-2010_Dang ky phan khai von ODA (gui Bo) 2 4 3" xfId="24146"/>
    <cellStyle name="1_BC 8 thang 2009 ve CT trong diem 5nam_Bao cao doan cong tac cua Bo thang 4-2010_Dang ky phan khai von ODA (gui Bo) 2 5" xfId="24147"/>
    <cellStyle name="1_BC 8 thang 2009 ve CT trong diem 5nam_Bao cao doan cong tac cua Bo thang 4-2010_Dang ky phan khai von ODA (gui Bo) 2 6" xfId="24148"/>
    <cellStyle name="1_BC 8 thang 2009 ve CT trong diem 5nam_Bao cao doan cong tac cua Bo thang 4-2010_Dang ky phan khai von ODA (gui Bo) 3" xfId="3146"/>
    <cellStyle name="1_BC 8 thang 2009 ve CT trong diem 5nam_Bao cao doan cong tac cua Bo thang 4-2010_Dang ky phan khai von ODA (gui Bo) 3 2" xfId="24149"/>
    <cellStyle name="1_BC 8 thang 2009 ve CT trong diem 5nam_Bao cao doan cong tac cua Bo thang 4-2010_Dang ky phan khai von ODA (gui Bo) 3 3" xfId="24150"/>
    <cellStyle name="1_BC 8 thang 2009 ve CT trong diem 5nam_Bao cao doan cong tac cua Bo thang 4-2010_Dang ky phan khai von ODA (gui Bo) 4" xfId="3147"/>
    <cellStyle name="1_BC 8 thang 2009 ve CT trong diem 5nam_Bao cao doan cong tac cua Bo thang 4-2010_Dang ky phan khai von ODA (gui Bo) 4 2" xfId="24151"/>
    <cellStyle name="1_BC 8 thang 2009 ve CT trong diem 5nam_Bao cao doan cong tac cua Bo thang 4-2010_Dang ky phan khai von ODA (gui Bo) 4 3" xfId="24152"/>
    <cellStyle name="1_BC 8 thang 2009 ve CT trong diem 5nam_Bao cao doan cong tac cua Bo thang 4-2010_Dang ky phan khai von ODA (gui Bo) 5" xfId="3148"/>
    <cellStyle name="1_BC 8 thang 2009 ve CT trong diem 5nam_Bao cao doan cong tac cua Bo thang 4-2010_Dang ky phan khai von ODA (gui Bo) 5 2" xfId="24153"/>
    <cellStyle name="1_BC 8 thang 2009 ve CT trong diem 5nam_Bao cao doan cong tac cua Bo thang 4-2010_Dang ky phan khai von ODA (gui Bo) 5 3" xfId="24154"/>
    <cellStyle name="1_BC 8 thang 2009 ve CT trong diem 5nam_Bao cao doan cong tac cua Bo thang 4-2010_Dang ky phan khai von ODA (gui Bo) 6" xfId="24155"/>
    <cellStyle name="1_BC 8 thang 2009 ve CT trong diem 5nam_Bao cao doan cong tac cua Bo thang 4-2010_Dang ky phan khai von ODA (gui Bo) 7" xfId="24156"/>
    <cellStyle name="1_BC 8 thang 2009 ve CT trong diem 5nam_Bao cao doan cong tac cua Bo thang 4-2010_Dang ky phan khai von ODA (gui Bo)_BC von DTPT 6 thang 2012" xfId="3149"/>
    <cellStyle name="1_BC 8 thang 2009 ve CT trong diem 5nam_Bao cao doan cong tac cua Bo thang 4-2010_Dang ky phan khai von ODA (gui Bo)_BC von DTPT 6 thang 2012 2" xfId="3150"/>
    <cellStyle name="1_BC 8 thang 2009 ve CT trong diem 5nam_Bao cao doan cong tac cua Bo thang 4-2010_Dang ky phan khai von ODA (gui Bo)_BC von DTPT 6 thang 2012 2 2" xfId="3151"/>
    <cellStyle name="1_BC 8 thang 2009 ve CT trong diem 5nam_Bao cao doan cong tac cua Bo thang 4-2010_Dang ky phan khai von ODA (gui Bo)_BC von DTPT 6 thang 2012 2 2 2" xfId="24157"/>
    <cellStyle name="1_BC 8 thang 2009 ve CT trong diem 5nam_Bao cao doan cong tac cua Bo thang 4-2010_Dang ky phan khai von ODA (gui Bo)_BC von DTPT 6 thang 2012 2 2 3" xfId="24158"/>
    <cellStyle name="1_BC 8 thang 2009 ve CT trong diem 5nam_Bao cao doan cong tac cua Bo thang 4-2010_Dang ky phan khai von ODA (gui Bo)_BC von DTPT 6 thang 2012 2 3" xfId="3152"/>
    <cellStyle name="1_BC 8 thang 2009 ve CT trong diem 5nam_Bao cao doan cong tac cua Bo thang 4-2010_Dang ky phan khai von ODA (gui Bo)_BC von DTPT 6 thang 2012 2 3 2" xfId="24159"/>
    <cellStyle name="1_BC 8 thang 2009 ve CT trong diem 5nam_Bao cao doan cong tac cua Bo thang 4-2010_Dang ky phan khai von ODA (gui Bo)_BC von DTPT 6 thang 2012 2 3 3" xfId="24160"/>
    <cellStyle name="1_BC 8 thang 2009 ve CT trong diem 5nam_Bao cao doan cong tac cua Bo thang 4-2010_Dang ky phan khai von ODA (gui Bo)_BC von DTPT 6 thang 2012 2 4" xfId="3153"/>
    <cellStyle name="1_BC 8 thang 2009 ve CT trong diem 5nam_Bao cao doan cong tac cua Bo thang 4-2010_Dang ky phan khai von ODA (gui Bo)_BC von DTPT 6 thang 2012 2 4 2" xfId="24161"/>
    <cellStyle name="1_BC 8 thang 2009 ve CT trong diem 5nam_Bao cao doan cong tac cua Bo thang 4-2010_Dang ky phan khai von ODA (gui Bo)_BC von DTPT 6 thang 2012 2 4 3" xfId="24162"/>
    <cellStyle name="1_BC 8 thang 2009 ve CT trong diem 5nam_Bao cao doan cong tac cua Bo thang 4-2010_Dang ky phan khai von ODA (gui Bo)_BC von DTPT 6 thang 2012 2 5" xfId="24163"/>
    <cellStyle name="1_BC 8 thang 2009 ve CT trong diem 5nam_Bao cao doan cong tac cua Bo thang 4-2010_Dang ky phan khai von ODA (gui Bo)_BC von DTPT 6 thang 2012 2 6" xfId="24164"/>
    <cellStyle name="1_BC 8 thang 2009 ve CT trong diem 5nam_Bao cao doan cong tac cua Bo thang 4-2010_Dang ky phan khai von ODA (gui Bo)_BC von DTPT 6 thang 2012 3" xfId="3154"/>
    <cellStyle name="1_BC 8 thang 2009 ve CT trong diem 5nam_Bao cao doan cong tac cua Bo thang 4-2010_Dang ky phan khai von ODA (gui Bo)_BC von DTPT 6 thang 2012 3 2" xfId="24165"/>
    <cellStyle name="1_BC 8 thang 2009 ve CT trong diem 5nam_Bao cao doan cong tac cua Bo thang 4-2010_Dang ky phan khai von ODA (gui Bo)_BC von DTPT 6 thang 2012 3 3" xfId="24166"/>
    <cellStyle name="1_BC 8 thang 2009 ve CT trong diem 5nam_Bao cao doan cong tac cua Bo thang 4-2010_Dang ky phan khai von ODA (gui Bo)_BC von DTPT 6 thang 2012 4" xfId="3155"/>
    <cellStyle name="1_BC 8 thang 2009 ve CT trong diem 5nam_Bao cao doan cong tac cua Bo thang 4-2010_Dang ky phan khai von ODA (gui Bo)_BC von DTPT 6 thang 2012 4 2" xfId="24167"/>
    <cellStyle name="1_BC 8 thang 2009 ve CT trong diem 5nam_Bao cao doan cong tac cua Bo thang 4-2010_Dang ky phan khai von ODA (gui Bo)_BC von DTPT 6 thang 2012 4 3" xfId="24168"/>
    <cellStyle name="1_BC 8 thang 2009 ve CT trong diem 5nam_Bao cao doan cong tac cua Bo thang 4-2010_Dang ky phan khai von ODA (gui Bo)_BC von DTPT 6 thang 2012 5" xfId="3156"/>
    <cellStyle name="1_BC 8 thang 2009 ve CT trong diem 5nam_Bao cao doan cong tac cua Bo thang 4-2010_Dang ky phan khai von ODA (gui Bo)_BC von DTPT 6 thang 2012 5 2" xfId="24169"/>
    <cellStyle name="1_BC 8 thang 2009 ve CT trong diem 5nam_Bao cao doan cong tac cua Bo thang 4-2010_Dang ky phan khai von ODA (gui Bo)_BC von DTPT 6 thang 2012 5 3" xfId="24170"/>
    <cellStyle name="1_BC 8 thang 2009 ve CT trong diem 5nam_Bao cao doan cong tac cua Bo thang 4-2010_Dang ky phan khai von ODA (gui Bo)_BC von DTPT 6 thang 2012 6" xfId="24171"/>
    <cellStyle name="1_BC 8 thang 2009 ve CT trong diem 5nam_Bao cao doan cong tac cua Bo thang 4-2010_Dang ky phan khai von ODA (gui Bo)_BC von DTPT 6 thang 2012 7" xfId="24172"/>
    <cellStyle name="1_BC 8 thang 2009 ve CT trong diem 5nam_Bao cao doan cong tac cua Bo thang 4-2010_Dang ky phan khai von ODA (gui Bo)_Bieu du thao QD von ho tro co MT" xfId="3157"/>
    <cellStyle name="1_BC 8 thang 2009 ve CT trong diem 5nam_Bao cao doan cong tac cua Bo thang 4-2010_Dang ky phan khai von ODA (gui Bo)_Bieu du thao QD von ho tro co MT 2" xfId="3158"/>
    <cellStyle name="1_BC 8 thang 2009 ve CT trong diem 5nam_Bao cao doan cong tac cua Bo thang 4-2010_Dang ky phan khai von ODA (gui Bo)_Bieu du thao QD von ho tro co MT 2 2" xfId="3159"/>
    <cellStyle name="1_BC 8 thang 2009 ve CT trong diem 5nam_Bao cao doan cong tac cua Bo thang 4-2010_Dang ky phan khai von ODA (gui Bo)_Bieu du thao QD von ho tro co MT 2 2 2" xfId="24173"/>
    <cellStyle name="1_BC 8 thang 2009 ve CT trong diem 5nam_Bao cao doan cong tac cua Bo thang 4-2010_Dang ky phan khai von ODA (gui Bo)_Bieu du thao QD von ho tro co MT 2 2 3" xfId="24174"/>
    <cellStyle name="1_BC 8 thang 2009 ve CT trong diem 5nam_Bao cao doan cong tac cua Bo thang 4-2010_Dang ky phan khai von ODA (gui Bo)_Bieu du thao QD von ho tro co MT 2 3" xfId="3160"/>
    <cellStyle name="1_BC 8 thang 2009 ve CT trong diem 5nam_Bao cao doan cong tac cua Bo thang 4-2010_Dang ky phan khai von ODA (gui Bo)_Bieu du thao QD von ho tro co MT 2 3 2" xfId="24175"/>
    <cellStyle name="1_BC 8 thang 2009 ve CT trong diem 5nam_Bao cao doan cong tac cua Bo thang 4-2010_Dang ky phan khai von ODA (gui Bo)_Bieu du thao QD von ho tro co MT 2 3 3" xfId="24176"/>
    <cellStyle name="1_BC 8 thang 2009 ve CT trong diem 5nam_Bao cao doan cong tac cua Bo thang 4-2010_Dang ky phan khai von ODA (gui Bo)_Bieu du thao QD von ho tro co MT 2 4" xfId="3161"/>
    <cellStyle name="1_BC 8 thang 2009 ve CT trong diem 5nam_Bao cao doan cong tac cua Bo thang 4-2010_Dang ky phan khai von ODA (gui Bo)_Bieu du thao QD von ho tro co MT 2 4 2" xfId="24177"/>
    <cellStyle name="1_BC 8 thang 2009 ve CT trong diem 5nam_Bao cao doan cong tac cua Bo thang 4-2010_Dang ky phan khai von ODA (gui Bo)_Bieu du thao QD von ho tro co MT 2 4 3" xfId="24178"/>
    <cellStyle name="1_BC 8 thang 2009 ve CT trong diem 5nam_Bao cao doan cong tac cua Bo thang 4-2010_Dang ky phan khai von ODA (gui Bo)_Bieu du thao QD von ho tro co MT 2 5" xfId="24179"/>
    <cellStyle name="1_BC 8 thang 2009 ve CT trong diem 5nam_Bao cao doan cong tac cua Bo thang 4-2010_Dang ky phan khai von ODA (gui Bo)_Bieu du thao QD von ho tro co MT 2 6" xfId="24180"/>
    <cellStyle name="1_BC 8 thang 2009 ve CT trong diem 5nam_Bao cao doan cong tac cua Bo thang 4-2010_Dang ky phan khai von ODA (gui Bo)_Bieu du thao QD von ho tro co MT 3" xfId="3162"/>
    <cellStyle name="1_BC 8 thang 2009 ve CT trong diem 5nam_Bao cao doan cong tac cua Bo thang 4-2010_Dang ky phan khai von ODA (gui Bo)_Bieu du thao QD von ho tro co MT 3 2" xfId="24181"/>
    <cellStyle name="1_BC 8 thang 2009 ve CT trong diem 5nam_Bao cao doan cong tac cua Bo thang 4-2010_Dang ky phan khai von ODA (gui Bo)_Bieu du thao QD von ho tro co MT 3 3" xfId="24182"/>
    <cellStyle name="1_BC 8 thang 2009 ve CT trong diem 5nam_Bao cao doan cong tac cua Bo thang 4-2010_Dang ky phan khai von ODA (gui Bo)_Bieu du thao QD von ho tro co MT 4" xfId="3163"/>
    <cellStyle name="1_BC 8 thang 2009 ve CT trong diem 5nam_Bao cao doan cong tac cua Bo thang 4-2010_Dang ky phan khai von ODA (gui Bo)_Bieu du thao QD von ho tro co MT 4 2" xfId="24183"/>
    <cellStyle name="1_BC 8 thang 2009 ve CT trong diem 5nam_Bao cao doan cong tac cua Bo thang 4-2010_Dang ky phan khai von ODA (gui Bo)_Bieu du thao QD von ho tro co MT 4 3" xfId="24184"/>
    <cellStyle name="1_BC 8 thang 2009 ve CT trong diem 5nam_Bao cao doan cong tac cua Bo thang 4-2010_Dang ky phan khai von ODA (gui Bo)_Bieu du thao QD von ho tro co MT 5" xfId="3164"/>
    <cellStyle name="1_BC 8 thang 2009 ve CT trong diem 5nam_Bao cao doan cong tac cua Bo thang 4-2010_Dang ky phan khai von ODA (gui Bo)_Bieu du thao QD von ho tro co MT 5 2" xfId="24185"/>
    <cellStyle name="1_BC 8 thang 2009 ve CT trong diem 5nam_Bao cao doan cong tac cua Bo thang 4-2010_Dang ky phan khai von ODA (gui Bo)_Bieu du thao QD von ho tro co MT 5 3" xfId="24186"/>
    <cellStyle name="1_BC 8 thang 2009 ve CT trong diem 5nam_Bao cao doan cong tac cua Bo thang 4-2010_Dang ky phan khai von ODA (gui Bo)_Bieu du thao QD von ho tro co MT 6" xfId="24187"/>
    <cellStyle name="1_BC 8 thang 2009 ve CT trong diem 5nam_Bao cao doan cong tac cua Bo thang 4-2010_Dang ky phan khai von ODA (gui Bo)_Bieu du thao QD von ho tro co MT 7" xfId="24188"/>
    <cellStyle name="1_BC 8 thang 2009 ve CT trong diem 5nam_Bao cao doan cong tac cua Bo thang 4-2010_Dang ky phan khai von ODA (gui Bo)_Ke hoach 2012 theo doi (giai ngan 30.6.12)" xfId="3165"/>
    <cellStyle name="1_BC 8 thang 2009 ve CT trong diem 5nam_Bao cao doan cong tac cua Bo thang 4-2010_Dang ky phan khai von ODA (gui Bo)_Ke hoach 2012 theo doi (giai ngan 30.6.12) 2" xfId="3166"/>
    <cellStyle name="1_BC 8 thang 2009 ve CT trong diem 5nam_Bao cao doan cong tac cua Bo thang 4-2010_Dang ky phan khai von ODA (gui Bo)_Ke hoach 2012 theo doi (giai ngan 30.6.12) 2 2" xfId="3167"/>
    <cellStyle name="1_BC 8 thang 2009 ve CT trong diem 5nam_Bao cao doan cong tac cua Bo thang 4-2010_Dang ky phan khai von ODA (gui Bo)_Ke hoach 2012 theo doi (giai ngan 30.6.12) 2 2 2" xfId="24189"/>
    <cellStyle name="1_BC 8 thang 2009 ve CT trong diem 5nam_Bao cao doan cong tac cua Bo thang 4-2010_Dang ky phan khai von ODA (gui Bo)_Ke hoach 2012 theo doi (giai ngan 30.6.12) 2 2 3" xfId="24190"/>
    <cellStyle name="1_BC 8 thang 2009 ve CT trong diem 5nam_Bao cao doan cong tac cua Bo thang 4-2010_Dang ky phan khai von ODA (gui Bo)_Ke hoach 2012 theo doi (giai ngan 30.6.12) 2 3" xfId="3168"/>
    <cellStyle name="1_BC 8 thang 2009 ve CT trong diem 5nam_Bao cao doan cong tac cua Bo thang 4-2010_Dang ky phan khai von ODA (gui Bo)_Ke hoach 2012 theo doi (giai ngan 30.6.12) 2 3 2" xfId="24191"/>
    <cellStyle name="1_BC 8 thang 2009 ve CT trong diem 5nam_Bao cao doan cong tac cua Bo thang 4-2010_Dang ky phan khai von ODA (gui Bo)_Ke hoach 2012 theo doi (giai ngan 30.6.12) 2 3 3" xfId="24192"/>
    <cellStyle name="1_BC 8 thang 2009 ve CT trong diem 5nam_Bao cao doan cong tac cua Bo thang 4-2010_Dang ky phan khai von ODA (gui Bo)_Ke hoach 2012 theo doi (giai ngan 30.6.12) 2 4" xfId="3169"/>
    <cellStyle name="1_BC 8 thang 2009 ve CT trong diem 5nam_Bao cao doan cong tac cua Bo thang 4-2010_Dang ky phan khai von ODA (gui Bo)_Ke hoach 2012 theo doi (giai ngan 30.6.12) 2 4 2" xfId="24193"/>
    <cellStyle name="1_BC 8 thang 2009 ve CT trong diem 5nam_Bao cao doan cong tac cua Bo thang 4-2010_Dang ky phan khai von ODA (gui Bo)_Ke hoach 2012 theo doi (giai ngan 30.6.12) 2 4 3" xfId="24194"/>
    <cellStyle name="1_BC 8 thang 2009 ve CT trong diem 5nam_Bao cao doan cong tac cua Bo thang 4-2010_Dang ky phan khai von ODA (gui Bo)_Ke hoach 2012 theo doi (giai ngan 30.6.12) 2 5" xfId="24195"/>
    <cellStyle name="1_BC 8 thang 2009 ve CT trong diem 5nam_Bao cao doan cong tac cua Bo thang 4-2010_Dang ky phan khai von ODA (gui Bo)_Ke hoach 2012 theo doi (giai ngan 30.6.12) 2 6" xfId="24196"/>
    <cellStyle name="1_BC 8 thang 2009 ve CT trong diem 5nam_Bao cao doan cong tac cua Bo thang 4-2010_Dang ky phan khai von ODA (gui Bo)_Ke hoach 2012 theo doi (giai ngan 30.6.12) 3" xfId="3170"/>
    <cellStyle name="1_BC 8 thang 2009 ve CT trong diem 5nam_Bao cao doan cong tac cua Bo thang 4-2010_Dang ky phan khai von ODA (gui Bo)_Ke hoach 2012 theo doi (giai ngan 30.6.12) 3 2" xfId="24197"/>
    <cellStyle name="1_BC 8 thang 2009 ve CT trong diem 5nam_Bao cao doan cong tac cua Bo thang 4-2010_Dang ky phan khai von ODA (gui Bo)_Ke hoach 2012 theo doi (giai ngan 30.6.12) 3 3" xfId="24198"/>
    <cellStyle name="1_BC 8 thang 2009 ve CT trong diem 5nam_Bao cao doan cong tac cua Bo thang 4-2010_Dang ky phan khai von ODA (gui Bo)_Ke hoach 2012 theo doi (giai ngan 30.6.12) 4" xfId="3171"/>
    <cellStyle name="1_BC 8 thang 2009 ve CT trong diem 5nam_Bao cao doan cong tac cua Bo thang 4-2010_Dang ky phan khai von ODA (gui Bo)_Ke hoach 2012 theo doi (giai ngan 30.6.12) 4 2" xfId="24199"/>
    <cellStyle name="1_BC 8 thang 2009 ve CT trong diem 5nam_Bao cao doan cong tac cua Bo thang 4-2010_Dang ky phan khai von ODA (gui Bo)_Ke hoach 2012 theo doi (giai ngan 30.6.12) 4 3" xfId="24200"/>
    <cellStyle name="1_BC 8 thang 2009 ve CT trong diem 5nam_Bao cao doan cong tac cua Bo thang 4-2010_Dang ky phan khai von ODA (gui Bo)_Ke hoach 2012 theo doi (giai ngan 30.6.12) 5" xfId="3172"/>
    <cellStyle name="1_BC 8 thang 2009 ve CT trong diem 5nam_Bao cao doan cong tac cua Bo thang 4-2010_Dang ky phan khai von ODA (gui Bo)_Ke hoach 2012 theo doi (giai ngan 30.6.12) 5 2" xfId="24201"/>
    <cellStyle name="1_BC 8 thang 2009 ve CT trong diem 5nam_Bao cao doan cong tac cua Bo thang 4-2010_Dang ky phan khai von ODA (gui Bo)_Ke hoach 2012 theo doi (giai ngan 30.6.12) 5 3" xfId="24202"/>
    <cellStyle name="1_BC 8 thang 2009 ve CT trong diem 5nam_Bao cao doan cong tac cua Bo thang 4-2010_Dang ky phan khai von ODA (gui Bo)_Ke hoach 2012 theo doi (giai ngan 30.6.12) 6" xfId="24203"/>
    <cellStyle name="1_BC 8 thang 2009 ve CT trong diem 5nam_Bao cao doan cong tac cua Bo thang 4-2010_Dang ky phan khai von ODA (gui Bo)_Ke hoach 2012 theo doi (giai ngan 30.6.12) 7" xfId="24204"/>
    <cellStyle name="1_BC 8 thang 2009 ve CT trong diem 5nam_Bao cao doan cong tac cua Bo thang 4-2010_Ke hoach 2012 (theo doi)" xfId="3173"/>
    <cellStyle name="1_BC 8 thang 2009 ve CT trong diem 5nam_Bao cao doan cong tac cua Bo thang 4-2010_Ke hoach 2012 (theo doi) 2" xfId="3174"/>
    <cellStyle name="1_BC 8 thang 2009 ve CT trong diem 5nam_Bao cao doan cong tac cua Bo thang 4-2010_Ke hoach 2012 (theo doi) 2 2" xfId="3175"/>
    <cellStyle name="1_BC 8 thang 2009 ve CT trong diem 5nam_Bao cao doan cong tac cua Bo thang 4-2010_Ke hoach 2012 (theo doi) 2 2 2" xfId="24205"/>
    <cellStyle name="1_BC 8 thang 2009 ve CT trong diem 5nam_Bao cao doan cong tac cua Bo thang 4-2010_Ke hoach 2012 (theo doi) 2 2 3" xfId="24206"/>
    <cellStyle name="1_BC 8 thang 2009 ve CT trong diem 5nam_Bao cao doan cong tac cua Bo thang 4-2010_Ke hoach 2012 (theo doi) 2 3" xfId="3176"/>
    <cellStyle name="1_BC 8 thang 2009 ve CT trong diem 5nam_Bao cao doan cong tac cua Bo thang 4-2010_Ke hoach 2012 (theo doi) 2 3 2" xfId="24207"/>
    <cellStyle name="1_BC 8 thang 2009 ve CT trong diem 5nam_Bao cao doan cong tac cua Bo thang 4-2010_Ke hoach 2012 (theo doi) 2 3 3" xfId="24208"/>
    <cellStyle name="1_BC 8 thang 2009 ve CT trong diem 5nam_Bao cao doan cong tac cua Bo thang 4-2010_Ke hoach 2012 (theo doi) 2 4" xfId="3177"/>
    <cellStyle name="1_BC 8 thang 2009 ve CT trong diem 5nam_Bao cao doan cong tac cua Bo thang 4-2010_Ke hoach 2012 (theo doi) 2 4 2" xfId="24209"/>
    <cellStyle name="1_BC 8 thang 2009 ve CT trong diem 5nam_Bao cao doan cong tac cua Bo thang 4-2010_Ke hoach 2012 (theo doi) 2 4 3" xfId="24210"/>
    <cellStyle name="1_BC 8 thang 2009 ve CT trong diem 5nam_Bao cao doan cong tac cua Bo thang 4-2010_Ke hoach 2012 (theo doi) 2 5" xfId="24211"/>
    <cellStyle name="1_BC 8 thang 2009 ve CT trong diem 5nam_Bao cao doan cong tac cua Bo thang 4-2010_Ke hoach 2012 (theo doi) 2 6" xfId="24212"/>
    <cellStyle name="1_BC 8 thang 2009 ve CT trong diem 5nam_Bao cao doan cong tac cua Bo thang 4-2010_Ke hoach 2012 (theo doi) 3" xfId="3178"/>
    <cellStyle name="1_BC 8 thang 2009 ve CT trong diem 5nam_Bao cao doan cong tac cua Bo thang 4-2010_Ke hoach 2012 (theo doi) 3 2" xfId="24213"/>
    <cellStyle name="1_BC 8 thang 2009 ve CT trong diem 5nam_Bao cao doan cong tac cua Bo thang 4-2010_Ke hoach 2012 (theo doi) 3 3" xfId="24214"/>
    <cellStyle name="1_BC 8 thang 2009 ve CT trong diem 5nam_Bao cao doan cong tac cua Bo thang 4-2010_Ke hoach 2012 (theo doi) 4" xfId="3179"/>
    <cellStyle name="1_BC 8 thang 2009 ve CT trong diem 5nam_Bao cao doan cong tac cua Bo thang 4-2010_Ke hoach 2012 (theo doi) 4 2" xfId="24215"/>
    <cellStyle name="1_BC 8 thang 2009 ve CT trong diem 5nam_Bao cao doan cong tac cua Bo thang 4-2010_Ke hoach 2012 (theo doi) 4 3" xfId="24216"/>
    <cellStyle name="1_BC 8 thang 2009 ve CT trong diem 5nam_Bao cao doan cong tac cua Bo thang 4-2010_Ke hoach 2012 (theo doi) 5" xfId="3180"/>
    <cellStyle name="1_BC 8 thang 2009 ve CT trong diem 5nam_Bao cao doan cong tac cua Bo thang 4-2010_Ke hoach 2012 (theo doi) 5 2" xfId="24217"/>
    <cellStyle name="1_BC 8 thang 2009 ve CT trong diem 5nam_Bao cao doan cong tac cua Bo thang 4-2010_Ke hoach 2012 (theo doi) 5 3" xfId="24218"/>
    <cellStyle name="1_BC 8 thang 2009 ve CT trong diem 5nam_Bao cao doan cong tac cua Bo thang 4-2010_Ke hoach 2012 (theo doi) 6" xfId="24219"/>
    <cellStyle name="1_BC 8 thang 2009 ve CT trong diem 5nam_Bao cao doan cong tac cua Bo thang 4-2010_Ke hoach 2012 (theo doi) 7" xfId="24220"/>
    <cellStyle name="1_BC 8 thang 2009 ve CT trong diem 5nam_Bao cao doan cong tac cua Bo thang 4-2010_Ke hoach 2012 theo doi (giai ngan 30.6.12)" xfId="3181"/>
    <cellStyle name="1_BC 8 thang 2009 ve CT trong diem 5nam_Bao cao doan cong tac cua Bo thang 4-2010_Ke hoach 2012 theo doi (giai ngan 30.6.12) 2" xfId="3182"/>
    <cellStyle name="1_BC 8 thang 2009 ve CT trong diem 5nam_Bao cao doan cong tac cua Bo thang 4-2010_Ke hoach 2012 theo doi (giai ngan 30.6.12) 2 2" xfId="3183"/>
    <cellStyle name="1_BC 8 thang 2009 ve CT trong diem 5nam_Bao cao doan cong tac cua Bo thang 4-2010_Ke hoach 2012 theo doi (giai ngan 30.6.12) 2 2 2" xfId="24221"/>
    <cellStyle name="1_BC 8 thang 2009 ve CT trong diem 5nam_Bao cao doan cong tac cua Bo thang 4-2010_Ke hoach 2012 theo doi (giai ngan 30.6.12) 2 2 3" xfId="24222"/>
    <cellStyle name="1_BC 8 thang 2009 ve CT trong diem 5nam_Bao cao doan cong tac cua Bo thang 4-2010_Ke hoach 2012 theo doi (giai ngan 30.6.12) 2 3" xfId="3184"/>
    <cellStyle name="1_BC 8 thang 2009 ve CT trong diem 5nam_Bao cao doan cong tac cua Bo thang 4-2010_Ke hoach 2012 theo doi (giai ngan 30.6.12) 2 3 2" xfId="24223"/>
    <cellStyle name="1_BC 8 thang 2009 ve CT trong diem 5nam_Bao cao doan cong tac cua Bo thang 4-2010_Ke hoach 2012 theo doi (giai ngan 30.6.12) 2 3 3" xfId="24224"/>
    <cellStyle name="1_BC 8 thang 2009 ve CT trong diem 5nam_Bao cao doan cong tac cua Bo thang 4-2010_Ke hoach 2012 theo doi (giai ngan 30.6.12) 2 4" xfId="3185"/>
    <cellStyle name="1_BC 8 thang 2009 ve CT trong diem 5nam_Bao cao doan cong tac cua Bo thang 4-2010_Ke hoach 2012 theo doi (giai ngan 30.6.12) 2 4 2" xfId="24225"/>
    <cellStyle name="1_BC 8 thang 2009 ve CT trong diem 5nam_Bao cao doan cong tac cua Bo thang 4-2010_Ke hoach 2012 theo doi (giai ngan 30.6.12) 2 4 3" xfId="24226"/>
    <cellStyle name="1_BC 8 thang 2009 ve CT trong diem 5nam_Bao cao doan cong tac cua Bo thang 4-2010_Ke hoach 2012 theo doi (giai ngan 30.6.12) 2 5" xfId="24227"/>
    <cellStyle name="1_BC 8 thang 2009 ve CT trong diem 5nam_Bao cao doan cong tac cua Bo thang 4-2010_Ke hoach 2012 theo doi (giai ngan 30.6.12) 2 6" xfId="24228"/>
    <cellStyle name="1_BC 8 thang 2009 ve CT trong diem 5nam_Bao cao doan cong tac cua Bo thang 4-2010_Ke hoach 2012 theo doi (giai ngan 30.6.12) 3" xfId="3186"/>
    <cellStyle name="1_BC 8 thang 2009 ve CT trong diem 5nam_Bao cao doan cong tac cua Bo thang 4-2010_Ke hoach 2012 theo doi (giai ngan 30.6.12) 3 2" xfId="24229"/>
    <cellStyle name="1_BC 8 thang 2009 ve CT trong diem 5nam_Bao cao doan cong tac cua Bo thang 4-2010_Ke hoach 2012 theo doi (giai ngan 30.6.12) 3 3" xfId="24230"/>
    <cellStyle name="1_BC 8 thang 2009 ve CT trong diem 5nam_Bao cao doan cong tac cua Bo thang 4-2010_Ke hoach 2012 theo doi (giai ngan 30.6.12) 4" xfId="3187"/>
    <cellStyle name="1_BC 8 thang 2009 ve CT trong diem 5nam_Bao cao doan cong tac cua Bo thang 4-2010_Ke hoach 2012 theo doi (giai ngan 30.6.12) 4 2" xfId="24231"/>
    <cellStyle name="1_BC 8 thang 2009 ve CT trong diem 5nam_Bao cao doan cong tac cua Bo thang 4-2010_Ke hoach 2012 theo doi (giai ngan 30.6.12) 4 3" xfId="24232"/>
    <cellStyle name="1_BC 8 thang 2009 ve CT trong diem 5nam_Bao cao doan cong tac cua Bo thang 4-2010_Ke hoach 2012 theo doi (giai ngan 30.6.12) 5" xfId="3188"/>
    <cellStyle name="1_BC 8 thang 2009 ve CT trong diem 5nam_Bao cao doan cong tac cua Bo thang 4-2010_Ke hoach 2012 theo doi (giai ngan 30.6.12) 5 2" xfId="24233"/>
    <cellStyle name="1_BC 8 thang 2009 ve CT trong diem 5nam_Bao cao doan cong tac cua Bo thang 4-2010_Ke hoach 2012 theo doi (giai ngan 30.6.12) 5 3" xfId="24234"/>
    <cellStyle name="1_BC 8 thang 2009 ve CT trong diem 5nam_Bao cao doan cong tac cua Bo thang 4-2010_Ke hoach 2012 theo doi (giai ngan 30.6.12) 6" xfId="24235"/>
    <cellStyle name="1_BC 8 thang 2009 ve CT trong diem 5nam_Bao cao doan cong tac cua Bo thang 4-2010_Ke hoach 2012 theo doi (giai ngan 30.6.12) 7" xfId="24236"/>
    <cellStyle name="1_BC 8 thang 2009 ve CT trong diem 5nam_BC cong trinh trong diem" xfId="3189"/>
    <cellStyle name="1_BC 8 thang 2009 ve CT trong diem 5nam_BC cong trinh trong diem 2" xfId="3190"/>
    <cellStyle name="1_BC 8 thang 2009 ve CT trong diem 5nam_BC cong trinh trong diem 2 2" xfId="3191"/>
    <cellStyle name="1_BC 8 thang 2009 ve CT trong diem 5nam_BC cong trinh trong diem 2 2 2" xfId="3192"/>
    <cellStyle name="1_BC 8 thang 2009 ve CT trong diem 5nam_BC cong trinh trong diem 2 2 2 2" xfId="24237"/>
    <cellStyle name="1_BC 8 thang 2009 ve CT trong diem 5nam_BC cong trinh trong diem 2 2 2 3" xfId="24238"/>
    <cellStyle name="1_BC 8 thang 2009 ve CT trong diem 5nam_BC cong trinh trong diem 2 2 3" xfId="3193"/>
    <cellStyle name="1_BC 8 thang 2009 ve CT trong diem 5nam_BC cong trinh trong diem 2 2 3 2" xfId="24239"/>
    <cellStyle name="1_BC 8 thang 2009 ve CT trong diem 5nam_BC cong trinh trong diem 2 2 3 3" xfId="24240"/>
    <cellStyle name="1_BC 8 thang 2009 ve CT trong diem 5nam_BC cong trinh trong diem 2 2 4" xfId="3194"/>
    <cellStyle name="1_BC 8 thang 2009 ve CT trong diem 5nam_BC cong trinh trong diem 2 2 4 2" xfId="24241"/>
    <cellStyle name="1_BC 8 thang 2009 ve CT trong diem 5nam_BC cong trinh trong diem 2 2 4 3" xfId="24242"/>
    <cellStyle name="1_BC 8 thang 2009 ve CT trong diem 5nam_BC cong trinh trong diem 2 2 5" xfId="24243"/>
    <cellStyle name="1_BC 8 thang 2009 ve CT trong diem 5nam_BC cong trinh trong diem 2 2 6" xfId="24244"/>
    <cellStyle name="1_BC 8 thang 2009 ve CT trong diem 5nam_BC cong trinh trong diem 2 3" xfId="3195"/>
    <cellStyle name="1_BC 8 thang 2009 ve CT trong diem 5nam_BC cong trinh trong diem 2 3 2" xfId="24245"/>
    <cellStyle name="1_BC 8 thang 2009 ve CT trong diem 5nam_BC cong trinh trong diem 2 3 3" xfId="24246"/>
    <cellStyle name="1_BC 8 thang 2009 ve CT trong diem 5nam_BC cong trinh trong diem 2 4" xfId="3196"/>
    <cellStyle name="1_BC 8 thang 2009 ve CT trong diem 5nam_BC cong trinh trong diem 2 4 2" xfId="24247"/>
    <cellStyle name="1_BC 8 thang 2009 ve CT trong diem 5nam_BC cong trinh trong diem 2 4 3" xfId="24248"/>
    <cellStyle name="1_BC 8 thang 2009 ve CT trong diem 5nam_BC cong trinh trong diem 2 5" xfId="3197"/>
    <cellStyle name="1_BC 8 thang 2009 ve CT trong diem 5nam_BC cong trinh trong diem 2 5 2" xfId="24249"/>
    <cellStyle name="1_BC 8 thang 2009 ve CT trong diem 5nam_BC cong trinh trong diem 2 5 3" xfId="24250"/>
    <cellStyle name="1_BC 8 thang 2009 ve CT trong diem 5nam_BC cong trinh trong diem 2 6" xfId="24251"/>
    <cellStyle name="1_BC 8 thang 2009 ve CT trong diem 5nam_BC cong trinh trong diem 2 7" xfId="24252"/>
    <cellStyle name="1_BC 8 thang 2009 ve CT trong diem 5nam_BC cong trinh trong diem 3" xfId="3198"/>
    <cellStyle name="1_BC 8 thang 2009 ve CT trong diem 5nam_BC cong trinh trong diem 3 2" xfId="3199"/>
    <cellStyle name="1_BC 8 thang 2009 ve CT trong diem 5nam_BC cong trinh trong diem 3 2 2" xfId="24253"/>
    <cellStyle name="1_BC 8 thang 2009 ve CT trong diem 5nam_BC cong trinh trong diem 3 2 3" xfId="24254"/>
    <cellStyle name="1_BC 8 thang 2009 ve CT trong diem 5nam_BC cong trinh trong diem 3 3" xfId="3200"/>
    <cellStyle name="1_BC 8 thang 2009 ve CT trong diem 5nam_BC cong trinh trong diem 3 3 2" xfId="24255"/>
    <cellStyle name="1_BC 8 thang 2009 ve CT trong diem 5nam_BC cong trinh trong diem 3 3 3" xfId="24256"/>
    <cellStyle name="1_BC 8 thang 2009 ve CT trong diem 5nam_BC cong trinh trong diem 3 4" xfId="3201"/>
    <cellStyle name="1_BC 8 thang 2009 ve CT trong diem 5nam_BC cong trinh trong diem 3 4 2" xfId="24257"/>
    <cellStyle name="1_BC 8 thang 2009 ve CT trong diem 5nam_BC cong trinh trong diem 3 4 3" xfId="24258"/>
    <cellStyle name="1_BC 8 thang 2009 ve CT trong diem 5nam_BC cong trinh trong diem 3 5" xfId="24259"/>
    <cellStyle name="1_BC 8 thang 2009 ve CT trong diem 5nam_BC cong trinh trong diem 3 6" xfId="24260"/>
    <cellStyle name="1_BC 8 thang 2009 ve CT trong diem 5nam_BC cong trinh trong diem 4" xfId="3202"/>
    <cellStyle name="1_BC 8 thang 2009 ve CT trong diem 5nam_BC cong trinh trong diem 4 2" xfId="24261"/>
    <cellStyle name="1_BC 8 thang 2009 ve CT trong diem 5nam_BC cong trinh trong diem 4 3" xfId="24262"/>
    <cellStyle name="1_BC 8 thang 2009 ve CT trong diem 5nam_BC cong trinh trong diem 5" xfId="3203"/>
    <cellStyle name="1_BC 8 thang 2009 ve CT trong diem 5nam_BC cong trinh trong diem 5 2" xfId="24263"/>
    <cellStyle name="1_BC 8 thang 2009 ve CT trong diem 5nam_BC cong trinh trong diem 5 3" xfId="24264"/>
    <cellStyle name="1_BC 8 thang 2009 ve CT trong diem 5nam_BC cong trinh trong diem 6" xfId="3204"/>
    <cellStyle name="1_BC 8 thang 2009 ve CT trong diem 5nam_BC cong trinh trong diem 6 2" xfId="24265"/>
    <cellStyle name="1_BC 8 thang 2009 ve CT trong diem 5nam_BC cong trinh trong diem 6 3" xfId="24266"/>
    <cellStyle name="1_BC 8 thang 2009 ve CT trong diem 5nam_BC cong trinh trong diem 7" xfId="24267"/>
    <cellStyle name="1_BC 8 thang 2009 ve CT trong diem 5nam_BC cong trinh trong diem_BC von DTPT 6 thang 2012" xfId="3205"/>
    <cellStyle name="1_BC 8 thang 2009 ve CT trong diem 5nam_BC cong trinh trong diem_BC von DTPT 6 thang 2012 2" xfId="3206"/>
    <cellStyle name="1_BC 8 thang 2009 ve CT trong diem 5nam_BC cong trinh trong diem_BC von DTPT 6 thang 2012 2 2" xfId="3207"/>
    <cellStyle name="1_BC 8 thang 2009 ve CT trong diem 5nam_BC cong trinh trong diem_BC von DTPT 6 thang 2012 2 2 2" xfId="3208"/>
    <cellStyle name="1_BC 8 thang 2009 ve CT trong diem 5nam_BC cong trinh trong diem_BC von DTPT 6 thang 2012 2 2 2 2" xfId="24268"/>
    <cellStyle name="1_BC 8 thang 2009 ve CT trong diem 5nam_BC cong trinh trong diem_BC von DTPT 6 thang 2012 2 2 2 3" xfId="24269"/>
    <cellStyle name="1_BC 8 thang 2009 ve CT trong diem 5nam_BC cong trinh trong diem_BC von DTPT 6 thang 2012 2 2 3" xfId="3209"/>
    <cellStyle name="1_BC 8 thang 2009 ve CT trong diem 5nam_BC cong trinh trong diem_BC von DTPT 6 thang 2012 2 2 3 2" xfId="24270"/>
    <cellStyle name="1_BC 8 thang 2009 ve CT trong diem 5nam_BC cong trinh trong diem_BC von DTPT 6 thang 2012 2 2 3 3" xfId="24271"/>
    <cellStyle name="1_BC 8 thang 2009 ve CT trong diem 5nam_BC cong trinh trong diem_BC von DTPT 6 thang 2012 2 2 4" xfId="3210"/>
    <cellStyle name="1_BC 8 thang 2009 ve CT trong diem 5nam_BC cong trinh trong diem_BC von DTPT 6 thang 2012 2 2 4 2" xfId="24272"/>
    <cellStyle name="1_BC 8 thang 2009 ve CT trong diem 5nam_BC cong trinh trong diem_BC von DTPT 6 thang 2012 2 2 4 3" xfId="24273"/>
    <cellStyle name="1_BC 8 thang 2009 ve CT trong diem 5nam_BC cong trinh trong diem_BC von DTPT 6 thang 2012 2 2 5" xfId="24274"/>
    <cellStyle name="1_BC 8 thang 2009 ve CT trong diem 5nam_BC cong trinh trong diem_BC von DTPT 6 thang 2012 2 2 6" xfId="24275"/>
    <cellStyle name="1_BC 8 thang 2009 ve CT trong diem 5nam_BC cong trinh trong diem_BC von DTPT 6 thang 2012 2 3" xfId="3211"/>
    <cellStyle name="1_BC 8 thang 2009 ve CT trong diem 5nam_BC cong trinh trong diem_BC von DTPT 6 thang 2012 2 3 2" xfId="24276"/>
    <cellStyle name="1_BC 8 thang 2009 ve CT trong diem 5nam_BC cong trinh trong diem_BC von DTPT 6 thang 2012 2 3 3" xfId="24277"/>
    <cellStyle name="1_BC 8 thang 2009 ve CT trong diem 5nam_BC cong trinh trong diem_BC von DTPT 6 thang 2012 2 4" xfId="3212"/>
    <cellStyle name="1_BC 8 thang 2009 ve CT trong diem 5nam_BC cong trinh trong diem_BC von DTPT 6 thang 2012 2 4 2" xfId="24278"/>
    <cellStyle name="1_BC 8 thang 2009 ve CT trong diem 5nam_BC cong trinh trong diem_BC von DTPT 6 thang 2012 2 4 3" xfId="24279"/>
    <cellStyle name="1_BC 8 thang 2009 ve CT trong diem 5nam_BC cong trinh trong diem_BC von DTPT 6 thang 2012 2 5" xfId="3213"/>
    <cellStyle name="1_BC 8 thang 2009 ve CT trong diem 5nam_BC cong trinh trong diem_BC von DTPT 6 thang 2012 2 5 2" xfId="24280"/>
    <cellStyle name="1_BC 8 thang 2009 ve CT trong diem 5nam_BC cong trinh trong diem_BC von DTPT 6 thang 2012 2 5 3" xfId="24281"/>
    <cellStyle name="1_BC 8 thang 2009 ve CT trong diem 5nam_BC cong trinh trong diem_BC von DTPT 6 thang 2012 2 6" xfId="24282"/>
    <cellStyle name="1_BC 8 thang 2009 ve CT trong diem 5nam_BC cong trinh trong diem_BC von DTPT 6 thang 2012 2 7" xfId="24283"/>
    <cellStyle name="1_BC 8 thang 2009 ve CT trong diem 5nam_BC cong trinh trong diem_BC von DTPT 6 thang 2012 3" xfId="3214"/>
    <cellStyle name="1_BC 8 thang 2009 ve CT trong diem 5nam_BC cong trinh trong diem_BC von DTPT 6 thang 2012 3 2" xfId="3215"/>
    <cellStyle name="1_BC 8 thang 2009 ve CT trong diem 5nam_BC cong trinh trong diem_BC von DTPT 6 thang 2012 3 2 2" xfId="24284"/>
    <cellStyle name="1_BC 8 thang 2009 ve CT trong diem 5nam_BC cong trinh trong diem_BC von DTPT 6 thang 2012 3 2 3" xfId="24285"/>
    <cellStyle name="1_BC 8 thang 2009 ve CT trong diem 5nam_BC cong trinh trong diem_BC von DTPT 6 thang 2012 3 3" xfId="3216"/>
    <cellStyle name="1_BC 8 thang 2009 ve CT trong diem 5nam_BC cong trinh trong diem_BC von DTPT 6 thang 2012 3 3 2" xfId="24286"/>
    <cellStyle name="1_BC 8 thang 2009 ve CT trong diem 5nam_BC cong trinh trong diem_BC von DTPT 6 thang 2012 3 3 3" xfId="24287"/>
    <cellStyle name="1_BC 8 thang 2009 ve CT trong diem 5nam_BC cong trinh trong diem_BC von DTPT 6 thang 2012 3 4" xfId="3217"/>
    <cellStyle name="1_BC 8 thang 2009 ve CT trong diem 5nam_BC cong trinh trong diem_BC von DTPT 6 thang 2012 3 4 2" xfId="24288"/>
    <cellStyle name="1_BC 8 thang 2009 ve CT trong diem 5nam_BC cong trinh trong diem_BC von DTPT 6 thang 2012 3 4 3" xfId="24289"/>
    <cellStyle name="1_BC 8 thang 2009 ve CT trong diem 5nam_BC cong trinh trong diem_BC von DTPT 6 thang 2012 3 5" xfId="24290"/>
    <cellStyle name="1_BC 8 thang 2009 ve CT trong diem 5nam_BC cong trinh trong diem_BC von DTPT 6 thang 2012 3 6" xfId="24291"/>
    <cellStyle name="1_BC 8 thang 2009 ve CT trong diem 5nam_BC cong trinh trong diem_BC von DTPT 6 thang 2012 4" xfId="3218"/>
    <cellStyle name="1_BC 8 thang 2009 ve CT trong diem 5nam_BC cong trinh trong diem_BC von DTPT 6 thang 2012 4 2" xfId="24292"/>
    <cellStyle name="1_BC 8 thang 2009 ve CT trong diem 5nam_BC cong trinh trong diem_BC von DTPT 6 thang 2012 4 3" xfId="24293"/>
    <cellStyle name="1_BC 8 thang 2009 ve CT trong diem 5nam_BC cong trinh trong diem_BC von DTPT 6 thang 2012 5" xfId="3219"/>
    <cellStyle name="1_BC 8 thang 2009 ve CT trong diem 5nam_BC cong trinh trong diem_BC von DTPT 6 thang 2012 5 2" xfId="24294"/>
    <cellStyle name="1_BC 8 thang 2009 ve CT trong diem 5nam_BC cong trinh trong diem_BC von DTPT 6 thang 2012 5 3" xfId="24295"/>
    <cellStyle name="1_BC 8 thang 2009 ve CT trong diem 5nam_BC cong trinh trong diem_BC von DTPT 6 thang 2012 6" xfId="3220"/>
    <cellStyle name="1_BC 8 thang 2009 ve CT trong diem 5nam_BC cong trinh trong diem_BC von DTPT 6 thang 2012 6 2" xfId="24296"/>
    <cellStyle name="1_BC 8 thang 2009 ve CT trong diem 5nam_BC cong trinh trong diem_BC von DTPT 6 thang 2012 6 3" xfId="24297"/>
    <cellStyle name="1_BC 8 thang 2009 ve CT trong diem 5nam_BC cong trinh trong diem_BC von DTPT 6 thang 2012 7" xfId="24298"/>
    <cellStyle name="1_BC 8 thang 2009 ve CT trong diem 5nam_BC cong trinh trong diem_Bieu du thao QD von ho tro co MT" xfId="3221"/>
    <cellStyle name="1_BC 8 thang 2009 ve CT trong diem 5nam_BC cong trinh trong diem_Bieu du thao QD von ho tro co MT 2" xfId="3222"/>
    <cellStyle name="1_BC 8 thang 2009 ve CT trong diem 5nam_BC cong trinh trong diem_Bieu du thao QD von ho tro co MT 2 2" xfId="3223"/>
    <cellStyle name="1_BC 8 thang 2009 ve CT trong diem 5nam_BC cong trinh trong diem_Bieu du thao QD von ho tro co MT 2 2 2" xfId="3224"/>
    <cellStyle name="1_BC 8 thang 2009 ve CT trong diem 5nam_BC cong trinh trong diem_Bieu du thao QD von ho tro co MT 2 2 2 2" xfId="24299"/>
    <cellStyle name="1_BC 8 thang 2009 ve CT trong diem 5nam_BC cong trinh trong diem_Bieu du thao QD von ho tro co MT 2 2 2 3" xfId="24300"/>
    <cellStyle name="1_BC 8 thang 2009 ve CT trong diem 5nam_BC cong trinh trong diem_Bieu du thao QD von ho tro co MT 2 2 3" xfId="3225"/>
    <cellStyle name="1_BC 8 thang 2009 ve CT trong diem 5nam_BC cong trinh trong diem_Bieu du thao QD von ho tro co MT 2 2 3 2" xfId="24301"/>
    <cellStyle name="1_BC 8 thang 2009 ve CT trong diem 5nam_BC cong trinh trong diem_Bieu du thao QD von ho tro co MT 2 2 3 3" xfId="24302"/>
    <cellStyle name="1_BC 8 thang 2009 ve CT trong diem 5nam_BC cong trinh trong diem_Bieu du thao QD von ho tro co MT 2 2 4" xfId="3226"/>
    <cellStyle name="1_BC 8 thang 2009 ve CT trong diem 5nam_BC cong trinh trong diem_Bieu du thao QD von ho tro co MT 2 2 4 2" xfId="24303"/>
    <cellStyle name="1_BC 8 thang 2009 ve CT trong diem 5nam_BC cong trinh trong diem_Bieu du thao QD von ho tro co MT 2 2 4 3" xfId="24304"/>
    <cellStyle name="1_BC 8 thang 2009 ve CT trong diem 5nam_BC cong trinh trong diem_Bieu du thao QD von ho tro co MT 2 2 5" xfId="24305"/>
    <cellStyle name="1_BC 8 thang 2009 ve CT trong diem 5nam_BC cong trinh trong diem_Bieu du thao QD von ho tro co MT 2 2 6" xfId="24306"/>
    <cellStyle name="1_BC 8 thang 2009 ve CT trong diem 5nam_BC cong trinh trong diem_Bieu du thao QD von ho tro co MT 2 3" xfId="3227"/>
    <cellStyle name="1_BC 8 thang 2009 ve CT trong diem 5nam_BC cong trinh trong diem_Bieu du thao QD von ho tro co MT 2 3 2" xfId="24307"/>
    <cellStyle name="1_BC 8 thang 2009 ve CT trong diem 5nam_BC cong trinh trong diem_Bieu du thao QD von ho tro co MT 2 3 3" xfId="24308"/>
    <cellStyle name="1_BC 8 thang 2009 ve CT trong diem 5nam_BC cong trinh trong diem_Bieu du thao QD von ho tro co MT 2 4" xfId="3228"/>
    <cellStyle name="1_BC 8 thang 2009 ve CT trong diem 5nam_BC cong trinh trong diem_Bieu du thao QD von ho tro co MT 2 4 2" xfId="24309"/>
    <cellStyle name="1_BC 8 thang 2009 ve CT trong diem 5nam_BC cong trinh trong diem_Bieu du thao QD von ho tro co MT 2 4 3" xfId="24310"/>
    <cellStyle name="1_BC 8 thang 2009 ve CT trong diem 5nam_BC cong trinh trong diem_Bieu du thao QD von ho tro co MT 2 5" xfId="3229"/>
    <cellStyle name="1_BC 8 thang 2009 ve CT trong diem 5nam_BC cong trinh trong diem_Bieu du thao QD von ho tro co MT 2 5 2" xfId="24311"/>
    <cellStyle name="1_BC 8 thang 2009 ve CT trong diem 5nam_BC cong trinh trong diem_Bieu du thao QD von ho tro co MT 2 5 3" xfId="24312"/>
    <cellStyle name="1_BC 8 thang 2009 ve CT trong diem 5nam_BC cong trinh trong diem_Bieu du thao QD von ho tro co MT 2 6" xfId="24313"/>
    <cellStyle name="1_BC 8 thang 2009 ve CT trong diem 5nam_BC cong trinh trong diem_Bieu du thao QD von ho tro co MT 2 7" xfId="24314"/>
    <cellStyle name="1_BC 8 thang 2009 ve CT trong diem 5nam_BC cong trinh trong diem_Bieu du thao QD von ho tro co MT 3" xfId="3230"/>
    <cellStyle name="1_BC 8 thang 2009 ve CT trong diem 5nam_BC cong trinh trong diem_Bieu du thao QD von ho tro co MT 3 2" xfId="3231"/>
    <cellStyle name="1_BC 8 thang 2009 ve CT trong diem 5nam_BC cong trinh trong diem_Bieu du thao QD von ho tro co MT 3 2 2" xfId="24315"/>
    <cellStyle name="1_BC 8 thang 2009 ve CT trong diem 5nam_BC cong trinh trong diem_Bieu du thao QD von ho tro co MT 3 2 3" xfId="24316"/>
    <cellStyle name="1_BC 8 thang 2009 ve CT trong diem 5nam_BC cong trinh trong diem_Bieu du thao QD von ho tro co MT 3 3" xfId="3232"/>
    <cellStyle name="1_BC 8 thang 2009 ve CT trong diem 5nam_BC cong trinh trong diem_Bieu du thao QD von ho tro co MT 3 3 2" xfId="24317"/>
    <cellStyle name="1_BC 8 thang 2009 ve CT trong diem 5nam_BC cong trinh trong diem_Bieu du thao QD von ho tro co MT 3 3 3" xfId="24318"/>
    <cellStyle name="1_BC 8 thang 2009 ve CT trong diem 5nam_BC cong trinh trong diem_Bieu du thao QD von ho tro co MT 3 4" xfId="3233"/>
    <cellStyle name="1_BC 8 thang 2009 ve CT trong diem 5nam_BC cong trinh trong diem_Bieu du thao QD von ho tro co MT 3 4 2" xfId="24319"/>
    <cellStyle name="1_BC 8 thang 2009 ve CT trong diem 5nam_BC cong trinh trong diem_Bieu du thao QD von ho tro co MT 3 4 3" xfId="24320"/>
    <cellStyle name="1_BC 8 thang 2009 ve CT trong diem 5nam_BC cong trinh trong diem_Bieu du thao QD von ho tro co MT 3 5" xfId="24321"/>
    <cellStyle name="1_BC 8 thang 2009 ve CT trong diem 5nam_BC cong trinh trong diem_Bieu du thao QD von ho tro co MT 3 6" xfId="24322"/>
    <cellStyle name="1_BC 8 thang 2009 ve CT trong diem 5nam_BC cong trinh trong diem_Bieu du thao QD von ho tro co MT 4" xfId="3234"/>
    <cellStyle name="1_BC 8 thang 2009 ve CT trong diem 5nam_BC cong trinh trong diem_Bieu du thao QD von ho tro co MT 4 2" xfId="24323"/>
    <cellStyle name="1_BC 8 thang 2009 ve CT trong diem 5nam_BC cong trinh trong diem_Bieu du thao QD von ho tro co MT 4 3" xfId="24324"/>
    <cellStyle name="1_BC 8 thang 2009 ve CT trong diem 5nam_BC cong trinh trong diem_Bieu du thao QD von ho tro co MT 5" xfId="3235"/>
    <cellStyle name="1_BC 8 thang 2009 ve CT trong diem 5nam_BC cong trinh trong diem_Bieu du thao QD von ho tro co MT 5 2" xfId="24325"/>
    <cellStyle name="1_BC 8 thang 2009 ve CT trong diem 5nam_BC cong trinh trong diem_Bieu du thao QD von ho tro co MT 5 3" xfId="24326"/>
    <cellStyle name="1_BC 8 thang 2009 ve CT trong diem 5nam_BC cong trinh trong diem_Bieu du thao QD von ho tro co MT 6" xfId="3236"/>
    <cellStyle name="1_BC 8 thang 2009 ve CT trong diem 5nam_BC cong trinh trong diem_Bieu du thao QD von ho tro co MT 6 2" xfId="24327"/>
    <cellStyle name="1_BC 8 thang 2009 ve CT trong diem 5nam_BC cong trinh trong diem_Bieu du thao QD von ho tro co MT 6 3" xfId="24328"/>
    <cellStyle name="1_BC 8 thang 2009 ve CT trong diem 5nam_BC cong trinh trong diem_Bieu du thao QD von ho tro co MT 7" xfId="24329"/>
    <cellStyle name="1_BC 8 thang 2009 ve CT trong diem 5nam_BC cong trinh trong diem_Ke hoach 2012 (theo doi)" xfId="3237"/>
    <cellStyle name="1_BC 8 thang 2009 ve CT trong diem 5nam_BC cong trinh trong diem_Ke hoach 2012 (theo doi) 2" xfId="3238"/>
    <cellStyle name="1_BC 8 thang 2009 ve CT trong diem 5nam_BC cong trinh trong diem_Ke hoach 2012 (theo doi) 2 2" xfId="3239"/>
    <cellStyle name="1_BC 8 thang 2009 ve CT trong diem 5nam_BC cong trinh trong diem_Ke hoach 2012 (theo doi) 2 2 2" xfId="3240"/>
    <cellStyle name="1_BC 8 thang 2009 ve CT trong diem 5nam_BC cong trinh trong diem_Ke hoach 2012 (theo doi) 2 2 2 2" xfId="24330"/>
    <cellStyle name="1_BC 8 thang 2009 ve CT trong diem 5nam_BC cong trinh trong diem_Ke hoach 2012 (theo doi) 2 2 2 3" xfId="24331"/>
    <cellStyle name="1_BC 8 thang 2009 ve CT trong diem 5nam_BC cong trinh trong diem_Ke hoach 2012 (theo doi) 2 2 3" xfId="3241"/>
    <cellStyle name="1_BC 8 thang 2009 ve CT trong diem 5nam_BC cong trinh trong diem_Ke hoach 2012 (theo doi) 2 2 3 2" xfId="24332"/>
    <cellStyle name="1_BC 8 thang 2009 ve CT trong diem 5nam_BC cong trinh trong diem_Ke hoach 2012 (theo doi) 2 2 3 3" xfId="24333"/>
    <cellStyle name="1_BC 8 thang 2009 ve CT trong diem 5nam_BC cong trinh trong diem_Ke hoach 2012 (theo doi) 2 2 4" xfId="3242"/>
    <cellStyle name="1_BC 8 thang 2009 ve CT trong diem 5nam_BC cong trinh trong diem_Ke hoach 2012 (theo doi) 2 2 4 2" xfId="24334"/>
    <cellStyle name="1_BC 8 thang 2009 ve CT trong diem 5nam_BC cong trinh trong diem_Ke hoach 2012 (theo doi) 2 2 4 3" xfId="24335"/>
    <cellStyle name="1_BC 8 thang 2009 ve CT trong diem 5nam_BC cong trinh trong diem_Ke hoach 2012 (theo doi) 2 2 5" xfId="24336"/>
    <cellStyle name="1_BC 8 thang 2009 ve CT trong diem 5nam_BC cong trinh trong diem_Ke hoach 2012 (theo doi) 2 2 6" xfId="24337"/>
    <cellStyle name="1_BC 8 thang 2009 ve CT trong diem 5nam_BC cong trinh trong diem_Ke hoach 2012 (theo doi) 2 3" xfId="3243"/>
    <cellStyle name="1_BC 8 thang 2009 ve CT trong diem 5nam_BC cong trinh trong diem_Ke hoach 2012 (theo doi) 2 3 2" xfId="24338"/>
    <cellStyle name="1_BC 8 thang 2009 ve CT trong diem 5nam_BC cong trinh trong diem_Ke hoach 2012 (theo doi) 2 3 3" xfId="24339"/>
    <cellStyle name="1_BC 8 thang 2009 ve CT trong diem 5nam_BC cong trinh trong diem_Ke hoach 2012 (theo doi) 2 4" xfId="3244"/>
    <cellStyle name="1_BC 8 thang 2009 ve CT trong diem 5nam_BC cong trinh trong diem_Ke hoach 2012 (theo doi) 2 4 2" xfId="24340"/>
    <cellStyle name="1_BC 8 thang 2009 ve CT trong diem 5nam_BC cong trinh trong diem_Ke hoach 2012 (theo doi) 2 4 3" xfId="24341"/>
    <cellStyle name="1_BC 8 thang 2009 ve CT trong diem 5nam_BC cong trinh trong diem_Ke hoach 2012 (theo doi) 2 5" xfId="3245"/>
    <cellStyle name="1_BC 8 thang 2009 ve CT trong diem 5nam_BC cong trinh trong diem_Ke hoach 2012 (theo doi) 2 5 2" xfId="24342"/>
    <cellStyle name="1_BC 8 thang 2009 ve CT trong diem 5nam_BC cong trinh trong diem_Ke hoach 2012 (theo doi) 2 5 3" xfId="24343"/>
    <cellStyle name="1_BC 8 thang 2009 ve CT trong diem 5nam_BC cong trinh trong diem_Ke hoach 2012 (theo doi) 2 6" xfId="24344"/>
    <cellStyle name="1_BC 8 thang 2009 ve CT trong diem 5nam_BC cong trinh trong diem_Ke hoach 2012 (theo doi) 2 7" xfId="24345"/>
    <cellStyle name="1_BC 8 thang 2009 ve CT trong diem 5nam_BC cong trinh trong diem_Ke hoach 2012 (theo doi) 3" xfId="3246"/>
    <cellStyle name="1_BC 8 thang 2009 ve CT trong diem 5nam_BC cong trinh trong diem_Ke hoach 2012 (theo doi) 3 2" xfId="3247"/>
    <cellStyle name="1_BC 8 thang 2009 ve CT trong diem 5nam_BC cong trinh trong diem_Ke hoach 2012 (theo doi) 3 2 2" xfId="24346"/>
    <cellStyle name="1_BC 8 thang 2009 ve CT trong diem 5nam_BC cong trinh trong diem_Ke hoach 2012 (theo doi) 3 2 3" xfId="24347"/>
    <cellStyle name="1_BC 8 thang 2009 ve CT trong diem 5nam_BC cong trinh trong diem_Ke hoach 2012 (theo doi) 3 3" xfId="3248"/>
    <cellStyle name="1_BC 8 thang 2009 ve CT trong diem 5nam_BC cong trinh trong diem_Ke hoach 2012 (theo doi) 3 3 2" xfId="24348"/>
    <cellStyle name="1_BC 8 thang 2009 ve CT trong diem 5nam_BC cong trinh trong diem_Ke hoach 2012 (theo doi) 3 3 3" xfId="24349"/>
    <cellStyle name="1_BC 8 thang 2009 ve CT trong diem 5nam_BC cong trinh trong diem_Ke hoach 2012 (theo doi) 3 4" xfId="3249"/>
    <cellStyle name="1_BC 8 thang 2009 ve CT trong diem 5nam_BC cong trinh trong diem_Ke hoach 2012 (theo doi) 3 4 2" xfId="24350"/>
    <cellStyle name="1_BC 8 thang 2009 ve CT trong diem 5nam_BC cong trinh trong diem_Ke hoach 2012 (theo doi) 3 4 3" xfId="24351"/>
    <cellStyle name="1_BC 8 thang 2009 ve CT trong diem 5nam_BC cong trinh trong diem_Ke hoach 2012 (theo doi) 3 5" xfId="24352"/>
    <cellStyle name="1_BC 8 thang 2009 ve CT trong diem 5nam_BC cong trinh trong diem_Ke hoach 2012 (theo doi) 3 6" xfId="24353"/>
    <cellStyle name="1_BC 8 thang 2009 ve CT trong diem 5nam_BC cong trinh trong diem_Ke hoach 2012 (theo doi) 4" xfId="3250"/>
    <cellStyle name="1_BC 8 thang 2009 ve CT trong diem 5nam_BC cong trinh trong diem_Ke hoach 2012 (theo doi) 4 2" xfId="24354"/>
    <cellStyle name="1_BC 8 thang 2009 ve CT trong diem 5nam_BC cong trinh trong diem_Ke hoach 2012 (theo doi) 4 3" xfId="24355"/>
    <cellStyle name="1_BC 8 thang 2009 ve CT trong diem 5nam_BC cong trinh trong diem_Ke hoach 2012 (theo doi) 5" xfId="3251"/>
    <cellStyle name="1_BC 8 thang 2009 ve CT trong diem 5nam_BC cong trinh trong diem_Ke hoach 2012 (theo doi) 5 2" xfId="24356"/>
    <cellStyle name="1_BC 8 thang 2009 ve CT trong diem 5nam_BC cong trinh trong diem_Ke hoach 2012 (theo doi) 5 3" xfId="24357"/>
    <cellStyle name="1_BC 8 thang 2009 ve CT trong diem 5nam_BC cong trinh trong diem_Ke hoach 2012 (theo doi) 6" xfId="3252"/>
    <cellStyle name="1_BC 8 thang 2009 ve CT trong diem 5nam_BC cong trinh trong diem_Ke hoach 2012 (theo doi) 6 2" xfId="24358"/>
    <cellStyle name="1_BC 8 thang 2009 ve CT trong diem 5nam_BC cong trinh trong diem_Ke hoach 2012 (theo doi) 6 3" xfId="24359"/>
    <cellStyle name="1_BC 8 thang 2009 ve CT trong diem 5nam_BC cong trinh trong diem_Ke hoach 2012 (theo doi) 7" xfId="24360"/>
    <cellStyle name="1_BC 8 thang 2009 ve CT trong diem 5nam_BC cong trinh trong diem_Ke hoach 2012 theo doi (giai ngan 30.6.12)" xfId="3253"/>
    <cellStyle name="1_BC 8 thang 2009 ve CT trong diem 5nam_BC cong trinh trong diem_Ke hoach 2012 theo doi (giai ngan 30.6.12) 2" xfId="3254"/>
    <cellStyle name="1_BC 8 thang 2009 ve CT trong diem 5nam_BC cong trinh trong diem_Ke hoach 2012 theo doi (giai ngan 30.6.12) 2 2" xfId="3255"/>
    <cellStyle name="1_BC 8 thang 2009 ve CT trong diem 5nam_BC cong trinh trong diem_Ke hoach 2012 theo doi (giai ngan 30.6.12) 2 2 2" xfId="3256"/>
    <cellStyle name="1_BC 8 thang 2009 ve CT trong diem 5nam_BC cong trinh trong diem_Ke hoach 2012 theo doi (giai ngan 30.6.12) 2 2 2 2" xfId="24361"/>
    <cellStyle name="1_BC 8 thang 2009 ve CT trong diem 5nam_BC cong trinh trong diem_Ke hoach 2012 theo doi (giai ngan 30.6.12) 2 2 2 3" xfId="24362"/>
    <cellStyle name="1_BC 8 thang 2009 ve CT trong diem 5nam_BC cong trinh trong diem_Ke hoach 2012 theo doi (giai ngan 30.6.12) 2 2 3" xfId="3257"/>
    <cellStyle name="1_BC 8 thang 2009 ve CT trong diem 5nam_BC cong trinh trong diem_Ke hoach 2012 theo doi (giai ngan 30.6.12) 2 2 3 2" xfId="24363"/>
    <cellStyle name="1_BC 8 thang 2009 ve CT trong diem 5nam_BC cong trinh trong diem_Ke hoach 2012 theo doi (giai ngan 30.6.12) 2 2 3 3" xfId="24364"/>
    <cellStyle name="1_BC 8 thang 2009 ve CT trong diem 5nam_BC cong trinh trong diem_Ke hoach 2012 theo doi (giai ngan 30.6.12) 2 2 4" xfId="3258"/>
    <cellStyle name="1_BC 8 thang 2009 ve CT trong diem 5nam_BC cong trinh trong diem_Ke hoach 2012 theo doi (giai ngan 30.6.12) 2 2 4 2" xfId="24365"/>
    <cellStyle name="1_BC 8 thang 2009 ve CT trong diem 5nam_BC cong trinh trong diem_Ke hoach 2012 theo doi (giai ngan 30.6.12) 2 2 4 3" xfId="24366"/>
    <cellStyle name="1_BC 8 thang 2009 ve CT trong diem 5nam_BC cong trinh trong diem_Ke hoach 2012 theo doi (giai ngan 30.6.12) 2 2 5" xfId="24367"/>
    <cellStyle name="1_BC 8 thang 2009 ve CT trong diem 5nam_BC cong trinh trong diem_Ke hoach 2012 theo doi (giai ngan 30.6.12) 2 2 6" xfId="24368"/>
    <cellStyle name="1_BC 8 thang 2009 ve CT trong diem 5nam_BC cong trinh trong diem_Ke hoach 2012 theo doi (giai ngan 30.6.12) 2 3" xfId="3259"/>
    <cellStyle name="1_BC 8 thang 2009 ve CT trong diem 5nam_BC cong trinh trong diem_Ke hoach 2012 theo doi (giai ngan 30.6.12) 2 3 2" xfId="24369"/>
    <cellStyle name="1_BC 8 thang 2009 ve CT trong diem 5nam_BC cong trinh trong diem_Ke hoach 2012 theo doi (giai ngan 30.6.12) 2 3 3" xfId="24370"/>
    <cellStyle name="1_BC 8 thang 2009 ve CT trong diem 5nam_BC cong trinh trong diem_Ke hoach 2012 theo doi (giai ngan 30.6.12) 2 4" xfId="3260"/>
    <cellStyle name="1_BC 8 thang 2009 ve CT trong diem 5nam_BC cong trinh trong diem_Ke hoach 2012 theo doi (giai ngan 30.6.12) 2 4 2" xfId="24371"/>
    <cellStyle name="1_BC 8 thang 2009 ve CT trong diem 5nam_BC cong trinh trong diem_Ke hoach 2012 theo doi (giai ngan 30.6.12) 2 4 3" xfId="24372"/>
    <cellStyle name="1_BC 8 thang 2009 ve CT trong diem 5nam_BC cong trinh trong diem_Ke hoach 2012 theo doi (giai ngan 30.6.12) 2 5" xfId="3261"/>
    <cellStyle name="1_BC 8 thang 2009 ve CT trong diem 5nam_BC cong trinh trong diem_Ke hoach 2012 theo doi (giai ngan 30.6.12) 2 5 2" xfId="24373"/>
    <cellStyle name="1_BC 8 thang 2009 ve CT trong diem 5nam_BC cong trinh trong diem_Ke hoach 2012 theo doi (giai ngan 30.6.12) 2 5 3" xfId="24374"/>
    <cellStyle name="1_BC 8 thang 2009 ve CT trong diem 5nam_BC cong trinh trong diem_Ke hoach 2012 theo doi (giai ngan 30.6.12) 2 6" xfId="24375"/>
    <cellStyle name="1_BC 8 thang 2009 ve CT trong diem 5nam_BC cong trinh trong diem_Ke hoach 2012 theo doi (giai ngan 30.6.12) 2 7" xfId="24376"/>
    <cellStyle name="1_BC 8 thang 2009 ve CT trong diem 5nam_BC cong trinh trong diem_Ke hoach 2012 theo doi (giai ngan 30.6.12) 3" xfId="3262"/>
    <cellStyle name="1_BC 8 thang 2009 ve CT trong diem 5nam_BC cong trinh trong diem_Ke hoach 2012 theo doi (giai ngan 30.6.12) 3 2" xfId="3263"/>
    <cellStyle name="1_BC 8 thang 2009 ve CT trong diem 5nam_BC cong trinh trong diem_Ke hoach 2012 theo doi (giai ngan 30.6.12) 3 2 2" xfId="24377"/>
    <cellStyle name="1_BC 8 thang 2009 ve CT trong diem 5nam_BC cong trinh trong diem_Ke hoach 2012 theo doi (giai ngan 30.6.12) 3 2 3" xfId="24378"/>
    <cellStyle name="1_BC 8 thang 2009 ve CT trong diem 5nam_BC cong trinh trong diem_Ke hoach 2012 theo doi (giai ngan 30.6.12) 3 3" xfId="3264"/>
    <cellStyle name="1_BC 8 thang 2009 ve CT trong diem 5nam_BC cong trinh trong diem_Ke hoach 2012 theo doi (giai ngan 30.6.12) 3 3 2" xfId="24379"/>
    <cellStyle name="1_BC 8 thang 2009 ve CT trong diem 5nam_BC cong trinh trong diem_Ke hoach 2012 theo doi (giai ngan 30.6.12) 3 3 3" xfId="24380"/>
    <cellStyle name="1_BC 8 thang 2009 ve CT trong diem 5nam_BC cong trinh trong diem_Ke hoach 2012 theo doi (giai ngan 30.6.12) 3 4" xfId="3265"/>
    <cellStyle name="1_BC 8 thang 2009 ve CT trong diem 5nam_BC cong trinh trong diem_Ke hoach 2012 theo doi (giai ngan 30.6.12) 3 4 2" xfId="24381"/>
    <cellStyle name="1_BC 8 thang 2009 ve CT trong diem 5nam_BC cong trinh trong diem_Ke hoach 2012 theo doi (giai ngan 30.6.12) 3 4 3" xfId="24382"/>
    <cellStyle name="1_BC 8 thang 2009 ve CT trong diem 5nam_BC cong trinh trong diem_Ke hoach 2012 theo doi (giai ngan 30.6.12) 3 5" xfId="24383"/>
    <cellStyle name="1_BC 8 thang 2009 ve CT trong diem 5nam_BC cong trinh trong diem_Ke hoach 2012 theo doi (giai ngan 30.6.12) 3 6" xfId="24384"/>
    <cellStyle name="1_BC 8 thang 2009 ve CT trong diem 5nam_BC cong trinh trong diem_Ke hoach 2012 theo doi (giai ngan 30.6.12) 4" xfId="3266"/>
    <cellStyle name="1_BC 8 thang 2009 ve CT trong diem 5nam_BC cong trinh trong diem_Ke hoach 2012 theo doi (giai ngan 30.6.12) 4 2" xfId="24385"/>
    <cellStyle name="1_BC 8 thang 2009 ve CT trong diem 5nam_BC cong trinh trong diem_Ke hoach 2012 theo doi (giai ngan 30.6.12) 4 3" xfId="24386"/>
    <cellStyle name="1_BC 8 thang 2009 ve CT trong diem 5nam_BC cong trinh trong diem_Ke hoach 2012 theo doi (giai ngan 30.6.12) 5" xfId="3267"/>
    <cellStyle name="1_BC 8 thang 2009 ve CT trong diem 5nam_BC cong trinh trong diem_Ke hoach 2012 theo doi (giai ngan 30.6.12) 5 2" xfId="24387"/>
    <cellStyle name="1_BC 8 thang 2009 ve CT trong diem 5nam_BC cong trinh trong diem_Ke hoach 2012 theo doi (giai ngan 30.6.12) 5 3" xfId="24388"/>
    <cellStyle name="1_BC 8 thang 2009 ve CT trong diem 5nam_BC cong trinh trong diem_Ke hoach 2012 theo doi (giai ngan 30.6.12) 6" xfId="3268"/>
    <cellStyle name="1_BC 8 thang 2009 ve CT trong diem 5nam_BC cong trinh trong diem_Ke hoach 2012 theo doi (giai ngan 30.6.12) 6 2" xfId="24389"/>
    <cellStyle name="1_BC 8 thang 2009 ve CT trong diem 5nam_BC cong trinh trong diem_Ke hoach 2012 theo doi (giai ngan 30.6.12) 6 3" xfId="24390"/>
    <cellStyle name="1_BC 8 thang 2009 ve CT trong diem 5nam_BC cong trinh trong diem_Ke hoach 2012 theo doi (giai ngan 30.6.12) 7" xfId="24391"/>
    <cellStyle name="1_BC 8 thang 2009 ve CT trong diem 5nam_BC von DTPT 6 thang 2012" xfId="3269"/>
    <cellStyle name="1_BC 8 thang 2009 ve CT trong diem 5nam_BC von DTPT 6 thang 2012 2" xfId="3270"/>
    <cellStyle name="1_BC 8 thang 2009 ve CT trong diem 5nam_BC von DTPT 6 thang 2012 2 2" xfId="3271"/>
    <cellStyle name="1_BC 8 thang 2009 ve CT trong diem 5nam_BC von DTPT 6 thang 2012 2 2 2" xfId="24392"/>
    <cellStyle name="1_BC 8 thang 2009 ve CT trong diem 5nam_BC von DTPT 6 thang 2012 2 2 3" xfId="24393"/>
    <cellStyle name="1_BC 8 thang 2009 ve CT trong diem 5nam_BC von DTPT 6 thang 2012 2 3" xfId="3272"/>
    <cellStyle name="1_BC 8 thang 2009 ve CT trong diem 5nam_BC von DTPT 6 thang 2012 2 3 2" xfId="24394"/>
    <cellStyle name="1_BC 8 thang 2009 ve CT trong diem 5nam_BC von DTPT 6 thang 2012 2 3 3" xfId="24395"/>
    <cellStyle name="1_BC 8 thang 2009 ve CT trong diem 5nam_BC von DTPT 6 thang 2012 2 4" xfId="3273"/>
    <cellStyle name="1_BC 8 thang 2009 ve CT trong diem 5nam_BC von DTPT 6 thang 2012 2 4 2" xfId="24396"/>
    <cellStyle name="1_BC 8 thang 2009 ve CT trong diem 5nam_BC von DTPT 6 thang 2012 2 4 3" xfId="24397"/>
    <cellStyle name="1_BC 8 thang 2009 ve CT trong diem 5nam_BC von DTPT 6 thang 2012 2 5" xfId="24398"/>
    <cellStyle name="1_BC 8 thang 2009 ve CT trong diem 5nam_BC von DTPT 6 thang 2012 2 6" xfId="24399"/>
    <cellStyle name="1_BC 8 thang 2009 ve CT trong diem 5nam_BC von DTPT 6 thang 2012 3" xfId="3274"/>
    <cellStyle name="1_BC 8 thang 2009 ve CT trong diem 5nam_BC von DTPT 6 thang 2012 3 2" xfId="24400"/>
    <cellStyle name="1_BC 8 thang 2009 ve CT trong diem 5nam_BC von DTPT 6 thang 2012 3 3" xfId="24401"/>
    <cellStyle name="1_BC 8 thang 2009 ve CT trong diem 5nam_BC von DTPT 6 thang 2012 4" xfId="3275"/>
    <cellStyle name="1_BC 8 thang 2009 ve CT trong diem 5nam_BC von DTPT 6 thang 2012 4 2" xfId="24402"/>
    <cellStyle name="1_BC 8 thang 2009 ve CT trong diem 5nam_BC von DTPT 6 thang 2012 4 3" xfId="24403"/>
    <cellStyle name="1_BC 8 thang 2009 ve CT trong diem 5nam_BC von DTPT 6 thang 2012 5" xfId="3276"/>
    <cellStyle name="1_BC 8 thang 2009 ve CT trong diem 5nam_BC von DTPT 6 thang 2012 5 2" xfId="24404"/>
    <cellStyle name="1_BC 8 thang 2009 ve CT trong diem 5nam_BC von DTPT 6 thang 2012 5 3" xfId="24405"/>
    <cellStyle name="1_BC 8 thang 2009 ve CT trong diem 5nam_BC von DTPT 6 thang 2012 6" xfId="24406"/>
    <cellStyle name="1_BC 8 thang 2009 ve CT trong diem 5nam_BC von DTPT 6 thang 2012 7" xfId="24407"/>
    <cellStyle name="1_BC 8 thang 2009 ve CT trong diem 5nam_bieu 01" xfId="3277"/>
    <cellStyle name="1_BC 8 thang 2009 ve CT trong diem 5nam_bieu 01 2" xfId="3278"/>
    <cellStyle name="1_BC 8 thang 2009 ve CT trong diem 5nam_bieu 01 2 2" xfId="3279"/>
    <cellStyle name="1_BC 8 thang 2009 ve CT trong diem 5nam_bieu 01 2 2 2" xfId="24408"/>
    <cellStyle name="1_BC 8 thang 2009 ve CT trong diem 5nam_bieu 01 2 2 3" xfId="24409"/>
    <cellStyle name="1_BC 8 thang 2009 ve CT trong diem 5nam_bieu 01 2 3" xfId="3280"/>
    <cellStyle name="1_BC 8 thang 2009 ve CT trong diem 5nam_bieu 01 2 3 2" xfId="24410"/>
    <cellStyle name="1_BC 8 thang 2009 ve CT trong diem 5nam_bieu 01 2 3 3" xfId="24411"/>
    <cellStyle name="1_BC 8 thang 2009 ve CT trong diem 5nam_bieu 01 2 4" xfId="3281"/>
    <cellStyle name="1_BC 8 thang 2009 ve CT trong diem 5nam_bieu 01 2 4 2" xfId="24412"/>
    <cellStyle name="1_BC 8 thang 2009 ve CT trong diem 5nam_bieu 01 2 4 3" xfId="24413"/>
    <cellStyle name="1_BC 8 thang 2009 ve CT trong diem 5nam_bieu 01 2 5" xfId="24414"/>
    <cellStyle name="1_BC 8 thang 2009 ve CT trong diem 5nam_bieu 01 2 6" xfId="24415"/>
    <cellStyle name="1_BC 8 thang 2009 ve CT trong diem 5nam_bieu 01 3" xfId="3282"/>
    <cellStyle name="1_BC 8 thang 2009 ve CT trong diem 5nam_bieu 01 3 2" xfId="24416"/>
    <cellStyle name="1_BC 8 thang 2009 ve CT trong diem 5nam_bieu 01 3 3" xfId="24417"/>
    <cellStyle name="1_BC 8 thang 2009 ve CT trong diem 5nam_bieu 01 4" xfId="3283"/>
    <cellStyle name="1_BC 8 thang 2009 ve CT trong diem 5nam_bieu 01 4 2" xfId="24418"/>
    <cellStyle name="1_BC 8 thang 2009 ve CT trong diem 5nam_bieu 01 4 3" xfId="24419"/>
    <cellStyle name="1_BC 8 thang 2009 ve CT trong diem 5nam_bieu 01 5" xfId="3284"/>
    <cellStyle name="1_BC 8 thang 2009 ve CT trong diem 5nam_bieu 01 5 2" xfId="24420"/>
    <cellStyle name="1_BC 8 thang 2009 ve CT trong diem 5nam_bieu 01 5 3" xfId="24421"/>
    <cellStyle name="1_BC 8 thang 2009 ve CT trong diem 5nam_bieu 01 6" xfId="24422"/>
    <cellStyle name="1_BC 8 thang 2009 ve CT trong diem 5nam_bieu 01 7" xfId="24423"/>
    <cellStyle name="1_BC 8 thang 2009 ve CT trong diem 5nam_Bieu 01 UB(hung)" xfId="3285"/>
    <cellStyle name="1_BC 8 thang 2009 ve CT trong diem 5nam_Bieu 01 UB(hung) 2" xfId="3286"/>
    <cellStyle name="1_BC 8 thang 2009 ve CT trong diem 5nam_Bieu 01 UB(hung) 2 2" xfId="3287"/>
    <cellStyle name="1_BC 8 thang 2009 ve CT trong diem 5nam_Bieu 01 UB(hung) 2 2 2" xfId="3288"/>
    <cellStyle name="1_BC 8 thang 2009 ve CT trong diem 5nam_Bieu 01 UB(hung) 2 2 2 2" xfId="24424"/>
    <cellStyle name="1_BC 8 thang 2009 ve CT trong diem 5nam_Bieu 01 UB(hung) 2 2 2 3" xfId="24425"/>
    <cellStyle name="1_BC 8 thang 2009 ve CT trong diem 5nam_Bieu 01 UB(hung) 2 2 3" xfId="3289"/>
    <cellStyle name="1_BC 8 thang 2009 ve CT trong diem 5nam_Bieu 01 UB(hung) 2 2 3 2" xfId="24426"/>
    <cellStyle name="1_BC 8 thang 2009 ve CT trong diem 5nam_Bieu 01 UB(hung) 2 2 3 3" xfId="24427"/>
    <cellStyle name="1_BC 8 thang 2009 ve CT trong diem 5nam_Bieu 01 UB(hung) 2 2 4" xfId="3290"/>
    <cellStyle name="1_BC 8 thang 2009 ve CT trong diem 5nam_Bieu 01 UB(hung) 2 2 4 2" xfId="24428"/>
    <cellStyle name="1_BC 8 thang 2009 ve CT trong diem 5nam_Bieu 01 UB(hung) 2 2 4 3" xfId="24429"/>
    <cellStyle name="1_BC 8 thang 2009 ve CT trong diem 5nam_Bieu 01 UB(hung) 2 2 5" xfId="24430"/>
    <cellStyle name="1_BC 8 thang 2009 ve CT trong diem 5nam_Bieu 01 UB(hung) 2 2 6" xfId="24431"/>
    <cellStyle name="1_BC 8 thang 2009 ve CT trong diem 5nam_Bieu 01 UB(hung) 2 3" xfId="3291"/>
    <cellStyle name="1_BC 8 thang 2009 ve CT trong diem 5nam_Bieu 01 UB(hung) 2 3 2" xfId="24432"/>
    <cellStyle name="1_BC 8 thang 2009 ve CT trong diem 5nam_Bieu 01 UB(hung) 2 3 3" xfId="24433"/>
    <cellStyle name="1_BC 8 thang 2009 ve CT trong diem 5nam_Bieu 01 UB(hung) 2 4" xfId="3292"/>
    <cellStyle name="1_BC 8 thang 2009 ve CT trong diem 5nam_Bieu 01 UB(hung) 2 4 2" xfId="24434"/>
    <cellStyle name="1_BC 8 thang 2009 ve CT trong diem 5nam_Bieu 01 UB(hung) 2 4 3" xfId="24435"/>
    <cellStyle name="1_BC 8 thang 2009 ve CT trong diem 5nam_Bieu 01 UB(hung) 2 5" xfId="3293"/>
    <cellStyle name="1_BC 8 thang 2009 ve CT trong diem 5nam_Bieu 01 UB(hung) 2 5 2" xfId="24436"/>
    <cellStyle name="1_BC 8 thang 2009 ve CT trong diem 5nam_Bieu 01 UB(hung) 2 5 3" xfId="24437"/>
    <cellStyle name="1_BC 8 thang 2009 ve CT trong diem 5nam_Bieu 01 UB(hung) 2 6" xfId="24438"/>
    <cellStyle name="1_BC 8 thang 2009 ve CT trong diem 5nam_Bieu 01 UB(hung) 2 7" xfId="24439"/>
    <cellStyle name="1_BC 8 thang 2009 ve CT trong diem 5nam_Bieu 01 UB(hung) 3" xfId="3294"/>
    <cellStyle name="1_BC 8 thang 2009 ve CT trong diem 5nam_Bieu 01 UB(hung) 3 2" xfId="3295"/>
    <cellStyle name="1_BC 8 thang 2009 ve CT trong diem 5nam_Bieu 01 UB(hung) 3 2 2" xfId="24440"/>
    <cellStyle name="1_BC 8 thang 2009 ve CT trong diem 5nam_Bieu 01 UB(hung) 3 2 3" xfId="24441"/>
    <cellStyle name="1_BC 8 thang 2009 ve CT trong diem 5nam_Bieu 01 UB(hung) 3 3" xfId="3296"/>
    <cellStyle name="1_BC 8 thang 2009 ve CT trong diem 5nam_Bieu 01 UB(hung) 3 3 2" xfId="24442"/>
    <cellStyle name="1_BC 8 thang 2009 ve CT trong diem 5nam_Bieu 01 UB(hung) 3 3 3" xfId="24443"/>
    <cellStyle name="1_BC 8 thang 2009 ve CT trong diem 5nam_Bieu 01 UB(hung) 3 4" xfId="3297"/>
    <cellStyle name="1_BC 8 thang 2009 ve CT trong diem 5nam_Bieu 01 UB(hung) 3 4 2" xfId="24444"/>
    <cellStyle name="1_BC 8 thang 2009 ve CT trong diem 5nam_Bieu 01 UB(hung) 3 4 3" xfId="24445"/>
    <cellStyle name="1_BC 8 thang 2009 ve CT trong diem 5nam_Bieu 01 UB(hung) 3 5" xfId="24446"/>
    <cellStyle name="1_BC 8 thang 2009 ve CT trong diem 5nam_Bieu 01 UB(hung) 3 6" xfId="24447"/>
    <cellStyle name="1_BC 8 thang 2009 ve CT trong diem 5nam_Bieu 01 UB(hung) 4" xfId="3298"/>
    <cellStyle name="1_BC 8 thang 2009 ve CT trong diem 5nam_Bieu 01 UB(hung) 4 2" xfId="24448"/>
    <cellStyle name="1_BC 8 thang 2009 ve CT trong diem 5nam_Bieu 01 UB(hung) 4 3" xfId="24449"/>
    <cellStyle name="1_BC 8 thang 2009 ve CT trong diem 5nam_Bieu 01 UB(hung) 5" xfId="3299"/>
    <cellStyle name="1_BC 8 thang 2009 ve CT trong diem 5nam_Bieu 01 UB(hung) 5 2" xfId="24450"/>
    <cellStyle name="1_BC 8 thang 2009 ve CT trong diem 5nam_Bieu 01 UB(hung) 5 3" xfId="24451"/>
    <cellStyle name="1_BC 8 thang 2009 ve CT trong diem 5nam_Bieu 01 UB(hung) 6" xfId="3300"/>
    <cellStyle name="1_BC 8 thang 2009 ve CT trong diem 5nam_Bieu 01 UB(hung) 6 2" xfId="24452"/>
    <cellStyle name="1_BC 8 thang 2009 ve CT trong diem 5nam_Bieu 01 UB(hung) 6 3" xfId="24453"/>
    <cellStyle name="1_BC 8 thang 2009 ve CT trong diem 5nam_Bieu 01 UB(hung) 7" xfId="24454"/>
    <cellStyle name="1_BC 8 thang 2009 ve CT trong diem 5nam_bieu 01_Bao cao doan cong tac cua Bo thang 4-2010" xfId="3301"/>
    <cellStyle name="1_BC 8 thang 2009 ve CT trong diem 5nam_bieu 01_Bao cao doan cong tac cua Bo thang 4-2010 2" xfId="3302"/>
    <cellStyle name="1_BC 8 thang 2009 ve CT trong diem 5nam_bieu 01_Bao cao doan cong tac cua Bo thang 4-2010 2 2" xfId="3303"/>
    <cellStyle name="1_BC 8 thang 2009 ve CT trong diem 5nam_bieu 01_Bao cao doan cong tac cua Bo thang 4-2010 2 2 2" xfId="24455"/>
    <cellStyle name="1_BC 8 thang 2009 ve CT trong diem 5nam_bieu 01_Bao cao doan cong tac cua Bo thang 4-2010 2 2 3" xfId="24456"/>
    <cellStyle name="1_BC 8 thang 2009 ve CT trong diem 5nam_bieu 01_Bao cao doan cong tac cua Bo thang 4-2010 2 3" xfId="3304"/>
    <cellStyle name="1_BC 8 thang 2009 ve CT trong diem 5nam_bieu 01_Bao cao doan cong tac cua Bo thang 4-2010 2 3 2" xfId="24457"/>
    <cellStyle name="1_BC 8 thang 2009 ve CT trong diem 5nam_bieu 01_Bao cao doan cong tac cua Bo thang 4-2010 2 3 3" xfId="24458"/>
    <cellStyle name="1_BC 8 thang 2009 ve CT trong diem 5nam_bieu 01_Bao cao doan cong tac cua Bo thang 4-2010 2 4" xfId="3305"/>
    <cellStyle name="1_BC 8 thang 2009 ve CT trong diem 5nam_bieu 01_Bao cao doan cong tac cua Bo thang 4-2010 2 4 2" xfId="24459"/>
    <cellStyle name="1_BC 8 thang 2009 ve CT trong diem 5nam_bieu 01_Bao cao doan cong tac cua Bo thang 4-2010 2 4 3" xfId="24460"/>
    <cellStyle name="1_BC 8 thang 2009 ve CT trong diem 5nam_bieu 01_Bao cao doan cong tac cua Bo thang 4-2010 2 5" xfId="24461"/>
    <cellStyle name="1_BC 8 thang 2009 ve CT trong diem 5nam_bieu 01_Bao cao doan cong tac cua Bo thang 4-2010 2 6" xfId="24462"/>
    <cellStyle name="1_BC 8 thang 2009 ve CT trong diem 5nam_bieu 01_Bao cao doan cong tac cua Bo thang 4-2010 3" xfId="3306"/>
    <cellStyle name="1_BC 8 thang 2009 ve CT trong diem 5nam_bieu 01_Bao cao doan cong tac cua Bo thang 4-2010 3 2" xfId="24463"/>
    <cellStyle name="1_BC 8 thang 2009 ve CT trong diem 5nam_bieu 01_Bao cao doan cong tac cua Bo thang 4-2010 3 3" xfId="24464"/>
    <cellStyle name="1_BC 8 thang 2009 ve CT trong diem 5nam_bieu 01_Bao cao doan cong tac cua Bo thang 4-2010 4" xfId="3307"/>
    <cellStyle name="1_BC 8 thang 2009 ve CT trong diem 5nam_bieu 01_Bao cao doan cong tac cua Bo thang 4-2010 4 2" xfId="24465"/>
    <cellStyle name="1_BC 8 thang 2009 ve CT trong diem 5nam_bieu 01_Bao cao doan cong tac cua Bo thang 4-2010 4 3" xfId="24466"/>
    <cellStyle name="1_BC 8 thang 2009 ve CT trong diem 5nam_bieu 01_Bao cao doan cong tac cua Bo thang 4-2010 5" xfId="3308"/>
    <cellStyle name="1_BC 8 thang 2009 ve CT trong diem 5nam_bieu 01_Bao cao doan cong tac cua Bo thang 4-2010 5 2" xfId="24467"/>
    <cellStyle name="1_BC 8 thang 2009 ve CT trong diem 5nam_bieu 01_Bao cao doan cong tac cua Bo thang 4-2010 5 3" xfId="24468"/>
    <cellStyle name="1_BC 8 thang 2009 ve CT trong diem 5nam_bieu 01_Bao cao doan cong tac cua Bo thang 4-2010 6" xfId="24469"/>
    <cellStyle name="1_BC 8 thang 2009 ve CT trong diem 5nam_bieu 01_Bao cao doan cong tac cua Bo thang 4-2010 7" xfId="24470"/>
    <cellStyle name="1_BC 8 thang 2009 ve CT trong diem 5nam_bieu 01_Bao cao doan cong tac cua Bo thang 4-2010_BC von DTPT 6 thang 2012" xfId="3309"/>
    <cellStyle name="1_BC 8 thang 2009 ve CT trong diem 5nam_bieu 01_Bao cao doan cong tac cua Bo thang 4-2010_BC von DTPT 6 thang 2012 2" xfId="3310"/>
    <cellStyle name="1_BC 8 thang 2009 ve CT trong diem 5nam_bieu 01_Bao cao doan cong tac cua Bo thang 4-2010_BC von DTPT 6 thang 2012 2 2" xfId="3311"/>
    <cellStyle name="1_BC 8 thang 2009 ve CT trong diem 5nam_bieu 01_Bao cao doan cong tac cua Bo thang 4-2010_BC von DTPT 6 thang 2012 2 2 2" xfId="24471"/>
    <cellStyle name="1_BC 8 thang 2009 ve CT trong diem 5nam_bieu 01_Bao cao doan cong tac cua Bo thang 4-2010_BC von DTPT 6 thang 2012 2 2 3" xfId="24472"/>
    <cellStyle name="1_BC 8 thang 2009 ve CT trong diem 5nam_bieu 01_Bao cao doan cong tac cua Bo thang 4-2010_BC von DTPT 6 thang 2012 2 3" xfId="3312"/>
    <cellStyle name="1_BC 8 thang 2009 ve CT trong diem 5nam_bieu 01_Bao cao doan cong tac cua Bo thang 4-2010_BC von DTPT 6 thang 2012 2 3 2" xfId="24473"/>
    <cellStyle name="1_BC 8 thang 2009 ve CT trong diem 5nam_bieu 01_Bao cao doan cong tac cua Bo thang 4-2010_BC von DTPT 6 thang 2012 2 3 3" xfId="24474"/>
    <cellStyle name="1_BC 8 thang 2009 ve CT trong diem 5nam_bieu 01_Bao cao doan cong tac cua Bo thang 4-2010_BC von DTPT 6 thang 2012 2 4" xfId="3313"/>
    <cellStyle name="1_BC 8 thang 2009 ve CT trong diem 5nam_bieu 01_Bao cao doan cong tac cua Bo thang 4-2010_BC von DTPT 6 thang 2012 2 4 2" xfId="24475"/>
    <cellStyle name="1_BC 8 thang 2009 ve CT trong diem 5nam_bieu 01_Bao cao doan cong tac cua Bo thang 4-2010_BC von DTPT 6 thang 2012 2 4 3" xfId="24476"/>
    <cellStyle name="1_BC 8 thang 2009 ve CT trong diem 5nam_bieu 01_Bao cao doan cong tac cua Bo thang 4-2010_BC von DTPT 6 thang 2012 2 5" xfId="24477"/>
    <cellStyle name="1_BC 8 thang 2009 ve CT trong diem 5nam_bieu 01_Bao cao doan cong tac cua Bo thang 4-2010_BC von DTPT 6 thang 2012 2 6" xfId="24478"/>
    <cellStyle name="1_BC 8 thang 2009 ve CT trong diem 5nam_bieu 01_Bao cao doan cong tac cua Bo thang 4-2010_BC von DTPT 6 thang 2012 3" xfId="3314"/>
    <cellStyle name="1_BC 8 thang 2009 ve CT trong diem 5nam_bieu 01_Bao cao doan cong tac cua Bo thang 4-2010_BC von DTPT 6 thang 2012 3 2" xfId="24479"/>
    <cellStyle name="1_BC 8 thang 2009 ve CT trong diem 5nam_bieu 01_Bao cao doan cong tac cua Bo thang 4-2010_BC von DTPT 6 thang 2012 3 3" xfId="24480"/>
    <cellStyle name="1_BC 8 thang 2009 ve CT trong diem 5nam_bieu 01_Bao cao doan cong tac cua Bo thang 4-2010_BC von DTPT 6 thang 2012 4" xfId="3315"/>
    <cellStyle name="1_BC 8 thang 2009 ve CT trong diem 5nam_bieu 01_Bao cao doan cong tac cua Bo thang 4-2010_BC von DTPT 6 thang 2012 4 2" xfId="24481"/>
    <cellStyle name="1_BC 8 thang 2009 ve CT trong diem 5nam_bieu 01_Bao cao doan cong tac cua Bo thang 4-2010_BC von DTPT 6 thang 2012 4 3" xfId="24482"/>
    <cellStyle name="1_BC 8 thang 2009 ve CT trong diem 5nam_bieu 01_Bao cao doan cong tac cua Bo thang 4-2010_BC von DTPT 6 thang 2012 5" xfId="3316"/>
    <cellStyle name="1_BC 8 thang 2009 ve CT trong diem 5nam_bieu 01_Bao cao doan cong tac cua Bo thang 4-2010_BC von DTPT 6 thang 2012 5 2" xfId="24483"/>
    <cellStyle name="1_BC 8 thang 2009 ve CT trong diem 5nam_bieu 01_Bao cao doan cong tac cua Bo thang 4-2010_BC von DTPT 6 thang 2012 5 3" xfId="24484"/>
    <cellStyle name="1_BC 8 thang 2009 ve CT trong diem 5nam_bieu 01_Bao cao doan cong tac cua Bo thang 4-2010_BC von DTPT 6 thang 2012 6" xfId="24485"/>
    <cellStyle name="1_BC 8 thang 2009 ve CT trong diem 5nam_bieu 01_Bao cao doan cong tac cua Bo thang 4-2010_BC von DTPT 6 thang 2012 7" xfId="24486"/>
    <cellStyle name="1_BC 8 thang 2009 ve CT trong diem 5nam_bieu 01_Bao cao doan cong tac cua Bo thang 4-2010_Bieu du thao QD von ho tro co MT" xfId="3317"/>
    <cellStyle name="1_BC 8 thang 2009 ve CT trong diem 5nam_bieu 01_Bao cao doan cong tac cua Bo thang 4-2010_Bieu du thao QD von ho tro co MT 2" xfId="3318"/>
    <cellStyle name="1_BC 8 thang 2009 ve CT trong diem 5nam_bieu 01_Bao cao doan cong tac cua Bo thang 4-2010_Bieu du thao QD von ho tro co MT 2 2" xfId="3319"/>
    <cellStyle name="1_BC 8 thang 2009 ve CT trong diem 5nam_bieu 01_Bao cao doan cong tac cua Bo thang 4-2010_Bieu du thao QD von ho tro co MT 2 2 2" xfId="24487"/>
    <cellStyle name="1_BC 8 thang 2009 ve CT trong diem 5nam_bieu 01_Bao cao doan cong tac cua Bo thang 4-2010_Bieu du thao QD von ho tro co MT 2 2 3" xfId="24488"/>
    <cellStyle name="1_BC 8 thang 2009 ve CT trong diem 5nam_bieu 01_Bao cao doan cong tac cua Bo thang 4-2010_Bieu du thao QD von ho tro co MT 2 3" xfId="3320"/>
    <cellStyle name="1_BC 8 thang 2009 ve CT trong diem 5nam_bieu 01_Bao cao doan cong tac cua Bo thang 4-2010_Bieu du thao QD von ho tro co MT 2 3 2" xfId="24489"/>
    <cellStyle name="1_BC 8 thang 2009 ve CT trong diem 5nam_bieu 01_Bao cao doan cong tac cua Bo thang 4-2010_Bieu du thao QD von ho tro co MT 2 3 3" xfId="24490"/>
    <cellStyle name="1_BC 8 thang 2009 ve CT trong diem 5nam_bieu 01_Bao cao doan cong tac cua Bo thang 4-2010_Bieu du thao QD von ho tro co MT 2 4" xfId="3321"/>
    <cellStyle name="1_BC 8 thang 2009 ve CT trong diem 5nam_bieu 01_Bao cao doan cong tac cua Bo thang 4-2010_Bieu du thao QD von ho tro co MT 2 4 2" xfId="24491"/>
    <cellStyle name="1_BC 8 thang 2009 ve CT trong diem 5nam_bieu 01_Bao cao doan cong tac cua Bo thang 4-2010_Bieu du thao QD von ho tro co MT 2 4 3" xfId="24492"/>
    <cellStyle name="1_BC 8 thang 2009 ve CT trong diem 5nam_bieu 01_Bao cao doan cong tac cua Bo thang 4-2010_Bieu du thao QD von ho tro co MT 2 5" xfId="24493"/>
    <cellStyle name="1_BC 8 thang 2009 ve CT trong diem 5nam_bieu 01_Bao cao doan cong tac cua Bo thang 4-2010_Bieu du thao QD von ho tro co MT 2 6" xfId="24494"/>
    <cellStyle name="1_BC 8 thang 2009 ve CT trong diem 5nam_bieu 01_Bao cao doan cong tac cua Bo thang 4-2010_Bieu du thao QD von ho tro co MT 3" xfId="3322"/>
    <cellStyle name="1_BC 8 thang 2009 ve CT trong diem 5nam_bieu 01_Bao cao doan cong tac cua Bo thang 4-2010_Bieu du thao QD von ho tro co MT 3 2" xfId="24495"/>
    <cellStyle name="1_BC 8 thang 2009 ve CT trong diem 5nam_bieu 01_Bao cao doan cong tac cua Bo thang 4-2010_Bieu du thao QD von ho tro co MT 3 3" xfId="24496"/>
    <cellStyle name="1_BC 8 thang 2009 ve CT trong diem 5nam_bieu 01_Bao cao doan cong tac cua Bo thang 4-2010_Bieu du thao QD von ho tro co MT 4" xfId="3323"/>
    <cellStyle name="1_BC 8 thang 2009 ve CT trong diem 5nam_bieu 01_Bao cao doan cong tac cua Bo thang 4-2010_Bieu du thao QD von ho tro co MT 4 2" xfId="24497"/>
    <cellStyle name="1_BC 8 thang 2009 ve CT trong diem 5nam_bieu 01_Bao cao doan cong tac cua Bo thang 4-2010_Bieu du thao QD von ho tro co MT 4 3" xfId="24498"/>
    <cellStyle name="1_BC 8 thang 2009 ve CT trong diem 5nam_bieu 01_Bao cao doan cong tac cua Bo thang 4-2010_Bieu du thao QD von ho tro co MT 5" xfId="3324"/>
    <cellStyle name="1_BC 8 thang 2009 ve CT trong diem 5nam_bieu 01_Bao cao doan cong tac cua Bo thang 4-2010_Bieu du thao QD von ho tro co MT 5 2" xfId="24499"/>
    <cellStyle name="1_BC 8 thang 2009 ve CT trong diem 5nam_bieu 01_Bao cao doan cong tac cua Bo thang 4-2010_Bieu du thao QD von ho tro co MT 5 3" xfId="24500"/>
    <cellStyle name="1_BC 8 thang 2009 ve CT trong diem 5nam_bieu 01_Bao cao doan cong tac cua Bo thang 4-2010_Bieu du thao QD von ho tro co MT 6" xfId="24501"/>
    <cellStyle name="1_BC 8 thang 2009 ve CT trong diem 5nam_bieu 01_Bao cao doan cong tac cua Bo thang 4-2010_Bieu du thao QD von ho tro co MT 7" xfId="24502"/>
    <cellStyle name="1_BC 8 thang 2009 ve CT trong diem 5nam_bieu 01_Bao cao doan cong tac cua Bo thang 4-2010_Dang ky phan khai von ODA (gui Bo)" xfId="3325"/>
    <cellStyle name="1_BC 8 thang 2009 ve CT trong diem 5nam_bieu 01_Bao cao doan cong tac cua Bo thang 4-2010_Dang ky phan khai von ODA (gui Bo) 2" xfId="3326"/>
    <cellStyle name="1_BC 8 thang 2009 ve CT trong diem 5nam_bieu 01_Bao cao doan cong tac cua Bo thang 4-2010_Dang ky phan khai von ODA (gui Bo) 2 2" xfId="3327"/>
    <cellStyle name="1_BC 8 thang 2009 ve CT trong diem 5nam_bieu 01_Bao cao doan cong tac cua Bo thang 4-2010_Dang ky phan khai von ODA (gui Bo) 2 2 2" xfId="24503"/>
    <cellStyle name="1_BC 8 thang 2009 ve CT trong diem 5nam_bieu 01_Bao cao doan cong tac cua Bo thang 4-2010_Dang ky phan khai von ODA (gui Bo) 2 2 3" xfId="24504"/>
    <cellStyle name="1_BC 8 thang 2009 ve CT trong diem 5nam_bieu 01_Bao cao doan cong tac cua Bo thang 4-2010_Dang ky phan khai von ODA (gui Bo) 2 3" xfId="3328"/>
    <cellStyle name="1_BC 8 thang 2009 ve CT trong diem 5nam_bieu 01_Bao cao doan cong tac cua Bo thang 4-2010_Dang ky phan khai von ODA (gui Bo) 2 3 2" xfId="24505"/>
    <cellStyle name="1_BC 8 thang 2009 ve CT trong diem 5nam_bieu 01_Bao cao doan cong tac cua Bo thang 4-2010_Dang ky phan khai von ODA (gui Bo) 2 3 3" xfId="24506"/>
    <cellStyle name="1_BC 8 thang 2009 ve CT trong diem 5nam_bieu 01_Bao cao doan cong tac cua Bo thang 4-2010_Dang ky phan khai von ODA (gui Bo) 2 4" xfId="3329"/>
    <cellStyle name="1_BC 8 thang 2009 ve CT trong diem 5nam_bieu 01_Bao cao doan cong tac cua Bo thang 4-2010_Dang ky phan khai von ODA (gui Bo) 2 4 2" xfId="24507"/>
    <cellStyle name="1_BC 8 thang 2009 ve CT trong diem 5nam_bieu 01_Bao cao doan cong tac cua Bo thang 4-2010_Dang ky phan khai von ODA (gui Bo) 2 4 3" xfId="24508"/>
    <cellStyle name="1_BC 8 thang 2009 ve CT trong diem 5nam_bieu 01_Bao cao doan cong tac cua Bo thang 4-2010_Dang ky phan khai von ODA (gui Bo) 2 5" xfId="24509"/>
    <cellStyle name="1_BC 8 thang 2009 ve CT trong diem 5nam_bieu 01_Bao cao doan cong tac cua Bo thang 4-2010_Dang ky phan khai von ODA (gui Bo) 2 6" xfId="24510"/>
    <cellStyle name="1_BC 8 thang 2009 ve CT trong diem 5nam_bieu 01_Bao cao doan cong tac cua Bo thang 4-2010_Dang ky phan khai von ODA (gui Bo) 3" xfId="3330"/>
    <cellStyle name="1_BC 8 thang 2009 ve CT trong diem 5nam_bieu 01_Bao cao doan cong tac cua Bo thang 4-2010_Dang ky phan khai von ODA (gui Bo) 3 2" xfId="24511"/>
    <cellStyle name="1_BC 8 thang 2009 ve CT trong diem 5nam_bieu 01_Bao cao doan cong tac cua Bo thang 4-2010_Dang ky phan khai von ODA (gui Bo) 3 3" xfId="24512"/>
    <cellStyle name="1_BC 8 thang 2009 ve CT trong diem 5nam_bieu 01_Bao cao doan cong tac cua Bo thang 4-2010_Dang ky phan khai von ODA (gui Bo) 4" xfId="3331"/>
    <cellStyle name="1_BC 8 thang 2009 ve CT trong diem 5nam_bieu 01_Bao cao doan cong tac cua Bo thang 4-2010_Dang ky phan khai von ODA (gui Bo) 4 2" xfId="24513"/>
    <cellStyle name="1_BC 8 thang 2009 ve CT trong diem 5nam_bieu 01_Bao cao doan cong tac cua Bo thang 4-2010_Dang ky phan khai von ODA (gui Bo) 4 3" xfId="24514"/>
    <cellStyle name="1_BC 8 thang 2009 ve CT trong diem 5nam_bieu 01_Bao cao doan cong tac cua Bo thang 4-2010_Dang ky phan khai von ODA (gui Bo) 5" xfId="3332"/>
    <cellStyle name="1_BC 8 thang 2009 ve CT trong diem 5nam_bieu 01_Bao cao doan cong tac cua Bo thang 4-2010_Dang ky phan khai von ODA (gui Bo) 5 2" xfId="24515"/>
    <cellStyle name="1_BC 8 thang 2009 ve CT trong diem 5nam_bieu 01_Bao cao doan cong tac cua Bo thang 4-2010_Dang ky phan khai von ODA (gui Bo) 5 3" xfId="24516"/>
    <cellStyle name="1_BC 8 thang 2009 ve CT trong diem 5nam_bieu 01_Bao cao doan cong tac cua Bo thang 4-2010_Dang ky phan khai von ODA (gui Bo) 6" xfId="24517"/>
    <cellStyle name="1_BC 8 thang 2009 ve CT trong diem 5nam_bieu 01_Bao cao doan cong tac cua Bo thang 4-2010_Dang ky phan khai von ODA (gui Bo) 7" xfId="24518"/>
    <cellStyle name="1_BC 8 thang 2009 ve CT trong diem 5nam_bieu 01_Bao cao doan cong tac cua Bo thang 4-2010_Dang ky phan khai von ODA (gui Bo)_BC von DTPT 6 thang 2012" xfId="3333"/>
    <cellStyle name="1_BC 8 thang 2009 ve CT trong diem 5nam_bieu 01_Bao cao doan cong tac cua Bo thang 4-2010_Dang ky phan khai von ODA (gui Bo)_BC von DTPT 6 thang 2012 2" xfId="3334"/>
    <cellStyle name="1_BC 8 thang 2009 ve CT trong diem 5nam_bieu 01_Bao cao doan cong tac cua Bo thang 4-2010_Dang ky phan khai von ODA (gui Bo)_BC von DTPT 6 thang 2012 2 2" xfId="3335"/>
    <cellStyle name="1_BC 8 thang 2009 ve CT trong diem 5nam_bieu 01_Bao cao doan cong tac cua Bo thang 4-2010_Dang ky phan khai von ODA (gui Bo)_BC von DTPT 6 thang 2012 2 2 2" xfId="24519"/>
    <cellStyle name="1_BC 8 thang 2009 ve CT trong diem 5nam_bieu 01_Bao cao doan cong tac cua Bo thang 4-2010_Dang ky phan khai von ODA (gui Bo)_BC von DTPT 6 thang 2012 2 2 3" xfId="24520"/>
    <cellStyle name="1_BC 8 thang 2009 ve CT trong diem 5nam_bieu 01_Bao cao doan cong tac cua Bo thang 4-2010_Dang ky phan khai von ODA (gui Bo)_BC von DTPT 6 thang 2012 2 3" xfId="3336"/>
    <cellStyle name="1_BC 8 thang 2009 ve CT trong diem 5nam_bieu 01_Bao cao doan cong tac cua Bo thang 4-2010_Dang ky phan khai von ODA (gui Bo)_BC von DTPT 6 thang 2012 2 3 2" xfId="24521"/>
    <cellStyle name="1_BC 8 thang 2009 ve CT trong diem 5nam_bieu 01_Bao cao doan cong tac cua Bo thang 4-2010_Dang ky phan khai von ODA (gui Bo)_BC von DTPT 6 thang 2012 2 3 3" xfId="24522"/>
    <cellStyle name="1_BC 8 thang 2009 ve CT trong diem 5nam_bieu 01_Bao cao doan cong tac cua Bo thang 4-2010_Dang ky phan khai von ODA (gui Bo)_BC von DTPT 6 thang 2012 2 4" xfId="3337"/>
    <cellStyle name="1_BC 8 thang 2009 ve CT trong diem 5nam_bieu 01_Bao cao doan cong tac cua Bo thang 4-2010_Dang ky phan khai von ODA (gui Bo)_BC von DTPT 6 thang 2012 2 4 2" xfId="24523"/>
    <cellStyle name="1_BC 8 thang 2009 ve CT trong diem 5nam_bieu 01_Bao cao doan cong tac cua Bo thang 4-2010_Dang ky phan khai von ODA (gui Bo)_BC von DTPT 6 thang 2012 2 4 3" xfId="24524"/>
    <cellStyle name="1_BC 8 thang 2009 ve CT trong diem 5nam_bieu 01_Bao cao doan cong tac cua Bo thang 4-2010_Dang ky phan khai von ODA (gui Bo)_BC von DTPT 6 thang 2012 2 5" xfId="24525"/>
    <cellStyle name="1_BC 8 thang 2009 ve CT trong diem 5nam_bieu 01_Bao cao doan cong tac cua Bo thang 4-2010_Dang ky phan khai von ODA (gui Bo)_BC von DTPT 6 thang 2012 2 6" xfId="24526"/>
    <cellStyle name="1_BC 8 thang 2009 ve CT trong diem 5nam_bieu 01_Bao cao doan cong tac cua Bo thang 4-2010_Dang ky phan khai von ODA (gui Bo)_BC von DTPT 6 thang 2012 3" xfId="3338"/>
    <cellStyle name="1_BC 8 thang 2009 ve CT trong diem 5nam_bieu 01_Bao cao doan cong tac cua Bo thang 4-2010_Dang ky phan khai von ODA (gui Bo)_BC von DTPT 6 thang 2012 3 2" xfId="24527"/>
    <cellStyle name="1_BC 8 thang 2009 ve CT trong diem 5nam_bieu 01_Bao cao doan cong tac cua Bo thang 4-2010_Dang ky phan khai von ODA (gui Bo)_BC von DTPT 6 thang 2012 3 3" xfId="24528"/>
    <cellStyle name="1_BC 8 thang 2009 ve CT trong diem 5nam_bieu 01_Bao cao doan cong tac cua Bo thang 4-2010_Dang ky phan khai von ODA (gui Bo)_BC von DTPT 6 thang 2012 4" xfId="3339"/>
    <cellStyle name="1_BC 8 thang 2009 ve CT trong diem 5nam_bieu 01_Bao cao doan cong tac cua Bo thang 4-2010_Dang ky phan khai von ODA (gui Bo)_BC von DTPT 6 thang 2012 4 2" xfId="24529"/>
    <cellStyle name="1_BC 8 thang 2009 ve CT trong diem 5nam_bieu 01_Bao cao doan cong tac cua Bo thang 4-2010_Dang ky phan khai von ODA (gui Bo)_BC von DTPT 6 thang 2012 4 3" xfId="24530"/>
    <cellStyle name="1_BC 8 thang 2009 ve CT trong diem 5nam_bieu 01_Bao cao doan cong tac cua Bo thang 4-2010_Dang ky phan khai von ODA (gui Bo)_BC von DTPT 6 thang 2012 5" xfId="3340"/>
    <cellStyle name="1_BC 8 thang 2009 ve CT trong diem 5nam_bieu 01_Bao cao doan cong tac cua Bo thang 4-2010_Dang ky phan khai von ODA (gui Bo)_BC von DTPT 6 thang 2012 5 2" xfId="24531"/>
    <cellStyle name="1_BC 8 thang 2009 ve CT trong diem 5nam_bieu 01_Bao cao doan cong tac cua Bo thang 4-2010_Dang ky phan khai von ODA (gui Bo)_BC von DTPT 6 thang 2012 5 3" xfId="24532"/>
    <cellStyle name="1_BC 8 thang 2009 ve CT trong diem 5nam_bieu 01_Bao cao doan cong tac cua Bo thang 4-2010_Dang ky phan khai von ODA (gui Bo)_BC von DTPT 6 thang 2012 6" xfId="24533"/>
    <cellStyle name="1_BC 8 thang 2009 ve CT trong diem 5nam_bieu 01_Bao cao doan cong tac cua Bo thang 4-2010_Dang ky phan khai von ODA (gui Bo)_BC von DTPT 6 thang 2012 7" xfId="24534"/>
    <cellStyle name="1_BC 8 thang 2009 ve CT trong diem 5nam_bieu 01_Bao cao doan cong tac cua Bo thang 4-2010_Dang ky phan khai von ODA (gui Bo)_Bieu du thao QD von ho tro co MT" xfId="3341"/>
    <cellStyle name="1_BC 8 thang 2009 ve CT trong diem 5nam_bieu 01_Bao cao doan cong tac cua Bo thang 4-2010_Dang ky phan khai von ODA (gui Bo)_Bieu du thao QD von ho tro co MT 2" xfId="3342"/>
    <cellStyle name="1_BC 8 thang 2009 ve CT trong diem 5nam_bieu 01_Bao cao doan cong tac cua Bo thang 4-2010_Dang ky phan khai von ODA (gui Bo)_Bieu du thao QD von ho tro co MT 2 2" xfId="3343"/>
    <cellStyle name="1_BC 8 thang 2009 ve CT trong diem 5nam_bieu 01_Bao cao doan cong tac cua Bo thang 4-2010_Dang ky phan khai von ODA (gui Bo)_Bieu du thao QD von ho tro co MT 2 2 2" xfId="24535"/>
    <cellStyle name="1_BC 8 thang 2009 ve CT trong diem 5nam_bieu 01_Bao cao doan cong tac cua Bo thang 4-2010_Dang ky phan khai von ODA (gui Bo)_Bieu du thao QD von ho tro co MT 2 2 3" xfId="24536"/>
    <cellStyle name="1_BC 8 thang 2009 ve CT trong diem 5nam_bieu 01_Bao cao doan cong tac cua Bo thang 4-2010_Dang ky phan khai von ODA (gui Bo)_Bieu du thao QD von ho tro co MT 2 3" xfId="3344"/>
    <cellStyle name="1_BC 8 thang 2009 ve CT trong diem 5nam_bieu 01_Bao cao doan cong tac cua Bo thang 4-2010_Dang ky phan khai von ODA (gui Bo)_Bieu du thao QD von ho tro co MT 2 3 2" xfId="24537"/>
    <cellStyle name="1_BC 8 thang 2009 ve CT trong diem 5nam_bieu 01_Bao cao doan cong tac cua Bo thang 4-2010_Dang ky phan khai von ODA (gui Bo)_Bieu du thao QD von ho tro co MT 2 3 3" xfId="24538"/>
    <cellStyle name="1_BC 8 thang 2009 ve CT trong diem 5nam_bieu 01_Bao cao doan cong tac cua Bo thang 4-2010_Dang ky phan khai von ODA (gui Bo)_Bieu du thao QD von ho tro co MT 2 4" xfId="3345"/>
    <cellStyle name="1_BC 8 thang 2009 ve CT trong diem 5nam_bieu 01_Bao cao doan cong tac cua Bo thang 4-2010_Dang ky phan khai von ODA (gui Bo)_Bieu du thao QD von ho tro co MT 2 4 2" xfId="24539"/>
    <cellStyle name="1_BC 8 thang 2009 ve CT trong diem 5nam_bieu 01_Bao cao doan cong tac cua Bo thang 4-2010_Dang ky phan khai von ODA (gui Bo)_Bieu du thao QD von ho tro co MT 2 4 3" xfId="24540"/>
    <cellStyle name="1_BC 8 thang 2009 ve CT trong diem 5nam_bieu 01_Bao cao doan cong tac cua Bo thang 4-2010_Dang ky phan khai von ODA (gui Bo)_Bieu du thao QD von ho tro co MT 2 5" xfId="24541"/>
    <cellStyle name="1_BC 8 thang 2009 ve CT trong diem 5nam_bieu 01_Bao cao doan cong tac cua Bo thang 4-2010_Dang ky phan khai von ODA (gui Bo)_Bieu du thao QD von ho tro co MT 2 6" xfId="24542"/>
    <cellStyle name="1_BC 8 thang 2009 ve CT trong diem 5nam_bieu 01_Bao cao doan cong tac cua Bo thang 4-2010_Dang ky phan khai von ODA (gui Bo)_Bieu du thao QD von ho tro co MT 3" xfId="3346"/>
    <cellStyle name="1_BC 8 thang 2009 ve CT trong diem 5nam_bieu 01_Bao cao doan cong tac cua Bo thang 4-2010_Dang ky phan khai von ODA (gui Bo)_Bieu du thao QD von ho tro co MT 3 2" xfId="24543"/>
    <cellStyle name="1_BC 8 thang 2009 ve CT trong diem 5nam_bieu 01_Bao cao doan cong tac cua Bo thang 4-2010_Dang ky phan khai von ODA (gui Bo)_Bieu du thao QD von ho tro co MT 3 3" xfId="24544"/>
    <cellStyle name="1_BC 8 thang 2009 ve CT trong diem 5nam_bieu 01_Bao cao doan cong tac cua Bo thang 4-2010_Dang ky phan khai von ODA (gui Bo)_Bieu du thao QD von ho tro co MT 4" xfId="3347"/>
    <cellStyle name="1_BC 8 thang 2009 ve CT trong diem 5nam_bieu 01_Bao cao doan cong tac cua Bo thang 4-2010_Dang ky phan khai von ODA (gui Bo)_Bieu du thao QD von ho tro co MT 4 2" xfId="24545"/>
    <cellStyle name="1_BC 8 thang 2009 ve CT trong diem 5nam_bieu 01_Bao cao doan cong tac cua Bo thang 4-2010_Dang ky phan khai von ODA (gui Bo)_Bieu du thao QD von ho tro co MT 4 3" xfId="24546"/>
    <cellStyle name="1_BC 8 thang 2009 ve CT trong diem 5nam_bieu 01_Bao cao doan cong tac cua Bo thang 4-2010_Dang ky phan khai von ODA (gui Bo)_Bieu du thao QD von ho tro co MT 5" xfId="3348"/>
    <cellStyle name="1_BC 8 thang 2009 ve CT trong diem 5nam_bieu 01_Bao cao doan cong tac cua Bo thang 4-2010_Dang ky phan khai von ODA (gui Bo)_Bieu du thao QD von ho tro co MT 5 2" xfId="24547"/>
    <cellStyle name="1_BC 8 thang 2009 ve CT trong diem 5nam_bieu 01_Bao cao doan cong tac cua Bo thang 4-2010_Dang ky phan khai von ODA (gui Bo)_Bieu du thao QD von ho tro co MT 5 3" xfId="24548"/>
    <cellStyle name="1_BC 8 thang 2009 ve CT trong diem 5nam_bieu 01_Bao cao doan cong tac cua Bo thang 4-2010_Dang ky phan khai von ODA (gui Bo)_Bieu du thao QD von ho tro co MT 6" xfId="24549"/>
    <cellStyle name="1_BC 8 thang 2009 ve CT trong diem 5nam_bieu 01_Bao cao doan cong tac cua Bo thang 4-2010_Dang ky phan khai von ODA (gui Bo)_Bieu du thao QD von ho tro co MT 7" xfId="24550"/>
    <cellStyle name="1_BC 8 thang 2009 ve CT trong diem 5nam_bieu 01_Bao cao doan cong tac cua Bo thang 4-2010_Dang ky phan khai von ODA (gui Bo)_Ke hoach 2012 theo doi (giai ngan 30.6.12)" xfId="3349"/>
    <cellStyle name="1_BC 8 thang 2009 ve CT trong diem 5nam_bieu 01_Bao cao doan cong tac cua Bo thang 4-2010_Dang ky phan khai von ODA (gui Bo)_Ke hoach 2012 theo doi (giai ngan 30.6.12) 2" xfId="3350"/>
    <cellStyle name="1_BC 8 thang 2009 ve CT trong diem 5nam_bieu 01_Bao cao doan cong tac cua Bo thang 4-2010_Dang ky phan khai von ODA (gui Bo)_Ke hoach 2012 theo doi (giai ngan 30.6.12) 2 2" xfId="3351"/>
    <cellStyle name="1_BC 8 thang 2009 ve CT trong diem 5nam_bieu 01_Bao cao doan cong tac cua Bo thang 4-2010_Dang ky phan khai von ODA (gui Bo)_Ke hoach 2012 theo doi (giai ngan 30.6.12) 2 2 2" xfId="24551"/>
    <cellStyle name="1_BC 8 thang 2009 ve CT trong diem 5nam_bieu 01_Bao cao doan cong tac cua Bo thang 4-2010_Dang ky phan khai von ODA (gui Bo)_Ke hoach 2012 theo doi (giai ngan 30.6.12) 2 2 3" xfId="24552"/>
    <cellStyle name="1_BC 8 thang 2009 ve CT trong diem 5nam_bieu 01_Bao cao doan cong tac cua Bo thang 4-2010_Dang ky phan khai von ODA (gui Bo)_Ke hoach 2012 theo doi (giai ngan 30.6.12) 2 3" xfId="3352"/>
    <cellStyle name="1_BC 8 thang 2009 ve CT trong diem 5nam_bieu 01_Bao cao doan cong tac cua Bo thang 4-2010_Dang ky phan khai von ODA (gui Bo)_Ke hoach 2012 theo doi (giai ngan 30.6.12) 2 3 2" xfId="24553"/>
    <cellStyle name="1_BC 8 thang 2009 ve CT trong diem 5nam_bieu 01_Bao cao doan cong tac cua Bo thang 4-2010_Dang ky phan khai von ODA (gui Bo)_Ke hoach 2012 theo doi (giai ngan 30.6.12) 2 3 3" xfId="24554"/>
    <cellStyle name="1_BC 8 thang 2009 ve CT trong diem 5nam_bieu 01_Bao cao doan cong tac cua Bo thang 4-2010_Dang ky phan khai von ODA (gui Bo)_Ke hoach 2012 theo doi (giai ngan 30.6.12) 2 4" xfId="3353"/>
    <cellStyle name="1_BC 8 thang 2009 ve CT trong diem 5nam_bieu 01_Bao cao doan cong tac cua Bo thang 4-2010_Dang ky phan khai von ODA (gui Bo)_Ke hoach 2012 theo doi (giai ngan 30.6.12) 2 4 2" xfId="24555"/>
    <cellStyle name="1_BC 8 thang 2009 ve CT trong diem 5nam_bieu 01_Bao cao doan cong tac cua Bo thang 4-2010_Dang ky phan khai von ODA (gui Bo)_Ke hoach 2012 theo doi (giai ngan 30.6.12) 2 4 3" xfId="24556"/>
    <cellStyle name="1_BC 8 thang 2009 ve CT trong diem 5nam_bieu 01_Bao cao doan cong tac cua Bo thang 4-2010_Dang ky phan khai von ODA (gui Bo)_Ke hoach 2012 theo doi (giai ngan 30.6.12) 2 5" xfId="24557"/>
    <cellStyle name="1_BC 8 thang 2009 ve CT trong diem 5nam_bieu 01_Bao cao doan cong tac cua Bo thang 4-2010_Dang ky phan khai von ODA (gui Bo)_Ke hoach 2012 theo doi (giai ngan 30.6.12) 2 6" xfId="24558"/>
    <cellStyle name="1_BC 8 thang 2009 ve CT trong diem 5nam_bieu 01_Bao cao doan cong tac cua Bo thang 4-2010_Dang ky phan khai von ODA (gui Bo)_Ke hoach 2012 theo doi (giai ngan 30.6.12) 3" xfId="3354"/>
    <cellStyle name="1_BC 8 thang 2009 ve CT trong diem 5nam_bieu 01_Bao cao doan cong tac cua Bo thang 4-2010_Dang ky phan khai von ODA (gui Bo)_Ke hoach 2012 theo doi (giai ngan 30.6.12) 3 2" xfId="24559"/>
    <cellStyle name="1_BC 8 thang 2009 ve CT trong diem 5nam_bieu 01_Bao cao doan cong tac cua Bo thang 4-2010_Dang ky phan khai von ODA (gui Bo)_Ke hoach 2012 theo doi (giai ngan 30.6.12) 3 3" xfId="24560"/>
    <cellStyle name="1_BC 8 thang 2009 ve CT trong diem 5nam_bieu 01_Bao cao doan cong tac cua Bo thang 4-2010_Dang ky phan khai von ODA (gui Bo)_Ke hoach 2012 theo doi (giai ngan 30.6.12) 4" xfId="3355"/>
    <cellStyle name="1_BC 8 thang 2009 ve CT trong diem 5nam_bieu 01_Bao cao doan cong tac cua Bo thang 4-2010_Dang ky phan khai von ODA (gui Bo)_Ke hoach 2012 theo doi (giai ngan 30.6.12) 4 2" xfId="24561"/>
    <cellStyle name="1_BC 8 thang 2009 ve CT trong diem 5nam_bieu 01_Bao cao doan cong tac cua Bo thang 4-2010_Dang ky phan khai von ODA (gui Bo)_Ke hoach 2012 theo doi (giai ngan 30.6.12) 4 3" xfId="24562"/>
    <cellStyle name="1_BC 8 thang 2009 ve CT trong diem 5nam_bieu 01_Bao cao doan cong tac cua Bo thang 4-2010_Dang ky phan khai von ODA (gui Bo)_Ke hoach 2012 theo doi (giai ngan 30.6.12) 5" xfId="3356"/>
    <cellStyle name="1_BC 8 thang 2009 ve CT trong diem 5nam_bieu 01_Bao cao doan cong tac cua Bo thang 4-2010_Dang ky phan khai von ODA (gui Bo)_Ke hoach 2012 theo doi (giai ngan 30.6.12) 5 2" xfId="24563"/>
    <cellStyle name="1_BC 8 thang 2009 ve CT trong diem 5nam_bieu 01_Bao cao doan cong tac cua Bo thang 4-2010_Dang ky phan khai von ODA (gui Bo)_Ke hoach 2012 theo doi (giai ngan 30.6.12) 5 3" xfId="24564"/>
    <cellStyle name="1_BC 8 thang 2009 ve CT trong diem 5nam_bieu 01_Bao cao doan cong tac cua Bo thang 4-2010_Dang ky phan khai von ODA (gui Bo)_Ke hoach 2012 theo doi (giai ngan 30.6.12) 6" xfId="24565"/>
    <cellStyle name="1_BC 8 thang 2009 ve CT trong diem 5nam_bieu 01_Bao cao doan cong tac cua Bo thang 4-2010_Dang ky phan khai von ODA (gui Bo)_Ke hoach 2012 theo doi (giai ngan 30.6.12) 7" xfId="24566"/>
    <cellStyle name="1_BC 8 thang 2009 ve CT trong diem 5nam_bieu 01_Bao cao doan cong tac cua Bo thang 4-2010_Ke hoach 2012 (theo doi)" xfId="3357"/>
    <cellStyle name="1_BC 8 thang 2009 ve CT trong diem 5nam_bieu 01_Bao cao doan cong tac cua Bo thang 4-2010_Ke hoach 2012 (theo doi) 2" xfId="3358"/>
    <cellStyle name="1_BC 8 thang 2009 ve CT trong diem 5nam_bieu 01_Bao cao doan cong tac cua Bo thang 4-2010_Ke hoach 2012 (theo doi) 2 2" xfId="3359"/>
    <cellStyle name="1_BC 8 thang 2009 ve CT trong diem 5nam_bieu 01_Bao cao doan cong tac cua Bo thang 4-2010_Ke hoach 2012 (theo doi) 2 2 2" xfId="24567"/>
    <cellStyle name="1_BC 8 thang 2009 ve CT trong diem 5nam_bieu 01_Bao cao doan cong tac cua Bo thang 4-2010_Ke hoach 2012 (theo doi) 2 2 3" xfId="24568"/>
    <cellStyle name="1_BC 8 thang 2009 ve CT trong diem 5nam_bieu 01_Bao cao doan cong tac cua Bo thang 4-2010_Ke hoach 2012 (theo doi) 2 3" xfId="3360"/>
    <cellStyle name="1_BC 8 thang 2009 ve CT trong diem 5nam_bieu 01_Bao cao doan cong tac cua Bo thang 4-2010_Ke hoach 2012 (theo doi) 2 3 2" xfId="24569"/>
    <cellStyle name="1_BC 8 thang 2009 ve CT trong diem 5nam_bieu 01_Bao cao doan cong tac cua Bo thang 4-2010_Ke hoach 2012 (theo doi) 2 3 3" xfId="24570"/>
    <cellStyle name="1_BC 8 thang 2009 ve CT trong diem 5nam_bieu 01_Bao cao doan cong tac cua Bo thang 4-2010_Ke hoach 2012 (theo doi) 2 4" xfId="3361"/>
    <cellStyle name="1_BC 8 thang 2009 ve CT trong diem 5nam_bieu 01_Bao cao doan cong tac cua Bo thang 4-2010_Ke hoach 2012 (theo doi) 2 4 2" xfId="24571"/>
    <cellStyle name="1_BC 8 thang 2009 ve CT trong diem 5nam_bieu 01_Bao cao doan cong tac cua Bo thang 4-2010_Ke hoach 2012 (theo doi) 2 4 3" xfId="24572"/>
    <cellStyle name="1_BC 8 thang 2009 ve CT trong diem 5nam_bieu 01_Bao cao doan cong tac cua Bo thang 4-2010_Ke hoach 2012 (theo doi) 2 5" xfId="24573"/>
    <cellStyle name="1_BC 8 thang 2009 ve CT trong diem 5nam_bieu 01_Bao cao doan cong tac cua Bo thang 4-2010_Ke hoach 2012 (theo doi) 2 6" xfId="24574"/>
    <cellStyle name="1_BC 8 thang 2009 ve CT trong diem 5nam_bieu 01_Bao cao doan cong tac cua Bo thang 4-2010_Ke hoach 2012 (theo doi) 3" xfId="3362"/>
    <cellStyle name="1_BC 8 thang 2009 ve CT trong diem 5nam_bieu 01_Bao cao doan cong tac cua Bo thang 4-2010_Ke hoach 2012 (theo doi) 3 2" xfId="24575"/>
    <cellStyle name="1_BC 8 thang 2009 ve CT trong diem 5nam_bieu 01_Bao cao doan cong tac cua Bo thang 4-2010_Ke hoach 2012 (theo doi) 3 3" xfId="24576"/>
    <cellStyle name="1_BC 8 thang 2009 ve CT trong diem 5nam_bieu 01_Bao cao doan cong tac cua Bo thang 4-2010_Ke hoach 2012 (theo doi) 4" xfId="3363"/>
    <cellStyle name="1_BC 8 thang 2009 ve CT trong diem 5nam_bieu 01_Bao cao doan cong tac cua Bo thang 4-2010_Ke hoach 2012 (theo doi) 4 2" xfId="24577"/>
    <cellStyle name="1_BC 8 thang 2009 ve CT trong diem 5nam_bieu 01_Bao cao doan cong tac cua Bo thang 4-2010_Ke hoach 2012 (theo doi) 4 3" xfId="24578"/>
    <cellStyle name="1_BC 8 thang 2009 ve CT trong diem 5nam_bieu 01_Bao cao doan cong tac cua Bo thang 4-2010_Ke hoach 2012 (theo doi) 5" xfId="3364"/>
    <cellStyle name="1_BC 8 thang 2009 ve CT trong diem 5nam_bieu 01_Bao cao doan cong tac cua Bo thang 4-2010_Ke hoach 2012 (theo doi) 5 2" xfId="24579"/>
    <cellStyle name="1_BC 8 thang 2009 ve CT trong diem 5nam_bieu 01_Bao cao doan cong tac cua Bo thang 4-2010_Ke hoach 2012 (theo doi) 5 3" xfId="24580"/>
    <cellStyle name="1_BC 8 thang 2009 ve CT trong diem 5nam_bieu 01_Bao cao doan cong tac cua Bo thang 4-2010_Ke hoach 2012 (theo doi) 6" xfId="24581"/>
    <cellStyle name="1_BC 8 thang 2009 ve CT trong diem 5nam_bieu 01_Bao cao doan cong tac cua Bo thang 4-2010_Ke hoach 2012 (theo doi) 7" xfId="24582"/>
    <cellStyle name="1_BC 8 thang 2009 ve CT trong diem 5nam_bieu 01_Bao cao doan cong tac cua Bo thang 4-2010_Ke hoach 2012 theo doi (giai ngan 30.6.12)" xfId="3365"/>
    <cellStyle name="1_BC 8 thang 2009 ve CT trong diem 5nam_bieu 01_Bao cao doan cong tac cua Bo thang 4-2010_Ke hoach 2012 theo doi (giai ngan 30.6.12) 2" xfId="3366"/>
    <cellStyle name="1_BC 8 thang 2009 ve CT trong diem 5nam_bieu 01_Bao cao doan cong tac cua Bo thang 4-2010_Ke hoach 2012 theo doi (giai ngan 30.6.12) 2 2" xfId="3367"/>
    <cellStyle name="1_BC 8 thang 2009 ve CT trong diem 5nam_bieu 01_Bao cao doan cong tac cua Bo thang 4-2010_Ke hoach 2012 theo doi (giai ngan 30.6.12) 2 2 2" xfId="24583"/>
    <cellStyle name="1_BC 8 thang 2009 ve CT trong diem 5nam_bieu 01_Bao cao doan cong tac cua Bo thang 4-2010_Ke hoach 2012 theo doi (giai ngan 30.6.12) 2 2 3" xfId="24584"/>
    <cellStyle name="1_BC 8 thang 2009 ve CT trong diem 5nam_bieu 01_Bao cao doan cong tac cua Bo thang 4-2010_Ke hoach 2012 theo doi (giai ngan 30.6.12) 2 3" xfId="3368"/>
    <cellStyle name="1_BC 8 thang 2009 ve CT trong diem 5nam_bieu 01_Bao cao doan cong tac cua Bo thang 4-2010_Ke hoach 2012 theo doi (giai ngan 30.6.12) 2 3 2" xfId="24585"/>
    <cellStyle name="1_BC 8 thang 2009 ve CT trong diem 5nam_bieu 01_Bao cao doan cong tac cua Bo thang 4-2010_Ke hoach 2012 theo doi (giai ngan 30.6.12) 2 3 3" xfId="24586"/>
    <cellStyle name="1_BC 8 thang 2009 ve CT trong diem 5nam_bieu 01_Bao cao doan cong tac cua Bo thang 4-2010_Ke hoach 2012 theo doi (giai ngan 30.6.12) 2 4" xfId="3369"/>
    <cellStyle name="1_BC 8 thang 2009 ve CT trong diem 5nam_bieu 01_Bao cao doan cong tac cua Bo thang 4-2010_Ke hoach 2012 theo doi (giai ngan 30.6.12) 2 4 2" xfId="24587"/>
    <cellStyle name="1_BC 8 thang 2009 ve CT trong diem 5nam_bieu 01_Bao cao doan cong tac cua Bo thang 4-2010_Ke hoach 2012 theo doi (giai ngan 30.6.12) 2 4 3" xfId="24588"/>
    <cellStyle name="1_BC 8 thang 2009 ve CT trong diem 5nam_bieu 01_Bao cao doan cong tac cua Bo thang 4-2010_Ke hoach 2012 theo doi (giai ngan 30.6.12) 2 5" xfId="24589"/>
    <cellStyle name="1_BC 8 thang 2009 ve CT trong diem 5nam_bieu 01_Bao cao doan cong tac cua Bo thang 4-2010_Ke hoach 2012 theo doi (giai ngan 30.6.12) 2 6" xfId="24590"/>
    <cellStyle name="1_BC 8 thang 2009 ve CT trong diem 5nam_bieu 01_Bao cao doan cong tac cua Bo thang 4-2010_Ke hoach 2012 theo doi (giai ngan 30.6.12) 3" xfId="3370"/>
    <cellStyle name="1_BC 8 thang 2009 ve CT trong diem 5nam_bieu 01_Bao cao doan cong tac cua Bo thang 4-2010_Ke hoach 2012 theo doi (giai ngan 30.6.12) 3 2" xfId="24591"/>
    <cellStyle name="1_BC 8 thang 2009 ve CT trong diem 5nam_bieu 01_Bao cao doan cong tac cua Bo thang 4-2010_Ke hoach 2012 theo doi (giai ngan 30.6.12) 3 3" xfId="24592"/>
    <cellStyle name="1_BC 8 thang 2009 ve CT trong diem 5nam_bieu 01_Bao cao doan cong tac cua Bo thang 4-2010_Ke hoach 2012 theo doi (giai ngan 30.6.12) 4" xfId="3371"/>
    <cellStyle name="1_BC 8 thang 2009 ve CT trong diem 5nam_bieu 01_Bao cao doan cong tac cua Bo thang 4-2010_Ke hoach 2012 theo doi (giai ngan 30.6.12) 4 2" xfId="24593"/>
    <cellStyle name="1_BC 8 thang 2009 ve CT trong diem 5nam_bieu 01_Bao cao doan cong tac cua Bo thang 4-2010_Ke hoach 2012 theo doi (giai ngan 30.6.12) 4 3" xfId="24594"/>
    <cellStyle name="1_BC 8 thang 2009 ve CT trong diem 5nam_bieu 01_Bao cao doan cong tac cua Bo thang 4-2010_Ke hoach 2012 theo doi (giai ngan 30.6.12) 5" xfId="3372"/>
    <cellStyle name="1_BC 8 thang 2009 ve CT trong diem 5nam_bieu 01_Bao cao doan cong tac cua Bo thang 4-2010_Ke hoach 2012 theo doi (giai ngan 30.6.12) 5 2" xfId="24595"/>
    <cellStyle name="1_BC 8 thang 2009 ve CT trong diem 5nam_bieu 01_Bao cao doan cong tac cua Bo thang 4-2010_Ke hoach 2012 theo doi (giai ngan 30.6.12) 5 3" xfId="24596"/>
    <cellStyle name="1_BC 8 thang 2009 ve CT trong diem 5nam_bieu 01_Bao cao doan cong tac cua Bo thang 4-2010_Ke hoach 2012 theo doi (giai ngan 30.6.12) 6" xfId="24597"/>
    <cellStyle name="1_BC 8 thang 2009 ve CT trong diem 5nam_bieu 01_Bao cao doan cong tac cua Bo thang 4-2010_Ke hoach 2012 theo doi (giai ngan 30.6.12) 7" xfId="24598"/>
    <cellStyle name="1_BC 8 thang 2009 ve CT trong diem 5nam_bieu 01_BC von DTPT 6 thang 2012" xfId="3373"/>
    <cellStyle name="1_BC 8 thang 2009 ve CT trong diem 5nam_bieu 01_BC von DTPT 6 thang 2012 2" xfId="3374"/>
    <cellStyle name="1_BC 8 thang 2009 ve CT trong diem 5nam_bieu 01_BC von DTPT 6 thang 2012 2 2" xfId="3375"/>
    <cellStyle name="1_BC 8 thang 2009 ve CT trong diem 5nam_bieu 01_BC von DTPT 6 thang 2012 2 2 2" xfId="24599"/>
    <cellStyle name="1_BC 8 thang 2009 ve CT trong diem 5nam_bieu 01_BC von DTPT 6 thang 2012 2 2 3" xfId="24600"/>
    <cellStyle name="1_BC 8 thang 2009 ve CT trong diem 5nam_bieu 01_BC von DTPT 6 thang 2012 2 3" xfId="3376"/>
    <cellStyle name="1_BC 8 thang 2009 ve CT trong diem 5nam_bieu 01_BC von DTPT 6 thang 2012 2 3 2" xfId="24601"/>
    <cellStyle name="1_BC 8 thang 2009 ve CT trong diem 5nam_bieu 01_BC von DTPT 6 thang 2012 2 3 3" xfId="24602"/>
    <cellStyle name="1_BC 8 thang 2009 ve CT trong diem 5nam_bieu 01_BC von DTPT 6 thang 2012 2 4" xfId="3377"/>
    <cellStyle name="1_BC 8 thang 2009 ve CT trong diem 5nam_bieu 01_BC von DTPT 6 thang 2012 2 4 2" xfId="24603"/>
    <cellStyle name="1_BC 8 thang 2009 ve CT trong diem 5nam_bieu 01_BC von DTPT 6 thang 2012 2 4 3" xfId="24604"/>
    <cellStyle name="1_BC 8 thang 2009 ve CT trong diem 5nam_bieu 01_BC von DTPT 6 thang 2012 2 5" xfId="24605"/>
    <cellStyle name="1_BC 8 thang 2009 ve CT trong diem 5nam_bieu 01_BC von DTPT 6 thang 2012 2 6" xfId="24606"/>
    <cellStyle name="1_BC 8 thang 2009 ve CT trong diem 5nam_bieu 01_BC von DTPT 6 thang 2012 3" xfId="3378"/>
    <cellStyle name="1_BC 8 thang 2009 ve CT trong diem 5nam_bieu 01_BC von DTPT 6 thang 2012 3 2" xfId="24607"/>
    <cellStyle name="1_BC 8 thang 2009 ve CT trong diem 5nam_bieu 01_BC von DTPT 6 thang 2012 3 3" xfId="24608"/>
    <cellStyle name="1_BC 8 thang 2009 ve CT trong diem 5nam_bieu 01_BC von DTPT 6 thang 2012 4" xfId="3379"/>
    <cellStyle name="1_BC 8 thang 2009 ve CT trong diem 5nam_bieu 01_BC von DTPT 6 thang 2012 4 2" xfId="24609"/>
    <cellStyle name="1_BC 8 thang 2009 ve CT trong diem 5nam_bieu 01_BC von DTPT 6 thang 2012 4 3" xfId="24610"/>
    <cellStyle name="1_BC 8 thang 2009 ve CT trong diem 5nam_bieu 01_BC von DTPT 6 thang 2012 5" xfId="3380"/>
    <cellStyle name="1_BC 8 thang 2009 ve CT trong diem 5nam_bieu 01_BC von DTPT 6 thang 2012 5 2" xfId="24611"/>
    <cellStyle name="1_BC 8 thang 2009 ve CT trong diem 5nam_bieu 01_BC von DTPT 6 thang 2012 5 3" xfId="24612"/>
    <cellStyle name="1_BC 8 thang 2009 ve CT trong diem 5nam_bieu 01_BC von DTPT 6 thang 2012 6" xfId="24613"/>
    <cellStyle name="1_BC 8 thang 2009 ve CT trong diem 5nam_bieu 01_BC von DTPT 6 thang 2012 7" xfId="24614"/>
    <cellStyle name="1_BC 8 thang 2009 ve CT trong diem 5nam_bieu 01_Bieu du thao QD von ho tro co MT" xfId="3381"/>
    <cellStyle name="1_BC 8 thang 2009 ve CT trong diem 5nam_bieu 01_Bieu du thao QD von ho tro co MT 2" xfId="3382"/>
    <cellStyle name="1_BC 8 thang 2009 ve CT trong diem 5nam_bieu 01_Bieu du thao QD von ho tro co MT 2 2" xfId="3383"/>
    <cellStyle name="1_BC 8 thang 2009 ve CT trong diem 5nam_bieu 01_Bieu du thao QD von ho tro co MT 2 2 2" xfId="24615"/>
    <cellStyle name="1_BC 8 thang 2009 ve CT trong diem 5nam_bieu 01_Bieu du thao QD von ho tro co MT 2 2 3" xfId="24616"/>
    <cellStyle name="1_BC 8 thang 2009 ve CT trong diem 5nam_bieu 01_Bieu du thao QD von ho tro co MT 2 3" xfId="3384"/>
    <cellStyle name="1_BC 8 thang 2009 ve CT trong diem 5nam_bieu 01_Bieu du thao QD von ho tro co MT 2 3 2" xfId="24617"/>
    <cellStyle name="1_BC 8 thang 2009 ve CT trong diem 5nam_bieu 01_Bieu du thao QD von ho tro co MT 2 3 3" xfId="24618"/>
    <cellStyle name="1_BC 8 thang 2009 ve CT trong diem 5nam_bieu 01_Bieu du thao QD von ho tro co MT 2 4" xfId="3385"/>
    <cellStyle name="1_BC 8 thang 2009 ve CT trong diem 5nam_bieu 01_Bieu du thao QD von ho tro co MT 2 4 2" xfId="24619"/>
    <cellStyle name="1_BC 8 thang 2009 ve CT trong diem 5nam_bieu 01_Bieu du thao QD von ho tro co MT 2 4 3" xfId="24620"/>
    <cellStyle name="1_BC 8 thang 2009 ve CT trong diem 5nam_bieu 01_Bieu du thao QD von ho tro co MT 2 5" xfId="24621"/>
    <cellStyle name="1_BC 8 thang 2009 ve CT trong diem 5nam_bieu 01_Bieu du thao QD von ho tro co MT 2 6" xfId="24622"/>
    <cellStyle name="1_BC 8 thang 2009 ve CT trong diem 5nam_bieu 01_Bieu du thao QD von ho tro co MT 3" xfId="3386"/>
    <cellStyle name="1_BC 8 thang 2009 ve CT trong diem 5nam_bieu 01_Bieu du thao QD von ho tro co MT 3 2" xfId="24623"/>
    <cellStyle name="1_BC 8 thang 2009 ve CT trong diem 5nam_bieu 01_Bieu du thao QD von ho tro co MT 3 3" xfId="24624"/>
    <cellStyle name="1_BC 8 thang 2009 ve CT trong diem 5nam_bieu 01_Bieu du thao QD von ho tro co MT 4" xfId="3387"/>
    <cellStyle name="1_BC 8 thang 2009 ve CT trong diem 5nam_bieu 01_Bieu du thao QD von ho tro co MT 4 2" xfId="24625"/>
    <cellStyle name="1_BC 8 thang 2009 ve CT trong diem 5nam_bieu 01_Bieu du thao QD von ho tro co MT 4 3" xfId="24626"/>
    <cellStyle name="1_BC 8 thang 2009 ve CT trong diem 5nam_bieu 01_Bieu du thao QD von ho tro co MT 5" xfId="3388"/>
    <cellStyle name="1_BC 8 thang 2009 ve CT trong diem 5nam_bieu 01_Bieu du thao QD von ho tro co MT 5 2" xfId="24627"/>
    <cellStyle name="1_BC 8 thang 2009 ve CT trong diem 5nam_bieu 01_Bieu du thao QD von ho tro co MT 5 3" xfId="24628"/>
    <cellStyle name="1_BC 8 thang 2009 ve CT trong diem 5nam_bieu 01_Bieu du thao QD von ho tro co MT 6" xfId="24629"/>
    <cellStyle name="1_BC 8 thang 2009 ve CT trong diem 5nam_bieu 01_Bieu du thao QD von ho tro co MT 7" xfId="24630"/>
    <cellStyle name="1_BC 8 thang 2009 ve CT trong diem 5nam_bieu 01_Book1" xfId="3389"/>
    <cellStyle name="1_BC 8 thang 2009 ve CT trong diem 5nam_bieu 01_Book1 2" xfId="3390"/>
    <cellStyle name="1_BC 8 thang 2009 ve CT trong diem 5nam_bieu 01_Book1 2 2" xfId="3391"/>
    <cellStyle name="1_BC 8 thang 2009 ve CT trong diem 5nam_bieu 01_Book1 2 2 2" xfId="24631"/>
    <cellStyle name="1_BC 8 thang 2009 ve CT trong diem 5nam_bieu 01_Book1 2 2 3" xfId="24632"/>
    <cellStyle name="1_BC 8 thang 2009 ve CT trong diem 5nam_bieu 01_Book1 2 3" xfId="3392"/>
    <cellStyle name="1_BC 8 thang 2009 ve CT trong diem 5nam_bieu 01_Book1 2 3 2" xfId="24633"/>
    <cellStyle name="1_BC 8 thang 2009 ve CT trong diem 5nam_bieu 01_Book1 2 3 3" xfId="24634"/>
    <cellStyle name="1_BC 8 thang 2009 ve CT trong diem 5nam_bieu 01_Book1 2 4" xfId="3393"/>
    <cellStyle name="1_BC 8 thang 2009 ve CT trong diem 5nam_bieu 01_Book1 2 4 2" xfId="24635"/>
    <cellStyle name="1_BC 8 thang 2009 ve CT trong diem 5nam_bieu 01_Book1 2 4 3" xfId="24636"/>
    <cellStyle name="1_BC 8 thang 2009 ve CT trong diem 5nam_bieu 01_Book1 2 5" xfId="24637"/>
    <cellStyle name="1_BC 8 thang 2009 ve CT trong diem 5nam_bieu 01_Book1 2 6" xfId="24638"/>
    <cellStyle name="1_BC 8 thang 2009 ve CT trong diem 5nam_bieu 01_Book1 3" xfId="3394"/>
    <cellStyle name="1_BC 8 thang 2009 ve CT trong diem 5nam_bieu 01_Book1 3 2" xfId="3395"/>
    <cellStyle name="1_BC 8 thang 2009 ve CT trong diem 5nam_bieu 01_Book1 3 2 2" xfId="24639"/>
    <cellStyle name="1_BC 8 thang 2009 ve CT trong diem 5nam_bieu 01_Book1 3 2 3" xfId="24640"/>
    <cellStyle name="1_BC 8 thang 2009 ve CT trong diem 5nam_bieu 01_Book1 3 3" xfId="3396"/>
    <cellStyle name="1_BC 8 thang 2009 ve CT trong diem 5nam_bieu 01_Book1 3 3 2" xfId="24641"/>
    <cellStyle name="1_BC 8 thang 2009 ve CT trong diem 5nam_bieu 01_Book1 3 3 3" xfId="24642"/>
    <cellStyle name="1_BC 8 thang 2009 ve CT trong diem 5nam_bieu 01_Book1 3 4" xfId="3397"/>
    <cellStyle name="1_BC 8 thang 2009 ve CT trong diem 5nam_bieu 01_Book1 3 4 2" xfId="24643"/>
    <cellStyle name="1_BC 8 thang 2009 ve CT trong diem 5nam_bieu 01_Book1 3 4 3" xfId="24644"/>
    <cellStyle name="1_BC 8 thang 2009 ve CT trong diem 5nam_bieu 01_Book1 3 5" xfId="24645"/>
    <cellStyle name="1_BC 8 thang 2009 ve CT trong diem 5nam_bieu 01_Book1 3 6" xfId="24646"/>
    <cellStyle name="1_BC 8 thang 2009 ve CT trong diem 5nam_bieu 01_Book1 4" xfId="3398"/>
    <cellStyle name="1_BC 8 thang 2009 ve CT trong diem 5nam_bieu 01_Book1 4 2" xfId="24647"/>
    <cellStyle name="1_BC 8 thang 2009 ve CT trong diem 5nam_bieu 01_Book1 4 3" xfId="24648"/>
    <cellStyle name="1_BC 8 thang 2009 ve CT trong diem 5nam_bieu 01_Book1 5" xfId="3399"/>
    <cellStyle name="1_BC 8 thang 2009 ve CT trong diem 5nam_bieu 01_Book1 5 2" xfId="24649"/>
    <cellStyle name="1_BC 8 thang 2009 ve CT trong diem 5nam_bieu 01_Book1 5 3" xfId="24650"/>
    <cellStyle name="1_BC 8 thang 2009 ve CT trong diem 5nam_bieu 01_Book1 6" xfId="3400"/>
    <cellStyle name="1_BC 8 thang 2009 ve CT trong diem 5nam_bieu 01_Book1 6 2" xfId="24651"/>
    <cellStyle name="1_BC 8 thang 2009 ve CT trong diem 5nam_bieu 01_Book1 6 3" xfId="24652"/>
    <cellStyle name="1_BC 8 thang 2009 ve CT trong diem 5nam_bieu 01_Book1 7" xfId="24653"/>
    <cellStyle name="1_BC 8 thang 2009 ve CT trong diem 5nam_bieu 01_Book1 8" xfId="24654"/>
    <cellStyle name="1_BC 8 thang 2009 ve CT trong diem 5nam_bieu 01_Book1_BC von DTPT 6 thang 2012" xfId="3401"/>
    <cellStyle name="1_BC 8 thang 2009 ve CT trong diem 5nam_bieu 01_Book1_BC von DTPT 6 thang 2012 2" xfId="3402"/>
    <cellStyle name="1_BC 8 thang 2009 ve CT trong diem 5nam_bieu 01_Book1_BC von DTPT 6 thang 2012 2 2" xfId="3403"/>
    <cellStyle name="1_BC 8 thang 2009 ve CT trong diem 5nam_bieu 01_Book1_BC von DTPT 6 thang 2012 2 2 2" xfId="24655"/>
    <cellStyle name="1_BC 8 thang 2009 ve CT trong diem 5nam_bieu 01_Book1_BC von DTPT 6 thang 2012 2 2 3" xfId="24656"/>
    <cellStyle name="1_BC 8 thang 2009 ve CT trong diem 5nam_bieu 01_Book1_BC von DTPT 6 thang 2012 2 3" xfId="3404"/>
    <cellStyle name="1_BC 8 thang 2009 ve CT trong diem 5nam_bieu 01_Book1_BC von DTPT 6 thang 2012 2 3 2" xfId="24657"/>
    <cellStyle name="1_BC 8 thang 2009 ve CT trong diem 5nam_bieu 01_Book1_BC von DTPT 6 thang 2012 2 3 3" xfId="24658"/>
    <cellStyle name="1_BC 8 thang 2009 ve CT trong diem 5nam_bieu 01_Book1_BC von DTPT 6 thang 2012 2 4" xfId="3405"/>
    <cellStyle name="1_BC 8 thang 2009 ve CT trong diem 5nam_bieu 01_Book1_BC von DTPT 6 thang 2012 2 4 2" xfId="24659"/>
    <cellStyle name="1_BC 8 thang 2009 ve CT trong diem 5nam_bieu 01_Book1_BC von DTPT 6 thang 2012 2 4 3" xfId="24660"/>
    <cellStyle name="1_BC 8 thang 2009 ve CT trong diem 5nam_bieu 01_Book1_BC von DTPT 6 thang 2012 2 5" xfId="24661"/>
    <cellStyle name="1_BC 8 thang 2009 ve CT trong diem 5nam_bieu 01_Book1_BC von DTPT 6 thang 2012 2 6" xfId="24662"/>
    <cellStyle name="1_BC 8 thang 2009 ve CT trong diem 5nam_bieu 01_Book1_BC von DTPT 6 thang 2012 3" xfId="3406"/>
    <cellStyle name="1_BC 8 thang 2009 ve CT trong diem 5nam_bieu 01_Book1_BC von DTPT 6 thang 2012 3 2" xfId="3407"/>
    <cellStyle name="1_BC 8 thang 2009 ve CT trong diem 5nam_bieu 01_Book1_BC von DTPT 6 thang 2012 3 2 2" xfId="24663"/>
    <cellStyle name="1_BC 8 thang 2009 ve CT trong diem 5nam_bieu 01_Book1_BC von DTPT 6 thang 2012 3 2 3" xfId="24664"/>
    <cellStyle name="1_BC 8 thang 2009 ve CT trong diem 5nam_bieu 01_Book1_BC von DTPT 6 thang 2012 3 3" xfId="3408"/>
    <cellStyle name="1_BC 8 thang 2009 ve CT trong diem 5nam_bieu 01_Book1_BC von DTPT 6 thang 2012 3 3 2" xfId="24665"/>
    <cellStyle name="1_BC 8 thang 2009 ve CT trong diem 5nam_bieu 01_Book1_BC von DTPT 6 thang 2012 3 3 3" xfId="24666"/>
    <cellStyle name="1_BC 8 thang 2009 ve CT trong diem 5nam_bieu 01_Book1_BC von DTPT 6 thang 2012 3 4" xfId="3409"/>
    <cellStyle name="1_BC 8 thang 2009 ve CT trong diem 5nam_bieu 01_Book1_BC von DTPT 6 thang 2012 3 4 2" xfId="24667"/>
    <cellStyle name="1_BC 8 thang 2009 ve CT trong diem 5nam_bieu 01_Book1_BC von DTPT 6 thang 2012 3 4 3" xfId="24668"/>
    <cellStyle name="1_BC 8 thang 2009 ve CT trong diem 5nam_bieu 01_Book1_BC von DTPT 6 thang 2012 3 5" xfId="24669"/>
    <cellStyle name="1_BC 8 thang 2009 ve CT trong diem 5nam_bieu 01_Book1_BC von DTPT 6 thang 2012 3 6" xfId="24670"/>
    <cellStyle name="1_BC 8 thang 2009 ve CT trong diem 5nam_bieu 01_Book1_BC von DTPT 6 thang 2012 4" xfId="3410"/>
    <cellStyle name="1_BC 8 thang 2009 ve CT trong diem 5nam_bieu 01_Book1_BC von DTPT 6 thang 2012 4 2" xfId="24671"/>
    <cellStyle name="1_BC 8 thang 2009 ve CT trong diem 5nam_bieu 01_Book1_BC von DTPT 6 thang 2012 4 3" xfId="24672"/>
    <cellStyle name="1_BC 8 thang 2009 ve CT trong diem 5nam_bieu 01_Book1_BC von DTPT 6 thang 2012 5" xfId="3411"/>
    <cellStyle name="1_BC 8 thang 2009 ve CT trong diem 5nam_bieu 01_Book1_BC von DTPT 6 thang 2012 5 2" xfId="24673"/>
    <cellStyle name="1_BC 8 thang 2009 ve CT trong diem 5nam_bieu 01_Book1_BC von DTPT 6 thang 2012 5 3" xfId="24674"/>
    <cellStyle name="1_BC 8 thang 2009 ve CT trong diem 5nam_bieu 01_Book1_BC von DTPT 6 thang 2012 6" xfId="3412"/>
    <cellStyle name="1_BC 8 thang 2009 ve CT trong diem 5nam_bieu 01_Book1_BC von DTPT 6 thang 2012 6 2" xfId="24675"/>
    <cellStyle name="1_BC 8 thang 2009 ve CT trong diem 5nam_bieu 01_Book1_BC von DTPT 6 thang 2012 6 3" xfId="24676"/>
    <cellStyle name="1_BC 8 thang 2009 ve CT trong diem 5nam_bieu 01_Book1_BC von DTPT 6 thang 2012 7" xfId="24677"/>
    <cellStyle name="1_BC 8 thang 2009 ve CT trong diem 5nam_bieu 01_Book1_BC von DTPT 6 thang 2012 8" xfId="24678"/>
    <cellStyle name="1_BC 8 thang 2009 ve CT trong diem 5nam_bieu 01_Book1_Bieu du thao QD von ho tro co MT" xfId="3413"/>
    <cellStyle name="1_BC 8 thang 2009 ve CT trong diem 5nam_bieu 01_Book1_Bieu du thao QD von ho tro co MT 2" xfId="3414"/>
    <cellStyle name="1_BC 8 thang 2009 ve CT trong diem 5nam_bieu 01_Book1_Bieu du thao QD von ho tro co MT 2 2" xfId="3415"/>
    <cellStyle name="1_BC 8 thang 2009 ve CT trong diem 5nam_bieu 01_Book1_Bieu du thao QD von ho tro co MT 2 2 2" xfId="24679"/>
    <cellStyle name="1_BC 8 thang 2009 ve CT trong diem 5nam_bieu 01_Book1_Bieu du thao QD von ho tro co MT 2 2 3" xfId="24680"/>
    <cellStyle name="1_BC 8 thang 2009 ve CT trong diem 5nam_bieu 01_Book1_Bieu du thao QD von ho tro co MT 2 3" xfId="3416"/>
    <cellStyle name="1_BC 8 thang 2009 ve CT trong diem 5nam_bieu 01_Book1_Bieu du thao QD von ho tro co MT 2 3 2" xfId="24681"/>
    <cellStyle name="1_BC 8 thang 2009 ve CT trong diem 5nam_bieu 01_Book1_Bieu du thao QD von ho tro co MT 2 3 3" xfId="24682"/>
    <cellStyle name="1_BC 8 thang 2009 ve CT trong diem 5nam_bieu 01_Book1_Bieu du thao QD von ho tro co MT 2 4" xfId="3417"/>
    <cellStyle name="1_BC 8 thang 2009 ve CT trong diem 5nam_bieu 01_Book1_Bieu du thao QD von ho tro co MT 2 4 2" xfId="24683"/>
    <cellStyle name="1_BC 8 thang 2009 ve CT trong diem 5nam_bieu 01_Book1_Bieu du thao QD von ho tro co MT 2 4 3" xfId="24684"/>
    <cellStyle name="1_BC 8 thang 2009 ve CT trong diem 5nam_bieu 01_Book1_Bieu du thao QD von ho tro co MT 2 5" xfId="24685"/>
    <cellStyle name="1_BC 8 thang 2009 ve CT trong diem 5nam_bieu 01_Book1_Bieu du thao QD von ho tro co MT 2 6" xfId="24686"/>
    <cellStyle name="1_BC 8 thang 2009 ve CT trong diem 5nam_bieu 01_Book1_Bieu du thao QD von ho tro co MT 3" xfId="3418"/>
    <cellStyle name="1_BC 8 thang 2009 ve CT trong diem 5nam_bieu 01_Book1_Bieu du thao QD von ho tro co MT 3 2" xfId="3419"/>
    <cellStyle name="1_BC 8 thang 2009 ve CT trong diem 5nam_bieu 01_Book1_Bieu du thao QD von ho tro co MT 3 2 2" xfId="24687"/>
    <cellStyle name="1_BC 8 thang 2009 ve CT trong diem 5nam_bieu 01_Book1_Bieu du thao QD von ho tro co MT 3 2 3" xfId="24688"/>
    <cellStyle name="1_BC 8 thang 2009 ve CT trong diem 5nam_bieu 01_Book1_Bieu du thao QD von ho tro co MT 3 3" xfId="3420"/>
    <cellStyle name="1_BC 8 thang 2009 ve CT trong diem 5nam_bieu 01_Book1_Bieu du thao QD von ho tro co MT 3 3 2" xfId="24689"/>
    <cellStyle name="1_BC 8 thang 2009 ve CT trong diem 5nam_bieu 01_Book1_Bieu du thao QD von ho tro co MT 3 3 3" xfId="24690"/>
    <cellStyle name="1_BC 8 thang 2009 ve CT trong diem 5nam_bieu 01_Book1_Bieu du thao QD von ho tro co MT 3 4" xfId="3421"/>
    <cellStyle name="1_BC 8 thang 2009 ve CT trong diem 5nam_bieu 01_Book1_Bieu du thao QD von ho tro co MT 3 4 2" xfId="24691"/>
    <cellStyle name="1_BC 8 thang 2009 ve CT trong diem 5nam_bieu 01_Book1_Bieu du thao QD von ho tro co MT 3 4 3" xfId="24692"/>
    <cellStyle name="1_BC 8 thang 2009 ve CT trong diem 5nam_bieu 01_Book1_Bieu du thao QD von ho tro co MT 3 5" xfId="24693"/>
    <cellStyle name="1_BC 8 thang 2009 ve CT trong diem 5nam_bieu 01_Book1_Bieu du thao QD von ho tro co MT 3 6" xfId="24694"/>
    <cellStyle name="1_BC 8 thang 2009 ve CT trong diem 5nam_bieu 01_Book1_Bieu du thao QD von ho tro co MT 4" xfId="3422"/>
    <cellStyle name="1_BC 8 thang 2009 ve CT trong diem 5nam_bieu 01_Book1_Bieu du thao QD von ho tro co MT 4 2" xfId="24695"/>
    <cellStyle name="1_BC 8 thang 2009 ve CT trong diem 5nam_bieu 01_Book1_Bieu du thao QD von ho tro co MT 4 3" xfId="24696"/>
    <cellStyle name="1_BC 8 thang 2009 ve CT trong diem 5nam_bieu 01_Book1_Bieu du thao QD von ho tro co MT 5" xfId="3423"/>
    <cellStyle name="1_BC 8 thang 2009 ve CT trong diem 5nam_bieu 01_Book1_Bieu du thao QD von ho tro co MT 5 2" xfId="24697"/>
    <cellStyle name="1_BC 8 thang 2009 ve CT trong diem 5nam_bieu 01_Book1_Bieu du thao QD von ho tro co MT 5 3" xfId="24698"/>
    <cellStyle name="1_BC 8 thang 2009 ve CT trong diem 5nam_bieu 01_Book1_Bieu du thao QD von ho tro co MT 6" xfId="3424"/>
    <cellStyle name="1_BC 8 thang 2009 ve CT trong diem 5nam_bieu 01_Book1_Bieu du thao QD von ho tro co MT 6 2" xfId="24699"/>
    <cellStyle name="1_BC 8 thang 2009 ve CT trong diem 5nam_bieu 01_Book1_Bieu du thao QD von ho tro co MT 6 3" xfId="24700"/>
    <cellStyle name="1_BC 8 thang 2009 ve CT trong diem 5nam_bieu 01_Book1_Bieu du thao QD von ho tro co MT 7" xfId="24701"/>
    <cellStyle name="1_BC 8 thang 2009 ve CT trong diem 5nam_bieu 01_Book1_Bieu du thao QD von ho tro co MT 8" xfId="24702"/>
    <cellStyle name="1_BC 8 thang 2009 ve CT trong diem 5nam_bieu 01_Book1_Hoan chinh KH 2012 (o nha)" xfId="3425"/>
    <cellStyle name="1_BC 8 thang 2009 ve CT trong diem 5nam_bieu 01_Book1_Hoan chinh KH 2012 (o nha) 2" xfId="3426"/>
    <cellStyle name="1_BC 8 thang 2009 ve CT trong diem 5nam_bieu 01_Book1_Hoan chinh KH 2012 (o nha) 2 2" xfId="3427"/>
    <cellStyle name="1_BC 8 thang 2009 ve CT trong diem 5nam_bieu 01_Book1_Hoan chinh KH 2012 (o nha) 2 2 2" xfId="24703"/>
    <cellStyle name="1_BC 8 thang 2009 ve CT trong diem 5nam_bieu 01_Book1_Hoan chinh KH 2012 (o nha) 2 2 3" xfId="24704"/>
    <cellStyle name="1_BC 8 thang 2009 ve CT trong diem 5nam_bieu 01_Book1_Hoan chinh KH 2012 (o nha) 2 3" xfId="3428"/>
    <cellStyle name="1_BC 8 thang 2009 ve CT trong diem 5nam_bieu 01_Book1_Hoan chinh KH 2012 (o nha) 2 3 2" xfId="24705"/>
    <cellStyle name="1_BC 8 thang 2009 ve CT trong diem 5nam_bieu 01_Book1_Hoan chinh KH 2012 (o nha) 2 3 3" xfId="24706"/>
    <cellStyle name="1_BC 8 thang 2009 ve CT trong diem 5nam_bieu 01_Book1_Hoan chinh KH 2012 (o nha) 2 4" xfId="3429"/>
    <cellStyle name="1_BC 8 thang 2009 ve CT trong diem 5nam_bieu 01_Book1_Hoan chinh KH 2012 (o nha) 2 4 2" xfId="24707"/>
    <cellStyle name="1_BC 8 thang 2009 ve CT trong diem 5nam_bieu 01_Book1_Hoan chinh KH 2012 (o nha) 2 4 3" xfId="24708"/>
    <cellStyle name="1_BC 8 thang 2009 ve CT trong diem 5nam_bieu 01_Book1_Hoan chinh KH 2012 (o nha) 2 5" xfId="24709"/>
    <cellStyle name="1_BC 8 thang 2009 ve CT trong diem 5nam_bieu 01_Book1_Hoan chinh KH 2012 (o nha) 2 6" xfId="24710"/>
    <cellStyle name="1_BC 8 thang 2009 ve CT trong diem 5nam_bieu 01_Book1_Hoan chinh KH 2012 (o nha) 3" xfId="3430"/>
    <cellStyle name="1_BC 8 thang 2009 ve CT trong diem 5nam_bieu 01_Book1_Hoan chinh KH 2012 (o nha) 3 2" xfId="3431"/>
    <cellStyle name="1_BC 8 thang 2009 ve CT trong diem 5nam_bieu 01_Book1_Hoan chinh KH 2012 (o nha) 3 2 2" xfId="24711"/>
    <cellStyle name="1_BC 8 thang 2009 ve CT trong diem 5nam_bieu 01_Book1_Hoan chinh KH 2012 (o nha) 3 2 3" xfId="24712"/>
    <cellStyle name="1_BC 8 thang 2009 ve CT trong diem 5nam_bieu 01_Book1_Hoan chinh KH 2012 (o nha) 3 3" xfId="3432"/>
    <cellStyle name="1_BC 8 thang 2009 ve CT trong diem 5nam_bieu 01_Book1_Hoan chinh KH 2012 (o nha) 3 3 2" xfId="24713"/>
    <cellStyle name="1_BC 8 thang 2009 ve CT trong diem 5nam_bieu 01_Book1_Hoan chinh KH 2012 (o nha) 3 3 3" xfId="24714"/>
    <cellStyle name="1_BC 8 thang 2009 ve CT trong diem 5nam_bieu 01_Book1_Hoan chinh KH 2012 (o nha) 3 4" xfId="3433"/>
    <cellStyle name="1_BC 8 thang 2009 ve CT trong diem 5nam_bieu 01_Book1_Hoan chinh KH 2012 (o nha) 3 4 2" xfId="24715"/>
    <cellStyle name="1_BC 8 thang 2009 ve CT trong diem 5nam_bieu 01_Book1_Hoan chinh KH 2012 (o nha) 3 4 3" xfId="24716"/>
    <cellStyle name="1_BC 8 thang 2009 ve CT trong diem 5nam_bieu 01_Book1_Hoan chinh KH 2012 (o nha) 3 5" xfId="24717"/>
    <cellStyle name="1_BC 8 thang 2009 ve CT trong diem 5nam_bieu 01_Book1_Hoan chinh KH 2012 (o nha) 3 6" xfId="24718"/>
    <cellStyle name="1_BC 8 thang 2009 ve CT trong diem 5nam_bieu 01_Book1_Hoan chinh KH 2012 (o nha) 4" xfId="3434"/>
    <cellStyle name="1_BC 8 thang 2009 ve CT trong diem 5nam_bieu 01_Book1_Hoan chinh KH 2012 (o nha) 4 2" xfId="24719"/>
    <cellStyle name="1_BC 8 thang 2009 ve CT trong diem 5nam_bieu 01_Book1_Hoan chinh KH 2012 (o nha) 4 3" xfId="24720"/>
    <cellStyle name="1_BC 8 thang 2009 ve CT trong diem 5nam_bieu 01_Book1_Hoan chinh KH 2012 (o nha) 5" xfId="3435"/>
    <cellStyle name="1_BC 8 thang 2009 ve CT trong diem 5nam_bieu 01_Book1_Hoan chinh KH 2012 (o nha) 5 2" xfId="24721"/>
    <cellStyle name="1_BC 8 thang 2009 ve CT trong diem 5nam_bieu 01_Book1_Hoan chinh KH 2012 (o nha) 5 3" xfId="24722"/>
    <cellStyle name="1_BC 8 thang 2009 ve CT trong diem 5nam_bieu 01_Book1_Hoan chinh KH 2012 (o nha) 6" xfId="3436"/>
    <cellStyle name="1_BC 8 thang 2009 ve CT trong diem 5nam_bieu 01_Book1_Hoan chinh KH 2012 (o nha) 6 2" xfId="24723"/>
    <cellStyle name="1_BC 8 thang 2009 ve CT trong diem 5nam_bieu 01_Book1_Hoan chinh KH 2012 (o nha) 6 3" xfId="24724"/>
    <cellStyle name="1_BC 8 thang 2009 ve CT trong diem 5nam_bieu 01_Book1_Hoan chinh KH 2012 (o nha) 7" xfId="24725"/>
    <cellStyle name="1_BC 8 thang 2009 ve CT trong diem 5nam_bieu 01_Book1_Hoan chinh KH 2012 (o nha) 8" xfId="24726"/>
    <cellStyle name="1_BC 8 thang 2009 ve CT trong diem 5nam_bieu 01_Book1_Hoan chinh KH 2012 (o nha)_Bao cao giai ngan quy I" xfId="3437"/>
    <cellStyle name="1_BC 8 thang 2009 ve CT trong diem 5nam_bieu 01_Book1_Hoan chinh KH 2012 (o nha)_Bao cao giai ngan quy I 2" xfId="3438"/>
    <cellStyle name="1_BC 8 thang 2009 ve CT trong diem 5nam_bieu 01_Book1_Hoan chinh KH 2012 (o nha)_Bao cao giai ngan quy I 2 2" xfId="3439"/>
    <cellStyle name="1_BC 8 thang 2009 ve CT trong diem 5nam_bieu 01_Book1_Hoan chinh KH 2012 (o nha)_Bao cao giai ngan quy I 2 2 2" xfId="24727"/>
    <cellStyle name="1_BC 8 thang 2009 ve CT trong diem 5nam_bieu 01_Book1_Hoan chinh KH 2012 (o nha)_Bao cao giai ngan quy I 2 2 3" xfId="24728"/>
    <cellStyle name="1_BC 8 thang 2009 ve CT trong diem 5nam_bieu 01_Book1_Hoan chinh KH 2012 (o nha)_Bao cao giai ngan quy I 2 3" xfId="3440"/>
    <cellStyle name="1_BC 8 thang 2009 ve CT trong diem 5nam_bieu 01_Book1_Hoan chinh KH 2012 (o nha)_Bao cao giai ngan quy I 2 3 2" xfId="24729"/>
    <cellStyle name="1_BC 8 thang 2009 ve CT trong diem 5nam_bieu 01_Book1_Hoan chinh KH 2012 (o nha)_Bao cao giai ngan quy I 2 3 3" xfId="24730"/>
    <cellStyle name="1_BC 8 thang 2009 ve CT trong diem 5nam_bieu 01_Book1_Hoan chinh KH 2012 (o nha)_Bao cao giai ngan quy I 2 4" xfId="3441"/>
    <cellStyle name="1_BC 8 thang 2009 ve CT trong diem 5nam_bieu 01_Book1_Hoan chinh KH 2012 (o nha)_Bao cao giai ngan quy I 2 4 2" xfId="24731"/>
    <cellStyle name="1_BC 8 thang 2009 ve CT trong diem 5nam_bieu 01_Book1_Hoan chinh KH 2012 (o nha)_Bao cao giai ngan quy I 2 4 3" xfId="24732"/>
    <cellStyle name="1_BC 8 thang 2009 ve CT trong diem 5nam_bieu 01_Book1_Hoan chinh KH 2012 (o nha)_Bao cao giai ngan quy I 2 5" xfId="24733"/>
    <cellStyle name="1_BC 8 thang 2009 ve CT trong diem 5nam_bieu 01_Book1_Hoan chinh KH 2012 (o nha)_Bao cao giai ngan quy I 2 6" xfId="24734"/>
    <cellStyle name="1_BC 8 thang 2009 ve CT trong diem 5nam_bieu 01_Book1_Hoan chinh KH 2012 (o nha)_Bao cao giai ngan quy I 3" xfId="3442"/>
    <cellStyle name="1_BC 8 thang 2009 ve CT trong diem 5nam_bieu 01_Book1_Hoan chinh KH 2012 (o nha)_Bao cao giai ngan quy I 3 2" xfId="3443"/>
    <cellStyle name="1_BC 8 thang 2009 ve CT trong diem 5nam_bieu 01_Book1_Hoan chinh KH 2012 (o nha)_Bao cao giai ngan quy I 3 2 2" xfId="24735"/>
    <cellStyle name="1_BC 8 thang 2009 ve CT trong diem 5nam_bieu 01_Book1_Hoan chinh KH 2012 (o nha)_Bao cao giai ngan quy I 3 2 3" xfId="24736"/>
    <cellStyle name="1_BC 8 thang 2009 ve CT trong diem 5nam_bieu 01_Book1_Hoan chinh KH 2012 (o nha)_Bao cao giai ngan quy I 3 3" xfId="3444"/>
    <cellStyle name="1_BC 8 thang 2009 ve CT trong diem 5nam_bieu 01_Book1_Hoan chinh KH 2012 (o nha)_Bao cao giai ngan quy I 3 3 2" xfId="24737"/>
    <cellStyle name="1_BC 8 thang 2009 ve CT trong diem 5nam_bieu 01_Book1_Hoan chinh KH 2012 (o nha)_Bao cao giai ngan quy I 3 3 3" xfId="24738"/>
    <cellStyle name="1_BC 8 thang 2009 ve CT trong diem 5nam_bieu 01_Book1_Hoan chinh KH 2012 (o nha)_Bao cao giai ngan quy I 3 4" xfId="3445"/>
    <cellStyle name="1_BC 8 thang 2009 ve CT trong diem 5nam_bieu 01_Book1_Hoan chinh KH 2012 (o nha)_Bao cao giai ngan quy I 3 4 2" xfId="24739"/>
    <cellStyle name="1_BC 8 thang 2009 ve CT trong diem 5nam_bieu 01_Book1_Hoan chinh KH 2012 (o nha)_Bao cao giai ngan quy I 3 4 3" xfId="24740"/>
    <cellStyle name="1_BC 8 thang 2009 ve CT trong diem 5nam_bieu 01_Book1_Hoan chinh KH 2012 (o nha)_Bao cao giai ngan quy I 3 5" xfId="24741"/>
    <cellStyle name="1_BC 8 thang 2009 ve CT trong diem 5nam_bieu 01_Book1_Hoan chinh KH 2012 (o nha)_Bao cao giai ngan quy I 3 6" xfId="24742"/>
    <cellStyle name="1_BC 8 thang 2009 ve CT trong diem 5nam_bieu 01_Book1_Hoan chinh KH 2012 (o nha)_Bao cao giai ngan quy I 4" xfId="3446"/>
    <cellStyle name="1_BC 8 thang 2009 ve CT trong diem 5nam_bieu 01_Book1_Hoan chinh KH 2012 (o nha)_Bao cao giai ngan quy I 4 2" xfId="24743"/>
    <cellStyle name="1_BC 8 thang 2009 ve CT trong diem 5nam_bieu 01_Book1_Hoan chinh KH 2012 (o nha)_Bao cao giai ngan quy I 4 3" xfId="24744"/>
    <cellStyle name="1_BC 8 thang 2009 ve CT trong diem 5nam_bieu 01_Book1_Hoan chinh KH 2012 (o nha)_Bao cao giai ngan quy I 5" xfId="3447"/>
    <cellStyle name="1_BC 8 thang 2009 ve CT trong diem 5nam_bieu 01_Book1_Hoan chinh KH 2012 (o nha)_Bao cao giai ngan quy I 5 2" xfId="24745"/>
    <cellStyle name="1_BC 8 thang 2009 ve CT trong diem 5nam_bieu 01_Book1_Hoan chinh KH 2012 (o nha)_Bao cao giai ngan quy I 5 3" xfId="24746"/>
    <cellStyle name="1_BC 8 thang 2009 ve CT trong diem 5nam_bieu 01_Book1_Hoan chinh KH 2012 (o nha)_Bao cao giai ngan quy I 6" xfId="3448"/>
    <cellStyle name="1_BC 8 thang 2009 ve CT trong diem 5nam_bieu 01_Book1_Hoan chinh KH 2012 (o nha)_Bao cao giai ngan quy I 6 2" xfId="24747"/>
    <cellStyle name="1_BC 8 thang 2009 ve CT trong diem 5nam_bieu 01_Book1_Hoan chinh KH 2012 (o nha)_Bao cao giai ngan quy I 6 3" xfId="24748"/>
    <cellStyle name="1_BC 8 thang 2009 ve CT trong diem 5nam_bieu 01_Book1_Hoan chinh KH 2012 (o nha)_Bao cao giai ngan quy I 7" xfId="24749"/>
    <cellStyle name="1_BC 8 thang 2009 ve CT trong diem 5nam_bieu 01_Book1_Hoan chinh KH 2012 (o nha)_Bao cao giai ngan quy I 8" xfId="24750"/>
    <cellStyle name="1_BC 8 thang 2009 ve CT trong diem 5nam_bieu 01_Book1_Hoan chinh KH 2012 (o nha)_BC von DTPT 6 thang 2012" xfId="3449"/>
    <cellStyle name="1_BC 8 thang 2009 ve CT trong diem 5nam_bieu 01_Book1_Hoan chinh KH 2012 (o nha)_BC von DTPT 6 thang 2012 2" xfId="3450"/>
    <cellStyle name="1_BC 8 thang 2009 ve CT trong diem 5nam_bieu 01_Book1_Hoan chinh KH 2012 (o nha)_BC von DTPT 6 thang 2012 2 2" xfId="3451"/>
    <cellStyle name="1_BC 8 thang 2009 ve CT trong diem 5nam_bieu 01_Book1_Hoan chinh KH 2012 (o nha)_BC von DTPT 6 thang 2012 2 2 2" xfId="24751"/>
    <cellStyle name="1_BC 8 thang 2009 ve CT trong diem 5nam_bieu 01_Book1_Hoan chinh KH 2012 (o nha)_BC von DTPT 6 thang 2012 2 2 3" xfId="24752"/>
    <cellStyle name="1_BC 8 thang 2009 ve CT trong diem 5nam_bieu 01_Book1_Hoan chinh KH 2012 (o nha)_BC von DTPT 6 thang 2012 2 3" xfId="3452"/>
    <cellStyle name="1_BC 8 thang 2009 ve CT trong diem 5nam_bieu 01_Book1_Hoan chinh KH 2012 (o nha)_BC von DTPT 6 thang 2012 2 3 2" xfId="24753"/>
    <cellStyle name="1_BC 8 thang 2009 ve CT trong diem 5nam_bieu 01_Book1_Hoan chinh KH 2012 (o nha)_BC von DTPT 6 thang 2012 2 3 3" xfId="24754"/>
    <cellStyle name="1_BC 8 thang 2009 ve CT trong diem 5nam_bieu 01_Book1_Hoan chinh KH 2012 (o nha)_BC von DTPT 6 thang 2012 2 4" xfId="3453"/>
    <cellStyle name="1_BC 8 thang 2009 ve CT trong diem 5nam_bieu 01_Book1_Hoan chinh KH 2012 (o nha)_BC von DTPT 6 thang 2012 2 4 2" xfId="24755"/>
    <cellStyle name="1_BC 8 thang 2009 ve CT trong diem 5nam_bieu 01_Book1_Hoan chinh KH 2012 (o nha)_BC von DTPT 6 thang 2012 2 4 3" xfId="24756"/>
    <cellStyle name="1_BC 8 thang 2009 ve CT trong diem 5nam_bieu 01_Book1_Hoan chinh KH 2012 (o nha)_BC von DTPT 6 thang 2012 2 5" xfId="24757"/>
    <cellStyle name="1_BC 8 thang 2009 ve CT trong diem 5nam_bieu 01_Book1_Hoan chinh KH 2012 (o nha)_BC von DTPT 6 thang 2012 2 6" xfId="24758"/>
    <cellStyle name="1_BC 8 thang 2009 ve CT trong diem 5nam_bieu 01_Book1_Hoan chinh KH 2012 (o nha)_BC von DTPT 6 thang 2012 3" xfId="3454"/>
    <cellStyle name="1_BC 8 thang 2009 ve CT trong diem 5nam_bieu 01_Book1_Hoan chinh KH 2012 (o nha)_BC von DTPT 6 thang 2012 3 2" xfId="3455"/>
    <cellStyle name="1_BC 8 thang 2009 ve CT trong diem 5nam_bieu 01_Book1_Hoan chinh KH 2012 (o nha)_BC von DTPT 6 thang 2012 3 2 2" xfId="24759"/>
    <cellStyle name="1_BC 8 thang 2009 ve CT trong diem 5nam_bieu 01_Book1_Hoan chinh KH 2012 (o nha)_BC von DTPT 6 thang 2012 3 2 3" xfId="24760"/>
    <cellStyle name="1_BC 8 thang 2009 ve CT trong diem 5nam_bieu 01_Book1_Hoan chinh KH 2012 (o nha)_BC von DTPT 6 thang 2012 3 3" xfId="3456"/>
    <cellStyle name="1_BC 8 thang 2009 ve CT trong diem 5nam_bieu 01_Book1_Hoan chinh KH 2012 (o nha)_BC von DTPT 6 thang 2012 3 3 2" xfId="24761"/>
    <cellStyle name="1_BC 8 thang 2009 ve CT trong diem 5nam_bieu 01_Book1_Hoan chinh KH 2012 (o nha)_BC von DTPT 6 thang 2012 3 3 3" xfId="24762"/>
    <cellStyle name="1_BC 8 thang 2009 ve CT trong diem 5nam_bieu 01_Book1_Hoan chinh KH 2012 (o nha)_BC von DTPT 6 thang 2012 3 4" xfId="3457"/>
    <cellStyle name="1_BC 8 thang 2009 ve CT trong diem 5nam_bieu 01_Book1_Hoan chinh KH 2012 (o nha)_BC von DTPT 6 thang 2012 3 4 2" xfId="24763"/>
    <cellStyle name="1_BC 8 thang 2009 ve CT trong diem 5nam_bieu 01_Book1_Hoan chinh KH 2012 (o nha)_BC von DTPT 6 thang 2012 3 4 3" xfId="24764"/>
    <cellStyle name="1_BC 8 thang 2009 ve CT trong diem 5nam_bieu 01_Book1_Hoan chinh KH 2012 (o nha)_BC von DTPT 6 thang 2012 3 5" xfId="24765"/>
    <cellStyle name="1_BC 8 thang 2009 ve CT trong diem 5nam_bieu 01_Book1_Hoan chinh KH 2012 (o nha)_BC von DTPT 6 thang 2012 3 6" xfId="24766"/>
    <cellStyle name="1_BC 8 thang 2009 ve CT trong diem 5nam_bieu 01_Book1_Hoan chinh KH 2012 (o nha)_BC von DTPT 6 thang 2012 4" xfId="3458"/>
    <cellStyle name="1_BC 8 thang 2009 ve CT trong diem 5nam_bieu 01_Book1_Hoan chinh KH 2012 (o nha)_BC von DTPT 6 thang 2012 4 2" xfId="24767"/>
    <cellStyle name="1_BC 8 thang 2009 ve CT trong diem 5nam_bieu 01_Book1_Hoan chinh KH 2012 (o nha)_BC von DTPT 6 thang 2012 4 3" xfId="24768"/>
    <cellStyle name="1_BC 8 thang 2009 ve CT trong diem 5nam_bieu 01_Book1_Hoan chinh KH 2012 (o nha)_BC von DTPT 6 thang 2012 5" xfId="3459"/>
    <cellStyle name="1_BC 8 thang 2009 ve CT trong diem 5nam_bieu 01_Book1_Hoan chinh KH 2012 (o nha)_BC von DTPT 6 thang 2012 5 2" xfId="24769"/>
    <cellStyle name="1_BC 8 thang 2009 ve CT trong diem 5nam_bieu 01_Book1_Hoan chinh KH 2012 (o nha)_BC von DTPT 6 thang 2012 5 3" xfId="24770"/>
    <cellStyle name="1_BC 8 thang 2009 ve CT trong diem 5nam_bieu 01_Book1_Hoan chinh KH 2012 (o nha)_BC von DTPT 6 thang 2012 6" xfId="3460"/>
    <cellStyle name="1_BC 8 thang 2009 ve CT trong diem 5nam_bieu 01_Book1_Hoan chinh KH 2012 (o nha)_BC von DTPT 6 thang 2012 6 2" xfId="24771"/>
    <cellStyle name="1_BC 8 thang 2009 ve CT trong diem 5nam_bieu 01_Book1_Hoan chinh KH 2012 (o nha)_BC von DTPT 6 thang 2012 6 3" xfId="24772"/>
    <cellStyle name="1_BC 8 thang 2009 ve CT trong diem 5nam_bieu 01_Book1_Hoan chinh KH 2012 (o nha)_BC von DTPT 6 thang 2012 7" xfId="24773"/>
    <cellStyle name="1_BC 8 thang 2009 ve CT trong diem 5nam_bieu 01_Book1_Hoan chinh KH 2012 (o nha)_BC von DTPT 6 thang 2012 8" xfId="24774"/>
    <cellStyle name="1_BC 8 thang 2009 ve CT trong diem 5nam_bieu 01_Book1_Hoan chinh KH 2012 (o nha)_Bieu du thao QD von ho tro co MT" xfId="3461"/>
    <cellStyle name="1_BC 8 thang 2009 ve CT trong diem 5nam_bieu 01_Book1_Hoan chinh KH 2012 (o nha)_Bieu du thao QD von ho tro co MT 2" xfId="3462"/>
    <cellStyle name="1_BC 8 thang 2009 ve CT trong diem 5nam_bieu 01_Book1_Hoan chinh KH 2012 (o nha)_Bieu du thao QD von ho tro co MT 2 2" xfId="3463"/>
    <cellStyle name="1_BC 8 thang 2009 ve CT trong diem 5nam_bieu 01_Book1_Hoan chinh KH 2012 (o nha)_Bieu du thao QD von ho tro co MT 2 2 2" xfId="24775"/>
    <cellStyle name="1_BC 8 thang 2009 ve CT trong diem 5nam_bieu 01_Book1_Hoan chinh KH 2012 (o nha)_Bieu du thao QD von ho tro co MT 2 2 3" xfId="24776"/>
    <cellStyle name="1_BC 8 thang 2009 ve CT trong diem 5nam_bieu 01_Book1_Hoan chinh KH 2012 (o nha)_Bieu du thao QD von ho tro co MT 2 3" xfId="3464"/>
    <cellStyle name="1_BC 8 thang 2009 ve CT trong diem 5nam_bieu 01_Book1_Hoan chinh KH 2012 (o nha)_Bieu du thao QD von ho tro co MT 2 3 2" xfId="24777"/>
    <cellStyle name="1_BC 8 thang 2009 ve CT trong diem 5nam_bieu 01_Book1_Hoan chinh KH 2012 (o nha)_Bieu du thao QD von ho tro co MT 2 3 3" xfId="24778"/>
    <cellStyle name="1_BC 8 thang 2009 ve CT trong diem 5nam_bieu 01_Book1_Hoan chinh KH 2012 (o nha)_Bieu du thao QD von ho tro co MT 2 4" xfId="3465"/>
    <cellStyle name="1_BC 8 thang 2009 ve CT trong diem 5nam_bieu 01_Book1_Hoan chinh KH 2012 (o nha)_Bieu du thao QD von ho tro co MT 2 4 2" xfId="24779"/>
    <cellStyle name="1_BC 8 thang 2009 ve CT trong diem 5nam_bieu 01_Book1_Hoan chinh KH 2012 (o nha)_Bieu du thao QD von ho tro co MT 2 4 3" xfId="24780"/>
    <cellStyle name="1_BC 8 thang 2009 ve CT trong diem 5nam_bieu 01_Book1_Hoan chinh KH 2012 (o nha)_Bieu du thao QD von ho tro co MT 2 5" xfId="24781"/>
    <cellStyle name="1_BC 8 thang 2009 ve CT trong diem 5nam_bieu 01_Book1_Hoan chinh KH 2012 (o nha)_Bieu du thao QD von ho tro co MT 2 6" xfId="24782"/>
    <cellStyle name="1_BC 8 thang 2009 ve CT trong diem 5nam_bieu 01_Book1_Hoan chinh KH 2012 (o nha)_Bieu du thao QD von ho tro co MT 3" xfId="3466"/>
    <cellStyle name="1_BC 8 thang 2009 ve CT trong diem 5nam_bieu 01_Book1_Hoan chinh KH 2012 (o nha)_Bieu du thao QD von ho tro co MT 3 2" xfId="3467"/>
    <cellStyle name="1_BC 8 thang 2009 ve CT trong diem 5nam_bieu 01_Book1_Hoan chinh KH 2012 (o nha)_Bieu du thao QD von ho tro co MT 3 2 2" xfId="24783"/>
    <cellStyle name="1_BC 8 thang 2009 ve CT trong diem 5nam_bieu 01_Book1_Hoan chinh KH 2012 (o nha)_Bieu du thao QD von ho tro co MT 3 2 3" xfId="24784"/>
    <cellStyle name="1_BC 8 thang 2009 ve CT trong diem 5nam_bieu 01_Book1_Hoan chinh KH 2012 (o nha)_Bieu du thao QD von ho tro co MT 3 3" xfId="3468"/>
    <cellStyle name="1_BC 8 thang 2009 ve CT trong diem 5nam_bieu 01_Book1_Hoan chinh KH 2012 (o nha)_Bieu du thao QD von ho tro co MT 3 3 2" xfId="24785"/>
    <cellStyle name="1_BC 8 thang 2009 ve CT trong diem 5nam_bieu 01_Book1_Hoan chinh KH 2012 (o nha)_Bieu du thao QD von ho tro co MT 3 3 3" xfId="24786"/>
    <cellStyle name="1_BC 8 thang 2009 ve CT trong diem 5nam_bieu 01_Book1_Hoan chinh KH 2012 (o nha)_Bieu du thao QD von ho tro co MT 3 4" xfId="3469"/>
    <cellStyle name="1_BC 8 thang 2009 ve CT trong diem 5nam_bieu 01_Book1_Hoan chinh KH 2012 (o nha)_Bieu du thao QD von ho tro co MT 3 4 2" xfId="24787"/>
    <cellStyle name="1_BC 8 thang 2009 ve CT trong diem 5nam_bieu 01_Book1_Hoan chinh KH 2012 (o nha)_Bieu du thao QD von ho tro co MT 3 4 3" xfId="24788"/>
    <cellStyle name="1_BC 8 thang 2009 ve CT trong diem 5nam_bieu 01_Book1_Hoan chinh KH 2012 (o nha)_Bieu du thao QD von ho tro co MT 3 5" xfId="24789"/>
    <cellStyle name="1_BC 8 thang 2009 ve CT trong diem 5nam_bieu 01_Book1_Hoan chinh KH 2012 (o nha)_Bieu du thao QD von ho tro co MT 3 6" xfId="24790"/>
    <cellStyle name="1_BC 8 thang 2009 ve CT trong diem 5nam_bieu 01_Book1_Hoan chinh KH 2012 (o nha)_Bieu du thao QD von ho tro co MT 4" xfId="3470"/>
    <cellStyle name="1_BC 8 thang 2009 ve CT trong diem 5nam_bieu 01_Book1_Hoan chinh KH 2012 (o nha)_Bieu du thao QD von ho tro co MT 4 2" xfId="24791"/>
    <cellStyle name="1_BC 8 thang 2009 ve CT trong diem 5nam_bieu 01_Book1_Hoan chinh KH 2012 (o nha)_Bieu du thao QD von ho tro co MT 4 3" xfId="24792"/>
    <cellStyle name="1_BC 8 thang 2009 ve CT trong diem 5nam_bieu 01_Book1_Hoan chinh KH 2012 (o nha)_Bieu du thao QD von ho tro co MT 5" xfId="3471"/>
    <cellStyle name="1_BC 8 thang 2009 ve CT trong diem 5nam_bieu 01_Book1_Hoan chinh KH 2012 (o nha)_Bieu du thao QD von ho tro co MT 5 2" xfId="24793"/>
    <cellStyle name="1_BC 8 thang 2009 ve CT trong diem 5nam_bieu 01_Book1_Hoan chinh KH 2012 (o nha)_Bieu du thao QD von ho tro co MT 5 3" xfId="24794"/>
    <cellStyle name="1_BC 8 thang 2009 ve CT trong diem 5nam_bieu 01_Book1_Hoan chinh KH 2012 (o nha)_Bieu du thao QD von ho tro co MT 6" xfId="3472"/>
    <cellStyle name="1_BC 8 thang 2009 ve CT trong diem 5nam_bieu 01_Book1_Hoan chinh KH 2012 (o nha)_Bieu du thao QD von ho tro co MT 6 2" xfId="24795"/>
    <cellStyle name="1_BC 8 thang 2009 ve CT trong diem 5nam_bieu 01_Book1_Hoan chinh KH 2012 (o nha)_Bieu du thao QD von ho tro co MT 6 3" xfId="24796"/>
    <cellStyle name="1_BC 8 thang 2009 ve CT trong diem 5nam_bieu 01_Book1_Hoan chinh KH 2012 (o nha)_Bieu du thao QD von ho tro co MT 7" xfId="24797"/>
    <cellStyle name="1_BC 8 thang 2009 ve CT trong diem 5nam_bieu 01_Book1_Hoan chinh KH 2012 (o nha)_Bieu du thao QD von ho tro co MT 8" xfId="24798"/>
    <cellStyle name="1_BC 8 thang 2009 ve CT trong diem 5nam_bieu 01_Book1_Hoan chinh KH 2012 (o nha)_Ke hoach 2012 theo doi (giai ngan 30.6.12)" xfId="3473"/>
    <cellStyle name="1_BC 8 thang 2009 ve CT trong diem 5nam_bieu 01_Book1_Hoan chinh KH 2012 (o nha)_Ke hoach 2012 theo doi (giai ngan 30.6.12) 2" xfId="3474"/>
    <cellStyle name="1_BC 8 thang 2009 ve CT trong diem 5nam_bieu 01_Book1_Hoan chinh KH 2012 (o nha)_Ke hoach 2012 theo doi (giai ngan 30.6.12) 2 2" xfId="3475"/>
    <cellStyle name="1_BC 8 thang 2009 ve CT trong diem 5nam_bieu 01_Book1_Hoan chinh KH 2012 (o nha)_Ke hoach 2012 theo doi (giai ngan 30.6.12) 2 2 2" xfId="24799"/>
    <cellStyle name="1_BC 8 thang 2009 ve CT trong diem 5nam_bieu 01_Book1_Hoan chinh KH 2012 (o nha)_Ke hoach 2012 theo doi (giai ngan 30.6.12) 2 2 3" xfId="24800"/>
    <cellStyle name="1_BC 8 thang 2009 ve CT trong diem 5nam_bieu 01_Book1_Hoan chinh KH 2012 (o nha)_Ke hoach 2012 theo doi (giai ngan 30.6.12) 2 3" xfId="3476"/>
    <cellStyle name="1_BC 8 thang 2009 ve CT trong diem 5nam_bieu 01_Book1_Hoan chinh KH 2012 (o nha)_Ke hoach 2012 theo doi (giai ngan 30.6.12) 2 3 2" xfId="24801"/>
    <cellStyle name="1_BC 8 thang 2009 ve CT trong diem 5nam_bieu 01_Book1_Hoan chinh KH 2012 (o nha)_Ke hoach 2012 theo doi (giai ngan 30.6.12) 2 3 3" xfId="24802"/>
    <cellStyle name="1_BC 8 thang 2009 ve CT trong diem 5nam_bieu 01_Book1_Hoan chinh KH 2012 (o nha)_Ke hoach 2012 theo doi (giai ngan 30.6.12) 2 4" xfId="3477"/>
    <cellStyle name="1_BC 8 thang 2009 ve CT trong diem 5nam_bieu 01_Book1_Hoan chinh KH 2012 (o nha)_Ke hoach 2012 theo doi (giai ngan 30.6.12) 2 4 2" xfId="24803"/>
    <cellStyle name="1_BC 8 thang 2009 ve CT trong diem 5nam_bieu 01_Book1_Hoan chinh KH 2012 (o nha)_Ke hoach 2012 theo doi (giai ngan 30.6.12) 2 4 3" xfId="24804"/>
    <cellStyle name="1_BC 8 thang 2009 ve CT trong diem 5nam_bieu 01_Book1_Hoan chinh KH 2012 (o nha)_Ke hoach 2012 theo doi (giai ngan 30.6.12) 2 5" xfId="24805"/>
    <cellStyle name="1_BC 8 thang 2009 ve CT trong diem 5nam_bieu 01_Book1_Hoan chinh KH 2012 (o nha)_Ke hoach 2012 theo doi (giai ngan 30.6.12) 2 6" xfId="24806"/>
    <cellStyle name="1_BC 8 thang 2009 ve CT trong diem 5nam_bieu 01_Book1_Hoan chinh KH 2012 (o nha)_Ke hoach 2012 theo doi (giai ngan 30.6.12) 3" xfId="3478"/>
    <cellStyle name="1_BC 8 thang 2009 ve CT trong diem 5nam_bieu 01_Book1_Hoan chinh KH 2012 (o nha)_Ke hoach 2012 theo doi (giai ngan 30.6.12) 3 2" xfId="3479"/>
    <cellStyle name="1_BC 8 thang 2009 ve CT trong diem 5nam_bieu 01_Book1_Hoan chinh KH 2012 (o nha)_Ke hoach 2012 theo doi (giai ngan 30.6.12) 3 2 2" xfId="24807"/>
    <cellStyle name="1_BC 8 thang 2009 ve CT trong diem 5nam_bieu 01_Book1_Hoan chinh KH 2012 (o nha)_Ke hoach 2012 theo doi (giai ngan 30.6.12) 3 2 3" xfId="24808"/>
    <cellStyle name="1_BC 8 thang 2009 ve CT trong diem 5nam_bieu 01_Book1_Hoan chinh KH 2012 (o nha)_Ke hoach 2012 theo doi (giai ngan 30.6.12) 3 3" xfId="3480"/>
    <cellStyle name="1_BC 8 thang 2009 ve CT trong diem 5nam_bieu 01_Book1_Hoan chinh KH 2012 (o nha)_Ke hoach 2012 theo doi (giai ngan 30.6.12) 3 3 2" xfId="24809"/>
    <cellStyle name="1_BC 8 thang 2009 ve CT trong diem 5nam_bieu 01_Book1_Hoan chinh KH 2012 (o nha)_Ke hoach 2012 theo doi (giai ngan 30.6.12) 3 3 3" xfId="24810"/>
    <cellStyle name="1_BC 8 thang 2009 ve CT trong diem 5nam_bieu 01_Book1_Hoan chinh KH 2012 (o nha)_Ke hoach 2012 theo doi (giai ngan 30.6.12) 3 4" xfId="3481"/>
    <cellStyle name="1_BC 8 thang 2009 ve CT trong diem 5nam_bieu 01_Book1_Hoan chinh KH 2012 (o nha)_Ke hoach 2012 theo doi (giai ngan 30.6.12) 3 4 2" xfId="24811"/>
    <cellStyle name="1_BC 8 thang 2009 ve CT trong diem 5nam_bieu 01_Book1_Hoan chinh KH 2012 (o nha)_Ke hoach 2012 theo doi (giai ngan 30.6.12) 3 4 3" xfId="24812"/>
    <cellStyle name="1_BC 8 thang 2009 ve CT trong diem 5nam_bieu 01_Book1_Hoan chinh KH 2012 (o nha)_Ke hoach 2012 theo doi (giai ngan 30.6.12) 3 5" xfId="24813"/>
    <cellStyle name="1_BC 8 thang 2009 ve CT trong diem 5nam_bieu 01_Book1_Hoan chinh KH 2012 (o nha)_Ke hoach 2012 theo doi (giai ngan 30.6.12) 3 6" xfId="24814"/>
    <cellStyle name="1_BC 8 thang 2009 ve CT trong diem 5nam_bieu 01_Book1_Hoan chinh KH 2012 (o nha)_Ke hoach 2012 theo doi (giai ngan 30.6.12) 4" xfId="3482"/>
    <cellStyle name="1_BC 8 thang 2009 ve CT trong diem 5nam_bieu 01_Book1_Hoan chinh KH 2012 (o nha)_Ke hoach 2012 theo doi (giai ngan 30.6.12) 4 2" xfId="24815"/>
    <cellStyle name="1_BC 8 thang 2009 ve CT trong diem 5nam_bieu 01_Book1_Hoan chinh KH 2012 (o nha)_Ke hoach 2012 theo doi (giai ngan 30.6.12) 4 3" xfId="24816"/>
    <cellStyle name="1_BC 8 thang 2009 ve CT trong diem 5nam_bieu 01_Book1_Hoan chinh KH 2012 (o nha)_Ke hoach 2012 theo doi (giai ngan 30.6.12) 5" xfId="3483"/>
    <cellStyle name="1_BC 8 thang 2009 ve CT trong diem 5nam_bieu 01_Book1_Hoan chinh KH 2012 (o nha)_Ke hoach 2012 theo doi (giai ngan 30.6.12) 5 2" xfId="24817"/>
    <cellStyle name="1_BC 8 thang 2009 ve CT trong diem 5nam_bieu 01_Book1_Hoan chinh KH 2012 (o nha)_Ke hoach 2012 theo doi (giai ngan 30.6.12) 5 3" xfId="24818"/>
    <cellStyle name="1_BC 8 thang 2009 ve CT trong diem 5nam_bieu 01_Book1_Hoan chinh KH 2012 (o nha)_Ke hoach 2012 theo doi (giai ngan 30.6.12) 6" xfId="3484"/>
    <cellStyle name="1_BC 8 thang 2009 ve CT trong diem 5nam_bieu 01_Book1_Hoan chinh KH 2012 (o nha)_Ke hoach 2012 theo doi (giai ngan 30.6.12) 6 2" xfId="24819"/>
    <cellStyle name="1_BC 8 thang 2009 ve CT trong diem 5nam_bieu 01_Book1_Hoan chinh KH 2012 (o nha)_Ke hoach 2012 theo doi (giai ngan 30.6.12) 6 3" xfId="24820"/>
    <cellStyle name="1_BC 8 thang 2009 ve CT trong diem 5nam_bieu 01_Book1_Hoan chinh KH 2012 (o nha)_Ke hoach 2012 theo doi (giai ngan 30.6.12) 7" xfId="24821"/>
    <cellStyle name="1_BC 8 thang 2009 ve CT trong diem 5nam_bieu 01_Book1_Hoan chinh KH 2012 (o nha)_Ke hoach 2012 theo doi (giai ngan 30.6.12) 8" xfId="24822"/>
    <cellStyle name="1_BC 8 thang 2009 ve CT trong diem 5nam_bieu 01_Book1_Hoan chinh KH 2012 Von ho tro co MT" xfId="3485"/>
    <cellStyle name="1_BC 8 thang 2009 ve CT trong diem 5nam_bieu 01_Book1_Hoan chinh KH 2012 Von ho tro co MT (chi tiet)" xfId="3486"/>
    <cellStyle name="1_BC 8 thang 2009 ve CT trong diem 5nam_bieu 01_Book1_Hoan chinh KH 2012 Von ho tro co MT (chi tiet) 2" xfId="3487"/>
    <cellStyle name="1_BC 8 thang 2009 ve CT trong diem 5nam_bieu 01_Book1_Hoan chinh KH 2012 Von ho tro co MT (chi tiet) 2 2" xfId="3488"/>
    <cellStyle name="1_BC 8 thang 2009 ve CT trong diem 5nam_bieu 01_Book1_Hoan chinh KH 2012 Von ho tro co MT (chi tiet) 2 2 2" xfId="24823"/>
    <cellStyle name="1_BC 8 thang 2009 ve CT trong diem 5nam_bieu 01_Book1_Hoan chinh KH 2012 Von ho tro co MT (chi tiet) 2 2 3" xfId="24824"/>
    <cellStyle name="1_BC 8 thang 2009 ve CT trong diem 5nam_bieu 01_Book1_Hoan chinh KH 2012 Von ho tro co MT (chi tiet) 2 3" xfId="3489"/>
    <cellStyle name="1_BC 8 thang 2009 ve CT trong diem 5nam_bieu 01_Book1_Hoan chinh KH 2012 Von ho tro co MT (chi tiet) 2 3 2" xfId="24825"/>
    <cellStyle name="1_BC 8 thang 2009 ve CT trong diem 5nam_bieu 01_Book1_Hoan chinh KH 2012 Von ho tro co MT (chi tiet) 2 3 3" xfId="24826"/>
    <cellStyle name="1_BC 8 thang 2009 ve CT trong diem 5nam_bieu 01_Book1_Hoan chinh KH 2012 Von ho tro co MT (chi tiet) 2 4" xfId="3490"/>
    <cellStyle name="1_BC 8 thang 2009 ve CT trong diem 5nam_bieu 01_Book1_Hoan chinh KH 2012 Von ho tro co MT (chi tiet) 2 4 2" xfId="24827"/>
    <cellStyle name="1_BC 8 thang 2009 ve CT trong diem 5nam_bieu 01_Book1_Hoan chinh KH 2012 Von ho tro co MT (chi tiet) 2 4 3" xfId="24828"/>
    <cellStyle name="1_BC 8 thang 2009 ve CT trong diem 5nam_bieu 01_Book1_Hoan chinh KH 2012 Von ho tro co MT (chi tiet) 2 5" xfId="24829"/>
    <cellStyle name="1_BC 8 thang 2009 ve CT trong diem 5nam_bieu 01_Book1_Hoan chinh KH 2012 Von ho tro co MT (chi tiet) 2 6" xfId="24830"/>
    <cellStyle name="1_BC 8 thang 2009 ve CT trong diem 5nam_bieu 01_Book1_Hoan chinh KH 2012 Von ho tro co MT (chi tiet) 3" xfId="3491"/>
    <cellStyle name="1_BC 8 thang 2009 ve CT trong diem 5nam_bieu 01_Book1_Hoan chinh KH 2012 Von ho tro co MT (chi tiet) 3 2" xfId="3492"/>
    <cellStyle name="1_BC 8 thang 2009 ve CT trong diem 5nam_bieu 01_Book1_Hoan chinh KH 2012 Von ho tro co MT (chi tiet) 3 2 2" xfId="24831"/>
    <cellStyle name="1_BC 8 thang 2009 ve CT trong diem 5nam_bieu 01_Book1_Hoan chinh KH 2012 Von ho tro co MT (chi tiet) 3 2 3" xfId="24832"/>
    <cellStyle name="1_BC 8 thang 2009 ve CT trong diem 5nam_bieu 01_Book1_Hoan chinh KH 2012 Von ho tro co MT (chi tiet) 3 3" xfId="3493"/>
    <cellStyle name="1_BC 8 thang 2009 ve CT trong diem 5nam_bieu 01_Book1_Hoan chinh KH 2012 Von ho tro co MT (chi tiet) 3 3 2" xfId="24833"/>
    <cellStyle name="1_BC 8 thang 2009 ve CT trong diem 5nam_bieu 01_Book1_Hoan chinh KH 2012 Von ho tro co MT (chi tiet) 3 3 3" xfId="24834"/>
    <cellStyle name="1_BC 8 thang 2009 ve CT trong diem 5nam_bieu 01_Book1_Hoan chinh KH 2012 Von ho tro co MT (chi tiet) 3 4" xfId="3494"/>
    <cellStyle name="1_BC 8 thang 2009 ve CT trong diem 5nam_bieu 01_Book1_Hoan chinh KH 2012 Von ho tro co MT (chi tiet) 3 4 2" xfId="24835"/>
    <cellStyle name="1_BC 8 thang 2009 ve CT trong diem 5nam_bieu 01_Book1_Hoan chinh KH 2012 Von ho tro co MT (chi tiet) 3 4 3" xfId="24836"/>
    <cellStyle name="1_BC 8 thang 2009 ve CT trong diem 5nam_bieu 01_Book1_Hoan chinh KH 2012 Von ho tro co MT (chi tiet) 3 5" xfId="24837"/>
    <cellStyle name="1_BC 8 thang 2009 ve CT trong diem 5nam_bieu 01_Book1_Hoan chinh KH 2012 Von ho tro co MT (chi tiet) 3 6" xfId="24838"/>
    <cellStyle name="1_BC 8 thang 2009 ve CT trong diem 5nam_bieu 01_Book1_Hoan chinh KH 2012 Von ho tro co MT (chi tiet) 4" xfId="3495"/>
    <cellStyle name="1_BC 8 thang 2009 ve CT trong diem 5nam_bieu 01_Book1_Hoan chinh KH 2012 Von ho tro co MT (chi tiet) 4 2" xfId="24839"/>
    <cellStyle name="1_BC 8 thang 2009 ve CT trong diem 5nam_bieu 01_Book1_Hoan chinh KH 2012 Von ho tro co MT (chi tiet) 4 3" xfId="24840"/>
    <cellStyle name="1_BC 8 thang 2009 ve CT trong diem 5nam_bieu 01_Book1_Hoan chinh KH 2012 Von ho tro co MT (chi tiet) 5" xfId="3496"/>
    <cellStyle name="1_BC 8 thang 2009 ve CT trong diem 5nam_bieu 01_Book1_Hoan chinh KH 2012 Von ho tro co MT (chi tiet) 5 2" xfId="24841"/>
    <cellStyle name="1_BC 8 thang 2009 ve CT trong diem 5nam_bieu 01_Book1_Hoan chinh KH 2012 Von ho tro co MT (chi tiet) 5 3" xfId="24842"/>
    <cellStyle name="1_BC 8 thang 2009 ve CT trong diem 5nam_bieu 01_Book1_Hoan chinh KH 2012 Von ho tro co MT (chi tiet) 6" xfId="3497"/>
    <cellStyle name="1_BC 8 thang 2009 ve CT trong diem 5nam_bieu 01_Book1_Hoan chinh KH 2012 Von ho tro co MT (chi tiet) 6 2" xfId="24843"/>
    <cellStyle name="1_BC 8 thang 2009 ve CT trong diem 5nam_bieu 01_Book1_Hoan chinh KH 2012 Von ho tro co MT (chi tiet) 6 3" xfId="24844"/>
    <cellStyle name="1_BC 8 thang 2009 ve CT trong diem 5nam_bieu 01_Book1_Hoan chinh KH 2012 Von ho tro co MT (chi tiet) 7" xfId="24845"/>
    <cellStyle name="1_BC 8 thang 2009 ve CT trong diem 5nam_bieu 01_Book1_Hoan chinh KH 2012 Von ho tro co MT (chi tiet) 8" xfId="24846"/>
    <cellStyle name="1_BC 8 thang 2009 ve CT trong diem 5nam_bieu 01_Book1_Hoan chinh KH 2012 Von ho tro co MT 10" xfId="3498"/>
    <cellStyle name="1_BC 8 thang 2009 ve CT trong diem 5nam_bieu 01_Book1_Hoan chinh KH 2012 Von ho tro co MT 10 2" xfId="3499"/>
    <cellStyle name="1_BC 8 thang 2009 ve CT trong diem 5nam_bieu 01_Book1_Hoan chinh KH 2012 Von ho tro co MT 10 2 2" xfId="24847"/>
    <cellStyle name="1_BC 8 thang 2009 ve CT trong diem 5nam_bieu 01_Book1_Hoan chinh KH 2012 Von ho tro co MT 10 2 3" xfId="24848"/>
    <cellStyle name="1_BC 8 thang 2009 ve CT trong diem 5nam_bieu 01_Book1_Hoan chinh KH 2012 Von ho tro co MT 10 3" xfId="3500"/>
    <cellStyle name="1_BC 8 thang 2009 ve CT trong diem 5nam_bieu 01_Book1_Hoan chinh KH 2012 Von ho tro co MT 10 3 2" xfId="24849"/>
    <cellStyle name="1_BC 8 thang 2009 ve CT trong diem 5nam_bieu 01_Book1_Hoan chinh KH 2012 Von ho tro co MT 10 3 3" xfId="24850"/>
    <cellStyle name="1_BC 8 thang 2009 ve CT trong diem 5nam_bieu 01_Book1_Hoan chinh KH 2012 Von ho tro co MT 10 4" xfId="3501"/>
    <cellStyle name="1_BC 8 thang 2009 ve CT trong diem 5nam_bieu 01_Book1_Hoan chinh KH 2012 Von ho tro co MT 10 4 2" xfId="24851"/>
    <cellStyle name="1_BC 8 thang 2009 ve CT trong diem 5nam_bieu 01_Book1_Hoan chinh KH 2012 Von ho tro co MT 10 4 3" xfId="24852"/>
    <cellStyle name="1_BC 8 thang 2009 ve CT trong diem 5nam_bieu 01_Book1_Hoan chinh KH 2012 Von ho tro co MT 10 5" xfId="24853"/>
    <cellStyle name="1_BC 8 thang 2009 ve CT trong diem 5nam_bieu 01_Book1_Hoan chinh KH 2012 Von ho tro co MT 10 6" xfId="24854"/>
    <cellStyle name="1_BC 8 thang 2009 ve CT trong diem 5nam_bieu 01_Book1_Hoan chinh KH 2012 Von ho tro co MT 11" xfId="3502"/>
    <cellStyle name="1_BC 8 thang 2009 ve CT trong diem 5nam_bieu 01_Book1_Hoan chinh KH 2012 Von ho tro co MT 11 2" xfId="3503"/>
    <cellStyle name="1_BC 8 thang 2009 ve CT trong diem 5nam_bieu 01_Book1_Hoan chinh KH 2012 Von ho tro co MT 11 2 2" xfId="24855"/>
    <cellStyle name="1_BC 8 thang 2009 ve CT trong diem 5nam_bieu 01_Book1_Hoan chinh KH 2012 Von ho tro co MT 11 2 3" xfId="24856"/>
    <cellStyle name="1_BC 8 thang 2009 ve CT trong diem 5nam_bieu 01_Book1_Hoan chinh KH 2012 Von ho tro co MT 11 3" xfId="3504"/>
    <cellStyle name="1_BC 8 thang 2009 ve CT trong diem 5nam_bieu 01_Book1_Hoan chinh KH 2012 Von ho tro co MT 11 3 2" xfId="24857"/>
    <cellStyle name="1_BC 8 thang 2009 ve CT trong diem 5nam_bieu 01_Book1_Hoan chinh KH 2012 Von ho tro co MT 11 3 3" xfId="24858"/>
    <cellStyle name="1_BC 8 thang 2009 ve CT trong diem 5nam_bieu 01_Book1_Hoan chinh KH 2012 Von ho tro co MT 11 4" xfId="3505"/>
    <cellStyle name="1_BC 8 thang 2009 ve CT trong diem 5nam_bieu 01_Book1_Hoan chinh KH 2012 Von ho tro co MT 11 4 2" xfId="24859"/>
    <cellStyle name="1_BC 8 thang 2009 ve CT trong diem 5nam_bieu 01_Book1_Hoan chinh KH 2012 Von ho tro co MT 11 4 3" xfId="24860"/>
    <cellStyle name="1_BC 8 thang 2009 ve CT trong diem 5nam_bieu 01_Book1_Hoan chinh KH 2012 Von ho tro co MT 11 5" xfId="24861"/>
    <cellStyle name="1_BC 8 thang 2009 ve CT trong diem 5nam_bieu 01_Book1_Hoan chinh KH 2012 Von ho tro co MT 11 6" xfId="24862"/>
    <cellStyle name="1_BC 8 thang 2009 ve CT trong diem 5nam_bieu 01_Book1_Hoan chinh KH 2012 Von ho tro co MT 12" xfId="3506"/>
    <cellStyle name="1_BC 8 thang 2009 ve CT trong diem 5nam_bieu 01_Book1_Hoan chinh KH 2012 Von ho tro co MT 12 2" xfId="3507"/>
    <cellStyle name="1_BC 8 thang 2009 ve CT trong diem 5nam_bieu 01_Book1_Hoan chinh KH 2012 Von ho tro co MT 12 2 2" xfId="24863"/>
    <cellStyle name="1_BC 8 thang 2009 ve CT trong diem 5nam_bieu 01_Book1_Hoan chinh KH 2012 Von ho tro co MT 12 2 3" xfId="24864"/>
    <cellStyle name="1_BC 8 thang 2009 ve CT trong diem 5nam_bieu 01_Book1_Hoan chinh KH 2012 Von ho tro co MT 12 3" xfId="3508"/>
    <cellStyle name="1_BC 8 thang 2009 ve CT trong diem 5nam_bieu 01_Book1_Hoan chinh KH 2012 Von ho tro co MT 12 3 2" xfId="24865"/>
    <cellStyle name="1_BC 8 thang 2009 ve CT trong diem 5nam_bieu 01_Book1_Hoan chinh KH 2012 Von ho tro co MT 12 3 3" xfId="24866"/>
    <cellStyle name="1_BC 8 thang 2009 ve CT trong diem 5nam_bieu 01_Book1_Hoan chinh KH 2012 Von ho tro co MT 12 4" xfId="3509"/>
    <cellStyle name="1_BC 8 thang 2009 ve CT trong diem 5nam_bieu 01_Book1_Hoan chinh KH 2012 Von ho tro co MT 12 4 2" xfId="24867"/>
    <cellStyle name="1_BC 8 thang 2009 ve CT trong diem 5nam_bieu 01_Book1_Hoan chinh KH 2012 Von ho tro co MT 12 4 3" xfId="24868"/>
    <cellStyle name="1_BC 8 thang 2009 ve CT trong diem 5nam_bieu 01_Book1_Hoan chinh KH 2012 Von ho tro co MT 12 5" xfId="24869"/>
    <cellStyle name="1_BC 8 thang 2009 ve CT trong diem 5nam_bieu 01_Book1_Hoan chinh KH 2012 Von ho tro co MT 12 6" xfId="24870"/>
    <cellStyle name="1_BC 8 thang 2009 ve CT trong diem 5nam_bieu 01_Book1_Hoan chinh KH 2012 Von ho tro co MT 13" xfId="3510"/>
    <cellStyle name="1_BC 8 thang 2009 ve CT trong diem 5nam_bieu 01_Book1_Hoan chinh KH 2012 Von ho tro co MT 13 2" xfId="3511"/>
    <cellStyle name="1_BC 8 thang 2009 ve CT trong diem 5nam_bieu 01_Book1_Hoan chinh KH 2012 Von ho tro co MT 13 2 2" xfId="24871"/>
    <cellStyle name="1_BC 8 thang 2009 ve CT trong diem 5nam_bieu 01_Book1_Hoan chinh KH 2012 Von ho tro co MT 13 2 3" xfId="24872"/>
    <cellStyle name="1_BC 8 thang 2009 ve CT trong diem 5nam_bieu 01_Book1_Hoan chinh KH 2012 Von ho tro co MT 13 3" xfId="3512"/>
    <cellStyle name="1_BC 8 thang 2009 ve CT trong diem 5nam_bieu 01_Book1_Hoan chinh KH 2012 Von ho tro co MT 13 3 2" xfId="24873"/>
    <cellStyle name="1_BC 8 thang 2009 ve CT trong diem 5nam_bieu 01_Book1_Hoan chinh KH 2012 Von ho tro co MT 13 3 3" xfId="24874"/>
    <cellStyle name="1_BC 8 thang 2009 ve CT trong diem 5nam_bieu 01_Book1_Hoan chinh KH 2012 Von ho tro co MT 13 4" xfId="3513"/>
    <cellStyle name="1_BC 8 thang 2009 ve CT trong diem 5nam_bieu 01_Book1_Hoan chinh KH 2012 Von ho tro co MT 13 4 2" xfId="24875"/>
    <cellStyle name="1_BC 8 thang 2009 ve CT trong diem 5nam_bieu 01_Book1_Hoan chinh KH 2012 Von ho tro co MT 13 4 3" xfId="24876"/>
    <cellStyle name="1_BC 8 thang 2009 ve CT trong diem 5nam_bieu 01_Book1_Hoan chinh KH 2012 Von ho tro co MT 13 5" xfId="24877"/>
    <cellStyle name="1_BC 8 thang 2009 ve CT trong diem 5nam_bieu 01_Book1_Hoan chinh KH 2012 Von ho tro co MT 13 6" xfId="24878"/>
    <cellStyle name="1_BC 8 thang 2009 ve CT trong diem 5nam_bieu 01_Book1_Hoan chinh KH 2012 Von ho tro co MT 14" xfId="3514"/>
    <cellStyle name="1_BC 8 thang 2009 ve CT trong diem 5nam_bieu 01_Book1_Hoan chinh KH 2012 Von ho tro co MT 14 2" xfId="3515"/>
    <cellStyle name="1_BC 8 thang 2009 ve CT trong diem 5nam_bieu 01_Book1_Hoan chinh KH 2012 Von ho tro co MT 14 2 2" xfId="24879"/>
    <cellStyle name="1_BC 8 thang 2009 ve CT trong diem 5nam_bieu 01_Book1_Hoan chinh KH 2012 Von ho tro co MT 14 2 3" xfId="24880"/>
    <cellStyle name="1_BC 8 thang 2009 ve CT trong diem 5nam_bieu 01_Book1_Hoan chinh KH 2012 Von ho tro co MT 14 3" xfId="3516"/>
    <cellStyle name="1_BC 8 thang 2009 ve CT trong diem 5nam_bieu 01_Book1_Hoan chinh KH 2012 Von ho tro co MT 14 3 2" xfId="24881"/>
    <cellStyle name="1_BC 8 thang 2009 ve CT trong diem 5nam_bieu 01_Book1_Hoan chinh KH 2012 Von ho tro co MT 14 3 3" xfId="24882"/>
    <cellStyle name="1_BC 8 thang 2009 ve CT trong diem 5nam_bieu 01_Book1_Hoan chinh KH 2012 Von ho tro co MT 14 4" xfId="3517"/>
    <cellStyle name="1_BC 8 thang 2009 ve CT trong diem 5nam_bieu 01_Book1_Hoan chinh KH 2012 Von ho tro co MT 14 4 2" xfId="24883"/>
    <cellStyle name="1_BC 8 thang 2009 ve CT trong diem 5nam_bieu 01_Book1_Hoan chinh KH 2012 Von ho tro co MT 14 4 3" xfId="24884"/>
    <cellStyle name="1_BC 8 thang 2009 ve CT trong diem 5nam_bieu 01_Book1_Hoan chinh KH 2012 Von ho tro co MT 14 5" xfId="24885"/>
    <cellStyle name="1_BC 8 thang 2009 ve CT trong diem 5nam_bieu 01_Book1_Hoan chinh KH 2012 Von ho tro co MT 14 6" xfId="24886"/>
    <cellStyle name="1_BC 8 thang 2009 ve CT trong diem 5nam_bieu 01_Book1_Hoan chinh KH 2012 Von ho tro co MT 15" xfId="3518"/>
    <cellStyle name="1_BC 8 thang 2009 ve CT trong diem 5nam_bieu 01_Book1_Hoan chinh KH 2012 Von ho tro co MT 15 2" xfId="3519"/>
    <cellStyle name="1_BC 8 thang 2009 ve CT trong diem 5nam_bieu 01_Book1_Hoan chinh KH 2012 Von ho tro co MT 15 2 2" xfId="24887"/>
    <cellStyle name="1_BC 8 thang 2009 ve CT trong diem 5nam_bieu 01_Book1_Hoan chinh KH 2012 Von ho tro co MT 15 2 3" xfId="24888"/>
    <cellStyle name="1_BC 8 thang 2009 ve CT trong diem 5nam_bieu 01_Book1_Hoan chinh KH 2012 Von ho tro co MT 15 3" xfId="3520"/>
    <cellStyle name="1_BC 8 thang 2009 ve CT trong diem 5nam_bieu 01_Book1_Hoan chinh KH 2012 Von ho tro co MT 15 3 2" xfId="24889"/>
    <cellStyle name="1_BC 8 thang 2009 ve CT trong diem 5nam_bieu 01_Book1_Hoan chinh KH 2012 Von ho tro co MT 15 3 3" xfId="24890"/>
    <cellStyle name="1_BC 8 thang 2009 ve CT trong diem 5nam_bieu 01_Book1_Hoan chinh KH 2012 Von ho tro co MT 15 4" xfId="3521"/>
    <cellStyle name="1_BC 8 thang 2009 ve CT trong diem 5nam_bieu 01_Book1_Hoan chinh KH 2012 Von ho tro co MT 15 4 2" xfId="24891"/>
    <cellStyle name="1_BC 8 thang 2009 ve CT trong diem 5nam_bieu 01_Book1_Hoan chinh KH 2012 Von ho tro co MT 15 4 3" xfId="24892"/>
    <cellStyle name="1_BC 8 thang 2009 ve CT trong diem 5nam_bieu 01_Book1_Hoan chinh KH 2012 Von ho tro co MT 15 5" xfId="24893"/>
    <cellStyle name="1_BC 8 thang 2009 ve CT trong diem 5nam_bieu 01_Book1_Hoan chinh KH 2012 Von ho tro co MT 15 6" xfId="24894"/>
    <cellStyle name="1_BC 8 thang 2009 ve CT trong diem 5nam_bieu 01_Book1_Hoan chinh KH 2012 Von ho tro co MT 16" xfId="3522"/>
    <cellStyle name="1_BC 8 thang 2009 ve CT trong diem 5nam_bieu 01_Book1_Hoan chinh KH 2012 Von ho tro co MT 16 2" xfId="3523"/>
    <cellStyle name="1_BC 8 thang 2009 ve CT trong diem 5nam_bieu 01_Book1_Hoan chinh KH 2012 Von ho tro co MT 16 2 2" xfId="24895"/>
    <cellStyle name="1_BC 8 thang 2009 ve CT trong diem 5nam_bieu 01_Book1_Hoan chinh KH 2012 Von ho tro co MT 16 2 3" xfId="24896"/>
    <cellStyle name="1_BC 8 thang 2009 ve CT trong diem 5nam_bieu 01_Book1_Hoan chinh KH 2012 Von ho tro co MT 16 3" xfId="3524"/>
    <cellStyle name="1_BC 8 thang 2009 ve CT trong diem 5nam_bieu 01_Book1_Hoan chinh KH 2012 Von ho tro co MT 16 3 2" xfId="24897"/>
    <cellStyle name="1_BC 8 thang 2009 ve CT trong diem 5nam_bieu 01_Book1_Hoan chinh KH 2012 Von ho tro co MT 16 3 3" xfId="24898"/>
    <cellStyle name="1_BC 8 thang 2009 ve CT trong diem 5nam_bieu 01_Book1_Hoan chinh KH 2012 Von ho tro co MT 16 4" xfId="3525"/>
    <cellStyle name="1_BC 8 thang 2009 ve CT trong diem 5nam_bieu 01_Book1_Hoan chinh KH 2012 Von ho tro co MT 16 4 2" xfId="24899"/>
    <cellStyle name="1_BC 8 thang 2009 ve CT trong diem 5nam_bieu 01_Book1_Hoan chinh KH 2012 Von ho tro co MT 16 4 3" xfId="24900"/>
    <cellStyle name="1_BC 8 thang 2009 ve CT trong diem 5nam_bieu 01_Book1_Hoan chinh KH 2012 Von ho tro co MT 16 5" xfId="24901"/>
    <cellStyle name="1_BC 8 thang 2009 ve CT trong diem 5nam_bieu 01_Book1_Hoan chinh KH 2012 Von ho tro co MT 16 6" xfId="24902"/>
    <cellStyle name="1_BC 8 thang 2009 ve CT trong diem 5nam_bieu 01_Book1_Hoan chinh KH 2012 Von ho tro co MT 17" xfId="3526"/>
    <cellStyle name="1_BC 8 thang 2009 ve CT trong diem 5nam_bieu 01_Book1_Hoan chinh KH 2012 Von ho tro co MT 17 2" xfId="3527"/>
    <cellStyle name="1_BC 8 thang 2009 ve CT trong diem 5nam_bieu 01_Book1_Hoan chinh KH 2012 Von ho tro co MT 17 2 2" xfId="24903"/>
    <cellStyle name="1_BC 8 thang 2009 ve CT trong diem 5nam_bieu 01_Book1_Hoan chinh KH 2012 Von ho tro co MT 17 2 3" xfId="24904"/>
    <cellStyle name="1_BC 8 thang 2009 ve CT trong diem 5nam_bieu 01_Book1_Hoan chinh KH 2012 Von ho tro co MT 17 3" xfId="3528"/>
    <cellStyle name="1_BC 8 thang 2009 ve CT trong diem 5nam_bieu 01_Book1_Hoan chinh KH 2012 Von ho tro co MT 17 3 2" xfId="24905"/>
    <cellStyle name="1_BC 8 thang 2009 ve CT trong diem 5nam_bieu 01_Book1_Hoan chinh KH 2012 Von ho tro co MT 17 3 3" xfId="24906"/>
    <cellStyle name="1_BC 8 thang 2009 ve CT trong diem 5nam_bieu 01_Book1_Hoan chinh KH 2012 Von ho tro co MT 17 4" xfId="3529"/>
    <cellStyle name="1_BC 8 thang 2009 ve CT trong diem 5nam_bieu 01_Book1_Hoan chinh KH 2012 Von ho tro co MT 17 4 2" xfId="24907"/>
    <cellStyle name="1_BC 8 thang 2009 ve CT trong diem 5nam_bieu 01_Book1_Hoan chinh KH 2012 Von ho tro co MT 17 4 3" xfId="24908"/>
    <cellStyle name="1_BC 8 thang 2009 ve CT trong diem 5nam_bieu 01_Book1_Hoan chinh KH 2012 Von ho tro co MT 17 5" xfId="24909"/>
    <cellStyle name="1_BC 8 thang 2009 ve CT trong diem 5nam_bieu 01_Book1_Hoan chinh KH 2012 Von ho tro co MT 17 6" xfId="24910"/>
    <cellStyle name="1_BC 8 thang 2009 ve CT trong diem 5nam_bieu 01_Book1_Hoan chinh KH 2012 Von ho tro co MT 18" xfId="3530"/>
    <cellStyle name="1_BC 8 thang 2009 ve CT trong diem 5nam_bieu 01_Book1_Hoan chinh KH 2012 Von ho tro co MT 18 2" xfId="24911"/>
    <cellStyle name="1_BC 8 thang 2009 ve CT trong diem 5nam_bieu 01_Book1_Hoan chinh KH 2012 Von ho tro co MT 18 3" xfId="24912"/>
    <cellStyle name="1_BC 8 thang 2009 ve CT trong diem 5nam_bieu 01_Book1_Hoan chinh KH 2012 Von ho tro co MT 19" xfId="3531"/>
    <cellStyle name="1_BC 8 thang 2009 ve CT trong diem 5nam_bieu 01_Book1_Hoan chinh KH 2012 Von ho tro co MT 19 2" xfId="24913"/>
    <cellStyle name="1_BC 8 thang 2009 ve CT trong diem 5nam_bieu 01_Book1_Hoan chinh KH 2012 Von ho tro co MT 19 3" xfId="24914"/>
    <cellStyle name="1_BC 8 thang 2009 ve CT trong diem 5nam_bieu 01_Book1_Hoan chinh KH 2012 Von ho tro co MT 2" xfId="3532"/>
    <cellStyle name="1_BC 8 thang 2009 ve CT trong diem 5nam_bieu 01_Book1_Hoan chinh KH 2012 Von ho tro co MT 2 2" xfId="3533"/>
    <cellStyle name="1_BC 8 thang 2009 ve CT trong diem 5nam_bieu 01_Book1_Hoan chinh KH 2012 Von ho tro co MT 2 2 2" xfId="24915"/>
    <cellStyle name="1_BC 8 thang 2009 ve CT trong diem 5nam_bieu 01_Book1_Hoan chinh KH 2012 Von ho tro co MT 2 2 3" xfId="24916"/>
    <cellStyle name="1_BC 8 thang 2009 ve CT trong diem 5nam_bieu 01_Book1_Hoan chinh KH 2012 Von ho tro co MT 2 3" xfId="3534"/>
    <cellStyle name="1_BC 8 thang 2009 ve CT trong diem 5nam_bieu 01_Book1_Hoan chinh KH 2012 Von ho tro co MT 2 3 2" xfId="24917"/>
    <cellStyle name="1_BC 8 thang 2009 ve CT trong diem 5nam_bieu 01_Book1_Hoan chinh KH 2012 Von ho tro co MT 2 3 3" xfId="24918"/>
    <cellStyle name="1_BC 8 thang 2009 ve CT trong diem 5nam_bieu 01_Book1_Hoan chinh KH 2012 Von ho tro co MT 2 4" xfId="3535"/>
    <cellStyle name="1_BC 8 thang 2009 ve CT trong diem 5nam_bieu 01_Book1_Hoan chinh KH 2012 Von ho tro co MT 2 4 2" xfId="24919"/>
    <cellStyle name="1_BC 8 thang 2009 ve CT trong diem 5nam_bieu 01_Book1_Hoan chinh KH 2012 Von ho tro co MT 2 4 3" xfId="24920"/>
    <cellStyle name="1_BC 8 thang 2009 ve CT trong diem 5nam_bieu 01_Book1_Hoan chinh KH 2012 Von ho tro co MT 2 5" xfId="24921"/>
    <cellStyle name="1_BC 8 thang 2009 ve CT trong diem 5nam_bieu 01_Book1_Hoan chinh KH 2012 Von ho tro co MT 2 6" xfId="24922"/>
    <cellStyle name="1_BC 8 thang 2009 ve CT trong diem 5nam_bieu 01_Book1_Hoan chinh KH 2012 Von ho tro co MT 20" xfId="3536"/>
    <cellStyle name="1_BC 8 thang 2009 ve CT trong diem 5nam_bieu 01_Book1_Hoan chinh KH 2012 Von ho tro co MT 20 2" xfId="24923"/>
    <cellStyle name="1_BC 8 thang 2009 ve CT trong diem 5nam_bieu 01_Book1_Hoan chinh KH 2012 Von ho tro co MT 20 3" xfId="24924"/>
    <cellStyle name="1_BC 8 thang 2009 ve CT trong diem 5nam_bieu 01_Book1_Hoan chinh KH 2012 Von ho tro co MT 21" xfId="24925"/>
    <cellStyle name="1_BC 8 thang 2009 ve CT trong diem 5nam_bieu 01_Book1_Hoan chinh KH 2012 Von ho tro co MT 22" xfId="24926"/>
    <cellStyle name="1_BC 8 thang 2009 ve CT trong diem 5nam_bieu 01_Book1_Hoan chinh KH 2012 Von ho tro co MT 3" xfId="3537"/>
    <cellStyle name="1_BC 8 thang 2009 ve CT trong diem 5nam_bieu 01_Book1_Hoan chinh KH 2012 Von ho tro co MT 3 2" xfId="3538"/>
    <cellStyle name="1_BC 8 thang 2009 ve CT trong diem 5nam_bieu 01_Book1_Hoan chinh KH 2012 Von ho tro co MT 3 2 2" xfId="24927"/>
    <cellStyle name="1_BC 8 thang 2009 ve CT trong diem 5nam_bieu 01_Book1_Hoan chinh KH 2012 Von ho tro co MT 3 2 3" xfId="24928"/>
    <cellStyle name="1_BC 8 thang 2009 ve CT trong diem 5nam_bieu 01_Book1_Hoan chinh KH 2012 Von ho tro co MT 3 3" xfId="3539"/>
    <cellStyle name="1_BC 8 thang 2009 ve CT trong diem 5nam_bieu 01_Book1_Hoan chinh KH 2012 Von ho tro co MT 3 3 2" xfId="24929"/>
    <cellStyle name="1_BC 8 thang 2009 ve CT trong diem 5nam_bieu 01_Book1_Hoan chinh KH 2012 Von ho tro co MT 3 3 3" xfId="24930"/>
    <cellStyle name="1_BC 8 thang 2009 ve CT trong diem 5nam_bieu 01_Book1_Hoan chinh KH 2012 Von ho tro co MT 3 4" xfId="3540"/>
    <cellStyle name="1_BC 8 thang 2009 ve CT trong diem 5nam_bieu 01_Book1_Hoan chinh KH 2012 Von ho tro co MT 3 4 2" xfId="24931"/>
    <cellStyle name="1_BC 8 thang 2009 ve CT trong diem 5nam_bieu 01_Book1_Hoan chinh KH 2012 Von ho tro co MT 3 4 3" xfId="24932"/>
    <cellStyle name="1_BC 8 thang 2009 ve CT trong diem 5nam_bieu 01_Book1_Hoan chinh KH 2012 Von ho tro co MT 3 5" xfId="24933"/>
    <cellStyle name="1_BC 8 thang 2009 ve CT trong diem 5nam_bieu 01_Book1_Hoan chinh KH 2012 Von ho tro co MT 3 6" xfId="24934"/>
    <cellStyle name="1_BC 8 thang 2009 ve CT trong diem 5nam_bieu 01_Book1_Hoan chinh KH 2012 Von ho tro co MT 4" xfId="3541"/>
    <cellStyle name="1_BC 8 thang 2009 ve CT trong diem 5nam_bieu 01_Book1_Hoan chinh KH 2012 Von ho tro co MT 4 2" xfId="3542"/>
    <cellStyle name="1_BC 8 thang 2009 ve CT trong diem 5nam_bieu 01_Book1_Hoan chinh KH 2012 Von ho tro co MT 4 2 2" xfId="24935"/>
    <cellStyle name="1_BC 8 thang 2009 ve CT trong diem 5nam_bieu 01_Book1_Hoan chinh KH 2012 Von ho tro co MT 4 2 3" xfId="24936"/>
    <cellStyle name="1_BC 8 thang 2009 ve CT trong diem 5nam_bieu 01_Book1_Hoan chinh KH 2012 Von ho tro co MT 4 3" xfId="3543"/>
    <cellStyle name="1_BC 8 thang 2009 ve CT trong diem 5nam_bieu 01_Book1_Hoan chinh KH 2012 Von ho tro co MT 4 3 2" xfId="24937"/>
    <cellStyle name="1_BC 8 thang 2009 ve CT trong diem 5nam_bieu 01_Book1_Hoan chinh KH 2012 Von ho tro co MT 4 3 3" xfId="24938"/>
    <cellStyle name="1_BC 8 thang 2009 ve CT trong diem 5nam_bieu 01_Book1_Hoan chinh KH 2012 Von ho tro co MT 4 4" xfId="3544"/>
    <cellStyle name="1_BC 8 thang 2009 ve CT trong diem 5nam_bieu 01_Book1_Hoan chinh KH 2012 Von ho tro co MT 4 4 2" xfId="24939"/>
    <cellStyle name="1_BC 8 thang 2009 ve CT trong diem 5nam_bieu 01_Book1_Hoan chinh KH 2012 Von ho tro co MT 4 4 3" xfId="24940"/>
    <cellStyle name="1_BC 8 thang 2009 ve CT trong diem 5nam_bieu 01_Book1_Hoan chinh KH 2012 Von ho tro co MT 4 5" xfId="24941"/>
    <cellStyle name="1_BC 8 thang 2009 ve CT trong diem 5nam_bieu 01_Book1_Hoan chinh KH 2012 Von ho tro co MT 4 6" xfId="24942"/>
    <cellStyle name="1_BC 8 thang 2009 ve CT trong diem 5nam_bieu 01_Book1_Hoan chinh KH 2012 Von ho tro co MT 5" xfId="3545"/>
    <cellStyle name="1_BC 8 thang 2009 ve CT trong diem 5nam_bieu 01_Book1_Hoan chinh KH 2012 Von ho tro co MT 5 2" xfId="3546"/>
    <cellStyle name="1_BC 8 thang 2009 ve CT trong diem 5nam_bieu 01_Book1_Hoan chinh KH 2012 Von ho tro co MT 5 2 2" xfId="24943"/>
    <cellStyle name="1_BC 8 thang 2009 ve CT trong diem 5nam_bieu 01_Book1_Hoan chinh KH 2012 Von ho tro co MT 5 2 3" xfId="24944"/>
    <cellStyle name="1_BC 8 thang 2009 ve CT trong diem 5nam_bieu 01_Book1_Hoan chinh KH 2012 Von ho tro co MT 5 3" xfId="3547"/>
    <cellStyle name="1_BC 8 thang 2009 ve CT trong diem 5nam_bieu 01_Book1_Hoan chinh KH 2012 Von ho tro co MT 5 3 2" xfId="24945"/>
    <cellStyle name="1_BC 8 thang 2009 ve CT trong diem 5nam_bieu 01_Book1_Hoan chinh KH 2012 Von ho tro co MT 5 3 3" xfId="24946"/>
    <cellStyle name="1_BC 8 thang 2009 ve CT trong diem 5nam_bieu 01_Book1_Hoan chinh KH 2012 Von ho tro co MT 5 4" xfId="3548"/>
    <cellStyle name="1_BC 8 thang 2009 ve CT trong diem 5nam_bieu 01_Book1_Hoan chinh KH 2012 Von ho tro co MT 5 4 2" xfId="24947"/>
    <cellStyle name="1_BC 8 thang 2009 ve CT trong diem 5nam_bieu 01_Book1_Hoan chinh KH 2012 Von ho tro co MT 5 4 3" xfId="24948"/>
    <cellStyle name="1_BC 8 thang 2009 ve CT trong diem 5nam_bieu 01_Book1_Hoan chinh KH 2012 Von ho tro co MT 5 5" xfId="24949"/>
    <cellStyle name="1_BC 8 thang 2009 ve CT trong diem 5nam_bieu 01_Book1_Hoan chinh KH 2012 Von ho tro co MT 5 6" xfId="24950"/>
    <cellStyle name="1_BC 8 thang 2009 ve CT trong diem 5nam_bieu 01_Book1_Hoan chinh KH 2012 Von ho tro co MT 6" xfId="3549"/>
    <cellStyle name="1_BC 8 thang 2009 ve CT trong diem 5nam_bieu 01_Book1_Hoan chinh KH 2012 Von ho tro co MT 6 2" xfId="3550"/>
    <cellStyle name="1_BC 8 thang 2009 ve CT trong diem 5nam_bieu 01_Book1_Hoan chinh KH 2012 Von ho tro co MT 6 2 2" xfId="24951"/>
    <cellStyle name="1_BC 8 thang 2009 ve CT trong diem 5nam_bieu 01_Book1_Hoan chinh KH 2012 Von ho tro co MT 6 2 3" xfId="24952"/>
    <cellStyle name="1_BC 8 thang 2009 ve CT trong diem 5nam_bieu 01_Book1_Hoan chinh KH 2012 Von ho tro co MT 6 3" xfId="3551"/>
    <cellStyle name="1_BC 8 thang 2009 ve CT trong diem 5nam_bieu 01_Book1_Hoan chinh KH 2012 Von ho tro co MT 6 3 2" xfId="24953"/>
    <cellStyle name="1_BC 8 thang 2009 ve CT trong diem 5nam_bieu 01_Book1_Hoan chinh KH 2012 Von ho tro co MT 6 3 3" xfId="24954"/>
    <cellStyle name="1_BC 8 thang 2009 ve CT trong diem 5nam_bieu 01_Book1_Hoan chinh KH 2012 Von ho tro co MT 6 4" xfId="3552"/>
    <cellStyle name="1_BC 8 thang 2009 ve CT trong diem 5nam_bieu 01_Book1_Hoan chinh KH 2012 Von ho tro co MT 6 4 2" xfId="24955"/>
    <cellStyle name="1_BC 8 thang 2009 ve CT trong diem 5nam_bieu 01_Book1_Hoan chinh KH 2012 Von ho tro co MT 6 4 3" xfId="24956"/>
    <cellStyle name="1_BC 8 thang 2009 ve CT trong diem 5nam_bieu 01_Book1_Hoan chinh KH 2012 Von ho tro co MT 6 5" xfId="24957"/>
    <cellStyle name="1_BC 8 thang 2009 ve CT trong diem 5nam_bieu 01_Book1_Hoan chinh KH 2012 Von ho tro co MT 6 6" xfId="24958"/>
    <cellStyle name="1_BC 8 thang 2009 ve CT trong diem 5nam_bieu 01_Book1_Hoan chinh KH 2012 Von ho tro co MT 7" xfId="3553"/>
    <cellStyle name="1_BC 8 thang 2009 ve CT trong diem 5nam_bieu 01_Book1_Hoan chinh KH 2012 Von ho tro co MT 7 2" xfId="3554"/>
    <cellStyle name="1_BC 8 thang 2009 ve CT trong diem 5nam_bieu 01_Book1_Hoan chinh KH 2012 Von ho tro co MT 7 2 2" xfId="24959"/>
    <cellStyle name="1_BC 8 thang 2009 ve CT trong diem 5nam_bieu 01_Book1_Hoan chinh KH 2012 Von ho tro co MT 7 2 3" xfId="24960"/>
    <cellStyle name="1_BC 8 thang 2009 ve CT trong diem 5nam_bieu 01_Book1_Hoan chinh KH 2012 Von ho tro co MT 7 3" xfId="3555"/>
    <cellStyle name="1_BC 8 thang 2009 ve CT trong diem 5nam_bieu 01_Book1_Hoan chinh KH 2012 Von ho tro co MT 7 3 2" xfId="24961"/>
    <cellStyle name="1_BC 8 thang 2009 ve CT trong diem 5nam_bieu 01_Book1_Hoan chinh KH 2012 Von ho tro co MT 7 3 3" xfId="24962"/>
    <cellStyle name="1_BC 8 thang 2009 ve CT trong diem 5nam_bieu 01_Book1_Hoan chinh KH 2012 Von ho tro co MT 7 4" xfId="3556"/>
    <cellStyle name="1_BC 8 thang 2009 ve CT trong diem 5nam_bieu 01_Book1_Hoan chinh KH 2012 Von ho tro co MT 7 4 2" xfId="24963"/>
    <cellStyle name="1_BC 8 thang 2009 ve CT trong diem 5nam_bieu 01_Book1_Hoan chinh KH 2012 Von ho tro co MT 7 4 3" xfId="24964"/>
    <cellStyle name="1_BC 8 thang 2009 ve CT trong diem 5nam_bieu 01_Book1_Hoan chinh KH 2012 Von ho tro co MT 7 5" xfId="24965"/>
    <cellStyle name="1_BC 8 thang 2009 ve CT trong diem 5nam_bieu 01_Book1_Hoan chinh KH 2012 Von ho tro co MT 7 6" xfId="24966"/>
    <cellStyle name="1_BC 8 thang 2009 ve CT trong diem 5nam_bieu 01_Book1_Hoan chinh KH 2012 Von ho tro co MT 8" xfId="3557"/>
    <cellStyle name="1_BC 8 thang 2009 ve CT trong diem 5nam_bieu 01_Book1_Hoan chinh KH 2012 Von ho tro co MT 8 2" xfId="3558"/>
    <cellStyle name="1_BC 8 thang 2009 ve CT trong diem 5nam_bieu 01_Book1_Hoan chinh KH 2012 Von ho tro co MT 8 2 2" xfId="24967"/>
    <cellStyle name="1_BC 8 thang 2009 ve CT trong diem 5nam_bieu 01_Book1_Hoan chinh KH 2012 Von ho tro co MT 8 2 3" xfId="24968"/>
    <cellStyle name="1_BC 8 thang 2009 ve CT trong diem 5nam_bieu 01_Book1_Hoan chinh KH 2012 Von ho tro co MT 8 3" xfId="3559"/>
    <cellStyle name="1_BC 8 thang 2009 ve CT trong diem 5nam_bieu 01_Book1_Hoan chinh KH 2012 Von ho tro co MT 8 3 2" xfId="24969"/>
    <cellStyle name="1_BC 8 thang 2009 ve CT trong diem 5nam_bieu 01_Book1_Hoan chinh KH 2012 Von ho tro co MT 8 3 3" xfId="24970"/>
    <cellStyle name="1_BC 8 thang 2009 ve CT trong diem 5nam_bieu 01_Book1_Hoan chinh KH 2012 Von ho tro co MT 8 4" xfId="3560"/>
    <cellStyle name="1_BC 8 thang 2009 ve CT trong diem 5nam_bieu 01_Book1_Hoan chinh KH 2012 Von ho tro co MT 8 4 2" xfId="24971"/>
    <cellStyle name="1_BC 8 thang 2009 ve CT trong diem 5nam_bieu 01_Book1_Hoan chinh KH 2012 Von ho tro co MT 8 4 3" xfId="24972"/>
    <cellStyle name="1_BC 8 thang 2009 ve CT trong diem 5nam_bieu 01_Book1_Hoan chinh KH 2012 Von ho tro co MT 8 5" xfId="24973"/>
    <cellStyle name="1_BC 8 thang 2009 ve CT trong diem 5nam_bieu 01_Book1_Hoan chinh KH 2012 Von ho tro co MT 8 6" xfId="24974"/>
    <cellStyle name="1_BC 8 thang 2009 ve CT trong diem 5nam_bieu 01_Book1_Hoan chinh KH 2012 Von ho tro co MT 9" xfId="3561"/>
    <cellStyle name="1_BC 8 thang 2009 ve CT trong diem 5nam_bieu 01_Book1_Hoan chinh KH 2012 Von ho tro co MT 9 2" xfId="3562"/>
    <cellStyle name="1_BC 8 thang 2009 ve CT trong diem 5nam_bieu 01_Book1_Hoan chinh KH 2012 Von ho tro co MT 9 2 2" xfId="24975"/>
    <cellStyle name="1_BC 8 thang 2009 ve CT trong diem 5nam_bieu 01_Book1_Hoan chinh KH 2012 Von ho tro co MT 9 2 3" xfId="24976"/>
    <cellStyle name="1_BC 8 thang 2009 ve CT trong diem 5nam_bieu 01_Book1_Hoan chinh KH 2012 Von ho tro co MT 9 3" xfId="3563"/>
    <cellStyle name="1_BC 8 thang 2009 ve CT trong diem 5nam_bieu 01_Book1_Hoan chinh KH 2012 Von ho tro co MT 9 3 2" xfId="24977"/>
    <cellStyle name="1_BC 8 thang 2009 ve CT trong diem 5nam_bieu 01_Book1_Hoan chinh KH 2012 Von ho tro co MT 9 3 3" xfId="24978"/>
    <cellStyle name="1_BC 8 thang 2009 ve CT trong diem 5nam_bieu 01_Book1_Hoan chinh KH 2012 Von ho tro co MT 9 4" xfId="3564"/>
    <cellStyle name="1_BC 8 thang 2009 ve CT trong diem 5nam_bieu 01_Book1_Hoan chinh KH 2012 Von ho tro co MT 9 4 2" xfId="24979"/>
    <cellStyle name="1_BC 8 thang 2009 ve CT trong diem 5nam_bieu 01_Book1_Hoan chinh KH 2012 Von ho tro co MT 9 4 3" xfId="24980"/>
    <cellStyle name="1_BC 8 thang 2009 ve CT trong diem 5nam_bieu 01_Book1_Hoan chinh KH 2012 Von ho tro co MT 9 5" xfId="24981"/>
    <cellStyle name="1_BC 8 thang 2009 ve CT trong diem 5nam_bieu 01_Book1_Hoan chinh KH 2012 Von ho tro co MT 9 6" xfId="24982"/>
    <cellStyle name="1_BC 8 thang 2009 ve CT trong diem 5nam_bieu 01_Book1_Hoan chinh KH 2012 Von ho tro co MT_Bao cao giai ngan quy I" xfId="3565"/>
    <cellStyle name="1_BC 8 thang 2009 ve CT trong diem 5nam_bieu 01_Book1_Hoan chinh KH 2012 Von ho tro co MT_Bao cao giai ngan quy I 2" xfId="3566"/>
    <cellStyle name="1_BC 8 thang 2009 ve CT trong diem 5nam_bieu 01_Book1_Hoan chinh KH 2012 Von ho tro co MT_Bao cao giai ngan quy I 2 2" xfId="3567"/>
    <cellStyle name="1_BC 8 thang 2009 ve CT trong diem 5nam_bieu 01_Book1_Hoan chinh KH 2012 Von ho tro co MT_Bao cao giai ngan quy I 2 2 2" xfId="24983"/>
    <cellStyle name="1_BC 8 thang 2009 ve CT trong diem 5nam_bieu 01_Book1_Hoan chinh KH 2012 Von ho tro co MT_Bao cao giai ngan quy I 2 2 3" xfId="24984"/>
    <cellStyle name="1_BC 8 thang 2009 ve CT trong diem 5nam_bieu 01_Book1_Hoan chinh KH 2012 Von ho tro co MT_Bao cao giai ngan quy I 2 3" xfId="3568"/>
    <cellStyle name="1_BC 8 thang 2009 ve CT trong diem 5nam_bieu 01_Book1_Hoan chinh KH 2012 Von ho tro co MT_Bao cao giai ngan quy I 2 3 2" xfId="24985"/>
    <cellStyle name="1_BC 8 thang 2009 ve CT trong diem 5nam_bieu 01_Book1_Hoan chinh KH 2012 Von ho tro co MT_Bao cao giai ngan quy I 2 3 3" xfId="24986"/>
    <cellStyle name="1_BC 8 thang 2009 ve CT trong diem 5nam_bieu 01_Book1_Hoan chinh KH 2012 Von ho tro co MT_Bao cao giai ngan quy I 2 4" xfId="3569"/>
    <cellStyle name="1_BC 8 thang 2009 ve CT trong diem 5nam_bieu 01_Book1_Hoan chinh KH 2012 Von ho tro co MT_Bao cao giai ngan quy I 2 4 2" xfId="24987"/>
    <cellStyle name="1_BC 8 thang 2009 ve CT trong diem 5nam_bieu 01_Book1_Hoan chinh KH 2012 Von ho tro co MT_Bao cao giai ngan quy I 2 4 3" xfId="24988"/>
    <cellStyle name="1_BC 8 thang 2009 ve CT trong diem 5nam_bieu 01_Book1_Hoan chinh KH 2012 Von ho tro co MT_Bao cao giai ngan quy I 2 5" xfId="24989"/>
    <cellStyle name="1_BC 8 thang 2009 ve CT trong diem 5nam_bieu 01_Book1_Hoan chinh KH 2012 Von ho tro co MT_Bao cao giai ngan quy I 2 6" xfId="24990"/>
    <cellStyle name="1_BC 8 thang 2009 ve CT trong diem 5nam_bieu 01_Book1_Hoan chinh KH 2012 Von ho tro co MT_Bao cao giai ngan quy I 3" xfId="3570"/>
    <cellStyle name="1_BC 8 thang 2009 ve CT trong diem 5nam_bieu 01_Book1_Hoan chinh KH 2012 Von ho tro co MT_Bao cao giai ngan quy I 3 2" xfId="3571"/>
    <cellStyle name="1_BC 8 thang 2009 ve CT trong diem 5nam_bieu 01_Book1_Hoan chinh KH 2012 Von ho tro co MT_Bao cao giai ngan quy I 3 2 2" xfId="24991"/>
    <cellStyle name="1_BC 8 thang 2009 ve CT trong diem 5nam_bieu 01_Book1_Hoan chinh KH 2012 Von ho tro co MT_Bao cao giai ngan quy I 3 2 3" xfId="24992"/>
    <cellStyle name="1_BC 8 thang 2009 ve CT trong diem 5nam_bieu 01_Book1_Hoan chinh KH 2012 Von ho tro co MT_Bao cao giai ngan quy I 3 3" xfId="3572"/>
    <cellStyle name="1_BC 8 thang 2009 ve CT trong diem 5nam_bieu 01_Book1_Hoan chinh KH 2012 Von ho tro co MT_Bao cao giai ngan quy I 3 3 2" xfId="24993"/>
    <cellStyle name="1_BC 8 thang 2009 ve CT trong diem 5nam_bieu 01_Book1_Hoan chinh KH 2012 Von ho tro co MT_Bao cao giai ngan quy I 3 3 3" xfId="24994"/>
    <cellStyle name="1_BC 8 thang 2009 ve CT trong diem 5nam_bieu 01_Book1_Hoan chinh KH 2012 Von ho tro co MT_Bao cao giai ngan quy I 3 4" xfId="3573"/>
    <cellStyle name="1_BC 8 thang 2009 ve CT trong diem 5nam_bieu 01_Book1_Hoan chinh KH 2012 Von ho tro co MT_Bao cao giai ngan quy I 3 4 2" xfId="24995"/>
    <cellStyle name="1_BC 8 thang 2009 ve CT trong diem 5nam_bieu 01_Book1_Hoan chinh KH 2012 Von ho tro co MT_Bao cao giai ngan quy I 3 4 3" xfId="24996"/>
    <cellStyle name="1_BC 8 thang 2009 ve CT trong diem 5nam_bieu 01_Book1_Hoan chinh KH 2012 Von ho tro co MT_Bao cao giai ngan quy I 3 5" xfId="24997"/>
    <cellStyle name="1_BC 8 thang 2009 ve CT trong diem 5nam_bieu 01_Book1_Hoan chinh KH 2012 Von ho tro co MT_Bao cao giai ngan quy I 3 6" xfId="24998"/>
    <cellStyle name="1_BC 8 thang 2009 ve CT trong diem 5nam_bieu 01_Book1_Hoan chinh KH 2012 Von ho tro co MT_Bao cao giai ngan quy I 4" xfId="3574"/>
    <cellStyle name="1_BC 8 thang 2009 ve CT trong diem 5nam_bieu 01_Book1_Hoan chinh KH 2012 Von ho tro co MT_Bao cao giai ngan quy I 4 2" xfId="24999"/>
    <cellStyle name="1_BC 8 thang 2009 ve CT trong diem 5nam_bieu 01_Book1_Hoan chinh KH 2012 Von ho tro co MT_Bao cao giai ngan quy I 4 3" xfId="25000"/>
    <cellStyle name="1_BC 8 thang 2009 ve CT trong diem 5nam_bieu 01_Book1_Hoan chinh KH 2012 Von ho tro co MT_Bao cao giai ngan quy I 5" xfId="3575"/>
    <cellStyle name="1_BC 8 thang 2009 ve CT trong diem 5nam_bieu 01_Book1_Hoan chinh KH 2012 Von ho tro co MT_Bao cao giai ngan quy I 5 2" xfId="25001"/>
    <cellStyle name="1_BC 8 thang 2009 ve CT trong diem 5nam_bieu 01_Book1_Hoan chinh KH 2012 Von ho tro co MT_Bao cao giai ngan quy I 5 3" xfId="25002"/>
    <cellStyle name="1_BC 8 thang 2009 ve CT trong diem 5nam_bieu 01_Book1_Hoan chinh KH 2012 Von ho tro co MT_Bao cao giai ngan quy I 6" xfId="3576"/>
    <cellStyle name="1_BC 8 thang 2009 ve CT trong diem 5nam_bieu 01_Book1_Hoan chinh KH 2012 Von ho tro co MT_Bao cao giai ngan quy I 6 2" xfId="25003"/>
    <cellStyle name="1_BC 8 thang 2009 ve CT trong diem 5nam_bieu 01_Book1_Hoan chinh KH 2012 Von ho tro co MT_Bao cao giai ngan quy I 6 3" xfId="25004"/>
    <cellStyle name="1_BC 8 thang 2009 ve CT trong diem 5nam_bieu 01_Book1_Hoan chinh KH 2012 Von ho tro co MT_Bao cao giai ngan quy I 7" xfId="25005"/>
    <cellStyle name="1_BC 8 thang 2009 ve CT trong diem 5nam_bieu 01_Book1_Hoan chinh KH 2012 Von ho tro co MT_Bao cao giai ngan quy I 8" xfId="25006"/>
    <cellStyle name="1_BC 8 thang 2009 ve CT trong diem 5nam_bieu 01_Book1_Hoan chinh KH 2012 Von ho tro co MT_BC von DTPT 6 thang 2012" xfId="3577"/>
    <cellStyle name="1_BC 8 thang 2009 ve CT trong diem 5nam_bieu 01_Book1_Hoan chinh KH 2012 Von ho tro co MT_BC von DTPT 6 thang 2012 2" xfId="3578"/>
    <cellStyle name="1_BC 8 thang 2009 ve CT trong diem 5nam_bieu 01_Book1_Hoan chinh KH 2012 Von ho tro co MT_BC von DTPT 6 thang 2012 2 2" xfId="3579"/>
    <cellStyle name="1_BC 8 thang 2009 ve CT trong diem 5nam_bieu 01_Book1_Hoan chinh KH 2012 Von ho tro co MT_BC von DTPT 6 thang 2012 2 2 2" xfId="25007"/>
    <cellStyle name="1_BC 8 thang 2009 ve CT trong diem 5nam_bieu 01_Book1_Hoan chinh KH 2012 Von ho tro co MT_BC von DTPT 6 thang 2012 2 2 3" xfId="25008"/>
    <cellStyle name="1_BC 8 thang 2009 ve CT trong diem 5nam_bieu 01_Book1_Hoan chinh KH 2012 Von ho tro co MT_BC von DTPT 6 thang 2012 2 3" xfId="3580"/>
    <cellStyle name="1_BC 8 thang 2009 ve CT trong diem 5nam_bieu 01_Book1_Hoan chinh KH 2012 Von ho tro co MT_BC von DTPT 6 thang 2012 2 3 2" xfId="25009"/>
    <cellStyle name="1_BC 8 thang 2009 ve CT trong diem 5nam_bieu 01_Book1_Hoan chinh KH 2012 Von ho tro co MT_BC von DTPT 6 thang 2012 2 3 3" xfId="25010"/>
    <cellStyle name="1_BC 8 thang 2009 ve CT trong diem 5nam_bieu 01_Book1_Hoan chinh KH 2012 Von ho tro co MT_BC von DTPT 6 thang 2012 2 4" xfId="3581"/>
    <cellStyle name="1_BC 8 thang 2009 ve CT trong diem 5nam_bieu 01_Book1_Hoan chinh KH 2012 Von ho tro co MT_BC von DTPT 6 thang 2012 2 4 2" xfId="25011"/>
    <cellStyle name="1_BC 8 thang 2009 ve CT trong diem 5nam_bieu 01_Book1_Hoan chinh KH 2012 Von ho tro co MT_BC von DTPT 6 thang 2012 2 4 3" xfId="25012"/>
    <cellStyle name="1_BC 8 thang 2009 ve CT trong diem 5nam_bieu 01_Book1_Hoan chinh KH 2012 Von ho tro co MT_BC von DTPT 6 thang 2012 2 5" xfId="25013"/>
    <cellStyle name="1_BC 8 thang 2009 ve CT trong diem 5nam_bieu 01_Book1_Hoan chinh KH 2012 Von ho tro co MT_BC von DTPT 6 thang 2012 2 6" xfId="25014"/>
    <cellStyle name="1_BC 8 thang 2009 ve CT trong diem 5nam_bieu 01_Book1_Hoan chinh KH 2012 Von ho tro co MT_BC von DTPT 6 thang 2012 3" xfId="3582"/>
    <cellStyle name="1_BC 8 thang 2009 ve CT trong diem 5nam_bieu 01_Book1_Hoan chinh KH 2012 Von ho tro co MT_BC von DTPT 6 thang 2012 3 2" xfId="3583"/>
    <cellStyle name="1_BC 8 thang 2009 ve CT trong diem 5nam_bieu 01_Book1_Hoan chinh KH 2012 Von ho tro co MT_BC von DTPT 6 thang 2012 3 2 2" xfId="25015"/>
    <cellStyle name="1_BC 8 thang 2009 ve CT trong diem 5nam_bieu 01_Book1_Hoan chinh KH 2012 Von ho tro co MT_BC von DTPT 6 thang 2012 3 2 3" xfId="25016"/>
    <cellStyle name="1_BC 8 thang 2009 ve CT trong diem 5nam_bieu 01_Book1_Hoan chinh KH 2012 Von ho tro co MT_BC von DTPT 6 thang 2012 3 3" xfId="3584"/>
    <cellStyle name="1_BC 8 thang 2009 ve CT trong diem 5nam_bieu 01_Book1_Hoan chinh KH 2012 Von ho tro co MT_BC von DTPT 6 thang 2012 3 3 2" xfId="25017"/>
    <cellStyle name="1_BC 8 thang 2009 ve CT trong diem 5nam_bieu 01_Book1_Hoan chinh KH 2012 Von ho tro co MT_BC von DTPT 6 thang 2012 3 3 3" xfId="25018"/>
    <cellStyle name="1_BC 8 thang 2009 ve CT trong diem 5nam_bieu 01_Book1_Hoan chinh KH 2012 Von ho tro co MT_BC von DTPT 6 thang 2012 3 4" xfId="3585"/>
    <cellStyle name="1_BC 8 thang 2009 ve CT trong diem 5nam_bieu 01_Book1_Hoan chinh KH 2012 Von ho tro co MT_BC von DTPT 6 thang 2012 3 4 2" xfId="25019"/>
    <cellStyle name="1_BC 8 thang 2009 ve CT trong diem 5nam_bieu 01_Book1_Hoan chinh KH 2012 Von ho tro co MT_BC von DTPT 6 thang 2012 3 4 3" xfId="25020"/>
    <cellStyle name="1_BC 8 thang 2009 ve CT trong diem 5nam_bieu 01_Book1_Hoan chinh KH 2012 Von ho tro co MT_BC von DTPT 6 thang 2012 3 5" xfId="25021"/>
    <cellStyle name="1_BC 8 thang 2009 ve CT trong diem 5nam_bieu 01_Book1_Hoan chinh KH 2012 Von ho tro co MT_BC von DTPT 6 thang 2012 3 6" xfId="25022"/>
    <cellStyle name="1_BC 8 thang 2009 ve CT trong diem 5nam_bieu 01_Book1_Hoan chinh KH 2012 Von ho tro co MT_BC von DTPT 6 thang 2012 4" xfId="3586"/>
    <cellStyle name="1_BC 8 thang 2009 ve CT trong diem 5nam_bieu 01_Book1_Hoan chinh KH 2012 Von ho tro co MT_BC von DTPT 6 thang 2012 4 2" xfId="25023"/>
    <cellStyle name="1_BC 8 thang 2009 ve CT trong diem 5nam_bieu 01_Book1_Hoan chinh KH 2012 Von ho tro co MT_BC von DTPT 6 thang 2012 4 3" xfId="25024"/>
    <cellStyle name="1_BC 8 thang 2009 ve CT trong diem 5nam_bieu 01_Book1_Hoan chinh KH 2012 Von ho tro co MT_BC von DTPT 6 thang 2012 5" xfId="3587"/>
    <cellStyle name="1_BC 8 thang 2009 ve CT trong diem 5nam_bieu 01_Book1_Hoan chinh KH 2012 Von ho tro co MT_BC von DTPT 6 thang 2012 5 2" xfId="25025"/>
    <cellStyle name="1_BC 8 thang 2009 ve CT trong diem 5nam_bieu 01_Book1_Hoan chinh KH 2012 Von ho tro co MT_BC von DTPT 6 thang 2012 5 3" xfId="25026"/>
    <cellStyle name="1_BC 8 thang 2009 ve CT trong diem 5nam_bieu 01_Book1_Hoan chinh KH 2012 Von ho tro co MT_BC von DTPT 6 thang 2012 6" xfId="3588"/>
    <cellStyle name="1_BC 8 thang 2009 ve CT trong diem 5nam_bieu 01_Book1_Hoan chinh KH 2012 Von ho tro co MT_BC von DTPT 6 thang 2012 6 2" xfId="25027"/>
    <cellStyle name="1_BC 8 thang 2009 ve CT trong diem 5nam_bieu 01_Book1_Hoan chinh KH 2012 Von ho tro co MT_BC von DTPT 6 thang 2012 6 3" xfId="25028"/>
    <cellStyle name="1_BC 8 thang 2009 ve CT trong diem 5nam_bieu 01_Book1_Hoan chinh KH 2012 Von ho tro co MT_BC von DTPT 6 thang 2012 7" xfId="25029"/>
    <cellStyle name="1_BC 8 thang 2009 ve CT trong diem 5nam_bieu 01_Book1_Hoan chinh KH 2012 Von ho tro co MT_BC von DTPT 6 thang 2012 8" xfId="25030"/>
    <cellStyle name="1_BC 8 thang 2009 ve CT trong diem 5nam_bieu 01_Book1_Hoan chinh KH 2012 Von ho tro co MT_Bieu du thao QD von ho tro co MT" xfId="3589"/>
    <cellStyle name="1_BC 8 thang 2009 ve CT trong diem 5nam_bieu 01_Book1_Hoan chinh KH 2012 Von ho tro co MT_Bieu du thao QD von ho tro co MT 2" xfId="3590"/>
    <cellStyle name="1_BC 8 thang 2009 ve CT trong diem 5nam_bieu 01_Book1_Hoan chinh KH 2012 Von ho tro co MT_Bieu du thao QD von ho tro co MT 2 2" xfId="3591"/>
    <cellStyle name="1_BC 8 thang 2009 ve CT trong diem 5nam_bieu 01_Book1_Hoan chinh KH 2012 Von ho tro co MT_Bieu du thao QD von ho tro co MT 2 2 2" xfId="25031"/>
    <cellStyle name="1_BC 8 thang 2009 ve CT trong diem 5nam_bieu 01_Book1_Hoan chinh KH 2012 Von ho tro co MT_Bieu du thao QD von ho tro co MT 2 2 3" xfId="25032"/>
    <cellStyle name="1_BC 8 thang 2009 ve CT trong diem 5nam_bieu 01_Book1_Hoan chinh KH 2012 Von ho tro co MT_Bieu du thao QD von ho tro co MT 2 3" xfId="3592"/>
    <cellStyle name="1_BC 8 thang 2009 ve CT trong diem 5nam_bieu 01_Book1_Hoan chinh KH 2012 Von ho tro co MT_Bieu du thao QD von ho tro co MT 2 3 2" xfId="25033"/>
    <cellStyle name="1_BC 8 thang 2009 ve CT trong diem 5nam_bieu 01_Book1_Hoan chinh KH 2012 Von ho tro co MT_Bieu du thao QD von ho tro co MT 2 3 3" xfId="25034"/>
    <cellStyle name="1_BC 8 thang 2009 ve CT trong diem 5nam_bieu 01_Book1_Hoan chinh KH 2012 Von ho tro co MT_Bieu du thao QD von ho tro co MT 2 4" xfId="3593"/>
    <cellStyle name="1_BC 8 thang 2009 ve CT trong diem 5nam_bieu 01_Book1_Hoan chinh KH 2012 Von ho tro co MT_Bieu du thao QD von ho tro co MT 2 4 2" xfId="25035"/>
    <cellStyle name="1_BC 8 thang 2009 ve CT trong diem 5nam_bieu 01_Book1_Hoan chinh KH 2012 Von ho tro co MT_Bieu du thao QD von ho tro co MT 2 4 3" xfId="25036"/>
    <cellStyle name="1_BC 8 thang 2009 ve CT trong diem 5nam_bieu 01_Book1_Hoan chinh KH 2012 Von ho tro co MT_Bieu du thao QD von ho tro co MT 2 5" xfId="25037"/>
    <cellStyle name="1_BC 8 thang 2009 ve CT trong diem 5nam_bieu 01_Book1_Hoan chinh KH 2012 Von ho tro co MT_Bieu du thao QD von ho tro co MT 2 6" xfId="25038"/>
    <cellStyle name="1_BC 8 thang 2009 ve CT trong diem 5nam_bieu 01_Book1_Hoan chinh KH 2012 Von ho tro co MT_Bieu du thao QD von ho tro co MT 3" xfId="3594"/>
    <cellStyle name="1_BC 8 thang 2009 ve CT trong diem 5nam_bieu 01_Book1_Hoan chinh KH 2012 Von ho tro co MT_Bieu du thao QD von ho tro co MT 3 2" xfId="3595"/>
    <cellStyle name="1_BC 8 thang 2009 ve CT trong diem 5nam_bieu 01_Book1_Hoan chinh KH 2012 Von ho tro co MT_Bieu du thao QD von ho tro co MT 3 2 2" xfId="25039"/>
    <cellStyle name="1_BC 8 thang 2009 ve CT trong diem 5nam_bieu 01_Book1_Hoan chinh KH 2012 Von ho tro co MT_Bieu du thao QD von ho tro co MT 3 2 3" xfId="25040"/>
    <cellStyle name="1_BC 8 thang 2009 ve CT trong diem 5nam_bieu 01_Book1_Hoan chinh KH 2012 Von ho tro co MT_Bieu du thao QD von ho tro co MT 3 3" xfId="3596"/>
    <cellStyle name="1_BC 8 thang 2009 ve CT trong diem 5nam_bieu 01_Book1_Hoan chinh KH 2012 Von ho tro co MT_Bieu du thao QD von ho tro co MT 3 3 2" xfId="25041"/>
    <cellStyle name="1_BC 8 thang 2009 ve CT trong diem 5nam_bieu 01_Book1_Hoan chinh KH 2012 Von ho tro co MT_Bieu du thao QD von ho tro co MT 3 3 3" xfId="25042"/>
    <cellStyle name="1_BC 8 thang 2009 ve CT trong diem 5nam_bieu 01_Book1_Hoan chinh KH 2012 Von ho tro co MT_Bieu du thao QD von ho tro co MT 3 4" xfId="3597"/>
    <cellStyle name="1_BC 8 thang 2009 ve CT trong diem 5nam_bieu 01_Book1_Hoan chinh KH 2012 Von ho tro co MT_Bieu du thao QD von ho tro co MT 3 4 2" xfId="25043"/>
    <cellStyle name="1_BC 8 thang 2009 ve CT trong diem 5nam_bieu 01_Book1_Hoan chinh KH 2012 Von ho tro co MT_Bieu du thao QD von ho tro co MT 3 4 3" xfId="25044"/>
    <cellStyle name="1_BC 8 thang 2009 ve CT trong diem 5nam_bieu 01_Book1_Hoan chinh KH 2012 Von ho tro co MT_Bieu du thao QD von ho tro co MT 3 5" xfId="25045"/>
    <cellStyle name="1_BC 8 thang 2009 ve CT trong diem 5nam_bieu 01_Book1_Hoan chinh KH 2012 Von ho tro co MT_Bieu du thao QD von ho tro co MT 3 6" xfId="25046"/>
    <cellStyle name="1_BC 8 thang 2009 ve CT trong diem 5nam_bieu 01_Book1_Hoan chinh KH 2012 Von ho tro co MT_Bieu du thao QD von ho tro co MT 4" xfId="3598"/>
    <cellStyle name="1_BC 8 thang 2009 ve CT trong diem 5nam_bieu 01_Book1_Hoan chinh KH 2012 Von ho tro co MT_Bieu du thao QD von ho tro co MT 4 2" xfId="25047"/>
    <cellStyle name="1_BC 8 thang 2009 ve CT trong diem 5nam_bieu 01_Book1_Hoan chinh KH 2012 Von ho tro co MT_Bieu du thao QD von ho tro co MT 4 3" xfId="25048"/>
    <cellStyle name="1_BC 8 thang 2009 ve CT trong diem 5nam_bieu 01_Book1_Hoan chinh KH 2012 Von ho tro co MT_Bieu du thao QD von ho tro co MT 5" xfId="3599"/>
    <cellStyle name="1_BC 8 thang 2009 ve CT trong diem 5nam_bieu 01_Book1_Hoan chinh KH 2012 Von ho tro co MT_Bieu du thao QD von ho tro co MT 5 2" xfId="25049"/>
    <cellStyle name="1_BC 8 thang 2009 ve CT trong diem 5nam_bieu 01_Book1_Hoan chinh KH 2012 Von ho tro co MT_Bieu du thao QD von ho tro co MT 5 3" xfId="25050"/>
    <cellStyle name="1_BC 8 thang 2009 ve CT trong diem 5nam_bieu 01_Book1_Hoan chinh KH 2012 Von ho tro co MT_Bieu du thao QD von ho tro co MT 6" xfId="3600"/>
    <cellStyle name="1_BC 8 thang 2009 ve CT trong diem 5nam_bieu 01_Book1_Hoan chinh KH 2012 Von ho tro co MT_Bieu du thao QD von ho tro co MT 6 2" xfId="25051"/>
    <cellStyle name="1_BC 8 thang 2009 ve CT trong diem 5nam_bieu 01_Book1_Hoan chinh KH 2012 Von ho tro co MT_Bieu du thao QD von ho tro co MT 6 3" xfId="25052"/>
    <cellStyle name="1_BC 8 thang 2009 ve CT trong diem 5nam_bieu 01_Book1_Hoan chinh KH 2012 Von ho tro co MT_Bieu du thao QD von ho tro co MT 7" xfId="25053"/>
    <cellStyle name="1_BC 8 thang 2009 ve CT trong diem 5nam_bieu 01_Book1_Hoan chinh KH 2012 Von ho tro co MT_Bieu du thao QD von ho tro co MT 8" xfId="25054"/>
    <cellStyle name="1_BC 8 thang 2009 ve CT trong diem 5nam_bieu 01_Book1_Hoan chinh KH 2012 Von ho tro co MT_Ke hoach 2012 theo doi (giai ngan 30.6.12)" xfId="3601"/>
    <cellStyle name="1_BC 8 thang 2009 ve CT trong diem 5nam_bieu 01_Book1_Hoan chinh KH 2012 Von ho tro co MT_Ke hoach 2012 theo doi (giai ngan 30.6.12) 2" xfId="3602"/>
    <cellStyle name="1_BC 8 thang 2009 ve CT trong diem 5nam_bieu 01_Book1_Hoan chinh KH 2012 Von ho tro co MT_Ke hoach 2012 theo doi (giai ngan 30.6.12) 2 2" xfId="3603"/>
    <cellStyle name="1_BC 8 thang 2009 ve CT trong diem 5nam_bieu 01_Book1_Hoan chinh KH 2012 Von ho tro co MT_Ke hoach 2012 theo doi (giai ngan 30.6.12) 2 2 2" xfId="25055"/>
    <cellStyle name="1_BC 8 thang 2009 ve CT trong diem 5nam_bieu 01_Book1_Hoan chinh KH 2012 Von ho tro co MT_Ke hoach 2012 theo doi (giai ngan 30.6.12) 2 2 3" xfId="25056"/>
    <cellStyle name="1_BC 8 thang 2009 ve CT trong diem 5nam_bieu 01_Book1_Hoan chinh KH 2012 Von ho tro co MT_Ke hoach 2012 theo doi (giai ngan 30.6.12) 2 3" xfId="3604"/>
    <cellStyle name="1_BC 8 thang 2009 ve CT trong diem 5nam_bieu 01_Book1_Hoan chinh KH 2012 Von ho tro co MT_Ke hoach 2012 theo doi (giai ngan 30.6.12) 2 3 2" xfId="25057"/>
    <cellStyle name="1_BC 8 thang 2009 ve CT trong diem 5nam_bieu 01_Book1_Hoan chinh KH 2012 Von ho tro co MT_Ke hoach 2012 theo doi (giai ngan 30.6.12) 2 3 3" xfId="25058"/>
    <cellStyle name="1_BC 8 thang 2009 ve CT trong diem 5nam_bieu 01_Book1_Hoan chinh KH 2012 Von ho tro co MT_Ke hoach 2012 theo doi (giai ngan 30.6.12) 2 4" xfId="3605"/>
    <cellStyle name="1_BC 8 thang 2009 ve CT trong diem 5nam_bieu 01_Book1_Hoan chinh KH 2012 Von ho tro co MT_Ke hoach 2012 theo doi (giai ngan 30.6.12) 2 4 2" xfId="25059"/>
    <cellStyle name="1_BC 8 thang 2009 ve CT trong diem 5nam_bieu 01_Book1_Hoan chinh KH 2012 Von ho tro co MT_Ke hoach 2012 theo doi (giai ngan 30.6.12) 2 4 3" xfId="25060"/>
    <cellStyle name="1_BC 8 thang 2009 ve CT trong diem 5nam_bieu 01_Book1_Hoan chinh KH 2012 Von ho tro co MT_Ke hoach 2012 theo doi (giai ngan 30.6.12) 2 5" xfId="25061"/>
    <cellStyle name="1_BC 8 thang 2009 ve CT trong diem 5nam_bieu 01_Book1_Hoan chinh KH 2012 Von ho tro co MT_Ke hoach 2012 theo doi (giai ngan 30.6.12) 2 6" xfId="25062"/>
    <cellStyle name="1_BC 8 thang 2009 ve CT trong diem 5nam_bieu 01_Book1_Hoan chinh KH 2012 Von ho tro co MT_Ke hoach 2012 theo doi (giai ngan 30.6.12) 3" xfId="3606"/>
    <cellStyle name="1_BC 8 thang 2009 ve CT trong diem 5nam_bieu 01_Book1_Hoan chinh KH 2012 Von ho tro co MT_Ke hoach 2012 theo doi (giai ngan 30.6.12) 3 2" xfId="3607"/>
    <cellStyle name="1_BC 8 thang 2009 ve CT trong diem 5nam_bieu 01_Book1_Hoan chinh KH 2012 Von ho tro co MT_Ke hoach 2012 theo doi (giai ngan 30.6.12) 3 2 2" xfId="25063"/>
    <cellStyle name="1_BC 8 thang 2009 ve CT trong diem 5nam_bieu 01_Book1_Hoan chinh KH 2012 Von ho tro co MT_Ke hoach 2012 theo doi (giai ngan 30.6.12) 3 2 3" xfId="25064"/>
    <cellStyle name="1_BC 8 thang 2009 ve CT trong diem 5nam_bieu 01_Book1_Hoan chinh KH 2012 Von ho tro co MT_Ke hoach 2012 theo doi (giai ngan 30.6.12) 3 3" xfId="3608"/>
    <cellStyle name="1_BC 8 thang 2009 ve CT trong diem 5nam_bieu 01_Book1_Hoan chinh KH 2012 Von ho tro co MT_Ke hoach 2012 theo doi (giai ngan 30.6.12) 3 3 2" xfId="25065"/>
    <cellStyle name="1_BC 8 thang 2009 ve CT trong diem 5nam_bieu 01_Book1_Hoan chinh KH 2012 Von ho tro co MT_Ke hoach 2012 theo doi (giai ngan 30.6.12) 3 3 3" xfId="25066"/>
    <cellStyle name="1_BC 8 thang 2009 ve CT trong diem 5nam_bieu 01_Book1_Hoan chinh KH 2012 Von ho tro co MT_Ke hoach 2012 theo doi (giai ngan 30.6.12) 3 4" xfId="3609"/>
    <cellStyle name="1_BC 8 thang 2009 ve CT trong diem 5nam_bieu 01_Book1_Hoan chinh KH 2012 Von ho tro co MT_Ke hoach 2012 theo doi (giai ngan 30.6.12) 3 4 2" xfId="25067"/>
    <cellStyle name="1_BC 8 thang 2009 ve CT trong diem 5nam_bieu 01_Book1_Hoan chinh KH 2012 Von ho tro co MT_Ke hoach 2012 theo doi (giai ngan 30.6.12) 3 4 3" xfId="25068"/>
    <cellStyle name="1_BC 8 thang 2009 ve CT trong diem 5nam_bieu 01_Book1_Hoan chinh KH 2012 Von ho tro co MT_Ke hoach 2012 theo doi (giai ngan 30.6.12) 3 5" xfId="25069"/>
    <cellStyle name="1_BC 8 thang 2009 ve CT trong diem 5nam_bieu 01_Book1_Hoan chinh KH 2012 Von ho tro co MT_Ke hoach 2012 theo doi (giai ngan 30.6.12) 3 6" xfId="25070"/>
    <cellStyle name="1_BC 8 thang 2009 ve CT trong diem 5nam_bieu 01_Book1_Hoan chinh KH 2012 Von ho tro co MT_Ke hoach 2012 theo doi (giai ngan 30.6.12) 4" xfId="3610"/>
    <cellStyle name="1_BC 8 thang 2009 ve CT trong diem 5nam_bieu 01_Book1_Hoan chinh KH 2012 Von ho tro co MT_Ke hoach 2012 theo doi (giai ngan 30.6.12) 4 2" xfId="25071"/>
    <cellStyle name="1_BC 8 thang 2009 ve CT trong diem 5nam_bieu 01_Book1_Hoan chinh KH 2012 Von ho tro co MT_Ke hoach 2012 theo doi (giai ngan 30.6.12) 4 3" xfId="25072"/>
    <cellStyle name="1_BC 8 thang 2009 ve CT trong diem 5nam_bieu 01_Book1_Hoan chinh KH 2012 Von ho tro co MT_Ke hoach 2012 theo doi (giai ngan 30.6.12) 5" xfId="3611"/>
    <cellStyle name="1_BC 8 thang 2009 ve CT trong diem 5nam_bieu 01_Book1_Hoan chinh KH 2012 Von ho tro co MT_Ke hoach 2012 theo doi (giai ngan 30.6.12) 5 2" xfId="25073"/>
    <cellStyle name="1_BC 8 thang 2009 ve CT trong diem 5nam_bieu 01_Book1_Hoan chinh KH 2012 Von ho tro co MT_Ke hoach 2012 theo doi (giai ngan 30.6.12) 5 3" xfId="25074"/>
    <cellStyle name="1_BC 8 thang 2009 ve CT trong diem 5nam_bieu 01_Book1_Hoan chinh KH 2012 Von ho tro co MT_Ke hoach 2012 theo doi (giai ngan 30.6.12) 6" xfId="3612"/>
    <cellStyle name="1_BC 8 thang 2009 ve CT trong diem 5nam_bieu 01_Book1_Hoan chinh KH 2012 Von ho tro co MT_Ke hoach 2012 theo doi (giai ngan 30.6.12) 6 2" xfId="25075"/>
    <cellStyle name="1_BC 8 thang 2009 ve CT trong diem 5nam_bieu 01_Book1_Hoan chinh KH 2012 Von ho tro co MT_Ke hoach 2012 theo doi (giai ngan 30.6.12) 6 3" xfId="25076"/>
    <cellStyle name="1_BC 8 thang 2009 ve CT trong diem 5nam_bieu 01_Book1_Hoan chinh KH 2012 Von ho tro co MT_Ke hoach 2012 theo doi (giai ngan 30.6.12) 7" xfId="25077"/>
    <cellStyle name="1_BC 8 thang 2009 ve CT trong diem 5nam_bieu 01_Book1_Hoan chinh KH 2012 Von ho tro co MT_Ke hoach 2012 theo doi (giai ngan 30.6.12) 8" xfId="25078"/>
    <cellStyle name="1_BC 8 thang 2009 ve CT trong diem 5nam_bieu 01_Book1_Ke hoach 2012 (theo doi)" xfId="3613"/>
    <cellStyle name="1_BC 8 thang 2009 ve CT trong diem 5nam_bieu 01_Book1_Ke hoach 2012 (theo doi) 2" xfId="3614"/>
    <cellStyle name="1_BC 8 thang 2009 ve CT trong diem 5nam_bieu 01_Book1_Ke hoach 2012 (theo doi) 2 2" xfId="3615"/>
    <cellStyle name="1_BC 8 thang 2009 ve CT trong diem 5nam_bieu 01_Book1_Ke hoach 2012 (theo doi) 2 2 2" xfId="25079"/>
    <cellStyle name="1_BC 8 thang 2009 ve CT trong diem 5nam_bieu 01_Book1_Ke hoach 2012 (theo doi) 2 2 3" xfId="25080"/>
    <cellStyle name="1_BC 8 thang 2009 ve CT trong diem 5nam_bieu 01_Book1_Ke hoach 2012 (theo doi) 2 3" xfId="3616"/>
    <cellStyle name="1_BC 8 thang 2009 ve CT trong diem 5nam_bieu 01_Book1_Ke hoach 2012 (theo doi) 2 3 2" xfId="25081"/>
    <cellStyle name="1_BC 8 thang 2009 ve CT trong diem 5nam_bieu 01_Book1_Ke hoach 2012 (theo doi) 2 3 3" xfId="25082"/>
    <cellStyle name="1_BC 8 thang 2009 ve CT trong diem 5nam_bieu 01_Book1_Ke hoach 2012 (theo doi) 2 4" xfId="3617"/>
    <cellStyle name="1_BC 8 thang 2009 ve CT trong diem 5nam_bieu 01_Book1_Ke hoach 2012 (theo doi) 2 4 2" xfId="25083"/>
    <cellStyle name="1_BC 8 thang 2009 ve CT trong diem 5nam_bieu 01_Book1_Ke hoach 2012 (theo doi) 2 4 3" xfId="25084"/>
    <cellStyle name="1_BC 8 thang 2009 ve CT trong diem 5nam_bieu 01_Book1_Ke hoach 2012 (theo doi) 2 5" xfId="25085"/>
    <cellStyle name="1_BC 8 thang 2009 ve CT trong diem 5nam_bieu 01_Book1_Ke hoach 2012 (theo doi) 2 6" xfId="25086"/>
    <cellStyle name="1_BC 8 thang 2009 ve CT trong diem 5nam_bieu 01_Book1_Ke hoach 2012 (theo doi) 3" xfId="3618"/>
    <cellStyle name="1_BC 8 thang 2009 ve CT trong diem 5nam_bieu 01_Book1_Ke hoach 2012 (theo doi) 3 2" xfId="3619"/>
    <cellStyle name="1_BC 8 thang 2009 ve CT trong diem 5nam_bieu 01_Book1_Ke hoach 2012 (theo doi) 3 2 2" xfId="25087"/>
    <cellStyle name="1_BC 8 thang 2009 ve CT trong diem 5nam_bieu 01_Book1_Ke hoach 2012 (theo doi) 3 2 3" xfId="25088"/>
    <cellStyle name="1_BC 8 thang 2009 ve CT trong diem 5nam_bieu 01_Book1_Ke hoach 2012 (theo doi) 3 3" xfId="3620"/>
    <cellStyle name="1_BC 8 thang 2009 ve CT trong diem 5nam_bieu 01_Book1_Ke hoach 2012 (theo doi) 3 3 2" xfId="25089"/>
    <cellStyle name="1_BC 8 thang 2009 ve CT trong diem 5nam_bieu 01_Book1_Ke hoach 2012 (theo doi) 3 3 3" xfId="25090"/>
    <cellStyle name="1_BC 8 thang 2009 ve CT trong diem 5nam_bieu 01_Book1_Ke hoach 2012 (theo doi) 3 4" xfId="3621"/>
    <cellStyle name="1_BC 8 thang 2009 ve CT trong diem 5nam_bieu 01_Book1_Ke hoach 2012 (theo doi) 3 4 2" xfId="25091"/>
    <cellStyle name="1_BC 8 thang 2009 ve CT trong diem 5nam_bieu 01_Book1_Ke hoach 2012 (theo doi) 3 4 3" xfId="25092"/>
    <cellStyle name="1_BC 8 thang 2009 ve CT trong diem 5nam_bieu 01_Book1_Ke hoach 2012 (theo doi) 3 5" xfId="25093"/>
    <cellStyle name="1_BC 8 thang 2009 ve CT trong diem 5nam_bieu 01_Book1_Ke hoach 2012 (theo doi) 3 6" xfId="25094"/>
    <cellStyle name="1_BC 8 thang 2009 ve CT trong diem 5nam_bieu 01_Book1_Ke hoach 2012 (theo doi) 4" xfId="3622"/>
    <cellStyle name="1_BC 8 thang 2009 ve CT trong diem 5nam_bieu 01_Book1_Ke hoach 2012 (theo doi) 4 2" xfId="25095"/>
    <cellStyle name="1_BC 8 thang 2009 ve CT trong diem 5nam_bieu 01_Book1_Ke hoach 2012 (theo doi) 4 3" xfId="25096"/>
    <cellStyle name="1_BC 8 thang 2009 ve CT trong diem 5nam_bieu 01_Book1_Ke hoach 2012 (theo doi) 5" xfId="3623"/>
    <cellStyle name="1_BC 8 thang 2009 ve CT trong diem 5nam_bieu 01_Book1_Ke hoach 2012 (theo doi) 5 2" xfId="25097"/>
    <cellStyle name="1_BC 8 thang 2009 ve CT trong diem 5nam_bieu 01_Book1_Ke hoach 2012 (theo doi) 5 3" xfId="25098"/>
    <cellStyle name="1_BC 8 thang 2009 ve CT trong diem 5nam_bieu 01_Book1_Ke hoach 2012 (theo doi) 6" xfId="3624"/>
    <cellStyle name="1_BC 8 thang 2009 ve CT trong diem 5nam_bieu 01_Book1_Ke hoach 2012 (theo doi) 6 2" xfId="25099"/>
    <cellStyle name="1_BC 8 thang 2009 ve CT trong diem 5nam_bieu 01_Book1_Ke hoach 2012 (theo doi) 6 3" xfId="25100"/>
    <cellStyle name="1_BC 8 thang 2009 ve CT trong diem 5nam_bieu 01_Book1_Ke hoach 2012 (theo doi) 7" xfId="25101"/>
    <cellStyle name="1_BC 8 thang 2009 ve CT trong diem 5nam_bieu 01_Book1_Ke hoach 2012 (theo doi) 8" xfId="25102"/>
    <cellStyle name="1_BC 8 thang 2009 ve CT trong diem 5nam_bieu 01_Book1_Ke hoach 2012 theo doi (giai ngan 30.6.12)" xfId="3625"/>
    <cellStyle name="1_BC 8 thang 2009 ve CT trong diem 5nam_bieu 01_Book1_Ke hoach 2012 theo doi (giai ngan 30.6.12) 2" xfId="3626"/>
    <cellStyle name="1_BC 8 thang 2009 ve CT trong diem 5nam_bieu 01_Book1_Ke hoach 2012 theo doi (giai ngan 30.6.12) 2 2" xfId="3627"/>
    <cellStyle name="1_BC 8 thang 2009 ve CT trong diem 5nam_bieu 01_Book1_Ke hoach 2012 theo doi (giai ngan 30.6.12) 2 2 2" xfId="25103"/>
    <cellStyle name="1_BC 8 thang 2009 ve CT trong diem 5nam_bieu 01_Book1_Ke hoach 2012 theo doi (giai ngan 30.6.12) 2 2 3" xfId="25104"/>
    <cellStyle name="1_BC 8 thang 2009 ve CT trong diem 5nam_bieu 01_Book1_Ke hoach 2012 theo doi (giai ngan 30.6.12) 2 3" xfId="3628"/>
    <cellStyle name="1_BC 8 thang 2009 ve CT trong diem 5nam_bieu 01_Book1_Ke hoach 2012 theo doi (giai ngan 30.6.12) 2 3 2" xfId="25105"/>
    <cellStyle name="1_BC 8 thang 2009 ve CT trong diem 5nam_bieu 01_Book1_Ke hoach 2012 theo doi (giai ngan 30.6.12) 2 3 3" xfId="25106"/>
    <cellStyle name="1_BC 8 thang 2009 ve CT trong diem 5nam_bieu 01_Book1_Ke hoach 2012 theo doi (giai ngan 30.6.12) 2 4" xfId="3629"/>
    <cellStyle name="1_BC 8 thang 2009 ve CT trong diem 5nam_bieu 01_Book1_Ke hoach 2012 theo doi (giai ngan 30.6.12) 2 4 2" xfId="25107"/>
    <cellStyle name="1_BC 8 thang 2009 ve CT trong diem 5nam_bieu 01_Book1_Ke hoach 2012 theo doi (giai ngan 30.6.12) 2 4 3" xfId="25108"/>
    <cellStyle name="1_BC 8 thang 2009 ve CT trong diem 5nam_bieu 01_Book1_Ke hoach 2012 theo doi (giai ngan 30.6.12) 2 5" xfId="25109"/>
    <cellStyle name="1_BC 8 thang 2009 ve CT trong diem 5nam_bieu 01_Book1_Ke hoach 2012 theo doi (giai ngan 30.6.12) 2 6" xfId="25110"/>
    <cellStyle name="1_BC 8 thang 2009 ve CT trong diem 5nam_bieu 01_Book1_Ke hoach 2012 theo doi (giai ngan 30.6.12) 3" xfId="3630"/>
    <cellStyle name="1_BC 8 thang 2009 ve CT trong diem 5nam_bieu 01_Book1_Ke hoach 2012 theo doi (giai ngan 30.6.12) 3 2" xfId="3631"/>
    <cellStyle name="1_BC 8 thang 2009 ve CT trong diem 5nam_bieu 01_Book1_Ke hoach 2012 theo doi (giai ngan 30.6.12) 3 2 2" xfId="25111"/>
    <cellStyle name="1_BC 8 thang 2009 ve CT trong diem 5nam_bieu 01_Book1_Ke hoach 2012 theo doi (giai ngan 30.6.12) 3 2 3" xfId="25112"/>
    <cellStyle name="1_BC 8 thang 2009 ve CT trong diem 5nam_bieu 01_Book1_Ke hoach 2012 theo doi (giai ngan 30.6.12) 3 3" xfId="3632"/>
    <cellStyle name="1_BC 8 thang 2009 ve CT trong diem 5nam_bieu 01_Book1_Ke hoach 2012 theo doi (giai ngan 30.6.12) 3 3 2" xfId="25113"/>
    <cellStyle name="1_BC 8 thang 2009 ve CT trong diem 5nam_bieu 01_Book1_Ke hoach 2012 theo doi (giai ngan 30.6.12) 3 3 3" xfId="25114"/>
    <cellStyle name="1_BC 8 thang 2009 ve CT trong diem 5nam_bieu 01_Book1_Ke hoach 2012 theo doi (giai ngan 30.6.12) 3 4" xfId="3633"/>
    <cellStyle name="1_BC 8 thang 2009 ve CT trong diem 5nam_bieu 01_Book1_Ke hoach 2012 theo doi (giai ngan 30.6.12) 3 4 2" xfId="25115"/>
    <cellStyle name="1_BC 8 thang 2009 ve CT trong diem 5nam_bieu 01_Book1_Ke hoach 2012 theo doi (giai ngan 30.6.12) 3 4 3" xfId="25116"/>
    <cellStyle name="1_BC 8 thang 2009 ve CT trong diem 5nam_bieu 01_Book1_Ke hoach 2012 theo doi (giai ngan 30.6.12) 3 5" xfId="25117"/>
    <cellStyle name="1_BC 8 thang 2009 ve CT trong diem 5nam_bieu 01_Book1_Ke hoach 2012 theo doi (giai ngan 30.6.12) 3 6" xfId="25118"/>
    <cellStyle name="1_BC 8 thang 2009 ve CT trong diem 5nam_bieu 01_Book1_Ke hoach 2012 theo doi (giai ngan 30.6.12) 4" xfId="3634"/>
    <cellStyle name="1_BC 8 thang 2009 ve CT trong diem 5nam_bieu 01_Book1_Ke hoach 2012 theo doi (giai ngan 30.6.12) 4 2" xfId="25119"/>
    <cellStyle name="1_BC 8 thang 2009 ve CT trong diem 5nam_bieu 01_Book1_Ke hoach 2012 theo doi (giai ngan 30.6.12) 4 3" xfId="25120"/>
    <cellStyle name="1_BC 8 thang 2009 ve CT trong diem 5nam_bieu 01_Book1_Ke hoach 2012 theo doi (giai ngan 30.6.12) 5" xfId="3635"/>
    <cellStyle name="1_BC 8 thang 2009 ve CT trong diem 5nam_bieu 01_Book1_Ke hoach 2012 theo doi (giai ngan 30.6.12) 5 2" xfId="25121"/>
    <cellStyle name="1_BC 8 thang 2009 ve CT trong diem 5nam_bieu 01_Book1_Ke hoach 2012 theo doi (giai ngan 30.6.12) 5 3" xfId="25122"/>
    <cellStyle name="1_BC 8 thang 2009 ve CT trong diem 5nam_bieu 01_Book1_Ke hoach 2012 theo doi (giai ngan 30.6.12) 6" xfId="3636"/>
    <cellStyle name="1_BC 8 thang 2009 ve CT trong diem 5nam_bieu 01_Book1_Ke hoach 2012 theo doi (giai ngan 30.6.12) 6 2" xfId="25123"/>
    <cellStyle name="1_BC 8 thang 2009 ve CT trong diem 5nam_bieu 01_Book1_Ke hoach 2012 theo doi (giai ngan 30.6.12) 6 3" xfId="25124"/>
    <cellStyle name="1_BC 8 thang 2009 ve CT trong diem 5nam_bieu 01_Book1_Ke hoach 2012 theo doi (giai ngan 30.6.12) 7" xfId="25125"/>
    <cellStyle name="1_BC 8 thang 2009 ve CT trong diem 5nam_bieu 01_Book1_Ke hoach 2012 theo doi (giai ngan 30.6.12) 8" xfId="25126"/>
    <cellStyle name="1_BC 8 thang 2009 ve CT trong diem 5nam_bieu 01_Dang ky phan khai von ODA (gui Bo)" xfId="3637"/>
    <cellStyle name="1_BC 8 thang 2009 ve CT trong diem 5nam_bieu 01_Dang ky phan khai von ODA (gui Bo) 2" xfId="3638"/>
    <cellStyle name="1_BC 8 thang 2009 ve CT trong diem 5nam_bieu 01_Dang ky phan khai von ODA (gui Bo) 2 2" xfId="3639"/>
    <cellStyle name="1_BC 8 thang 2009 ve CT trong diem 5nam_bieu 01_Dang ky phan khai von ODA (gui Bo) 2 2 2" xfId="25127"/>
    <cellStyle name="1_BC 8 thang 2009 ve CT trong diem 5nam_bieu 01_Dang ky phan khai von ODA (gui Bo) 2 2 3" xfId="25128"/>
    <cellStyle name="1_BC 8 thang 2009 ve CT trong diem 5nam_bieu 01_Dang ky phan khai von ODA (gui Bo) 2 3" xfId="3640"/>
    <cellStyle name="1_BC 8 thang 2009 ve CT trong diem 5nam_bieu 01_Dang ky phan khai von ODA (gui Bo) 2 3 2" xfId="25129"/>
    <cellStyle name="1_BC 8 thang 2009 ve CT trong diem 5nam_bieu 01_Dang ky phan khai von ODA (gui Bo) 2 3 3" xfId="25130"/>
    <cellStyle name="1_BC 8 thang 2009 ve CT trong diem 5nam_bieu 01_Dang ky phan khai von ODA (gui Bo) 2 4" xfId="3641"/>
    <cellStyle name="1_BC 8 thang 2009 ve CT trong diem 5nam_bieu 01_Dang ky phan khai von ODA (gui Bo) 2 4 2" xfId="25131"/>
    <cellStyle name="1_BC 8 thang 2009 ve CT trong diem 5nam_bieu 01_Dang ky phan khai von ODA (gui Bo) 2 4 3" xfId="25132"/>
    <cellStyle name="1_BC 8 thang 2009 ve CT trong diem 5nam_bieu 01_Dang ky phan khai von ODA (gui Bo) 2 5" xfId="25133"/>
    <cellStyle name="1_BC 8 thang 2009 ve CT trong diem 5nam_bieu 01_Dang ky phan khai von ODA (gui Bo) 2 6" xfId="25134"/>
    <cellStyle name="1_BC 8 thang 2009 ve CT trong diem 5nam_bieu 01_Dang ky phan khai von ODA (gui Bo) 3" xfId="3642"/>
    <cellStyle name="1_BC 8 thang 2009 ve CT trong diem 5nam_bieu 01_Dang ky phan khai von ODA (gui Bo) 3 2" xfId="25135"/>
    <cellStyle name="1_BC 8 thang 2009 ve CT trong diem 5nam_bieu 01_Dang ky phan khai von ODA (gui Bo) 3 3" xfId="25136"/>
    <cellStyle name="1_BC 8 thang 2009 ve CT trong diem 5nam_bieu 01_Dang ky phan khai von ODA (gui Bo) 4" xfId="3643"/>
    <cellStyle name="1_BC 8 thang 2009 ve CT trong diem 5nam_bieu 01_Dang ky phan khai von ODA (gui Bo) 4 2" xfId="25137"/>
    <cellStyle name="1_BC 8 thang 2009 ve CT trong diem 5nam_bieu 01_Dang ky phan khai von ODA (gui Bo) 4 3" xfId="25138"/>
    <cellStyle name="1_BC 8 thang 2009 ve CT trong diem 5nam_bieu 01_Dang ky phan khai von ODA (gui Bo) 5" xfId="3644"/>
    <cellStyle name="1_BC 8 thang 2009 ve CT trong diem 5nam_bieu 01_Dang ky phan khai von ODA (gui Bo) 5 2" xfId="25139"/>
    <cellStyle name="1_BC 8 thang 2009 ve CT trong diem 5nam_bieu 01_Dang ky phan khai von ODA (gui Bo) 5 3" xfId="25140"/>
    <cellStyle name="1_BC 8 thang 2009 ve CT trong diem 5nam_bieu 01_Dang ky phan khai von ODA (gui Bo) 6" xfId="25141"/>
    <cellStyle name="1_BC 8 thang 2009 ve CT trong diem 5nam_bieu 01_Dang ky phan khai von ODA (gui Bo) 7" xfId="25142"/>
    <cellStyle name="1_BC 8 thang 2009 ve CT trong diem 5nam_bieu 01_Dang ky phan khai von ODA (gui Bo)_BC von DTPT 6 thang 2012" xfId="3645"/>
    <cellStyle name="1_BC 8 thang 2009 ve CT trong diem 5nam_bieu 01_Dang ky phan khai von ODA (gui Bo)_BC von DTPT 6 thang 2012 2" xfId="3646"/>
    <cellStyle name="1_BC 8 thang 2009 ve CT trong diem 5nam_bieu 01_Dang ky phan khai von ODA (gui Bo)_BC von DTPT 6 thang 2012 2 2" xfId="3647"/>
    <cellStyle name="1_BC 8 thang 2009 ve CT trong diem 5nam_bieu 01_Dang ky phan khai von ODA (gui Bo)_BC von DTPT 6 thang 2012 2 2 2" xfId="25143"/>
    <cellStyle name="1_BC 8 thang 2009 ve CT trong diem 5nam_bieu 01_Dang ky phan khai von ODA (gui Bo)_BC von DTPT 6 thang 2012 2 2 3" xfId="25144"/>
    <cellStyle name="1_BC 8 thang 2009 ve CT trong diem 5nam_bieu 01_Dang ky phan khai von ODA (gui Bo)_BC von DTPT 6 thang 2012 2 3" xfId="3648"/>
    <cellStyle name="1_BC 8 thang 2009 ve CT trong diem 5nam_bieu 01_Dang ky phan khai von ODA (gui Bo)_BC von DTPT 6 thang 2012 2 3 2" xfId="25145"/>
    <cellStyle name="1_BC 8 thang 2009 ve CT trong diem 5nam_bieu 01_Dang ky phan khai von ODA (gui Bo)_BC von DTPT 6 thang 2012 2 3 3" xfId="25146"/>
    <cellStyle name="1_BC 8 thang 2009 ve CT trong diem 5nam_bieu 01_Dang ky phan khai von ODA (gui Bo)_BC von DTPT 6 thang 2012 2 4" xfId="3649"/>
    <cellStyle name="1_BC 8 thang 2009 ve CT trong diem 5nam_bieu 01_Dang ky phan khai von ODA (gui Bo)_BC von DTPT 6 thang 2012 2 4 2" xfId="25147"/>
    <cellStyle name="1_BC 8 thang 2009 ve CT trong diem 5nam_bieu 01_Dang ky phan khai von ODA (gui Bo)_BC von DTPT 6 thang 2012 2 4 3" xfId="25148"/>
    <cellStyle name="1_BC 8 thang 2009 ve CT trong diem 5nam_bieu 01_Dang ky phan khai von ODA (gui Bo)_BC von DTPT 6 thang 2012 2 5" xfId="25149"/>
    <cellStyle name="1_BC 8 thang 2009 ve CT trong diem 5nam_bieu 01_Dang ky phan khai von ODA (gui Bo)_BC von DTPT 6 thang 2012 2 6" xfId="25150"/>
    <cellStyle name="1_BC 8 thang 2009 ve CT trong diem 5nam_bieu 01_Dang ky phan khai von ODA (gui Bo)_BC von DTPT 6 thang 2012 3" xfId="3650"/>
    <cellStyle name="1_BC 8 thang 2009 ve CT trong diem 5nam_bieu 01_Dang ky phan khai von ODA (gui Bo)_BC von DTPT 6 thang 2012 3 2" xfId="25151"/>
    <cellStyle name="1_BC 8 thang 2009 ve CT trong diem 5nam_bieu 01_Dang ky phan khai von ODA (gui Bo)_BC von DTPT 6 thang 2012 3 3" xfId="25152"/>
    <cellStyle name="1_BC 8 thang 2009 ve CT trong diem 5nam_bieu 01_Dang ky phan khai von ODA (gui Bo)_BC von DTPT 6 thang 2012 4" xfId="3651"/>
    <cellStyle name="1_BC 8 thang 2009 ve CT trong diem 5nam_bieu 01_Dang ky phan khai von ODA (gui Bo)_BC von DTPT 6 thang 2012 4 2" xfId="25153"/>
    <cellStyle name="1_BC 8 thang 2009 ve CT trong diem 5nam_bieu 01_Dang ky phan khai von ODA (gui Bo)_BC von DTPT 6 thang 2012 4 3" xfId="25154"/>
    <cellStyle name="1_BC 8 thang 2009 ve CT trong diem 5nam_bieu 01_Dang ky phan khai von ODA (gui Bo)_BC von DTPT 6 thang 2012 5" xfId="3652"/>
    <cellStyle name="1_BC 8 thang 2009 ve CT trong diem 5nam_bieu 01_Dang ky phan khai von ODA (gui Bo)_BC von DTPT 6 thang 2012 5 2" xfId="25155"/>
    <cellStyle name="1_BC 8 thang 2009 ve CT trong diem 5nam_bieu 01_Dang ky phan khai von ODA (gui Bo)_BC von DTPT 6 thang 2012 5 3" xfId="25156"/>
    <cellStyle name="1_BC 8 thang 2009 ve CT trong diem 5nam_bieu 01_Dang ky phan khai von ODA (gui Bo)_BC von DTPT 6 thang 2012 6" xfId="25157"/>
    <cellStyle name="1_BC 8 thang 2009 ve CT trong diem 5nam_bieu 01_Dang ky phan khai von ODA (gui Bo)_BC von DTPT 6 thang 2012 7" xfId="25158"/>
    <cellStyle name="1_BC 8 thang 2009 ve CT trong diem 5nam_bieu 01_Dang ky phan khai von ODA (gui Bo)_Bieu du thao QD von ho tro co MT" xfId="3653"/>
    <cellStyle name="1_BC 8 thang 2009 ve CT trong diem 5nam_bieu 01_Dang ky phan khai von ODA (gui Bo)_Bieu du thao QD von ho tro co MT 2" xfId="3654"/>
    <cellStyle name="1_BC 8 thang 2009 ve CT trong diem 5nam_bieu 01_Dang ky phan khai von ODA (gui Bo)_Bieu du thao QD von ho tro co MT 2 2" xfId="3655"/>
    <cellStyle name="1_BC 8 thang 2009 ve CT trong diem 5nam_bieu 01_Dang ky phan khai von ODA (gui Bo)_Bieu du thao QD von ho tro co MT 2 2 2" xfId="25159"/>
    <cellStyle name="1_BC 8 thang 2009 ve CT trong diem 5nam_bieu 01_Dang ky phan khai von ODA (gui Bo)_Bieu du thao QD von ho tro co MT 2 2 3" xfId="25160"/>
    <cellStyle name="1_BC 8 thang 2009 ve CT trong diem 5nam_bieu 01_Dang ky phan khai von ODA (gui Bo)_Bieu du thao QD von ho tro co MT 2 3" xfId="3656"/>
    <cellStyle name="1_BC 8 thang 2009 ve CT trong diem 5nam_bieu 01_Dang ky phan khai von ODA (gui Bo)_Bieu du thao QD von ho tro co MT 2 3 2" xfId="25161"/>
    <cellStyle name="1_BC 8 thang 2009 ve CT trong diem 5nam_bieu 01_Dang ky phan khai von ODA (gui Bo)_Bieu du thao QD von ho tro co MT 2 3 3" xfId="25162"/>
    <cellStyle name="1_BC 8 thang 2009 ve CT trong diem 5nam_bieu 01_Dang ky phan khai von ODA (gui Bo)_Bieu du thao QD von ho tro co MT 2 4" xfId="3657"/>
    <cellStyle name="1_BC 8 thang 2009 ve CT trong diem 5nam_bieu 01_Dang ky phan khai von ODA (gui Bo)_Bieu du thao QD von ho tro co MT 2 4 2" xfId="25163"/>
    <cellStyle name="1_BC 8 thang 2009 ve CT trong diem 5nam_bieu 01_Dang ky phan khai von ODA (gui Bo)_Bieu du thao QD von ho tro co MT 2 4 3" xfId="25164"/>
    <cellStyle name="1_BC 8 thang 2009 ve CT trong diem 5nam_bieu 01_Dang ky phan khai von ODA (gui Bo)_Bieu du thao QD von ho tro co MT 2 5" xfId="25165"/>
    <cellStyle name="1_BC 8 thang 2009 ve CT trong diem 5nam_bieu 01_Dang ky phan khai von ODA (gui Bo)_Bieu du thao QD von ho tro co MT 2 6" xfId="25166"/>
    <cellStyle name="1_BC 8 thang 2009 ve CT trong diem 5nam_bieu 01_Dang ky phan khai von ODA (gui Bo)_Bieu du thao QD von ho tro co MT 3" xfId="3658"/>
    <cellStyle name="1_BC 8 thang 2009 ve CT trong diem 5nam_bieu 01_Dang ky phan khai von ODA (gui Bo)_Bieu du thao QD von ho tro co MT 3 2" xfId="25167"/>
    <cellStyle name="1_BC 8 thang 2009 ve CT trong diem 5nam_bieu 01_Dang ky phan khai von ODA (gui Bo)_Bieu du thao QD von ho tro co MT 3 3" xfId="25168"/>
    <cellStyle name="1_BC 8 thang 2009 ve CT trong diem 5nam_bieu 01_Dang ky phan khai von ODA (gui Bo)_Bieu du thao QD von ho tro co MT 4" xfId="3659"/>
    <cellStyle name="1_BC 8 thang 2009 ve CT trong diem 5nam_bieu 01_Dang ky phan khai von ODA (gui Bo)_Bieu du thao QD von ho tro co MT 4 2" xfId="25169"/>
    <cellStyle name="1_BC 8 thang 2009 ve CT trong diem 5nam_bieu 01_Dang ky phan khai von ODA (gui Bo)_Bieu du thao QD von ho tro co MT 4 3" xfId="25170"/>
    <cellStyle name="1_BC 8 thang 2009 ve CT trong diem 5nam_bieu 01_Dang ky phan khai von ODA (gui Bo)_Bieu du thao QD von ho tro co MT 5" xfId="3660"/>
    <cellStyle name="1_BC 8 thang 2009 ve CT trong diem 5nam_bieu 01_Dang ky phan khai von ODA (gui Bo)_Bieu du thao QD von ho tro co MT 5 2" xfId="25171"/>
    <cellStyle name="1_BC 8 thang 2009 ve CT trong diem 5nam_bieu 01_Dang ky phan khai von ODA (gui Bo)_Bieu du thao QD von ho tro co MT 5 3" xfId="25172"/>
    <cellStyle name="1_BC 8 thang 2009 ve CT trong diem 5nam_bieu 01_Dang ky phan khai von ODA (gui Bo)_Bieu du thao QD von ho tro co MT 6" xfId="25173"/>
    <cellStyle name="1_BC 8 thang 2009 ve CT trong diem 5nam_bieu 01_Dang ky phan khai von ODA (gui Bo)_Bieu du thao QD von ho tro co MT 7" xfId="25174"/>
    <cellStyle name="1_BC 8 thang 2009 ve CT trong diem 5nam_bieu 01_Dang ky phan khai von ODA (gui Bo)_Ke hoach 2012 theo doi (giai ngan 30.6.12)" xfId="3661"/>
    <cellStyle name="1_BC 8 thang 2009 ve CT trong diem 5nam_bieu 01_Dang ky phan khai von ODA (gui Bo)_Ke hoach 2012 theo doi (giai ngan 30.6.12) 2" xfId="3662"/>
    <cellStyle name="1_BC 8 thang 2009 ve CT trong diem 5nam_bieu 01_Dang ky phan khai von ODA (gui Bo)_Ke hoach 2012 theo doi (giai ngan 30.6.12) 2 2" xfId="3663"/>
    <cellStyle name="1_BC 8 thang 2009 ve CT trong diem 5nam_bieu 01_Dang ky phan khai von ODA (gui Bo)_Ke hoach 2012 theo doi (giai ngan 30.6.12) 2 2 2" xfId="25175"/>
    <cellStyle name="1_BC 8 thang 2009 ve CT trong diem 5nam_bieu 01_Dang ky phan khai von ODA (gui Bo)_Ke hoach 2012 theo doi (giai ngan 30.6.12) 2 2 3" xfId="25176"/>
    <cellStyle name="1_BC 8 thang 2009 ve CT trong diem 5nam_bieu 01_Dang ky phan khai von ODA (gui Bo)_Ke hoach 2012 theo doi (giai ngan 30.6.12) 2 3" xfId="3664"/>
    <cellStyle name="1_BC 8 thang 2009 ve CT trong diem 5nam_bieu 01_Dang ky phan khai von ODA (gui Bo)_Ke hoach 2012 theo doi (giai ngan 30.6.12) 2 3 2" xfId="25177"/>
    <cellStyle name="1_BC 8 thang 2009 ve CT trong diem 5nam_bieu 01_Dang ky phan khai von ODA (gui Bo)_Ke hoach 2012 theo doi (giai ngan 30.6.12) 2 3 3" xfId="25178"/>
    <cellStyle name="1_BC 8 thang 2009 ve CT trong diem 5nam_bieu 01_Dang ky phan khai von ODA (gui Bo)_Ke hoach 2012 theo doi (giai ngan 30.6.12) 2 4" xfId="3665"/>
    <cellStyle name="1_BC 8 thang 2009 ve CT trong diem 5nam_bieu 01_Dang ky phan khai von ODA (gui Bo)_Ke hoach 2012 theo doi (giai ngan 30.6.12) 2 4 2" xfId="25179"/>
    <cellStyle name="1_BC 8 thang 2009 ve CT trong diem 5nam_bieu 01_Dang ky phan khai von ODA (gui Bo)_Ke hoach 2012 theo doi (giai ngan 30.6.12) 2 4 3" xfId="25180"/>
    <cellStyle name="1_BC 8 thang 2009 ve CT trong diem 5nam_bieu 01_Dang ky phan khai von ODA (gui Bo)_Ke hoach 2012 theo doi (giai ngan 30.6.12) 2 5" xfId="25181"/>
    <cellStyle name="1_BC 8 thang 2009 ve CT trong diem 5nam_bieu 01_Dang ky phan khai von ODA (gui Bo)_Ke hoach 2012 theo doi (giai ngan 30.6.12) 2 6" xfId="25182"/>
    <cellStyle name="1_BC 8 thang 2009 ve CT trong diem 5nam_bieu 01_Dang ky phan khai von ODA (gui Bo)_Ke hoach 2012 theo doi (giai ngan 30.6.12) 3" xfId="3666"/>
    <cellStyle name="1_BC 8 thang 2009 ve CT trong diem 5nam_bieu 01_Dang ky phan khai von ODA (gui Bo)_Ke hoach 2012 theo doi (giai ngan 30.6.12) 3 2" xfId="25183"/>
    <cellStyle name="1_BC 8 thang 2009 ve CT trong diem 5nam_bieu 01_Dang ky phan khai von ODA (gui Bo)_Ke hoach 2012 theo doi (giai ngan 30.6.12) 3 3" xfId="25184"/>
    <cellStyle name="1_BC 8 thang 2009 ve CT trong diem 5nam_bieu 01_Dang ky phan khai von ODA (gui Bo)_Ke hoach 2012 theo doi (giai ngan 30.6.12) 4" xfId="3667"/>
    <cellStyle name="1_BC 8 thang 2009 ve CT trong diem 5nam_bieu 01_Dang ky phan khai von ODA (gui Bo)_Ke hoach 2012 theo doi (giai ngan 30.6.12) 4 2" xfId="25185"/>
    <cellStyle name="1_BC 8 thang 2009 ve CT trong diem 5nam_bieu 01_Dang ky phan khai von ODA (gui Bo)_Ke hoach 2012 theo doi (giai ngan 30.6.12) 4 3" xfId="25186"/>
    <cellStyle name="1_BC 8 thang 2009 ve CT trong diem 5nam_bieu 01_Dang ky phan khai von ODA (gui Bo)_Ke hoach 2012 theo doi (giai ngan 30.6.12) 5" xfId="3668"/>
    <cellStyle name="1_BC 8 thang 2009 ve CT trong diem 5nam_bieu 01_Dang ky phan khai von ODA (gui Bo)_Ke hoach 2012 theo doi (giai ngan 30.6.12) 5 2" xfId="25187"/>
    <cellStyle name="1_BC 8 thang 2009 ve CT trong diem 5nam_bieu 01_Dang ky phan khai von ODA (gui Bo)_Ke hoach 2012 theo doi (giai ngan 30.6.12) 5 3" xfId="25188"/>
    <cellStyle name="1_BC 8 thang 2009 ve CT trong diem 5nam_bieu 01_Dang ky phan khai von ODA (gui Bo)_Ke hoach 2012 theo doi (giai ngan 30.6.12) 6" xfId="25189"/>
    <cellStyle name="1_BC 8 thang 2009 ve CT trong diem 5nam_bieu 01_Dang ky phan khai von ODA (gui Bo)_Ke hoach 2012 theo doi (giai ngan 30.6.12) 7" xfId="25190"/>
    <cellStyle name="1_BC 8 thang 2009 ve CT trong diem 5nam_bieu 01_Ke hoach 2010 (theo doi)" xfId="3669"/>
    <cellStyle name="1_BC 8 thang 2009 ve CT trong diem 5nam_bieu 01_Ke hoach 2010 (theo doi) 2" xfId="3670"/>
    <cellStyle name="1_BC 8 thang 2009 ve CT trong diem 5nam_bieu 01_Ke hoach 2010 (theo doi) 2 2" xfId="3671"/>
    <cellStyle name="1_BC 8 thang 2009 ve CT trong diem 5nam_bieu 01_Ke hoach 2010 (theo doi) 2 2 2" xfId="25191"/>
    <cellStyle name="1_BC 8 thang 2009 ve CT trong diem 5nam_bieu 01_Ke hoach 2010 (theo doi) 2 2 3" xfId="25192"/>
    <cellStyle name="1_BC 8 thang 2009 ve CT trong diem 5nam_bieu 01_Ke hoach 2010 (theo doi) 2 3" xfId="3672"/>
    <cellStyle name="1_BC 8 thang 2009 ve CT trong diem 5nam_bieu 01_Ke hoach 2010 (theo doi) 2 3 2" xfId="25193"/>
    <cellStyle name="1_BC 8 thang 2009 ve CT trong diem 5nam_bieu 01_Ke hoach 2010 (theo doi) 2 3 3" xfId="25194"/>
    <cellStyle name="1_BC 8 thang 2009 ve CT trong diem 5nam_bieu 01_Ke hoach 2010 (theo doi) 2 4" xfId="3673"/>
    <cellStyle name="1_BC 8 thang 2009 ve CT trong diem 5nam_bieu 01_Ke hoach 2010 (theo doi) 2 4 2" xfId="25195"/>
    <cellStyle name="1_BC 8 thang 2009 ve CT trong diem 5nam_bieu 01_Ke hoach 2010 (theo doi) 2 4 3" xfId="25196"/>
    <cellStyle name="1_BC 8 thang 2009 ve CT trong diem 5nam_bieu 01_Ke hoach 2010 (theo doi) 2 5" xfId="25197"/>
    <cellStyle name="1_BC 8 thang 2009 ve CT trong diem 5nam_bieu 01_Ke hoach 2010 (theo doi) 2 6" xfId="25198"/>
    <cellStyle name="1_BC 8 thang 2009 ve CT trong diem 5nam_bieu 01_Ke hoach 2010 (theo doi) 3" xfId="3674"/>
    <cellStyle name="1_BC 8 thang 2009 ve CT trong diem 5nam_bieu 01_Ke hoach 2010 (theo doi) 3 2" xfId="25199"/>
    <cellStyle name="1_BC 8 thang 2009 ve CT trong diem 5nam_bieu 01_Ke hoach 2010 (theo doi) 3 3" xfId="25200"/>
    <cellStyle name="1_BC 8 thang 2009 ve CT trong diem 5nam_bieu 01_Ke hoach 2010 (theo doi) 4" xfId="3675"/>
    <cellStyle name="1_BC 8 thang 2009 ve CT trong diem 5nam_bieu 01_Ke hoach 2010 (theo doi) 4 2" xfId="25201"/>
    <cellStyle name="1_BC 8 thang 2009 ve CT trong diem 5nam_bieu 01_Ke hoach 2010 (theo doi) 4 3" xfId="25202"/>
    <cellStyle name="1_BC 8 thang 2009 ve CT trong diem 5nam_bieu 01_Ke hoach 2010 (theo doi) 5" xfId="3676"/>
    <cellStyle name="1_BC 8 thang 2009 ve CT trong diem 5nam_bieu 01_Ke hoach 2010 (theo doi) 5 2" xfId="25203"/>
    <cellStyle name="1_BC 8 thang 2009 ve CT trong diem 5nam_bieu 01_Ke hoach 2010 (theo doi) 5 3" xfId="25204"/>
    <cellStyle name="1_BC 8 thang 2009 ve CT trong diem 5nam_bieu 01_Ke hoach 2010 (theo doi) 6" xfId="25205"/>
    <cellStyle name="1_BC 8 thang 2009 ve CT trong diem 5nam_bieu 01_Ke hoach 2010 (theo doi) 7" xfId="25206"/>
    <cellStyle name="1_BC 8 thang 2009 ve CT trong diem 5nam_bieu 01_Ke hoach 2010 (theo doi)_BC von DTPT 6 thang 2012" xfId="3677"/>
    <cellStyle name="1_BC 8 thang 2009 ve CT trong diem 5nam_bieu 01_Ke hoach 2010 (theo doi)_BC von DTPT 6 thang 2012 2" xfId="3678"/>
    <cellStyle name="1_BC 8 thang 2009 ve CT trong diem 5nam_bieu 01_Ke hoach 2010 (theo doi)_BC von DTPT 6 thang 2012 2 2" xfId="3679"/>
    <cellStyle name="1_BC 8 thang 2009 ve CT trong diem 5nam_bieu 01_Ke hoach 2010 (theo doi)_BC von DTPT 6 thang 2012 2 2 2" xfId="25207"/>
    <cellStyle name="1_BC 8 thang 2009 ve CT trong diem 5nam_bieu 01_Ke hoach 2010 (theo doi)_BC von DTPT 6 thang 2012 2 2 3" xfId="25208"/>
    <cellStyle name="1_BC 8 thang 2009 ve CT trong diem 5nam_bieu 01_Ke hoach 2010 (theo doi)_BC von DTPT 6 thang 2012 2 3" xfId="3680"/>
    <cellStyle name="1_BC 8 thang 2009 ve CT trong diem 5nam_bieu 01_Ke hoach 2010 (theo doi)_BC von DTPT 6 thang 2012 2 3 2" xfId="25209"/>
    <cellStyle name="1_BC 8 thang 2009 ve CT trong diem 5nam_bieu 01_Ke hoach 2010 (theo doi)_BC von DTPT 6 thang 2012 2 3 3" xfId="25210"/>
    <cellStyle name="1_BC 8 thang 2009 ve CT trong diem 5nam_bieu 01_Ke hoach 2010 (theo doi)_BC von DTPT 6 thang 2012 2 4" xfId="3681"/>
    <cellStyle name="1_BC 8 thang 2009 ve CT trong diem 5nam_bieu 01_Ke hoach 2010 (theo doi)_BC von DTPT 6 thang 2012 2 4 2" xfId="25211"/>
    <cellStyle name="1_BC 8 thang 2009 ve CT trong diem 5nam_bieu 01_Ke hoach 2010 (theo doi)_BC von DTPT 6 thang 2012 2 4 3" xfId="25212"/>
    <cellStyle name="1_BC 8 thang 2009 ve CT trong diem 5nam_bieu 01_Ke hoach 2010 (theo doi)_BC von DTPT 6 thang 2012 2 5" xfId="25213"/>
    <cellStyle name="1_BC 8 thang 2009 ve CT trong diem 5nam_bieu 01_Ke hoach 2010 (theo doi)_BC von DTPT 6 thang 2012 2 6" xfId="25214"/>
    <cellStyle name="1_BC 8 thang 2009 ve CT trong diem 5nam_bieu 01_Ke hoach 2010 (theo doi)_BC von DTPT 6 thang 2012 3" xfId="3682"/>
    <cellStyle name="1_BC 8 thang 2009 ve CT trong diem 5nam_bieu 01_Ke hoach 2010 (theo doi)_BC von DTPT 6 thang 2012 3 2" xfId="25215"/>
    <cellStyle name="1_BC 8 thang 2009 ve CT trong diem 5nam_bieu 01_Ke hoach 2010 (theo doi)_BC von DTPT 6 thang 2012 3 3" xfId="25216"/>
    <cellStyle name="1_BC 8 thang 2009 ve CT trong diem 5nam_bieu 01_Ke hoach 2010 (theo doi)_BC von DTPT 6 thang 2012 4" xfId="3683"/>
    <cellStyle name="1_BC 8 thang 2009 ve CT trong diem 5nam_bieu 01_Ke hoach 2010 (theo doi)_BC von DTPT 6 thang 2012 4 2" xfId="25217"/>
    <cellStyle name="1_BC 8 thang 2009 ve CT trong diem 5nam_bieu 01_Ke hoach 2010 (theo doi)_BC von DTPT 6 thang 2012 4 3" xfId="25218"/>
    <cellStyle name="1_BC 8 thang 2009 ve CT trong diem 5nam_bieu 01_Ke hoach 2010 (theo doi)_BC von DTPT 6 thang 2012 5" xfId="3684"/>
    <cellStyle name="1_BC 8 thang 2009 ve CT trong diem 5nam_bieu 01_Ke hoach 2010 (theo doi)_BC von DTPT 6 thang 2012 5 2" xfId="25219"/>
    <cellStyle name="1_BC 8 thang 2009 ve CT trong diem 5nam_bieu 01_Ke hoach 2010 (theo doi)_BC von DTPT 6 thang 2012 5 3" xfId="25220"/>
    <cellStyle name="1_BC 8 thang 2009 ve CT trong diem 5nam_bieu 01_Ke hoach 2010 (theo doi)_BC von DTPT 6 thang 2012 6" xfId="25221"/>
    <cellStyle name="1_BC 8 thang 2009 ve CT trong diem 5nam_bieu 01_Ke hoach 2010 (theo doi)_BC von DTPT 6 thang 2012 7" xfId="25222"/>
    <cellStyle name="1_BC 8 thang 2009 ve CT trong diem 5nam_bieu 01_Ke hoach 2010 (theo doi)_Bieu du thao QD von ho tro co MT" xfId="3685"/>
    <cellStyle name="1_BC 8 thang 2009 ve CT trong diem 5nam_bieu 01_Ke hoach 2010 (theo doi)_Bieu du thao QD von ho tro co MT 2" xfId="3686"/>
    <cellStyle name="1_BC 8 thang 2009 ve CT trong diem 5nam_bieu 01_Ke hoach 2010 (theo doi)_Bieu du thao QD von ho tro co MT 2 2" xfId="3687"/>
    <cellStyle name="1_BC 8 thang 2009 ve CT trong diem 5nam_bieu 01_Ke hoach 2010 (theo doi)_Bieu du thao QD von ho tro co MT 2 2 2" xfId="25223"/>
    <cellStyle name="1_BC 8 thang 2009 ve CT trong diem 5nam_bieu 01_Ke hoach 2010 (theo doi)_Bieu du thao QD von ho tro co MT 2 2 3" xfId="25224"/>
    <cellStyle name="1_BC 8 thang 2009 ve CT trong diem 5nam_bieu 01_Ke hoach 2010 (theo doi)_Bieu du thao QD von ho tro co MT 2 3" xfId="3688"/>
    <cellStyle name="1_BC 8 thang 2009 ve CT trong diem 5nam_bieu 01_Ke hoach 2010 (theo doi)_Bieu du thao QD von ho tro co MT 2 3 2" xfId="25225"/>
    <cellStyle name="1_BC 8 thang 2009 ve CT trong diem 5nam_bieu 01_Ke hoach 2010 (theo doi)_Bieu du thao QD von ho tro co MT 2 3 3" xfId="25226"/>
    <cellStyle name="1_BC 8 thang 2009 ve CT trong diem 5nam_bieu 01_Ke hoach 2010 (theo doi)_Bieu du thao QD von ho tro co MT 2 4" xfId="3689"/>
    <cellStyle name="1_BC 8 thang 2009 ve CT trong diem 5nam_bieu 01_Ke hoach 2010 (theo doi)_Bieu du thao QD von ho tro co MT 2 4 2" xfId="25227"/>
    <cellStyle name="1_BC 8 thang 2009 ve CT trong diem 5nam_bieu 01_Ke hoach 2010 (theo doi)_Bieu du thao QD von ho tro co MT 2 4 3" xfId="25228"/>
    <cellStyle name="1_BC 8 thang 2009 ve CT trong diem 5nam_bieu 01_Ke hoach 2010 (theo doi)_Bieu du thao QD von ho tro co MT 2 5" xfId="25229"/>
    <cellStyle name="1_BC 8 thang 2009 ve CT trong diem 5nam_bieu 01_Ke hoach 2010 (theo doi)_Bieu du thao QD von ho tro co MT 2 6" xfId="25230"/>
    <cellStyle name="1_BC 8 thang 2009 ve CT trong diem 5nam_bieu 01_Ke hoach 2010 (theo doi)_Bieu du thao QD von ho tro co MT 3" xfId="3690"/>
    <cellStyle name="1_BC 8 thang 2009 ve CT trong diem 5nam_bieu 01_Ke hoach 2010 (theo doi)_Bieu du thao QD von ho tro co MT 3 2" xfId="25231"/>
    <cellStyle name="1_BC 8 thang 2009 ve CT trong diem 5nam_bieu 01_Ke hoach 2010 (theo doi)_Bieu du thao QD von ho tro co MT 3 3" xfId="25232"/>
    <cellStyle name="1_BC 8 thang 2009 ve CT trong diem 5nam_bieu 01_Ke hoach 2010 (theo doi)_Bieu du thao QD von ho tro co MT 4" xfId="3691"/>
    <cellStyle name="1_BC 8 thang 2009 ve CT trong diem 5nam_bieu 01_Ke hoach 2010 (theo doi)_Bieu du thao QD von ho tro co MT 4 2" xfId="25233"/>
    <cellStyle name="1_BC 8 thang 2009 ve CT trong diem 5nam_bieu 01_Ke hoach 2010 (theo doi)_Bieu du thao QD von ho tro co MT 4 3" xfId="25234"/>
    <cellStyle name="1_BC 8 thang 2009 ve CT trong diem 5nam_bieu 01_Ke hoach 2010 (theo doi)_Bieu du thao QD von ho tro co MT 5" xfId="3692"/>
    <cellStyle name="1_BC 8 thang 2009 ve CT trong diem 5nam_bieu 01_Ke hoach 2010 (theo doi)_Bieu du thao QD von ho tro co MT 5 2" xfId="25235"/>
    <cellStyle name="1_BC 8 thang 2009 ve CT trong diem 5nam_bieu 01_Ke hoach 2010 (theo doi)_Bieu du thao QD von ho tro co MT 5 3" xfId="25236"/>
    <cellStyle name="1_BC 8 thang 2009 ve CT trong diem 5nam_bieu 01_Ke hoach 2010 (theo doi)_Bieu du thao QD von ho tro co MT 6" xfId="25237"/>
    <cellStyle name="1_BC 8 thang 2009 ve CT trong diem 5nam_bieu 01_Ke hoach 2010 (theo doi)_Bieu du thao QD von ho tro co MT 7" xfId="25238"/>
    <cellStyle name="1_BC 8 thang 2009 ve CT trong diem 5nam_bieu 01_Ke hoach 2010 (theo doi)_Ke hoach 2012 (theo doi)" xfId="3693"/>
    <cellStyle name="1_BC 8 thang 2009 ve CT trong diem 5nam_bieu 01_Ke hoach 2010 (theo doi)_Ke hoach 2012 (theo doi) 2" xfId="3694"/>
    <cellStyle name="1_BC 8 thang 2009 ve CT trong diem 5nam_bieu 01_Ke hoach 2010 (theo doi)_Ke hoach 2012 (theo doi) 2 2" xfId="3695"/>
    <cellStyle name="1_BC 8 thang 2009 ve CT trong diem 5nam_bieu 01_Ke hoach 2010 (theo doi)_Ke hoach 2012 (theo doi) 2 2 2" xfId="25239"/>
    <cellStyle name="1_BC 8 thang 2009 ve CT trong diem 5nam_bieu 01_Ke hoach 2010 (theo doi)_Ke hoach 2012 (theo doi) 2 2 3" xfId="25240"/>
    <cellStyle name="1_BC 8 thang 2009 ve CT trong diem 5nam_bieu 01_Ke hoach 2010 (theo doi)_Ke hoach 2012 (theo doi) 2 3" xfId="3696"/>
    <cellStyle name="1_BC 8 thang 2009 ve CT trong diem 5nam_bieu 01_Ke hoach 2010 (theo doi)_Ke hoach 2012 (theo doi) 2 3 2" xfId="25241"/>
    <cellStyle name="1_BC 8 thang 2009 ve CT trong diem 5nam_bieu 01_Ke hoach 2010 (theo doi)_Ke hoach 2012 (theo doi) 2 3 3" xfId="25242"/>
    <cellStyle name="1_BC 8 thang 2009 ve CT trong diem 5nam_bieu 01_Ke hoach 2010 (theo doi)_Ke hoach 2012 (theo doi) 2 4" xfId="3697"/>
    <cellStyle name="1_BC 8 thang 2009 ve CT trong diem 5nam_bieu 01_Ke hoach 2010 (theo doi)_Ke hoach 2012 (theo doi) 2 4 2" xfId="25243"/>
    <cellStyle name="1_BC 8 thang 2009 ve CT trong diem 5nam_bieu 01_Ke hoach 2010 (theo doi)_Ke hoach 2012 (theo doi) 2 4 3" xfId="25244"/>
    <cellStyle name="1_BC 8 thang 2009 ve CT trong diem 5nam_bieu 01_Ke hoach 2010 (theo doi)_Ke hoach 2012 (theo doi) 2 5" xfId="25245"/>
    <cellStyle name="1_BC 8 thang 2009 ve CT trong diem 5nam_bieu 01_Ke hoach 2010 (theo doi)_Ke hoach 2012 (theo doi) 2 6" xfId="25246"/>
    <cellStyle name="1_BC 8 thang 2009 ve CT trong diem 5nam_bieu 01_Ke hoach 2010 (theo doi)_Ke hoach 2012 (theo doi) 3" xfId="3698"/>
    <cellStyle name="1_BC 8 thang 2009 ve CT trong diem 5nam_bieu 01_Ke hoach 2010 (theo doi)_Ke hoach 2012 (theo doi) 3 2" xfId="25247"/>
    <cellStyle name="1_BC 8 thang 2009 ve CT trong diem 5nam_bieu 01_Ke hoach 2010 (theo doi)_Ke hoach 2012 (theo doi) 3 3" xfId="25248"/>
    <cellStyle name="1_BC 8 thang 2009 ve CT trong diem 5nam_bieu 01_Ke hoach 2010 (theo doi)_Ke hoach 2012 (theo doi) 4" xfId="3699"/>
    <cellStyle name="1_BC 8 thang 2009 ve CT trong diem 5nam_bieu 01_Ke hoach 2010 (theo doi)_Ke hoach 2012 (theo doi) 4 2" xfId="25249"/>
    <cellStyle name="1_BC 8 thang 2009 ve CT trong diem 5nam_bieu 01_Ke hoach 2010 (theo doi)_Ke hoach 2012 (theo doi) 4 3" xfId="25250"/>
    <cellStyle name="1_BC 8 thang 2009 ve CT trong diem 5nam_bieu 01_Ke hoach 2010 (theo doi)_Ke hoach 2012 (theo doi) 5" xfId="3700"/>
    <cellStyle name="1_BC 8 thang 2009 ve CT trong diem 5nam_bieu 01_Ke hoach 2010 (theo doi)_Ke hoach 2012 (theo doi) 5 2" xfId="25251"/>
    <cellStyle name="1_BC 8 thang 2009 ve CT trong diem 5nam_bieu 01_Ke hoach 2010 (theo doi)_Ke hoach 2012 (theo doi) 5 3" xfId="25252"/>
    <cellStyle name="1_BC 8 thang 2009 ve CT trong diem 5nam_bieu 01_Ke hoach 2010 (theo doi)_Ke hoach 2012 (theo doi) 6" xfId="25253"/>
    <cellStyle name="1_BC 8 thang 2009 ve CT trong diem 5nam_bieu 01_Ke hoach 2010 (theo doi)_Ke hoach 2012 (theo doi) 7" xfId="25254"/>
    <cellStyle name="1_BC 8 thang 2009 ve CT trong diem 5nam_bieu 01_Ke hoach 2010 (theo doi)_Ke hoach 2012 theo doi (giai ngan 30.6.12)" xfId="3701"/>
    <cellStyle name="1_BC 8 thang 2009 ve CT trong diem 5nam_bieu 01_Ke hoach 2010 (theo doi)_Ke hoach 2012 theo doi (giai ngan 30.6.12) 2" xfId="3702"/>
    <cellStyle name="1_BC 8 thang 2009 ve CT trong diem 5nam_bieu 01_Ke hoach 2010 (theo doi)_Ke hoach 2012 theo doi (giai ngan 30.6.12) 2 2" xfId="3703"/>
    <cellStyle name="1_BC 8 thang 2009 ve CT trong diem 5nam_bieu 01_Ke hoach 2010 (theo doi)_Ke hoach 2012 theo doi (giai ngan 30.6.12) 2 2 2" xfId="25255"/>
    <cellStyle name="1_BC 8 thang 2009 ve CT trong diem 5nam_bieu 01_Ke hoach 2010 (theo doi)_Ke hoach 2012 theo doi (giai ngan 30.6.12) 2 2 3" xfId="25256"/>
    <cellStyle name="1_BC 8 thang 2009 ve CT trong diem 5nam_bieu 01_Ke hoach 2010 (theo doi)_Ke hoach 2012 theo doi (giai ngan 30.6.12) 2 3" xfId="3704"/>
    <cellStyle name="1_BC 8 thang 2009 ve CT trong diem 5nam_bieu 01_Ke hoach 2010 (theo doi)_Ke hoach 2012 theo doi (giai ngan 30.6.12) 2 3 2" xfId="25257"/>
    <cellStyle name="1_BC 8 thang 2009 ve CT trong diem 5nam_bieu 01_Ke hoach 2010 (theo doi)_Ke hoach 2012 theo doi (giai ngan 30.6.12) 2 3 3" xfId="25258"/>
    <cellStyle name="1_BC 8 thang 2009 ve CT trong diem 5nam_bieu 01_Ke hoach 2010 (theo doi)_Ke hoach 2012 theo doi (giai ngan 30.6.12) 2 4" xfId="3705"/>
    <cellStyle name="1_BC 8 thang 2009 ve CT trong diem 5nam_bieu 01_Ke hoach 2010 (theo doi)_Ke hoach 2012 theo doi (giai ngan 30.6.12) 2 4 2" xfId="25259"/>
    <cellStyle name="1_BC 8 thang 2009 ve CT trong diem 5nam_bieu 01_Ke hoach 2010 (theo doi)_Ke hoach 2012 theo doi (giai ngan 30.6.12) 2 4 3" xfId="25260"/>
    <cellStyle name="1_BC 8 thang 2009 ve CT trong diem 5nam_bieu 01_Ke hoach 2010 (theo doi)_Ke hoach 2012 theo doi (giai ngan 30.6.12) 2 5" xfId="25261"/>
    <cellStyle name="1_BC 8 thang 2009 ve CT trong diem 5nam_bieu 01_Ke hoach 2010 (theo doi)_Ke hoach 2012 theo doi (giai ngan 30.6.12) 2 6" xfId="25262"/>
    <cellStyle name="1_BC 8 thang 2009 ve CT trong diem 5nam_bieu 01_Ke hoach 2010 (theo doi)_Ke hoach 2012 theo doi (giai ngan 30.6.12) 3" xfId="3706"/>
    <cellStyle name="1_BC 8 thang 2009 ve CT trong diem 5nam_bieu 01_Ke hoach 2010 (theo doi)_Ke hoach 2012 theo doi (giai ngan 30.6.12) 3 2" xfId="25263"/>
    <cellStyle name="1_BC 8 thang 2009 ve CT trong diem 5nam_bieu 01_Ke hoach 2010 (theo doi)_Ke hoach 2012 theo doi (giai ngan 30.6.12) 3 3" xfId="25264"/>
    <cellStyle name="1_BC 8 thang 2009 ve CT trong diem 5nam_bieu 01_Ke hoach 2010 (theo doi)_Ke hoach 2012 theo doi (giai ngan 30.6.12) 4" xfId="3707"/>
    <cellStyle name="1_BC 8 thang 2009 ve CT trong diem 5nam_bieu 01_Ke hoach 2010 (theo doi)_Ke hoach 2012 theo doi (giai ngan 30.6.12) 4 2" xfId="25265"/>
    <cellStyle name="1_BC 8 thang 2009 ve CT trong diem 5nam_bieu 01_Ke hoach 2010 (theo doi)_Ke hoach 2012 theo doi (giai ngan 30.6.12) 4 3" xfId="25266"/>
    <cellStyle name="1_BC 8 thang 2009 ve CT trong diem 5nam_bieu 01_Ke hoach 2010 (theo doi)_Ke hoach 2012 theo doi (giai ngan 30.6.12) 5" xfId="3708"/>
    <cellStyle name="1_BC 8 thang 2009 ve CT trong diem 5nam_bieu 01_Ke hoach 2010 (theo doi)_Ke hoach 2012 theo doi (giai ngan 30.6.12) 5 2" xfId="25267"/>
    <cellStyle name="1_BC 8 thang 2009 ve CT trong diem 5nam_bieu 01_Ke hoach 2010 (theo doi)_Ke hoach 2012 theo doi (giai ngan 30.6.12) 5 3" xfId="25268"/>
    <cellStyle name="1_BC 8 thang 2009 ve CT trong diem 5nam_bieu 01_Ke hoach 2010 (theo doi)_Ke hoach 2012 theo doi (giai ngan 30.6.12) 6" xfId="25269"/>
    <cellStyle name="1_BC 8 thang 2009 ve CT trong diem 5nam_bieu 01_Ke hoach 2010 (theo doi)_Ke hoach 2012 theo doi (giai ngan 30.6.12) 7" xfId="25270"/>
    <cellStyle name="1_BC 8 thang 2009 ve CT trong diem 5nam_bieu 01_Ke hoach 2012 (theo doi)" xfId="3709"/>
    <cellStyle name="1_BC 8 thang 2009 ve CT trong diem 5nam_bieu 01_Ke hoach 2012 (theo doi) 2" xfId="3710"/>
    <cellStyle name="1_BC 8 thang 2009 ve CT trong diem 5nam_bieu 01_Ke hoach 2012 (theo doi) 2 2" xfId="3711"/>
    <cellStyle name="1_BC 8 thang 2009 ve CT trong diem 5nam_bieu 01_Ke hoach 2012 (theo doi) 2 2 2" xfId="25271"/>
    <cellStyle name="1_BC 8 thang 2009 ve CT trong diem 5nam_bieu 01_Ke hoach 2012 (theo doi) 2 2 3" xfId="25272"/>
    <cellStyle name="1_BC 8 thang 2009 ve CT trong diem 5nam_bieu 01_Ke hoach 2012 (theo doi) 2 3" xfId="3712"/>
    <cellStyle name="1_BC 8 thang 2009 ve CT trong diem 5nam_bieu 01_Ke hoach 2012 (theo doi) 2 3 2" xfId="25273"/>
    <cellStyle name="1_BC 8 thang 2009 ve CT trong diem 5nam_bieu 01_Ke hoach 2012 (theo doi) 2 3 3" xfId="25274"/>
    <cellStyle name="1_BC 8 thang 2009 ve CT trong diem 5nam_bieu 01_Ke hoach 2012 (theo doi) 2 4" xfId="3713"/>
    <cellStyle name="1_BC 8 thang 2009 ve CT trong diem 5nam_bieu 01_Ke hoach 2012 (theo doi) 2 4 2" xfId="25275"/>
    <cellStyle name="1_BC 8 thang 2009 ve CT trong diem 5nam_bieu 01_Ke hoach 2012 (theo doi) 2 4 3" xfId="25276"/>
    <cellStyle name="1_BC 8 thang 2009 ve CT trong diem 5nam_bieu 01_Ke hoach 2012 (theo doi) 2 5" xfId="25277"/>
    <cellStyle name="1_BC 8 thang 2009 ve CT trong diem 5nam_bieu 01_Ke hoach 2012 (theo doi) 2 6" xfId="25278"/>
    <cellStyle name="1_BC 8 thang 2009 ve CT trong diem 5nam_bieu 01_Ke hoach 2012 (theo doi) 3" xfId="3714"/>
    <cellStyle name="1_BC 8 thang 2009 ve CT trong diem 5nam_bieu 01_Ke hoach 2012 (theo doi) 3 2" xfId="25279"/>
    <cellStyle name="1_BC 8 thang 2009 ve CT trong diem 5nam_bieu 01_Ke hoach 2012 (theo doi) 3 3" xfId="25280"/>
    <cellStyle name="1_BC 8 thang 2009 ve CT trong diem 5nam_bieu 01_Ke hoach 2012 (theo doi) 4" xfId="3715"/>
    <cellStyle name="1_BC 8 thang 2009 ve CT trong diem 5nam_bieu 01_Ke hoach 2012 (theo doi) 4 2" xfId="25281"/>
    <cellStyle name="1_BC 8 thang 2009 ve CT trong diem 5nam_bieu 01_Ke hoach 2012 (theo doi) 4 3" xfId="25282"/>
    <cellStyle name="1_BC 8 thang 2009 ve CT trong diem 5nam_bieu 01_Ke hoach 2012 (theo doi) 5" xfId="3716"/>
    <cellStyle name="1_BC 8 thang 2009 ve CT trong diem 5nam_bieu 01_Ke hoach 2012 (theo doi) 5 2" xfId="25283"/>
    <cellStyle name="1_BC 8 thang 2009 ve CT trong diem 5nam_bieu 01_Ke hoach 2012 (theo doi) 5 3" xfId="25284"/>
    <cellStyle name="1_BC 8 thang 2009 ve CT trong diem 5nam_bieu 01_Ke hoach 2012 (theo doi) 6" xfId="25285"/>
    <cellStyle name="1_BC 8 thang 2009 ve CT trong diem 5nam_bieu 01_Ke hoach 2012 (theo doi) 7" xfId="25286"/>
    <cellStyle name="1_BC 8 thang 2009 ve CT trong diem 5nam_bieu 01_Ke hoach 2012 theo doi (giai ngan 30.6.12)" xfId="3717"/>
    <cellStyle name="1_BC 8 thang 2009 ve CT trong diem 5nam_bieu 01_Ke hoach 2012 theo doi (giai ngan 30.6.12) 2" xfId="3718"/>
    <cellStyle name="1_BC 8 thang 2009 ve CT trong diem 5nam_bieu 01_Ke hoach 2012 theo doi (giai ngan 30.6.12) 2 2" xfId="3719"/>
    <cellStyle name="1_BC 8 thang 2009 ve CT trong diem 5nam_bieu 01_Ke hoach 2012 theo doi (giai ngan 30.6.12) 2 2 2" xfId="25287"/>
    <cellStyle name="1_BC 8 thang 2009 ve CT trong diem 5nam_bieu 01_Ke hoach 2012 theo doi (giai ngan 30.6.12) 2 2 3" xfId="25288"/>
    <cellStyle name="1_BC 8 thang 2009 ve CT trong diem 5nam_bieu 01_Ke hoach 2012 theo doi (giai ngan 30.6.12) 2 3" xfId="3720"/>
    <cellStyle name="1_BC 8 thang 2009 ve CT trong diem 5nam_bieu 01_Ke hoach 2012 theo doi (giai ngan 30.6.12) 2 3 2" xfId="25289"/>
    <cellStyle name="1_BC 8 thang 2009 ve CT trong diem 5nam_bieu 01_Ke hoach 2012 theo doi (giai ngan 30.6.12) 2 3 3" xfId="25290"/>
    <cellStyle name="1_BC 8 thang 2009 ve CT trong diem 5nam_bieu 01_Ke hoach 2012 theo doi (giai ngan 30.6.12) 2 4" xfId="3721"/>
    <cellStyle name="1_BC 8 thang 2009 ve CT trong diem 5nam_bieu 01_Ke hoach 2012 theo doi (giai ngan 30.6.12) 2 4 2" xfId="25291"/>
    <cellStyle name="1_BC 8 thang 2009 ve CT trong diem 5nam_bieu 01_Ke hoach 2012 theo doi (giai ngan 30.6.12) 2 4 3" xfId="25292"/>
    <cellStyle name="1_BC 8 thang 2009 ve CT trong diem 5nam_bieu 01_Ke hoach 2012 theo doi (giai ngan 30.6.12) 2 5" xfId="25293"/>
    <cellStyle name="1_BC 8 thang 2009 ve CT trong diem 5nam_bieu 01_Ke hoach 2012 theo doi (giai ngan 30.6.12) 2 6" xfId="25294"/>
    <cellStyle name="1_BC 8 thang 2009 ve CT trong diem 5nam_bieu 01_Ke hoach 2012 theo doi (giai ngan 30.6.12) 3" xfId="3722"/>
    <cellStyle name="1_BC 8 thang 2009 ve CT trong diem 5nam_bieu 01_Ke hoach 2012 theo doi (giai ngan 30.6.12) 3 2" xfId="25295"/>
    <cellStyle name="1_BC 8 thang 2009 ve CT trong diem 5nam_bieu 01_Ke hoach 2012 theo doi (giai ngan 30.6.12) 3 3" xfId="25296"/>
    <cellStyle name="1_BC 8 thang 2009 ve CT trong diem 5nam_bieu 01_Ke hoach 2012 theo doi (giai ngan 30.6.12) 4" xfId="3723"/>
    <cellStyle name="1_BC 8 thang 2009 ve CT trong diem 5nam_bieu 01_Ke hoach 2012 theo doi (giai ngan 30.6.12) 4 2" xfId="25297"/>
    <cellStyle name="1_BC 8 thang 2009 ve CT trong diem 5nam_bieu 01_Ke hoach 2012 theo doi (giai ngan 30.6.12) 4 3" xfId="25298"/>
    <cellStyle name="1_BC 8 thang 2009 ve CT trong diem 5nam_bieu 01_Ke hoach 2012 theo doi (giai ngan 30.6.12) 5" xfId="3724"/>
    <cellStyle name="1_BC 8 thang 2009 ve CT trong diem 5nam_bieu 01_Ke hoach 2012 theo doi (giai ngan 30.6.12) 5 2" xfId="25299"/>
    <cellStyle name="1_BC 8 thang 2009 ve CT trong diem 5nam_bieu 01_Ke hoach 2012 theo doi (giai ngan 30.6.12) 5 3" xfId="25300"/>
    <cellStyle name="1_BC 8 thang 2009 ve CT trong diem 5nam_bieu 01_Ke hoach 2012 theo doi (giai ngan 30.6.12) 6" xfId="25301"/>
    <cellStyle name="1_BC 8 thang 2009 ve CT trong diem 5nam_bieu 01_Ke hoach 2012 theo doi (giai ngan 30.6.12) 7" xfId="25302"/>
    <cellStyle name="1_BC 8 thang 2009 ve CT trong diem 5nam_bieu 01_Ke hoach nam 2013 nguon MT(theo doi) den 31-5-13" xfId="3725"/>
    <cellStyle name="1_BC 8 thang 2009 ve CT trong diem 5nam_bieu 01_Ke hoach nam 2013 nguon MT(theo doi) den 31-5-13 2" xfId="3726"/>
    <cellStyle name="1_BC 8 thang 2009 ve CT trong diem 5nam_bieu 01_Ke hoach nam 2013 nguon MT(theo doi) den 31-5-13 2 2" xfId="3727"/>
    <cellStyle name="1_BC 8 thang 2009 ve CT trong diem 5nam_bieu 01_Ke hoach nam 2013 nguon MT(theo doi) den 31-5-13 2 2 2" xfId="25303"/>
    <cellStyle name="1_BC 8 thang 2009 ve CT trong diem 5nam_bieu 01_Ke hoach nam 2013 nguon MT(theo doi) den 31-5-13 2 2 3" xfId="25304"/>
    <cellStyle name="1_BC 8 thang 2009 ve CT trong diem 5nam_bieu 01_Ke hoach nam 2013 nguon MT(theo doi) den 31-5-13 2 3" xfId="3728"/>
    <cellStyle name="1_BC 8 thang 2009 ve CT trong diem 5nam_bieu 01_Ke hoach nam 2013 nguon MT(theo doi) den 31-5-13 2 3 2" xfId="25305"/>
    <cellStyle name="1_BC 8 thang 2009 ve CT trong diem 5nam_bieu 01_Ke hoach nam 2013 nguon MT(theo doi) den 31-5-13 2 3 3" xfId="25306"/>
    <cellStyle name="1_BC 8 thang 2009 ve CT trong diem 5nam_bieu 01_Ke hoach nam 2013 nguon MT(theo doi) den 31-5-13 2 4" xfId="3729"/>
    <cellStyle name="1_BC 8 thang 2009 ve CT trong diem 5nam_bieu 01_Ke hoach nam 2013 nguon MT(theo doi) den 31-5-13 2 4 2" xfId="25307"/>
    <cellStyle name="1_BC 8 thang 2009 ve CT trong diem 5nam_bieu 01_Ke hoach nam 2013 nguon MT(theo doi) den 31-5-13 2 4 3" xfId="25308"/>
    <cellStyle name="1_BC 8 thang 2009 ve CT trong diem 5nam_bieu 01_Ke hoach nam 2013 nguon MT(theo doi) den 31-5-13 2 5" xfId="25309"/>
    <cellStyle name="1_BC 8 thang 2009 ve CT trong diem 5nam_bieu 01_Ke hoach nam 2013 nguon MT(theo doi) den 31-5-13 2 6" xfId="25310"/>
    <cellStyle name="1_BC 8 thang 2009 ve CT trong diem 5nam_bieu 01_Ke hoach nam 2013 nguon MT(theo doi) den 31-5-13 3" xfId="3730"/>
    <cellStyle name="1_BC 8 thang 2009 ve CT trong diem 5nam_bieu 01_Ke hoach nam 2013 nguon MT(theo doi) den 31-5-13 3 2" xfId="25311"/>
    <cellStyle name="1_BC 8 thang 2009 ve CT trong diem 5nam_bieu 01_Ke hoach nam 2013 nguon MT(theo doi) den 31-5-13 3 3" xfId="25312"/>
    <cellStyle name="1_BC 8 thang 2009 ve CT trong diem 5nam_bieu 01_Ke hoach nam 2013 nguon MT(theo doi) den 31-5-13 4" xfId="3731"/>
    <cellStyle name="1_BC 8 thang 2009 ve CT trong diem 5nam_bieu 01_Ke hoach nam 2013 nguon MT(theo doi) den 31-5-13 4 2" xfId="25313"/>
    <cellStyle name="1_BC 8 thang 2009 ve CT trong diem 5nam_bieu 01_Ke hoach nam 2013 nguon MT(theo doi) den 31-5-13 4 3" xfId="25314"/>
    <cellStyle name="1_BC 8 thang 2009 ve CT trong diem 5nam_bieu 01_Ke hoach nam 2013 nguon MT(theo doi) den 31-5-13 5" xfId="3732"/>
    <cellStyle name="1_BC 8 thang 2009 ve CT trong diem 5nam_bieu 01_Ke hoach nam 2013 nguon MT(theo doi) den 31-5-13 5 2" xfId="25315"/>
    <cellStyle name="1_BC 8 thang 2009 ve CT trong diem 5nam_bieu 01_Ke hoach nam 2013 nguon MT(theo doi) den 31-5-13 5 3" xfId="25316"/>
    <cellStyle name="1_BC 8 thang 2009 ve CT trong diem 5nam_bieu 01_Ke hoach nam 2013 nguon MT(theo doi) den 31-5-13 6" xfId="25317"/>
    <cellStyle name="1_BC 8 thang 2009 ve CT trong diem 5nam_bieu 01_Ke hoach nam 2013 nguon MT(theo doi) den 31-5-13 7" xfId="25318"/>
    <cellStyle name="1_BC 8 thang 2009 ve CT trong diem 5nam_bieu 01_Worksheet in D: My Documents Ke Hoach KH cac nam Nam 2014 Bao cao ve Ke hoach nam 2014 ( Hoan chinh sau TL voi Bo KH)" xfId="3733"/>
    <cellStyle name="1_BC 8 thang 2009 ve CT trong diem 5nam_bieu 01_Worksheet in D: My Documents Ke Hoach KH cac nam Nam 2014 Bao cao ve Ke hoach nam 2014 ( Hoan chinh sau TL voi Bo KH) 2" xfId="3734"/>
    <cellStyle name="1_BC 8 thang 2009 ve CT trong diem 5nam_bieu 01_Worksheet in D: My Documents Ke Hoach KH cac nam Nam 2014 Bao cao ve Ke hoach nam 2014 ( Hoan chinh sau TL voi Bo KH) 2 2" xfId="3735"/>
    <cellStyle name="1_BC 8 thang 2009 ve CT trong diem 5nam_bieu 01_Worksheet in D: My Documents Ke Hoach KH cac nam Nam 2014 Bao cao ve Ke hoach nam 2014 ( Hoan chinh sau TL voi Bo KH) 2 2 2" xfId="25319"/>
    <cellStyle name="1_BC 8 thang 2009 ve CT trong diem 5nam_bieu 01_Worksheet in D: My Documents Ke Hoach KH cac nam Nam 2014 Bao cao ve Ke hoach nam 2014 ( Hoan chinh sau TL voi Bo KH) 2 2 3" xfId="25320"/>
    <cellStyle name="1_BC 8 thang 2009 ve CT trong diem 5nam_bieu 01_Worksheet in D: My Documents Ke Hoach KH cac nam Nam 2014 Bao cao ve Ke hoach nam 2014 ( Hoan chinh sau TL voi Bo KH) 2 3" xfId="3736"/>
    <cellStyle name="1_BC 8 thang 2009 ve CT trong diem 5nam_bieu 01_Worksheet in D: My Documents Ke Hoach KH cac nam Nam 2014 Bao cao ve Ke hoach nam 2014 ( Hoan chinh sau TL voi Bo KH) 2 3 2" xfId="25321"/>
    <cellStyle name="1_BC 8 thang 2009 ve CT trong diem 5nam_bieu 01_Worksheet in D: My Documents Ke Hoach KH cac nam Nam 2014 Bao cao ve Ke hoach nam 2014 ( Hoan chinh sau TL voi Bo KH) 2 3 3" xfId="25322"/>
    <cellStyle name="1_BC 8 thang 2009 ve CT trong diem 5nam_bieu 01_Worksheet in D: My Documents Ke Hoach KH cac nam Nam 2014 Bao cao ve Ke hoach nam 2014 ( Hoan chinh sau TL voi Bo KH) 2 4" xfId="3737"/>
    <cellStyle name="1_BC 8 thang 2009 ve CT trong diem 5nam_bieu 01_Worksheet in D: My Documents Ke Hoach KH cac nam Nam 2014 Bao cao ve Ke hoach nam 2014 ( Hoan chinh sau TL voi Bo KH) 2 4 2" xfId="25323"/>
    <cellStyle name="1_BC 8 thang 2009 ve CT trong diem 5nam_bieu 01_Worksheet in D: My Documents Ke Hoach KH cac nam Nam 2014 Bao cao ve Ke hoach nam 2014 ( Hoan chinh sau TL voi Bo KH) 2 4 3" xfId="25324"/>
    <cellStyle name="1_BC 8 thang 2009 ve CT trong diem 5nam_bieu 01_Worksheet in D: My Documents Ke Hoach KH cac nam Nam 2014 Bao cao ve Ke hoach nam 2014 ( Hoan chinh sau TL voi Bo KH) 2 5" xfId="25325"/>
    <cellStyle name="1_BC 8 thang 2009 ve CT trong diem 5nam_bieu 01_Worksheet in D: My Documents Ke Hoach KH cac nam Nam 2014 Bao cao ve Ke hoach nam 2014 ( Hoan chinh sau TL voi Bo KH) 2 6" xfId="25326"/>
    <cellStyle name="1_BC 8 thang 2009 ve CT trong diem 5nam_bieu 01_Worksheet in D: My Documents Ke Hoach KH cac nam Nam 2014 Bao cao ve Ke hoach nam 2014 ( Hoan chinh sau TL voi Bo KH) 3" xfId="3738"/>
    <cellStyle name="1_BC 8 thang 2009 ve CT trong diem 5nam_bieu 01_Worksheet in D: My Documents Ke Hoach KH cac nam Nam 2014 Bao cao ve Ke hoach nam 2014 ( Hoan chinh sau TL voi Bo KH) 3 2" xfId="25327"/>
    <cellStyle name="1_BC 8 thang 2009 ve CT trong diem 5nam_bieu 01_Worksheet in D: My Documents Ke Hoach KH cac nam Nam 2014 Bao cao ve Ke hoach nam 2014 ( Hoan chinh sau TL voi Bo KH) 3 3" xfId="25328"/>
    <cellStyle name="1_BC 8 thang 2009 ve CT trong diem 5nam_bieu 01_Worksheet in D: My Documents Ke Hoach KH cac nam Nam 2014 Bao cao ve Ke hoach nam 2014 ( Hoan chinh sau TL voi Bo KH) 4" xfId="3739"/>
    <cellStyle name="1_BC 8 thang 2009 ve CT trong diem 5nam_bieu 01_Worksheet in D: My Documents Ke Hoach KH cac nam Nam 2014 Bao cao ve Ke hoach nam 2014 ( Hoan chinh sau TL voi Bo KH) 4 2" xfId="25329"/>
    <cellStyle name="1_BC 8 thang 2009 ve CT trong diem 5nam_bieu 01_Worksheet in D: My Documents Ke Hoach KH cac nam Nam 2014 Bao cao ve Ke hoach nam 2014 ( Hoan chinh sau TL voi Bo KH) 4 3" xfId="25330"/>
    <cellStyle name="1_BC 8 thang 2009 ve CT trong diem 5nam_bieu 01_Worksheet in D: My Documents Ke Hoach KH cac nam Nam 2014 Bao cao ve Ke hoach nam 2014 ( Hoan chinh sau TL voi Bo KH) 5" xfId="3740"/>
    <cellStyle name="1_BC 8 thang 2009 ve CT trong diem 5nam_bieu 01_Worksheet in D: My Documents Ke Hoach KH cac nam Nam 2014 Bao cao ve Ke hoach nam 2014 ( Hoan chinh sau TL voi Bo KH) 5 2" xfId="25331"/>
    <cellStyle name="1_BC 8 thang 2009 ve CT trong diem 5nam_bieu 01_Worksheet in D: My Documents Ke Hoach KH cac nam Nam 2014 Bao cao ve Ke hoach nam 2014 ( Hoan chinh sau TL voi Bo KH) 5 3" xfId="25332"/>
    <cellStyle name="1_BC 8 thang 2009 ve CT trong diem 5nam_bieu 01_Worksheet in D: My Documents Ke Hoach KH cac nam Nam 2014 Bao cao ve Ke hoach nam 2014 ( Hoan chinh sau TL voi Bo KH) 6" xfId="25333"/>
    <cellStyle name="1_BC 8 thang 2009 ve CT trong diem 5nam_bieu 01_Worksheet in D: My Documents Ke Hoach KH cac nam Nam 2014 Bao cao ve Ke hoach nam 2014 ( Hoan chinh sau TL voi Bo KH) 7" xfId="25334"/>
    <cellStyle name="1_BC 8 thang 2009 ve CT trong diem 5nam_Bieu du thao QD von ho tro co MT" xfId="3741"/>
    <cellStyle name="1_BC 8 thang 2009 ve CT trong diem 5nam_Bieu du thao QD von ho tro co MT 2" xfId="3742"/>
    <cellStyle name="1_BC 8 thang 2009 ve CT trong diem 5nam_Bieu du thao QD von ho tro co MT 2 2" xfId="3743"/>
    <cellStyle name="1_BC 8 thang 2009 ve CT trong diem 5nam_Bieu du thao QD von ho tro co MT 2 2 2" xfId="25335"/>
    <cellStyle name="1_BC 8 thang 2009 ve CT trong diem 5nam_Bieu du thao QD von ho tro co MT 2 2 3" xfId="25336"/>
    <cellStyle name="1_BC 8 thang 2009 ve CT trong diem 5nam_Bieu du thao QD von ho tro co MT 2 3" xfId="3744"/>
    <cellStyle name="1_BC 8 thang 2009 ve CT trong diem 5nam_Bieu du thao QD von ho tro co MT 2 3 2" xfId="25337"/>
    <cellStyle name="1_BC 8 thang 2009 ve CT trong diem 5nam_Bieu du thao QD von ho tro co MT 2 3 3" xfId="25338"/>
    <cellStyle name="1_BC 8 thang 2009 ve CT trong diem 5nam_Bieu du thao QD von ho tro co MT 2 4" xfId="3745"/>
    <cellStyle name="1_BC 8 thang 2009 ve CT trong diem 5nam_Bieu du thao QD von ho tro co MT 2 4 2" xfId="25339"/>
    <cellStyle name="1_BC 8 thang 2009 ve CT trong diem 5nam_Bieu du thao QD von ho tro co MT 2 4 3" xfId="25340"/>
    <cellStyle name="1_BC 8 thang 2009 ve CT trong diem 5nam_Bieu du thao QD von ho tro co MT 2 5" xfId="25341"/>
    <cellStyle name="1_BC 8 thang 2009 ve CT trong diem 5nam_Bieu du thao QD von ho tro co MT 2 6" xfId="25342"/>
    <cellStyle name="1_BC 8 thang 2009 ve CT trong diem 5nam_Bieu du thao QD von ho tro co MT 3" xfId="3746"/>
    <cellStyle name="1_BC 8 thang 2009 ve CT trong diem 5nam_Bieu du thao QD von ho tro co MT 3 2" xfId="25343"/>
    <cellStyle name="1_BC 8 thang 2009 ve CT trong diem 5nam_Bieu du thao QD von ho tro co MT 3 3" xfId="25344"/>
    <cellStyle name="1_BC 8 thang 2009 ve CT trong diem 5nam_Bieu du thao QD von ho tro co MT 4" xfId="3747"/>
    <cellStyle name="1_BC 8 thang 2009 ve CT trong diem 5nam_Bieu du thao QD von ho tro co MT 4 2" xfId="25345"/>
    <cellStyle name="1_BC 8 thang 2009 ve CT trong diem 5nam_Bieu du thao QD von ho tro co MT 4 3" xfId="25346"/>
    <cellStyle name="1_BC 8 thang 2009 ve CT trong diem 5nam_Bieu du thao QD von ho tro co MT 5" xfId="3748"/>
    <cellStyle name="1_BC 8 thang 2009 ve CT trong diem 5nam_Bieu du thao QD von ho tro co MT 5 2" xfId="25347"/>
    <cellStyle name="1_BC 8 thang 2009 ve CT trong diem 5nam_Bieu du thao QD von ho tro co MT 5 3" xfId="25348"/>
    <cellStyle name="1_BC 8 thang 2009 ve CT trong diem 5nam_Bieu du thao QD von ho tro co MT 6" xfId="25349"/>
    <cellStyle name="1_BC 8 thang 2009 ve CT trong diem 5nam_Bieu du thao QD von ho tro co MT 7" xfId="25350"/>
    <cellStyle name="1_BC 8 thang 2009 ve CT trong diem 5nam_Book1" xfId="3749"/>
    <cellStyle name="1_BC 8 thang 2009 ve CT trong diem 5nam_Book1 2" xfId="3750"/>
    <cellStyle name="1_BC 8 thang 2009 ve CT trong diem 5nam_Book1 2 2" xfId="3751"/>
    <cellStyle name="1_BC 8 thang 2009 ve CT trong diem 5nam_Book1 2 2 2" xfId="25351"/>
    <cellStyle name="1_BC 8 thang 2009 ve CT trong diem 5nam_Book1 2 2 3" xfId="25352"/>
    <cellStyle name="1_BC 8 thang 2009 ve CT trong diem 5nam_Book1 2 3" xfId="3752"/>
    <cellStyle name="1_BC 8 thang 2009 ve CT trong diem 5nam_Book1 2 3 2" xfId="25353"/>
    <cellStyle name="1_BC 8 thang 2009 ve CT trong diem 5nam_Book1 2 3 3" xfId="25354"/>
    <cellStyle name="1_BC 8 thang 2009 ve CT trong diem 5nam_Book1 2 4" xfId="3753"/>
    <cellStyle name="1_BC 8 thang 2009 ve CT trong diem 5nam_Book1 2 4 2" xfId="25355"/>
    <cellStyle name="1_BC 8 thang 2009 ve CT trong diem 5nam_Book1 2 4 3" xfId="25356"/>
    <cellStyle name="1_BC 8 thang 2009 ve CT trong diem 5nam_Book1 2 5" xfId="25357"/>
    <cellStyle name="1_BC 8 thang 2009 ve CT trong diem 5nam_Book1 2 6" xfId="25358"/>
    <cellStyle name="1_BC 8 thang 2009 ve CT trong diem 5nam_Book1 3" xfId="3754"/>
    <cellStyle name="1_BC 8 thang 2009 ve CT trong diem 5nam_Book1 3 2" xfId="3755"/>
    <cellStyle name="1_BC 8 thang 2009 ve CT trong diem 5nam_Book1 3 2 2" xfId="25359"/>
    <cellStyle name="1_BC 8 thang 2009 ve CT trong diem 5nam_Book1 3 2 3" xfId="25360"/>
    <cellStyle name="1_BC 8 thang 2009 ve CT trong diem 5nam_Book1 3 3" xfId="3756"/>
    <cellStyle name="1_BC 8 thang 2009 ve CT trong diem 5nam_Book1 3 3 2" xfId="25361"/>
    <cellStyle name="1_BC 8 thang 2009 ve CT trong diem 5nam_Book1 3 3 3" xfId="25362"/>
    <cellStyle name="1_BC 8 thang 2009 ve CT trong diem 5nam_Book1 3 4" xfId="3757"/>
    <cellStyle name="1_BC 8 thang 2009 ve CT trong diem 5nam_Book1 3 4 2" xfId="25363"/>
    <cellStyle name="1_BC 8 thang 2009 ve CT trong diem 5nam_Book1 3 4 3" xfId="25364"/>
    <cellStyle name="1_BC 8 thang 2009 ve CT trong diem 5nam_Book1 3 5" xfId="25365"/>
    <cellStyle name="1_BC 8 thang 2009 ve CT trong diem 5nam_Book1 3 6" xfId="25366"/>
    <cellStyle name="1_BC 8 thang 2009 ve CT trong diem 5nam_Book1 4" xfId="3758"/>
    <cellStyle name="1_BC 8 thang 2009 ve CT trong diem 5nam_Book1 4 2" xfId="25367"/>
    <cellStyle name="1_BC 8 thang 2009 ve CT trong diem 5nam_Book1 4 3" xfId="25368"/>
    <cellStyle name="1_BC 8 thang 2009 ve CT trong diem 5nam_Book1 5" xfId="3759"/>
    <cellStyle name="1_BC 8 thang 2009 ve CT trong diem 5nam_Book1 5 2" xfId="25369"/>
    <cellStyle name="1_BC 8 thang 2009 ve CT trong diem 5nam_Book1 5 3" xfId="25370"/>
    <cellStyle name="1_BC 8 thang 2009 ve CT trong diem 5nam_Book1 6" xfId="3760"/>
    <cellStyle name="1_BC 8 thang 2009 ve CT trong diem 5nam_Book1 6 2" xfId="25371"/>
    <cellStyle name="1_BC 8 thang 2009 ve CT trong diem 5nam_Book1 6 3" xfId="25372"/>
    <cellStyle name="1_BC 8 thang 2009 ve CT trong diem 5nam_Book1 7" xfId="25373"/>
    <cellStyle name="1_BC 8 thang 2009 ve CT trong diem 5nam_Book1 8" xfId="25374"/>
    <cellStyle name="1_BC 8 thang 2009 ve CT trong diem 5nam_Book1_BC von DTPT 6 thang 2012" xfId="3761"/>
    <cellStyle name="1_BC 8 thang 2009 ve CT trong diem 5nam_Book1_BC von DTPT 6 thang 2012 2" xfId="3762"/>
    <cellStyle name="1_BC 8 thang 2009 ve CT trong diem 5nam_Book1_BC von DTPT 6 thang 2012 2 2" xfId="3763"/>
    <cellStyle name="1_BC 8 thang 2009 ve CT trong diem 5nam_Book1_BC von DTPT 6 thang 2012 2 2 2" xfId="25375"/>
    <cellStyle name="1_BC 8 thang 2009 ve CT trong diem 5nam_Book1_BC von DTPT 6 thang 2012 2 2 3" xfId="25376"/>
    <cellStyle name="1_BC 8 thang 2009 ve CT trong diem 5nam_Book1_BC von DTPT 6 thang 2012 2 3" xfId="3764"/>
    <cellStyle name="1_BC 8 thang 2009 ve CT trong diem 5nam_Book1_BC von DTPT 6 thang 2012 2 3 2" xfId="25377"/>
    <cellStyle name="1_BC 8 thang 2009 ve CT trong diem 5nam_Book1_BC von DTPT 6 thang 2012 2 3 3" xfId="25378"/>
    <cellStyle name="1_BC 8 thang 2009 ve CT trong diem 5nam_Book1_BC von DTPT 6 thang 2012 2 4" xfId="3765"/>
    <cellStyle name="1_BC 8 thang 2009 ve CT trong diem 5nam_Book1_BC von DTPT 6 thang 2012 2 4 2" xfId="25379"/>
    <cellStyle name="1_BC 8 thang 2009 ve CT trong diem 5nam_Book1_BC von DTPT 6 thang 2012 2 4 3" xfId="25380"/>
    <cellStyle name="1_BC 8 thang 2009 ve CT trong diem 5nam_Book1_BC von DTPT 6 thang 2012 2 5" xfId="25381"/>
    <cellStyle name="1_BC 8 thang 2009 ve CT trong diem 5nam_Book1_BC von DTPT 6 thang 2012 2 6" xfId="25382"/>
    <cellStyle name="1_BC 8 thang 2009 ve CT trong diem 5nam_Book1_BC von DTPT 6 thang 2012 3" xfId="3766"/>
    <cellStyle name="1_BC 8 thang 2009 ve CT trong diem 5nam_Book1_BC von DTPT 6 thang 2012 3 2" xfId="3767"/>
    <cellStyle name="1_BC 8 thang 2009 ve CT trong diem 5nam_Book1_BC von DTPT 6 thang 2012 3 2 2" xfId="25383"/>
    <cellStyle name="1_BC 8 thang 2009 ve CT trong diem 5nam_Book1_BC von DTPT 6 thang 2012 3 2 3" xfId="25384"/>
    <cellStyle name="1_BC 8 thang 2009 ve CT trong diem 5nam_Book1_BC von DTPT 6 thang 2012 3 3" xfId="3768"/>
    <cellStyle name="1_BC 8 thang 2009 ve CT trong diem 5nam_Book1_BC von DTPT 6 thang 2012 3 3 2" xfId="25385"/>
    <cellStyle name="1_BC 8 thang 2009 ve CT trong diem 5nam_Book1_BC von DTPT 6 thang 2012 3 3 3" xfId="25386"/>
    <cellStyle name="1_BC 8 thang 2009 ve CT trong diem 5nam_Book1_BC von DTPT 6 thang 2012 3 4" xfId="3769"/>
    <cellStyle name="1_BC 8 thang 2009 ve CT trong diem 5nam_Book1_BC von DTPT 6 thang 2012 3 4 2" xfId="25387"/>
    <cellStyle name="1_BC 8 thang 2009 ve CT trong diem 5nam_Book1_BC von DTPT 6 thang 2012 3 4 3" xfId="25388"/>
    <cellStyle name="1_BC 8 thang 2009 ve CT trong diem 5nam_Book1_BC von DTPT 6 thang 2012 3 5" xfId="25389"/>
    <cellStyle name="1_BC 8 thang 2009 ve CT trong diem 5nam_Book1_BC von DTPT 6 thang 2012 3 6" xfId="25390"/>
    <cellStyle name="1_BC 8 thang 2009 ve CT trong diem 5nam_Book1_BC von DTPT 6 thang 2012 4" xfId="3770"/>
    <cellStyle name="1_BC 8 thang 2009 ve CT trong diem 5nam_Book1_BC von DTPT 6 thang 2012 4 2" xfId="25391"/>
    <cellStyle name="1_BC 8 thang 2009 ve CT trong diem 5nam_Book1_BC von DTPT 6 thang 2012 4 3" xfId="25392"/>
    <cellStyle name="1_BC 8 thang 2009 ve CT trong diem 5nam_Book1_BC von DTPT 6 thang 2012 5" xfId="3771"/>
    <cellStyle name="1_BC 8 thang 2009 ve CT trong diem 5nam_Book1_BC von DTPT 6 thang 2012 5 2" xfId="25393"/>
    <cellStyle name="1_BC 8 thang 2009 ve CT trong diem 5nam_Book1_BC von DTPT 6 thang 2012 5 3" xfId="25394"/>
    <cellStyle name="1_BC 8 thang 2009 ve CT trong diem 5nam_Book1_BC von DTPT 6 thang 2012 6" xfId="3772"/>
    <cellStyle name="1_BC 8 thang 2009 ve CT trong diem 5nam_Book1_BC von DTPT 6 thang 2012 6 2" xfId="25395"/>
    <cellStyle name="1_BC 8 thang 2009 ve CT trong diem 5nam_Book1_BC von DTPT 6 thang 2012 6 3" xfId="25396"/>
    <cellStyle name="1_BC 8 thang 2009 ve CT trong diem 5nam_Book1_BC von DTPT 6 thang 2012 7" xfId="25397"/>
    <cellStyle name="1_BC 8 thang 2009 ve CT trong diem 5nam_Book1_BC von DTPT 6 thang 2012 8" xfId="25398"/>
    <cellStyle name="1_BC 8 thang 2009 ve CT trong diem 5nam_Book1_Bieu du thao QD von ho tro co MT" xfId="3773"/>
    <cellStyle name="1_BC 8 thang 2009 ve CT trong diem 5nam_Book1_Bieu du thao QD von ho tro co MT 2" xfId="3774"/>
    <cellStyle name="1_BC 8 thang 2009 ve CT trong diem 5nam_Book1_Bieu du thao QD von ho tro co MT 2 2" xfId="3775"/>
    <cellStyle name="1_BC 8 thang 2009 ve CT trong diem 5nam_Book1_Bieu du thao QD von ho tro co MT 2 2 2" xfId="25399"/>
    <cellStyle name="1_BC 8 thang 2009 ve CT trong diem 5nam_Book1_Bieu du thao QD von ho tro co MT 2 2 3" xfId="25400"/>
    <cellStyle name="1_BC 8 thang 2009 ve CT trong diem 5nam_Book1_Bieu du thao QD von ho tro co MT 2 3" xfId="3776"/>
    <cellStyle name="1_BC 8 thang 2009 ve CT trong diem 5nam_Book1_Bieu du thao QD von ho tro co MT 2 3 2" xfId="25401"/>
    <cellStyle name="1_BC 8 thang 2009 ve CT trong diem 5nam_Book1_Bieu du thao QD von ho tro co MT 2 3 3" xfId="25402"/>
    <cellStyle name="1_BC 8 thang 2009 ve CT trong diem 5nam_Book1_Bieu du thao QD von ho tro co MT 2 4" xfId="3777"/>
    <cellStyle name="1_BC 8 thang 2009 ve CT trong diem 5nam_Book1_Bieu du thao QD von ho tro co MT 2 4 2" xfId="25403"/>
    <cellStyle name="1_BC 8 thang 2009 ve CT trong diem 5nam_Book1_Bieu du thao QD von ho tro co MT 2 4 3" xfId="25404"/>
    <cellStyle name="1_BC 8 thang 2009 ve CT trong diem 5nam_Book1_Bieu du thao QD von ho tro co MT 2 5" xfId="25405"/>
    <cellStyle name="1_BC 8 thang 2009 ve CT trong diem 5nam_Book1_Bieu du thao QD von ho tro co MT 2 6" xfId="25406"/>
    <cellStyle name="1_BC 8 thang 2009 ve CT trong diem 5nam_Book1_Bieu du thao QD von ho tro co MT 3" xfId="3778"/>
    <cellStyle name="1_BC 8 thang 2009 ve CT trong diem 5nam_Book1_Bieu du thao QD von ho tro co MT 3 2" xfId="3779"/>
    <cellStyle name="1_BC 8 thang 2009 ve CT trong diem 5nam_Book1_Bieu du thao QD von ho tro co MT 3 2 2" xfId="25407"/>
    <cellStyle name="1_BC 8 thang 2009 ve CT trong diem 5nam_Book1_Bieu du thao QD von ho tro co MT 3 2 3" xfId="25408"/>
    <cellStyle name="1_BC 8 thang 2009 ve CT trong diem 5nam_Book1_Bieu du thao QD von ho tro co MT 3 3" xfId="3780"/>
    <cellStyle name="1_BC 8 thang 2009 ve CT trong diem 5nam_Book1_Bieu du thao QD von ho tro co MT 3 3 2" xfId="25409"/>
    <cellStyle name="1_BC 8 thang 2009 ve CT trong diem 5nam_Book1_Bieu du thao QD von ho tro co MT 3 3 3" xfId="25410"/>
    <cellStyle name="1_BC 8 thang 2009 ve CT trong diem 5nam_Book1_Bieu du thao QD von ho tro co MT 3 4" xfId="3781"/>
    <cellStyle name="1_BC 8 thang 2009 ve CT trong diem 5nam_Book1_Bieu du thao QD von ho tro co MT 3 4 2" xfId="25411"/>
    <cellStyle name="1_BC 8 thang 2009 ve CT trong diem 5nam_Book1_Bieu du thao QD von ho tro co MT 3 4 3" xfId="25412"/>
    <cellStyle name="1_BC 8 thang 2009 ve CT trong diem 5nam_Book1_Bieu du thao QD von ho tro co MT 3 5" xfId="25413"/>
    <cellStyle name="1_BC 8 thang 2009 ve CT trong diem 5nam_Book1_Bieu du thao QD von ho tro co MT 3 6" xfId="25414"/>
    <cellStyle name="1_BC 8 thang 2009 ve CT trong diem 5nam_Book1_Bieu du thao QD von ho tro co MT 4" xfId="3782"/>
    <cellStyle name="1_BC 8 thang 2009 ve CT trong diem 5nam_Book1_Bieu du thao QD von ho tro co MT 4 2" xfId="25415"/>
    <cellStyle name="1_BC 8 thang 2009 ve CT trong diem 5nam_Book1_Bieu du thao QD von ho tro co MT 4 3" xfId="25416"/>
    <cellStyle name="1_BC 8 thang 2009 ve CT trong diem 5nam_Book1_Bieu du thao QD von ho tro co MT 5" xfId="3783"/>
    <cellStyle name="1_BC 8 thang 2009 ve CT trong diem 5nam_Book1_Bieu du thao QD von ho tro co MT 5 2" xfId="25417"/>
    <cellStyle name="1_BC 8 thang 2009 ve CT trong diem 5nam_Book1_Bieu du thao QD von ho tro co MT 5 3" xfId="25418"/>
    <cellStyle name="1_BC 8 thang 2009 ve CT trong diem 5nam_Book1_Bieu du thao QD von ho tro co MT 6" xfId="3784"/>
    <cellStyle name="1_BC 8 thang 2009 ve CT trong diem 5nam_Book1_Bieu du thao QD von ho tro co MT 6 2" xfId="25419"/>
    <cellStyle name="1_BC 8 thang 2009 ve CT trong diem 5nam_Book1_Bieu du thao QD von ho tro co MT 6 3" xfId="25420"/>
    <cellStyle name="1_BC 8 thang 2009 ve CT trong diem 5nam_Book1_Bieu du thao QD von ho tro co MT 7" xfId="25421"/>
    <cellStyle name="1_BC 8 thang 2009 ve CT trong diem 5nam_Book1_Bieu du thao QD von ho tro co MT 8" xfId="25422"/>
    <cellStyle name="1_BC 8 thang 2009 ve CT trong diem 5nam_Book1_Hoan chinh KH 2012 (o nha)" xfId="3785"/>
    <cellStyle name="1_BC 8 thang 2009 ve CT trong diem 5nam_Book1_Hoan chinh KH 2012 (o nha) 2" xfId="3786"/>
    <cellStyle name="1_BC 8 thang 2009 ve CT trong diem 5nam_Book1_Hoan chinh KH 2012 (o nha) 2 2" xfId="3787"/>
    <cellStyle name="1_BC 8 thang 2009 ve CT trong diem 5nam_Book1_Hoan chinh KH 2012 (o nha) 2 2 2" xfId="25423"/>
    <cellStyle name="1_BC 8 thang 2009 ve CT trong diem 5nam_Book1_Hoan chinh KH 2012 (o nha) 2 2 3" xfId="25424"/>
    <cellStyle name="1_BC 8 thang 2009 ve CT trong diem 5nam_Book1_Hoan chinh KH 2012 (o nha) 2 3" xfId="3788"/>
    <cellStyle name="1_BC 8 thang 2009 ve CT trong diem 5nam_Book1_Hoan chinh KH 2012 (o nha) 2 3 2" xfId="25425"/>
    <cellStyle name="1_BC 8 thang 2009 ve CT trong diem 5nam_Book1_Hoan chinh KH 2012 (o nha) 2 3 3" xfId="25426"/>
    <cellStyle name="1_BC 8 thang 2009 ve CT trong diem 5nam_Book1_Hoan chinh KH 2012 (o nha) 2 4" xfId="3789"/>
    <cellStyle name="1_BC 8 thang 2009 ve CT trong diem 5nam_Book1_Hoan chinh KH 2012 (o nha) 2 4 2" xfId="25427"/>
    <cellStyle name="1_BC 8 thang 2009 ve CT trong diem 5nam_Book1_Hoan chinh KH 2012 (o nha) 2 4 3" xfId="25428"/>
    <cellStyle name="1_BC 8 thang 2009 ve CT trong diem 5nam_Book1_Hoan chinh KH 2012 (o nha) 2 5" xfId="25429"/>
    <cellStyle name="1_BC 8 thang 2009 ve CT trong diem 5nam_Book1_Hoan chinh KH 2012 (o nha) 2 6" xfId="25430"/>
    <cellStyle name="1_BC 8 thang 2009 ve CT trong diem 5nam_Book1_Hoan chinh KH 2012 (o nha) 3" xfId="3790"/>
    <cellStyle name="1_BC 8 thang 2009 ve CT trong diem 5nam_Book1_Hoan chinh KH 2012 (o nha) 3 2" xfId="3791"/>
    <cellStyle name="1_BC 8 thang 2009 ve CT trong diem 5nam_Book1_Hoan chinh KH 2012 (o nha) 3 2 2" xfId="25431"/>
    <cellStyle name="1_BC 8 thang 2009 ve CT trong diem 5nam_Book1_Hoan chinh KH 2012 (o nha) 3 2 3" xfId="25432"/>
    <cellStyle name="1_BC 8 thang 2009 ve CT trong diem 5nam_Book1_Hoan chinh KH 2012 (o nha) 3 3" xfId="3792"/>
    <cellStyle name="1_BC 8 thang 2009 ve CT trong diem 5nam_Book1_Hoan chinh KH 2012 (o nha) 3 3 2" xfId="25433"/>
    <cellStyle name="1_BC 8 thang 2009 ve CT trong diem 5nam_Book1_Hoan chinh KH 2012 (o nha) 3 3 3" xfId="25434"/>
    <cellStyle name="1_BC 8 thang 2009 ve CT trong diem 5nam_Book1_Hoan chinh KH 2012 (o nha) 3 4" xfId="3793"/>
    <cellStyle name="1_BC 8 thang 2009 ve CT trong diem 5nam_Book1_Hoan chinh KH 2012 (o nha) 3 4 2" xfId="25435"/>
    <cellStyle name="1_BC 8 thang 2009 ve CT trong diem 5nam_Book1_Hoan chinh KH 2012 (o nha) 3 4 3" xfId="25436"/>
    <cellStyle name="1_BC 8 thang 2009 ve CT trong diem 5nam_Book1_Hoan chinh KH 2012 (o nha) 3 5" xfId="25437"/>
    <cellStyle name="1_BC 8 thang 2009 ve CT trong diem 5nam_Book1_Hoan chinh KH 2012 (o nha) 3 6" xfId="25438"/>
    <cellStyle name="1_BC 8 thang 2009 ve CT trong diem 5nam_Book1_Hoan chinh KH 2012 (o nha) 4" xfId="3794"/>
    <cellStyle name="1_BC 8 thang 2009 ve CT trong diem 5nam_Book1_Hoan chinh KH 2012 (o nha) 4 2" xfId="25439"/>
    <cellStyle name="1_BC 8 thang 2009 ve CT trong diem 5nam_Book1_Hoan chinh KH 2012 (o nha) 4 3" xfId="25440"/>
    <cellStyle name="1_BC 8 thang 2009 ve CT trong diem 5nam_Book1_Hoan chinh KH 2012 (o nha) 5" xfId="3795"/>
    <cellStyle name="1_BC 8 thang 2009 ve CT trong diem 5nam_Book1_Hoan chinh KH 2012 (o nha) 5 2" xfId="25441"/>
    <cellStyle name="1_BC 8 thang 2009 ve CT trong diem 5nam_Book1_Hoan chinh KH 2012 (o nha) 5 3" xfId="25442"/>
    <cellStyle name="1_BC 8 thang 2009 ve CT trong diem 5nam_Book1_Hoan chinh KH 2012 (o nha) 6" xfId="3796"/>
    <cellStyle name="1_BC 8 thang 2009 ve CT trong diem 5nam_Book1_Hoan chinh KH 2012 (o nha) 6 2" xfId="25443"/>
    <cellStyle name="1_BC 8 thang 2009 ve CT trong diem 5nam_Book1_Hoan chinh KH 2012 (o nha) 6 3" xfId="25444"/>
    <cellStyle name="1_BC 8 thang 2009 ve CT trong diem 5nam_Book1_Hoan chinh KH 2012 (o nha) 7" xfId="25445"/>
    <cellStyle name="1_BC 8 thang 2009 ve CT trong diem 5nam_Book1_Hoan chinh KH 2012 (o nha) 8" xfId="25446"/>
    <cellStyle name="1_BC 8 thang 2009 ve CT trong diem 5nam_Book1_Hoan chinh KH 2012 (o nha)_Bao cao giai ngan quy I" xfId="3797"/>
    <cellStyle name="1_BC 8 thang 2009 ve CT trong diem 5nam_Book1_Hoan chinh KH 2012 (o nha)_Bao cao giai ngan quy I 2" xfId="3798"/>
    <cellStyle name="1_BC 8 thang 2009 ve CT trong diem 5nam_Book1_Hoan chinh KH 2012 (o nha)_Bao cao giai ngan quy I 2 2" xfId="3799"/>
    <cellStyle name="1_BC 8 thang 2009 ve CT trong diem 5nam_Book1_Hoan chinh KH 2012 (o nha)_Bao cao giai ngan quy I 2 2 2" xfId="25447"/>
    <cellStyle name="1_BC 8 thang 2009 ve CT trong diem 5nam_Book1_Hoan chinh KH 2012 (o nha)_Bao cao giai ngan quy I 2 2 3" xfId="25448"/>
    <cellStyle name="1_BC 8 thang 2009 ve CT trong diem 5nam_Book1_Hoan chinh KH 2012 (o nha)_Bao cao giai ngan quy I 2 3" xfId="3800"/>
    <cellStyle name="1_BC 8 thang 2009 ve CT trong diem 5nam_Book1_Hoan chinh KH 2012 (o nha)_Bao cao giai ngan quy I 2 3 2" xfId="25449"/>
    <cellStyle name="1_BC 8 thang 2009 ve CT trong diem 5nam_Book1_Hoan chinh KH 2012 (o nha)_Bao cao giai ngan quy I 2 3 3" xfId="25450"/>
    <cellStyle name="1_BC 8 thang 2009 ve CT trong diem 5nam_Book1_Hoan chinh KH 2012 (o nha)_Bao cao giai ngan quy I 2 4" xfId="3801"/>
    <cellStyle name="1_BC 8 thang 2009 ve CT trong diem 5nam_Book1_Hoan chinh KH 2012 (o nha)_Bao cao giai ngan quy I 2 4 2" xfId="25451"/>
    <cellStyle name="1_BC 8 thang 2009 ve CT trong diem 5nam_Book1_Hoan chinh KH 2012 (o nha)_Bao cao giai ngan quy I 2 4 3" xfId="25452"/>
    <cellStyle name="1_BC 8 thang 2009 ve CT trong diem 5nam_Book1_Hoan chinh KH 2012 (o nha)_Bao cao giai ngan quy I 2 5" xfId="25453"/>
    <cellStyle name="1_BC 8 thang 2009 ve CT trong diem 5nam_Book1_Hoan chinh KH 2012 (o nha)_Bao cao giai ngan quy I 2 6" xfId="25454"/>
    <cellStyle name="1_BC 8 thang 2009 ve CT trong diem 5nam_Book1_Hoan chinh KH 2012 (o nha)_Bao cao giai ngan quy I 3" xfId="3802"/>
    <cellStyle name="1_BC 8 thang 2009 ve CT trong diem 5nam_Book1_Hoan chinh KH 2012 (o nha)_Bao cao giai ngan quy I 3 2" xfId="3803"/>
    <cellStyle name="1_BC 8 thang 2009 ve CT trong diem 5nam_Book1_Hoan chinh KH 2012 (o nha)_Bao cao giai ngan quy I 3 2 2" xfId="25455"/>
    <cellStyle name="1_BC 8 thang 2009 ve CT trong diem 5nam_Book1_Hoan chinh KH 2012 (o nha)_Bao cao giai ngan quy I 3 2 3" xfId="25456"/>
    <cellStyle name="1_BC 8 thang 2009 ve CT trong diem 5nam_Book1_Hoan chinh KH 2012 (o nha)_Bao cao giai ngan quy I 3 3" xfId="3804"/>
    <cellStyle name="1_BC 8 thang 2009 ve CT trong diem 5nam_Book1_Hoan chinh KH 2012 (o nha)_Bao cao giai ngan quy I 3 3 2" xfId="25457"/>
    <cellStyle name="1_BC 8 thang 2009 ve CT trong diem 5nam_Book1_Hoan chinh KH 2012 (o nha)_Bao cao giai ngan quy I 3 3 3" xfId="25458"/>
    <cellStyle name="1_BC 8 thang 2009 ve CT trong diem 5nam_Book1_Hoan chinh KH 2012 (o nha)_Bao cao giai ngan quy I 3 4" xfId="3805"/>
    <cellStyle name="1_BC 8 thang 2009 ve CT trong diem 5nam_Book1_Hoan chinh KH 2012 (o nha)_Bao cao giai ngan quy I 3 4 2" xfId="25459"/>
    <cellStyle name="1_BC 8 thang 2009 ve CT trong diem 5nam_Book1_Hoan chinh KH 2012 (o nha)_Bao cao giai ngan quy I 3 4 3" xfId="25460"/>
    <cellStyle name="1_BC 8 thang 2009 ve CT trong diem 5nam_Book1_Hoan chinh KH 2012 (o nha)_Bao cao giai ngan quy I 3 5" xfId="25461"/>
    <cellStyle name="1_BC 8 thang 2009 ve CT trong diem 5nam_Book1_Hoan chinh KH 2012 (o nha)_Bao cao giai ngan quy I 3 6" xfId="25462"/>
    <cellStyle name="1_BC 8 thang 2009 ve CT trong diem 5nam_Book1_Hoan chinh KH 2012 (o nha)_Bao cao giai ngan quy I 4" xfId="3806"/>
    <cellStyle name="1_BC 8 thang 2009 ve CT trong diem 5nam_Book1_Hoan chinh KH 2012 (o nha)_Bao cao giai ngan quy I 4 2" xfId="25463"/>
    <cellStyle name="1_BC 8 thang 2009 ve CT trong diem 5nam_Book1_Hoan chinh KH 2012 (o nha)_Bao cao giai ngan quy I 4 3" xfId="25464"/>
    <cellStyle name="1_BC 8 thang 2009 ve CT trong diem 5nam_Book1_Hoan chinh KH 2012 (o nha)_Bao cao giai ngan quy I 5" xfId="3807"/>
    <cellStyle name="1_BC 8 thang 2009 ve CT trong diem 5nam_Book1_Hoan chinh KH 2012 (o nha)_Bao cao giai ngan quy I 5 2" xfId="25465"/>
    <cellStyle name="1_BC 8 thang 2009 ve CT trong diem 5nam_Book1_Hoan chinh KH 2012 (o nha)_Bao cao giai ngan quy I 5 3" xfId="25466"/>
    <cellStyle name="1_BC 8 thang 2009 ve CT trong diem 5nam_Book1_Hoan chinh KH 2012 (o nha)_Bao cao giai ngan quy I 6" xfId="3808"/>
    <cellStyle name="1_BC 8 thang 2009 ve CT trong diem 5nam_Book1_Hoan chinh KH 2012 (o nha)_Bao cao giai ngan quy I 6 2" xfId="25467"/>
    <cellStyle name="1_BC 8 thang 2009 ve CT trong diem 5nam_Book1_Hoan chinh KH 2012 (o nha)_Bao cao giai ngan quy I 6 3" xfId="25468"/>
    <cellStyle name="1_BC 8 thang 2009 ve CT trong diem 5nam_Book1_Hoan chinh KH 2012 (o nha)_Bao cao giai ngan quy I 7" xfId="25469"/>
    <cellStyle name="1_BC 8 thang 2009 ve CT trong diem 5nam_Book1_Hoan chinh KH 2012 (o nha)_Bao cao giai ngan quy I 8" xfId="25470"/>
    <cellStyle name="1_BC 8 thang 2009 ve CT trong diem 5nam_Book1_Hoan chinh KH 2012 (o nha)_BC von DTPT 6 thang 2012" xfId="3809"/>
    <cellStyle name="1_BC 8 thang 2009 ve CT trong diem 5nam_Book1_Hoan chinh KH 2012 (o nha)_BC von DTPT 6 thang 2012 2" xfId="3810"/>
    <cellStyle name="1_BC 8 thang 2009 ve CT trong diem 5nam_Book1_Hoan chinh KH 2012 (o nha)_BC von DTPT 6 thang 2012 2 2" xfId="3811"/>
    <cellStyle name="1_BC 8 thang 2009 ve CT trong diem 5nam_Book1_Hoan chinh KH 2012 (o nha)_BC von DTPT 6 thang 2012 2 2 2" xfId="25471"/>
    <cellStyle name="1_BC 8 thang 2009 ve CT trong diem 5nam_Book1_Hoan chinh KH 2012 (o nha)_BC von DTPT 6 thang 2012 2 2 3" xfId="25472"/>
    <cellStyle name="1_BC 8 thang 2009 ve CT trong diem 5nam_Book1_Hoan chinh KH 2012 (o nha)_BC von DTPT 6 thang 2012 2 3" xfId="3812"/>
    <cellStyle name="1_BC 8 thang 2009 ve CT trong diem 5nam_Book1_Hoan chinh KH 2012 (o nha)_BC von DTPT 6 thang 2012 2 3 2" xfId="25473"/>
    <cellStyle name="1_BC 8 thang 2009 ve CT trong diem 5nam_Book1_Hoan chinh KH 2012 (o nha)_BC von DTPT 6 thang 2012 2 3 3" xfId="25474"/>
    <cellStyle name="1_BC 8 thang 2009 ve CT trong diem 5nam_Book1_Hoan chinh KH 2012 (o nha)_BC von DTPT 6 thang 2012 2 4" xfId="3813"/>
    <cellStyle name="1_BC 8 thang 2009 ve CT trong diem 5nam_Book1_Hoan chinh KH 2012 (o nha)_BC von DTPT 6 thang 2012 2 4 2" xfId="25475"/>
    <cellStyle name="1_BC 8 thang 2009 ve CT trong diem 5nam_Book1_Hoan chinh KH 2012 (o nha)_BC von DTPT 6 thang 2012 2 4 3" xfId="25476"/>
    <cellStyle name="1_BC 8 thang 2009 ve CT trong diem 5nam_Book1_Hoan chinh KH 2012 (o nha)_BC von DTPT 6 thang 2012 2 5" xfId="25477"/>
    <cellStyle name="1_BC 8 thang 2009 ve CT trong diem 5nam_Book1_Hoan chinh KH 2012 (o nha)_BC von DTPT 6 thang 2012 2 6" xfId="25478"/>
    <cellStyle name="1_BC 8 thang 2009 ve CT trong diem 5nam_Book1_Hoan chinh KH 2012 (o nha)_BC von DTPT 6 thang 2012 3" xfId="3814"/>
    <cellStyle name="1_BC 8 thang 2009 ve CT trong diem 5nam_Book1_Hoan chinh KH 2012 (o nha)_BC von DTPT 6 thang 2012 3 2" xfId="3815"/>
    <cellStyle name="1_BC 8 thang 2009 ve CT trong diem 5nam_Book1_Hoan chinh KH 2012 (o nha)_BC von DTPT 6 thang 2012 3 2 2" xfId="25479"/>
    <cellStyle name="1_BC 8 thang 2009 ve CT trong diem 5nam_Book1_Hoan chinh KH 2012 (o nha)_BC von DTPT 6 thang 2012 3 2 3" xfId="25480"/>
    <cellStyle name="1_BC 8 thang 2009 ve CT trong diem 5nam_Book1_Hoan chinh KH 2012 (o nha)_BC von DTPT 6 thang 2012 3 3" xfId="3816"/>
    <cellStyle name="1_BC 8 thang 2009 ve CT trong diem 5nam_Book1_Hoan chinh KH 2012 (o nha)_BC von DTPT 6 thang 2012 3 3 2" xfId="25481"/>
    <cellStyle name="1_BC 8 thang 2009 ve CT trong diem 5nam_Book1_Hoan chinh KH 2012 (o nha)_BC von DTPT 6 thang 2012 3 3 3" xfId="25482"/>
    <cellStyle name="1_BC 8 thang 2009 ve CT trong diem 5nam_Book1_Hoan chinh KH 2012 (o nha)_BC von DTPT 6 thang 2012 3 4" xfId="3817"/>
    <cellStyle name="1_BC 8 thang 2009 ve CT trong diem 5nam_Book1_Hoan chinh KH 2012 (o nha)_BC von DTPT 6 thang 2012 3 4 2" xfId="25483"/>
    <cellStyle name="1_BC 8 thang 2009 ve CT trong diem 5nam_Book1_Hoan chinh KH 2012 (o nha)_BC von DTPT 6 thang 2012 3 4 3" xfId="25484"/>
    <cellStyle name="1_BC 8 thang 2009 ve CT trong diem 5nam_Book1_Hoan chinh KH 2012 (o nha)_BC von DTPT 6 thang 2012 3 5" xfId="25485"/>
    <cellStyle name="1_BC 8 thang 2009 ve CT trong diem 5nam_Book1_Hoan chinh KH 2012 (o nha)_BC von DTPT 6 thang 2012 3 6" xfId="25486"/>
    <cellStyle name="1_BC 8 thang 2009 ve CT trong diem 5nam_Book1_Hoan chinh KH 2012 (o nha)_BC von DTPT 6 thang 2012 4" xfId="3818"/>
    <cellStyle name="1_BC 8 thang 2009 ve CT trong diem 5nam_Book1_Hoan chinh KH 2012 (o nha)_BC von DTPT 6 thang 2012 4 2" xfId="25487"/>
    <cellStyle name="1_BC 8 thang 2009 ve CT trong diem 5nam_Book1_Hoan chinh KH 2012 (o nha)_BC von DTPT 6 thang 2012 4 3" xfId="25488"/>
    <cellStyle name="1_BC 8 thang 2009 ve CT trong diem 5nam_Book1_Hoan chinh KH 2012 (o nha)_BC von DTPT 6 thang 2012 5" xfId="3819"/>
    <cellStyle name="1_BC 8 thang 2009 ve CT trong diem 5nam_Book1_Hoan chinh KH 2012 (o nha)_BC von DTPT 6 thang 2012 5 2" xfId="25489"/>
    <cellStyle name="1_BC 8 thang 2009 ve CT trong diem 5nam_Book1_Hoan chinh KH 2012 (o nha)_BC von DTPT 6 thang 2012 5 3" xfId="25490"/>
    <cellStyle name="1_BC 8 thang 2009 ve CT trong diem 5nam_Book1_Hoan chinh KH 2012 (o nha)_BC von DTPT 6 thang 2012 6" xfId="3820"/>
    <cellStyle name="1_BC 8 thang 2009 ve CT trong diem 5nam_Book1_Hoan chinh KH 2012 (o nha)_BC von DTPT 6 thang 2012 6 2" xfId="25491"/>
    <cellStyle name="1_BC 8 thang 2009 ve CT trong diem 5nam_Book1_Hoan chinh KH 2012 (o nha)_BC von DTPT 6 thang 2012 6 3" xfId="25492"/>
    <cellStyle name="1_BC 8 thang 2009 ve CT trong diem 5nam_Book1_Hoan chinh KH 2012 (o nha)_BC von DTPT 6 thang 2012 7" xfId="25493"/>
    <cellStyle name="1_BC 8 thang 2009 ve CT trong diem 5nam_Book1_Hoan chinh KH 2012 (o nha)_BC von DTPT 6 thang 2012 8" xfId="25494"/>
    <cellStyle name="1_BC 8 thang 2009 ve CT trong diem 5nam_Book1_Hoan chinh KH 2012 (o nha)_Bieu du thao QD von ho tro co MT" xfId="3821"/>
    <cellStyle name="1_BC 8 thang 2009 ve CT trong diem 5nam_Book1_Hoan chinh KH 2012 (o nha)_Bieu du thao QD von ho tro co MT 2" xfId="3822"/>
    <cellStyle name="1_BC 8 thang 2009 ve CT trong diem 5nam_Book1_Hoan chinh KH 2012 (o nha)_Bieu du thao QD von ho tro co MT 2 2" xfId="3823"/>
    <cellStyle name="1_BC 8 thang 2009 ve CT trong diem 5nam_Book1_Hoan chinh KH 2012 (o nha)_Bieu du thao QD von ho tro co MT 2 2 2" xfId="25495"/>
    <cellStyle name="1_BC 8 thang 2009 ve CT trong diem 5nam_Book1_Hoan chinh KH 2012 (o nha)_Bieu du thao QD von ho tro co MT 2 2 3" xfId="25496"/>
    <cellStyle name="1_BC 8 thang 2009 ve CT trong diem 5nam_Book1_Hoan chinh KH 2012 (o nha)_Bieu du thao QD von ho tro co MT 2 3" xfId="3824"/>
    <cellStyle name="1_BC 8 thang 2009 ve CT trong diem 5nam_Book1_Hoan chinh KH 2012 (o nha)_Bieu du thao QD von ho tro co MT 2 3 2" xfId="25497"/>
    <cellStyle name="1_BC 8 thang 2009 ve CT trong diem 5nam_Book1_Hoan chinh KH 2012 (o nha)_Bieu du thao QD von ho tro co MT 2 3 3" xfId="25498"/>
    <cellStyle name="1_BC 8 thang 2009 ve CT trong diem 5nam_Book1_Hoan chinh KH 2012 (o nha)_Bieu du thao QD von ho tro co MT 2 4" xfId="3825"/>
    <cellStyle name="1_BC 8 thang 2009 ve CT trong diem 5nam_Book1_Hoan chinh KH 2012 (o nha)_Bieu du thao QD von ho tro co MT 2 4 2" xfId="25499"/>
    <cellStyle name="1_BC 8 thang 2009 ve CT trong diem 5nam_Book1_Hoan chinh KH 2012 (o nha)_Bieu du thao QD von ho tro co MT 2 4 3" xfId="25500"/>
    <cellStyle name="1_BC 8 thang 2009 ve CT trong diem 5nam_Book1_Hoan chinh KH 2012 (o nha)_Bieu du thao QD von ho tro co MT 2 5" xfId="25501"/>
    <cellStyle name="1_BC 8 thang 2009 ve CT trong diem 5nam_Book1_Hoan chinh KH 2012 (o nha)_Bieu du thao QD von ho tro co MT 2 6" xfId="25502"/>
    <cellStyle name="1_BC 8 thang 2009 ve CT trong diem 5nam_Book1_Hoan chinh KH 2012 (o nha)_Bieu du thao QD von ho tro co MT 3" xfId="3826"/>
    <cellStyle name="1_BC 8 thang 2009 ve CT trong diem 5nam_Book1_Hoan chinh KH 2012 (o nha)_Bieu du thao QD von ho tro co MT 3 2" xfId="3827"/>
    <cellStyle name="1_BC 8 thang 2009 ve CT trong diem 5nam_Book1_Hoan chinh KH 2012 (o nha)_Bieu du thao QD von ho tro co MT 3 2 2" xfId="25503"/>
    <cellStyle name="1_BC 8 thang 2009 ve CT trong diem 5nam_Book1_Hoan chinh KH 2012 (o nha)_Bieu du thao QD von ho tro co MT 3 2 3" xfId="25504"/>
    <cellStyle name="1_BC 8 thang 2009 ve CT trong diem 5nam_Book1_Hoan chinh KH 2012 (o nha)_Bieu du thao QD von ho tro co MT 3 3" xfId="3828"/>
    <cellStyle name="1_BC 8 thang 2009 ve CT trong diem 5nam_Book1_Hoan chinh KH 2012 (o nha)_Bieu du thao QD von ho tro co MT 3 3 2" xfId="25505"/>
    <cellStyle name="1_BC 8 thang 2009 ve CT trong diem 5nam_Book1_Hoan chinh KH 2012 (o nha)_Bieu du thao QD von ho tro co MT 3 3 3" xfId="25506"/>
    <cellStyle name="1_BC 8 thang 2009 ve CT trong diem 5nam_Book1_Hoan chinh KH 2012 (o nha)_Bieu du thao QD von ho tro co MT 3 4" xfId="3829"/>
    <cellStyle name="1_BC 8 thang 2009 ve CT trong diem 5nam_Book1_Hoan chinh KH 2012 (o nha)_Bieu du thao QD von ho tro co MT 3 4 2" xfId="25507"/>
    <cellStyle name="1_BC 8 thang 2009 ve CT trong diem 5nam_Book1_Hoan chinh KH 2012 (o nha)_Bieu du thao QD von ho tro co MT 3 4 3" xfId="25508"/>
    <cellStyle name="1_BC 8 thang 2009 ve CT trong diem 5nam_Book1_Hoan chinh KH 2012 (o nha)_Bieu du thao QD von ho tro co MT 3 5" xfId="25509"/>
    <cellStyle name="1_BC 8 thang 2009 ve CT trong diem 5nam_Book1_Hoan chinh KH 2012 (o nha)_Bieu du thao QD von ho tro co MT 3 6" xfId="25510"/>
    <cellStyle name="1_BC 8 thang 2009 ve CT trong diem 5nam_Book1_Hoan chinh KH 2012 (o nha)_Bieu du thao QD von ho tro co MT 4" xfId="3830"/>
    <cellStyle name="1_BC 8 thang 2009 ve CT trong diem 5nam_Book1_Hoan chinh KH 2012 (o nha)_Bieu du thao QD von ho tro co MT 4 2" xfId="25511"/>
    <cellStyle name="1_BC 8 thang 2009 ve CT trong diem 5nam_Book1_Hoan chinh KH 2012 (o nha)_Bieu du thao QD von ho tro co MT 4 3" xfId="25512"/>
    <cellStyle name="1_BC 8 thang 2009 ve CT trong diem 5nam_Book1_Hoan chinh KH 2012 (o nha)_Bieu du thao QD von ho tro co MT 5" xfId="3831"/>
    <cellStyle name="1_BC 8 thang 2009 ve CT trong diem 5nam_Book1_Hoan chinh KH 2012 (o nha)_Bieu du thao QD von ho tro co MT 5 2" xfId="25513"/>
    <cellStyle name="1_BC 8 thang 2009 ve CT trong diem 5nam_Book1_Hoan chinh KH 2012 (o nha)_Bieu du thao QD von ho tro co MT 5 3" xfId="25514"/>
    <cellStyle name="1_BC 8 thang 2009 ve CT trong diem 5nam_Book1_Hoan chinh KH 2012 (o nha)_Bieu du thao QD von ho tro co MT 6" xfId="3832"/>
    <cellStyle name="1_BC 8 thang 2009 ve CT trong diem 5nam_Book1_Hoan chinh KH 2012 (o nha)_Bieu du thao QD von ho tro co MT 6 2" xfId="25515"/>
    <cellStyle name="1_BC 8 thang 2009 ve CT trong diem 5nam_Book1_Hoan chinh KH 2012 (o nha)_Bieu du thao QD von ho tro co MT 6 3" xfId="25516"/>
    <cellStyle name="1_BC 8 thang 2009 ve CT trong diem 5nam_Book1_Hoan chinh KH 2012 (o nha)_Bieu du thao QD von ho tro co MT 7" xfId="25517"/>
    <cellStyle name="1_BC 8 thang 2009 ve CT trong diem 5nam_Book1_Hoan chinh KH 2012 (o nha)_Bieu du thao QD von ho tro co MT 8" xfId="25518"/>
    <cellStyle name="1_BC 8 thang 2009 ve CT trong diem 5nam_Book1_Hoan chinh KH 2012 (o nha)_Ke hoach 2012 theo doi (giai ngan 30.6.12)" xfId="3833"/>
    <cellStyle name="1_BC 8 thang 2009 ve CT trong diem 5nam_Book1_Hoan chinh KH 2012 (o nha)_Ke hoach 2012 theo doi (giai ngan 30.6.12) 2" xfId="3834"/>
    <cellStyle name="1_BC 8 thang 2009 ve CT trong diem 5nam_Book1_Hoan chinh KH 2012 (o nha)_Ke hoach 2012 theo doi (giai ngan 30.6.12) 2 2" xfId="3835"/>
    <cellStyle name="1_BC 8 thang 2009 ve CT trong diem 5nam_Book1_Hoan chinh KH 2012 (o nha)_Ke hoach 2012 theo doi (giai ngan 30.6.12) 2 2 2" xfId="25519"/>
    <cellStyle name="1_BC 8 thang 2009 ve CT trong diem 5nam_Book1_Hoan chinh KH 2012 (o nha)_Ke hoach 2012 theo doi (giai ngan 30.6.12) 2 2 3" xfId="25520"/>
    <cellStyle name="1_BC 8 thang 2009 ve CT trong diem 5nam_Book1_Hoan chinh KH 2012 (o nha)_Ke hoach 2012 theo doi (giai ngan 30.6.12) 2 3" xfId="3836"/>
    <cellStyle name="1_BC 8 thang 2009 ve CT trong diem 5nam_Book1_Hoan chinh KH 2012 (o nha)_Ke hoach 2012 theo doi (giai ngan 30.6.12) 2 3 2" xfId="25521"/>
    <cellStyle name="1_BC 8 thang 2009 ve CT trong diem 5nam_Book1_Hoan chinh KH 2012 (o nha)_Ke hoach 2012 theo doi (giai ngan 30.6.12) 2 3 3" xfId="25522"/>
    <cellStyle name="1_BC 8 thang 2009 ve CT trong diem 5nam_Book1_Hoan chinh KH 2012 (o nha)_Ke hoach 2012 theo doi (giai ngan 30.6.12) 2 4" xfId="3837"/>
    <cellStyle name="1_BC 8 thang 2009 ve CT trong diem 5nam_Book1_Hoan chinh KH 2012 (o nha)_Ke hoach 2012 theo doi (giai ngan 30.6.12) 2 4 2" xfId="25523"/>
    <cellStyle name="1_BC 8 thang 2009 ve CT trong diem 5nam_Book1_Hoan chinh KH 2012 (o nha)_Ke hoach 2012 theo doi (giai ngan 30.6.12) 2 4 3" xfId="25524"/>
    <cellStyle name="1_BC 8 thang 2009 ve CT trong diem 5nam_Book1_Hoan chinh KH 2012 (o nha)_Ke hoach 2012 theo doi (giai ngan 30.6.12) 2 5" xfId="25525"/>
    <cellStyle name="1_BC 8 thang 2009 ve CT trong diem 5nam_Book1_Hoan chinh KH 2012 (o nha)_Ke hoach 2012 theo doi (giai ngan 30.6.12) 2 6" xfId="25526"/>
    <cellStyle name="1_BC 8 thang 2009 ve CT trong diem 5nam_Book1_Hoan chinh KH 2012 (o nha)_Ke hoach 2012 theo doi (giai ngan 30.6.12) 3" xfId="3838"/>
    <cellStyle name="1_BC 8 thang 2009 ve CT trong diem 5nam_Book1_Hoan chinh KH 2012 (o nha)_Ke hoach 2012 theo doi (giai ngan 30.6.12) 3 2" xfId="3839"/>
    <cellStyle name="1_BC 8 thang 2009 ve CT trong diem 5nam_Book1_Hoan chinh KH 2012 (o nha)_Ke hoach 2012 theo doi (giai ngan 30.6.12) 3 2 2" xfId="25527"/>
    <cellStyle name="1_BC 8 thang 2009 ve CT trong diem 5nam_Book1_Hoan chinh KH 2012 (o nha)_Ke hoach 2012 theo doi (giai ngan 30.6.12) 3 2 3" xfId="25528"/>
    <cellStyle name="1_BC 8 thang 2009 ve CT trong diem 5nam_Book1_Hoan chinh KH 2012 (o nha)_Ke hoach 2012 theo doi (giai ngan 30.6.12) 3 3" xfId="3840"/>
    <cellStyle name="1_BC 8 thang 2009 ve CT trong diem 5nam_Book1_Hoan chinh KH 2012 (o nha)_Ke hoach 2012 theo doi (giai ngan 30.6.12) 3 3 2" xfId="25529"/>
    <cellStyle name="1_BC 8 thang 2009 ve CT trong diem 5nam_Book1_Hoan chinh KH 2012 (o nha)_Ke hoach 2012 theo doi (giai ngan 30.6.12) 3 3 3" xfId="25530"/>
    <cellStyle name="1_BC 8 thang 2009 ve CT trong diem 5nam_Book1_Hoan chinh KH 2012 (o nha)_Ke hoach 2012 theo doi (giai ngan 30.6.12) 3 4" xfId="3841"/>
    <cellStyle name="1_BC 8 thang 2009 ve CT trong diem 5nam_Book1_Hoan chinh KH 2012 (o nha)_Ke hoach 2012 theo doi (giai ngan 30.6.12) 3 4 2" xfId="25531"/>
    <cellStyle name="1_BC 8 thang 2009 ve CT trong diem 5nam_Book1_Hoan chinh KH 2012 (o nha)_Ke hoach 2012 theo doi (giai ngan 30.6.12) 3 4 3" xfId="25532"/>
    <cellStyle name="1_BC 8 thang 2009 ve CT trong diem 5nam_Book1_Hoan chinh KH 2012 (o nha)_Ke hoach 2012 theo doi (giai ngan 30.6.12) 3 5" xfId="25533"/>
    <cellStyle name="1_BC 8 thang 2009 ve CT trong diem 5nam_Book1_Hoan chinh KH 2012 (o nha)_Ke hoach 2012 theo doi (giai ngan 30.6.12) 3 6" xfId="25534"/>
    <cellStyle name="1_BC 8 thang 2009 ve CT trong diem 5nam_Book1_Hoan chinh KH 2012 (o nha)_Ke hoach 2012 theo doi (giai ngan 30.6.12) 4" xfId="3842"/>
    <cellStyle name="1_BC 8 thang 2009 ve CT trong diem 5nam_Book1_Hoan chinh KH 2012 (o nha)_Ke hoach 2012 theo doi (giai ngan 30.6.12) 4 2" xfId="25535"/>
    <cellStyle name="1_BC 8 thang 2009 ve CT trong diem 5nam_Book1_Hoan chinh KH 2012 (o nha)_Ke hoach 2012 theo doi (giai ngan 30.6.12) 4 3" xfId="25536"/>
    <cellStyle name="1_BC 8 thang 2009 ve CT trong diem 5nam_Book1_Hoan chinh KH 2012 (o nha)_Ke hoach 2012 theo doi (giai ngan 30.6.12) 5" xfId="3843"/>
    <cellStyle name="1_BC 8 thang 2009 ve CT trong diem 5nam_Book1_Hoan chinh KH 2012 (o nha)_Ke hoach 2012 theo doi (giai ngan 30.6.12) 5 2" xfId="25537"/>
    <cellStyle name="1_BC 8 thang 2009 ve CT trong diem 5nam_Book1_Hoan chinh KH 2012 (o nha)_Ke hoach 2012 theo doi (giai ngan 30.6.12) 5 3" xfId="25538"/>
    <cellStyle name="1_BC 8 thang 2009 ve CT trong diem 5nam_Book1_Hoan chinh KH 2012 (o nha)_Ke hoach 2012 theo doi (giai ngan 30.6.12) 6" xfId="3844"/>
    <cellStyle name="1_BC 8 thang 2009 ve CT trong diem 5nam_Book1_Hoan chinh KH 2012 (o nha)_Ke hoach 2012 theo doi (giai ngan 30.6.12) 6 2" xfId="25539"/>
    <cellStyle name="1_BC 8 thang 2009 ve CT trong diem 5nam_Book1_Hoan chinh KH 2012 (o nha)_Ke hoach 2012 theo doi (giai ngan 30.6.12) 6 3" xfId="25540"/>
    <cellStyle name="1_BC 8 thang 2009 ve CT trong diem 5nam_Book1_Hoan chinh KH 2012 (o nha)_Ke hoach 2012 theo doi (giai ngan 30.6.12) 7" xfId="25541"/>
    <cellStyle name="1_BC 8 thang 2009 ve CT trong diem 5nam_Book1_Hoan chinh KH 2012 (o nha)_Ke hoach 2012 theo doi (giai ngan 30.6.12) 8" xfId="25542"/>
    <cellStyle name="1_BC 8 thang 2009 ve CT trong diem 5nam_Book1_Hoan chinh KH 2012 Von ho tro co MT" xfId="3845"/>
    <cellStyle name="1_BC 8 thang 2009 ve CT trong diem 5nam_Book1_Hoan chinh KH 2012 Von ho tro co MT (chi tiet)" xfId="3846"/>
    <cellStyle name="1_BC 8 thang 2009 ve CT trong diem 5nam_Book1_Hoan chinh KH 2012 Von ho tro co MT (chi tiet) 2" xfId="3847"/>
    <cellStyle name="1_BC 8 thang 2009 ve CT trong diem 5nam_Book1_Hoan chinh KH 2012 Von ho tro co MT (chi tiet) 2 2" xfId="3848"/>
    <cellStyle name="1_BC 8 thang 2009 ve CT trong diem 5nam_Book1_Hoan chinh KH 2012 Von ho tro co MT (chi tiet) 2 2 2" xfId="25543"/>
    <cellStyle name="1_BC 8 thang 2009 ve CT trong diem 5nam_Book1_Hoan chinh KH 2012 Von ho tro co MT (chi tiet) 2 2 3" xfId="25544"/>
    <cellStyle name="1_BC 8 thang 2009 ve CT trong diem 5nam_Book1_Hoan chinh KH 2012 Von ho tro co MT (chi tiet) 2 3" xfId="3849"/>
    <cellStyle name="1_BC 8 thang 2009 ve CT trong diem 5nam_Book1_Hoan chinh KH 2012 Von ho tro co MT (chi tiet) 2 3 2" xfId="25545"/>
    <cellStyle name="1_BC 8 thang 2009 ve CT trong diem 5nam_Book1_Hoan chinh KH 2012 Von ho tro co MT (chi tiet) 2 3 3" xfId="25546"/>
    <cellStyle name="1_BC 8 thang 2009 ve CT trong diem 5nam_Book1_Hoan chinh KH 2012 Von ho tro co MT (chi tiet) 2 4" xfId="3850"/>
    <cellStyle name="1_BC 8 thang 2009 ve CT trong diem 5nam_Book1_Hoan chinh KH 2012 Von ho tro co MT (chi tiet) 2 4 2" xfId="25547"/>
    <cellStyle name="1_BC 8 thang 2009 ve CT trong diem 5nam_Book1_Hoan chinh KH 2012 Von ho tro co MT (chi tiet) 2 4 3" xfId="25548"/>
    <cellStyle name="1_BC 8 thang 2009 ve CT trong diem 5nam_Book1_Hoan chinh KH 2012 Von ho tro co MT (chi tiet) 2 5" xfId="25549"/>
    <cellStyle name="1_BC 8 thang 2009 ve CT trong diem 5nam_Book1_Hoan chinh KH 2012 Von ho tro co MT (chi tiet) 2 6" xfId="25550"/>
    <cellStyle name="1_BC 8 thang 2009 ve CT trong diem 5nam_Book1_Hoan chinh KH 2012 Von ho tro co MT (chi tiet) 3" xfId="3851"/>
    <cellStyle name="1_BC 8 thang 2009 ve CT trong diem 5nam_Book1_Hoan chinh KH 2012 Von ho tro co MT (chi tiet) 3 2" xfId="3852"/>
    <cellStyle name="1_BC 8 thang 2009 ve CT trong diem 5nam_Book1_Hoan chinh KH 2012 Von ho tro co MT (chi tiet) 3 2 2" xfId="25551"/>
    <cellStyle name="1_BC 8 thang 2009 ve CT trong diem 5nam_Book1_Hoan chinh KH 2012 Von ho tro co MT (chi tiet) 3 2 3" xfId="25552"/>
    <cellStyle name="1_BC 8 thang 2009 ve CT trong diem 5nam_Book1_Hoan chinh KH 2012 Von ho tro co MT (chi tiet) 3 3" xfId="3853"/>
    <cellStyle name="1_BC 8 thang 2009 ve CT trong diem 5nam_Book1_Hoan chinh KH 2012 Von ho tro co MT (chi tiet) 3 3 2" xfId="25553"/>
    <cellStyle name="1_BC 8 thang 2009 ve CT trong diem 5nam_Book1_Hoan chinh KH 2012 Von ho tro co MT (chi tiet) 3 3 3" xfId="25554"/>
    <cellStyle name="1_BC 8 thang 2009 ve CT trong diem 5nam_Book1_Hoan chinh KH 2012 Von ho tro co MT (chi tiet) 3 4" xfId="3854"/>
    <cellStyle name="1_BC 8 thang 2009 ve CT trong diem 5nam_Book1_Hoan chinh KH 2012 Von ho tro co MT (chi tiet) 3 4 2" xfId="25555"/>
    <cellStyle name="1_BC 8 thang 2009 ve CT trong diem 5nam_Book1_Hoan chinh KH 2012 Von ho tro co MT (chi tiet) 3 4 3" xfId="25556"/>
    <cellStyle name="1_BC 8 thang 2009 ve CT trong diem 5nam_Book1_Hoan chinh KH 2012 Von ho tro co MT (chi tiet) 3 5" xfId="25557"/>
    <cellStyle name="1_BC 8 thang 2009 ve CT trong diem 5nam_Book1_Hoan chinh KH 2012 Von ho tro co MT (chi tiet) 3 6" xfId="25558"/>
    <cellStyle name="1_BC 8 thang 2009 ve CT trong diem 5nam_Book1_Hoan chinh KH 2012 Von ho tro co MT (chi tiet) 4" xfId="3855"/>
    <cellStyle name="1_BC 8 thang 2009 ve CT trong diem 5nam_Book1_Hoan chinh KH 2012 Von ho tro co MT (chi tiet) 4 2" xfId="25559"/>
    <cellStyle name="1_BC 8 thang 2009 ve CT trong diem 5nam_Book1_Hoan chinh KH 2012 Von ho tro co MT (chi tiet) 4 3" xfId="25560"/>
    <cellStyle name="1_BC 8 thang 2009 ve CT trong diem 5nam_Book1_Hoan chinh KH 2012 Von ho tro co MT (chi tiet) 5" xfId="3856"/>
    <cellStyle name="1_BC 8 thang 2009 ve CT trong diem 5nam_Book1_Hoan chinh KH 2012 Von ho tro co MT (chi tiet) 5 2" xfId="25561"/>
    <cellStyle name="1_BC 8 thang 2009 ve CT trong diem 5nam_Book1_Hoan chinh KH 2012 Von ho tro co MT (chi tiet) 5 3" xfId="25562"/>
    <cellStyle name="1_BC 8 thang 2009 ve CT trong diem 5nam_Book1_Hoan chinh KH 2012 Von ho tro co MT (chi tiet) 6" xfId="3857"/>
    <cellStyle name="1_BC 8 thang 2009 ve CT trong diem 5nam_Book1_Hoan chinh KH 2012 Von ho tro co MT (chi tiet) 6 2" xfId="25563"/>
    <cellStyle name="1_BC 8 thang 2009 ve CT trong diem 5nam_Book1_Hoan chinh KH 2012 Von ho tro co MT (chi tiet) 6 3" xfId="25564"/>
    <cellStyle name="1_BC 8 thang 2009 ve CT trong diem 5nam_Book1_Hoan chinh KH 2012 Von ho tro co MT (chi tiet) 7" xfId="25565"/>
    <cellStyle name="1_BC 8 thang 2009 ve CT trong diem 5nam_Book1_Hoan chinh KH 2012 Von ho tro co MT (chi tiet) 8" xfId="25566"/>
    <cellStyle name="1_BC 8 thang 2009 ve CT trong diem 5nam_Book1_Hoan chinh KH 2012 Von ho tro co MT 10" xfId="3858"/>
    <cellStyle name="1_BC 8 thang 2009 ve CT trong diem 5nam_Book1_Hoan chinh KH 2012 Von ho tro co MT 10 2" xfId="3859"/>
    <cellStyle name="1_BC 8 thang 2009 ve CT trong diem 5nam_Book1_Hoan chinh KH 2012 Von ho tro co MT 10 2 2" xfId="25567"/>
    <cellStyle name="1_BC 8 thang 2009 ve CT trong diem 5nam_Book1_Hoan chinh KH 2012 Von ho tro co MT 10 2 3" xfId="25568"/>
    <cellStyle name="1_BC 8 thang 2009 ve CT trong diem 5nam_Book1_Hoan chinh KH 2012 Von ho tro co MT 10 3" xfId="3860"/>
    <cellStyle name="1_BC 8 thang 2009 ve CT trong diem 5nam_Book1_Hoan chinh KH 2012 Von ho tro co MT 10 3 2" xfId="25569"/>
    <cellStyle name="1_BC 8 thang 2009 ve CT trong diem 5nam_Book1_Hoan chinh KH 2012 Von ho tro co MT 10 3 3" xfId="25570"/>
    <cellStyle name="1_BC 8 thang 2009 ve CT trong diem 5nam_Book1_Hoan chinh KH 2012 Von ho tro co MT 10 4" xfId="3861"/>
    <cellStyle name="1_BC 8 thang 2009 ve CT trong diem 5nam_Book1_Hoan chinh KH 2012 Von ho tro co MT 10 4 2" xfId="25571"/>
    <cellStyle name="1_BC 8 thang 2009 ve CT trong diem 5nam_Book1_Hoan chinh KH 2012 Von ho tro co MT 10 4 3" xfId="25572"/>
    <cellStyle name="1_BC 8 thang 2009 ve CT trong diem 5nam_Book1_Hoan chinh KH 2012 Von ho tro co MT 10 5" xfId="25573"/>
    <cellStyle name="1_BC 8 thang 2009 ve CT trong diem 5nam_Book1_Hoan chinh KH 2012 Von ho tro co MT 10 6" xfId="25574"/>
    <cellStyle name="1_BC 8 thang 2009 ve CT trong diem 5nam_Book1_Hoan chinh KH 2012 Von ho tro co MT 11" xfId="3862"/>
    <cellStyle name="1_BC 8 thang 2009 ve CT trong diem 5nam_Book1_Hoan chinh KH 2012 Von ho tro co MT 11 2" xfId="3863"/>
    <cellStyle name="1_BC 8 thang 2009 ve CT trong diem 5nam_Book1_Hoan chinh KH 2012 Von ho tro co MT 11 2 2" xfId="25575"/>
    <cellStyle name="1_BC 8 thang 2009 ve CT trong diem 5nam_Book1_Hoan chinh KH 2012 Von ho tro co MT 11 2 3" xfId="25576"/>
    <cellStyle name="1_BC 8 thang 2009 ve CT trong diem 5nam_Book1_Hoan chinh KH 2012 Von ho tro co MT 11 3" xfId="3864"/>
    <cellStyle name="1_BC 8 thang 2009 ve CT trong diem 5nam_Book1_Hoan chinh KH 2012 Von ho tro co MT 11 3 2" xfId="25577"/>
    <cellStyle name="1_BC 8 thang 2009 ve CT trong diem 5nam_Book1_Hoan chinh KH 2012 Von ho tro co MT 11 3 3" xfId="25578"/>
    <cellStyle name="1_BC 8 thang 2009 ve CT trong diem 5nam_Book1_Hoan chinh KH 2012 Von ho tro co MT 11 4" xfId="3865"/>
    <cellStyle name="1_BC 8 thang 2009 ve CT trong diem 5nam_Book1_Hoan chinh KH 2012 Von ho tro co MT 11 4 2" xfId="25579"/>
    <cellStyle name="1_BC 8 thang 2009 ve CT trong diem 5nam_Book1_Hoan chinh KH 2012 Von ho tro co MT 11 4 3" xfId="25580"/>
    <cellStyle name="1_BC 8 thang 2009 ve CT trong diem 5nam_Book1_Hoan chinh KH 2012 Von ho tro co MT 11 5" xfId="25581"/>
    <cellStyle name="1_BC 8 thang 2009 ve CT trong diem 5nam_Book1_Hoan chinh KH 2012 Von ho tro co MT 11 6" xfId="25582"/>
    <cellStyle name="1_BC 8 thang 2009 ve CT trong diem 5nam_Book1_Hoan chinh KH 2012 Von ho tro co MT 12" xfId="3866"/>
    <cellStyle name="1_BC 8 thang 2009 ve CT trong diem 5nam_Book1_Hoan chinh KH 2012 Von ho tro co MT 12 2" xfId="3867"/>
    <cellStyle name="1_BC 8 thang 2009 ve CT trong diem 5nam_Book1_Hoan chinh KH 2012 Von ho tro co MT 12 2 2" xfId="25583"/>
    <cellStyle name="1_BC 8 thang 2009 ve CT trong diem 5nam_Book1_Hoan chinh KH 2012 Von ho tro co MT 12 2 3" xfId="25584"/>
    <cellStyle name="1_BC 8 thang 2009 ve CT trong diem 5nam_Book1_Hoan chinh KH 2012 Von ho tro co MT 12 3" xfId="3868"/>
    <cellStyle name="1_BC 8 thang 2009 ve CT trong diem 5nam_Book1_Hoan chinh KH 2012 Von ho tro co MT 12 3 2" xfId="25585"/>
    <cellStyle name="1_BC 8 thang 2009 ve CT trong diem 5nam_Book1_Hoan chinh KH 2012 Von ho tro co MT 12 3 3" xfId="25586"/>
    <cellStyle name="1_BC 8 thang 2009 ve CT trong diem 5nam_Book1_Hoan chinh KH 2012 Von ho tro co MT 12 4" xfId="3869"/>
    <cellStyle name="1_BC 8 thang 2009 ve CT trong diem 5nam_Book1_Hoan chinh KH 2012 Von ho tro co MT 12 4 2" xfId="25587"/>
    <cellStyle name="1_BC 8 thang 2009 ve CT trong diem 5nam_Book1_Hoan chinh KH 2012 Von ho tro co MT 12 4 3" xfId="25588"/>
    <cellStyle name="1_BC 8 thang 2009 ve CT trong diem 5nam_Book1_Hoan chinh KH 2012 Von ho tro co MT 12 5" xfId="25589"/>
    <cellStyle name="1_BC 8 thang 2009 ve CT trong diem 5nam_Book1_Hoan chinh KH 2012 Von ho tro co MT 12 6" xfId="25590"/>
    <cellStyle name="1_BC 8 thang 2009 ve CT trong diem 5nam_Book1_Hoan chinh KH 2012 Von ho tro co MT 13" xfId="3870"/>
    <cellStyle name="1_BC 8 thang 2009 ve CT trong diem 5nam_Book1_Hoan chinh KH 2012 Von ho tro co MT 13 2" xfId="3871"/>
    <cellStyle name="1_BC 8 thang 2009 ve CT trong diem 5nam_Book1_Hoan chinh KH 2012 Von ho tro co MT 13 2 2" xfId="25591"/>
    <cellStyle name="1_BC 8 thang 2009 ve CT trong diem 5nam_Book1_Hoan chinh KH 2012 Von ho tro co MT 13 2 3" xfId="25592"/>
    <cellStyle name="1_BC 8 thang 2009 ve CT trong diem 5nam_Book1_Hoan chinh KH 2012 Von ho tro co MT 13 3" xfId="3872"/>
    <cellStyle name="1_BC 8 thang 2009 ve CT trong diem 5nam_Book1_Hoan chinh KH 2012 Von ho tro co MT 13 3 2" xfId="25593"/>
    <cellStyle name="1_BC 8 thang 2009 ve CT trong diem 5nam_Book1_Hoan chinh KH 2012 Von ho tro co MT 13 3 3" xfId="25594"/>
    <cellStyle name="1_BC 8 thang 2009 ve CT trong diem 5nam_Book1_Hoan chinh KH 2012 Von ho tro co MT 13 4" xfId="3873"/>
    <cellStyle name="1_BC 8 thang 2009 ve CT trong diem 5nam_Book1_Hoan chinh KH 2012 Von ho tro co MT 13 4 2" xfId="25595"/>
    <cellStyle name="1_BC 8 thang 2009 ve CT trong diem 5nam_Book1_Hoan chinh KH 2012 Von ho tro co MT 13 4 3" xfId="25596"/>
    <cellStyle name="1_BC 8 thang 2009 ve CT trong diem 5nam_Book1_Hoan chinh KH 2012 Von ho tro co MT 13 5" xfId="25597"/>
    <cellStyle name="1_BC 8 thang 2009 ve CT trong diem 5nam_Book1_Hoan chinh KH 2012 Von ho tro co MT 13 6" xfId="25598"/>
    <cellStyle name="1_BC 8 thang 2009 ve CT trong diem 5nam_Book1_Hoan chinh KH 2012 Von ho tro co MT 14" xfId="3874"/>
    <cellStyle name="1_BC 8 thang 2009 ve CT trong diem 5nam_Book1_Hoan chinh KH 2012 Von ho tro co MT 14 2" xfId="3875"/>
    <cellStyle name="1_BC 8 thang 2009 ve CT trong diem 5nam_Book1_Hoan chinh KH 2012 Von ho tro co MT 14 2 2" xfId="25599"/>
    <cellStyle name="1_BC 8 thang 2009 ve CT trong diem 5nam_Book1_Hoan chinh KH 2012 Von ho tro co MT 14 2 3" xfId="25600"/>
    <cellStyle name="1_BC 8 thang 2009 ve CT trong diem 5nam_Book1_Hoan chinh KH 2012 Von ho tro co MT 14 3" xfId="3876"/>
    <cellStyle name="1_BC 8 thang 2009 ve CT trong diem 5nam_Book1_Hoan chinh KH 2012 Von ho tro co MT 14 3 2" xfId="25601"/>
    <cellStyle name="1_BC 8 thang 2009 ve CT trong diem 5nam_Book1_Hoan chinh KH 2012 Von ho tro co MT 14 3 3" xfId="25602"/>
    <cellStyle name="1_BC 8 thang 2009 ve CT trong diem 5nam_Book1_Hoan chinh KH 2012 Von ho tro co MT 14 4" xfId="3877"/>
    <cellStyle name="1_BC 8 thang 2009 ve CT trong diem 5nam_Book1_Hoan chinh KH 2012 Von ho tro co MT 14 4 2" xfId="25603"/>
    <cellStyle name="1_BC 8 thang 2009 ve CT trong diem 5nam_Book1_Hoan chinh KH 2012 Von ho tro co MT 14 4 3" xfId="25604"/>
    <cellStyle name="1_BC 8 thang 2009 ve CT trong diem 5nam_Book1_Hoan chinh KH 2012 Von ho tro co MT 14 5" xfId="25605"/>
    <cellStyle name="1_BC 8 thang 2009 ve CT trong diem 5nam_Book1_Hoan chinh KH 2012 Von ho tro co MT 14 6" xfId="25606"/>
    <cellStyle name="1_BC 8 thang 2009 ve CT trong diem 5nam_Book1_Hoan chinh KH 2012 Von ho tro co MT 15" xfId="3878"/>
    <cellStyle name="1_BC 8 thang 2009 ve CT trong diem 5nam_Book1_Hoan chinh KH 2012 Von ho tro co MT 15 2" xfId="3879"/>
    <cellStyle name="1_BC 8 thang 2009 ve CT trong diem 5nam_Book1_Hoan chinh KH 2012 Von ho tro co MT 15 2 2" xfId="25607"/>
    <cellStyle name="1_BC 8 thang 2009 ve CT trong diem 5nam_Book1_Hoan chinh KH 2012 Von ho tro co MT 15 2 3" xfId="25608"/>
    <cellStyle name="1_BC 8 thang 2009 ve CT trong diem 5nam_Book1_Hoan chinh KH 2012 Von ho tro co MT 15 3" xfId="3880"/>
    <cellStyle name="1_BC 8 thang 2009 ve CT trong diem 5nam_Book1_Hoan chinh KH 2012 Von ho tro co MT 15 3 2" xfId="25609"/>
    <cellStyle name="1_BC 8 thang 2009 ve CT trong diem 5nam_Book1_Hoan chinh KH 2012 Von ho tro co MT 15 3 3" xfId="25610"/>
    <cellStyle name="1_BC 8 thang 2009 ve CT trong diem 5nam_Book1_Hoan chinh KH 2012 Von ho tro co MT 15 4" xfId="3881"/>
    <cellStyle name="1_BC 8 thang 2009 ve CT trong diem 5nam_Book1_Hoan chinh KH 2012 Von ho tro co MT 15 4 2" xfId="25611"/>
    <cellStyle name="1_BC 8 thang 2009 ve CT trong diem 5nam_Book1_Hoan chinh KH 2012 Von ho tro co MT 15 4 3" xfId="25612"/>
    <cellStyle name="1_BC 8 thang 2009 ve CT trong diem 5nam_Book1_Hoan chinh KH 2012 Von ho tro co MT 15 5" xfId="25613"/>
    <cellStyle name="1_BC 8 thang 2009 ve CT trong diem 5nam_Book1_Hoan chinh KH 2012 Von ho tro co MT 15 6" xfId="25614"/>
    <cellStyle name="1_BC 8 thang 2009 ve CT trong diem 5nam_Book1_Hoan chinh KH 2012 Von ho tro co MT 16" xfId="3882"/>
    <cellStyle name="1_BC 8 thang 2009 ve CT trong diem 5nam_Book1_Hoan chinh KH 2012 Von ho tro co MT 16 2" xfId="3883"/>
    <cellStyle name="1_BC 8 thang 2009 ve CT trong diem 5nam_Book1_Hoan chinh KH 2012 Von ho tro co MT 16 2 2" xfId="25615"/>
    <cellStyle name="1_BC 8 thang 2009 ve CT trong diem 5nam_Book1_Hoan chinh KH 2012 Von ho tro co MT 16 2 3" xfId="25616"/>
    <cellStyle name="1_BC 8 thang 2009 ve CT trong diem 5nam_Book1_Hoan chinh KH 2012 Von ho tro co MT 16 3" xfId="3884"/>
    <cellStyle name="1_BC 8 thang 2009 ve CT trong diem 5nam_Book1_Hoan chinh KH 2012 Von ho tro co MT 16 3 2" xfId="25617"/>
    <cellStyle name="1_BC 8 thang 2009 ve CT trong diem 5nam_Book1_Hoan chinh KH 2012 Von ho tro co MT 16 3 3" xfId="25618"/>
    <cellStyle name="1_BC 8 thang 2009 ve CT trong diem 5nam_Book1_Hoan chinh KH 2012 Von ho tro co MT 16 4" xfId="3885"/>
    <cellStyle name="1_BC 8 thang 2009 ve CT trong diem 5nam_Book1_Hoan chinh KH 2012 Von ho tro co MT 16 4 2" xfId="25619"/>
    <cellStyle name="1_BC 8 thang 2009 ve CT trong diem 5nam_Book1_Hoan chinh KH 2012 Von ho tro co MT 16 4 3" xfId="25620"/>
    <cellStyle name="1_BC 8 thang 2009 ve CT trong diem 5nam_Book1_Hoan chinh KH 2012 Von ho tro co MT 16 5" xfId="25621"/>
    <cellStyle name="1_BC 8 thang 2009 ve CT trong diem 5nam_Book1_Hoan chinh KH 2012 Von ho tro co MT 16 6" xfId="25622"/>
    <cellStyle name="1_BC 8 thang 2009 ve CT trong diem 5nam_Book1_Hoan chinh KH 2012 Von ho tro co MT 17" xfId="3886"/>
    <cellStyle name="1_BC 8 thang 2009 ve CT trong diem 5nam_Book1_Hoan chinh KH 2012 Von ho tro co MT 17 2" xfId="3887"/>
    <cellStyle name="1_BC 8 thang 2009 ve CT trong diem 5nam_Book1_Hoan chinh KH 2012 Von ho tro co MT 17 2 2" xfId="25623"/>
    <cellStyle name="1_BC 8 thang 2009 ve CT trong diem 5nam_Book1_Hoan chinh KH 2012 Von ho tro co MT 17 2 3" xfId="25624"/>
    <cellStyle name="1_BC 8 thang 2009 ve CT trong diem 5nam_Book1_Hoan chinh KH 2012 Von ho tro co MT 17 3" xfId="3888"/>
    <cellStyle name="1_BC 8 thang 2009 ve CT trong diem 5nam_Book1_Hoan chinh KH 2012 Von ho tro co MT 17 3 2" xfId="25625"/>
    <cellStyle name="1_BC 8 thang 2009 ve CT trong diem 5nam_Book1_Hoan chinh KH 2012 Von ho tro co MT 17 3 3" xfId="25626"/>
    <cellStyle name="1_BC 8 thang 2009 ve CT trong diem 5nam_Book1_Hoan chinh KH 2012 Von ho tro co MT 17 4" xfId="3889"/>
    <cellStyle name="1_BC 8 thang 2009 ve CT trong diem 5nam_Book1_Hoan chinh KH 2012 Von ho tro co MT 17 4 2" xfId="25627"/>
    <cellStyle name="1_BC 8 thang 2009 ve CT trong diem 5nam_Book1_Hoan chinh KH 2012 Von ho tro co MT 17 4 3" xfId="25628"/>
    <cellStyle name="1_BC 8 thang 2009 ve CT trong diem 5nam_Book1_Hoan chinh KH 2012 Von ho tro co MT 17 5" xfId="25629"/>
    <cellStyle name="1_BC 8 thang 2009 ve CT trong diem 5nam_Book1_Hoan chinh KH 2012 Von ho tro co MT 17 6" xfId="25630"/>
    <cellStyle name="1_BC 8 thang 2009 ve CT trong diem 5nam_Book1_Hoan chinh KH 2012 Von ho tro co MT 18" xfId="3890"/>
    <cellStyle name="1_BC 8 thang 2009 ve CT trong diem 5nam_Book1_Hoan chinh KH 2012 Von ho tro co MT 18 2" xfId="25631"/>
    <cellStyle name="1_BC 8 thang 2009 ve CT trong diem 5nam_Book1_Hoan chinh KH 2012 Von ho tro co MT 18 3" xfId="25632"/>
    <cellStyle name="1_BC 8 thang 2009 ve CT trong diem 5nam_Book1_Hoan chinh KH 2012 Von ho tro co MT 19" xfId="3891"/>
    <cellStyle name="1_BC 8 thang 2009 ve CT trong diem 5nam_Book1_Hoan chinh KH 2012 Von ho tro co MT 19 2" xfId="25633"/>
    <cellStyle name="1_BC 8 thang 2009 ve CT trong diem 5nam_Book1_Hoan chinh KH 2012 Von ho tro co MT 19 3" xfId="25634"/>
    <cellStyle name="1_BC 8 thang 2009 ve CT trong diem 5nam_Book1_Hoan chinh KH 2012 Von ho tro co MT 2" xfId="3892"/>
    <cellStyle name="1_BC 8 thang 2009 ve CT trong diem 5nam_Book1_Hoan chinh KH 2012 Von ho tro co MT 2 2" xfId="3893"/>
    <cellStyle name="1_BC 8 thang 2009 ve CT trong diem 5nam_Book1_Hoan chinh KH 2012 Von ho tro co MT 2 2 2" xfId="25635"/>
    <cellStyle name="1_BC 8 thang 2009 ve CT trong diem 5nam_Book1_Hoan chinh KH 2012 Von ho tro co MT 2 2 3" xfId="25636"/>
    <cellStyle name="1_BC 8 thang 2009 ve CT trong diem 5nam_Book1_Hoan chinh KH 2012 Von ho tro co MT 2 3" xfId="3894"/>
    <cellStyle name="1_BC 8 thang 2009 ve CT trong diem 5nam_Book1_Hoan chinh KH 2012 Von ho tro co MT 2 3 2" xfId="25637"/>
    <cellStyle name="1_BC 8 thang 2009 ve CT trong diem 5nam_Book1_Hoan chinh KH 2012 Von ho tro co MT 2 3 3" xfId="25638"/>
    <cellStyle name="1_BC 8 thang 2009 ve CT trong diem 5nam_Book1_Hoan chinh KH 2012 Von ho tro co MT 2 4" xfId="3895"/>
    <cellStyle name="1_BC 8 thang 2009 ve CT trong diem 5nam_Book1_Hoan chinh KH 2012 Von ho tro co MT 2 4 2" xfId="25639"/>
    <cellStyle name="1_BC 8 thang 2009 ve CT trong diem 5nam_Book1_Hoan chinh KH 2012 Von ho tro co MT 2 4 3" xfId="25640"/>
    <cellStyle name="1_BC 8 thang 2009 ve CT trong diem 5nam_Book1_Hoan chinh KH 2012 Von ho tro co MT 2 5" xfId="25641"/>
    <cellStyle name="1_BC 8 thang 2009 ve CT trong diem 5nam_Book1_Hoan chinh KH 2012 Von ho tro co MT 2 6" xfId="25642"/>
    <cellStyle name="1_BC 8 thang 2009 ve CT trong diem 5nam_Book1_Hoan chinh KH 2012 Von ho tro co MT 20" xfId="3896"/>
    <cellStyle name="1_BC 8 thang 2009 ve CT trong diem 5nam_Book1_Hoan chinh KH 2012 Von ho tro co MT 20 2" xfId="25643"/>
    <cellStyle name="1_BC 8 thang 2009 ve CT trong diem 5nam_Book1_Hoan chinh KH 2012 Von ho tro co MT 20 3" xfId="25644"/>
    <cellStyle name="1_BC 8 thang 2009 ve CT trong diem 5nam_Book1_Hoan chinh KH 2012 Von ho tro co MT 21" xfId="25645"/>
    <cellStyle name="1_BC 8 thang 2009 ve CT trong diem 5nam_Book1_Hoan chinh KH 2012 Von ho tro co MT 22" xfId="25646"/>
    <cellStyle name="1_BC 8 thang 2009 ve CT trong diem 5nam_Book1_Hoan chinh KH 2012 Von ho tro co MT 3" xfId="3897"/>
    <cellStyle name="1_BC 8 thang 2009 ve CT trong diem 5nam_Book1_Hoan chinh KH 2012 Von ho tro co MT 3 2" xfId="3898"/>
    <cellStyle name="1_BC 8 thang 2009 ve CT trong diem 5nam_Book1_Hoan chinh KH 2012 Von ho tro co MT 3 2 2" xfId="25647"/>
    <cellStyle name="1_BC 8 thang 2009 ve CT trong diem 5nam_Book1_Hoan chinh KH 2012 Von ho tro co MT 3 2 3" xfId="25648"/>
    <cellStyle name="1_BC 8 thang 2009 ve CT trong diem 5nam_Book1_Hoan chinh KH 2012 Von ho tro co MT 3 3" xfId="3899"/>
    <cellStyle name="1_BC 8 thang 2009 ve CT trong diem 5nam_Book1_Hoan chinh KH 2012 Von ho tro co MT 3 3 2" xfId="25649"/>
    <cellStyle name="1_BC 8 thang 2009 ve CT trong diem 5nam_Book1_Hoan chinh KH 2012 Von ho tro co MT 3 3 3" xfId="25650"/>
    <cellStyle name="1_BC 8 thang 2009 ve CT trong diem 5nam_Book1_Hoan chinh KH 2012 Von ho tro co MT 3 4" xfId="3900"/>
    <cellStyle name="1_BC 8 thang 2009 ve CT trong diem 5nam_Book1_Hoan chinh KH 2012 Von ho tro co MT 3 4 2" xfId="25651"/>
    <cellStyle name="1_BC 8 thang 2009 ve CT trong diem 5nam_Book1_Hoan chinh KH 2012 Von ho tro co MT 3 4 3" xfId="25652"/>
    <cellStyle name="1_BC 8 thang 2009 ve CT trong diem 5nam_Book1_Hoan chinh KH 2012 Von ho tro co MT 3 5" xfId="25653"/>
    <cellStyle name="1_BC 8 thang 2009 ve CT trong diem 5nam_Book1_Hoan chinh KH 2012 Von ho tro co MT 3 6" xfId="25654"/>
    <cellStyle name="1_BC 8 thang 2009 ve CT trong diem 5nam_Book1_Hoan chinh KH 2012 Von ho tro co MT 4" xfId="3901"/>
    <cellStyle name="1_BC 8 thang 2009 ve CT trong diem 5nam_Book1_Hoan chinh KH 2012 Von ho tro co MT 4 2" xfId="3902"/>
    <cellStyle name="1_BC 8 thang 2009 ve CT trong diem 5nam_Book1_Hoan chinh KH 2012 Von ho tro co MT 4 2 2" xfId="25655"/>
    <cellStyle name="1_BC 8 thang 2009 ve CT trong diem 5nam_Book1_Hoan chinh KH 2012 Von ho tro co MT 4 2 3" xfId="25656"/>
    <cellStyle name="1_BC 8 thang 2009 ve CT trong diem 5nam_Book1_Hoan chinh KH 2012 Von ho tro co MT 4 3" xfId="3903"/>
    <cellStyle name="1_BC 8 thang 2009 ve CT trong diem 5nam_Book1_Hoan chinh KH 2012 Von ho tro co MT 4 3 2" xfId="25657"/>
    <cellStyle name="1_BC 8 thang 2009 ve CT trong diem 5nam_Book1_Hoan chinh KH 2012 Von ho tro co MT 4 3 3" xfId="25658"/>
    <cellStyle name="1_BC 8 thang 2009 ve CT trong diem 5nam_Book1_Hoan chinh KH 2012 Von ho tro co MT 4 4" xfId="3904"/>
    <cellStyle name="1_BC 8 thang 2009 ve CT trong diem 5nam_Book1_Hoan chinh KH 2012 Von ho tro co MT 4 4 2" xfId="25659"/>
    <cellStyle name="1_BC 8 thang 2009 ve CT trong diem 5nam_Book1_Hoan chinh KH 2012 Von ho tro co MT 4 4 3" xfId="25660"/>
    <cellStyle name="1_BC 8 thang 2009 ve CT trong diem 5nam_Book1_Hoan chinh KH 2012 Von ho tro co MT 4 5" xfId="25661"/>
    <cellStyle name="1_BC 8 thang 2009 ve CT trong diem 5nam_Book1_Hoan chinh KH 2012 Von ho tro co MT 4 6" xfId="25662"/>
    <cellStyle name="1_BC 8 thang 2009 ve CT trong diem 5nam_Book1_Hoan chinh KH 2012 Von ho tro co MT 5" xfId="3905"/>
    <cellStyle name="1_BC 8 thang 2009 ve CT trong diem 5nam_Book1_Hoan chinh KH 2012 Von ho tro co MT 5 2" xfId="3906"/>
    <cellStyle name="1_BC 8 thang 2009 ve CT trong diem 5nam_Book1_Hoan chinh KH 2012 Von ho tro co MT 5 2 2" xfId="25663"/>
    <cellStyle name="1_BC 8 thang 2009 ve CT trong diem 5nam_Book1_Hoan chinh KH 2012 Von ho tro co MT 5 2 3" xfId="25664"/>
    <cellStyle name="1_BC 8 thang 2009 ve CT trong diem 5nam_Book1_Hoan chinh KH 2012 Von ho tro co MT 5 3" xfId="3907"/>
    <cellStyle name="1_BC 8 thang 2009 ve CT trong diem 5nam_Book1_Hoan chinh KH 2012 Von ho tro co MT 5 3 2" xfId="25665"/>
    <cellStyle name="1_BC 8 thang 2009 ve CT trong diem 5nam_Book1_Hoan chinh KH 2012 Von ho tro co MT 5 3 3" xfId="25666"/>
    <cellStyle name="1_BC 8 thang 2009 ve CT trong diem 5nam_Book1_Hoan chinh KH 2012 Von ho tro co MT 5 4" xfId="3908"/>
    <cellStyle name="1_BC 8 thang 2009 ve CT trong diem 5nam_Book1_Hoan chinh KH 2012 Von ho tro co MT 5 4 2" xfId="25667"/>
    <cellStyle name="1_BC 8 thang 2009 ve CT trong diem 5nam_Book1_Hoan chinh KH 2012 Von ho tro co MT 5 4 3" xfId="25668"/>
    <cellStyle name="1_BC 8 thang 2009 ve CT trong diem 5nam_Book1_Hoan chinh KH 2012 Von ho tro co MT 5 5" xfId="25669"/>
    <cellStyle name="1_BC 8 thang 2009 ve CT trong diem 5nam_Book1_Hoan chinh KH 2012 Von ho tro co MT 5 6" xfId="25670"/>
    <cellStyle name="1_BC 8 thang 2009 ve CT trong diem 5nam_Book1_Hoan chinh KH 2012 Von ho tro co MT 6" xfId="3909"/>
    <cellStyle name="1_BC 8 thang 2009 ve CT trong diem 5nam_Book1_Hoan chinh KH 2012 Von ho tro co MT 6 2" xfId="3910"/>
    <cellStyle name="1_BC 8 thang 2009 ve CT trong diem 5nam_Book1_Hoan chinh KH 2012 Von ho tro co MT 6 2 2" xfId="25671"/>
    <cellStyle name="1_BC 8 thang 2009 ve CT trong diem 5nam_Book1_Hoan chinh KH 2012 Von ho tro co MT 6 2 3" xfId="25672"/>
    <cellStyle name="1_BC 8 thang 2009 ve CT trong diem 5nam_Book1_Hoan chinh KH 2012 Von ho tro co MT 6 3" xfId="3911"/>
    <cellStyle name="1_BC 8 thang 2009 ve CT trong diem 5nam_Book1_Hoan chinh KH 2012 Von ho tro co MT 6 3 2" xfId="25673"/>
    <cellStyle name="1_BC 8 thang 2009 ve CT trong diem 5nam_Book1_Hoan chinh KH 2012 Von ho tro co MT 6 3 3" xfId="25674"/>
    <cellStyle name="1_BC 8 thang 2009 ve CT trong diem 5nam_Book1_Hoan chinh KH 2012 Von ho tro co MT 6 4" xfId="3912"/>
    <cellStyle name="1_BC 8 thang 2009 ve CT trong diem 5nam_Book1_Hoan chinh KH 2012 Von ho tro co MT 6 4 2" xfId="25675"/>
    <cellStyle name="1_BC 8 thang 2009 ve CT trong diem 5nam_Book1_Hoan chinh KH 2012 Von ho tro co MT 6 4 3" xfId="25676"/>
    <cellStyle name="1_BC 8 thang 2009 ve CT trong diem 5nam_Book1_Hoan chinh KH 2012 Von ho tro co MT 6 5" xfId="25677"/>
    <cellStyle name="1_BC 8 thang 2009 ve CT trong diem 5nam_Book1_Hoan chinh KH 2012 Von ho tro co MT 6 6" xfId="25678"/>
    <cellStyle name="1_BC 8 thang 2009 ve CT trong diem 5nam_Book1_Hoan chinh KH 2012 Von ho tro co MT 7" xfId="3913"/>
    <cellStyle name="1_BC 8 thang 2009 ve CT trong diem 5nam_Book1_Hoan chinh KH 2012 Von ho tro co MT 7 2" xfId="3914"/>
    <cellStyle name="1_BC 8 thang 2009 ve CT trong diem 5nam_Book1_Hoan chinh KH 2012 Von ho tro co MT 7 2 2" xfId="25679"/>
    <cellStyle name="1_BC 8 thang 2009 ve CT trong diem 5nam_Book1_Hoan chinh KH 2012 Von ho tro co MT 7 2 3" xfId="25680"/>
    <cellStyle name="1_BC 8 thang 2009 ve CT trong diem 5nam_Book1_Hoan chinh KH 2012 Von ho tro co MT 7 3" xfId="3915"/>
    <cellStyle name="1_BC 8 thang 2009 ve CT trong diem 5nam_Book1_Hoan chinh KH 2012 Von ho tro co MT 7 3 2" xfId="25681"/>
    <cellStyle name="1_BC 8 thang 2009 ve CT trong diem 5nam_Book1_Hoan chinh KH 2012 Von ho tro co MT 7 3 3" xfId="25682"/>
    <cellStyle name="1_BC 8 thang 2009 ve CT trong diem 5nam_Book1_Hoan chinh KH 2012 Von ho tro co MT 7 4" xfId="3916"/>
    <cellStyle name="1_BC 8 thang 2009 ve CT trong diem 5nam_Book1_Hoan chinh KH 2012 Von ho tro co MT 7 4 2" xfId="25683"/>
    <cellStyle name="1_BC 8 thang 2009 ve CT trong diem 5nam_Book1_Hoan chinh KH 2012 Von ho tro co MT 7 4 3" xfId="25684"/>
    <cellStyle name="1_BC 8 thang 2009 ve CT trong diem 5nam_Book1_Hoan chinh KH 2012 Von ho tro co MT 7 5" xfId="25685"/>
    <cellStyle name="1_BC 8 thang 2009 ve CT trong diem 5nam_Book1_Hoan chinh KH 2012 Von ho tro co MT 7 6" xfId="25686"/>
    <cellStyle name="1_BC 8 thang 2009 ve CT trong diem 5nam_Book1_Hoan chinh KH 2012 Von ho tro co MT 8" xfId="3917"/>
    <cellStyle name="1_BC 8 thang 2009 ve CT trong diem 5nam_Book1_Hoan chinh KH 2012 Von ho tro co MT 8 2" xfId="3918"/>
    <cellStyle name="1_BC 8 thang 2009 ve CT trong diem 5nam_Book1_Hoan chinh KH 2012 Von ho tro co MT 8 2 2" xfId="25687"/>
    <cellStyle name="1_BC 8 thang 2009 ve CT trong diem 5nam_Book1_Hoan chinh KH 2012 Von ho tro co MT 8 2 3" xfId="25688"/>
    <cellStyle name="1_BC 8 thang 2009 ve CT trong diem 5nam_Book1_Hoan chinh KH 2012 Von ho tro co MT 8 3" xfId="3919"/>
    <cellStyle name="1_BC 8 thang 2009 ve CT trong diem 5nam_Book1_Hoan chinh KH 2012 Von ho tro co MT 8 3 2" xfId="25689"/>
    <cellStyle name="1_BC 8 thang 2009 ve CT trong diem 5nam_Book1_Hoan chinh KH 2012 Von ho tro co MT 8 3 3" xfId="25690"/>
    <cellStyle name="1_BC 8 thang 2009 ve CT trong diem 5nam_Book1_Hoan chinh KH 2012 Von ho tro co MT 8 4" xfId="3920"/>
    <cellStyle name="1_BC 8 thang 2009 ve CT trong diem 5nam_Book1_Hoan chinh KH 2012 Von ho tro co MT 8 4 2" xfId="25691"/>
    <cellStyle name="1_BC 8 thang 2009 ve CT trong diem 5nam_Book1_Hoan chinh KH 2012 Von ho tro co MT 8 4 3" xfId="25692"/>
    <cellStyle name="1_BC 8 thang 2009 ve CT trong diem 5nam_Book1_Hoan chinh KH 2012 Von ho tro co MT 8 5" xfId="25693"/>
    <cellStyle name="1_BC 8 thang 2009 ve CT trong diem 5nam_Book1_Hoan chinh KH 2012 Von ho tro co MT 8 6" xfId="25694"/>
    <cellStyle name="1_BC 8 thang 2009 ve CT trong diem 5nam_Book1_Hoan chinh KH 2012 Von ho tro co MT 9" xfId="3921"/>
    <cellStyle name="1_BC 8 thang 2009 ve CT trong diem 5nam_Book1_Hoan chinh KH 2012 Von ho tro co MT 9 2" xfId="3922"/>
    <cellStyle name="1_BC 8 thang 2009 ve CT trong diem 5nam_Book1_Hoan chinh KH 2012 Von ho tro co MT 9 2 2" xfId="25695"/>
    <cellStyle name="1_BC 8 thang 2009 ve CT trong diem 5nam_Book1_Hoan chinh KH 2012 Von ho tro co MT 9 2 3" xfId="25696"/>
    <cellStyle name="1_BC 8 thang 2009 ve CT trong diem 5nam_Book1_Hoan chinh KH 2012 Von ho tro co MT 9 3" xfId="3923"/>
    <cellStyle name="1_BC 8 thang 2009 ve CT trong diem 5nam_Book1_Hoan chinh KH 2012 Von ho tro co MT 9 3 2" xfId="25697"/>
    <cellStyle name="1_BC 8 thang 2009 ve CT trong diem 5nam_Book1_Hoan chinh KH 2012 Von ho tro co MT 9 3 3" xfId="25698"/>
    <cellStyle name="1_BC 8 thang 2009 ve CT trong diem 5nam_Book1_Hoan chinh KH 2012 Von ho tro co MT 9 4" xfId="3924"/>
    <cellStyle name="1_BC 8 thang 2009 ve CT trong diem 5nam_Book1_Hoan chinh KH 2012 Von ho tro co MT 9 4 2" xfId="25699"/>
    <cellStyle name="1_BC 8 thang 2009 ve CT trong diem 5nam_Book1_Hoan chinh KH 2012 Von ho tro co MT 9 4 3" xfId="25700"/>
    <cellStyle name="1_BC 8 thang 2009 ve CT trong diem 5nam_Book1_Hoan chinh KH 2012 Von ho tro co MT 9 5" xfId="25701"/>
    <cellStyle name="1_BC 8 thang 2009 ve CT trong diem 5nam_Book1_Hoan chinh KH 2012 Von ho tro co MT 9 6" xfId="25702"/>
    <cellStyle name="1_BC 8 thang 2009 ve CT trong diem 5nam_Book1_Hoan chinh KH 2012 Von ho tro co MT_Bao cao giai ngan quy I" xfId="3925"/>
    <cellStyle name="1_BC 8 thang 2009 ve CT trong diem 5nam_Book1_Hoan chinh KH 2012 Von ho tro co MT_Bao cao giai ngan quy I 2" xfId="3926"/>
    <cellStyle name="1_BC 8 thang 2009 ve CT trong diem 5nam_Book1_Hoan chinh KH 2012 Von ho tro co MT_Bao cao giai ngan quy I 2 2" xfId="3927"/>
    <cellStyle name="1_BC 8 thang 2009 ve CT trong diem 5nam_Book1_Hoan chinh KH 2012 Von ho tro co MT_Bao cao giai ngan quy I 2 2 2" xfId="25703"/>
    <cellStyle name="1_BC 8 thang 2009 ve CT trong diem 5nam_Book1_Hoan chinh KH 2012 Von ho tro co MT_Bao cao giai ngan quy I 2 2 3" xfId="25704"/>
    <cellStyle name="1_BC 8 thang 2009 ve CT trong diem 5nam_Book1_Hoan chinh KH 2012 Von ho tro co MT_Bao cao giai ngan quy I 2 3" xfId="3928"/>
    <cellStyle name="1_BC 8 thang 2009 ve CT trong diem 5nam_Book1_Hoan chinh KH 2012 Von ho tro co MT_Bao cao giai ngan quy I 2 3 2" xfId="25705"/>
    <cellStyle name="1_BC 8 thang 2009 ve CT trong diem 5nam_Book1_Hoan chinh KH 2012 Von ho tro co MT_Bao cao giai ngan quy I 2 3 3" xfId="25706"/>
    <cellStyle name="1_BC 8 thang 2009 ve CT trong diem 5nam_Book1_Hoan chinh KH 2012 Von ho tro co MT_Bao cao giai ngan quy I 2 4" xfId="3929"/>
    <cellStyle name="1_BC 8 thang 2009 ve CT trong diem 5nam_Book1_Hoan chinh KH 2012 Von ho tro co MT_Bao cao giai ngan quy I 2 4 2" xfId="25707"/>
    <cellStyle name="1_BC 8 thang 2009 ve CT trong diem 5nam_Book1_Hoan chinh KH 2012 Von ho tro co MT_Bao cao giai ngan quy I 2 4 3" xfId="25708"/>
    <cellStyle name="1_BC 8 thang 2009 ve CT trong diem 5nam_Book1_Hoan chinh KH 2012 Von ho tro co MT_Bao cao giai ngan quy I 2 5" xfId="25709"/>
    <cellStyle name="1_BC 8 thang 2009 ve CT trong diem 5nam_Book1_Hoan chinh KH 2012 Von ho tro co MT_Bao cao giai ngan quy I 2 6" xfId="25710"/>
    <cellStyle name="1_BC 8 thang 2009 ve CT trong diem 5nam_Book1_Hoan chinh KH 2012 Von ho tro co MT_Bao cao giai ngan quy I 3" xfId="3930"/>
    <cellStyle name="1_BC 8 thang 2009 ve CT trong diem 5nam_Book1_Hoan chinh KH 2012 Von ho tro co MT_Bao cao giai ngan quy I 3 2" xfId="3931"/>
    <cellStyle name="1_BC 8 thang 2009 ve CT trong diem 5nam_Book1_Hoan chinh KH 2012 Von ho tro co MT_Bao cao giai ngan quy I 3 2 2" xfId="25711"/>
    <cellStyle name="1_BC 8 thang 2009 ve CT trong diem 5nam_Book1_Hoan chinh KH 2012 Von ho tro co MT_Bao cao giai ngan quy I 3 2 3" xfId="25712"/>
    <cellStyle name="1_BC 8 thang 2009 ve CT trong diem 5nam_Book1_Hoan chinh KH 2012 Von ho tro co MT_Bao cao giai ngan quy I 3 3" xfId="3932"/>
    <cellStyle name="1_BC 8 thang 2009 ve CT trong diem 5nam_Book1_Hoan chinh KH 2012 Von ho tro co MT_Bao cao giai ngan quy I 3 3 2" xfId="25713"/>
    <cellStyle name="1_BC 8 thang 2009 ve CT trong diem 5nam_Book1_Hoan chinh KH 2012 Von ho tro co MT_Bao cao giai ngan quy I 3 3 3" xfId="25714"/>
    <cellStyle name="1_BC 8 thang 2009 ve CT trong diem 5nam_Book1_Hoan chinh KH 2012 Von ho tro co MT_Bao cao giai ngan quy I 3 4" xfId="3933"/>
    <cellStyle name="1_BC 8 thang 2009 ve CT trong diem 5nam_Book1_Hoan chinh KH 2012 Von ho tro co MT_Bao cao giai ngan quy I 3 4 2" xfId="25715"/>
    <cellStyle name="1_BC 8 thang 2009 ve CT trong diem 5nam_Book1_Hoan chinh KH 2012 Von ho tro co MT_Bao cao giai ngan quy I 3 4 3" xfId="25716"/>
    <cellStyle name="1_BC 8 thang 2009 ve CT trong diem 5nam_Book1_Hoan chinh KH 2012 Von ho tro co MT_Bao cao giai ngan quy I 3 5" xfId="25717"/>
    <cellStyle name="1_BC 8 thang 2009 ve CT trong diem 5nam_Book1_Hoan chinh KH 2012 Von ho tro co MT_Bao cao giai ngan quy I 3 6" xfId="25718"/>
    <cellStyle name="1_BC 8 thang 2009 ve CT trong diem 5nam_Book1_Hoan chinh KH 2012 Von ho tro co MT_Bao cao giai ngan quy I 4" xfId="3934"/>
    <cellStyle name="1_BC 8 thang 2009 ve CT trong diem 5nam_Book1_Hoan chinh KH 2012 Von ho tro co MT_Bao cao giai ngan quy I 4 2" xfId="25719"/>
    <cellStyle name="1_BC 8 thang 2009 ve CT trong diem 5nam_Book1_Hoan chinh KH 2012 Von ho tro co MT_Bao cao giai ngan quy I 4 3" xfId="25720"/>
    <cellStyle name="1_BC 8 thang 2009 ve CT trong diem 5nam_Book1_Hoan chinh KH 2012 Von ho tro co MT_Bao cao giai ngan quy I 5" xfId="3935"/>
    <cellStyle name="1_BC 8 thang 2009 ve CT trong diem 5nam_Book1_Hoan chinh KH 2012 Von ho tro co MT_Bao cao giai ngan quy I 5 2" xfId="25721"/>
    <cellStyle name="1_BC 8 thang 2009 ve CT trong diem 5nam_Book1_Hoan chinh KH 2012 Von ho tro co MT_Bao cao giai ngan quy I 5 3" xfId="25722"/>
    <cellStyle name="1_BC 8 thang 2009 ve CT trong diem 5nam_Book1_Hoan chinh KH 2012 Von ho tro co MT_Bao cao giai ngan quy I 6" xfId="3936"/>
    <cellStyle name="1_BC 8 thang 2009 ve CT trong diem 5nam_Book1_Hoan chinh KH 2012 Von ho tro co MT_Bao cao giai ngan quy I 6 2" xfId="25723"/>
    <cellStyle name="1_BC 8 thang 2009 ve CT trong diem 5nam_Book1_Hoan chinh KH 2012 Von ho tro co MT_Bao cao giai ngan quy I 6 3" xfId="25724"/>
    <cellStyle name="1_BC 8 thang 2009 ve CT trong diem 5nam_Book1_Hoan chinh KH 2012 Von ho tro co MT_Bao cao giai ngan quy I 7" xfId="25725"/>
    <cellStyle name="1_BC 8 thang 2009 ve CT trong diem 5nam_Book1_Hoan chinh KH 2012 Von ho tro co MT_Bao cao giai ngan quy I 8" xfId="25726"/>
    <cellStyle name="1_BC 8 thang 2009 ve CT trong diem 5nam_Book1_Hoan chinh KH 2012 Von ho tro co MT_BC von DTPT 6 thang 2012" xfId="3937"/>
    <cellStyle name="1_BC 8 thang 2009 ve CT trong diem 5nam_Book1_Hoan chinh KH 2012 Von ho tro co MT_BC von DTPT 6 thang 2012 2" xfId="3938"/>
    <cellStyle name="1_BC 8 thang 2009 ve CT trong diem 5nam_Book1_Hoan chinh KH 2012 Von ho tro co MT_BC von DTPT 6 thang 2012 2 2" xfId="3939"/>
    <cellStyle name="1_BC 8 thang 2009 ve CT trong diem 5nam_Book1_Hoan chinh KH 2012 Von ho tro co MT_BC von DTPT 6 thang 2012 2 2 2" xfId="25727"/>
    <cellStyle name="1_BC 8 thang 2009 ve CT trong diem 5nam_Book1_Hoan chinh KH 2012 Von ho tro co MT_BC von DTPT 6 thang 2012 2 2 3" xfId="25728"/>
    <cellStyle name="1_BC 8 thang 2009 ve CT trong diem 5nam_Book1_Hoan chinh KH 2012 Von ho tro co MT_BC von DTPT 6 thang 2012 2 3" xfId="3940"/>
    <cellStyle name="1_BC 8 thang 2009 ve CT trong diem 5nam_Book1_Hoan chinh KH 2012 Von ho tro co MT_BC von DTPT 6 thang 2012 2 3 2" xfId="25729"/>
    <cellStyle name="1_BC 8 thang 2009 ve CT trong diem 5nam_Book1_Hoan chinh KH 2012 Von ho tro co MT_BC von DTPT 6 thang 2012 2 3 3" xfId="25730"/>
    <cellStyle name="1_BC 8 thang 2009 ve CT trong diem 5nam_Book1_Hoan chinh KH 2012 Von ho tro co MT_BC von DTPT 6 thang 2012 2 4" xfId="3941"/>
    <cellStyle name="1_BC 8 thang 2009 ve CT trong diem 5nam_Book1_Hoan chinh KH 2012 Von ho tro co MT_BC von DTPT 6 thang 2012 2 4 2" xfId="25731"/>
    <cellStyle name="1_BC 8 thang 2009 ve CT trong diem 5nam_Book1_Hoan chinh KH 2012 Von ho tro co MT_BC von DTPT 6 thang 2012 2 4 3" xfId="25732"/>
    <cellStyle name="1_BC 8 thang 2009 ve CT trong diem 5nam_Book1_Hoan chinh KH 2012 Von ho tro co MT_BC von DTPT 6 thang 2012 2 5" xfId="25733"/>
    <cellStyle name="1_BC 8 thang 2009 ve CT trong diem 5nam_Book1_Hoan chinh KH 2012 Von ho tro co MT_BC von DTPT 6 thang 2012 2 6" xfId="25734"/>
    <cellStyle name="1_BC 8 thang 2009 ve CT trong diem 5nam_Book1_Hoan chinh KH 2012 Von ho tro co MT_BC von DTPT 6 thang 2012 3" xfId="3942"/>
    <cellStyle name="1_BC 8 thang 2009 ve CT trong diem 5nam_Book1_Hoan chinh KH 2012 Von ho tro co MT_BC von DTPT 6 thang 2012 3 2" xfId="3943"/>
    <cellStyle name="1_BC 8 thang 2009 ve CT trong diem 5nam_Book1_Hoan chinh KH 2012 Von ho tro co MT_BC von DTPT 6 thang 2012 3 2 2" xfId="25735"/>
    <cellStyle name="1_BC 8 thang 2009 ve CT trong diem 5nam_Book1_Hoan chinh KH 2012 Von ho tro co MT_BC von DTPT 6 thang 2012 3 2 3" xfId="25736"/>
    <cellStyle name="1_BC 8 thang 2009 ve CT trong diem 5nam_Book1_Hoan chinh KH 2012 Von ho tro co MT_BC von DTPT 6 thang 2012 3 3" xfId="3944"/>
    <cellStyle name="1_BC 8 thang 2009 ve CT trong diem 5nam_Book1_Hoan chinh KH 2012 Von ho tro co MT_BC von DTPT 6 thang 2012 3 3 2" xfId="25737"/>
    <cellStyle name="1_BC 8 thang 2009 ve CT trong diem 5nam_Book1_Hoan chinh KH 2012 Von ho tro co MT_BC von DTPT 6 thang 2012 3 3 3" xfId="25738"/>
    <cellStyle name="1_BC 8 thang 2009 ve CT trong diem 5nam_Book1_Hoan chinh KH 2012 Von ho tro co MT_BC von DTPT 6 thang 2012 3 4" xfId="3945"/>
    <cellStyle name="1_BC 8 thang 2009 ve CT trong diem 5nam_Book1_Hoan chinh KH 2012 Von ho tro co MT_BC von DTPT 6 thang 2012 3 4 2" xfId="25739"/>
    <cellStyle name="1_BC 8 thang 2009 ve CT trong diem 5nam_Book1_Hoan chinh KH 2012 Von ho tro co MT_BC von DTPT 6 thang 2012 3 4 3" xfId="25740"/>
    <cellStyle name="1_BC 8 thang 2009 ve CT trong diem 5nam_Book1_Hoan chinh KH 2012 Von ho tro co MT_BC von DTPT 6 thang 2012 3 5" xfId="25741"/>
    <cellStyle name="1_BC 8 thang 2009 ve CT trong diem 5nam_Book1_Hoan chinh KH 2012 Von ho tro co MT_BC von DTPT 6 thang 2012 3 6" xfId="25742"/>
    <cellStyle name="1_BC 8 thang 2009 ve CT trong diem 5nam_Book1_Hoan chinh KH 2012 Von ho tro co MT_BC von DTPT 6 thang 2012 4" xfId="3946"/>
    <cellStyle name="1_BC 8 thang 2009 ve CT trong diem 5nam_Book1_Hoan chinh KH 2012 Von ho tro co MT_BC von DTPT 6 thang 2012 4 2" xfId="25743"/>
    <cellStyle name="1_BC 8 thang 2009 ve CT trong diem 5nam_Book1_Hoan chinh KH 2012 Von ho tro co MT_BC von DTPT 6 thang 2012 4 3" xfId="25744"/>
    <cellStyle name="1_BC 8 thang 2009 ve CT trong diem 5nam_Book1_Hoan chinh KH 2012 Von ho tro co MT_BC von DTPT 6 thang 2012 5" xfId="3947"/>
    <cellStyle name="1_BC 8 thang 2009 ve CT trong diem 5nam_Book1_Hoan chinh KH 2012 Von ho tro co MT_BC von DTPT 6 thang 2012 5 2" xfId="25745"/>
    <cellStyle name="1_BC 8 thang 2009 ve CT trong diem 5nam_Book1_Hoan chinh KH 2012 Von ho tro co MT_BC von DTPT 6 thang 2012 5 3" xfId="25746"/>
    <cellStyle name="1_BC 8 thang 2009 ve CT trong diem 5nam_Book1_Hoan chinh KH 2012 Von ho tro co MT_BC von DTPT 6 thang 2012 6" xfId="3948"/>
    <cellStyle name="1_BC 8 thang 2009 ve CT trong diem 5nam_Book1_Hoan chinh KH 2012 Von ho tro co MT_BC von DTPT 6 thang 2012 6 2" xfId="25747"/>
    <cellStyle name="1_BC 8 thang 2009 ve CT trong diem 5nam_Book1_Hoan chinh KH 2012 Von ho tro co MT_BC von DTPT 6 thang 2012 6 3" xfId="25748"/>
    <cellStyle name="1_BC 8 thang 2009 ve CT trong diem 5nam_Book1_Hoan chinh KH 2012 Von ho tro co MT_BC von DTPT 6 thang 2012 7" xfId="25749"/>
    <cellStyle name="1_BC 8 thang 2009 ve CT trong diem 5nam_Book1_Hoan chinh KH 2012 Von ho tro co MT_BC von DTPT 6 thang 2012 8" xfId="25750"/>
    <cellStyle name="1_BC 8 thang 2009 ve CT trong diem 5nam_Book1_Hoan chinh KH 2012 Von ho tro co MT_Bieu du thao QD von ho tro co MT" xfId="3949"/>
    <cellStyle name="1_BC 8 thang 2009 ve CT trong diem 5nam_Book1_Hoan chinh KH 2012 Von ho tro co MT_Bieu du thao QD von ho tro co MT 2" xfId="3950"/>
    <cellStyle name="1_BC 8 thang 2009 ve CT trong diem 5nam_Book1_Hoan chinh KH 2012 Von ho tro co MT_Bieu du thao QD von ho tro co MT 2 2" xfId="3951"/>
    <cellStyle name="1_BC 8 thang 2009 ve CT trong diem 5nam_Book1_Hoan chinh KH 2012 Von ho tro co MT_Bieu du thao QD von ho tro co MT 2 2 2" xfId="25751"/>
    <cellStyle name="1_BC 8 thang 2009 ve CT trong diem 5nam_Book1_Hoan chinh KH 2012 Von ho tro co MT_Bieu du thao QD von ho tro co MT 2 2 3" xfId="25752"/>
    <cellStyle name="1_BC 8 thang 2009 ve CT trong diem 5nam_Book1_Hoan chinh KH 2012 Von ho tro co MT_Bieu du thao QD von ho tro co MT 2 3" xfId="3952"/>
    <cellStyle name="1_BC 8 thang 2009 ve CT trong diem 5nam_Book1_Hoan chinh KH 2012 Von ho tro co MT_Bieu du thao QD von ho tro co MT 2 3 2" xfId="25753"/>
    <cellStyle name="1_BC 8 thang 2009 ve CT trong diem 5nam_Book1_Hoan chinh KH 2012 Von ho tro co MT_Bieu du thao QD von ho tro co MT 2 3 3" xfId="25754"/>
    <cellStyle name="1_BC 8 thang 2009 ve CT trong diem 5nam_Book1_Hoan chinh KH 2012 Von ho tro co MT_Bieu du thao QD von ho tro co MT 2 4" xfId="3953"/>
    <cellStyle name="1_BC 8 thang 2009 ve CT trong diem 5nam_Book1_Hoan chinh KH 2012 Von ho tro co MT_Bieu du thao QD von ho tro co MT 2 4 2" xfId="25755"/>
    <cellStyle name="1_BC 8 thang 2009 ve CT trong diem 5nam_Book1_Hoan chinh KH 2012 Von ho tro co MT_Bieu du thao QD von ho tro co MT 2 4 3" xfId="25756"/>
    <cellStyle name="1_BC 8 thang 2009 ve CT trong diem 5nam_Book1_Hoan chinh KH 2012 Von ho tro co MT_Bieu du thao QD von ho tro co MT 2 5" xfId="25757"/>
    <cellStyle name="1_BC 8 thang 2009 ve CT trong diem 5nam_Book1_Hoan chinh KH 2012 Von ho tro co MT_Bieu du thao QD von ho tro co MT 2 6" xfId="25758"/>
    <cellStyle name="1_BC 8 thang 2009 ve CT trong diem 5nam_Book1_Hoan chinh KH 2012 Von ho tro co MT_Bieu du thao QD von ho tro co MT 3" xfId="3954"/>
    <cellStyle name="1_BC 8 thang 2009 ve CT trong diem 5nam_Book1_Hoan chinh KH 2012 Von ho tro co MT_Bieu du thao QD von ho tro co MT 3 2" xfId="3955"/>
    <cellStyle name="1_BC 8 thang 2009 ve CT trong diem 5nam_Book1_Hoan chinh KH 2012 Von ho tro co MT_Bieu du thao QD von ho tro co MT 3 2 2" xfId="25759"/>
    <cellStyle name="1_BC 8 thang 2009 ve CT trong diem 5nam_Book1_Hoan chinh KH 2012 Von ho tro co MT_Bieu du thao QD von ho tro co MT 3 2 3" xfId="25760"/>
    <cellStyle name="1_BC 8 thang 2009 ve CT trong diem 5nam_Book1_Hoan chinh KH 2012 Von ho tro co MT_Bieu du thao QD von ho tro co MT 3 3" xfId="3956"/>
    <cellStyle name="1_BC 8 thang 2009 ve CT trong diem 5nam_Book1_Hoan chinh KH 2012 Von ho tro co MT_Bieu du thao QD von ho tro co MT 3 3 2" xfId="25761"/>
    <cellStyle name="1_BC 8 thang 2009 ve CT trong diem 5nam_Book1_Hoan chinh KH 2012 Von ho tro co MT_Bieu du thao QD von ho tro co MT 3 3 3" xfId="25762"/>
    <cellStyle name="1_BC 8 thang 2009 ve CT trong diem 5nam_Book1_Hoan chinh KH 2012 Von ho tro co MT_Bieu du thao QD von ho tro co MT 3 4" xfId="3957"/>
    <cellStyle name="1_BC 8 thang 2009 ve CT trong diem 5nam_Book1_Hoan chinh KH 2012 Von ho tro co MT_Bieu du thao QD von ho tro co MT 3 4 2" xfId="25763"/>
    <cellStyle name="1_BC 8 thang 2009 ve CT trong diem 5nam_Book1_Hoan chinh KH 2012 Von ho tro co MT_Bieu du thao QD von ho tro co MT 3 4 3" xfId="25764"/>
    <cellStyle name="1_BC 8 thang 2009 ve CT trong diem 5nam_Book1_Hoan chinh KH 2012 Von ho tro co MT_Bieu du thao QD von ho tro co MT 3 5" xfId="25765"/>
    <cellStyle name="1_BC 8 thang 2009 ve CT trong diem 5nam_Book1_Hoan chinh KH 2012 Von ho tro co MT_Bieu du thao QD von ho tro co MT 3 6" xfId="25766"/>
    <cellStyle name="1_BC 8 thang 2009 ve CT trong diem 5nam_Book1_Hoan chinh KH 2012 Von ho tro co MT_Bieu du thao QD von ho tro co MT 4" xfId="3958"/>
    <cellStyle name="1_BC 8 thang 2009 ve CT trong diem 5nam_Book1_Hoan chinh KH 2012 Von ho tro co MT_Bieu du thao QD von ho tro co MT 4 2" xfId="25767"/>
    <cellStyle name="1_BC 8 thang 2009 ve CT trong diem 5nam_Book1_Hoan chinh KH 2012 Von ho tro co MT_Bieu du thao QD von ho tro co MT 4 3" xfId="25768"/>
    <cellStyle name="1_BC 8 thang 2009 ve CT trong diem 5nam_Book1_Hoan chinh KH 2012 Von ho tro co MT_Bieu du thao QD von ho tro co MT 5" xfId="3959"/>
    <cellStyle name="1_BC 8 thang 2009 ve CT trong diem 5nam_Book1_Hoan chinh KH 2012 Von ho tro co MT_Bieu du thao QD von ho tro co MT 5 2" xfId="25769"/>
    <cellStyle name="1_BC 8 thang 2009 ve CT trong diem 5nam_Book1_Hoan chinh KH 2012 Von ho tro co MT_Bieu du thao QD von ho tro co MT 5 3" xfId="25770"/>
    <cellStyle name="1_BC 8 thang 2009 ve CT trong diem 5nam_Book1_Hoan chinh KH 2012 Von ho tro co MT_Bieu du thao QD von ho tro co MT 6" xfId="3960"/>
    <cellStyle name="1_BC 8 thang 2009 ve CT trong diem 5nam_Book1_Hoan chinh KH 2012 Von ho tro co MT_Bieu du thao QD von ho tro co MT 6 2" xfId="25771"/>
    <cellStyle name="1_BC 8 thang 2009 ve CT trong diem 5nam_Book1_Hoan chinh KH 2012 Von ho tro co MT_Bieu du thao QD von ho tro co MT 6 3" xfId="25772"/>
    <cellStyle name="1_BC 8 thang 2009 ve CT trong diem 5nam_Book1_Hoan chinh KH 2012 Von ho tro co MT_Bieu du thao QD von ho tro co MT 7" xfId="25773"/>
    <cellStyle name="1_BC 8 thang 2009 ve CT trong diem 5nam_Book1_Hoan chinh KH 2012 Von ho tro co MT_Bieu du thao QD von ho tro co MT 8" xfId="25774"/>
    <cellStyle name="1_BC 8 thang 2009 ve CT trong diem 5nam_Book1_Hoan chinh KH 2012 Von ho tro co MT_Ke hoach 2012 theo doi (giai ngan 30.6.12)" xfId="3961"/>
    <cellStyle name="1_BC 8 thang 2009 ve CT trong diem 5nam_Book1_Hoan chinh KH 2012 Von ho tro co MT_Ke hoach 2012 theo doi (giai ngan 30.6.12) 2" xfId="3962"/>
    <cellStyle name="1_BC 8 thang 2009 ve CT trong diem 5nam_Book1_Hoan chinh KH 2012 Von ho tro co MT_Ke hoach 2012 theo doi (giai ngan 30.6.12) 2 2" xfId="3963"/>
    <cellStyle name="1_BC 8 thang 2009 ve CT trong diem 5nam_Book1_Hoan chinh KH 2012 Von ho tro co MT_Ke hoach 2012 theo doi (giai ngan 30.6.12) 2 2 2" xfId="25775"/>
    <cellStyle name="1_BC 8 thang 2009 ve CT trong diem 5nam_Book1_Hoan chinh KH 2012 Von ho tro co MT_Ke hoach 2012 theo doi (giai ngan 30.6.12) 2 2 3" xfId="25776"/>
    <cellStyle name="1_BC 8 thang 2009 ve CT trong diem 5nam_Book1_Hoan chinh KH 2012 Von ho tro co MT_Ke hoach 2012 theo doi (giai ngan 30.6.12) 2 3" xfId="3964"/>
    <cellStyle name="1_BC 8 thang 2009 ve CT trong diem 5nam_Book1_Hoan chinh KH 2012 Von ho tro co MT_Ke hoach 2012 theo doi (giai ngan 30.6.12) 2 3 2" xfId="25777"/>
    <cellStyle name="1_BC 8 thang 2009 ve CT trong diem 5nam_Book1_Hoan chinh KH 2012 Von ho tro co MT_Ke hoach 2012 theo doi (giai ngan 30.6.12) 2 3 3" xfId="25778"/>
    <cellStyle name="1_BC 8 thang 2009 ve CT trong diem 5nam_Book1_Hoan chinh KH 2012 Von ho tro co MT_Ke hoach 2012 theo doi (giai ngan 30.6.12) 2 4" xfId="3965"/>
    <cellStyle name="1_BC 8 thang 2009 ve CT trong diem 5nam_Book1_Hoan chinh KH 2012 Von ho tro co MT_Ke hoach 2012 theo doi (giai ngan 30.6.12) 2 4 2" xfId="25779"/>
    <cellStyle name="1_BC 8 thang 2009 ve CT trong diem 5nam_Book1_Hoan chinh KH 2012 Von ho tro co MT_Ke hoach 2012 theo doi (giai ngan 30.6.12) 2 4 3" xfId="25780"/>
    <cellStyle name="1_BC 8 thang 2009 ve CT trong diem 5nam_Book1_Hoan chinh KH 2012 Von ho tro co MT_Ke hoach 2012 theo doi (giai ngan 30.6.12) 2 5" xfId="25781"/>
    <cellStyle name="1_BC 8 thang 2009 ve CT trong diem 5nam_Book1_Hoan chinh KH 2012 Von ho tro co MT_Ke hoach 2012 theo doi (giai ngan 30.6.12) 2 6" xfId="25782"/>
    <cellStyle name="1_BC 8 thang 2009 ve CT trong diem 5nam_Book1_Hoan chinh KH 2012 Von ho tro co MT_Ke hoach 2012 theo doi (giai ngan 30.6.12) 3" xfId="3966"/>
    <cellStyle name="1_BC 8 thang 2009 ve CT trong diem 5nam_Book1_Hoan chinh KH 2012 Von ho tro co MT_Ke hoach 2012 theo doi (giai ngan 30.6.12) 3 2" xfId="3967"/>
    <cellStyle name="1_BC 8 thang 2009 ve CT trong diem 5nam_Book1_Hoan chinh KH 2012 Von ho tro co MT_Ke hoach 2012 theo doi (giai ngan 30.6.12) 3 2 2" xfId="25783"/>
    <cellStyle name="1_BC 8 thang 2009 ve CT trong diem 5nam_Book1_Hoan chinh KH 2012 Von ho tro co MT_Ke hoach 2012 theo doi (giai ngan 30.6.12) 3 2 3" xfId="25784"/>
    <cellStyle name="1_BC 8 thang 2009 ve CT trong diem 5nam_Book1_Hoan chinh KH 2012 Von ho tro co MT_Ke hoach 2012 theo doi (giai ngan 30.6.12) 3 3" xfId="3968"/>
    <cellStyle name="1_BC 8 thang 2009 ve CT trong diem 5nam_Book1_Hoan chinh KH 2012 Von ho tro co MT_Ke hoach 2012 theo doi (giai ngan 30.6.12) 3 3 2" xfId="25785"/>
    <cellStyle name="1_BC 8 thang 2009 ve CT trong diem 5nam_Book1_Hoan chinh KH 2012 Von ho tro co MT_Ke hoach 2012 theo doi (giai ngan 30.6.12) 3 3 3" xfId="25786"/>
    <cellStyle name="1_BC 8 thang 2009 ve CT trong diem 5nam_Book1_Hoan chinh KH 2012 Von ho tro co MT_Ke hoach 2012 theo doi (giai ngan 30.6.12) 3 4" xfId="3969"/>
    <cellStyle name="1_BC 8 thang 2009 ve CT trong diem 5nam_Book1_Hoan chinh KH 2012 Von ho tro co MT_Ke hoach 2012 theo doi (giai ngan 30.6.12) 3 4 2" xfId="25787"/>
    <cellStyle name="1_BC 8 thang 2009 ve CT trong diem 5nam_Book1_Hoan chinh KH 2012 Von ho tro co MT_Ke hoach 2012 theo doi (giai ngan 30.6.12) 3 4 3" xfId="25788"/>
    <cellStyle name="1_BC 8 thang 2009 ve CT trong diem 5nam_Book1_Hoan chinh KH 2012 Von ho tro co MT_Ke hoach 2012 theo doi (giai ngan 30.6.12) 3 5" xfId="25789"/>
    <cellStyle name="1_BC 8 thang 2009 ve CT trong diem 5nam_Book1_Hoan chinh KH 2012 Von ho tro co MT_Ke hoach 2012 theo doi (giai ngan 30.6.12) 3 6" xfId="25790"/>
    <cellStyle name="1_BC 8 thang 2009 ve CT trong diem 5nam_Book1_Hoan chinh KH 2012 Von ho tro co MT_Ke hoach 2012 theo doi (giai ngan 30.6.12) 4" xfId="3970"/>
    <cellStyle name="1_BC 8 thang 2009 ve CT trong diem 5nam_Book1_Hoan chinh KH 2012 Von ho tro co MT_Ke hoach 2012 theo doi (giai ngan 30.6.12) 4 2" xfId="25791"/>
    <cellStyle name="1_BC 8 thang 2009 ve CT trong diem 5nam_Book1_Hoan chinh KH 2012 Von ho tro co MT_Ke hoach 2012 theo doi (giai ngan 30.6.12) 4 3" xfId="25792"/>
    <cellStyle name="1_BC 8 thang 2009 ve CT trong diem 5nam_Book1_Hoan chinh KH 2012 Von ho tro co MT_Ke hoach 2012 theo doi (giai ngan 30.6.12) 5" xfId="3971"/>
    <cellStyle name="1_BC 8 thang 2009 ve CT trong diem 5nam_Book1_Hoan chinh KH 2012 Von ho tro co MT_Ke hoach 2012 theo doi (giai ngan 30.6.12) 5 2" xfId="25793"/>
    <cellStyle name="1_BC 8 thang 2009 ve CT trong diem 5nam_Book1_Hoan chinh KH 2012 Von ho tro co MT_Ke hoach 2012 theo doi (giai ngan 30.6.12) 5 3" xfId="25794"/>
    <cellStyle name="1_BC 8 thang 2009 ve CT trong diem 5nam_Book1_Hoan chinh KH 2012 Von ho tro co MT_Ke hoach 2012 theo doi (giai ngan 30.6.12) 6" xfId="3972"/>
    <cellStyle name="1_BC 8 thang 2009 ve CT trong diem 5nam_Book1_Hoan chinh KH 2012 Von ho tro co MT_Ke hoach 2012 theo doi (giai ngan 30.6.12) 6 2" xfId="25795"/>
    <cellStyle name="1_BC 8 thang 2009 ve CT trong diem 5nam_Book1_Hoan chinh KH 2012 Von ho tro co MT_Ke hoach 2012 theo doi (giai ngan 30.6.12) 6 3" xfId="25796"/>
    <cellStyle name="1_BC 8 thang 2009 ve CT trong diem 5nam_Book1_Hoan chinh KH 2012 Von ho tro co MT_Ke hoach 2012 theo doi (giai ngan 30.6.12) 7" xfId="25797"/>
    <cellStyle name="1_BC 8 thang 2009 ve CT trong diem 5nam_Book1_Hoan chinh KH 2012 Von ho tro co MT_Ke hoach 2012 theo doi (giai ngan 30.6.12) 8" xfId="25798"/>
    <cellStyle name="1_BC 8 thang 2009 ve CT trong diem 5nam_Book1_Ke hoach 2012 (theo doi)" xfId="3973"/>
    <cellStyle name="1_BC 8 thang 2009 ve CT trong diem 5nam_Book1_Ke hoach 2012 (theo doi) 2" xfId="3974"/>
    <cellStyle name="1_BC 8 thang 2009 ve CT trong diem 5nam_Book1_Ke hoach 2012 (theo doi) 2 2" xfId="3975"/>
    <cellStyle name="1_BC 8 thang 2009 ve CT trong diem 5nam_Book1_Ke hoach 2012 (theo doi) 2 2 2" xfId="25799"/>
    <cellStyle name="1_BC 8 thang 2009 ve CT trong diem 5nam_Book1_Ke hoach 2012 (theo doi) 2 2 3" xfId="25800"/>
    <cellStyle name="1_BC 8 thang 2009 ve CT trong diem 5nam_Book1_Ke hoach 2012 (theo doi) 2 3" xfId="3976"/>
    <cellStyle name="1_BC 8 thang 2009 ve CT trong diem 5nam_Book1_Ke hoach 2012 (theo doi) 2 3 2" xfId="25801"/>
    <cellStyle name="1_BC 8 thang 2009 ve CT trong diem 5nam_Book1_Ke hoach 2012 (theo doi) 2 3 3" xfId="25802"/>
    <cellStyle name="1_BC 8 thang 2009 ve CT trong diem 5nam_Book1_Ke hoach 2012 (theo doi) 2 4" xfId="3977"/>
    <cellStyle name="1_BC 8 thang 2009 ve CT trong diem 5nam_Book1_Ke hoach 2012 (theo doi) 2 4 2" xfId="25803"/>
    <cellStyle name="1_BC 8 thang 2009 ve CT trong diem 5nam_Book1_Ke hoach 2012 (theo doi) 2 4 3" xfId="25804"/>
    <cellStyle name="1_BC 8 thang 2009 ve CT trong diem 5nam_Book1_Ke hoach 2012 (theo doi) 2 5" xfId="25805"/>
    <cellStyle name="1_BC 8 thang 2009 ve CT trong diem 5nam_Book1_Ke hoach 2012 (theo doi) 2 6" xfId="25806"/>
    <cellStyle name="1_BC 8 thang 2009 ve CT trong diem 5nam_Book1_Ke hoach 2012 (theo doi) 3" xfId="3978"/>
    <cellStyle name="1_BC 8 thang 2009 ve CT trong diem 5nam_Book1_Ke hoach 2012 (theo doi) 3 2" xfId="3979"/>
    <cellStyle name="1_BC 8 thang 2009 ve CT trong diem 5nam_Book1_Ke hoach 2012 (theo doi) 3 2 2" xfId="25807"/>
    <cellStyle name="1_BC 8 thang 2009 ve CT trong diem 5nam_Book1_Ke hoach 2012 (theo doi) 3 2 3" xfId="25808"/>
    <cellStyle name="1_BC 8 thang 2009 ve CT trong diem 5nam_Book1_Ke hoach 2012 (theo doi) 3 3" xfId="3980"/>
    <cellStyle name="1_BC 8 thang 2009 ve CT trong diem 5nam_Book1_Ke hoach 2012 (theo doi) 3 3 2" xfId="25809"/>
    <cellStyle name="1_BC 8 thang 2009 ve CT trong diem 5nam_Book1_Ke hoach 2012 (theo doi) 3 3 3" xfId="25810"/>
    <cellStyle name="1_BC 8 thang 2009 ve CT trong diem 5nam_Book1_Ke hoach 2012 (theo doi) 3 4" xfId="3981"/>
    <cellStyle name="1_BC 8 thang 2009 ve CT trong diem 5nam_Book1_Ke hoach 2012 (theo doi) 3 4 2" xfId="25811"/>
    <cellStyle name="1_BC 8 thang 2009 ve CT trong diem 5nam_Book1_Ke hoach 2012 (theo doi) 3 4 3" xfId="25812"/>
    <cellStyle name="1_BC 8 thang 2009 ve CT trong diem 5nam_Book1_Ke hoach 2012 (theo doi) 3 5" xfId="25813"/>
    <cellStyle name="1_BC 8 thang 2009 ve CT trong diem 5nam_Book1_Ke hoach 2012 (theo doi) 3 6" xfId="25814"/>
    <cellStyle name="1_BC 8 thang 2009 ve CT trong diem 5nam_Book1_Ke hoach 2012 (theo doi) 4" xfId="3982"/>
    <cellStyle name="1_BC 8 thang 2009 ve CT trong diem 5nam_Book1_Ke hoach 2012 (theo doi) 4 2" xfId="25815"/>
    <cellStyle name="1_BC 8 thang 2009 ve CT trong diem 5nam_Book1_Ke hoach 2012 (theo doi) 4 3" xfId="25816"/>
    <cellStyle name="1_BC 8 thang 2009 ve CT trong diem 5nam_Book1_Ke hoach 2012 (theo doi) 5" xfId="3983"/>
    <cellStyle name="1_BC 8 thang 2009 ve CT trong diem 5nam_Book1_Ke hoach 2012 (theo doi) 5 2" xfId="25817"/>
    <cellStyle name="1_BC 8 thang 2009 ve CT trong diem 5nam_Book1_Ke hoach 2012 (theo doi) 5 3" xfId="25818"/>
    <cellStyle name="1_BC 8 thang 2009 ve CT trong diem 5nam_Book1_Ke hoach 2012 (theo doi) 6" xfId="3984"/>
    <cellStyle name="1_BC 8 thang 2009 ve CT trong diem 5nam_Book1_Ke hoach 2012 (theo doi) 6 2" xfId="25819"/>
    <cellStyle name="1_BC 8 thang 2009 ve CT trong diem 5nam_Book1_Ke hoach 2012 (theo doi) 6 3" xfId="25820"/>
    <cellStyle name="1_BC 8 thang 2009 ve CT trong diem 5nam_Book1_Ke hoach 2012 (theo doi) 7" xfId="25821"/>
    <cellStyle name="1_BC 8 thang 2009 ve CT trong diem 5nam_Book1_Ke hoach 2012 (theo doi) 8" xfId="25822"/>
    <cellStyle name="1_BC 8 thang 2009 ve CT trong diem 5nam_Book1_Ke hoach 2012 theo doi (giai ngan 30.6.12)" xfId="3985"/>
    <cellStyle name="1_BC 8 thang 2009 ve CT trong diem 5nam_Book1_Ke hoach 2012 theo doi (giai ngan 30.6.12) 2" xfId="3986"/>
    <cellStyle name="1_BC 8 thang 2009 ve CT trong diem 5nam_Book1_Ke hoach 2012 theo doi (giai ngan 30.6.12) 2 2" xfId="3987"/>
    <cellStyle name="1_BC 8 thang 2009 ve CT trong diem 5nam_Book1_Ke hoach 2012 theo doi (giai ngan 30.6.12) 2 2 2" xfId="25823"/>
    <cellStyle name="1_BC 8 thang 2009 ve CT trong diem 5nam_Book1_Ke hoach 2012 theo doi (giai ngan 30.6.12) 2 2 3" xfId="25824"/>
    <cellStyle name="1_BC 8 thang 2009 ve CT trong diem 5nam_Book1_Ke hoach 2012 theo doi (giai ngan 30.6.12) 2 3" xfId="3988"/>
    <cellStyle name="1_BC 8 thang 2009 ve CT trong diem 5nam_Book1_Ke hoach 2012 theo doi (giai ngan 30.6.12) 2 3 2" xfId="25825"/>
    <cellStyle name="1_BC 8 thang 2009 ve CT trong diem 5nam_Book1_Ke hoach 2012 theo doi (giai ngan 30.6.12) 2 3 3" xfId="25826"/>
    <cellStyle name="1_BC 8 thang 2009 ve CT trong diem 5nam_Book1_Ke hoach 2012 theo doi (giai ngan 30.6.12) 2 4" xfId="3989"/>
    <cellStyle name="1_BC 8 thang 2009 ve CT trong diem 5nam_Book1_Ke hoach 2012 theo doi (giai ngan 30.6.12) 2 4 2" xfId="25827"/>
    <cellStyle name="1_BC 8 thang 2009 ve CT trong diem 5nam_Book1_Ke hoach 2012 theo doi (giai ngan 30.6.12) 2 4 3" xfId="25828"/>
    <cellStyle name="1_BC 8 thang 2009 ve CT trong diem 5nam_Book1_Ke hoach 2012 theo doi (giai ngan 30.6.12) 2 5" xfId="25829"/>
    <cellStyle name="1_BC 8 thang 2009 ve CT trong diem 5nam_Book1_Ke hoach 2012 theo doi (giai ngan 30.6.12) 2 6" xfId="25830"/>
    <cellStyle name="1_BC 8 thang 2009 ve CT trong diem 5nam_Book1_Ke hoach 2012 theo doi (giai ngan 30.6.12) 3" xfId="3990"/>
    <cellStyle name="1_BC 8 thang 2009 ve CT trong diem 5nam_Book1_Ke hoach 2012 theo doi (giai ngan 30.6.12) 3 2" xfId="3991"/>
    <cellStyle name="1_BC 8 thang 2009 ve CT trong diem 5nam_Book1_Ke hoach 2012 theo doi (giai ngan 30.6.12) 3 2 2" xfId="25831"/>
    <cellStyle name="1_BC 8 thang 2009 ve CT trong diem 5nam_Book1_Ke hoach 2012 theo doi (giai ngan 30.6.12) 3 2 3" xfId="25832"/>
    <cellStyle name="1_BC 8 thang 2009 ve CT trong diem 5nam_Book1_Ke hoach 2012 theo doi (giai ngan 30.6.12) 3 3" xfId="3992"/>
    <cellStyle name="1_BC 8 thang 2009 ve CT trong diem 5nam_Book1_Ke hoach 2012 theo doi (giai ngan 30.6.12) 3 3 2" xfId="25833"/>
    <cellStyle name="1_BC 8 thang 2009 ve CT trong diem 5nam_Book1_Ke hoach 2012 theo doi (giai ngan 30.6.12) 3 3 3" xfId="25834"/>
    <cellStyle name="1_BC 8 thang 2009 ve CT trong diem 5nam_Book1_Ke hoach 2012 theo doi (giai ngan 30.6.12) 3 4" xfId="3993"/>
    <cellStyle name="1_BC 8 thang 2009 ve CT trong diem 5nam_Book1_Ke hoach 2012 theo doi (giai ngan 30.6.12) 3 4 2" xfId="25835"/>
    <cellStyle name="1_BC 8 thang 2009 ve CT trong diem 5nam_Book1_Ke hoach 2012 theo doi (giai ngan 30.6.12) 3 4 3" xfId="25836"/>
    <cellStyle name="1_BC 8 thang 2009 ve CT trong diem 5nam_Book1_Ke hoach 2012 theo doi (giai ngan 30.6.12) 3 5" xfId="25837"/>
    <cellStyle name="1_BC 8 thang 2009 ve CT trong diem 5nam_Book1_Ke hoach 2012 theo doi (giai ngan 30.6.12) 3 6" xfId="25838"/>
    <cellStyle name="1_BC 8 thang 2009 ve CT trong diem 5nam_Book1_Ke hoach 2012 theo doi (giai ngan 30.6.12) 4" xfId="3994"/>
    <cellStyle name="1_BC 8 thang 2009 ve CT trong diem 5nam_Book1_Ke hoach 2012 theo doi (giai ngan 30.6.12) 4 2" xfId="25839"/>
    <cellStyle name="1_BC 8 thang 2009 ve CT trong diem 5nam_Book1_Ke hoach 2012 theo doi (giai ngan 30.6.12) 4 3" xfId="25840"/>
    <cellStyle name="1_BC 8 thang 2009 ve CT trong diem 5nam_Book1_Ke hoach 2012 theo doi (giai ngan 30.6.12) 5" xfId="3995"/>
    <cellStyle name="1_BC 8 thang 2009 ve CT trong diem 5nam_Book1_Ke hoach 2012 theo doi (giai ngan 30.6.12) 5 2" xfId="25841"/>
    <cellStyle name="1_BC 8 thang 2009 ve CT trong diem 5nam_Book1_Ke hoach 2012 theo doi (giai ngan 30.6.12) 5 3" xfId="25842"/>
    <cellStyle name="1_BC 8 thang 2009 ve CT trong diem 5nam_Book1_Ke hoach 2012 theo doi (giai ngan 30.6.12) 6" xfId="3996"/>
    <cellStyle name="1_BC 8 thang 2009 ve CT trong diem 5nam_Book1_Ke hoach 2012 theo doi (giai ngan 30.6.12) 6 2" xfId="25843"/>
    <cellStyle name="1_BC 8 thang 2009 ve CT trong diem 5nam_Book1_Ke hoach 2012 theo doi (giai ngan 30.6.12) 6 3" xfId="25844"/>
    <cellStyle name="1_BC 8 thang 2009 ve CT trong diem 5nam_Book1_Ke hoach 2012 theo doi (giai ngan 30.6.12) 7" xfId="25845"/>
    <cellStyle name="1_BC 8 thang 2009 ve CT trong diem 5nam_Book1_Ke hoach 2012 theo doi (giai ngan 30.6.12) 8" xfId="25846"/>
    <cellStyle name="1_BC 8 thang 2009 ve CT trong diem 5nam_Dang ky phan khai von ODA (gui Bo)" xfId="3997"/>
    <cellStyle name="1_BC 8 thang 2009 ve CT trong diem 5nam_Dang ky phan khai von ODA (gui Bo) 2" xfId="3998"/>
    <cellStyle name="1_BC 8 thang 2009 ve CT trong diem 5nam_Dang ky phan khai von ODA (gui Bo) 2 2" xfId="3999"/>
    <cellStyle name="1_BC 8 thang 2009 ve CT trong diem 5nam_Dang ky phan khai von ODA (gui Bo) 2 2 2" xfId="25847"/>
    <cellStyle name="1_BC 8 thang 2009 ve CT trong diem 5nam_Dang ky phan khai von ODA (gui Bo) 2 2 3" xfId="25848"/>
    <cellStyle name="1_BC 8 thang 2009 ve CT trong diem 5nam_Dang ky phan khai von ODA (gui Bo) 2 3" xfId="4000"/>
    <cellStyle name="1_BC 8 thang 2009 ve CT trong diem 5nam_Dang ky phan khai von ODA (gui Bo) 2 3 2" xfId="25849"/>
    <cellStyle name="1_BC 8 thang 2009 ve CT trong diem 5nam_Dang ky phan khai von ODA (gui Bo) 2 3 3" xfId="25850"/>
    <cellStyle name="1_BC 8 thang 2009 ve CT trong diem 5nam_Dang ky phan khai von ODA (gui Bo) 2 4" xfId="4001"/>
    <cellStyle name="1_BC 8 thang 2009 ve CT trong diem 5nam_Dang ky phan khai von ODA (gui Bo) 2 4 2" xfId="25851"/>
    <cellStyle name="1_BC 8 thang 2009 ve CT trong diem 5nam_Dang ky phan khai von ODA (gui Bo) 2 4 3" xfId="25852"/>
    <cellStyle name="1_BC 8 thang 2009 ve CT trong diem 5nam_Dang ky phan khai von ODA (gui Bo) 2 5" xfId="25853"/>
    <cellStyle name="1_BC 8 thang 2009 ve CT trong diem 5nam_Dang ky phan khai von ODA (gui Bo) 2 6" xfId="25854"/>
    <cellStyle name="1_BC 8 thang 2009 ve CT trong diem 5nam_Dang ky phan khai von ODA (gui Bo) 3" xfId="4002"/>
    <cellStyle name="1_BC 8 thang 2009 ve CT trong diem 5nam_Dang ky phan khai von ODA (gui Bo) 3 2" xfId="25855"/>
    <cellStyle name="1_BC 8 thang 2009 ve CT trong diem 5nam_Dang ky phan khai von ODA (gui Bo) 3 3" xfId="25856"/>
    <cellStyle name="1_BC 8 thang 2009 ve CT trong diem 5nam_Dang ky phan khai von ODA (gui Bo) 4" xfId="4003"/>
    <cellStyle name="1_BC 8 thang 2009 ve CT trong diem 5nam_Dang ky phan khai von ODA (gui Bo) 4 2" xfId="25857"/>
    <cellStyle name="1_BC 8 thang 2009 ve CT trong diem 5nam_Dang ky phan khai von ODA (gui Bo) 4 3" xfId="25858"/>
    <cellStyle name="1_BC 8 thang 2009 ve CT trong diem 5nam_Dang ky phan khai von ODA (gui Bo) 5" xfId="4004"/>
    <cellStyle name="1_BC 8 thang 2009 ve CT trong diem 5nam_Dang ky phan khai von ODA (gui Bo) 5 2" xfId="25859"/>
    <cellStyle name="1_BC 8 thang 2009 ve CT trong diem 5nam_Dang ky phan khai von ODA (gui Bo) 5 3" xfId="25860"/>
    <cellStyle name="1_BC 8 thang 2009 ve CT trong diem 5nam_Dang ky phan khai von ODA (gui Bo) 6" xfId="25861"/>
    <cellStyle name="1_BC 8 thang 2009 ve CT trong diem 5nam_Dang ky phan khai von ODA (gui Bo) 7" xfId="25862"/>
    <cellStyle name="1_BC 8 thang 2009 ve CT trong diem 5nam_Dang ky phan khai von ODA (gui Bo)_BC von DTPT 6 thang 2012" xfId="4005"/>
    <cellStyle name="1_BC 8 thang 2009 ve CT trong diem 5nam_Dang ky phan khai von ODA (gui Bo)_BC von DTPT 6 thang 2012 2" xfId="4006"/>
    <cellStyle name="1_BC 8 thang 2009 ve CT trong diem 5nam_Dang ky phan khai von ODA (gui Bo)_BC von DTPT 6 thang 2012 2 2" xfId="4007"/>
    <cellStyle name="1_BC 8 thang 2009 ve CT trong diem 5nam_Dang ky phan khai von ODA (gui Bo)_BC von DTPT 6 thang 2012 2 2 2" xfId="25863"/>
    <cellStyle name="1_BC 8 thang 2009 ve CT trong diem 5nam_Dang ky phan khai von ODA (gui Bo)_BC von DTPT 6 thang 2012 2 2 3" xfId="25864"/>
    <cellStyle name="1_BC 8 thang 2009 ve CT trong diem 5nam_Dang ky phan khai von ODA (gui Bo)_BC von DTPT 6 thang 2012 2 3" xfId="4008"/>
    <cellStyle name="1_BC 8 thang 2009 ve CT trong diem 5nam_Dang ky phan khai von ODA (gui Bo)_BC von DTPT 6 thang 2012 2 3 2" xfId="25865"/>
    <cellStyle name="1_BC 8 thang 2009 ve CT trong diem 5nam_Dang ky phan khai von ODA (gui Bo)_BC von DTPT 6 thang 2012 2 3 3" xfId="25866"/>
    <cellStyle name="1_BC 8 thang 2009 ve CT trong diem 5nam_Dang ky phan khai von ODA (gui Bo)_BC von DTPT 6 thang 2012 2 4" xfId="4009"/>
    <cellStyle name="1_BC 8 thang 2009 ve CT trong diem 5nam_Dang ky phan khai von ODA (gui Bo)_BC von DTPT 6 thang 2012 2 4 2" xfId="25867"/>
    <cellStyle name="1_BC 8 thang 2009 ve CT trong diem 5nam_Dang ky phan khai von ODA (gui Bo)_BC von DTPT 6 thang 2012 2 4 3" xfId="25868"/>
    <cellStyle name="1_BC 8 thang 2009 ve CT trong diem 5nam_Dang ky phan khai von ODA (gui Bo)_BC von DTPT 6 thang 2012 2 5" xfId="25869"/>
    <cellStyle name="1_BC 8 thang 2009 ve CT trong diem 5nam_Dang ky phan khai von ODA (gui Bo)_BC von DTPT 6 thang 2012 2 6" xfId="25870"/>
    <cellStyle name="1_BC 8 thang 2009 ve CT trong diem 5nam_Dang ky phan khai von ODA (gui Bo)_BC von DTPT 6 thang 2012 3" xfId="4010"/>
    <cellStyle name="1_BC 8 thang 2009 ve CT trong diem 5nam_Dang ky phan khai von ODA (gui Bo)_BC von DTPT 6 thang 2012 3 2" xfId="25871"/>
    <cellStyle name="1_BC 8 thang 2009 ve CT trong diem 5nam_Dang ky phan khai von ODA (gui Bo)_BC von DTPT 6 thang 2012 3 3" xfId="25872"/>
    <cellStyle name="1_BC 8 thang 2009 ve CT trong diem 5nam_Dang ky phan khai von ODA (gui Bo)_BC von DTPT 6 thang 2012 4" xfId="4011"/>
    <cellStyle name="1_BC 8 thang 2009 ve CT trong diem 5nam_Dang ky phan khai von ODA (gui Bo)_BC von DTPT 6 thang 2012 4 2" xfId="25873"/>
    <cellStyle name="1_BC 8 thang 2009 ve CT trong diem 5nam_Dang ky phan khai von ODA (gui Bo)_BC von DTPT 6 thang 2012 4 3" xfId="25874"/>
    <cellStyle name="1_BC 8 thang 2009 ve CT trong diem 5nam_Dang ky phan khai von ODA (gui Bo)_BC von DTPT 6 thang 2012 5" xfId="4012"/>
    <cellStyle name="1_BC 8 thang 2009 ve CT trong diem 5nam_Dang ky phan khai von ODA (gui Bo)_BC von DTPT 6 thang 2012 5 2" xfId="25875"/>
    <cellStyle name="1_BC 8 thang 2009 ve CT trong diem 5nam_Dang ky phan khai von ODA (gui Bo)_BC von DTPT 6 thang 2012 5 3" xfId="25876"/>
    <cellStyle name="1_BC 8 thang 2009 ve CT trong diem 5nam_Dang ky phan khai von ODA (gui Bo)_BC von DTPT 6 thang 2012 6" xfId="25877"/>
    <cellStyle name="1_BC 8 thang 2009 ve CT trong diem 5nam_Dang ky phan khai von ODA (gui Bo)_BC von DTPT 6 thang 2012 7" xfId="25878"/>
    <cellStyle name="1_BC 8 thang 2009 ve CT trong diem 5nam_Dang ky phan khai von ODA (gui Bo)_Bieu du thao QD von ho tro co MT" xfId="4013"/>
    <cellStyle name="1_BC 8 thang 2009 ve CT trong diem 5nam_Dang ky phan khai von ODA (gui Bo)_Bieu du thao QD von ho tro co MT 2" xfId="4014"/>
    <cellStyle name="1_BC 8 thang 2009 ve CT trong diem 5nam_Dang ky phan khai von ODA (gui Bo)_Bieu du thao QD von ho tro co MT 2 2" xfId="4015"/>
    <cellStyle name="1_BC 8 thang 2009 ve CT trong diem 5nam_Dang ky phan khai von ODA (gui Bo)_Bieu du thao QD von ho tro co MT 2 2 2" xfId="25879"/>
    <cellStyle name="1_BC 8 thang 2009 ve CT trong diem 5nam_Dang ky phan khai von ODA (gui Bo)_Bieu du thao QD von ho tro co MT 2 2 3" xfId="25880"/>
    <cellStyle name="1_BC 8 thang 2009 ve CT trong diem 5nam_Dang ky phan khai von ODA (gui Bo)_Bieu du thao QD von ho tro co MT 2 3" xfId="4016"/>
    <cellStyle name="1_BC 8 thang 2009 ve CT trong diem 5nam_Dang ky phan khai von ODA (gui Bo)_Bieu du thao QD von ho tro co MT 2 3 2" xfId="25881"/>
    <cellStyle name="1_BC 8 thang 2009 ve CT trong diem 5nam_Dang ky phan khai von ODA (gui Bo)_Bieu du thao QD von ho tro co MT 2 3 3" xfId="25882"/>
    <cellStyle name="1_BC 8 thang 2009 ve CT trong diem 5nam_Dang ky phan khai von ODA (gui Bo)_Bieu du thao QD von ho tro co MT 2 4" xfId="4017"/>
    <cellStyle name="1_BC 8 thang 2009 ve CT trong diem 5nam_Dang ky phan khai von ODA (gui Bo)_Bieu du thao QD von ho tro co MT 2 4 2" xfId="25883"/>
    <cellStyle name="1_BC 8 thang 2009 ve CT trong diem 5nam_Dang ky phan khai von ODA (gui Bo)_Bieu du thao QD von ho tro co MT 2 4 3" xfId="25884"/>
    <cellStyle name="1_BC 8 thang 2009 ve CT trong diem 5nam_Dang ky phan khai von ODA (gui Bo)_Bieu du thao QD von ho tro co MT 2 5" xfId="25885"/>
    <cellStyle name="1_BC 8 thang 2009 ve CT trong diem 5nam_Dang ky phan khai von ODA (gui Bo)_Bieu du thao QD von ho tro co MT 2 6" xfId="25886"/>
    <cellStyle name="1_BC 8 thang 2009 ve CT trong diem 5nam_Dang ky phan khai von ODA (gui Bo)_Bieu du thao QD von ho tro co MT 3" xfId="4018"/>
    <cellStyle name="1_BC 8 thang 2009 ve CT trong diem 5nam_Dang ky phan khai von ODA (gui Bo)_Bieu du thao QD von ho tro co MT 3 2" xfId="25887"/>
    <cellStyle name="1_BC 8 thang 2009 ve CT trong diem 5nam_Dang ky phan khai von ODA (gui Bo)_Bieu du thao QD von ho tro co MT 3 3" xfId="25888"/>
    <cellStyle name="1_BC 8 thang 2009 ve CT trong diem 5nam_Dang ky phan khai von ODA (gui Bo)_Bieu du thao QD von ho tro co MT 4" xfId="4019"/>
    <cellStyle name="1_BC 8 thang 2009 ve CT trong diem 5nam_Dang ky phan khai von ODA (gui Bo)_Bieu du thao QD von ho tro co MT 4 2" xfId="25889"/>
    <cellStyle name="1_BC 8 thang 2009 ve CT trong diem 5nam_Dang ky phan khai von ODA (gui Bo)_Bieu du thao QD von ho tro co MT 4 3" xfId="25890"/>
    <cellStyle name="1_BC 8 thang 2009 ve CT trong diem 5nam_Dang ky phan khai von ODA (gui Bo)_Bieu du thao QD von ho tro co MT 5" xfId="4020"/>
    <cellStyle name="1_BC 8 thang 2009 ve CT trong diem 5nam_Dang ky phan khai von ODA (gui Bo)_Bieu du thao QD von ho tro co MT 5 2" xfId="25891"/>
    <cellStyle name="1_BC 8 thang 2009 ve CT trong diem 5nam_Dang ky phan khai von ODA (gui Bo)_Bieu du thao QD von ho tro co MT 5 3" xfId="25892"/>
    <cellStyle name="1_BC 8 thang 2009 ve CT trong diem 5nam_Dang ky phan khai von ODA (gui Bo)_Bieu du thao QD von ho tro co MT 6" xfId="25893"/>
    <cellStyle name="1_BC 8 thang 2009 ve CT trong diem 5nam_Dang ky phan khai von ODA (gui Bo)_Bieu du thao QD von ho tro co MT 7" xfId="25894"/>
    <cellStyle name="1_BC 8 thang 2009 ve CT trong diem 5nam_Dang ky phan khai von ODA (gui Bo)_Ke hoach 2012 theo doi (giai ngan 30.6.12)" xfId="4021"/>
    <cellStyle name="1_BC 8 thang 2009 ve CT trong diem 5nam_Dang ky phan khai von ODA (gui Bo)_Ke hoach 2012 theo doi (giai ngan 30.6.12) 2" xfId="4022"/>
    <cellStyle name="1_BC 8 thang 2009 ve CT trong diem 5nam_Dang ky phan khai von ODA (gui Bo)_Ke hoach 2012 theo doi (giai ngan 30.6.12) 2 2" xfId="4023"/>
    <cellStyle name="1_BC 8 thang 2009 ve CT trong diem 5nam_Dang ky phan khai von ODA (gui Bo)_Ke hoach 2012 theo doi (giai ngan 30.6.12) 2 2 2" xfId="25895"/>
    <cellStyle name="1_BC 8 thang 2009 ve CT trong diem 5nam_Dang ky phan khai von ODA (gui Bo)_Ke hoach 2012 theo doi (giai ngan 30.6.12) 2 2 3" xfId="25896"/>
    <cellStyle name="1_BC 8 thang 2009 ve CT trong diem 5nam_Dang ky phan khai von ODA (gui Bo)_Ke hoach 2012 theo doi (giai ngan 30.6.12) 2 3" xfId="4024"/>
    <cellStyle name="1_BC 8 thang 2009 ve CT trong diem 5nam_Dang ky phan khai von ODA (gui Bo)_Ke hoach 2012 theo doi (giai ngan 30.6.12) 2 3 2" xfId="25897"/>
    <cellStyle name="1_BC 8 thang 2009 ve CT trong diem 5nam_Dang ky phan khai von ODA (gui Bo)_Ke hoach 2012 theo doi (giai ngan 30.6.12) 2 3 3" xfId="25898"/>
    <cellStyle name="1_BC 8 thang 2009 ve CT trong diem 5nam_Dang ky phan khai von ODA (gui Bo)_Ke hoach 2012 theo doi (giai ngan 30.6.12) 2 4" xfId="4025"/>
    <cellStyle name="1_BC 8 thang 2009 ve CT trong diem 5nam_Dang ky phan khai von ODA (gui Bo)_Ke hoach 2012 theo doi (giai ngan 30.6.12) 2 4 2" xfId="25899"/>
    <cellStyle name="1_BC 8 thang 2009 ve CT trong diem 5nam_Dang ky phan khai von ODA (gui Bo)_Ke hoach 2012 theo doi (giai ngan 30.6.12) 2 4 3" xfId="25900"/>
    <cellStyle name="1_BC 8 thang 2009 ve CT trong diem 5nam_Dang ky phan khai von ODA (gui Bo)_Ke hoach 2012 theo doi (giai ngan 30.6.12) 2 5" xfId="25901"/>
    <cellStyle name="1_BC 8 thang 2009 ve CT trong diem 5nam_Dang ky phan khai von ODA (gui Bo)_Ke hoach 2012 theo doi (giai ngan 30.6.12) 2 6" xfId="25902"/>
    <cellStyle name="1_BC 8 thang 2009 ve CT trong diem 5nam_Dang ky phan khai von ODA (gui Bo)_Ke hoach 2012 theo doi (giai ngan 30.6.12) 3" xfId="4026"/>
    <cellStyle name="1_BC 8 thang 2009 ve CT trong diem 5nam_Dang ky phan khai von ODA (gui Bo)_Ke hoach 2012 theo doi (giai ngan 30.6.12) 3 2" xfId="25903"/>
    <cellStyle name="1_BC 8 thang 2009 ve CT trong diem 5nam_Dang ky phan khai von ODA (gui Bo)_Ke hoach 2012 theo doi (giai ngan 30.6.12) 3 3" xfId="25904"/>
    <cellStyle name="1_BC 8 thang 2009 ve CT trong diem 5nam_Dang ky phan khai von ODA (gui Bo)_Ke hoach 2012 theo doi (giai ngan 30.6.12) 4" xfId="4027"/>
    <cellStyle name="1_BC 8 thang 2009 ve CT trong diem 5nam_Dang ky phan khai von ODA (gui Bo)_Ke hoach 2012 theo doi (giai ngan 30.6.12) 4 2" xfId="25905"/>
    <cellStyle name="1_BC 8 thang 2009 ve CT trong diem 5nam_Dang ky phan khai von ODA (gui Bo)_Ke hoach 2012 theo doi (giai ngan 30.6.12) 4 3" xfId="25906"/>
    <cellStyle name="1_BC 8 thang 2009 ve CT trong diem 5nam_Dang ky phan khai von ODA (gui Bo)_Ke hoach 2012 theo doi (giai ngan 30.6.12) 5" xfId="4028"/>
    <cellStyle name="1_BC 8 thang 2009 ve CT trong diem 5nam_Dang ky phan khai von ODA (gui Bo)_Ke hoach 2012 theo doi (giai ngan 30.6.12) 5 2" xfId="25907"/>
    <cellStyle name="1_BC 8 thang 2009 ve CT trong diem 5nam_Dang ky phan khai von ODA (gui Bo)_Ke hoach 2012 theo doi (giai ngan 30.6.12) 5 3" xfId="25908"/>
    <cellStyle name="1_BC 8 thang 2009 ve CT trong diem 5nam_Dang ky phan khai von ODA (gui Bo)_Ke hoach 2012 theo doi (giai ngan 30.6.12) 6" xfId="25909"/>
    <cellStyle name="1_BC 8 thang 2009 ve CT trong diem 5nam_Dang ky phan khai von ODA (gui Bo)_Ke hoach 2012 theo doi (giai ngan 30.6.12) 7" xfId="25910"/>
    <cellStyle name="1_BC 8 thang 2009 ve CT trong diem 5nam_Ke hoach 2010 (theo doi)" xfId="4029"/>
    <cellStyle name="1_BC 8 thang 2009 ve CT trong diem 5nam_Ke hoach 2010 (theo doi) 2" xfId="4030"/>
    <cellStyle name="1_BC 8 thang 2009 ve CT trong diem 5nam_Ke hoach 2010 (theo doi) 2 2" xfId="4031"/>
    <cellStyle name="1_BC 8 thang 2009 ve CT trong diem 5nam_Ke hoach 2010 (theo doi) 2 2 2" xfId="25911"/>
    <cellStyle name="1_BC 8 thang 2009 ve CT trong diem 5nam_Ke hoach 2010 (theo doi) 2 2 3" xfId="25912"/>
    <cellStyle name="1_BC 8 thang 2009 ve CT trong diem 5nam_Ke hoach 2010 (theo doi) 2 3" xfId="4032"/>
    <cellStyle name="1_BC 8 thang 2009 ve CT trong diem 5nam_Ke hoach 2010 (theo doi) 2 3 2" xfId="25913"/>
    <cellStyle name="1_BC 8 thang 2009 ve CT trong diem 5nam_Ke hoach 2010 (theo doi) 2 3 3" xfId="25914"/>
    <cellStyle name="1_BC 8 thang 2009 ve CT trong diem 5nam_Ke hoach 2010 (theo doi) 2 4" xfId="4033"/>
    <cellStyle name="1_BC 8 thang 2009 ve CT trong diem 5nam_Ke hoach 2010 (theo doi) 2 4 2" xfId="25915"/>
    <cellStyle name="1_BC 8 thang 2009 ve CT trong diem 5nam_Ke hoach 2010 (theo doi) 2 4 3" xfId="25916"/>
    <cellStyle name="1_BC 8 thang 2009 ve CT trong diem 5nam_Ke hoach 2010 (theo doi) 2 5" xfId="25917"/>
    <cellStyle name="1_BC 8 thang 2009 ve CT trong diem 5nam_Ke hoach 2010 (theo doi) 2 6" xfId="25918"/>
    <cellStyle name="1_BC 8 thang 2009 ve CT trong diem 5nam_Ke hoach 2010 (theo doi) 3" xfId="4034"/>
    <cellStyle name="1_BC 8 thang 2009 ve CT trong diem 5nam_Ke hoach 2010 (theo doi) 3 2" xfId="25919"/>
    <cellStyle name="1_BC 8 thang 2009 ve CT trong diem 5nam_Ke hoach 2010 (theo doi) 3 3" xfId="25920"/>
    <cellStyle name="1_BC 8 thang 2009 ve CT trong diem 5nam_Ke hoach 2010 (theo doi) 4" xfId="4035"/>
    <cellStyle name="1_BC 8 thang 2009 ve CT trong diem 5nam_Ke hoach 2010 (theo doi) 4 2" xfId="25921"/>
    <cellStyle name="1_BC 8 thang 2009 ve CT trong diem 5nam_Ke hoach 2010 (theo doi) 4 3" xfId="25922"/>
    <cellStyle name="1_BC 8 thang 2009 ve CT trong diem 5nam_Ke hoach 2010 (theo doi) 5" xfId="4036"/>
    <cellStyle name="1_BC 8 thang 2009 ve CT trong diem 5nam_Ke hoach 2010 (theo doi) 5 2" xfId="25923"/>
    <cellStyle name="1_BC 8 thang 2009 ve CT trong diem 5nam_Ke hoach 2010 (theo doi) 5 3" xfId="25924"/>
    <cellStyle name="1_BC 8 thang 2009 ve CT trong diem 5nam_Ke hoach 2010 (theo doi) 6" xfId="25925"/>
    <cellStyle name="1_BC 8 thang 2009 ve CT trong diem 5nam_Ke hoach 2010 (theo doi) 7" xfId="25926"/>
    <cellStyle name="1_BC 8 thang 2009 ve CT trong diem 5nam_Ke hoach 2010 (theo doi)_BC von DTPT 6 thang 2012" xfId="4037"/>
    <cellStyle name="1_BC 8 thang 2009 ve CT trong diem 5nam_Ke hoach 2010 (theo doi)_BC von DTPT 6 thang 2012 2" xfId="4038"/>
    <cellStyle name="1_BC 8 thang 2009 ve CT trong diem 5nam_Ke hoach 2010 (theo doi)_BC von DTPT 6 thang 2012 2 2" xfId="4039"/>
    <cellStyle name="1_BC 8 thang 2009 ve CT trong diem 5nam_Ke hoach 2010 (theo doi)_BC von DTPT 6 thang 2012 2 2 2" xfId="25927"/>
    <cellStyle name="1_BC 8 thang 2009 ve CT trong diem 5nam_Ke hoach 2010 (theo doi)_BC von DTPT 6 thang 2012 2 2 3" xfId="25928"/>
    <cellStyle name="1_BC 8 thang 2009 ve CT trong diem 5nam_Ke hoach 2010 (theo doi)_BC von DTPT 6 thang 2012 2 3" xfId="4040"/>
    <cellStyle name="1_BC 8 thang 2009 ve CT trong diem 5nam_Ke hoach 2010 (theo doi)_BC von DTPT 6 thang 2012 2 3 2" xfId="25929"/>
    <cellStyle name="1_BC 8 thang 2009 ve CT trong diem 5nam_Ke hoach 2010 (theo doi)_BC von DTPT 6 thang 2012 2 3 3" xfId="25930"/>
    <cellStyle name="1_BC 8 thang 2009 ve CT trong diem 5nam_Ke hoach 2010 (theo doi)_BC von DTPT 6 thang 2012 2 4" xfId="4041"/>
    <cellStyle name="1_BC 8 thang 2009 ve CT trong diem 5nam_Ke hoach 2010 (theo doi)_BC von DTPT 6 thang 2012 2 4 2" xfId="25931"/>
    <cellStyle name="1_BC 8 thang 2009 ve CT trong diem 5nam_Ke hoach 2010 (theo doi)_BC von DTPT 6 thang 2012 2 4 3" xfId="25932"/>
    <cellStyle name="1_BC 8 thang 2009 ve CT trong diem 5nam_Ke hoach 2010 (theo doi)_BC von DTPT 6 thang 2012 2 5" xfId="25933"/>
    <cellStyle name="1_BC 8 thang 2009 ve CT trong diem 5nam_Ke hoach 2010 (theo doi)_BC von DTPT 6 thang 2012 2 6" xfId="25934"/>
    <cellStyle name="1_BC 8 thang 2009 ve CT trong diem 5nam_Ke hoach 2010 (theo doi)_BC von DTPT 6 thang 2012 3" xfId="4042"/>
    <cellStyle name="1_BC 8 thang 2009 ve CT trong diem 5nam_Ke hoach 2010 (theo doi)_BC von DTPT 6 thang 2012 3 2" xfId="25935"/>
    <cellStyle name="1_BC 8 thang 2009 ve CT trong diem 5nam_Ke hoach 2010 (theo doi)_BC von DTPT 6 thang 2012 3 3" xfId="25936"/>
    <cellStyle name="1_BC 8 thang 2009 ve CT trong diem 5nam_Ke hoach 2010 (theo doi)_BC von DTPT 6 thang 2012 4" xfId="4043"/>
    <cellStyle name="1_BC 8 thang 2009 ve CT trong diem 5nam_Ke hoach 2010 (theo doi)_BC von DTPT 6 thang 2012 4 2" xfId="25937"/>
    <cellStyle name="1_BC 8 thang 2009 ve CT trong diem 5nam_Ke hoach 2010 (theo doi)_BC von DTPT 6 thang 2012 4 3" xfId="25938"/>
    <cellStyle name="1_BC 8 thang 2009 ve CT trong diem 5nam_Ke hoach 2010 (theo doi)_BC von DTPT 6 thang 2012 5" xfId="4044"/>
    <cellStyle name="1_BC 8 thang 2009 ve CT trong diem 5nam_Ke hoach 2010 (theo doi)_BC von DTPT 6 thang 2012 5 2" xfId="25939"/>
    <cellStyle name="1_BC 8 thang 2009 ve CT trong diem 5nam_Ke hoach 2010 (theo doi)_BC von DTPT 6 thang 2012 5 3" xfId="25940"/>
    <cellStyle name="1_BC 8 thang 2009 ve CT trong diem 5nam_Ke hoach 2010 (theo doi)_BC von DTPT 6 thang 2012 6" xfId="25941"/>
    <cellStyle name="1_BC 8 thang 2009 ve CT trong diem 5nam_Ke hoach 2010 (theo doi)_BC von DTPT 6 thang 2012 7" xfId="25942"/>
    <cellStyle name="1_BC 8 thang 2009 ve CT trong diem 5nam_Ke hoach 2010 (theo doi)_Bieu du thao QD von ho tro co MT" xfId="4045"/>
    <cellStyle name="1_BC 8 thang 2009 ve CT trong diem 5nam_Ke hoach 2010 (theo doi)_Bieu du thao QD von ho tro co MT 2" xfId="4046"/>
    <cellStyle name="1_BC 8 thang 2009 ve CT trong diem 5nam_Ke hoach 2010 (theo doi)_Bieu du thao QD von ho tro co MT 2 2" xfId="4047"/>
    <cellStyle name="1_BC 8 thang 2009 ve CT trong diem 5nam_Ke hoach 2010 (theo doi)_Bieu du thao QD von ho tro co MT 2 2 2" xfId="25943"/>
    <cellStyle name="1_BC 8 thang 2009 ve CT trong diem 5nam_Ke hoach 2010 (theo doi)_Bieu du thao QD von ho tro co MT 2 2 3" xfId="25944"/>
    <cellStyle name="1_BC 8 thang 2009 ve CT trong diem 5nam_Ke hoach 2010 (theo doi)_Bieu du thao QD von ho tro co MT 2 3" xfId="4048"/>
    <cellStyle name="1_BC 8 thang 2009 ve CT trong diem 5nam_Ke hoach 2010 (theo doi)_Bieu du thao QD von ho tro co MT 2 3 2" xfId="25945"/>
    <cellStyle name="1_BC 8 thang 2009 ve CT trong diem 5nam_Ke hoach 2010 (theo doi)_Bieu du thao QD von ho tro co MT 2 3 3" xfId="25946"/>
    <cellStyle name="1_BC 8 thang 2009 ve CT trong diem 5nam_Ke hoach 2010 (theo doi)_Bieu du thao QD von ho tro co MT 2 4" xfId="4049"/>
    <cellStyle name="1_BC 8 thang 2009 ve CT trong diem 5nam_Ke hoach 2010 (theo doi)_Bieu du thao QD von ho tro co MT 2 4 2" xfId="25947"/>
    <cellStyle name="1_BC 8 thang 2009 ve CT trong diem 5nam_Ke hoach 2010 (theo doi)_Bieu du thao QD von ho tro co MT 2 4 3" xfId="25948"/>
    <cellStyle name="1_BC 8 thang 2009 ve CT trong diem 5nam_Ke hoach 2010 (theo doi)_Bieu du thao QD von ho tro co MT 2 5" xfId="25949"/>
    <cellStyle name="1_BC 8 thang 2009 ve CT trong diem 5nam_Ke hoach 2010 (theo doi)_Bieu du thao QD von ho tro co MT 2 6" xfId="25950"/>
    <cellStyle name="1_BC 8 thang 2009 ve CT trong diem 5nam_Ke hoach 2010 (theo doi)_Bieu du thao QD von ho tro co MT 3" xfId="4050"/>
    <cellStyle name="1_BC 8 thang 2009 ve CT trong diem 5nam_Ke hoach 2010 (theo doi)_Bieu du thao QD von ho tro co MT 3 2" xfId="25951"/>
    <cellStyle name="1_BC 8 thang 2009 ve CT trong diem 5nam_Ke hoach 2010 (theo doi)_Bieu du thao QD von ho tro co MT 3 3" xfId="25952"/>
    <cellStyle name="1_BC 8 thang 2009 ve CT trong diem 5nam_Ke hoach 2010 (theo doi)_Bieu du thao QD von ho tro co MT 4" xfId="4051"/>
    <cellStyle name="1_BC 8 thang 2009 ve CT trong diem 5nam_Ke hoach 2010 (theo doi)_Bieu du thao QD von ho tro co MT 4 2" xfId="25953"/>
    <cellStyle name="1_BC 8 thang 2009 ve CT trong diem 5nam_Ke hoach 2010 (theo doi)_Bieu du thao QD von ho tro co MT 4 3" xfId="25954"/>
    <cellStyle name="1_BC 8 thang 2009 ve CT trong diem 5nam_Ke hoach 2010 (theo doi)_Bieu du thao QD von ho tro co MT 5" xfId="4052"/>
    <cellStyle name="1_BC 8 thang 2009 ve CT trong diem 5nam_Ke hoach 2010 (theo doi)_Bieu du thao QD von ho tro co MT 5 2" xfId="25955"/>
    <cellStyle name="1_BC 8 thang 2009 ve CT trong diem 5nam_Ke hoach 2010 (theo doi)_Bieu du thao QD von ho tro co MT 5 3" xfId="25956"/>
    <cellStyle name="1_BC 8 thang 2009 ve CT trong diem 5nam_Ke hoach 2010 (theo doi)_Bieu du thao QD von ho tro co MT 6" xfId="25957"/>
    <cellStyle name="1_BC 8 thang 2009 ve CT trong diem 5nam_Ke hoach 2010 (theo doi)_Bieu du thao QD von ho tro co MT 7" xfId="25958"/>
    <cellStyle name="1_BC 8 thang 2009 ve CT trong diem 5nam_Ke hoach 2010 (theo doi)_Ke hoach 2012 (theo doi)" xfId="4053"/>
    <cellStyle name="1_BC 8 thang 2009 ve CT trong diem 5nam_Ke hoach 2010 (theo doi)_Ke hoach 2012 (theo doi) 2" xfId="4054"/>
    <cellStyle name="1_BC 8 thang 2009 ve CT trong diem 5nam_Ke hoach 2010 (theo doi)_Ke hoach 2012 (theo doi) 2 2" xfId="4055"/>
    <cellStyle name="1_BC 8 thang 2009 ve CT trong diem 5nam_Ke hoach 2010 (theo doi)_Ke hoach 2012 (theo doi) 2 2 2" xfId="25959"/>
    <cellStyle name="1_BC 8 thang 2009 ve CT trong diem 5nam_Ke hoach 2010 (theo doi)_Ke hoach 2012 (theo doi) 2 2 3" xfId="25960"/>
    <cellStyle name="1_BC 8 thang 2009 ve CT trong diem 5nam_Ke hoach 2010 (theo doi)_Ke hoach 2012 (theo doi) 2 3" xfId="4056"/>
    <cellStyle name="1_BC 8 thang 2009 ve CT trong diem 5nam_Ke hoach 2010 (theo doi)_Ke hoach 2012 (theo doi) 2 3 2" xfId="25961"/>
    <cellStyle name="1_BC 8 thang 2009 ve CT trong diem 5nam_Ke hoach 2010 (theo doi)_Ke hoach 2012 (theo doi) 2 3 3" xfId="25962"/>
    <cellStyle name="1_BC 8 thang 2009 ve CT trong diem 5nam_Ke hoach 2010 (theo doi)_Ke hoach 2012 (theo doi) 2 4" xfId="4057"/>
    <cellStyle name="1_BC 8 thang 2009 ve CT trong diem 5nam_Ke hoach 2010 (theo doi)_Ke hoach 2012 (theo doi) 2 4 2" xfId="25963"/>
    <cellStyle name="1_BC 8 thang 2009 ve CT trong diem 5nam_Ke hoach 2010 (theo doi)_Ke hoach 2012 (theo doi) 2 4 3" xfId="25964"/>
    <cellStyle name="1_BC 8 thang 2009 ve CT trong diem 5nam_Ke hoach 2010 (theo doi)_Ke hoach 2012 (theo doi) 2 5" xfId="25965"/>
    <cellStyle name="1_BC 8 thang 2009 ve CT trong diem 5nam_Ke hoach 2010 (theo doi)_Ke hoach 2012 (theo doi) 2 6" xfId="25966"/>
    <cellStyle name="1_BC 8 thang 2009 ve CT trong diem 5nam_Ke hoach 2010 (theo doi)_Ke hoach 2012 (theo doi) 3" xfId="4058"/>
    <cellStyle name="1_BC 8 thang 2009 ve CT trong diem 5nam_Ke hoach 2010 (theo doi)_Ke hoach 2012 (theo doi) 3 2" xfId="25967"/>
    <cellStyle name="1_BC 8 thang 2009 ve CT trong diem 5nam_Ke hoach 2010 (theo doi)_Ke hoach 2012 (theo doi) 3 3" xfId="25968"/>
    <cellStyle name="1_BC 8 thang 2009 ve CT trong diem 5nam_Ke hoach 2010 (theo doi)_Ke hoach 2012 (theo doi) 4" xfId="4059"/>
    <cellStyle name="1_BC 8 thang 2009 ve CT trong diem 5nam_Ke hoach 2010 (theo doi)_Ke hoach 2012 (theo doi) 4 2" xfId="25969"/>
    <cellStyle name="1_BC 8 thang 2009 ve CT trong diem 5nam_Ke hoach 2010 (theo doi)_Ke hoach 2012 (theo doi) 4 3" xfId="25970"/>
    <cellStyle name="1_BC 8 thang 2009 ve CT trong diem 5nam_Ke hoach 2010 (theo doi)_Ke hoach 2012 (theo doi) 5" xfId="4060"/>
    <cellStyle name="1_BC 8 thang 2009 ve CT trong diem 5nam_Ke hoach 2010 (theo doi)_Ke hoach 2012 (theo doi) 5 2" xfId="25971"/>
    <cellStyle name="1_BC 8 thang 2009 ve CT trong diem 5nam_Ke hoach 2010 (theo doi)_Ke hoach 2012 (theo doi) 5 3" xfId="25972"/>
    <cellStyle name="1_BC 8 thang 2009 ve CT trong diem 5nam_Ke hoach 2010 (theo doi)_Ke hoach 2012 (theo doi) 6" xfId="25973"/>
    <cellStyle name="1_BC 8 thang 2009 ve CT trong diem 5nam_Ke hoach 2010 (theo doi)_Ke hoach 2012 (theo doi) 7" xfId="25974"/>
    <cellStyle name="1_BC 8 thang 2009 ve CT trong diem 5nam_Ke hoach 2010 (theo doi)_Ke hoach 2012 theo doi (giai ngan 30.6.12)" xfId="4061"/>
    <cellStyle name="1_BC 8 thang 2009 ve CT trong diem 5nam_Ke hoach 2010 (theo doi)_Ke hoach 2012 theo doi (giai ngan 30.6.12) 2" xfId="4062"/>
    <cellStyle name="1_BC 8 thang 2009 ve CT trong diem 5nam_Ke hoach 2010 (theo doi)_Ke hoach 2012 theo doi (giai ngan 30.6.12) 2 2" xfId="4063"/>
    <cellStyle name="1_BC 8 thang 2009 ve CT trong diem 5nam_Ke hoach 2010 (theo doi)_Ke hoach 2012 theo doi (giai ngan 30.6.12) 2 2 2" xfId="25975"/>
    <cellStyle name="1_BC 8 thang 2009 ve CT trong diem 5nam_Ke hoach 2010 (theo doi)_Ke hoach 2012 theo doi (giai ngan 30.6.12) 2 2 3" xfId="25976"/>
    <cellStyle name="1_BC 8 thang 2009 ve CT trong diem 5nam_Ke hoach 2010 (theo doi)_Ke hoach 2012 theo doi (giai ngan 30.6.12) 2 3" xfId="4064"/>
    <cellStyle name="1_BC 8 thang 2009 ve CT trong diem 5nam_Ke hoach 2010 (theo doi)_Ke hoach 2012 theo doi (giai ngan 30.6.12) 2 3 2" xfId="25977"/>
    <cellStyle name="1_BC 8 thang 2009 ve CT trong diem 5nam_Ke hoach 2010 (theo doi)_Ke hoach 2012 theo doi (giai ngan 30.6.12) 2 3 3" xfId="25978"/>
    <cellStyle name="1_BC 8 thang 2009 ve CT trong diem 5nam_Ke hoach 2010 (theo doi)_Ke hoach 2012 theo doi (giai ngan 30.6.12) 2 4" xfId="4065"/>
    <cellStyle name="1_BC 8 thang 2009 ve CT trong diem 5nam_Ke hoach 2010 (theo doi)_Ke hoach 2012 theo doi (giai ngan 30.6.12) 2 4 2" xfId="25979"/>
    <cellStyle name="1_BC 8 thang 2009 ve CT trong diem 5nam_Ke hoach 2010 (theo doi)_Ke hoach 2012 theo doi (giai ngan 30.6.12) 2 4 3" xfId="25980"/>
    <cellStyle name="1_BC 8 thang 2009 ve CT trong diem 5nam_Ke hoach 2010 (theo doi)_Ke hoach 2012 theo doi (giai ngan 30.6.12) 2 5" xfId="25981"/>
    <cellStyle name="1_BC 8 thang 2009 ve CT trong diem 5nam_Ke hoach 2010 (theo doi)_Ke hoach 2012 theo doi (giai ngan 30.6.12) 2 6" xfId="25982"/>
    <cellStyle name="1_BC 8 thang 2009 ve CT trong diem 5nam_Ke hoach 2010 (theo doi)_Ke hoach 2012 theo doi (giai ngan 30.6.12) 3" xfId="4066"/>
    <cellStyle name="1_BC 8 thang 2009 ve CT trong diem 5nam_Ke hoach 2010 (theo doi)_Ke hoach 2012 theo doi (giai ngan 30.6.12) 3 2" xfId="25983"/>
    <cellStyle name="1_BC 8 thang 2009 ve CT trong diem 5nam_Ke hoach 2010 (theo doi)_Ke hoach 2012 theo doi (giai ngan 30.6.12) 3 3" xfId="25984"/>
    <cellStyle name="1_BC 8 thang 2009 ve CT trong diem 5nam_Ke hoach 2010 (theo doi)_Ke hoach 2012 theo doi (giai ngan 30.6.12) 4" xfId="4067"/>
    <cellStyle name="1_BC 8 thang 2009 ve CT trong diem 5nam_Ke hoach 2010 (theo doi)_Ke hoach 2012 theo doi (giai ngan 30.6.12) 4 2" xfId="25985"/>
    <cellStyle name="1_BC 8 thang 2009 ve CT trong diem 5nam_Ke hoach 2010 (theo doi)_Ke hoach 2012 theo doi (giai ngan 30.6.12) 4 3" xfId="25986"/>
    <cellStyle name="1_BC 8 thang 2009 ve CT trong diem 5nam_Ke hoach 2010 (theo doi)_Ke hoach 2012 theo doi (giai ngan 30.6.12) 5" xfId="4068"/>
    <cellStyle name="1_BC 8 thang 2009 ve CT trong diem 5nam_Ke hoach 2010 (theo doi)_Ke hoach 2012 theo doi (giai ngan 30.6.12) 5 2" xfId="25987"/>
    <cellStyle name="1_BC 8 thang 2009 ve CT trong diem 5nam_Ke hoach 2010 (theo doi)_Ke hoach 2012 theo doi (giai ngan 30.6.12) 5 3" xfId="25988"/>
    <cellStyle name="1_BC 8 thang 2009 ve CT trong diem 5nam_Ke hoach 2010 (theo doi)_Ke hoach 2012 theo doi (giai ngan 30.6.12) 6" xfId="25989"/>
    <cellStyle name="1_BC 8 thang 2009 ve CT trong diem 5nam_Ke hoach 2010 (theo doi)_Ke hoach 2012 theo doi (giai ngan 30.6.12) 7" xfId="25990"/>
    <cellStyle name="1_BC 8 thang 2009 ve CT trong diem 5nam_Ke hoach 2012 (theo doi)" xfId="4069"/>
    <cellStyle name="1_BC 8 thang 2009 ve CT trong diem 5nam_Ke hoach 2012 (theo doi) 2" xfId="4070"/>
    <cellStyle name="1_BC 8 thang 2009 ve CT trong diem 5nam_Ke hoach 2012 (theo doi) 2 2" xfId="4071"/>
    <cellStyle name="1_BC 8 thang 2009 ve CT trong diem 5nam_Ke hoach 2012 (theo doi) 2 2 2" xfId="25991"/>
    <cellStyle name="1_BC 8 thang 2009 ve CT trong diem 5nam_Ke hoach 2012 (theo doi) 2 2 3" xfId="25992"/>
    <cellStyle name="1_BC 8 thang 2009 ve CT trong diem 5nam_Ke hoach 2012 (theo doi) 2 3" xfId="4072"/>
    <cellStyle name="1_BC 8 thang 2009 ve CT trong diem 5nam_Ke hoach 2012 (theo doi) 2 3 2" xfId="25993"/>
    <cellStyle name="1_BC 8 thang 2009 ve CT trong diem 5nam_Ke hoach 2012 (theo doi) 2 3 3" xfId="25994"/>
    <cellStyle name="1_BC 8 thang 2009 ve CT trong diem 5nam_Ke hoach 2012 (theo doi) 2 4" xfId="4073"/>
    <cellStyle name="1_BC 8 thang 2009 ve CT trong diem 5nam_Ke hoach 2012 (theo doi) 2 4 2" xfId="25995"/>
    <cellStyle name="1_BC 8 thang 2009 ve CT trong diem 5nam_Ke hoach 2012 (theo doi) 2 4 3" xfId="25996"/>
    <cellStyle name="1_BC 8 thang 2009 ve CT trong diem 5nam_Ke hoach 2012 (theo doi) 2 5" xfId="25997"/>
    <cellStyle name="1_BC 8 thang 2009 ve CT trong diem 5nam_Ke hoach 2012 (theo doi) 2 6" xfId="25998"/>
    <cellStyle name="1_BC 8 thang 2009 ve CT trong diem 5nam_Ke hoach 2012 (theo doi) 3" xfId="4074"/>
    <cellStyle name="1_BC 8 thang 2009 ve CT trong diem 5nam_Ke hoach 2012 (theo doi) 3 2" xfId="25999"/>
    <cellStyle name="1_BC 8 thang 2009 ve CT trong diem 5nam_Ke hoach 2012 (theo doi) 3 3" xfId="26000"/>
    <cellStyle name="1_BC 8 thang 2009 ve CT trong diem 5nam_Ke hoach 2012 (theo doi) 4" xfId="4075"/>
    <cellStyle name="1_BC 8 thang 2009 ve CT trong diem 5nam_Ke hoach 2012 (theo doi) 4 2" xfId="26001"/>
    <cellStyle name="1_BC 8 thang 2009 ve CT trong diem 5nam_Ke hoach 2012 (theo doi) 4 3" xfId="26002"/>
    <cellStyle name="1_BC 8 thang 2009 ve CT trong diem 5nam_Ke hoach 2012 (theo doi) 5" xfId="4076"/>
    <cellStyle name="1_BC 8 thang 2009 ve CT trong diem 5nam_Ke hoach 2012 (theo doi) 5 2" xfId="26003"/>
    <cellStyle name="1_BC 8 thang 2009 ve CT trong diem 5nam_Ke hoach 2012 (theo doi) 5 3" xfId="26004"/>
    <cellStyle name="1_BC 8 thang 2009 ve CT trong diem 5nam_Ke hoach 2012 (theo doi) 6" xfId="26005"/>
    <cellStyle name="1_BC 8 thang 2009 ve CT trong diem 5nam_Ke hoach 2012 (theo doi) 7" xfId="26006"/>
    <cellStyle name="1_BC 8 thang 2009 ve CT trong diem 5nam_Ke hoach 2012 theo doi (giai ngan 30.6.12)" xfId="4077"/>
    <cellStyle name="1_BC 8 thang 2009 ve CT trong diem 5nam_Ke hoach 2012 theo doi (giai ngan 30.6.12) 2" xfId="4078"/>
    <cellStyle name="1_BC 8 thang 2009 ve CT trong diem 5nam_Ke hoach 2012 theo doi (giai ngan 30.6.12) 2 2" xfId="4079"/>
    <cellStyle name="1_BC 8 thang 2009 ve CT trong diem 5nam_Ke hoach 2012 theo doi (giai ngan 30.6.12) 2 2 2" xfId="26007"/>
    <cellStyle name="1_BC 8 thang 2009 ve CT trong diem 5nam_Ke hoach 2012 theo doi (giai ngan 30.6.12) 2 2 3" xfId="26008"/>
    <cellStyle name="1_BC 8 thang 2009 ve CT trong diem 5nam_Ke hoach 2012 theo doi (giai ngan 30.6.12) 2 3" xfId="4080"/>
    <cellStyle name="1_BC 8 thang 2009 ve CT trong diem 5nam_Ke hoach 2012 theo doi (giai ngan 30.6.12) 2 3 2" xfId="26009"/>
    <cellStyle name="1_BC 8 thang 2009 ve CT trong diem 5nam_Ke hoach 2012 theo doi (giai ngan 30.6.12) 2 3 3" xfId="26010"/>
    <cellStyle name="1_BC 8 thang 2009 ve CT trong diem 5nam_Ke hoach 2012 theo doi (giai ngan 30.6.12) 2 4" xfId="4081"/>
    <cellStyle name="1_BC 8 thang 2009 ve CT trong diem 5nam_Ke hoach 2012 theo doi (giai ngan 30.6.12) 2 4 2" xfId="26011"/>
    <cellStyle name="1_BC 8 thang 2009 ve CT trong diem 5nam_Ke hoach 2012 theo doi (giai ngan 30.6.12) 2 4 3" xfId="26012"/>
    <cellStyle name="1_BC 8 thang 2009 ve CT trong diem 5nam_Ke hoach 2012 theo doi (giai ngan 30.6.12) 2 5" xfId="26013"/>
    <cellStyle name="1_BC 8 thang 2009 ve CT trong diem 5nam_Ke hoach 2012 theo doi (giai ngan 30.6.12) 2 6" xfId="26014"/>
    <cellStyle name="1_BC 8 thang 2009 ve CT trong diem 5nam_Ke hoach 2012 theo doi (giai ngan 30.6.12) 3" xfId="4082"/>
    <cellStyle name="1_BC 8 thang 2009 ve CT trong diem 5nam_Ke hoach 2012 theo doi (giai ngan 30.6.12) 3 2" xfId="26015"/>
    <cellStyle name="1_BC 8 thang 2009 ve CT trong diem 5nam_Ke hoach 2012 theo doi (giai ngan 30.6.12) 3 3" xfId="26016"/>
    <cellStyle name="1_BC 8 thang 2009 ve CT trong diem 5nam_Ke hoach 2012 theo doi (giai ngan 30.6.12) 4" xfId="4083"/>
    <cellStyle name="1_BC 8 thang 2009 ve CT trong diem 5nam_Ke hoach 2012 theo doi (giai ngan 30.6.12) 4 2" xfId="26017"/>
    <cellStyle name="1_BC 8 thang 2009 ve CT trong diem 5nam_Ke hoach 2012 theo doi (giai ngan 30.6.12) 4 3" xfId="26018"/>
    <cellStyle name="1_BC 8 thang 2009 ve CT trong diem 5nam_Ke hoach 2012 theo doi (giai ngan 30.6.12) 5" xfId="4084"/>
    <cellStyle name="1_BC 8 thang 2009 ve CT trong diem 5nam_Ke hoach 2012 theo doi (giai ngan 30.6.12) 5 2" xfId="26019"/>
    <cellStyle name="1_BC 8 thang 2009 ve CT trong diem 5nam_Ke hoach 2012 theo doi (giai ngan 30.6.12) 5 3" xfId="26020"/>
    <cellStyle name="1_BC 8 thang 2009 ve CT trong diem 5nam_Ke hoach 2012 theo doi (giai ngan 30.6.12) 6" xfId="26021"/>
    <cellStyle name="1_BC 8 thang 2009 ve CT trong diem 5nam_Ke hoach 2012 theo doi (giai ngan 30.6.12) 7" xfId="26022"/>
    <cellStyle name="1_BC 8 thang 2009 ve CT trong diem 5nam_Ke hoach nam 2013 nguon MT(theo doi) den 31-5-13" xfId="4085"/>
    <cellStyle name="1_BC 8 thang 2009 ve CT trong diem 5nam_Ke hoach nam 2013 nguon MT(theo doi) den 31-5-13 2" xfId="4086"/>
    <cellStyle name="1_BC 8 thang 2009 ve CT trong diem 5nam_Ke hoach nam 2013 nguon MT(theo doi) den 31-5-13 2 2" xfId="4087"/>
    <cellStyle name="1_BC 8 thang 2009 ve CT trong diem 5nam_Ke hoach nam 2013 nguon MT(theo doi) den 31-5-13 2 2 2" xfId="26023"/>
    <cellStyle name="1_BC 8 thang 2009 ve CT trong diem 5nam_Ke hoach nam 2013 nguon MT(theo doi) den 31-5-13 2 2 3" xfId="26024"/>
    <cellStyle name="1_BC 8 thang 2009 ve CT trong diem 5nam_Ke hoach nam 2013 nguon MT(theo doi) den 31-5-13 2 3" xfId="4088"/>
    <cellStyle name="1_BC 8 thang 2009 ve CT trong diem 5nam_Ke hoach nam 2013 nguon MT(theo doi) den 31-5-13 2 3 2" xfId="26025"/>
    <cellStyle name="1_BC 8 thang 2009 ve CT trong diem 5nam_Ke hoach nam 2013 nguon MT(theo doi) den 31-5-13 2 3 3" xfId="26026"/>
    <cellStyle name="1_BC 8 thang 2009 ve CT trong diem 5nam_Ke hoach nam 2013 nguon MT(theo doi) den 31-5-13 2 4" xfId="4089"/>
    <cellStyle name="1_BC 8 thang 2009 ve CT trong diem 5nam_Ke hoach nam 2013 nguon MT(theo doi) den 31-5-13 2 4 2" xfId="26027"/>
    <cellStyle name="1_BC 8 thang 2009 ve CT trong diem 5nam_Ke hoach nam 2013 nguon MT(theo doi) den 31-5-13 2 4 3" xfId="26028"/>
    <cellStyle name="1_BC 8 thang 2009 ve CT trong diem 5nam_Ke hoach nam 2013 nguon MT(theo doi) den 31-5-13 2 5" xfId="26029"/>
    <cellStyle name="1_BC 8 thang 2009 ve CT trong diem 5nam_Ke hoach nam 2013 nguon MT(theo doi) den 31-5-13 2 6" xfId="26030"/>
    <cellStyle name="1_BC 8 thang 2009 ve CT trong diem 5nam_Ke hoach nam 2013 nguon MT(theo doi) den 31-5-13 3" xfId="4090"/>
    <cellStyle name="1_BC 8 thang 2009 ve CT trong diem 5nam_Ke hoach nam 2013 nguon MT(theo doi) den 31-5-13 3 2" xfId="26031"/>
    <cellStyle name="1_BC 8 thang 2009 ve CT trong diem 5nam_Ke hoach nam 2013 nguon MT(theo doi) den 31-5-13 3 3" xfId="26032"/>
    <cellStyle name="1_BC 8 thang 2009 ve CT trong diem 5nam_Ke hoach nam 2013 nguon MT(theo doi) den 31-5-13 4" xfId="4091"/>
    <cellStyle name="1_BC 8 thang 2009 ve CT trong diem 5nam_Ke hoach nam 2013 nguon MT(theo doi) den 31-5-13 4 2" xfId="26033"/>
    <cellStyle name="1_BC 8 thang 2009 ve CT trong diem 5nam_Ke hoach nam 2013 nguon MT(theo doi) den 31-5-13 4 3" xfId="26034"/>
    <cellStyle name="1_BC 8 thang 2009 ve CT trong diem 5nam_Ke hoach nam 2013 nguon MT(theo doi) den 31-5-13 5" xfId="4092"/>
    <cellStyle name="1_BC 8 thang 2009 ve CT trong diem 5nam_Ke hoach nam 2013 nguon MT(theo doi) den 31-5-13 5 2" xfId="26035"/>
    <cellStyle name="1_BC 8 thang 2009 ve CT trong diem 5nam_Ke hoach nam 2013 nguon MT(theo doi) den 31-5-13 5 3" xfId="26036"/>
    <cellStyle name="1_BC 8 thang 2009 ve CT trong diem 5nam_Ke hoach nam 2013 nguon MT(theo doi) den 31-5-13 6" xfId="26037"/>
    <cellStyle name="1_BC 8 thang 2009 ve CT trong diem 5nam_Ke hoach nam 2013 nguon MT(theo doi) den 31-5-13 7" xfId="26038"/>
    <cellStyle name="1_BC 8 thang 2009 ve CT trong diem 5nam_Phu vuc LV bo" xfId="4093"/>
    <cellStyle name="1_BC 8 thang 2009 ve CT trong diem 5nam_Phu vuc LV bo 2" xfId="4094"/>
    <cellStyle name="1_BC 8 thang 2009 ve CT trong diem 5nam_Phu vuc LV bo 2 2" xfId="4095"/>
    <cellStyle name="1_BC 8 thang 2009 ve CT trong diem 5nam_Phu vuc LV bo 2 2 2" xfId="26039"/>
    <cellStyle name="1_BC 8 thang 2009 ve CT trong diem 5nam_Phu vuc LV bo 2 2 3" xfId="26040"/>
    <cellStyle name="1_BC 8 thang 2009 ve CT trong diem 5nam_Phu vuc LV bo 2 3" xfId="4096"/>
    <cellStyle name="1_BC 8 thang 2009 ve CT trong diem 5nam_Phu vuc LV bo 2 3 2" xfId="26041"/>
    <cellStyle name="1_BC 8 thang 2009 ve CT trong diem 5nam_Phu vuc LV bo 2 3 3" xfId="26042"/>
    <cellStyle name="1_BC 8 thang 2009 ve CT trong diem 5nam_Phu vuc LV bo 2 4" xfId="4097"/>
    <cellStyle name="1_BC 8 thang 2009 ve CT trong diem 5nam_Phu vuc LV bo 2 4 2" xfId="26043"/>
    <cellStyle name="1_BC 8 thang 2009 ve CT trong diem 5nam_Phu vuc LV bo 2 4 3" xfId="26044"/>
    <cellStyle name="1_BC 8 thang 2009 ve CT trong diem 5nam_Phu vuc LV bo 2 5" xfId="26045"/>
    <cellStyle name="1_BC 8 thang 2009 ve CT trong diem 5nam_Phu vuc LV bo 2 6" xfId="26046"/>
    <cellStyle name="1_BC 8 thang 2009 ve CT trong diem 5nam_Phu vuc LV bo 3" xfId="4098"/>
    <cellStyle name="1_BC 8 thang 2009 ve CT trong diem 5nam_Phu vuc LV bo 3 2" xfId="26047"/>
    <cellStyle name="1_BC 8 thang 2009 ve CT trong diem 5nam_Phu vuc LV bo 3 3" xfId="26048"/>
    <cellStyle name="1_BC 8 thang 2009 ve CT trong diem 5nam_Phu vuc LV bo 4" xfId="4099"/>
    <cellStyle name="1_BC 8 thang 2009 ve CT trong diem 5nam_Phu vuc LV bo 4 2" xfId="26049"/>
    <cellStyle name="1_BC 8 thang 2009 ve CT trong diem 5nam_Phu vuc LV bo 4 3" xfId="26050"/>
    <cellStyle name="1_BC 8 thang 2009 ve CT trong diem 5nam_Phu vuc LV bo 5" xfId="4100"/>
    <cellStyle name="1_BC 8 thang 2009 ve CT trong diem 5nam_Phu vuc LV bo 5 2" xfId="26051"/>
    <cellStyle name="1_BC 8 thang 2009 ve CT trong diem 5nam_Phu vuc LV bo 5 3" xfId="26052"/>
    <cellStyle name="1_BC 8 thang 2009 ve CT trong diem 5nam_Phu vuc LV bo 6" xfId="26053"/>
    <cellStyle name="1_BC 8 thang 2009 ve CT trong diem 5nam_Phu vuc LV bo 7" xfId="26054"/>
    <cellStyle name="1_BC 8 thang 2009 ve CT trong diem 5nam_Phu vuc LV bo_BC cong trinh trong diem" xfId="4101"/>
    <cellStyle name="1_BC 8 thang 2009 ve CT trong diem 5nam_Phu vuc LV bo_BC cong trinh trong diem 2" xfId="4102"/>
    <cellStyle name="1_BC 8 thang 2009 ve CT trong diem 5nam_Phu vuc LV bo_BC cong trinh trong diem 2 2" xfId="4103"/>
    <cellStyle name="1_BC 8 thang 2009 ve CT trong diem 5nam_Phu vuc LV bo_BC cong trinh trong diem 2 2 2" xfId="26055"/>
    <cellStyle name="1_BC 8 thang 2009 ve CT trong diem 5nam_Phu vuc LV bo_BC cong trinh trong diem 2 2 3" xfId="26056"/>
    <cellStyle name="1_BC 8 thang 2009 ve CT trong diem 5nam_Phu vuc LV bo_BC cong trinh trong diem 2 3" xfId="4104"/>
    <cellStyle name="1_BC 8 thang 2009 ve CT trong diem 5nam_Phu vuc LV bo_BC cong trinh trong diem 2 3 2" xfId="26057"/>
    <cellStyle name="1_BC 8 thang 2009 ve CT trong diem 5nam_Phu vuc LV bo_BC cong trinh trong diem 2 3 3" xfId="26058"/>
    <cellStyle name="1_BC 8 thang 2009 ve CT trong diem 5nam_Phu vuc LV bo_BC cong trinh trong diem 2 4" xfId="4105"/>
    <cellStyle name="1_BC 8 thang 2009 ve CT trong diem 5nam_Phu vuc LV bo_BC cong trinh trong diem 2 4 2" xfId="26059"/>
    <cellStyle name="1_BC 8 thang 2009 ve CT trong diem 5nam_Phu vuc LV bo_BC cong trinh trong diem 2 4 3" xfId="26060"/>
    <cellStyle name="1_BC 8 thang 2009 ve CT trong diem 5nam_Phu vuc LV bo_BC cong trinh trong diem 2 5" xfId="26061"/>
    <cellStyle name="1_BC 8 thang 2009 ve CT trong diem 5nam_Phu vuc LV bo_BC cong trinh trong diem 2 6" xfId="26062"/>
    <cellStyle name="1_BC 8 thang 2009 ve CT trong diem 5nam_Phu vuc LV bo_BC cong trinh trong diem 3" xfId="4106"/>
    <cellStyle name="1_BC 8 thang 2009 ve CT trong diem 5nam_Phu vuc LV bo_BC cong trinh trong diem 3 2" xfId="26063"/>
    <cellStyle name="1_BC 8 thang 2009 ve CT trong diem 5nam_Phu vuc LV bo_BC cong trinh trong diem 3 3" xfId="26064"/>
    <cellStyle name="1_BC 8 thang 2009 ve CT trong diem 5nam_Phu vuc LV bo_BC cong trinh trong diem 4" xfId="4107"/>
    <cellStyle name="1_BC 8 thang 2009 ve CT trong diem 5nam_Phu vuc LV bo_BC cong trinh trong diem 4 2" xfId="26065"/>
    <cellStyle name="1_BC 8 thang 2009 ve CT trong diem 5nam_Phu vuc LV bo_BC cong trinh trong diem 4 3" xfId="26066"/>
    <cellStyle name="1_BC 8 thang 2009 ve CT trong diem 5nam_Phu vuc LV bo_BC cong trinh trong diem 5" xfId="4108"/>
    <cellStyle name="1_BC 8 thang 2009 ve CT trong diem 5nam_Phu vuc LV bo_BC cong trinh trong diem 5 2" xfId="26067"/>
    <cellStyle name="1_BC 8 thang 2009 ve CT trong diem 5nam_Phu vuc LV bo_BC cong trinh trong diem 5 3" xfId="26068"/>
    <cellStyle name="1_BC 8 thang 2009 ve CT trong diem 5nam_Phu vuc LV bo_BC cong trinh trong diem 6" xfId="26069"/>
    <cellStyle name="1_BC 8 thang 2009 ve CT trong diem 5nam_Phu vuc LV bo_BC cong trinh trong diem 7" xfId="26070"/>
    <cellStyle name="1_BC 8 thang 2009 ve CT trong diem 5nam_Phu vuc LV bo_BC cong trinh trong diem_BC von DTPT 6 thang 2012" xfId="4109"/>
    <cellStyle name="1_BC 8 thang 2009 ve CT trong diem 5nam_Phu vuc LV bo_BC cong trinh trong diem_BC von DTPT 6 thang 2012 2" xfId="4110"/>
    <cellStyle name="1_BC 8 thang 2009 ve CT trong diem 5nam_Phu vuc LV bo_BC cong trinh trong diem_BC von DTPT 6 thang 2012 2 2" xfId="4111"/>
    <cellStyle name="1_BC 8 thang 2009 ve CT trong diem 5nam_Phu vuc LV bo_BC cong trinh trong diem_BC von DTPT 6 thang 2012 2 2 2" xfId="26071"/>
    <cellStyle name="1_BC 8 thang 2009 ve CT trong diem 5nam_Phu vuc LV bo_BC cong trinh trong diem_BC von DTPT 6 thang 2012 2 2 3" xfId="26072"/>
    <cellStyle name="1_BC 8 thang 2009 ve CT trong diem 5nam_Phu vuc LV bo_BC cong trinh trong diem_BC von DTPT 6 thang 2012 2 3" xfId="4112"/>
    <cellStyle name="1_BC 8 thang 2009 ve CT trong diem 5nam_Phu vuc LV bo_BC cong trinh trong diem_BC von DTPT 6 thang 2012 2 3 2" xfId="26073"/>
    <cellStyle name="1_BC 8 thang 2009 ve CT trong diem 5nam_Phu vuc LV bo_BC cong trinh trong diem_BC von DTPT 6 thang 2012 2 3 3" xfId="26074"/>
    <cellStyle name="1_BC 8 thang 2009 ve CT trong diem 5nam_Phu vuc LV bo_BC cong trinh trong diem_BC von DTPT 6 thang 2012 2 4" xfId="4113"/>
    <cellStyle name="1_BC 8 thang 2009 ve CT trong diem 5nam_Phu vuc LV bo_BC cong trinh trong diem_BC von DTPT 6 thang 2012 2 4 2" xfId="26075"/>
    <cellStyle name="1_BC 8 thang 2009 ve CT trong diem 5nam_Phu vuc LV bo_BC cong trinh trong diem_BC von DTPT 6 thang 2012 2 4 3" xfId="26076"/>
    <cellStyle name="1_BC 8 thang 2009 ve CT trong diem 5nam_Phu vuc LV bo_BC cong trinh trong diem_BC von DTPT 6 thang 2012 2 5" xfId="26077"/>
    <cellStyle name="1_BC 8 thang 2009 ve CT trong diem 5nam_Phu vuc LV bo_BC cong trinh trong diem_BC von DTPT 6 thang 2012 2 6" xfId="26078"/>
    <cellStyle name="1_BC 8 thang 2009 ve CT trong diem 5nam_Phu vuc LV bo_BC cong trinh trong diem_BC von DTPT 6 thang 2012 3" xfId="4114"/>
    <cellStyle name="1_BC 8 thang 2009 ve CT trong diem 5nam_Phu vuc LV bo_BC cong trinh trong diem_BC von DTPT 6 thang 2012 3 2" xfId="26079"/>
    <cellStyle name="1_BC 8 thang 2009 ve CT trong diem 5nam_Phu vuc LV bo_BC cong trinh trong diem_BC von DTPT 6 thang 2012 3 3" xfId="26080"/>
    <cellStyle name="1_BC 8 thang 2009 ve CT trong diem 5nam_Phu vuc LV bo_BC cong trinh trong diem_BC von DTPT 6 thang 2012 4" xfId="4115"/>
    <cellStyle name="1_BC 8 thang 2009 ve CT trong diem 5nam_Phu vuc LV bo_BC cong trinh trong diem_BC von DTPT 6 thang 2012 4 2" xfId="26081"/>
    <cellStyle name="1_BC 8 thang 2009 ve CT trong diem 5nam_Phu vuc LV bo_BC cong trinh trong diem_BC von DTPT 6 thang 2012 4 3" xfId="26082"/>
    <cellStyle name="1_BC 8 thang 2009 ve CT trong diem 5nam_Phu vuc LV bo_BC cong trinh trong diem_BC von DTPT 6 thang 2012 5" xfId="4116"/>
    <cellStyle name="1_BC 8 thang 2009 ve CT trong diem 5nam_Phu vuc LV bo_BC cong trinh trong diem_BC von DTPT 6 thang 2012 5 2" xfId="26083"/>
    <cellStyle name="1_BC 8 thang 2009 ve CT trong diem 5nam_Phu vuc LV bo_BC cong trinh trong diem_BC von DTPT 6 thang 2012 5 3" xfId="26084"/>
    <cellStyle name="1_BC 8 thang 2009 ve CT trong diem 5nam_Phu vuc LV bo_BC cong trinh trong diem_BC von DTPT 6 thang 2012 6" xfId="26085"/>
    <cellStyle name="1_BC 8 thang 2009 ve CT trong diem 5nam_Phu vuc LV bo_BC cong trinh trong diem_BC von DTPT 6 thang 2012 7" xfId="26086"/>
    <cellStyle name="1_BC 8 thang 2009 ve CT trong diem 5nam_Phu vuc LV bo_BC cong trinh trong diem_Bieu du thao QD von ho tro co MT" xfId="4117"/>
    <cellStyle name="1_BC 8 thang 2009 ve CT trong diem 5nam_Phu vuc LV bo_BC cong trinh trong diem_Bieu du thao QD von ho tro co MT 2" xfId="4118"/>
    <cellStyle name="1_BC 8 thang 2009 ve CT trong diem 5nam_Phu vuc LV bo_BC cong trinh trong diem_Bieu du thao QD von ho tro co MT 2 2" xfId="4119"/>
    <cellStyle name="1_BC 8 thang 2009 ve CT trong diem 5nam_Phu vuc LV bo_BC cong trinh trong diem_Bieu du thao QD von ho tro co MT 2 2 2" xfId="26087"/>
    <cellStyle name="1_BC 8 thang 2009 ve CT trong diem 5nam_Phu vuc LV bo_BC cong trinh trong diem_Bieu du thao QD von ho tro co MT 2 2 3" xfId="26088"/>
    <cellStyle name="1_BC 8 thang 2009 ve CT trong diem 5nam_Phu vuc LV bo_BC cong trinh trong diem_Bieu du thao QD von ho tro co MT 2 3" xfId="4120"/>
    <cellStyle name="1_BC 8 thang 2009 ve CT trong diem 5nam_Phu vuc LV bo_BC cong trinh trong diem_Bieu du thao QD von ho tro co MT 2 3 2" xfId="26089"/>
    <cellStyle name="1_BC 8 thang 2009 ve CT trong diem 5nam_Phu vuc LV bo_BC cong trinh trong diem_Bieu du thao QD von ho tro co MT 2 3 3" xfId="26090"/>
    <cellStyle name="1_BC 8 thang 2009 ve CT trong diem 5nam_Phu vuc LV bo_BC cong trinh trong diem_Bieu du thao QD von ho tro co MT 2 4" xfId="4121"/>
    <cellStyle name="1_BC 8 thang 2009 ve CT trong diem 5nam_Phu vuc LV bo_BC cong trinh trong diem_Bieu du thao QD von ho tro co MT 2 4 2" xfId="26091"/>
    <cellStyle name="1_BC 8 thang 2009 ve CT trong diem 5nam_Phu vuc LV bo_BC cong trinh trong diem_Bieu du thao QD von ho tro co MT 2 4 3" xfId="26092"/>
    <cellStyle name="1_BC 8 thang 2009 ve CT trong diem 5nam_Phu vuc LV bo_BC cong trinh trong diem_Bieu du thao QD von ho tro co MT 2 5" xfId="26093"/>
    <cellStyle name="1_BC 8 thang 2009 ve CT trong diem 5nam_Phu vuc LV bo_BC cong trinh trong diem_Bieu du thao QD von ho tro co MT 2 6" xfId="26094"/>
    <cellStyle name="1_BC 8 thang 2009 ve CT trong diem 5nam_Phu vuc LV bo_BC cong trinh trong diem_Bieu du thao QD von ho tro co MT 3" xfId="4122"/>
    <cellStyle name="1_BC 8 thang 2009 ve CT trong diem 5nam_Phu vuc LV bo_BC cong trinh trong diem_Bieu du thao QD von ho tro co MT 3 2" xfId="26095"/>
    <cellStyle name="1_BC 8 thang 2009 ve CT trong diem 5nam_Phu vuc LV bo_BC cong trinh trong diem_Bieu du thao QD von ho tro co MT 3 3" xfId="26096"/>
    <cellStyle name="1_BC 8 thang 2009 ve CT trong diem 5nam_Phu vuc LV bo_BC cong trinh trong diem_Bieu du thao QD von ho tro co MT 4" xfId="4123"/>
    <cellStyle name="1_BC 8 thang 2009 ve CT trong diem 5nam_Phu vuc LV bo_BC cong trinh trong diem_Bieu du thao QD von ho tro co MT 4 2" xfId="26097"/>
    <cellStyle name="1_BC 8 thang 2009 ve CT trong diem 5nam_Phu vuc LV bo_BC cong trinh trong diem_Bieu du thao QD von ho tro co MT 4 3" xfId="26098"/>
    <cellStyle name="1_BC 8 thang 2009 ve CT trong diem 5nam_Phu vuc LV bo_BC cong trinh trong diem_Bieu du thao QD von ho tro co MT 5" xfId="4124"/>
    <cellStyle name="1_BC 8 thang 2009 ve CT trong diem 5nam_Phu vuc LV bo_BC cong trinh trong diem_Bieu du thao QD von ho tro co MT 5 2" xfId="26099"/>
    <cellStyle name="1_BC 8 thang 2009 ve CT trong diem 5nam_Phu vuc LV bo_BC cong trinh trong diem_Bieu du thao QD von ho tro co MT 5 3" xfId="26100"/>
    <cellStyle name="1_BC 8 thang 2009 ve CT trong diem 5nam_Phu vuc LV bo_BC cong trinh trong diem_Bieu du thao QD von ho tro co MT 6" xfId="26101"/>
    <cellStyle name="1_BC 8 thang 2009 ve CT trong diem 5nam_Phu vuc LV bo_BC cong trinh trong diem_Bieu du thao QD von ho tro co MT 7" xfId="26102"/>
    <cellStyle name="1_BC 8 thang 2009 ve CT trong diem 5nam_Phu vuc LV bo_BC cong trinh trong diem_Ke hoach 2012 (theo doi)" xfId="4125"/>
    <cellStyle name="1_BC 8 thang 2009 ve CT trong diem 5nam_Phu vuc LV bo_BC cong trinh trong diem_Ke hoach 2012 (theo doi) 2" xfId="4126"/>
    <cellStyle name="1_BC 8 thang 2009 ve CT trong diem 5nam_Phu vuc LV bo_BC cong trinh trong diem_Ke hoach 2012 (theo doi) 2 2" xfId="4127"/>
    <cellStyle name="1_BC 8 thang 2009 ve CT trong diem 5nam_Phu vuc LV bo_BC cong trinh trong diem_Ke hoach 2012 (theo doi) 2 2 2" xfId="26103"/>
    <cellStyle name="1_BC 8 thang 2009 ve CT trong diem 5nam_Phu vuc LV bo_BC cong trinh trong diem_Ke hoach 2012 (theo doi) 2 2 3" xfId="26104"/>
    <cellStyle name="1_BC 8 thang 2009 ve CT trong diem 5nam_Phu vuc LV bo_BC cong trinh trong diem_Ke hoach 2012 (theo doi) 2 3" xfId="4128"/>
    <cellStyle name="1_BC 8 thang 2009 ve CT trong diem 5nam_Phu vuc LV bo_BC cong trinh trong diem_Ke hoach 2012 (theo doi) 2 3 2" xfId="26105"/>
    <cellStyle name="1_BC 8 thang 2009 ve CT trong diem 5nam_Phu vuc LV bo_BC cong trinh trong diem_Ke hoach 2012 (theo doi) 2 3 3" xfId="26106"/>
    <cellStyle name="1_BC 8 thang 2009 ve CT trong diem 5nam_Phu vuc LV bo_BC cong trinh trong diem_Ke hoach 2012 (theo doi) 2 4" xfId="4129"/>
    <cellStyle name="1_BC 8 thang 2009 ve CT trong diem 5nam_Phu vuc LV bo_BC cong trinh trong diem_Ke hoach 2012 (theo doi) 2 4 2" xfId="26107"/>
    <cellStyle name="1_BC 8 thang 2009 ve CT trong diem 5nam_Phu vuc LV bo_BC cong trinh trong diem_Ke hoach 2012 (theo doi) 2 4 3" xfId="26108"/>
    <cellStyle name="1_BC 8 thang 2009 ve CT trong diem 5nam_Phu vuc LV bo_BC cong trinh trong diem_Ke hoach 2012 (theo doi) 2 5" xfId="26109"/>
    <cellStyle name="1_BC 8 thang 2009 ve CT trong diem 5nam_Phu vuc LV bo_BC cong trinh trong diem_Ke hoach 2012 (theo doi) 2 6" xfId="26110"/>
    <cellStyle name="1_BC 8 thang 2009 ve CT trong diem 5nam_Phu vuc LV bo_BC cong trinh trong diem_Ke hoach 2012 (theo doi) 3" xfId="4130"/>
    <cellStyle name="1_BC 8 thang 2009 ve CT trong diem 5nam_Phu vuc LV bo_BC cong trinh trong diem_Ke hoach 2012 (theo doi) 3 2" xfId="26111"/>
    <cellStyle name="1_BC 8 thang 2009 ve CT trong diem 5nam_Phu vuc LV bo_BC cong trinh trong diem_Ke hoach 2012 (theo doi) 3 3" xfId="26112"/>
    <cellStyle name="1_BC 8 thang 2009 ve CT trong diem 5nam_Phu vuc LV bo_BC cong trinh trong diem_Ke hoach 2012 (theo doi) 4" xfId="4131"/>
    <cellStyle name="1_BC 8 thang 2009 ve CT trong diem 5nam_Phu vuc LV bo_BC cong trinh trong diem_Ke hoach 2012 (theo doi) 4 2" xfId="26113"/>
    <cellStyle name="1_BC 8 thang 2009 ve CT trong diem 5nam_Phu vuc LV bo_BC cong trinh trong diem_Ke hoach 2012 (theo doi) 4 3" xfId="26114"/>
    <cellStyle name="1_BC 8 thang 2009 ve CT trong diem 5nam_Phu vuc LV bo_BC cong trinh trong diem_Ke hoach 2012 (theo doi) 5" xfId="4132"/>
    <cellStyle name="1_BC 8 thang 2009 ve CT trong diem 5nam_Phu vuc LV bo_BC cong trinh trong diem_Ke hoach 2012 (theo doi) 5 2" xfId="26115"/>
    <cellStyle name="1_BC 8 thang 2009 ve CT trong diem 5nam_Phu vuc LV bo_BC cong trinh trong diem_Ke hoach 2012 (theo doi) 5 3" xfId="26116"/>
    <cellStyle name="1_BC 8 thang 2009 ve CT trong diem 5nam_Phu vuc LV bo_BC cong trinh trong diem_Ke hoach 2012 (theo doi) 6" xfId="26117"/>
    <cellStyle name="1_BC 8 thang 2009 ve CT trong diem 5nam_Phu vuc LV bo_BC cong trinh trong diem_Ke hoach 2012 (theo doi) 7" xfId="26118"/>
    <cellStyle name="1_BC 8 thang 2009 ve CT trong diem 5nam_Phu vuc LV bo_BC cong trinh trong diem_Ke hoach 2012 theo doi (giai ngan 30.6.12)" xfId="4133"/>
    <cellStyle name="1_BC 8 thang 2009 ve CT trong diem 5nam_Phu vuc LV bo_BC cong trinh trong diem_Ke hoach 2012 theo doi (giai ngan 30.6.12) 2" xfId="4134"/>
    <cellStyle name="1_BC 8 thang 2009 ve CT trong diem 5nam_Phu vuc LV bo_BC cong trinh trong diem_Ke hoach 2012 theo doi (giai ngan 30.6.12) 2 2" xfId="4135"/>
    <cellStyle name="1_BC 8 thang 2009 ve CT trong diem 5nam_Phu vuc LV bo_BC cong trinh trong diem_Ke hoach 2012 theo doi (giai ngan 30.6.12) 2 2 2" xfId="26119"/>
    <cellStyle name="1_BC 8 thang 2009 ve CT trong diem 5nam_Phu vuc LV bo_BC cong trinh trong diem_Ke hoach 2012 theo doi (giai ngan 30.6.12) 2 2 3" xfId="26120"/>
    <cellStyle name="1_BC 8 thang 2009 ve CT trong diem 5nam_Phu vuc LV bo_BC cong trinh trong diem_Ke hoach 2012 theo doi (giai ngan 30.6.12) 2 3" xfId="4136"/>
    <cellStyle name="1_BC 8 thang 2009 ve CT trong diem 5nam_Phu vuc LV bo_BC cong trinh trong diem_Ke hoach 2012 theo doi (giai ngan 30.6.12) 2 3 2" xfId="26121"/>
    <cellStyle name="1_BC 8 thang 2009 ve CT trong diem 5nam_Phu vuc LV bo_BC cong trinh trong diem_Ke hoach 2012 theo doi (giai ngan 30.6.12) 2 3 3" xfId="26122"/>
    <cellStyle name="1_BC 8 thang 2009 ve CT trong diem 5nam_Phu vuc LV bo_BC cong trinh trong diem_Ke hoach 2012 theo doi (giai ngan 30.6.12) 2 4" xfId="4137"/>
    <cellStyle name="1_BC 8 thang 2009 ve CT trong diem 5nam_Phu vuc LV bo_BC cong trinh trong diem_Ke hoach 2012 theo doi (giai ngan 30.6.12) 2 4 2" xfId="26123"/>
    <cellStyle name="1_BC 8 thang 2009 ve CT trong diem 5nam_Phu vuc LV bo_BC cong trinh trong diem_Ke hoach 2012 theo doi (giai ngan 30.6.12) 2 4 3" xfId="26124"/>
    <cellStyle name="1_BC 8 thang 2009 ve CT trong diem 5nam_Phu vuc LV bo_BC cong trinh trong diem_Ke hoach 2012 theo doi (giai ngan 30.6.12) 2 5" xfId="26125"/>
    <cellStyle name="1_BC 8 thang 2009 ve CT trong diem 5nam_Phu vuc LV bo_BC cong trinh trong diem_Ke hoach 2012 theo doi (giai ngan 30.6.12) 2 6" xfId="26126"/>
    <cellStyle name="1_BC 8 thang 2009 ve CT trong diem 5nam_Phu vuc LV bo_BC cong trinh trong diem_Ke hoach 2012 theo doi (giai ngan 30.6.12) 3" xfId="4138"/>
    <cellStyle name="1_BC 8 thang 2009 ve CT trong diem 5nam_Phu vuc LV bo_BC cong trinh trong diem_Ke hoach 2012 theo doi (giai ngan 30.6.12) 3 2" xfId="26127"/>
    <cellStyle name="1_BC 8 thang 2009 ve CT trong diem 5nam_Phu vuc LV bo_BC cong trinh trong diem_Ke hoach 2012 theo doi (giai ngan 30.6.12) 3 3" xfId="26128"/>
    <cellStyle name="1_BC 8 thang 2009 ve CT trong diem 5nam_Phu vuc LV bo_BC cong trinh trong diem_Ke hoach 2012 theo doi (giai ngan 30.6.12) 4" xfId="4139"/>
    <cellStyle name="1_BC 8 thang 2009 ve CT trong diem 5nam_Phu vuc LV bo_BC cong trinh trong diem_Ke hoach 2012 theo doi (giai ngan 30.6.12) 4 2" xfId="26129"/>
    <cellStyle name="1_BC 8 thang 2009 ve CT trong diem 5nam_Phu vuc LV bo_BC cong trinh trong diem_Ke hoach 2012 theo doi (giai ngan 30.6.12) 4 3" xfId="26130"/>
    <cellStyle name="1_BC 8 thang 2009 ve CT trong diem 5nam_Phu vuc LV bo_BC cong trinh trong diem_Ke hoach 2012 theo doi (giai ngan 30.6.12) 5" xfId="4140"/>
    <cellStyle name="1_BC 8 thang 2009 ve CT trong diem 5nam_Phu vuc LV bo_BC cong trinh trong diem_Ke hoach 2012 theo doi (giai ngan 30.6.12) 5 2" xfId="26131"/>
    <cellStyle name="1_BC 8 thang 2009 ve CT trong diem 5nam_Phu vuc LV bo_BC cong trinh trong diem_Ke hoach 2012 theo doi (giai ngan 30.6.12) 5 3" xfId="26132"/>
    <cellStyle name="1_BC 8 thang 2009 ve CT trong diem 5nam_Phu vuc LV bo_BC cong trinh trong diem_Ke hoach 2012 theo doi (giai ngan 30.6.12) 6" xfId="26133"/>
    <cellStyle name="1_BC 8 thang 2009 ve CT trong diem 5nam_Phu vuc LV bo_BC cong trinh trong diem_Ke hoach 2012 theo doi (giai ngan 30.6.12) 7" xfId="26134"/>
    <cellStyle name="1_BC 8 thang 2009 ve CT trong diem 5nam_Phu vuc LV bo_BC von DTPT 6 thang 2012" xfId="4141"/>
    <cellStyle name="1_BC 8 thang 2009 ve CT trong diem 5nam_Phu vuc LV bo_BC von DTPT 6 thang 2012 2" xfId="4142"/>
    <cellStyle name="1_BC 8 thang 2009 ve CT trong diem 5nam_Phu vuc LV bo_BC von DTPT 6 thang 2012 2 2" xfId="4143"/>
    <cellStyle name="1_BC 8 thang 2009 ve CT trong diem 5nam_Phu vuc LV bo_BC von DTPT 6 thang 2012 2 2 2" xfId="26135"/>
    <cellStyle name="1_BC 8 thang 2009 ve CT trong diem 5nam_Phu vuc LV bo_BC von DTPT 6 thang 2012 2 2 3" xfId="26136"/>
    <cellStyle name="1_BC 8 thang 2009 ve CT trong diem 5nam_Phu vuc LV bo_BC von DTPT 6 thang 2012 2 3" xfId="4144"/>
    <cellStyle name="1_BC 8 thang 2009 ve CT trong diem 5nam_Phu vuc LV bo_BC von DTPT 6 thang 2012 2 3 2" xfId="26137"/>
    <cellStyle name="1_BC 8 thang 2009 ve CT trong diem 5nam_Phu vuc LV bo_BC von DTPT 6 thang 2012 2 3 3" xfId="26138"/>
    <cellStyle name="1_BC 8 thang 2009 ve CT trong diem 5nam_Phu vuc LV bo_BC von DTPT 6 thang 2012 2 4" xfId="4145"/>
    <cellStyle name="1_BC 8 thang 2009 ve CT trong diem 5nam_Phu vuc LV bo_BC von DTPT 6 thang 2012 2 4 2" xfId="26139"/>
    <cellStyle name="1_BC 8 thang 2009 ve CT trong diem 5nam_Phu vuc LV bo_BC von DTPT 6 thang 2012 2 4 3" xfId="26140"/>
    <cellStyle name="1_BC 8 thang 2009 ve CT trong diem 5nam_Phu vuc LV bo_BC von DTPT 6 thang 2012 2 5" xfId="26141"/>
    <cellStyle name="1_BC 8 thang 2009 ve CT trong diem 5nam_Phu vuc LV bo_BC von DTPT 6 thang 2012 2 6" xfId="26142"/>
    <cellStyle name="1_BC 8 thang 2009 ve CT trong diem 5nam_Phu vuc LV bo_BC von DTPT 6 thang 2012 3" xfId="4146"/>
    <cellStyle name="1_BC 8 thang 2009 ve CT trong diem 5nam_Phu vuc LV bo_BC von DTPT 6 thang 2012 3 2" xfId="26143"/>
    <cellStyle name="1_BC 8 thang 2009 ve CT trong diem 5nam_Phu vuc LV bo_BC von DTPT 6 thang 2012 3 3" xfId="26144"/>
    <cellStyle name="1_BC 8 thang 2009 ve CT trong diem 5nam_Phu vuc LV bo_BC von DTPT 6 thang 2012 4" xfId="4147"/>
    <cellStyle name="1_BC 8 thang 2009 ve CT trong diem 5nam_Phu vuc LV bo_BC von DTPT 6 thang 2012 4 2" xfId="26145"/>
    <cellStyle name="1_BC 8 thang 2009 ve CT trong diem 5nam_Phu vuc LV bo_BC von DTPT 6 thang 2012 4 3" xfId="26146"/>
    <cellStyle name="1_BC 8 thang 2009 ve CT trong diem 5nam_Phu vuc LV bo_BC von DTPT 6 thang 2012 5" xfId="4148"/>
    <cellStyle name="1_BC 8 thang 2009 ve CT trong diem 5nam_Phu vuc LV bo_BC von DTPT 6 thang 2012 5 2" xfId="26147"/>
    <cellStyle name="1_BC 8 thang 2009 ve CT trong diem 5nam_Phu vuc LV bo_BC von DTPT 6 thang 2012 5 3" xfId="26148"/>
    <cellStyle name="1_BC 8 thang 2009 ve CT trong diem 5nam_Phu vuc LV bo_BC von DTPT 6 thang 2012 6" xfId="26149"/>
    <cellStyle name="1_BC 8 thang 2009 ve CT trong diem 5nam_Phu vuc LV bo_BC von DTPT 6 thang 2012 7" xfId="26150"/>
    <cellStyle name="1_BC 8 thang 2009 ve CT trong diem 5nam_Phu vuc LV bo_Bieu du thao QD von ho tro co MT" xfId="4149"/>
    <cellStyle name="1_BC 8 thang 2009 ve CT trong diem 5nam_Phu vuc LV bo_Bieu du thao QD von ho tro co MT 2" xfId="4150"/>
    <cellStyle name="1_BC 8 thang 2009 ve CT trong diem 5nam_Phu vuc LV bo_Bieu du thao QD von ho tro co MT 2 2" xfId="4151"/>
    <cellStyle name="1_BC 8 thang 2009 ve CT trong diem 5nam_Phu vuc LV bo_Bieu du thao QD von ho tro co MT 2 2 2" xfId="26151"/>
    <cellStyle name="1_BC 8 thang 2009 ve CT trong diem 5nam_Phu vuc LV bo_Bieu du thao QD von ho tro co MT 2 2 3" xfId="26152"/>
    <cellStyle name="1_BC 8 thang 2009 ve CT trong diem 5nam_Phu vuc LV bo_Bieu du thao QD von ho tro co MT 2 3" xfId="4152"/>
    <cellStyle name="1_BC 8 thang 2009 ve CT trong diem 5nam_Phu vuc LV bo_Bieu du thao QD von ho tro co MT 2 3 2" xfId="26153"/>
    <cellStyle name="1_BC 8 thang 2009 ve CT trong diem 5nam_Phu vuc LV bo_Bieu du thao QD von ho tro co MT 2 3 3" xfId="26154"/>
    <cellStyle name="1_BC 8 thang 2009 ve CT trong diem 5nam_Phu vuc LV bo_Bieu du thao QD von ho tro co MT 2 4" xfId="4153"/>
    <cellStyle name="1_BC 8 thang 2009 ve CT trong diem 5nam_Phu vuc LV bo_Bieu du thao QD von ho tro co MT 2 4 2" xfId="26155"/>
    <cellStyle name="1_BC 8 thang 2009 ve CT trong diem 5nam_Phu vuc LV bo_Bieu du thao QD von ho tro co MT 2 4 3" xfId="26156"/>
    <cellStyle name="1_BC 8 thang 2009 ve CT trong diem 5nam_Phu vuc LV bo_Bieu du thao QD von ho tro co MT 2 5" xfId="26157"/>
    <cellStyle name="1_BC 8 thang 2009 ve CT trong diem 5nam_Phu vuc LV bo_Bieu du thao QD von ho tro co MT 2 6" xfId="26158"/>
    <cellStyle name="1_BC 8 thang 2009 ve CT trong diem 5nam_Phu vuc LV bo_Bieu du thao QD von ho tro co MT 3" xfId="4154"/>
    <cellStyle name="1_BC 8 thang 2009 ve CT trong diem 5nam_Phu vuc LV bo_Bieu du thao QD von ho tro co MT 3 2" xfId="26159"/>
    <cellStyle name="1_BC 8 thang 2009 ve CT trong diem 5nam_Phu vuc LV bo_Bieu du thao QD von ho tro co MT 3 3" xfId="26160"/>
    <cellStyle name="1_BC 8 thang 2009 ve CT trong diem 5nam_Phu vuc LV bo_Bieu du thao QD von ho tro co MT 4" xfId="4155"/>
    <cellStyle name="1_BC 8 thang 2009 ve CT trong diem 5nam_Phu vuc LV bo_Bieu du thao QD von ho tro co MT 4 2" xfId="26161"/>
    <cellStyle name="1_BC 8 thang 2009 ve CT trong diem 5nam_Phu vuc LV bo_Bieu du thao QD von ho tro co MT 4 3" xfId="26162"/>
    <cellStyle name="1_BC 8 thang 2009 ve CT trong diem 5nam_Phu vuc LV bo_Bieu du thao QD von ho tro co MT 5" xfId="4156"/>
    <cellStyle name="1_BC 8 thang 2009 ve CT trong diem 5nam_Phu vuc LV bo_Bieu du thao QD von ho tro co MT 5 2" xfId="26163"/>
    <cellStyle name="1_BC 8 thang 2009 ve CT trong diem 5nam_Phu vuc LV bo_Bieu du thao QD von ho tro co MT 5 3" xfId="26164"/>
    <cellStyle name="1_BC 8 thang 2009 ve CT trong diem 5nam_Phu vuc LV bo_Bieu du thao QD von ho tro co MT 6" xfId="26165"/>
    <cellStyle name="1_BC 8 thang 2009 ve CT trong diem 5nam_Phu vuc LV bo_Bieu du thao QD von ho tro co MT 7" xfId="26166"/>
    <cellStyle name="1_BC 8 thang 2009 ve CT trong diem 5nam_Phu vuc LV bo_Ke hoach 2012 (theo doi)" xfId="4157"/>
    <cellStyle name="1_BC 8 thang 2009 ve CT trong diem 5nam_Phu vuc LV bo_Ke hoach 2012 (theo doi) 2" xfId="4158"/>
    <cellStyle name="1_BC 8 thang 2009 ve CT trong diem 5nam_Phu vuc LV bo_Ke hoach 2012 (theo doi) 2 2" xfId="4159"/>
    <cellStyle name="1_BC 8 thang 2009 ve CT trong diem 5nam_Phu vuc LV bo_Ke hoach 2012 (theo doi) 2 2 2" xfId="26167"/>
    <cellStyle name="1_BC 8 thang 2009 ve CT trong diem 5nam_Phu vuc LV bo_Ke hoach 2012 (theo doi) 2 2 3" xfId="26168"/>
    <cellStyle name="1_BC 8 thang 2009 ve CT trong diem 5nam_Phu vuc LV bo_Ke hoach 2012 (theo doi) 2 3" xfId="4160"/>
    <cellStyle name="1_BC 8 thang 2009 ve CT trong diem 5nam_Phu vuc LV bo_Ke hoach 2012 (theo doi) 2 3 2" xfId="26169"/>
    <cellStyle name="1_BC 8 thang 2009 ve CT trong diem 5nam_Phu vuc LV bo_Ke hoach 2012 (theo doi) 2 3 3" xfId="26170"/>
    <cellStyle name="1_BC 8 thang 2009 ve CT trong diem 5nam_Phu vuc LV bo_Ke hoach 2012 (theo doi) 2 4" xfId="4161"/>
    <cellStyle name="1_BC 8 thang 2009 ve CT trong diem 5nam_Phu vuc LV bo_Ke hoach 2012 (theo doi) 2 4 2" xfId="26171"/>
    <cellStyle name="1_BC 8 thang 2009 ve CT trong diem 5nam_Phu vuc LV bo_Ke hoach 2012 (theo doi) 2 4 3" xfId="26172"/>
    <cellStyle name="1_BC 8 thang 2009 ve CT trong diem 5nam_Phu vuc LV bo_Ke hoach 2012 (theo doi) 2 5" xfId="26173"/>
    <cellStyle name="1_BC 8 thang 2009 ve CT trong diem 5nam_Phu vuc LV bo_Ke hoach 2012 (theo doi) 2 6" xfId="26174"/>
    <cellStyle name="1_BC 8 thang 2009 ve CT trong diem 5nam_Phu vuc LV bo_Ke hoach 2012 (theo doi) 3" xfId="4162"/>
    <cellStyle name="1_BC 8 thang 2009 ve CT trong diem 5nam_Phu vuc LV bo_Ke hoach 2012 (theo doi) 3 2" xfId="26175"/>
    <cellStyle name="1_BC 8 thang 2009 ve CT trong diem 5nam_Phu vuc LV bo_Ke hoach 2012 (theo doi) 3 3" xfId="26176"/>
    <cellStyle name="1_BC 8 thang 2009 ve CT trong diem 5nam_Phu vuc LV bo_Ke hoach 2012 (theo doi) 4" xfId="4163"/>
    <cellStyle name="1_BC 8 thang 2009 ve CT trong diem 5nam_Phu vuc LV bo_Ke hoach 2012 (theo doi) 4 2" xfId="26177"/>
    <cellStyle name="1_BC 8 thang 2009 ve CT trong diem 5nam_Phu vuc LV bo_Ke hoach 2012 (theo doi) 4 3" xfId="26178"/>
    <cellStyle name="1_BC 8 thang 2009 ve CT trong diem 5nam_Phu vuc LV bo_Ke hoach 2012 (theo doi) 5" xfId="4164"/>
    <cellStyle name="1_BC 8 thang 2009 ve CT trong diem 5nam_Phu vuc LV bo_Ke hoach 2012 (theo doi) 5 2" xfId="26179"/>
    <cellStyle name="1_BC 8 thang 2009 ve CT trong diem 5nam_Phu vuc LV bo_Ke hoach 2012 (theo doi) 5 3" xfId="26180"/>
    <cellStyle name="1_BC 8 thang 2009 ve CT trong diem 5nam_Phu vuc LV bo_Ke hoach 2012 (theo doi) 6" xfId="26181"/>
    <cellStyle name="1_BC 8 thang 2009 ve CT trong diem 5nam_Phu vuc LV bo_Ke hoach 2012 (theo doi) 7" xfId="26182"/>
    <cellStyle name="1_BC 8 thang 2009 ve CT trong diem 5nam_Phu vuc LV bo_Ke hoach 2012 theo doi (giai ngan 30.6.12)" xfId="4165"/>
    <cellStyle name="1_BC 8 thang 2009 ve CT trong diem 5nam_Phu vuc LV bo_Ke hoach 2012 theo doi (giai ngan 30.6.12) 2" xfId="4166"/>
    <cellStyle name="1_BC 8 thang 2009 ve CT trong diem 5nam_Phu vuc LV bo_Ke hoach 2012 theo doi (giai ngan 30.6.12) 2 2" xfId="4167"/>
    <cellStyle name="1_BC 8 thang 2009 ve CT trong diem 5nam_Phu vuc LV bo_Ke hoach 2012 theo doi (giai ngan 30.6.12) 2 2 2" xfId="26183"/>
    <cellStyle name="1_BC 8 thang 2009 ve CT trong diem 5nam_Phu vuc LV bo_Ke hoach 2012 theo doi (giai ngan 30.6.12) 2 2 3" xfId="26184"/>
    <cellStyle name="1_BC 8 thang 2009 ve CT trong diem 5nam_Phu vuc LV bo_Ke hoach 2012 theo doi (giai ngan 30.6.12) 2 3" xfId="4168"/>
    <cellStyle name="1_BC 8 thang 2009 ve CT trong diem 5nam_Phu vuc LV bo_Ke hoach 2012 theo doi (giai ngan 30.6.12) 2 3 2" xfId="26185"/>
    <cellStyle name="1_BC 8 thang 2009 ve CT trong diem 5nam_Phu vuc LV bo_Ke hoach 2012 theo doi (giai ngan 30.6.12) 2 3 3" xfId="26186"/>
    <cellStyle name="1_BC 8 thang 2009 ve CT trong diem 5nam_Phu vuc LV bo_Ke hoach 2012 theo doi (giai ngan 30.6.12) 2 4" xfId="4169"/>
    <cellStyle name="1_BC 8 thang 2009 ve CT trong diem 5nam_Phu vuc LV bo_Ke hoach 2012 theo doi (giai ngan 30.6.12) 2 4 2" xfId="26187"/>
    <cellStyle name="1_BC 8 thang 2009 ve CT trong diem 5nam_Phu vuc LV bo_Ke hoach 2012 theo doi (giai ngan 30.6.12) 2 4 3" xfId="26188"/>
    <cellStyle name="1_BC 8 thang 2009 ve CT trong diem 5nam_Phu vuc LV bo_Ke hoach 2012 theo doi (giai ngan 30.6.12) 2 5" xfId="26189"/>
    <cellStyle name="1_BC 8 thang 2009 ve CT trong diem 5nam_Phu vuc LV bo_Ke hoach 2012 theo doi (giai ngan 30.6.12) 2 6" xfId="26190"/>
    <cellStyle name="1_BC 8 thang 2009 ve CT trong diem 5nam_Phu vuc LV bo_Ke hoach 2012 theo doi (giai ngan 30.6.12) 3" xfId="4170"/>
    <cellStyle name="1_BC 8 thang 2009 ve CT trong diem 5nam_Phu vuc LV bo_Ke hoach 2012 theo doi (giai ngan 30.6.12) 3 2" xfId="26191"/>
    <cellStyle name="1_BC 8 thang 2009 ve CT trong diem 5nam_Phu vuc LV bo_Ke hoach 2012 theo doi (giai ngan 30.6.12) 3 3" xfId="26192"/>
    <cellStyle name="1_BC 8 thang 2009 ve CT trong diem 5nam_Phu vuc LV bo_Ke hoach 2012 theo doi (giai ngan 30.6.12) 4" xfId="4171"/>
    <cellStyle name="1_BC 8 thang 2009 ve CT trong diem 5nam_Phu vuc LV bo_Ke hoach 2012 theo doi (giai ngan 30.6.12) 4 2" xfId="26193"/>
    <cellStyle name="1_BC 8 thang 2009 ve CT trong diem 5nam_Phu vuc LV bo_Ke hoach 2012 theo doi (giai ngan 30.6.12) 4 3" xfId="26194"/>
    <cellStyle name="1_BC 8 thang 2009 ve CT trong diem 5nam_Phu vuc LV bo_Ke hoach 2012 theo doi (giai ngan 30.6.12) 5" xfId="4172"/>
    <cellStyle name="1_BC 8 thang 2009 ve CT trong diem 5nam_Phu vuc LV bo_Ke hoach 2012 theo doi (giai ngan 30.6.12) 5 2" xfId="26195"/>
    <cellStyle name="1_BC 8 thang 2009 ve CT trong diem 5nam_Phu vuc LV bo_Ke hoach 2012 theo doi (giai ngan 30.6.12) 5 3" xfId="26196"/>
    <cellStyle name="1_BC 8 thang 2009 ve CT trong diem 5nam_Phu vuc LV bo_Ke hoach 2012 theo doi (giai ngan 30.6.12) 6" xfId="26197"/>
    <cellStyle name="1_BC 8 thang 2009 ve CT trong diem 5nam_Phu vuc LV bo_Ke hoach 2012 theo doi (giai ngan 30.6.12) 7" xfId="26198"/>
    <cellStyle name="1_BC 8 thang 2009 ve CT trong diem 5nam_Phu vuc LV bo_pvhung.skhdt 20117113152041 Danh muc cong trinh trong diem" xfId="4173"/>
    <cellStyle name="1_BC 8 thang 2009 ve CT trong diem 5nam_Phu vuc LV bo_pvhung.skhdt 20117113152041 Danh muc cong trinh trong diem 2" xfId="4174"/>
    <cellStyle name="1_BC 8 thang 2009 ve CT trong diem 5nam_Phu vuc LV bo_pvhung.skhdt 20117113152041 Danh muc cong trinh trong diem 2 2" xfId="4175"/>
    <cellStyle name="1_BC 8 thang 2009 ve CT trong diem 5nam_Phu vuc LV bo_pvhung.skhdt 20117113152041 Danh muc cong trinh trong diem 2 2 2" xfId="26199"/>
    <cellStyle name="1_BC 8 thang 2009 ve CT trong diem 5nam_Phu vuc LV bo_pvhung.skhdt 20117113152041 Danh muc cong trinh trong diem 2 2 3" xfId="26200"/>
    <cellStyle name="1_BC 8 thang 2009 ve CT trong diem 5nam_Phu vuc LV bo_pvhung.skhdt 20117113152041 Danh muc cong trinh trong diem 2 3" xfId="4176"/>
    <cellStyle name="1_BC 8 thang 2009 ve CT trong diem 5nam_Phu vuc LV bo_pvhung.skhdt 20117113152041 Danh muc cong trinh trong diem 2 3 2" xfId="26201"/>
    <cellStyle name="1_BC 8 thang 2009 ve CT trong diem 5nam_Phu vuc LV bo_pvhung.skhdt 20117113152041 Danh muc cong trinh trong diem 2 3 3" xfId="26202"/>
    <cellStyle name="1_BC 8 thang 2009 ve CT trong diem 5nam_Phu vuc LV bo_pvhung.skhdt 20117113152041 Danh muc cong trinh trong diem 2 4" xfId="4177"/>
    <cellStyle name="1_BC 8 thang 2009 ve CT trong diem 5nam_Phu vuc LV bo_pvhung.skhdt 20117113152041 Danh muc cong trinh trong diem 2 4 2" xfId="26203"/>
    <cellStyle name="1_BC 8 thang 2009 ve CT trong diem 5nam_Phu vuc LV bo_pvhung.skhdt 20117113152041 Danh muc cong trinh trong diem 2 4 3" xfId="26204"/>
    <cellStyle name="1_BC 8 thang 2009 ve CT trong diem 5nam_Phu vuc LV bo_pvhung.skhdt 20117113152041 Danh muc cong trinh trong diem 2 5" xfId="26205"/>
    <cellStyle name="1_BC 8 thang 2009 ve CT trong diem 5nam_Phu vuc LV bo_pvhung.skhdt 20117113152041 Danh muc cong trinh trong diem 2 6" xfId="26206"/>
    <cellStyle name="1_BC 8 thang 2009 ve CT trong diem 5nam_Phu vuc LV bo_pvhung.skhdt 20117113152041 Danh muc cong trinh trong diem 3" xfId="4178"/>
    <cellStyle name="1_BC 8 thang 2009 ve CT trong diem 5nam_Phu vuc LV bo_pvhung.skhdt 20117113152041 Danh muc cong trinh trong diem 3 2" xfId="26207"/>
    <cellStyle name="1_BC 8 thang 2009 ve CT trong diem 5nam_Phu vuc LV bo_pvhung.skhdt 20117113152041 Danh muc cong trinh trong diem 3 3" xfId="26208"/>
    <cellStyle name="1_BC 8 thang 2009 ve CT trong diem 5nam_Phu vuc LV bo_pvhung.skhdt 20117113152041 Danh muc cong trinh trong diem 4" xfId="4179"/>
    <cellStyle name="1_BC 8 thang 2009 ve CT trong diem 5nam_Phu vuc LV bo_pvhung.skhdt 20117113152041 Danh muc cong trinh trong diem 4 2" xfId="26209"/>
    <cellStyle name="1_BC 8 thang 2009 ve CT trong diem 5nam_Phu vuc LV bo_pvhung.skhdt 20117113152041 Danh muc cong trinh trong diem 4 3" xfId="26210"/>
    <cellStyle name="1_BC 8 thang 2009 ve CT trong diem 5nam_Phu vuc LV bo_pvhung.skhdt 20117113152041 Danh muc cong trinh trong diem 5" xfId="4180"/>
    <cellStyle name="1_BC 8 thang 2009 ve CT trong diem 5nam_Phu vuc LV bo_pvhung.skhdt 20117113152041 Danh muc cong trinh trong diem 5 2" xfId="26211"/>
    <cellStyle name="1_BC 8 thang 2009 ve CT trong diem 5nam_Phu vuc LV bo_pvhung.skhdt 20117113152041 Danh muc cong trinh trong diem 5 3" xfId="26212"/>
    <cellStyle name="1_BC 8 thang 2009 ve CT trong diem 5nam_Phu vuc LV bo_pvhung.skhdt 20117113152041 Danh muc cong trinh trong diem 6" xfId="26213"/>
    <cellStyle name="1_BC 8 thang 2009 ve CT trong diem 5nam_Phu vuc LV bo_pvhung.skhdt 20117113152041 Danh muc cong trinh trong diem 7" xfId="26214"/>
    <cellStyle name="1_BC 8 thang 2009 ve CT trong diem 5nam_Phu vuc LV bo_pvhung.skhdt 20117113152041 Danh muc cong trinh trong diem_BC von DTPT 6 thang 2012" xfId="4181"/>
    <cellStyle name="1_BC 8 thang 2009 ve CT trong diem 5nam_Phu vuc LV bo_pvhung.skhdt 20117113152041 Danh muc cong trinh trong diem_BC von DTPT 6 thang 2012 2" xfId="4182"/>
    <cellStyle name="1_BC 8 thang 2009 ve CT trong diem 5nam_Phu vuc LV bo_pvhung.skhdt 20117113152041 Danh muc cong trinh trong diem_BC von DTPT 6 thang 2012 2 2" xfId="4183"/>
    <cellStyle name="1_BC 8 thang 2009 ve CT trong diem 5nam_Phu vuc LV bo_pvhung.skhdt 20117113152041 Danh muc cong trinh trong diem_BC von DTPT 6 thang 2012 2 2 2" xfId="26215"/>
    <cellStyle name="1_BC 8 thang 2009 ve CT trong diem 5nam_Phu vuc LV bo_pvhung.skhdt 20117113152041 Danh muc cong trinh trong diem_BC von DTPT 6 thang 2012 2 2 3" xfId="26216"/>
    <cellStyle name="1_BC 8 thang 2009 ve CT trong diem 5nam_Phu vuc LV bo_pvhung.skhdt 20117113152041 Danh muc cong trinh trong diem_BC von DTPT 6 thang 2012 2 3" xfId="4184"/>
    <cellStyle name="1_BC 8 thang 2009 ve CT trong diem 5nam_Phu vuc LV bo_pvhung.skhdt 20117113152041 Danh muc cong trinh trong diem_BC von DTPT 6 thang 2012 2 3 2" xfId="26217"/>
    <cellStyle name="1_BC 8 thang 2009 ve CT trong diem 5nam_Phu vuc LV bo_pvhung.skhdt 20117113152041 Danh muc cong trinh trong diem_BC von DTPT 6 thang 2012 2 3 3" xfId="26218"/>
    <cellStyle name="1_BC 8 thang 2009 ve CT trong diem 5nam_Phu vuc LV bo_pvhung.skhdt 20117113152041 Danh muc cong trinh trong diem_BC von DTPT 6 thang 2012 2 4" xfId="4185"/>
    <cellStyle name="1_BC 8 thang 2009 ve CT trong diem 5nam_Phu vuc LV bo_pvhung.skhdt 20117113152041 Danh muc cong trinh trong diem_BC von DTPT 6 thang 2012 2 4 2" xfId="26219"/>
    <cellStyle name="1_BC 8 thang 2009 ve CT trong diem 5nam_Phu vuc LV bo_pvhung.skhdt 20117113152041 Danh muc cong trinh trong diem_BC von DTPT 6 thang 2012 2 4 3" xfId="26220"/>
    <cellStyle name="1_BC 8 thang 2009 ve CT trong diem 5nam_Phu vuc LV bo_pvhung.skhdt 20117113152041 Danh muc cong trinh trong diem_BC von DTPT 6 thang 2012 2 5" xfId="26221"/>
    <cellStyle name="1_BC 8 thang 2009 ve CT trong diem 5nam_Phu vuc LV bo_pvhung.skhdt 20117113152041 Danh muc cong trinh trong diem_BC von DTPT 6 thang 2012 2 6" xfId="26222"/>
    <cellStyle name="1_BC 8 thang 2009 ve CT trong diem 5nam_Phu vuc LV bo_pvhung.skhdt 20117113152041 Danh muc cong trinh trong diem_BC von DTPT 6 thang 2012 3" xfId="4186"/>
    <cellStyle name="1_BC 8 thang 2009 ve CT trong diem 5nam_Phu vuc LV bo_pvhung.skhdt 20117113152041 Danh muc cong trinh trong diem_BC von DTPT 6 thang 2012 3 2" xfId="26223"/>
    <cellStyle name="1_BC 8 thang 2009 ve CT trong diem 5nam_Phu vuc LV bo_pvhung.skhdt 20117113152041 Danh muc cong trinh trong diem_BC von DTPT 6 thang 2012 3 3" xfId="26224"/>
    <cellStyle name="1_BC 8 thang 2009 ve CT trong diem 5nam_Phu vuc LV bo_pvhung.skhdt 20117113152041 Danh muc cong trinh trong diem_BC von DTPT 6 thang 2012 4" xfId="4187"/>
    <cellStyle name="1_BC 8 thang 2009 ve CT trong diem 5nam_Phu vuc LV bo_pvhung.skhdt 20117113152041 Danh muc cong trinh trong diem_BC von DTPT 6 thang 2012 4 2" xfId="26225"/>
    <cellStyle name="1_BC 8 thang 2009 ve CT trong diem 5nam_Phu vuc LV bo_pvhung.skhdt 20117113152041 Danh muc cong trinh trong diem_BC von DTPT 6 thang 2012 4 3" xfId="26226"/>
    <cellStyle name="1_BC 8 thang 2009 ve CT trong diem 5nam_Phu vuc LV bo_pvhung.skhdt 20117113152041 Danh muc cong trinh trong diem_BC von DTPT 6 thang 2012 5" xfId="4188"/>
    <cellStyle name="1_BC 8 thang 2009 ve CT trong diem 5nam_Phu vuc LV bo_pvhung.skhdt 20117113152041 Danh muc cong trinh trong diem_BC von DTPT 6 thang 2012 5 2" xfId="26227"/>
    <cellStyle name="1_BC 8 thang 2009 ve CT trong diem 5nam_Phu vuc LV bo_pvhung.skhdt 20117113152041 Danh muc cong trinh trong diem_BC von DTPT 6 thang 2012 5 3" xfId="26228"/>
    <cellStyle name="1_BC 8 thang 2009 ve CT trong diem 5nam_Phu vuc LV bo_pvhung.skhdt 20117113152041 Danh muc cong trinh trong diem_BC von DTPT 6 thang 2012 6" xfId="26229"/>
    <cellStyle name="1_BC 8 thang 2009 ve CT trong diem 5nam_Phu vuc LV bo_pvhung.skhdt 20117113152041 Danh muc cong trinh trong diem_BC von DTPT 6 thang 2012 7" xfId="26230"/>
    <cellStyle name="1_BC 8 thang 2009 ve CT trong diem 5nam_Phu vuc LV bo_pvhung.skhdt 20117113152041 Danh muc cong trinh trong diem_Bieu du thao QD von ho tro co MT" xfId="4189"/>
    <cellStyle name="1_BC 8 thang 2009 ve CT trong diem 5nam_Phu vuc LV bo_pvhung.skhdt 20117113152041 Danh muc cong trinh trong diem_Bieu du thao QD von ho tro co MT 2" xfId="4190"/>
    <cellStyle name="1_BC 8 thang 2009 ve CT trong diem 5nam_Phu vuc LV bo_pvhung.skhdt 20117113152041 Danh muc cong trinh trong diem_Bieu du thao QD von ho tro co MT 2 2" xfId="4191"/>
    <cellStyle name="1_BC 8 thang 2009 ve CT trong diem 5nam_Phu vuc LV bo_pvhung.skhdt 20117113152041 Danh muc cong trinh trong diem_Bieu du thao QD von ho tro co MT 2 2 2" xfId="26231"/>
    <cellStyle name="1_BC 8 thang 2009 ve CT trong diem 5nam_Phu vuc LV bo_pvhung.skhdt 20117113152041 Danh muc cong trinh trong diem_Bieu du thao QD von ho tro co MT 2 2 3" xfId="26232"/>
    <cellStyle name="1_BC 8 thang 2009 ve CT trong diem 5nam_Phu vuc LV bo_pvhung.skhdt 20117113152041 Danh muc cong trinh trong diem_Bieu du thao QD von ho tro co MT 2 3" xfId="4192"/>
    <cellStyle name="1_BC 8 thang 2009 ve CT trong diem 5nam_Phu vuc LV bo_pvhung.skhdt 20117113152041 Danh muc cong trinh trong diem_Bieu du thao QD von ho tro co MT 2 3 2" xfId="26233"/>
    <cellStyle name="1_BC 8 thang 2009 ve CT trong diem 5nam_Phu vuc LV bo_pvhung.skhdt 20117113152041 Danh muc cong trinh trong diem_Bieu du thao QD von ho tro co MT 2 3 3" xfId="26234"/>
    <cellStyle name="1_BC 8 thang 2009 ve CT trong diem 5nam_Phu vuc LV bo_pvhung.skhdt 20117113152041 Danh muc cong trinh trong diem_Bieu du thao QD von ho tro co MT 2 4" xfId="4193"/>
    <cellStyle name="1_BC 8 thang 2009 ve CT trong diem 5nam_Phu vuc LV bo_pvhung.skhdt 20117113152041 Danh muc cong trinh trong diem_Bieu du thao QD von ho tro co MT 2 4 2" xfId="26235"/>
    <cellStyle name="1_BC 8 thang 2009 ve CT trong diem 5nam_Phu vuc LV bo_pvhung.skhdt 20117113152041 Danh muc cong trinh trong diem_Bieu du thao QD von ho tro co MT 2 4 3" xfId="26236"/>
    <cellStyle name="1_BC 8 thang 2009 ve CT trong diem 5nam_Phu vuc LV bo_pvhung.skhdt 20117113152041 Danh muc cong trinh trong diem_Bieu du thao QD von ho tro co MT 2 5" xfId="26237"/>
    <cellStyle name="1_BC 8 thang 2009 ve CT trong diem 5nam_Phu vuc LV bo_pvhung.skhdt 20117113152041 Danh muc cong trinh trong diem_Bieu du thao QD von ho tro co MT 2 6" xfId="26238"/>
    <cellStyle name="1_BC 8 thang 2009 ve CT trong diem 5nam_Phu vuc LV bo_pvhung.skhdt 20117113152041 Danh muc cong trinh trong diem_Bieu du thao QD von ho tro co MT 3" xfId="4194"/>
    <cellStyle name="1_BC 8 thang 2009 ve CT trong diem 5nam_Phu vuc LV bo_pvhung.skhdt 20117113152041 Danh muc cong trinh trong diem_Bieu du thao QD von ho tro co MT 3 2" xfId="26239"/>
    <cellStyle name="1_BC 8 thang 2009 ve CT trong diem 5nam_Phu vuc LV bo_pvhung.skhdt 20117113152041 Danh muc cong trinh trong diem_Bieu du thao QD von ho tro co MT 3 3" xfId="26240"/>
    <cellStyle name="1_BC 8 thang 2009 ve CT trong diem 5nam_Phu vuc LV bo_pvhung.skhdt 20117113152041 Danh muc cong trinh trong diem_Bieu du thao QD von ho tro co MT 4" xfId="4195"/>
    <cellStyle name="1_BC 8 thang 2009 ve CT trong diem 5nam_Phu vuc LV bo_pvhung.skhdt 20117113152041 Danh muc cong trinh trong diem_Bieu du thao QD von ho tro co MT 4 2" xfId="26241"/>
    <cellStyle name="1_BC 8 thang 2009 ve CT trong diem 5nam_Phu vuc LV bo_pvhung.skhdt 20117113152041 Danh muc cong trinh trong diem_Bieu du thao QD von ho tro co MT 4 3" xfId="26242"/>
    <cellStyle name="1_BC 8 thang 2009 ve CT trong diem 5nam_Phu vuc LV bo_pvhung.skhdt 20117113152041 Danh muc cong trinh trong diem_Bieu du thao QD von ho tro co MT 5" xfId="4196"/>
    <cellStyle name="1_BC 8 thang 2009 ve CT trong diem 5nam_Phu vuc LV bo_pvhung.skhdt 20117113152041 Danh muc cong trinh trong diem_Bieu du thao QD von ho tro co MT 5 2" xfId="26243"/>
    <cellStyle name="1_BC 8 thang 2009 ve CT trong diem 5nam_Phu vuc LV bo_pvhung.skhdt 20117113152041 Danh muc cong trinh trong diem_Bieu du thao QD von ho tro co MT 5 3" xfId="26244"/>
    <cellStyle name="1_BC 8 thang 2009 ve CT trong diem 5nam_Phu vuc LV bo_pvhung.skhdt 20117113152041 Danh muc cong trinh trong diem_Bieu du thao QD von ho tro co MT 6" xfId="26245"/>
    <cellStyle name="1_BC 8 thang 2009 ve CT trong diem 5nam_Phu vuc LV bo_pvhung.skhdt 20117113152041 Danh muc cong trinh trong diem_Bieu du thao QD von ho tro co MT 7" xfId="26246"/>
    <cellStyle name="1_BC 8 thang 2009 ve CT trong diem 5nam_Phu vuc LV bo_pvhung.skhdt 20117113152041 Danh muc cong trinh trong diem_Ke hoach 2012 (theo doi)" xfId="4197"/>
    <cellStyle name="1_BC 8 thang 2009 ve CT trong diem 5nam_Phu vuc LV bo_pvhung.skhdt 20117113152041 Danh muc cong trinh trong diem_Ke hoach 2012 (theo doi) 2" xfId="4198"/>
    <cellStyle name="1_BC 8 thang 2009 ve CT trong diem 5nam_Phu vuc LV bo_pvhung.skhdt 20117113152041 Danh muc cong trinh trong diem_Ke hoach 2012 (theo doi) 2 2" xfId="4199"/>
    <cellStyle name="1_BC 8 thang 2009 ve CT trong diem 5nam_Phu vuc LV bo_pvhung.skhdt 20117113152041 Danh muc cong trinh trong diem_Ke hoach 2012 (theo doi) 2 2 2" xfId="26247"/>
    <cellStyle name="1_BC 8 thang 2009 ve CT trong diem 5nam_Phu vuc LV bo_pvhung.skhdt 20117113152041 Danh muc cong trinh trong diem_Ke hoach 2012 (theo doi) 2 2 3" xfId="26248"/>
    <cellStyle name="1_BC 8 thang 2009 ve CT trong diem 5nam_Phu vuc LV bo_pvhung.skhdt 20117113152041 Danh muc cong trinh trong diem_Ke hoach 2012 (theo doi) 2 3" xfId="4200"/>
    <cellStyle name="1_BC 8 thang 2009 ve CT trong diem 5nam_Phu vuc LV bo_pvhung.skhdt 20117113152041 Danh muc cong trinh trong diem_Ke hoach 2012 (theo doi) 2 3 2" xfId="26249"/>
    <cellStyle name="1_BC 8 thang 2009 ve CT trong diem 5nam_Phu vuc LV bo_pvhung.skhdt 20117113152041 Danh muc cong trinh trong diem_Ke hoach 2012 (theo doi) 2 3 3" xfId="26250"/>
    <cellStyle name="1_BC 8 thang 2009 ve CT trong diem 5nam_Phu vuc LV bo_pvhung.skhdt 20117113152041 Danh muc cong trinh trong diem_Ke hoach 2012 (theo doi) 2 4" xfId="4201"/>
    <cellStyle name="1_BC 8 thang 2009 ve CT trong diem 5nam_Phu vuc LV bo_pvhung.skhdt 20117113152041 Danh muc cong trinh trong diem_Ke hoach 2012 (theo doi) 2 4 2" xfId="26251"/>
    <cellStyle name="1_BC 8 thang 2009 ve CT trong diem 5nam_Phu vuc LV bo_pvhung.skhdt 20117113152041 Danh muc cong trinh trong diem_Ke hoach 2012 (theo doi) 2 4 3" xfId="26252"/>
    <cellStyle name="1_BC 8 thang 2009 ve CT trong diem 5nam_Phu vuc LV bo_pvhung.skhdt 20117113152041 Danh muc cong trinh trong diem_Ke hoach 2012 (theo doi) 2 5" xfId="26253"/>
    <cellStyle name="1_BC 8 thang 2009 ve CT trong diem 5nam_Phu vuc LV bo_pvhung.skhdt 20117113152041 Danh muc cong trinh trong diem_Ke hoach 2012 (theo doi) 2 6" xfId="26254"/>
    <cellStyle name="1_BC 8 thang 2009 ve CT trong diem 5nam_Phu vuc LV bo_pvhung.skhdt 20117113152041 Danh muc cong trinh trong diem_Ke hoach 2012 (theo doi) 3" xfId="4202"/>
    <cellStyle name="1_BC 8 thang 2009 ve CT trong diem 5nam_Phu vuc LV bo_pvhung.skhdt 20117113152041 Danh muc cong trinh trong diem_Ke hoach 2012 (theo doi) 3 2" xfId="26255"/>
    <cellStyle name="1_BC 8 thang 2009 ve CT trong diem 5nam_Phu vuc LV bo_pvhung.skhdt 20117113152041 Danh muc cong trinh trong diem_Ke hoach 2012 (theo doi) 3 3" xfId="26256"/>
    <cellStyle name="1_BC 8 thang 2009 ve CT trong diem 5nam_Phu vuc LV bo_pvhung.skhdt 20117113152041 Danh muc cong trinh trong diem_Ke hoach 2012 (theo doi) 4" xfId="4203"/>
    <cellStyle name="1_BC 8 thang 2009 ve CT trong diem 5nam_Phu vuc LV bo_pvhung.skhdt 20117113152041 Danh muc cong trinh trong diem_Ke hoach 2012 (theo doi) 4 2" xfId="26257"/>
    <cellStyle name="1_BC 8 thang 2009 ve CT trong diem 5nam_Phu vuc LV bo_pvhung.skhdt 20117113152041 Danh muc cong trinh trong diem_Ke hoach 2012 (theo doi) 4 3" xfId="26258"/>
    <cellStyle name="1_BC 8 thang 2009 ve CT trong diem 5nam_Phu vuc LV bo_pvhung.skhdt 20117113152041 Danh muc cong trinh trong diem_Ke hoach 2012 (theo doi) 5" xfId="4204"/>
    <cellStyle name="1_BC 8 thang 2009 ve CT trong diem 5nam_Phu vuc LV bo_pvhung.skhdt 20117113152041 Danh muc cong trinh trong diem_Ke hoach 2012 (theo doi) 5 2" xfId="26259"/>
    <cellStyle name="1_BC 8 thang 2009 ve CT trong diem 5nam_Phu vuc LV bo_pvhung.skhdt 20117113152041 Danh muc cong trinh trong diem_Ke hoach 2012 (theo doi) 5 3" xfId="26260"/>
    <cellStyle name="1_BC 8 thang 2009 ve CT trong diem 5nam_Phu vuc LV bo_pvhung.skhdt 20117113152041 Danh muc cong trinh trong diem_Ke hoach 2012 (theo doi) 6" xfId="26261"/>
    <cellStyle name="1_BC 8 thang 2009 ve CT trong diem 5nam_Phu vuc LV bo_pvhung.skhdt 20117113152041 Danh muc cong trinh trong diem_Ke hoach 2012 (theo doi) 7" xfId="26262"/>
    <cellStyle name="1_BC 8 thang 2009 ve CT trong diem 5nam_Phu vuc LV bo_pvhung.skhdt 20117113152041 Danh muc cong trinh trong diem_Ke hoach 2012 theo doi (giai ngan 30.6.12)" xfId="4205"/>
    <cellStyle name="1_BC 8 thang 2009 ve CT trong diem 5nam_Phu vuc LV bo_pvhung.skhdt 20117113152041 Danh muc cong trinh trong diem_Ke hoach 2012 theo doi (giai ngan 30.6.12) 2" xfId="4206"/>
    <cellStyle name="1_BC 8 thang 2009 ve CT trong diem 5nam_Phu vuc LV bo_pvhung.skhdt 20117113152041 Danh muc cong trinh trong diem_Ke hoach 2012 theo doi (giai ngan 30.6.12) 2 2" xfId="4207"/>
    <cellStyle name="1_BC 8 thang 2009 ve CT trong diem 5nam_Phu vuc LV bo_pvhung.skhdt 20117113152041 Danh muc cong trinh trong diem_Ke hoach 2012 theo doi (giai ngan 30.6.12) 2 2 2" xfId="26263"/>
    <cellStyle name="1_BC 8 thang 2009 ve CT trong diem 5nam_Phu vuc LV bo_pvhung.skhdt 20117113152041 Danh muc cong trinh trong diem_Ke hoach 2012 theo doi (giai ngan 30.6.12) 2 2 3" xfId="26264"/>
    <cellStyle name="1_BC 8 thang 2009 ve CT trong diem 5nam_Phu vuc LV bo_pvhung.skhdt 20117113152041 Danh muc cong trinh trong diem_Ke hoach 2012 theo doi (giai ngan 30.6.12) 2 3" xfId="4208"/>
    <cellStyle name="1_BC 8 thang 2009 ve CT trong diem 5nam_Phu vuc LV bo_pvhung.skhdt 20117113152041 Danh muc cong trinh trong diem_Ke hoach 2012 theo doi (giai ngan 30.6.12) 2 3 2" xfId="26265"/>
    <cellStyle name="1_BC 8 thang 2009 ve CT trong diem 5nam_Phu vuc LV bo_pvhung.skhdt 20117113152041 Danh muc cong trinh trong diem_Ke hoach 2012 theo doi (giai ngan 30.6.12) 2 3 3" xfId="26266"/>
    <cellStyle name="1_BC 8 thang 2009 ve CT trong diem 5nam_Phu vuc LV bo_pvhung.skhdt 20117113152041 Danh muc cong trinh trong diem_Ke hoach 2012 theo doi (giai ngan 30.6.12) 2 4" xfId="4209"/>
    <cellStyle name="1_BC 8 thang 2009 ve CT trong diem 5nam_Phu vuc LV bo_pvhung.skhdt 20117113152041 Danh muc cong trinh trong diem_Ke hoach 2012 theo doi (giai ngan 30.6.12) 2 4 2" xfId="26267"/>
    <cellStyle name="1_BC 8 thang 2009 ve CT trong diem 5nam_Phu vuc LV bo_pvhung.skhdt 20117113152041 Danh muc cong trinh trong diem_Ke hoach 2012 theo doi (giai ngan 30.6.12) 2 4 3" xfId="26268"/>
    <cellStyle name="1_BC 8 thang 2009 ve CT trong diem 5nam_Phu vuc LV bo_pvhung.skhdt 20117113152041 Danh muc cong trinh trong diem_Ke hoach 2012 theo doi (giai ngan 30.6.12) 2 5" xfId="26269"/>
    <cellStyle name="1_BC 8 thang 2009 ve CT trong diem 5nam_Phu vuc LV bo_pvhung.skhdt 20117113152041 Danh muc cong trinh trong diem_Ke hoach 2012 theo doi (giai ngan 30.6.12) 2 6" xfId="26270"/>
    <cellStyle name="1_BC 8 thang 2009 ve CT trong diem 5nam_Phu vuc LV bo_pvhung.skhdt 20117113152041 Danh muc cong trinh trong diem_Ke hoach 2012 theo doi (giai ngan 30.6.12) 3" xfId="4210"/>
    <cellStyle name="1_BC 8 thang 2009 ve CT trong diem 5nam_Phu vuc LV bo_pvhung.skhdt 20117113152041 Danh muc cong trinh trong diem_Ke hoach 2012 theo doi (giai ngan 30.6.12) 3 2" xfId="26271"/>
    <cellStyle name="1_BC 8 thang 2009 ve CT trong diem 5nam_Phu vuc LV bo_pvhung.skhdt 20117113152041 Danh muc cong trinh trong diem_Ke hoach 2012 theo doi (giai ngan 30.6.12) 3 3" xfId="26272"/>
    <cellStyle name="1_BC 8 thang 2009 ve CT trong diem 5nam_Phu vuc LV bo_pvhung.skhdt 20117113152041 Danh muc cong trinh trong diem_Ke hoach 2012 theo doi (giai ngan 30.6.12) 4" xfId="4211"/>
    <cellStyle name="1_BC 8 thang 2009 ve CT trong diem 5nam_Phu vuc LV bo_pvhung.skhdt 20117113152041 Danh muc cong trinh trong diem_Ke hoach 2012 theo doi (giai ngan 30.6.12) 4 2" xfId="26273"/>
    <cellStyle name="1_BC 8 thang 2009 ve CT trong diem 5nam_Phu vuc LV bo_pvhung.skhdt 20117113152041 Danh muc cong trinh trong diem_Ke hoach 2012 theo doi (giai ngan 30.6.12) 4 3" xfId="26274"/>
    <cellStyle name="1_BC 8 thang 2009 ve CT trong diem 5nam_Phu vuc LV bo_pvhung.skhdt 20117113152041 Danh muc cong trinh trong diem_Ke hoach 2012 theo doi (giai ngan 30.6.12) 5" xfId="4212"/>
    <cellStyle name="1_BC 8 thang 2009 ve CT trong diem 5nam_Phu vuc LV bo_pvhung.skhdt 20117113152041 Danh muc cong trinh trong diem_Ke hoach 2012 theo doi (giai ngan 30.6.12) 5 2" xfId="26275"/>
    <cellStyle name="1_BC 8 thang 2009 ve CT trong diem 5nam_Phu vuc LV bo_pvhung.skhdt 20117113152041 Danh muc cong trinh trong diem_Ke hoach 2012 theo doi (giai ngan 30.6.12) 5 3" xfId="26276"/>
    <cellStyle name="1_BC 8 thang 2009 ve CT trong diem 5nam_Phu vuc LV bo_pvhung.skhdt 20117113152041 Danh muc cong trinh trong diem_Ke hoach 2012 theo doi (giai ngan 30.6.12) 6" xfId="26277"/>
    <cellStyle name="1_BC 8 thang 2009 ve CT trong diem 5nam_Phu vuc LV bo_pvhung.skhdt 20117113152041 Danh muc cong trinh trong diem_Ke hoach 2012 theo doi (giai ngan 30.6.12) 7" xfId="26278"/>
    <cellStyle name="1_BC 8 thang 2009 ve CT trong diem 5nam_pvhung.skhdt 20117113152041 Danh muc cong trinh trong diem" xfId="4213"/>
    <cellStyle name="1_BC 8 thang 2009 ve CT trong diem 5nam_pvhung.skhdt 20117113152041 Danh muc cong trinh trong diem 2" xfId="4214"/>
    <cellStyle name="1_BC 8 thang 2009 ve CT trong diem 5nam_pvhung.skhdt 20117113152041 Danh muc cong trinh trong diem 2 2" xfId="4215"/>
    <cellStyle name="1_BC 8 thang 2009 ve CT trong diem 5nam_pvhung.skhdt 20117113152041 Danh muc cong trinh trong diem 2 2 2" xfId="4216"/>
    <cellStyle name="1_BC 8 thang 2009 ve CT trong diem 5nam_pvhung.skhdt 20117113152041 Danh muc cong trinh trong diem 2 2 2 2" xfId="26279"/>
    <cellStyle name="1_BC 8 thang 2009 ve CT trong diem 5nam_pvhung.skhdt 20117113152041 Danh muc cong trinh trong diem 2 2 2 3" xfId="26280"/>
    <cellStyle name="1_BC 8 thang 2009 ve CT trong diem 5nam_pvhung.skhdt 20117113152041 Danh muc cong trinh trong diem 2 2 3" xfId="4217"/>
    <cellStyle name="1_BC 8 thang 2009 ve CT trong diem 5nam_pvhung.skhdt 20117113152041 Danh muc cong trinh trong diem 2 2 3 2" xfId="26281"/>
    <cellStyle name="1_BC 8 thang 2009 ve CT trong diem 5nam_pvhung.skhdt 20117113152041 Danh muc cong trinh trong diem 2 2 3 3" xfId="26282"/>
    <cellStyle name="1_BC 8 thang 2009 ve CT trong diem 5nam_pvhung.skhdt 20117113152041 Danh muc cong trinh trong diem 2 2 4" xfId="4218"/>
    <cellStyle name="1_BC 8 thang 2009 ve CT trong diem 5nam_pvhung.skhdt 20117113152041 Danh muc cong trinh trong diem 2 2 4 2" xfId="26283"/>
    <cellStyle name="1_BC 8 thang 2009 ve CT trong diem 5nam_pvhung.skhdt 20117113152041 Danh muc cong trinh trong diem 2 2 4 3" xfId="26284"/>
    <cellStyle name="1_BC 8 thang 2009 ve CT trong diem 5nam_pvhung.skhdt 20117113152041 Danh muc cong trinh trong diem 2 2 5" xfId="26285"/>
    <cellStyle name="1_BC 8 thang 2009 ve CT trong diem 5nam_pvhung.skhdt 20117113152041 Danh muc cong trinh trong diem 2 2 6" xfId="26286"/>
    <cellStyle name="1_BC 8 thang 2009 ve CT trong diem 5nam_pvhung.skhdt 20117113152041 Danh muc cong trinh trong diem 2 3" xfId="4219"/>
    <cellStyle name="1_BC 8 thang 2009 ve CT trong diem 5nam_pvhung.skhdt 20117113152041 Danh muc cong trinh trong diem 2 3 2" xfId="26287"/>
    <cellStyle name="1_BC 8 thang 2009 ve CT trong diem 5nam_pvhung.skhdt 20117113152041 Danh muc cong trinh trong diem 2 3 3" xfId="26288"/>
    <cellStyle name="1_BC 8 thang 2009 ve CT trong diem 5nam_pvhung.skhdt 20117113152041 Danh muc cong trinh trong diem 2 4" xfId="4220"/>
    <cellStyle name="1_BC 8 thang 2009 ve CT trong diem 5nam_pvhung.skhdt 20117113152041 Danh muc cong trinh trong diem 2 4 2" xfId="26289"/>
    <cellStyle name="1_BC 8 thang 2009 ve CT trong diem 5nam_pvhung.skhdt 20117113152041 Danh muc cong trinh trong diem 2 4 3" xfId="26290"/>
    <cellStyle name="1_BC 8 thang 2009 ve CT trong diem 5nam_pvhung.skhdt 20117113152041 Danh muc cong trinh trong diem 2 5" xfId="4221"/>
    <cellStyle name="1_BC 8 thang 2009 ve CT trong diem 5nam_pvhung.skhdt 20117113152041 Danh muc cong trinh trong diem 2 5 2" xfId="26291"/>
    <cellStyle name="1_BC 8 thang 2009 ve CT trong diem 5nam_pvhung.skhdt 20117113152041 Danh muc cong trinh trong diem 2 5 3" xfId="26292"/>
    <cellStyle name="1_BC 8 thang 2009 ve CT trong diem 5nam_pvhung.skhdt 20117113152041 Danh muc cong trinh trong diem 2 6" xfId="26293"/>
    <cellStyle name="1_BC 8 thang 2009 ve CT trong diem 5nam_pvhung.skhdt 20117113152041 Danh muc cong trinh trong diem 2 7" xfId="26294"/>
    <cellStyle name="1_BC 8 thang 2009 ve CT trong diem 5nam_pvhung.skhdt 20117113152041 Danh muc cong trinh trong diem 3" xfId="4222"/>
    <cellStyle name="1_BC 8 thang 2009 ve CT trong diem 5nam_pvhung.skhdt 20117113152041 Danh muc cong trinh trong diem 3 2" xfId="4223"/>
    <cellStyle name="1_BC 8 thang 2009 ve CT trong diem 5nam_pvhung.skhdt 20117113152041 Danh muc cong trinh trong diem 3 2 2" xfId="26295"/>
    <cellStyle name="1_BC 8 thang 2009 ve CT trong diem 5nam_pvhung.skhdt 20117113152041 Danh muc cong trinh trong diem 3 2 3" xfId="26296"/>
    <cellStyle name="1_BC 8 thang 2009 ve CT trong diem 5nam_pvhung.skhdt 20117113152041 Danh muc cong trinh trong diem 3 3" xfId="4224"/>
    <cellStyle name="1_BC 8 thang 2009 ve CT trong diem 5nam_pvhung.skhdt 20117113152041 Danh muc cong trinh trong diem 3 3 2" xfId="26297"/>
    <cellStyle name="1_BC 8 thang 2009 ve CT trong diem 5nam_pvhung.skhdt 20117113152041 Danh muc cong trinh trong diem 3 3 3" xfId="26298"/>
    <cellStyle name="1_BC 8 thang 2009 ve CT trong diem 5nam_pvhung.skhdt 20117113152041 Danh muc cong trinh trong diem 3 4" xfId="4225"/>
    <cellStyle name="1_BC 8 thang 2009 ve CT trong diem 5nam_pvhung.skhdt 20117113152041 Danh muc cong trinh trong diem 3 4 2" xfId="26299"/>
    <cellStyle name="1_BC 8 thang 2009 ve CT trong diem 5nam_pvhung.skhdt 20117113152041 Danh muc cong trinh trong diem 3 4 3" xfId="26300"/>
    <cellStyle name="1_BC 8 thang 2009 ve CT trong diem 5nam_pvhung.skhdt 20117113152041 Danh muc cong trinh trong diem 3 5" xfId="26301"/>
    <cellStyle name="1_BC 8 thang 2009 ve CT trong diem 5nam_pvhung.skhdt 20117113152041 Danh muc cong trinh trong diem 3 6" xfId="26302"/>
    <cellStyle name="1_BC 8 thang 2009 ve CT trong diem 5nam_pvhung.skhdt 20117113152041 Danh muc cong trinh trong diem 4" xfId="4226"/>
    <cellStyle name="1_BC 8 thang 2009 ve CT trong diem 5nam_pvhung.skhdt 20117113152041 Danh muc cong trinh trong diem 4 2" xfId="26303"/>
    <cellStyle name="1_BC 8 thang 2009 ve CT trong diem 5nam_pvhung.skhdt 20117113152041 Danh muc cong trinh trong diem 4 3" xfId="26304"/>
    <cellStyle name="1_BC 8 thang 2009 ve CT trong diem 5nam_pvhung.skhdt 20117113152041 Danh muc cong trinh trong diem 5" xfId="4227"/>
    <cellStyle name="1_BC 8 thang 2009 ve CT trong diem 5nam_pvhung.skhdt 20117113152041 Danh muc cong trinh trong diem 5 2" xfId="26305"/>
    <cellStyle name="1_BC 8 thang 2009 ve CT trong diem 5nam_pvhung.skhdt 20117113152041 Danh muc cong trinh trong diem 5 3" xfId="26306"/>
    <cellStyle name="1_BC 8 thang 2009 ve CT trong diem 5nam_pvhung.skhdt 20117113152041 Danh muc cong trinh trong diem 6" xfId="4228"/>
    <cellStyle name="1_BC 8 thang 2009 ve CT trong diem 5nam_pvhung.skhdt 20117113152041 Danh muc cong trinh trong diem 6 2" xfId="26307"/>
    <cellStyle name="1_BC 8 thang 2009 ve CT trong diem 5nam_pvhung.skhdt 20117113152041 Danh muc cong trinh trong diem 6 3" xfId="26308"/>
    <cellStyle name="1_BC 8 thang 2009 ve CT trong diem 5nam_pvhung.skhdt 20117113152041 Danh muc cong trinh trong diem 7" xfId="26309"/>
    <cellStyle name="1_BC 8 thang 2009 ve CT trong diem 5nam_pvhung.skhdt 20117113152041 Danh muc cong trinh trong diem_BC von DTPT 6 thang 2012" xfId="4229"/>
    <cellStyle name="1_BC 8 thang 2009 ve CT trong diem 5nam_pvhung.skhdt 20117113152041 Danh muc cong trinh trong diem_BC von DTPT 6 thang 2012 2" xfId="4230"/>
    <cellStyle name="1_BC 8 thang 2009 ve CT trong diem 5nam_pvhung.skhdt 20117113152041 Danh muc cong trinh trong diem_BC von DTPT 6 thang 2012 2 2" xfId="4231"/>
    <cellStyle name="1_BC 8 thang 2009 ve CT trong diem 5nam_pvhung.skhdt 20117113152041 Danh muc cong trinh trong diem_BC von DTPT 6 thang 2012 2 2 2" xfId="4232"/>
    <cellStyle name="1_BC 8 thang 2009 ve CT trong diem 5nam_pvhung.skhdt 20117113152041 Danh muc cong trinh trong diem_BC von DTPT 6 thang 2012 2 2 2 2" xfId="26310"/>
    <cellStyle name="1_BC 8 thang 2009 ve CT trong diem 5nam_pvhung.skhdt 20117113152041 Danh muc cong trinh trong diem_BC von DTPT 6 thang 2012 2 2 2 3" xfId="26311"/>
    <cellStyle name="1_BC 8 thang 2009 ve CT trong diem 5nam_pvhung.skhdt 20117113152041 Danh muc cong trinh trong diem_BC von DTPT 6 thang 2012 2 2 3" xfId="4233"/>
    <cellStyle name="1_BC 8 thang 2009 ve CT trong diem 5nam_pvhung.skhdt 20117113152041 Danh muc cong trinh trong diem_BC von DTPT 6 thang 2012 2 2 3 2" xfId="26312"/>
    <cellStyle name="1_BC 8 thang 2009 ve CT trong diem 5nam_pvhung.skhdt 20117113152041 Danh muc cong trinh trong diem_BC von DTPT 6 thang 2012 2 2 3 3" xfId="26313"/>
    <cellStyle name="1_BC 8 thang 2009 ve CT trong diem 5nam_pvhung.skhdt 20117113152041 Danh muc cong trinh trong diem_BC von DTPT 6 thang 2012 2 2 4" xfId="4234"/>
    <cellStyle name="1_BC 8 thang 2009 ve CT trong diem 5nam_pvhung.skhdt 20117113152041 Danh muc cong trinh trong diem_BC von DTPT 6 thang 2012 2 2 4 2" xfId="26314"/>
    <cellStyle name="1_BC 8 thang 2009 ve CT trong diem 5nam_pvhung.skhdt 20117113152041 Danh muc cong trinh trong diem_BC von DTPT 6 thang 2012 2 2 4 3" xfId="26315"/>
    <cellStyle name="1_BC 8 thang 2009 ve CT trong diem 5nam_pvhung.skhdt 20117113152041 Danh muc cong trinh trong diem_BC von DTPT 6 thang 2012 2 2 5" xfId="26316"/>
    <cellStyle name="1_BC 8 thang 2009 ve CT trong diem 5nam_pvhung.skhdt 20117113152041 Danh muc cong trinh trong diem_BC von DTPT 6 thang 2012 2 2 6" xfId="26317"/>
    <cellStyle name="1_BC 8 thang 2009 ve CT trong diem 5nam_pvhung.skhdt 20117113152041 Danh muc cong trinh trong diem_BC von DTPT 6 thang 2012 2 3" xfId="4235"/>
    <cellStyle name="1_BC 8 thang 2009 ve CT trong diem 5nam_pvhung.skhdt 20117113152041 Danh muc cong trinh trong diem_BC von DTPT 6 thang 2012 2 3 2" xfId="26318"/>
    <cellStyle name="1_BC 8 thang 2009 ve CT trong diem 5nam_pvhung.skhdt 20117113152041 Danh muc cong trinh trong diem_BC von DTPT 6 thang 2012 2 3 3" xfId="26319"/>
    <cellStyle name="1_BC 8 thang 2009 ve CT trong diem 5nam_pvhung.skhdt 20117113152041 Danh muc cong trinh trong diem_BC von DTPT 6 thang 2012 2 4" xfId="4236"/>
    <cellStyle name="1_BC 8 thang 2009 ve CT trong diem 5nam_pvhung.skhdt 20117113152041 Danh muc cong trinh trong diem_BC von DTPT 6 thang 2012 2 4 2" xfId="26320"/>
    <cellStyle name="1_BC 8 thang 2009 ve CT trong diem 5nam_pvhung.skhdt 20117113152041 Danh muc cong trinh trong diem_BC von DTPT 6 thang 2012 2 4 3" xfId="26321"/>
    <cellStyle name="1_BC 8 thang 2009 ve CT trong diem 5nam_pvhung.skhdt 20117113152041 Danh muc cong trinh trong diem_BC von DTPT 6 thang 2012 2 5" xfId="4237"/>
    <cellStyle name="1_BC 8 thang 2009 ve CT trong diem 5nam_pvhung.skhdt 20117113152041 Danh muc cong trinh trong diem_BC von DTPT 6 thang 2012 2 5 2" xfId="26322"/>
    <cellStyle name="1_BC 8 thang 2009 ve CT trong diem 5nam_pvhung.skhdt 20117113152041 Danh muc cong trinh trong diem_BC von DTPT 6 thang 2012 2 5 3" xfId="26323"/>
    <cellStyle name="1_BC 8 thang 2009 ve CT trong diem 5nam_pvhung.skhdt 20117113152041 Danh muc cong trinh trong diem_BC von DTPT 6 thang 2012 2 6" xfId="26324"/>
    <cellStyle name="1_BC 8 thang 2009 ve CT trong diem 5nam_pvhung.skhdt 20117113152041 Danh muc cong trinh trong diem_BC von DTPT 6 thang 2012 2 7" xfId="26325"/>
    <cellStyle name="1_BC 8 thang 2009 ve CT trong diem 5nam_pvhung.skhdt 20117113152041 Danh muc cong trinh trong diem_BC von DTPT 6 thang 2012 3" xfId="4238"/>
    <cellStyle name="1_BC 8 thang 2009 ve CT trong diem 5nam_pvhung.skhdt 20117113152041 Danh muc cong trinh trong diem_BC von DTPT 6 thang 2012 3 2" xfId="4239"/>
    <cellStyle name="1_BC 8 thang 2009 ve CT trong diem 5nam_pvhung.skhdt 20117113152041 Danh muc cong trinh trong diem_BC von DTPT 6 thang 2012 3 2 2" xfId="26326"/>
    <cellStyle name="1_BC 8 thang 2009 ve CT trong diem 5nam_pvhung.skhdt 20117113152041 Danh muc cong trinh trong diem_BC von DTPT 6 thang 2012 3 2 3" xfId="26327"/>
    <cellStyle name="1_BC 8 thang 2009 ve CT trong diem 5nam_pvhung.skhdt 20117113152041 Danh muc cong trinh trong diem_BC von DTPT 6 thang 2012 3 3" xfId="4240"/>
    <cellStyle name="1_BC 8 thang 2009 ve CT trong diem 5nam_pvhung.skhdt 20117113152041 Danh muc cong trinh trong diem_BC von DTPT 6 thang 2012 3 3 2" xfId="26328"/>
    <cellStyle name="1_BC 8 thang 2009 ve CT trong diem 5nam_pvhung.skhdt 20117113152041 Danh muc cong trinh trong diem_BC von DTPT 6 thang 2012 3 3 3" xfId="26329"/>
    <cellStyle name="1_BC 8 thang 2009 ve CT trong diem 5nam_pvhung.skhdt 20117113152041 Danh muc cong trinh trong diem_BC von DTPT 6 thang 2012 3 4" xfId="4241"/>
    <cellStyle name="1_BC 8 thang 2009 ve CT trong diem 5nam_pvhung.skhdt 20117113152041 Danh muc cong trinh trong diem_BC von DTPT 6 thang 2012 3 4 2" xfId="26330"/>
    <cellStyle name="1_BC 8 thang 2009 ve CT trong diem 5nam_pvhung.skhdt 20117113152041 Danh muc cong trinh trong diem_BC von DTPT 6 thang 2012 3 4 3" xfId="26331"/>
    <cellStyle name="1_BC 8 thang 2009 ve CT trong diem 5nam_pvhung.skhdt 20117113152041 Danh muc cong trinh trong diem_BC von DTPT 6 thang 2012 3 5" xfId="26332"/>
    <cellStyle name="1_BC 8 thang 2009 ve CT trong diem 5nam_pvhung.skhdt 20117113152041 Danh muc cong trinh trong diem_BC von DTPT 6 thang 2012 3 6" xfId="26333"/>
    <cellStyle name="1_BC 8 thang 2009 ve CT trong diem 5nam_pvhung.skhdt 20117113152041 Danh muc cong trinh trong diem_BC von DTPT 6 thang 2012 4" xfId="4242"/>
    <cellStyle name="1_BC 8 thang 2009 ve CT trong diem 5nam_pvhung.skhdt 20117113152041 Danh muc cong trinh trong diem_BC von DTPT 6 thang 2012 4 2" xfId="26334"/>
    <cellStyle name="1_BC 8 thang 2009 ve CT trong diem 5nam_pvhung.skhdt 20117113152041 Danh muc cong trinh trong diem_BC von DTPT 6 thang 2012 4 3" xfId="26335"/>
    <cellStyle name="1_BC 8 thang 2009 ve CT trong diem 5nam_pvhung.skhdt 20117113152041 Danh muc cong trinh trong diem_BC von DTPT 6 thang 2012 5" xfId="4243"/>
    <cellStyle name="1_BC 8 thang 2009 ve CT trong diem 5nam_pvhung.skhdt 20117113152041 Danh muc cong trinh trong diem_BC von DTPT 6 thang 2012 5 2" xfId="26336"/>
    <cellStyle name="1_BC 8 thang 2009 ve CT trong diem 5nam_pvhung.skhdt 20117113152041 Danh muc cong trinh trong diem_BC von DTPT 6 thang 2012 5 3" xfId="26337"/>
    <cellStyle name="1_BC 8 thang 2009 ve CT trong diem 5nam_pvhung.skhdt 20117113152041 Danh muc cong trinh trong diem_BC von DTPT 6 thang 2012 6" xfId="4244"/>
    <cellStyle name="1_BC 8 thang 2009 ve CT trong diem 5nam_pvhung.skhdt 20117113152041 Danh muc cong trinh trong diem_BC von DTPT 6 thang 2012 6 2" xfId="26338"/>
    <cellStyle name="1_BC 8 thang 2009 ve CT trong diem 5nam_pvhung.skhdt 20117113152041 Danh muc cong trinh trong diem_BC von DTPT 6 thang 2012 6 3" xfId="26339"/>
    <cellStyle name="1_BC 8 thang 2009 ve CT trong diem 5nam_pvhung.skhdt 20117113152041 Danh muc cong trinh trong diem_BC von DTPT 6 thang 2012 7" xfId="26340"/>
    <cellStyle name="1_BC 8 thang 2009 ve CT trong diem 5nam_pvhung.skhdt 20117113152041 Danh muc cong trinh trong diem_Bieu du thao QD von ho tro co MT" xfId="4245"/>
    <cellStyle name="1_BC 8 thang 2009 ve CT trong diem 5nam_pvhung.skhdt 20117113152041 Danh muc cong trinh trong diem_Bieu du thao QD von ho tro co MT 2" xfId="4246"/>
    <cellStyle name="1_BC 8 thang 2009 ve CT trong diem 5nam_pvhung.skhdt 20117113152041 Danh muc cong trinh trong diem_Bieu du thao QD von ho tro co MT 2 2" xfId="4247"/>
    <cellStyle name="1_BC 8 thang 2009 ve CT trong diem 5nam_pvhung.skhdt 20117113152041 Danh muc cong trinh trong diem_Bieu du thao QD von ho tro co MT 2 2 2" xfId="4248"/>
    <cellStyle name="1_BC 8 thang 2009 ve CT trong diem 5nam_pvhung.skhdt 20117113152041 Danh muc cong trinh trong diem_Bieu du thao QD von ho tro co MT 2 2 2 2" xfId="26341"/>
    <cellStyle name="1_BC 8 thang 2009 ve CT trong diem 5nam_pvhung.skhdt 20117113152041 Danh muc cong trinh trong diem_Bieu du thao QD von ho tro co MT 2 2 2 3" xfId="26342"/>
    <cellStyle name="1_BC 8 thang 2009 ve CT trong diem 5nam_pvhung.skhdt 20117113152041 Danh muc cong trinh trong diem_Bieu du thao QD von ho tro co MT 2 2 3" xfId="4249"/>
    <cellStyle name="1_BC 8 thang 2009 ve CT trong diem 5nam_pvhung.skhdt 20117113152041 Danh muc cong trinh trong diem_Bieu du thao QD von ho tro co MT 2 2 3 2" xfId="26343"/>
    <cellStyle name="1_BC 8 thang 2009 ve CT trong diem 5nam_pvhung.skhdt 20117113152041 Danh muc cong trinh trong diem_Bieu du thao QD von ho tro co MT 2 2 3 3" xfId="26344"/>
    <cellStyle name="1_BC 8 thang 2009 ve CT trong diem 5nam_pvhung.skhdt 20117113152041 Danh muc cong trinh trong diem_Bieu du thao QD von ho tro co MT 2 2 4" xfId="4250"/>
    <cellStyle name="1_BC 8 thang 2009 ve CT trong diem 5nam_pvhung.skhdt 20117113152041 Danh muc cong trinh trong diem_Bieu du thao QD von ho tro co MT 2 2 4 2" xfId="26345"/>
    <cellStyle name="1_BC 8 thang 2009 ve CT trong diem 5nam_pvhung.skhdt 20117113152041 Danh muc cong trinh trong diem_Bieu du thao QD von ho tro co MT 2 2 4 3" xfId="26346"/>
    <cellStyle name="1_BC 8 thang 2009 ve CT trong diem 5nam_pvhung.skhdt 20117113152041 Danh muc cong trinh trong diem_Bieu du thao QD von ho tro co MT 2 2 5" xfId="26347"/>
    <cellStyle name="1_BC 8 thang 2009 ve CT trong diem 5nam_pvhung.skhdt 20117113152041 Danh muc cong trinh trong diem_Bieu du thao QD von ho tro co MT 2 2 6" xfId="26348"/>
    <cellStyle name="1_BC 8 thang 2009 ve CT trong diem 5nam_pvhung.skhdt 20117113152041 Danh muc cong trinh trong diem_Bieu du thao QD von ho tro co MT 2 3" xfId="4251"/>
    <cellStyle name="1_BC 8 thang 2009 ve CT trong diem 5nam_pvhung.skhdt 20117113152041 Danh muc cong trinh trong diem_Bieu du thao QD von ho tro co MT 2 3 2" xfId="26349"/>
    <cellStyle name="1_BC 8 thang 2009 ve CT trong diem 5nam_pvhung.skhdt 20117113152041 Danh muc cong trinh trong diem_Bieu du thao QD von ho tro co MT 2 3 3" xfId="26350"/>
    <cellStyle name="1_BC 8 thang 2009 ve CT trong diem 5nam_pvhung.skhdt 20117113152041 Danh muc cong trinh trong diem_Bieu du thao QD von ho tro co MT 2 4" xfId="4252"/>
    <cellStyle name="1_BC 8 thang 2009 ve CT trong diem 5nam_pvhung.skhdt 20117113152041 Danh muc cong trinh trong diem_Bieu du thao QD von ho tro co MT 2 4 2" xfId="26351"/>
    <cellStyle name="1_BC 8 thang 2009 ve CT trong diem 5nam_pvhung.skhdt 20117113152041 Danh muc cong trinh trong diem_Bieu du thao QD von ho tro co MT 2 4 3" xfId="26352"/>
    <cellStyle name="1_BC 8 thang 2009 ve CT trong diem 5nam_pvhung.skhdt 20117113152041 Danh muc cong trinh trong diem_Bieu du thao QD von ho tro co MT 2 5" xfId="4253"/>
    <cellStyle name="1_BC 8 thang 2009 ve CT trong diem 5nam_pvhung.skhdt 20117113152041 Danh muc cong trinh trong diem_Bieu du thao QD von ho tro co MT 2 5 2" xfId="26353"/>
    <cellStyle name="1_BC 8 thang 2009 ve CT trong diem 5nam_pvhung.skhdt 20117113152041 Danh muc cong trinh trong diem_Bieu du thao QD von ho tro co MT 2 5 3" xfId="26354"/>
    <cellStyle name="1_BC 8 thang 2009 ve CT trong diem 5nam_pvhung.skhdt 20117113152041 Danh muc cong trinh trong diem_Bieu du thao QD von ho tro co MT 2 6" xfId="26355"/>
    <cellStyle name="1_BC 8 thang 2009 ve CT trong diem 5nam_pvhung.skhdt 20117113152041 Danh muc cong trinh trong diem_Bieu du thao QD von ho tro co MT 2 7" xfId="26356"/>
    <cellStyle name="1_BC 8 thang 2009 ve CT trong diem 5nam_pvhung.skhdt 20117113152041 Danh muc cong trinh trong diem_Bieu du thao QD von ho tro co MT 3" xfId="4254"/>
    <cellStyle name="1_BC 8 thang 2009 ve CT trong diem 5nam_pvhung.skhdt 20117113152041 Danh muc cong trinh trong diem_Bieu du thao QD von ho tro co MT 3 2" xfId="4255"/>
    <cellStyle name="1_BC 8 thang 2009 ve CT trong diem 5nam_pvhung.skhdt 20117113152041 Danh muc cong trinh trong diem_Bieu du thao QD von ho tro co MT 3 2 2" xfId="26357"/>
    <cellStyle name="1_BC 8 thang 2009 ve CT trong diem 5nam_pvhung.skhdt 20117113152041 Danh muc cong trinh trong diem_Bieu du thao QD von ho tro co MT 3 2 3" xfId="26358"/>
    <cellStyle name="1_BC 8 thang 2009 ve CT trong diem 5nam_pvhung.skhdt 20117113152041 Danh muc cong trinh trong diem_Bieu du thao QD von ho tro co MT 3 3" xfId="4256"/>
    <cellStyle name="1_BC 8 thang 2009 ve CT trong diem 5nam_pvhung.skhdt 20117113152041 Danh muc cong trinh trong diem_Bieu du thao QD von ho tro co MT 3 3 2" xfId="26359"/>
    <cellStyle name="1_BC 8 thang 2009 ve CT trong diem 5nam_pvhung.skhdt 20117113152041 Danh muc cong trinh trong diem_Bieu du thao QD von ho tro co MT 3 3 3" xfId="26360"/>
    <cellStyle name="1_BC 8 thang 2009 ve CT trong diem 5nam_pvhung.skhdt 20117113152041 Danh muc cong trinh trong diem_Bieu du thao QD von ho tro co MT 3 4" xfId="4257"/>
    <cellStyle name="1_BC 8 thang 2009 ve CT trong diem 5nam_pvhung.skhdt 20117113152041 Danh muc cong trinh trong diem_Bieu du thao QD von ho tro co MT 3 4 2" xfId="26361"/>
    <cellStyle name="1_BC 8 thang 2009 ve CT trong diem 5nam_pvhung.skhdt 20117113152041 Danh muc cong trinh trong diem_Bieu du thao QD von ho tro co MT 3 4 3" xfId="26362"/>
    <cellStyle name="1_BC 8 thang 2009 ve CT trong diem 5nam_pvhung.skhdt 20117113152041 Danh muc cong trinh trong diem_Bieu du thao QD von ho tro co MT 3 5" xfId="26363"/>
    <cellStyle name="1_BC 8 thang 2009 ve CT trong diem 5nam_pvhung.skhdt 20117113152041 Danh muc cong trinh trong diem_Bieu du thao QD von ho tro co MT 3 6" xfId="26364"/>
    <cellStyle name="1_BC 8 thang 2009 ve CT trong diem 5nam_pvhung.skhdt 20117113152041 Danh muc cong trinh trong diem_Bieu du thao QD von ho tro co MT 4" xfId="4258"/>
    <cellStyle name="1_BC 8 thang 2009 ve CT trong diem 5nam_pvhung.skhdt 20117113152041 Danh muc cong trinh trong diem_Bieu du thao QD von ho tro co MT 4 2" xfId="26365"/>
    <cellStyle name="1_BC 8 thang 2009 ve CT trong diem 5nam_pvhung.skhdt 20117113152041 Danh muc cong trinh trong diem_Bieu du thao QD von ho tro co MT 4 3" xfId="26366"/>
    <cellStyle name="1_BC 8 thang 2009 ve CT trong diem 5nam_pvhung.skhdt 20117113152041 Danh muc cong trinh trong diem_Bieu du thao QD von ho tro co MT 5" xfId="4259"/>
    <cellStyle name="1_BC 8 thang 2009 ve CT trong diem 5nam_pvhung.skhdt 20117113152041 Danh muc cong trinh trong diem_Bieu du thao QD von ho tro co MT 5 2" xfId="26367"/>
    <cellStyle name="1_BC 8 thang 2009 ve CT trong diem 5nam_pvhung.skhdt 20117113152041 Danh muc cong trinh trong diem_Bieu du thao QD von ho tro co MT 5 3" xfId="26368"/>
    <cellStyle name="1_BC 8 thang 2009 ve CT trong diem 5nam_pvhung.skhdt 20117113152041 Danh muc cong trinh trong diem_Bieu du thao QD von ho tro co MT 6" xfId="4260"/>
    <cellStyle name="1_BC 8 thang 2009 ve CT trong diem 5nam_pvhung.skhdt 20117113152041 Danh muc cong trinh trong diem_Bieu du thao QD von ho tro co MT 6 2" xfId="26369"/>
    <cellStyle name="1_BC 8 thang 2009 ve CT trong diem 5nam_pvhung.skhdt 20117113152041 Danh muc cong trinh trong diem_Bieu du thao QD von ho tro co MT 6 3" xfId="26370"/>
    <cellStyle name="1_BC 8 thang 2009 ve CT trong diem 5nam_pvhung.skhdt 20117113152041 Danh muc cong trinh trong diem_Bieu du thao QD von ho tro co MT 7" xfId="26371"/>
    <cellStyle name="1_BC 8 thang 2009 ve CT trong diem 5nam_pvhung.skhdt 20117113152041 Danh muc cong trinh trong diem_Ke hoach 2012 (theo doi)" xfId="4261"/>
    <cellStyle name="1_BC 8 thang 2009 ve CT trong diem 5nam_pvhung.skhdt 20117113152041 Danh muc cong trinh trong diem_Ke hoach 2012 (theo doi) 2" xfId="4262"/>
    <cellStyle name="1_BC 8 thang 2009 ve CT trong diem 5nam_pvhung.skhdt 20117113152041 Danh muc cong trinh trong diem_Ke hoach 2012 (theo doi) 2 2" xfId="4263"/>
    <cellStyle name="1_BC 8 thang 2009 ve CT trong diem 5nam_pvhung.skhdt 20117113152041 Danh muc cong trinh trong diem_Ke hoach 2012 (theo doi) 2 2 2" xfId="4264"/>
    <cellStyle name="1_BC 8 thang 2009 ve CT trong diem 5nam_pvhung.skhdt 20117113152041 Danh muc cong trinh trong diem_Ke hoach 2012 (theo doi) 2 2 2 2" xfId="26372"/>
    <cellStyle name="1_BC 8 thang 2009 ve CT trong diem 5nam_pvhung.skhdt 20117113152041 Danh muc cong trinh trong diem_Ke hoach 2012 (theo doi) 2 2 2 3" xfId="26373"/>
    <cellStyle name="1_BC 8 thang 2009 ve CT trong diem 5nam_pvhung.skhdt 20117113152041 Danh muc cong trinh trong diem_Ke hoach 2012 (theo doi) 2 2 3" xfId="4265"/>
    <cellStyle name="1_BC 8 thang 2009 ve CT trong diem 5nam_pvhung.skhdt 20117113152041 Danh muc cong trinh trong diem_Ke hoach 2012 (theo doi) 2 2 3 2" xfId="26374"/>
    <cellStyle name="1_BC 8 thang 2009 ve CT trong diem 5nam_pvhung.skhdt 20117113152041 Danh muc cong trinh trong diem_Ke hoach 2012 (theo doi) 2 2 3 3" xfId="26375"/>
    <cellStyle name="1_BC 8 thang 2009 ve CT trong diem 5nam_pvhung.skhdt 20117113152041 Danh muc cong trinh trong diem_Ke hoach 2012 (theo doi) 2 2 4" xfId="4266"/>
    <cellStyle name="1_BC 8 thang 2009 ve CT trong diem 5nam_pvhung.skhdt 20117113152041 Danh muc cong trinh trong diem_Ke hoach 2012 (theo doi) 2 2 4 2" xfId="26376"/>
    <cellStyle name="1_BC 8 thang 2009 ve CT trong diem 5nam_pvhung.skhdt 20117113152041 Danh muc cong trinh trong diem_Ke hoach 2012 (theo doi) 2 2 4 3" xfId="26377"/>
    <cellStyle name="1_BC 8 thang 2009 ve CT trong diem 5nam_pvhung.skhdt 20117113152041 Danh muc cong trinh trong diem_Ke hoach 2012 (theo doi) 2 2 5" xfId="26378"/>
    <cellStyle name="1_BC 8 thang 2009 ve CT trong diem 5nam_pvhung.skhdt 20117113152041 Danh muc cong trinh trong diem_Ke hoach 2012 (theo doi) 2 2 6" xfId="26379"/>
    <cellStyle name="1_BC 8 thang 2009 ve CT trong diem 5nam_pvhung.skhdt 20117113152041 Danh muc cong trinh trong diem_Ke hoach 2012 (theo doi) 2 3" xfId="4267"/>
    <cellStyle name="1_BC 8 thang 2009 ve CT trong diem 5nam_pvhung.skhdt 20117113152041 Danh muc cong trinh trong diem_Ke hoach 2012 (theo doi) 2 3 2" xfId="26380"/>
    <cellStyle name="1_BC 8 thang 2009 ve CT trong diem 5nam_pvhung.skhdt 20117113152041 Danh muc cong trinh trong diem_Ke hoach 2012 (theo doi) 2 3 3" xfId="26381"/>
    <cellStyle name="1_BC 8 thang 2009 ve CT trong diem 5nam_pvhung.skhdt 20117113152041 Danh muc cong trinh trong diem_Ke hoach 2012 (theo doi) 2 4" xfId="4268"/>
    <cellStyle name="1_BC 8 thang 2009 ve CT trong diem 5nam_pvhung.skhdt 20117113152041 Danh muc cong trinh trong diem_Ke hoach 2012 (theo doi) 2 4 2" xfId="26382"/>
    <cellStyle name="1_BC 8 thang 2009 ve CT trong diem 5nam_pvhung.skhdt 20117113152041 Danh muc cong trinh trong diem_Ke hoach 2012 (theo doi) 2 4 3" xfId="26383"/>
    <cellStyle name="1_BC 8 thang 2009 ve CT trong diem 5nam_pvhung.skhdt 20117113152041 Danh muc cong trinh trong diem_Ke hoach 2012 (theo doi) 2 5" xfId="4269"/>
    <cellStyle name="1_BC 8 thang 2009 ve CT trong diem 5nam_pvhung.skhdt 20117113152041 Danh muc cong trinh trong diem_Ke hoach 2012 (theo doi) 2 5 2" xfId="26384"/>
    <cellStyle name="1_BC 8 thang 2009 ve CT trong diem 5nam_pvhung.skhdt 20117113152041 Danh muc cong trinh trong diem_Ke hoach 2012 (theo doi) 2 5 3" xfId="26385"/>
    <cellStyle name="1_BC 8 thang 2009 ve CT trong diem 5nam_pvhung.skhdt 20117113152041 Danh muc cong trinh trong diem_Ke hoach 2012 (theo doi) 2 6" xfId="26386"/>
    <cellStyle name="1_BC 8 thang 2009 ve CT trong diem 5nam_pvhung.skhdt 20117113152041 Danh muc cong trinh trong diem_Ke hoach 2012 (theo doi) 2 7" xfId="26387"/>
    <cellStyle name="1_BC 8 thang 2009 ve CT trong diem 5nam_pvhung.skhdt 20117113152041 Danh muc cong trinh trong diem_Ke hoach 2012 (theo doi) 3" xfId="4270"/>
    <cellStyle name="1_BC 8 thang 2009 ve CT trong diem 5nam_pvhung.skhdt 20117113152041 Danh muc cong trinh trong diem_Ke hoach 2012 (theo doi) 3 2" xfId="4271"/>
    <cellStyle name="1_BC 8 thang 2009 ve CT trong diem 5nam_pvhung.skhdt 20117113152041 Danh muc cong trinh trong diem_Ke hoach 2012 (theo doi) 3 2 2" xfId="26388"/>
    <cellStyle name="1_BC 8 thang 2009 ve CT trong diem 5nam_pvhung.skhdt 20117113152041 Danh muc cong trinh trong diem_Ke hoach 2012 (theo doi) 3 2 3" xfId="26389"/>
    <cellStyle name="1_BC 8 thang 2009 ve CT trong diem 5nam_pvhung.skhdt 20117113152041 Danh muc cong trinh trong diem_Ke hoach 2012 (theo doi) 3 3" xfId="4272"/>
    <cellStyle name="1_BC 8 thang 2009 ve CT trong diem 5nam_pvhung.skhdt 20117113152041 Danh muc cong trinh trong diem_Ke hoach 2012 (theo doi) 3 3 2" xfId="26390"/>
    <cellStyle name="1_BC 8 thang 2009 ve CT trong diem 5nam_pvhung.skhdt 20117113152041 Danh muc cong trinh trong diem_Ke hoach 2012 (theo doi) 3 3 3" xfId="26391"/>
    <cellStyle name="1_BC 8 thang 2009 ve CT trong diem 5nam_pvhung.skhdt 20117113152041 Danh muc cong trinh trong diem_Ke hoach 2012 (theo doi) 3 4" xfId="4273"/>
    <cellStyle name="1_BC 8 thang 2009 ve CT trong diem 5nam_pvhung.skhdt 20117113152041 Danh muc cong trinh trong diem_Ke hoach 2012 (theo doi) 3 4 2" xfId="26392"/>
    <cellStyle name="1_BC 8 thang 2009 ve CT trong diem 5nam_pvhung.skhdt 20117113152041 Danh muc cong trinh trong diem_Ke hoach 2012 (theo doi) 3 4 3" xfId="26393"/>
    <cellStyle name="1_BC 8 thang 2009 ve CT trong diem 5nam_pvhung.skhdt 20117113152041 Danh muc cong trinh trong diem_Ke hoach 2012 (theo doi) 3 5" xfId="26394"/>
    <cellStyle name="1_BC 8 thang 2009 ve CT trong diem 5nam_pvhung.skhdt 20117113152041 Danh muc cong trinh trong diem_Ke hoach 2012 (theo doi) 3 6" xfId="26395"/>
    <cellStyle name="1_BC 8 thang 2009 ve CT trong diem 5nam_pvhung.skhdt 20117113152041 Danh muc cong trinh trong diem_Ke hoach 2012 (theo doi) 4" xfId="4274"/>
    <cellStyle name="1_BC 8 thang 2009 ve CT trong diem 5nam_pvhung.skhdt 20117113152041 Danh muc cong trinh trong diem_Ke hoach 2012 (theo doi) 4 2" xfId="26396"/>
    <cellStyle name="1_BC 8 thang 2009 ve CT trong diem 5nam_pvhung.skhdt 20117113152041 Danh muc cong trinh trong diem_Ke hoach 2012 (theo doi) 4 3" xfId="26397"/>
    <cellStyle name="1_BC 8 thang 2009 ve CT trong diem 5nam_pvhung.skhdt 20117113152041 Danh muc cong trinh trong diem_Ke hoach 2012 (theo doi) 5" xfId="4275"/>
    <cellStyle name="1_BC 8 thang 2009 ve CT trong diem 5nam_pvhung.skhdt 20117113152041 Danh muc cong trinh trong diem_Ke hoach 2012 (theo doi) 5 2" xfId="26398"/>
    <cellStyle name="1_BC 8 thang 2009 ve CT trong diem 5nam_pvhung.skhdt 20117113152041 Danh muc cong trinh trong diem_Ke hoach 2012 (theo doi) 5 3" xfId="26399"/>
    <cellStyle name="1_BC 8 thang 2009 ve CT trong diem 5nam_pvhung.skhdt 20117113152041 Danh muc cong trinh trong diem_Ke hoach 2012 (theo doi) 6" xfId="4276"/>
    <cellStyle name="1_BC 8 thang 2009 ve CT trong diem 5nam_pvhung.skhdt 20117113152041 Danh muc cong trinh trong diem_Ke hoach 2012 (theo doi) 6 2" xfId="26400"/>
    <cellStyle name="1_BC 8 thang 2009 ve CT trong diem 5nam_pvhung.skhdt 20117113152041 Danh muc cong trinh trong diem_Ke hoach 2012 (theo doi) 6 3" xfId="26401"/>
    <cellStyle name="1_BC 8 thang 2009 ve CT trong diem 5nam_pvhung.skhdt 20117113152041 Danh muc cong trinh trong diem_Ke hoach 2012 (theo doi) 7" xfId="26402"/>
    <cellStyle name="1_BC 8 thang 2009 ve CT trong diem 5nam_pvhung.skhdt 20117113152041 Danh muc cong trinh trong diem_Ke hoach 2012 theo doi (giai ngan 30.6.12)" xfId="4277"/>
    <cellStyle name="1_BC 8 thang 2009 ve CT trong diem 5nam_pvhung.skhdt 20117113152041 Danh muc cong trinh trong diem_Ke hoach 2012 theo doi (giai ngan 30.6.12) 2" xfId="4278"/>
    <cellStyle name="1_BC 8 thang 2009 ve CT trong diem 5nam_pvhung.skhdt 20117113152041 Danh muc cong trinh trong diem_Ke hoach 2012 theo doi (giai ngan 30.6.12) 2 2" xfId="4279"/>
    <cellStyle name="1_BC 8 thang 2009 ve CT trong diem 5nam_pvhung.skhdt 20117113152041 Danh muc cong trinh trong diem_Ke hoach 2012 theo doi (giai ngan 30.6.12) 2 2 2" xfId="4280"/>
    <cellStyle name="1_BC 8 thang 2009 ve CT trong diem 5nam_pvhung.skhdt 20117113152041 Danh muc cong trinh trong diem_Ke hoach 2012 theo doi (giai ngan 30.6.12) 2 2 2 2" xfId="26403"/>
    <cellStyle name="1_BC 8 thang 2009 ve CT trong diem 5nam_pvhung.skhdt 20117113152041 Danh muc cong trinh trong diem_Ke hoach 2012 theo doi (giai ngan 30.6.12) 2 2 2 3" xfId="26404"/>
    <cellStyle name="1_BC 8 thang 2009 ve CT trong diem 5nam_pvhung.skhdt 20117113152041 Danh muc cong trinh trong diem_Ke hoach 2012 theo doi (giai ngan 30.6.12) 2 2 3" xfId="4281"/>
    <cellStyle name="1_BC 8 thang 2009 ve CT trong diem 5nam_pvhung.skhdt 20117113152041 Danh muc cong trinh trong diem_Ke hoach 2012 theo doi (giai ngan 30.6.12) 2 2 3 2" xfId="26405"/>
    <cellStyle name="1_BC 8 thang 2009 ve CT trong diem 5nam_pvhung.skhdt 20117113152041 Danh muc cong trinh trong diem_Ke hoach 2012 theo doi (giai ngan 30.6.12) 2 2 3 3" xfId="26406"/>
    <cellStyle name="1_BC 8 thang 2009 ve CT trong diem 5nam_pvhung.skhdt 20117113152041 Danh muc cong trinh trong diem_Ke hoach 2012 theo doi (giai ngan 30.6.12) 2 2 4" xfId="4282"/>
    <cellStyle name="1_BC 8 thang 2009 ve CT trong diem 5nam_pvhung.skhdt 20117113152041 Danh muc cong trinh trong diem_Ke hoach 2012 theo doi (giai ngan 30.6.12) 2 2 4 2" xfId="26407"/>
    <cellStyle name="1_BC 8 thang 2009 ve CT trong diem 5nam_pvhung.skhdt 20117113152041 Danh muc cong trinh trong diem_Ke hoach 2012 theo doi (giai ngan 30.6.12) 2 2 4 3" xfId="26408"/>
    <cellStyle name="1_BC 8 thang 2009 ve CT trong diem 5nam_pvhung.skhdt 20117113152041 Danh muc cong trinh trong diem_Ke hoach 2012 theo doi (giai ngan 30.6.12) 2 2 5" xfId="26409"/>
    <cellStyle name="1_BC 8 thang 2009 ve CT trong diem 5nam_pvhung.skhdt 20117113152041 Danh muc cong trinh trong diem_Ke hoach 2012 theo doi (giai ngan 30.6.12) 2 2 6" xfId="26410"/>
    <cellStyle name="1_BC 8 thang 2009 ve CT trong diem 5nam_pvhung.skhdt 20117113152041 Danh muc cong trinh trong diem_Ke hoach 2012 theo doi (giai ngan 30.6.12) 2 3" xfId="4283"/>
    <cellStyle name="1_BC 8 thang 2009 ve CT trong diem 5nam_pvhung.skhdt 20117113152041 Danh muc cong trinh trong diem_Ke hoach 2012 theo doi (giai ngan 30.6.12) 2 3 2" xfId="26411"/>
    <cellStyle name="1_BC 8 thang 2009 ve CT trong diem 5nam_pvhung.skhdt 20117113152041 Danh muc cong trinh trong diem_Ke hoach 2012 theo doi (giai ngan 30.6.12) 2 3 3" xfId="26412"/>
    <cellStyle name="1_BC 8 thang 2009 ve CT trong diem 5nam_pvhung.skhdt 20117113152041 Danh muc cong trinh trong diem_Ke hoach 2012 theo doi (giai ngan 30.6.12) 2 4" xfId="4284"/>
    <cellStyle name="1_BC 8 thang 2009 ve CT trong diem 5nam_pvhung.skhdt 20117113152041 Danh muc cong trinh trong diem_Ke hoach 2012 theo doi (giai ngan 30.6.12) 2 4 2" xfId="26413"/>
    <cellStyle name="1_BC 8 thang 2009 ve CT trong diem 5nam_pvhung.skhdt 20117113152041 Danh muc cong trinh trong diem_Ke hoach 2012 theo doi (giai ngan 30.6.12) 2 4 3" xfId="26414"/>
    <cellStyle name="1_BC 8 thang 2009 ve CT trong diem 5nam_pvhung.skhdt 20117113152041 Danh muc cong trinh trong diem_Ke hoach 2012 theo doi (giai ngan 30.6.12) 2 5" xfId="4285"/>
    <cellStyle name="1_BC 8 thang 2009 ve CT trong diem 5nam_pvhung.skhdt 20117113152041 Danh muc cong trinh trong diem_Ke hoach 2012 theo doi (giai ngan 30.6.12) 2 5 2" xfId="26415"/>
    <cellStyle name="1_BC 8 thang 2009 ve CT trong diem 5nam_pvhung.skhdt 20117113152041 Danh muc cong trinh trong diem_Ke hoach 2012 theo doi (giai ngan 30.6.12) 2 5 3" xfId="26416"/>
    <cellStyle name="1_BC 8 thang 2009 ve CT trong diem 5nam_pvhung.skhdt 20117113152041 Danh muc cong trinh trong diem_Ke hoach 2012 theo doi (giai ngan 30.6.12) 2 6" xfId="26417"/>
    <cellStyle name="1_BC 8 thang 2009 ve CT trong diem 5nam_pvhung.skhdt 20117113152041 Danh muc cong trinh trong diem_Ke hoach 2012 theo doi (giai ngan 30.6.12) 2 7" xfId="26418"/>
    <cellStyle name="1_BC 8 thang 2009 ve CT trong diem 5nam_pvhung.skhdt 20117113152041 Danh muc cong trinh trong diem_Ke hoach 2012 theo doi (giai ngan 30.6.12) 3" xfId="4286"/>
    <cellStyle name="1_BC 8 thang 2009 ve CT trong diem 5nam_pvhung.skhdt 20117113152041 Danh muc cong trinh trong diem_Ke hoach 2012 theo doi (giai ngan 30.6.12) 3 2" xfId="4287"/>
    <cellStyle name="1_BC 8 thang 2009 ve CT trong diem 5nam_pvhung.skhdt 20117113152041 Danh muc cong trinh trong diem_Ke hoach 2012 theo doi (giai ngan 30.6.12) 3 2 2" xfId="26419"/>
    <cellStyle name="1_BC 8 thang 2009 ve CT trong diem 5nam_pvhung.skhdt 20117113152041 Danh muc cong trinh trong diem_Ke hoach 2012 theo doi (giai ngan 30.6.12) 3 2 3" xfId="26420"/>
    <cellStyle name="1_BC 8 thang 2009 ve CT trong diem 5nam_pvhung.skhdt 20117113152041 Danh muc cong trinh trong diem_Ke hoach 2012 theo doi (giai ngan 30.6.12) 3 3" xfId="4288"/>
    <cellStyle name="1_BC 8 thang 2009 ve CT trong diem 5nam_pvhung.skhdt 20117113152041 Danh muc cong trinh trong diem_Ke hoach 2012 theo doi (giai ngan 30.6.12) 3 3 2" xfId="26421"/>
    <cellStyle name="1_BC 8 thang 2009 ve CT trong diem 5nam_pvhung.skhdt 20117113152041 Danh muc cong trinh trong diem_Ke hoach 2012 theo doi (giai ngan 30.6.12) 3 3 3" xfId="26422"/>
    <cellStyle name="1_BC 8 thang 2009 ve CT trong diem 5nam_pvhung.skhdt 20117113152041 Danh muc cong trinh trong diem_Ke hoach 2012 theo doi (giai ngan 30.6.12) 3 4" xfId="4289"/>
    <cellStyle name="1_BC 8 thang 2009 ve CT trong diem 5nam_pvhung.skhdt 20117113152041 Danh muc cong trinh trong diem_Ke hoach 2012 theo doi (giai ngan 30.6.12) 3 4 2" xfId="26423"/>
    <cellStyle name="1_BC 8 thang 2009 ve CT trong diem 5nam_pvhung.skhdt 20117113152041 Danh muc cong trinh trong diem_Ke hoach 2012 theo doi (giai ngan 30.6.12) 3 4 3" xfId="26424"/>
    <cellStyle name="1_BC 8 thang 2009 ve CT trong diem 5nam_pvhung.skhdt 20117113152041 Danh muc cong trinh trong diem_Ke hoach 2012 theo doi (giai ngan 30.6.12) 3 5" xfId="26425"/>
    <cellStyle name="1_BC 8 thang 2009 ve CT trong diem 5nam_pvhung.skhdt 20117113152041 Danh muc cong trinh trong diem_Ke hoach 2012 theo doi (giai ngan 30.6.12) 3 6" xfId="26426"/>
    <cellStyle name="1_BC 8 thang 2009 ve CT trong diem 5nam_pvhung.skhdt 20117113152041 Danh muc cong trinh trong diem_Ke hoach 2012 theo doi (giai ngan 30.6.12) 4" xfId="4290"/>
    <cellStyle name="1_BC 8 thang 2009 ve CT trong diem 5nam_pvhung.skhdt 20117113152041 Danh muc cong trinh trong diem_Ke hoach 2012 theo doi (giai ngan 30.6.12) 4 2" xfId="26427"/>
    <cellStyle name="1_BC 8 thang 2009 ve CT trong diem 5nam_pvhung.skhdt 20117113152041 Danh muc cong trinh trong diem_Ke hoach 2012 theo doi (giai ngan 30.6.12) 4 3" xfId="26428"/>
    <cellStyle name="1_BC 8 thang 2009 ve CT trong diem 5nam_pvhung.skhdt 20117113152041 Danh muc cong trinh trong diem_Ke hoach 2012 theo doi (giai ngan 30.6.12) 5" xfId="4291"/>
    <cellStyle name="1_BC 8 thang 2009 ve CT trong diem 5nam_pvhung.skhdt 20117113152041 Danh muc cong trinh trong diem_Ke hoach 2012 theo doi (giai ngan 30.6.12) 5 2" xfId="26429"/>
    <cellStyle name="1_BC 8 thang 2009 ve CT trong diem 5nam_pvhung.skhdt 20117113152041 Danh muc cong trinh trong diem_Ke hoach 2012 theo doi (giai ngan 30.6.12) 5 3" xfId="26430"/>
    <cellStyle name="1_BC 8 thang 2009 ve CT trong diem 5nam_pvhung.skhdt 20117113152041 Danh muc cong trinh trong diem_Ke hoach 2012 theo doi (giai ngan 30.6.12) 6" xfId="4292"/>
    <cellStyle name="1_BC 8 thang 2009 ve CT trong diem 5nam_pvhung.skhdt 20117113152041 Danh muc cong trinh trong diem_Ke hoach 2012 theo doi (giai ngan 30.6.12) 6 2" xfId="26431"/>
    <cellStyle name="1_BC 8 thang 2009 ve CT trong diem 5nam_pvhung.skhdt 20117113152041 Danh muc cong trinh trong diem_Ke hoach 2012 theo doi (giai ngan 30.6.12) 6 3" xfId="26432"/>
    <cellStyle name="1_BC 8 thang 2009 ve CT trong diem 5nam_pvhung.skhdt 20117113152041 Danh muc cong trinh trong diem_Ke hoach 2012 theo doi (giai ngan 30.6.12) 7" xfId="26433"/>
    <cellStyle name="1_BC 8 thang 2009 ve CT trong diem 5nam_Tong hop so lieu" xfId="4293"/>
    <cellStyle name="1_BC 8 thang 2009 ve CT trong diem 5nam_Tong hop so lieu 2" xfId="4294"/>
    <cellStyle name="1_BC 8 thang 2009 ve CT trong diem 5nam_Tong hop so lieu 2 2" xfId="4295"/>
    <cellStyle name="1_BC 8 thang 2009 ve CT trong diem 5nam_Tong hop so lieu 2 2 2" xfId="26434"/>
    <cellStyle name="1_BC 8 thang 2009 ve CT trong diem 5nam_Tong hop so lieu 2 2 3" xfId="26435"/>
    <cellStyle name="1_BC 8 thang 2009 ve CT trong diem 5nam_Tong hop so lieu 2 3" xfId="4296"/>
    <cellStyle name="1_BC 8 thang 2009 ve CT trong diem 5nam_Tong hop so lieu 2 3 2" xfId="26436"/>
    <cellStyle name="1_BC 8 thang 2009 ve CT trong diem 5nam_Tong hop so lieu 2 3 3" xfId="26437"/>
    <cellStyle name="1_BC 8 thang 2009 ve CT trong diem 5nam_Tong hop so lieu 2 4" xfId="4297"/>
    <cellStyle name="1_BC 8 thang 2009 ve CT trong diem 5nam_Tong hop so lieu 2 4 2" xfId="26438"/>
    <cellStyle name="1_BC 8 thang 2009 ve CT trong diem 5nam_Tong hop so lieu 2 4 3" xfId="26439"/>
    <cellStyle name="1_BC 8 thang 2009 ve CT trong diem 5nam_Tong hop so lieu 2 5" xfId="26440"/>
    <cellStyle name="1_BC 8 thang 2009 ve CT trong diem 5nam_Tong hop so lieu 2 6" xfId="26441"/>
    <cellStyle name="1_BC 8 thang 2009 ve CT trong diem 5nam_Tong hop so lieu 3" xfId="4298"/>
    <cellStyle name="1_BC 8 thang 2009 ve CT trong diem 5nam_Tong hop so lieu 3 2" xfId="26442"/>
    <cellStyle name="1_BC 8 thang 2009 ve CT trong diem 5nam_Tong hop so lieu 3 3" xfId="26443"/>
    <cellStyle name="1_BC 8 thang 2009 ve CT trong diem 5nam_Tong hop so lieu 4" xfId="4299"/>
    <cellStyle name="1_BC 8 thang 2009 ve CT trong diem 5nam_Tong hop so lieu 4 2" xfId="26444"/>
    <cellStyle name="1_BC 8 thang 2009 ve CT trong diem 5nam_Tong hop so lieu 4 3" xfId="26445"/>
    <cellStyle name="1_BC 8 thang 2009 ve CT trong diem 5nam_Tong hop so lieu 5" xfId="4300"/>
    <cellStyle name="1_BC 8 thang 2009 ve CT trong diem 5nam_Tong hop so lieu 5 2" xfId="26446"/>
    <cellStyle name="1_BC 8 thang 2009 ve CT trong diem 5nam_Tong hop so lieu 5 3" xfId="26447"/>
    <cellStyle name="1_BC 8 thang 2009 ve CT trong diem 5nam_Tong hop so lieu 6" xfId="26448"/>
    <cellStyle name="1_BC 8 thang 2009 ve CT trong diem 5nam_Tong hop so lieu 7" xfId="26449"/>
    <cellStyle name="1_BC 8 thang 2009 ve CT trong diem 5nam_Tong hop so lieu_BC cong trinh trong diem" xfId="4301"/>
    <cellStyle name="1_BC 8 thang 2009 ve CT trong diem 5nam_Tong hop so lieu_BC cong trinh trong diem 2" xfId="4302"/>
    <cellStyle name="1_BC 8 thang 2009 ve CT trong diem 5nam_Tong hop so lieu_BC cong trinh trong diem 2 2" xfId="4303"/>
    <cellStyle name="1_BC 8 thang 2009 ve CT trong diem 5nam_Tong hop so lieu_BC cong trinh trong diem 2 2 2" xfId="26450"/>
    <cellStyle name="1_BC 8 thang 2009 ve CT trong diem 5nam_Tong hop so lieu_BC cong trinh trong diem 2 2 3" xfId="26451"/>
    <cellStyle name="1_BC 8 thang 2009 ve CT trong diem 5nam_Tong hop so lieu_BC cong trinh trong diem 2 3" xfId="4304"/>
    <cellStyle name="1_BC 8 thang 2009 ve CT trong diem 5nam_Tong hop so lieu_BC cong trinh trong diem 2 3 2" xfId="26452"/>
    <cellStyle name="1_BC 8 thang 2009 ve CT trong diem 5nam_Tong hop so lieu_BC cong trinh trong diem 2 3 3" xfId="26453"/>
    <cellStyle name="1_BC 8 thang 2009 ve CT trong diem 5nam_Tong hop so lieu_BC cong trinh trong diem 2 4" xfId="4305"/>
    <cellStyle name="1_BC 8 thang 2009 ve CT trong diem 5nam_Tong hop so lieu_BC cong trinh trong diem 2 4 2" xfId="26454"/>
    <cellStyle name="1_BC 8 thang 2009 ve CT trong diem 5nam_Tong hop so lieu_BC cong trinh trong diem 2 4 3" xfId="26455"/>
    <cellStyle name="1_BC 8 thang 2009 ve CT trong diem 5nam_Tong hop so lieu_BC cong trinh trong diem 2 5" xfId="26456"/>
    <cellStyle name="1_BC 8 thang 2009 ve CT trong diem 5nam_Tong hop so lieu_BC cong trinh trong diem 2 6" xfId="26457"/>
    <cellStyle name="1_BC 8 thang 2009 ve CT trong diem 5nam_Tong hop so lieu_BC cong trinh trong diem 3" xfId="4306"/>
    <cellStyle name="1_BC 8 thang 2009 ve CT trong diem 5nam_Tong hop so lieu_BC cong trinh trong diem 3 2" xfId="26458"/>
    <cellStyle name="1_BC 8 thang 2009 ve CT trong diem 5nam_Tong hop so lieu_BC cong trinh trong diem 3 3" xfId="26459"/>
    <cellStyle name="1_BC 8 thang 2009 ve CT trong diem 5nam_Tong hop so lieu_BC cong trinh trong diem 4" xfId="4307"/>
    <cellStyle name="1_BC 8 thang 2009 ve CT trong diem 5nam_Tong hop so lieu_BC cong trinh trong diem 4 2" xfId="26460"/>
    <cellStyle name="1_BC 8 thang 2009 ve CT trong diem 5nam_Tong hop so lieu_BC cong trinh trong diem 4 3" xfId="26461"/>
    <cellStyle name="1_BC 8 thang 2009 ve CT trong diem 5nam_Tong hop so lieu_BC cong trinh trong diem 5" xfId="4308"/>
    <cellStyle name="1_BC 8 thang 2009 ve CT trong diem 5nam_Tong hop so lieu_BC cong trinh trong diem 5 2" xfId="26462"/>
    <cellStyle name="1_BC 8 thang 2009 ve CT trong diem 5nam_Tong hop so lieu_BC cong trinh trong diem 5 3" xfId="26463"/>
    <cellStyle name="1_BC 8 thang 2009 ve CT trong diem 5nam_Tong hop so lieu_BC cong trinh trong diem 6" xfId="26464"/>
    <cellStyle name="1_BC 8 thang 2009 ve CT trong diem 5nam_Tong hop so lieu_BC cong trinh trong diem 7" xfId="26465"/>
    <cellStyle name="1_BC 8 thang 2009 ve CT trong diem 5nam_Tong hop so lieu_BC cong trinh trong diem_BC von DTPT 6 thang 2012" xfId="4309"/>
    <cellStyle name="1_BC 8 thang 2009 ve CT trong diem 5nam_Tong hop so lieu_BC cong trinh trong diem_BC von DTPT 6 thang 2012 2" xfId="4310"/>
    <cellStyle name="1_BC 8 thang 2009 ve CT trong diem 5nam_Tong hop so lieu_BC cong trinh trong diem_BC von DTPT 6 thang 2012 2 2" xfId="4311"/>
    <cellStyle name="1_BC 8 thang 2009 ve CT trong diem 5nam_Tong hop so lieu_BC cong trinh trong diem_BC von DTPT 6 thang 2012 2 2 2" xfId="26466"/>
    <cellStyle name="1_BC 8 thang 2009 ve CT trong diem 5nam_Tong hop so lieu_BC cong trinh trong diem_BC von DTPT 6 thang 2012 2 2 3" xfId="26467"/>
    <cellStyle name="1_BC 8 thang 2009 ve CT trong diem 5nam_Tong hop so lieu_BC cong trinh trong diem_BC von DTPT 6 thang 2012 2 3" xfId="4312"/>
    <cellStyle name="1_BC 8 thang 2009 ve CT trong diem 5nam_Tong hop so lieu_BC cong trinh trong diem_BC von DTPT 6 thang 2012 2 3 2" xfId="26468"/>
    <cellStyle name="1_BC 8 thang 2009 ve CT trong diem 5nam_Tong hop so lieu_BC cong trinh trong diem_BC von DTPT 6 thang 2012 2 3 3" xfId="26469"/>
    <cellStyle name="1_BC 8 thang 2009 ve CT trong diem 5nam_Tong hop so lieu_BC cong trinh trong diem_BC von DTPT 6 thang 2012 2 4" xfId="4313"/>
    <cellStyle name="1_BC 8 thang 2009 ve CT trong diem 5nam_Tong hop so lieu_BC cong trinh trong diem_BC von DTPT 6 thang 2012 2 4 2" xfId="26470"/>
    <cellStyle name="1_BC 8 thang 2009 ve CT trong diem 5nam_Tong hop so lieu_BC cong trinh trong diem_BC von DTPT 6 thang 2012 2 4 3" xfId="26471"/>
    <cellStyle name="1_BC 8 thang 2009 ve CT trong diem 5nam_Tong hop so lieu_BC cong trinh trong diem_BC von DTPT 6 thang 2012 2 5" xfId="26472"/>
    <cellStyle name="1_BC 8 thang 2009 ve CT trong diem 5nam_Tong hop so lieu_BC cong trinh trong diem_BC von DTPT 6 thang 2012 2 6" xfId="26473"/>
    <cellStyle name="1_BC 8 thang 2009 ve CT trong diem 5nam_Tong hop so lieu_BC cong trinh trong diem_BC von DTPT 6 thang 2012 3" xfId="4314"/>
    <cellStyle name="1_BC 8 thang 2009 ve CT trong diem 5nam_Tong hop so lieu_BC cong trinh trong diem_BC von DTPT 6 thang 2012 3 2" xfId="26474"/>
    <cellStyle name="1_BC 8 thang 2009 ve CT trong diem 5nam_Tong hop so lieu_BC cong trinh trong diem_BC von DTPT 6 thang 2012 3 3" xfId="26475"/>
    <cellStyle name="1_BC 8 thang 2009 ve CT trong diem 5nam_Tong hop so lieu_BC cong trinh trong diem_BC von DTPT 6 thang 2012 4" xfId="4315"/>
    <cellStyle name="1_BC 8 thang 2009 ve CT trong diem 5nam_Tong hop so lieu_BC cong trinh trong diem_BC von DTPT 6 thang 2012 4 2" xfId="26476"/>
    <cellStyle name="1_BC 8 thang 2009 ve CT trong diem 5nam_Tong hop so lieu_BC cong trinh trong diem_BC von DTPT 6 thang 2012 4 3" xfId="26477"/>
    <cellStyle name="1_BC 8 thang 2009 ve CT trong diem 5nam_Tong hop so lieu_BC cong trinh trong diem_BC von DTPT 6 thang 2012 5" xfId="4316"/>
    <cellStyle name="1_BC 8 thang 2009 ve CT trong diem 5nam_Tong hop so lieu_BC cong trinh trong diem_BC von DTPT 6 thang 2012 5 2" xfId="26478"/>
    <cellStyle name="1_BC 8 thang 2009 ve CT trong diem 5nam_Tong hop so lieu_BC cong trinh trong diem_BC von DTPT 6 thang 2012 5 3" xfId="26479"/>
    <cellStyle name="1_BC 8 thang 2009 ve CT trong diem 5nam_Tong hop so lieu_BC cong trinh trong diem_BC von DTPT 6 thang 2012 6" xfId="26480"/>
    <cellStyle name="1_BC 8 thang 2009 ve CT trong diem 5nam_Tong hop so lieu_BC cong trinh trong diem_BC von DTPT 6 thang 2012 7" xfId="26481"/>
    <cellStyle name="1_BC 8 thang 2009 ve CT trong diem 5nam_Tong hop so lieu_BC cong trinh trong diem_Bieu du thao QD von ho tro co MT" xfId="4317"/>
    <cellStyle name="1_BC 8 thang 2009 ve CT trong diem 5nam_Tong hop so lieu_BC cong trinh trong diem_Bieu du thao QD von ho tro co MT 2" xfId="4318"/>
    <cellStyle name="1_BC 8 thang 2009 ve CT trong diem 5nam_Tong hop so lieu_BC cong trinh trong diem_Bieu du thao QD von ho tro co MT 2 2" xfId="4319"/>
    <cellStyle name="1_BC 8 thang 2009 ve CT trong diem 5nam_Tong hop so lieu_BC cong trinh trong diem_Bieu du thao QD von ho tro co MT 2 2 2" xfId="26482"/>
    <cellStyle name="1_BC 8 thang 2009 ve CT trong diem 5nam_Tong hop so lieu_BC cong trinh trong diem_Bieu du thao QD von ho tro co MT 2 2 3" xfId="26483"/>
    <cellStyle name="1_BC 8 thang 2009 ve CT trong diem 5nam_Tong hop so lieu_BC cong trinh trong diem_Bieu du thao QD von ho tro co MT 2 3" xfId="4320"/>
    <cellStyle name="1_BC 8 thang 2009 ve CT trong diem 5nam_Tong hop so lieu_BC cong trinh trong diem_Bieu du thao QD von ho tro co MT 2 3 2" xfId="26484"/>
    <cellStyle name="1_BC 8 thang 2009 ve CT trong diem 5nam_Tong hop so lieu_BC cong trinh trong diem_Bieu du thao QD von ho tro co MT 2 3 3" xfId="26485"/>
    <cellStyle name="1_BC 8 thang 2009 ve CT trong diem 5nam_Tong hop so lieu_BC cong trinh trong diem_Bieu du thao QD von ho tro co MT 2 4" xfId="4321"/>
    <cellStyle name="1_BC 8 thang 2009 ve CT trong diem 5nam_Tong hop so lieu_BC cong trinh trong diem_Bieu du thao QD von ho tro co MT 2 4 2" xfId="26486"/>
    <cellStyle name="1_BC 8 thang 2009 ve CT trong diem 5nam_Tong hop so lieu_BC cong trinh trong diem_Bieu du thao QD von ho tro co MT 2 4 3" xfId="26487"/>
    <cellStyle name="1_BC 8 thang 2009 ve CT trong diem 5nam_Tong hop so lieu_BC cong trinh trong diem_Bieu du thao QD von ho tro co MT 2 5" xfId="26488"/>
    <cellStyle name="1_BC 8 thang 2009 ve CT trong diem 5nam_Tong hop so lieu_BC cong trinh trong diem_Bieu du thao QD von ho tro co MT 2 6" xfId="26489"/>
    <cellStyle name="1_BC 8 thang 2009 ve CT trong diem 5nam_Tong hop so lieu_BC cong trinh trong diem_Bieu du thao QD von ho tro co MT 3" xfId="4322"/>
    <cellStyle name="1_BC 8 thang 2009 ve CT trong diem 5nam_Tong hop so lieu_BC cong trinh trong diem_Bieu du thao QD von ho tro co MT 3 2" xfId="26490"/>
    <cellStyle name="1_BC 8 thang 2009 ve CT trong diem 5nam_Tong hop so lieu_BC cong trinh trong diem_Bieu du thao QD von ho tro co MT 3 3" xfId="26491"/>
    <cellStyle name="1_BC 8 thang 2009 ve CT trong diem 5nam_Tong hop so lieu_BC cong trinh trong diem_Bieu du thao QD von ho tro co MT 4" xfId="4323"/>
    <cellStyle name="1_BC 8 thang 2009 ve CT trong diem 5nam_Tong hop so lieu_BC cong trinh trong diem_Bieu du thao QD von ho tro co MT 4 2" xfId="26492"/>
    <cellStyle name="1_BC 8 thang 2009 ve CT trong diem 5nam_Tong hop so lieu_BC cong trinh trong diem_Bieu du thao QD von ho tro co MT 4 3" xfId="26493"/>
    <cellStyle name="1_BC 8 thang 2009 ve CT trong diem 5nam_Tong hop so lieu_BC cong trinh trong diem_Bieu du thao QD von ho tro co MT 5" xfId="4324"/>
    <cellStyle name="1_BC 8 thang 2009 ve CT trong diem 5nam_Tong hop so lieu_BC cong trinh trong diem_Bieu du thao QD von ho tro co MT 5 2" xfId="26494"/>
    <cellStyle name="1_BC 8 thang 2009 ve CT trong diem 5nam_Tong hop so lieu_BC cong trinh trong diem_Bieu du thao QD von ho tro co MT 5 3" xfId="26495"/>
    <cellStyle name="1_BC 8 thang 2009 ve CT trong diem 5nam_Tong hop so lieu_BC cong trinh trong diem_Bieu du thao QD von ho tro co MT 6" xfId="26496"/>
    <cellStyle name="1_BC 8 thang 2009 ve CT trong diem 5nam_Tong hop so lieu_BC cong trinh trong diem_Bieu du thao QD von ho tro co MT 7" xfId="26497"/>
    <cellStyle name="1_BC 8 thang 2009 ve CT trong diem 5nam_Tong hop so lieu_BC cong trinh trong diem_Ke hoach 2012 (theo doi)" xfId="4325"/>
    <cellStyle name="1_BC 8 thang 2009 ve CT trong diem 5nam_Tong hop so lieu_BC cong trinh trong diem_Ke hoach 2012 (theo doi) 2" xfId="4326"/>
    <cellStyle name="1_BC 8 thang 2009 ve CT trong diem 5nam_Tong hop so lieu_BC cong trinh trong diem_Ke hoach 2012 (theo doi) 2 2" xfId="4327"/>
    <cellStyle name="1_BC 8 thang 2009 ve CT trong diem 5nam_Tong hop so lieu_BC cong trinh trong diem_Ke hoach 2012 (theo doi) 2 2 2" xfId="26498"/>
    <cellStyle name="1_BC 8 thang 2009 ve CT trong diem 5nam_Tong hop so lieu_BC cong trinh trong diem_Ke hoach 2012 (theo doi) 2 2 3" xfId="26499"/>
    <cellStyle name="1_BC 8 thang 2009 ve CT trong diem 5nam_Tong hop so lieu_BC cong trinh trong diem_Ke hoach 2012 (theo doi) 2 3" xfId="4328"/>
    <cellStyle name="1_BC 8 thang 2009 ve CT trong diem 5nam_Tong hop so lieu_BC cong trinh trong diem_Ke hoach 2012 (theo doi) 2 3 2" xfId="26500"/>
    <cellStyle name="1_BC 8 thang 2009 ve CT trong diem 5nam_Tong hop so lieu_BC cong trinh trong diem_Ke hoach 2012 (theo doi) 2 3 3" xfId="26501"/>
    <cellStyle name="1_BC 8 thang 2009 ve CT trong diem 5nam_Tong hop so lieu_BC cong trinh trong diem_Ke hoach 2012 (theo doi) 2 4" xfId="4329"/>
    <cellStyle name="1_BC 8 thang 2009 ve CT trong diem 5nam_Tong hop so lieu_BC cong trinh trong diem_Ke hoach 2012 (theo doi) 2 4 2" xfId="26502"/>
    <cellStyle name="1_BC 8 thang 2009 ve CT trong diem 5nam_Tong hop so lieu_BC cong trinh trong diem_Ke hoach 2012 (theo doi) 2 4 3" xfId="26503"/>
    <cellStyle name="1_BC 8 thang 2009 ve CT trong diem 5nam_Tong hop so lieu_BC cong trinh trong diem_Ke hoach 2012 (theo doi) 2 5" xfId="26504"/>
    <cellStyle name="1_BC 8 thang 2009 ve CT trong diem 5nam_Tong hop so lieu_BC cong trinh trong diem_Ke hoach 2012 (theo doi) 2 6" xfId="26505"/>
    <cellStyle name="1_BC 8 thang 2009 ve CT trong diem 5nam_Tong hop so lieu_BC cong trinh trong diem_Ke hoach 2012 (theo doi) 3" xfId="4330"/>
    <cellStyle name="1_BC 8 thang 2009 ve CT trong diem 5nam_Tong hop so lieu_BC cong trinh trong diem_Ke hoach 2012 (theo doi) 3 2" xfId="26506"/>
    <cellStyle name="1_BC 8 thang 2009 ve CT trong diem 5nam_Tong hop so lieu_BC cong trinh trong diem_Ke hoach 2012 (theo doi) 3 3" xfId="26507"/>
    <cellStyle name="1_BC 8 thang 2009 ve CT trong diem 5nam_Tong hop so lieu_BC cong trinh trong diem_Ke hoach 2012 (theo doi) 4" xfId="4331"/>
    <cellStyle name="1_BC 8 thang 2009 ve CT trong diem 5nam_Tong hop so lieu_BC cong trinh trong diem_Ke hoach 2012 (theo doi) 4 2" xfId="26508"/>
    <cellStyle name="1_BC 8 thang 2009 ve CT trong diem 5nam_Tong hop so lieu_BC cong trinh trong diem_Ke hoach 2012 (theo doi) 4 3" xfId="26509"/>
    <cellStyle name="1_BC 8 thang 2009 ve CT trong diem 5nam_Tong hop so lieu_BC cong trinh trong diem_Ke hoach 2012 (theo doi) 5" xfId="4332"/>
    <cellStyle name="1_BC 8 thang 2009 ve CT trong diem 5nam_Tong hop so lieu_BC cong trinh trong diem_Ke hoach 2012 (theo doi) 5 2" xfId="26510"/>
    <cellStyle name="1_BC 8 thang 2009 ve CT trong diem 5nam_Tong hop so lieu_BC cong trinh trong diem_Ke hoach 2012 (theo doi) 5 3" xfId="26511"/>
    <cellStyle name="1_BC 8 thang 2009 ve CT trong diem 5nam_Tong hop so lieu_BC cong trinh trong diem_Ke hoach 2012 (theo doi) 6" xfId="26512"/>
    <cellStyle name="1_BC 8 thang 2009 ve CT trong diem 5nam_Tong hop so lieu_BC cong trinh trong diem_Ke hoach 2012 (theo doi) 7" xfId="26513"/>
    <cellStyle name="1_BC 8 thang 2009 ve CT trong diem 5nam_Tong hop so lieu_BC cong trinh trong diem_Ke hoach 2012 theo doi (giai ngan 30.6.12)" xfId="4333"/>
    <cellStyle name="1_BC 8 thang 2009 ve CT trong diem 5nam_Tong hop so lieu_BC cong trinh trong diem_Ke hoach 2012 theo doi (giai ngan 30.6.12) 2" xfId="4334"/>
    <cellStyle name="1_BC 8 thang 2009 ve CT trong diem 5nam_Tong hop so lieu_BC cong trinh trong diem_Ke hoach 2012 theo doi (giai ngan 30.6.12) 2 2" xfId="4335"/>
    <cellStyle name="1_BC 8 thang 2009 ve CT trong diem 5nam_Tong hop so lieu_BC cong trinh trong diem_Ke hoach 2012 theo doi (giai ngan 30.6.12) 2 2 2" xfId="26514"/>
    <cellStyle name="1_BC 8 thang 2009 ve CT trong diem 5nam_Tong hop so lieu_BC cong trinh trong diem_Ke hoach 2012 theo doi (giai ngan 30.6.12) 2 2 3" xfId="26515"/>
    <cellStyle name="1_BC 8 thang 2009 ve CT trong diem 5nam_Tong hop so lieu_BC cong trinh trong diem_Ke hoach 2012 theo doi (giai ngan 30.6.12) 2 3" xfId="4336"/>
    <cellStyle name="1_BC 8 thang 2009 ve CT trong diem 5nam_Tong hop so lieu_BC cong trinh trong diem_Ke hoach 2012 theo doi (giai ngan 30.6.12) 2 3 2" xfId="26516"/>
    <cellStyle name="1_BC 8 thang 2009 ve CT trong diem 5nam_Tong hop so lieu_BC cong trinh trong diem_Ke hoach 2012 theo doi (giai ngan 30.6.12) 2 3 3" xfId="26517"/>
    <cellStyle name="1_BC 8 thang 2009 ve CT trong diem 5nam_Tong hop so lieu_BC cong trinh trong diem_Ke hoach 2012 theo doi (giai ngan 30.6.12) 2 4" xfId="4337"/>
    <cellStyle name="1_BC 8 thang 2009 ve CT trong diem 5nam_Tong hop so lieu_BC cong trinh trong diem_Ke hoach 2012 theo doi (giai ngan 30.6.12) 2 4 2" xfId="26518"/>
    <cellStyle name="1_BC 8 thang 2009 ve CT trong diem 5nam_Tong hop so lieu_BC cong trinh trong diem_Ke hoach 2012 theo doi (giai ngan 30.6.12) 2 4 3" xfId="26519"/>
    <cellStyle name="1_BC 8 thang 2009 ve CT trong diem 5nam_Tong hop so lieu_BC cong trinh trong diem_Ke hoach 2012 theo doi (giai ngan 30.6.12) 2 5" xfId="26520"/>
    <cellStyle name="1_BC 8 thang 2009 ve CT trong diem 5nam_Tong hop so lieu_BC cong trinh trong diem_Ke hoach 2012 theo doi (giai ngan 30.6.12) 2 6" xfId="26521"/>
    <cellStyle name="1_BC 8 thang 2009 ve CT trong diem 5nam_Tong hop so lieu_BC cong trinh trong diem_Ke hoach 2012 theo doi (giai ngan 30.6.12) 3" xfId="4338"/>
    <cellStyle name="1_BC 8 thang 2009 ve CT trong diem 5nam_Tong hop so lieu_BC cong trinh trong diem_Ke hoach 2012 theo doi (giai ngan 30.6.12) 3 2" xfId="26522"/>
    <cellStyle name="1_BC 8 thang 2009 ve CT trong diem 5nam_Tong hop so lieu_BC cong trinh trong diem_Ke hoach 2012 theo doi (giai ngan 30.6.12) 3 3" xfId="26523"/>
    <cellStyle name="1_BC 8 thang 2009 ve CT trong diem 5nam_Tong hop so lieu_BC cong trinh trong diem_Ke hoach 2012 theo doi (giai ngan 30.6.12) 4" xfId="4339"/>
    <cellStyle name="1_BC 8 thang 2009 ve CT trong diem 5nam_Tong hop so lieu_BC cong trinh trong diem_Ke hoach 2012 theo doi (giai ngan 30.6.12) 4 2" xfId="26524"/>
    <cellStyle name="1_BC 8 thang 2009 ve CT trong diem 5nam_Tong hop so lieu_BC cong trinh trong diem_Ke hoach 2012 theo doi (giai ngan 30.6.12) 4 3" xfId="26525"/>
    <cellStyle name="1_BC 8 thang 2009 ve CT trong diem 5nam_Tong hop so lieu_BC cong trinh trong diem_Ke hoach 2012 theo doi (giai ngan 30.6.12) 5" xfId="4340"/>
    <cellStyle name="1_BC 8 thang 2009 ve CT trong diem 5nam_Tong hop so lieu_BC cong trinh trong diem_Ke hoach 2012 theo doi (giai ngan 30.6.12) 5 2" xfId="26526"/>
    <cellStyle name="1_BC 8 thang 2009 ve CT trong diem 5nam_Tong hop so lieu_BC cong trinh trong diem_Ke hoach 2012 theo doi (giai ngan 30.6.12) 5 3" xfId="26527"/>
    <cellStyle name="1_BC 8 thang 2009 ve CT trong diem 5nam_Tong hop so lieu_BC cong trinh trong diem_Ke hoach 2012 theo doi (giai ngan 30.6.12) 6" xfId="26528"/>
    <cellStyle name="1_BC 8 thang 2009 ve CT trong diem 5nam_Tong hop so lieu_BC cong trinh trong diem_Ke hoach 2012 theo doi (giai ngan 30.6.12) 7" xfId="26529"/>
    <cellStyle name="1_BC 8 thang 2009 ve CT trong diem 5nam_Tong hop so lieu_BC von DTPT 6 thang 2012" xfId="4341"/>
    <cellStyle name="1_BC 8 thang 2009 ve CT trong diem 5nam_Tong hop so lieu_BC von DTPT 6 thang 2012 2" xfId="4342"/>
    <cellStyle name="1_BC 8 thang 2009 ve CT trong diem 5nam_Tong hop so lieu_BC von DTPT 6 thang 2012 2 2" xfId="4343"/>
    <cellStyle name="1_BC 8 thang 2009 ve CT trong diem 5nam_Tong hop so lieu_BC von DTPT 6 thang 2012 2 2 2" xfId="26530"/>
    <cellStyle name="1_BC 8 thang 2009 ve CT trong diem 5nam_Tong hop so lieu_BC von DTPT 6 thang 2012 2 2 3" xfId="26531"/>
    <cellStyle name="1_BC 8 thang 2009 ve CT trong diem 5nam_Tong hop so lieu_BC von DTPT 6 thang 2012 2 3" xfId="4344"/>
    <cellStyle name="1_BC 8 thang 2009 ve CT trong diem 5nam_Tong hop so lieu_BC von DTPT 6 thang 2012 2 3 2" xfId="26532"/>
    <cellStyle name="1_BC 8 thang 2009 ve CT trong diem 5nam_Tong hop so lieu_BC von DTPT 6 thang 2012 2 3 3" xfId="26533"/>
    <cellStyle name="1_BC 8 thang 2009 ve CT trong diem 5nam_Tong hop so lieu_BC von DTPT 6 thang 2012 2 4" xfId="4345"/>
    <cellStyle name="1_BC 8 thang 2009 ve CT trong diem 5nam_Tong hop so lieu_BC von DTPT 6 thang 2012 2 4 2" xfId="26534"/>
    <cellStyle name="1_BC 8 thang 2009 ve CT trong diem 5nam_Tong hop so lieu_BC von DTPT 6 thang 2012 2 4 3" xfId="26535"/>
    <cellStyle name="1_BC 8 thang 2009 ve CT trong diem 5nam_Tong hop so lieu_BC von DTPT 6 thang 2012 2 5" xfId="26536"/>
    <cellStyle name="1_BC 8 thang 2009 ve CT trong diem 5nam_Tong hop so lieu_BC von DTPT 6 thang 2012 2 6" xfId="26537"/>
    <cellStyle name="1_BC 8 thang 2009 ve CT trong diem 5nam_Tong hop so lieu_BC von DTPT 6 thang 2012 3" xfId="4346"/>
    <cellStyle name="1_BC 8 thang 2009 ve CT trong diem 5nam_Tong hop so lieu_BC von DTPT 6 thang 2012 3 2" xfId="26538"/>
    <cellStyle name="1_BC 8 thang 2009 ve CT trong diem 5nam_Tong hop so lieu_BC von DTPT 6 thang 2012 3 3" xfId="26539"/>
    <cellStyle name="1_BC 8 thang 2009 ve CT trong diem 5nam_Tong hop so lieu_BC von DTPT 6 thang 2012 4" xfId="4347"/>
    <cellStyle name="1_BC 8 thang 2009 ve CT trong diem 5nam_Tong hop so lieu_BC von DTPT 6 thang 2012 4 2" xfId="26540"/>
    <cellStyle name="1_BC 8 thang 2009 ve CT trong diem 5nam_Tong hop so lieu_BC von DTPT 6 thang 2012 4 3" xfId="26541"/>
    <cellStyle name="1_BC 8 thang 2009 ve CT trong diem 5nam_Tong hop so lieu_BC von DTPT 6 thang 2012 5" xfId="4348"/>
    <cellStyle name="1_BC 8 thang 2009 ve CT trong diem 5nam_Tong hop so lieu_BC von DTPT 6 thang 2012 5 2" xfId="26542"/>
    <cellStyle name="1_BC 8 thang 2009 ve CT trong diem 5nam_Tong hop so lieu_BC von DTPT 6 thang 2012 5 3" xfId="26543"/>
    <cellStyle name="1_BC 8 thang 2009 ve CT trong diem 5nam_Tong hop so lieu_BC von DTPT 6 thang 2012 6" xfId="26544"/>
    <cellStyle name="1_BC 8 thang 2009 ve CT trong diem 5nam_Tong hop so lieu_BC von DTPT 6 thang 2012 7" xfId="26545"/>
    <cellStyle name="1_BC 8 thang 2009 ve CT trong diem 5nam_Tong hop so lieu_Bieu du thao QD von ho tro co MT" xfId="4349"/>
    <cellStyle name="1_BC 8 thang 2009 ve CT trong diem 5nam_Tong hop so lieu_Bieu du thao QD von ho tro co MT 2" xfId="4350"/>
    <cellStyle name="1_BC 8 thang 2009 ve CT trong diem 5nam_Tong hop so lieu_Bieu du thao QD von ho tro co MT 2 2" xfId="4351"/>
    <cellStyle name="1_BC 8 thang 2009 ve CT trong diem 5nam_Tong hop so lieu_Bieu du thao QD von ho tro co MT 2 2 2" xfId="26546"/>
    <cellStyle name="1_BC 8 thang 2009 ve CT trong diem 5nam_Tong hop so lieu_Bieu du thao QD von ho tro co MT 2 2 3" xfId="26547"/>
    <cellStyle name="1_BC 8 thang 2009 ve CT trong diem 5nam_Tong hop so lieu_Bieu du thao QD von ho tro co MT 2 3" xfId="4352"/>
    <cellStyle name="1_BC 8 thang 2009 ve CT trong diem 5nam_Tong hop so lieu_Bieu du thao QD von ho tro co MT 2 3 2" xfId="26548"/>
    <cellStyle name="1_BC 8 thang 2009 ve CT trong diem 5nam_Tong hop so lieu_Bieu du thao QD von ho tro co MT 2 3 3" xfId="26549"/>
    <cellStyle name="1_BC 8 thang 2009 ve CT trong diem 5nam_Tong hop so lieu_Bieu du thao QD von ho tro co MT 2 4" xfId="4353"/>
    <cellStyle name="1_BC 8 thang 2009 ve CT trong diem 5nam_Tong hop so lieu_Bieu du thao QD von ho tro co MT 2 4 2" xfId="26550"/>
    <cellStyle name="1_BC 8 thang 2009 ve CT trong diem 5nam_Tong hop so lieu_Bieu du thao QD von ho tro co MT 2 4 3" xfId="26551"/>
    <cellStyle name="1_BC 8 thang 2009 ve CT trong diem 5nam_Tong hop so lieu_Bieu du thao QD von ho tro co MT 2 5" xfId="26552"/>
    <cellStyle name="1_BC 8 thang 2009 ve CT trong diem 5nam_Tong hop so lieu_Bieu du thao QD von ho tro co MT 2 6" xfId="26553"/>
    <cellStyle name="1_BC 8 thang 2009 ve CT trong diem 5nam_Tong hop so lieu_Bieu du thao QD von ho tro co MT 3" xfId="4354"/>
    <cellStyle name="1_BC 8 thang 2009 ve CT trong diem 5nam_Tong hop so lieu_Bieu du thao QD von ho tro co MT 3 2" xfId="26554"/>
    <cellStyle name="1_BC 8 thang 2009 ve CT trong diem 5nam_Tong hop so lieu_Bieu du thao QD von ho tro co MT 3 3" xfId="26555"/>
    <cellStyle name="1_BC 8 thang 2009 ve CT trong diem 5nam_Tong hop so lieu_Bieu du thao QD von ho tro co MT 4" xfId="4355"/>
    <cellStyle name="1_BC 8 thang 2009 ve CT trong diem 5nam_Tong hop so lieu_Bieu du thao QD von ho tro co MT 4 2" xfId="26556"/>
    <cellStyle name="1_BC 8 thang 2009 ve CT trong diem 5nam_Tong hop so lieu_Bieu du thao QD von ho tro co MT 4 3" xfId="26557"/>
    <cellStyle name="1_BC 8 thang 2009 ve CT trong diem 5nam_Tong hop so lieu_Bieu du thao QD von ho tro co MT 5" xfId="4356"/>
    <cellStyle name="1_BC 8 thang 2009 ve CT trong diem 5nam_Tong hop so lieu_Bieu du thao QD von ho tro co MT 5 2" xfId="26558"/>
    <cellStyle name="1_BC 8 thang 2009 ve CT trong diem 5nam_Tong hop so lieu_Bieu du thao QD von ho tro co MT 5 3" xfId="26559"/>
    <cellStyle name="1_BC 8 thang 2009 ve CT trong diem 5nam_Tong hop so lieu_Bieu du thao QD von ho tro co MT 6" xfId="26560"/>
    <cellStyle name="1_BC 8 thang 2009 ve CT trong diem 5nam_Tong hop so lieu_Bieu du thao QD von ho tro co MT 7" xfId="26561"/>
    <cellStyle name="1_BC 8 thang 2009 ve CT trong diem 5nam_Tong hop so lieu_Ke hoach 2012 (theo doi)" xfId="4357"/>
    <cellStyle name="1_BC 8 thang 2009 ve CT trong diem 5nam_Tong hop so lieu_Ke hoach 2012 (theo doi) 2" xfId="4358"/>
    <cellStyle name="1_BC 8 thang 2009 ve CT trong diem 5nam_Tong hop so lieu_Ke hoach 2012 (theo doi) 2 2" xfId="4359"/>
    <cellStyle name="1_BC 8 thang 2009 ve CT trong diem 5nam_Tong hop so lieu_Ke hoach 2012 (theo doi) 2 2 2" xfId="26562"/>
    <cellStyle name="1_BC 8 thang 2009 ve CT trong diem 5nam_Tong hop so lieu_Ke hoach 2012 (theo doi) 2 2 3" xfId="26563"/>
    <cellStyle name="1_BC 8 thang 2009 ve CT trong diem 5nam_Tong hop so lieu_Ke hoach 2012 (theo doi) 2 3" xfId="4360"/>
    <cellStyle name="1_BC 8 thang 2009 ve CT trong diem 5nam_Tong hop so lieu_Ke hoach 2012 (theo doi) 2 3 2" xfId="26564"/>
    <cellStyle name="1_BC 8 thang 2009 ve CT trong diem 5nam_Tong hop so lieu_Ke hoach 2012 (theo doi) 2 3 3" xfId="26565"/>
    <cellStyle name="1_BC 8 thang 2009 ve CT trong diem 5nam_Tong hop so lieu_Ke hoach 2012 (theo doi) 2 4" xfId="4361"/>
    <cellStyle name="1_BC 8 thang 2009 ve CT trong diem 5nam_Tong hop so lieu_Ke hoach 2012 (theo doi) 2 4 2" xfId="26566"/>
    <cellStyle name="1_BC 8 thang 2009 ve CT trong diem 5nam_Tong hop so lieu_Ke hoach 2012 (theo doi) 2 4 3" xfId="26567"/>
    <cellStyle name="1_BC 8 thang 2009 ve CT trong diem 5nam_Tong hop so lieu_Ke hoach 2012 (theo doi) 2 5" xfId="26568"/>
    <cellStyle name="1_BC 8 thang 2009 ve CT trong diem 5nam_Tong hop so lieu_Ke hoach 2012 (theo doi) 2 6" xfId="26569"/>
    <cellStyle name="1_BC 8 thang 2009 ve CT trong diem 5nam_Tong hop so lieu_Ke hoach 2012 (theo doi) 3" xfId="4362"/>
    <cellStyle name="1_BC 8 thang 2009 ve CT trong diem 5nam_Tong hop so lieu_Ke hoach 2012 (theo doi) 3 2" xfId="26570"/>
    <cellStyle name="1_BC 8 thang 2009 ve CT trong diem 5nam_Tong hop so lieu_Ke hoach 2012 (theo doi) 3 3" xfId="26571"/>
    <cellStyle name="1_BC 8 thang 2009 ve CT trong diem 5nam_Tong hop so lieu_Ke hoach 2012 (theo doi) 4" xfId="4363"/>
    <cellStyle name="1_BC 8 thang 2009 ve CT trong diem 5nam_Tong hop so lieu_Ke hoach 2012 (theo doi) 4 2" xfId="26572"/>
    <cellStyle name="1_BC 8 thang 2009 ve CT trong diem 5nam_Tong hop so lieu_Ke hoach 2012 (theo doi) 4 3" xfId="26573"/>
    <cellStyle name="1_BC 8 thang 2009 ve CT trong diem 5nam_Tong hop so lieu_Ke hoach 2012 (theo doi) 5" xfId="4364"/>
    <cellStyle name="1_BC 8 thang 2009 ve CT trong diem 5nam_Tong hop so lieu_Ke hoach 2012 (theo doi) 5 2" xfId="26574"/>
    <cellStyle name="1_BC 8 thang 2009 ve CT trong diem 5nam_Tong hop so lieu_Ke hoach 2012 (theo doi) 5 3" xfId="26575"/>
    <cellStyle name="1_BC 8 thang 2009 ve CT trong diem 5nam_Tong hop so lieu_Ke hoach 2012 (theo doi) 6" xfId="26576"/>
    <cellStyle name="1_BC 8 thang 2009 ve CT trong diem 5nam_Tong hop so lieu_Ke hoach 2012 (theo doi) 7" xfId="26577"/>
    <cellStyle name="1_BC 8 thang 2009 ve CT trong diem 5nam_Tong hop so lieu_Ke hoach 2012 theo doi (giai ngan 30.6.12)" xfId="4365"/>
    <cellStyle name="1_BC 8 thang 2009 ve CT trong diem 5nam_Tong hop so lieu_Ke hoach 2012 theo doi (giai ngan 30.6.12) 2" xfId="4366"/>
    <cellStyle name="1_BC 8 thang 2009 ve CT trong diem 5nam_Tong hop so lieu_Ke hoach 2012 theo doi (giai ngan 30.6.12) 2 2" xfId="4367"/>
    <cellStyle name="1_BC 8 thang 2009 ve CT trong diem 5nam_Tong hop so lieu_Ke hoach 2012 theo doi (giai ngan 30.6.12) 2 2 2" xfId="26578"/>
    <cellStyle name="1_BC 8 thang 2009 ve CT trong diem 5nam_Tong hop so lieu_Ke hoach 2012 theo doi (giai ngan 30.6.12) 2 2 3" xfId="26579"/>
    <cellStyle name="1_BC 8 thang 2009 ve CT trong diem 5nam_Tong hop so lieu_Ke hoach 2012 theo doi (giai ngan 30.6.12) 2 3" xfId="4368"/>
    <cellStyle name="1_BC 8 thang 2009 ve CT trong diem 5nam_Tong hop so lieu_Ke hoach 2012 theo doi (giai ngan 30.6.12) 2 3 2" xfId="26580"/>
    <cellStyle name="1_BC 8 thang 2009 ve CT trong diem 5nam_Tong hop so lieu_Ke hoach 2012 theo doi (giai ngan 30.6.12) 2 3 3" xfId="26581"/>
    <cellStyle name="1_BC 8 thang 2009 ve CT trong diem 5nam_Tong hop so lieu_Ke hoach 2012 theo doi (giai ngan 30.6.12) 2 4" xfId="4369"/>
    <cellStyle name="1_BC 8 thang 2009 ve CT trong diem 5nam_Tong hop so lieu_Ke hoach 2012 theo doi (giai ngan 30.6.12) 2 4 2" xfId="26582"/>
    <cellStyle name="1_BC 8 thang 2009 ve CT trong diem 5nam_Tong hop so lieu_Ke hoach 2012 theo doi (giai ngan 30.6.12) 2 4 3" xfId="26583"/>
    <cellStyle name="1_BC 8 thang 2009 ve CT trong diem 5nam_Tong hop so lieu_Ke hoach 2012 theo doi (giai ngan 30.6.12) 2 5" xfId="26584"/>
    <cellStyle name="1_BC 8 thang 2009 ve CT trong diem 5nam_Tong hop so lieu_Ke hoach 2012 theo doi (giai ngan 30.6.12) 2 6" xfId="26585"/>
    <cellStyle name="1_BC 8 thang 2009 ve CT trong diem 5nam_Tong hop so lieu_Ke hoach 2012 theo doi (giai ngan 30.6.12) 3" xfId="4370"/>
    <cellStyle name="1_BC 8 thang 2009 ve CT trong diem 5nam_Tong hop so lieu_Ke hoach 2012 theo doi (giai ngan 30.6.12) 3 2" xfId="26586"/>
    <cellStyle name="1_BC 8 thang 2009 ve CT trong diem 5nam_Tong hop so lieu_Ke hoach 2012 theo doi (giai ngan 30.6.12) 3 3" xfId="26587"/>
    <cellStyle name="1_BC 8 thang 2009 ve CT trong diem 5nam_Tong hop so lieu_Ke hoach 2012 theo doi (giai ngan 30.6.12) 4" xfId="4371"/>
    <cellStyle name="1_BC 8 thang 2009 ve CT trong diem 5nam_Tong hop so lieu_Ke hoach 2012 theo doi (giai ngan 30.6.12) 4 2" xfId="26588"/>
    <cellStyle name="1_BC 8 thang 2009 ve CT trong diem 5nam_Tong hop so lieu_Ke hoach 2012 theo doi (giai ngan 30.6.12) 4 3" xfId="26589"/>
    <cellStyle name="1_BC 8 thang 2009 ve CT trong diem 5nam_Tong hop so lieu_Ke hoach 2012 theo doi (giai ngan 30.6.12) 5" xfId="4372"/>
    <cellStyle name="1_BC 8 thang 2009 ve CT trong diem 5nam_Tong hop so lieu_Ke hoach 2012 theo doi (giai ngan 30.6.12) 5 2" xfId="26590"/>
    <cellStyle name="1_BC 8 thang 2009 ve CT trong diem 5nam_Tong hop so lieu_Ke hoach 2012 theo doi (giai ngan 30.6.12) 5 3" xfId="26591"/>
    <cellStyle name="1_BC 8 thang 2009 ve CT trong diem 5nam_Tong hop so lieu_Ke hoach 2012 theo doi (giai ngan 30.6.12) 6" xfId="26592"/>
    <cellStyle name="1_BC 8 thang 2009 ve CT trong diem 5nam_Tong hop so lieu_Ke hoach 2012 theo doi (giai ngan 30.6.12) 7" xfId="26593"/>
    <cellStyle name="1_BC 8 thang 2009 ve CT trong diem 5nam_Tong hop so lieu_pvhung.skhdt 20117113152041 Danh muc cong trinh trong diem" xfId="4373"/>
    <cellStyle name="1_BC 8 thang 2009 ve CT trong diem 5nam_Tong hop so lieu_pvhung.skhdt 20117113152041 Danh muc cong trinh trong diem 2" xfId="4374"/>
    <cellStyle name="1_BC 8 thang 2009 ve CT trong diem 5nam_Tong hop so lieu_pvhung.skhdt 20117113152041 Danh muc cong trinh trong diem 2 2" xfId="4375"/>
    <cellStyle name="1_BC 8 thang 2009 ve CT trong diem 5nam_Tong hop so lieu_pvhung.skhdt 20117113152041 Danh muc cong trinh trong diem 2 2 2" xfId="26594"/>
    <cellStyle name="1_BC 8 thang 2009 ve CT trong diem 5nam_Tong hop so lieu_pvhung.skhdt 20117113152041 Danh muc cong trinh trong diem 2 2 3" xfId="26595"/>
    <cellStyle name="1_BC 8 thang 2009 ve CT trong diem 5nam_Tong hop so lieu_pvhung.skhdt 20117113152041 Danh muc cong trinh trong diem 2 3" xfId="4376"/>
    <cellStyle name="1_BC 8 thang 2009 ve CT trong diem 5nam_Tong hop so lieu_pvhung.skhdt 20117113152041 Danh muc cong trinh trong diem 2 3 2" xfId="26596"/>
    <cellStyle name="1_BC 8 thang 2009 ve CT trong diem 5nam_Tong hop so lieu_pvhung.skhdt 20117113152041 Danh muc cong trinh trong diem 2 3 3" xfId="26597"/>
    <cellStyle name="1_BC 8 thang 2009 ve CT trong diem 5nam_Tong hop so lieu_pvhung.skhdt 20117113152041 Danh muc cong trinh trong diem 2 4" xfId="4377"/>
    <cellStyle name="1_BC 8 thang 2009 ve CT trong diem 5nam_Tong hop so lieu_pvhung.skhdt 20117113152041 Danh muc cong trinh trong diem 2 4 2" xfId="26598"/>
    <cellStyle name="1_BC 8 thang 2009 ve CT trong diem 5nam_Tong hop so lieu_pvhung.skhdt 20117113152041 Danh muc cong trinh trong diem 2 4 3" xfId="26599"/>
    <cellStyle name="1_BC 8 thang 2009 ve CT trong diem 5nam_Tong hop so lieu_pvhung.skhdt 20117113152041 Danh muc cong trinh trong diem 2 5" xfId="26600"/>
    <cellStyle name="1_BC 8 thang 2009 ve CT trong diem 5nam_Tong hop so lieu_pvhung.skhdt 20117113152041 Danh muc cong trinh trong diem 2 6" xfId="26601"/>
    <cellStyle name="1_BC 8 thang 2009 ve CT trong diem 5nam_Tong hop so lieu_pvhung.skhdt 20117113152041 Danh muc cong trinh trong diem 3" xfId="4378"/>
    <cellStyle name="1_BC 8 thang 2009 ve CT trong diem 5nam_Tong hop so lieu_pvhung.skhdt 20117113152041 Danh muc cong trinh trong diem 3 2" xfId="26602"/>
    <cellStyle name="1_BC 8 thang 2009 ve CT trong diem 5nam_Tong hop so lieu_pvhung.skhdt 20117113152041 Danh muc cong trinh trong diem 3 3" xfId="26603"/>
    <cellStyle name="1_BC 8 thang 2009 ve CT trong diem 5nam_Tong hop so lieu_pvhung.skhdt 20117113152041 Danh muc cong trinh trong diem 4" xfId="4379"/>
    <cellStyle name="1_BC 8 thang 2009 ve CT trong diem 5nam_Tong hop so lieu_pvhung.skhdt 20117113152041 Danh muc cong trinh trong diem 4 2" xfId="26604"/>
    <cellStyle name="1_BC 8 thang 2009 ve CT trong diem 5nam_Tong hop so lieu_pvhung.skhdt 20117113152041 Danh muc cong trinh trong diem 4 3" xfId="26605"/>
    <cellStyle name="1_BC 8 thang 2009 ve CT trong diem 5nam_Tong hop so lieu_pvhung.skhdt 20117113152041 Danh muc cong trinh trong diem 5" xfId="4380"/>
    <cellStyle name="1_BC 8 thang 2009 ve CT trong diem 5nam_Tong hop so lieu_pvhung.skhdt 20117113152041 Danh muc cong trinh trong diem 5 2" xfId="26606"/>
    <cellStyle name="1_BC 8 thang 2009 ve CT trong diem 5nam_Tong hop so lieu_pvhung.skhdt 20117113152041 Danh muc cong trinh trong diem 5 3" xfId="26607"/>
    <cellStyle name="1_BC 8 thang 2009 ve CT trong diem 5nam_Tong hop so lieu_pvhung.skhdt 20117113152041 Danh muc cong trinh trong diem 6" xfId="26608"/>
    <cellStyle name="1_BC 8 thang 2009 ve CT trong diem 5nam_Tong hop so lieu_pvhung.skhdt 20117113152041 Danh muc cong trinh trong diem 7" xfId="26609"/>
    <cellStyle name="1_BC 8 thang 2009 ve CT trong diem 5nam_Tong hop so lieu_pvhung.skhdt 20117113152041 Danh muc cong trinh trong diem_BC von DTPT 6 thang 2012" xfId="4381"/>
    <cellStyle name="1_BC 8 thang 2009 ve CT trong diem 5nam_Tong hop so lieu_pvhung.skhdt 20117113152041 Danh muc cong trinh trong diem_BC von DTPT 6 thang 2012 2" xfId="4382"/>
    <cellStyle name="1_BC 8 thang 2009 ve CT trong diem 5nam_Tong hop so lieu_pvhung.skhdt 20117113152041 Danh muc cong trinh trong diem_BC von DTPT 6 thang 2012 2 2" xfId="4383"/>
    <cellStyle name="1_BC 8 thang 2009 ve CT trong diem 5nam_Tong hop so lieu_pvhung.skhdt 20117113152041 Danh muc cong trinh trong diem_BC von DTPT 6 thang 2012 2 2 2" xfId="26610"/>
    <cellStyle name="1_BC 8 thang 2009 ve CT trong diem 5nam_Tong hop so lieu_pvhung.skhdt 20117113152041 Danh muc cong trinh trong diem_BC von DTPT 6 thang 2012 2 2 3" xfId="26611"/>
    <cellStyle name="1_BC 8 thang 2009 ve CT trong diem 5nam_Tong hop so lieu_pvhung.skhdt 20117113152041 Danh muc cong trinh trong diem_BC von DTPT 6 thang 2012 2 3" xfId="4384"/>
    <cellStyle name="1_BC 8 thang 2009 ve CT trong diem 5nam_Tong hop so lieu_pvhung.skhdt 20117113152041 Danh muc cong trinh trong diem_BC von DTPT 6 thang 2012 2 3 2" xfId="26612"/>
    <cellStyle name="1_BC 8 thang 2009 ve CT trong diem 5nam_Tong hop so lieu_pvhung.skhdt 20117113152041 Danh muc cong trinh trong diem_BC von DTPT 6 thang 2012 2 3 3" xfId="26613"/>
    <cellStyle name="1_BC 8 thang 2009 ve CT trong diem 5nam_Tong hop so lieu_pvhung.skhdt 20117113152041 Danh muc cong trinh trong diem_BC von DTPT 6 thang 2012 2 4" xfId="4385"/>
    <cellStyle name="1_BC 8 thang 2009 ve CT trong diem 5nam_Tong hop so lieu_pvhung.skhdt 20117113152041 Danh muc cong trinh trong diem_BC von DTPT 6 thang 2012 2 4 2" xfId="26614"/>
    <cellStyle name="1_BC 8 thang 2009 ve CT trong diem 5nam_Tong hop so lieu_pvhung.skhdt 20117113152041 Danh muc cong trinh trong diem_BC von DTPT 6 thang 2012 2 4 3" xfId="26615"/>
    <cellStyle name="1_BC 8 thang 2009 ve CT trong diem 5nam_Tong hop so lieu_pvhung.skhdt 20117113152041 Danh muc cong trinh trong diem_BC von DTPT 6 thang 2012 2 5" xfId="26616"/>
    <cellStyle name="1_BC 8 thang 2009 ve CT trong diem 5nam_Tong hop so lieu_pvhung.skhdt 20117113152041 Danh muc cong trinh trong diem_BC von DTPT 6 thang 2012 2 6" xfId="26617"/>
    <cellStyle name="1_BC 8 thang 2009 ve CT trong diem 5nam_Tong hop so lieu_pvhung.skhdt 20117113152041 Danh muc cong trinh trong diem_BC von DTPT 6 thang 2012 3" xfId="4386"/>
    <cellStyle name="1_BC 8 thang 2009 ve CT trong diem 5nam_Tong hop so lieu_pvhung.skhdt 20117113152041 Danh muc cong trinh trong diem_BC von DTPT 6 thang 2012 3 2" xfId="26618"/>
    <cellStyle name="1_BC 8 thang 2009 ve CT trong diem 5nam_Tong hop so lieu_pvhung.skhdt 20117113152041 Danh muc cong trinh trong diem_BC von DTPT 6 thang 2012 3 3" xfId="26619"/>
    <cellStyle name="1_BC 8 thang 2009 ve CT trong diem 5nam_Tong hop so lieu_pvhung.skhdt 20117113152041 Danh muc cong trinh trong diem_BC von DTPT 6 thang 2012 4" xfId="4387"/>
    <cellStyle name="1_BC 8 thang 2009 ve CT trong diem 5nam_Tong hop so lieu_pvhung.skhdt 20117113152041 Danh muc cong trinh trong diem_BC von DTPT 6 thang 2012 4 2" xfId="26620"/>
    <cellStyle name="1_BC 8 thang 2009 ve CT trong diem 5nam_Tong hop so lieu_pvhung.skhdt 20117113152041 Danh muc cong trinh trong diem_BC von DTPT 6 thang 2012 4 3" xfId="26621"/>
    <cellStyle name="1_BC 8 thang 2009 ve CT trong diem 5nam_Tong hop so lieu_pvhung.skhdt 20117113152041 Danh muc cong trinh trong diem_BC von DTPT 6 thang 2012 5" xfId="4388"/>
    <cellStyle name="1_BC 8 thang 2009 ve CT trong diem 5nam_Tong hop so lieu_pvhung.skhdt 20117113152041 Danh muc cong trinh trong diem_BC von DTPT 6 thang 2012 5 2" xfId="26622"/>
    <cellStyle name="1_BC 8 thang 2009 ve CT trong diem 5nam_Tong hop so lieu_pvhung.skhdt 20117113152041 Danh muc cong trinh trong diem_BC von DTPT 6 thang 2012 5 3" xfId="26623"/>
    <cellStyle name="1_BC 8 thang 2009 ve CT trong diem 5nam_Tong hop so lieu_pvhung.skhdt 20117113152041 Danh muc cong trinh trong diem_BC von DTPT 6 thang 2012 6" xfId="26624"/>
    <cellStyle name="1_BC 8 thang 2009 ve CT trong diem 5nam_Tong hop so lieu_pvhung.skhdt 20117113152041 Danh muc cong trinh trong diem_BC von DTPT 6 thang 2012 7" xfId="26625"/>
    <cellStyle name="1_BC 8 thang 2009 ve CT trong diem 5nam_Tong hop so lieu_pvhung.skhdt 20117113152041 Danh muc cong trinh trong diem_Bieu du thao QD von ho tro co MT" xfId="4389"/>
    <cellStyle name="1_BC 8 thang 2009 ve CT trong diem 5nam_Tong hop so lieu_pvhung.skhdt 20117113152041 Danh muc cong trinh trong diem_Bieu du thao QD von ho tro co MT 2" xfId="4390"/>
    <cellStyle name="1_BC 8 thang 2009 ve CT trong diem 5nam_Tong hop so lieu_pvhung.skhdt 20117113152041 Danh muc cong trinh trong diem_Bieu du thao QD von ho tro co MT 2 2" xfId="4391"/>
    <cellStyle name="1_BC 8 thang 2009 ve CT trong diem 5nam_Tong hop so lieu_pvhung.skhdt 20117113152041 Danh muc cong trinh trong diem_Bieu du thao QD von ho tro co MT 2 2 2" xfId="26626"/>
    <cellStyle name="1_BC 8 thang 2009 ve CT trong diem 5nam_Tong hop so lieu_pvhung.skhdt 20117113152041 Danh muc cong trinh trong diem_Bieu du thao QD von ho tro co MT 2 2 3" xfId="26627"/>
    <cellStyle name="1_BC 8 thang 2009 ve CT trong diem 5nam_Tong hop so lieu_pvhung.skhdt 20117113152041 Danh muc cong trinh trong diem_Bieu du thao QD von ho tro co MT 2 3" xfId="4392"/>
    <cellStyle name="1_BC 8 thang 2009 ve CT trong diem 5nam_Tong hop so lieu_pvhung.skhdt 20117113152041 Danh muc cong trinh trong diem_Bieu du thao QD von ho tro co MT 2 3 2" xfId="26628"/>
    <cellStyle name="1_BC 8 thang 2009 ve CT trong diem 5nam_Tong hop so lieu_pvhung.skhdt 20117113152041 Danh muc cong trinh trong diem_Bieu du thao QD von ho tro co MT 2 3 3" xfId="26629"/>
    <cellStyle name="1_BC 8 thang 2009 ve CT trong diem 5nam_Tong hop so lieu_pvhung.skhdt 20117113152041 Danh muc cong trinh trong diem_Bieu du thao QD von ho tro co MT 2 4" xfId="4393"/>
    <cellStyle name="1_BC 8 thang 2009 ve CT trong diem 5nam_Tong hop so lieu_pvhung.skhdt 20117113152041 Danh muc cong trinh trong diem_Bieu du thao QD von ho tro co MT 2 4 2" xfId="26630"/>
    <cellStyle name="1_BC 8 thang 2009 ve CT trong diem 5nam_Tong hop so lieu_pvhung.skhdt 20117113152041 Danh muc cong trinh trong diem_Bieu du thao QD von ho tro co MT 2 4 3" xfId="26631"/>
    <cellStyle name="1_BC 8 thang 2009 ve CT trong diem 5nam_Tong hop so lieu_pvhung.skhdt 20117113152041 Danh muc cong trinh trong diem_Bieu du thao QD von ho tro co MT 2 5" xfId="26632"/>
    <cellStyle name="1_BC 8 thang 2009 ve CT trong diem 5nam_Tong hop so lieu_pvhung.skhdt 20117113152041 Danh muc cong trinh trong diem_Bieu du thao QD von ho tro co MT 2 6" xfId="26633"/>
    <cellStyle name="1_BC 8 thang 2009 ve CT trong diem 5nam_Tong hop so lieu_pvhung.skhdt 20117113152041 Danh muc cong trinh trong diem_Bieu du thao QD von ho tro co MT 3" xfId="4394"/>
    <cellStyle name="1_BC 8 thang 2009 ve CT trong diem 5nam_Tong hop so lieu_pvhung.skhdt 20117113152041 Danh muc cong trinh trong diem_Bieu du thao QD von ho tro co MT 3 2" xfId="26634"/>
    <cellStyle name="1_BC 8 thang 2009 ve CT trong diem 5nam_Tong hop so lieu_pvhung.skhdt 20117113152041 Danh muc cong trinh trong diem_Bieu du thao QD von ho tro co MT 3 3" xfId="26635"/>
    <cellStyle name="1_BC 8 thang 2009 ve CT trong diem 5nam_Tong hop so lieu_pvhung.skhdt 20117113152041 Danh muc cong trinh trong diem_Bieu du thao QD von ho tro co MT 4" xfId="4395"/>
    <cellStyle name="1_BC 8 thang 2009 ve CT trong diem 5nam_Tong hop so lieu_pvhung.skhdt 20117113152041 Danh muc cong trinh trong diem_Bieu du thao QD von ho tro co MT 4 2" xfId="26636"/>
    <cellStyle name="1_BC 8 thang 2009 ve CT trong diem 5nam_Tong hop so lieu_pvhung.skhdt 20117113152041 Danh muc cong trinh trong diem_Bieu du thao QD von ho tro co MT 4 3" xfId="26637"/>
    <cellStyle name="1_BC 8 thang 2009 ve CT trong diem 5nam_Tong hop so lieu_pvhung.skhdt 20117113152041 Danh muc cong trinh trong diem_Bieu du thao QD von ho tro co MT 5" xfId="4396"/>
    <cellStyle name="1_BC 8 thang 2009 ve CT trong diem 5nam_Tong hop so lieu_pvhung.skhdt 20117113152041 Danh muc cong trinh trong diem_Bieu du thao QD von ho tro co MT 5 2" xfId="26638"/>
    <cellStyle name="1_BC 8 thang 2009 ve CT trong diem 5nam_Tong hop so lieu_pvhung.skhdt 20117113152041 Danh muc cong trinh trong diem_Bieu du thao QD von ho tro co MT 5 3" xfId="26639"/>
    <cellStyle name="1_BC 8 thang 2009 ve CT trong diem 5nam_Tong hop so lieu_pvhung.skhdt 20117113152041 Danh muc cong trinh trong diem_Bieu du thao QD von ho tro co MT 6" xfId="26640"/>
    <cellStyle name="1_BC 8 thang 2009 ve CT trong diem 5nam_Tong hop so lieu_pvhung.skhdt 20117113152041 Danh muc cong trinh trong diem_Bieu du thao QD von ho tro co MT 7" xfId="26641"/>
    <cellStyle name="1_BC 8 thang 2009 ve CT trong diem 5nam_Tong hop so lieu_pvhung.skhdt 20117113152041 Danh muc cong trinh trong diem_Ke hoach 2012 (theo doi)" xfId="4397"/>
    <cellStyle name="1_BC 8 thang 2009 ve CT trong diem 5nam_Tong hop so lieu_pvhung.skhdt 20117113152041 Danh muc cong trinh trong diem_Ke hoach 2012 (theo doi) 2" xfId="4398"/>
    <cellStyle name="1_BC 8 thang 2009 ve CT trong diem 5nam_Tong hop so lieu_pvhung.skhdt 20117113152041 Danh muc cong trinh trong diem_Ke hoach 2012 (theo doi) 2 2" xfId="4399"/>
    <cellStyle name="1_BC 8 thang 2009 ve CT trong diem 5nam_Tong hop so lieu_pvhung.skhdt 20117113152041 Danh muc cong trinh trong diem_Ke hoach 2012 (theo doi) 2 2 2" xfId="26642"/>
    <cellStyle name="1_BC 8 thang 2009 ve CT trong diem 5nam_Tong hop so lieu_pvhung.skhdt 20117113152041 Danh muc cong trinh trong diem_Ke hoach 2012 (theo doi) 2 2 3" xfId="26643"/>
    <cellStyle name="1_BC 8 thang 2009 ve CT trong diem 5nam_Tong hop so lieu_pvhung.skhdt 20117113152041 Danh muc cong trinh trong diem_Ke hoach 2012 (theo doi) 2 3" xfId="4400"/>
    <cellStyle name="1_BC 8 thang 2009 ve CT trong diem 5nam_Tong hop so lieu_pvhung.skhdt 20117113152041 Danh muc cong trinh trong diem_Ke hoach 2012 (theo doi) 2 3 2" xfId="26644"/>
    <cellStyle name="1_BC 8 thang 2009 ve CT trong diem 5nam_Tong hop so lieu_pvhung.skhdt 20117113152041 Danh muc cong trinh trong diem_Ke hoach 2012 (theo doi) 2 3 3" xfId="26645"/>
    <cellStyle name="1_BC 8 thang 2009 ve CT trong diem 5nam_Tong hop so lieu_pvhung.skhdt 20117113152041 Danh muc cong trinh trong diem_Ke hoach 2012 (theo doi) 2 4" xfId="4401"/>
    <cellStyle name="1_BC 8 thang 2009 ve CT trong diem 5nam_Tong hop so lieu_pvhung.skhdt 20117113152041 Danh muc cong trinh trong diem_Ke hoach 2012 (theo doi) 2 4 2" xfId="26646"/>
    <cellStyle name="1_BC 8 thang 2009 ve CT trong diem 5nam_Tong hop so lieu_pvhung.skhdt 20117113152041 Danh muc cong trinh trong diem_Ke hoach 2012 (theo doi) 2 4 3" xfId="26647"/>
    <cellStyle name="1_BC 8 thang 2009 ve CT trong diem 5nam_Tong hop so lieu_pvhung.skhdt 20117113152041 Danh muc cong trinh trong diem_Ke hoach 2012 (theo doi) 2 5" xfId="26648"/>
    <cellStyle name="1_BC 8 thang 2009 ve CT trong diem 5nam_Tong hop so lieu_pvhung.skhdt 20117113152041 Danh muc cong trinh trong diem_Ke hoach 2012 (theo doi) 2 6" xfId="26649"/>
    <cellStyle name="1_BC 8 thang 2009 ve CT trong diem 5nam_Tong hop so lieu_pvhung.skhdt 20117113152041 Danh muc cong trinh trong diem_Ke hoach 2012 (theo doi) 3" xfId="4402"/>
    <cellStyle name="1_BC 8 thang 2009 ve CT trong diem 5nam_Tong hop so lieu_pvhung.skhdt 20117113152041 Danh muc cong trinh trong diem_Ke hoach 2012 (theo doi) 3 2" xfId="26650"/>
    <cellStyle name="1_BC 8 thang 2009 ve CT trong diem 5nam_Tong hop so lieu_pvhung.skhdt 20117113152041 Danh muc cong trinh trong diem_Ke hoach 2012 (theo doi) 3 3" xfId="26651"/>
    <cellStyle name="1_BC 8 thang 2009 ve CT trong diem 5nam_Tong hop so lieu_pvhung.skhdt 20117113152041 Danh muc cong trinh trong diem_Ke hoach 2012 (theo doi) 4" xfId="4403"/>
    <cellStyle name="1_BC 8 thang 2009 ve CT trong diem 5nam_Tong hop so lieu_pvhung.skhdt 20117113152041 Danh muc cong trinh trong diem_Ke hoach 2012 (theo doi) 4 2" xfId="26652"/>
    <cellStyle name="1_BC 8 thang 2009 ve CT trong diem 5nam_Tong hop so lieu_pvhung.skhdt 20117113152041 Danh muc cong trinh trong diem_Ke hoach 2012 (theo doi) 4 3" xfId="26653"/>
    <cellStyle name="1_BC 8 thang 2009 ve CT trong diem 5nam_Tong hop so lieu_pvhung.skhdt 20117113152041 Danh muc cong trinh trong diem_Ke hoach 2012 (theo doi) 5" xfId="4404"/>
    <cellStyle name="1_BC 8 thang 2009 ve CT trong diem 5nam_Tong hop so lieu_pvhung.skhdt 20117113152041 Danh muc cong trinh trong diem_Ke hoach 2012 (theo doi) 5 2" xfId="26654"/>
    <cellStyle name="1_BC 8 thang 2009 ve CT trong diem 5nam_Tong hop so lieu_pvhung.skhdt 20117113152041 Danh muc cong trinh trong diem_Ke hoach 2012 (theo doi) 5 3" xfId="26655"/>
    <cellStyle name="1_BC 8 thang 2009 ve CT trong diem 5nam_Tong hop so lieu_pvhung.skhdt 20117113152041 Danh muc cong trinh trong diem_Ke hoach 2012 (theo doi) 6" xfId="26656"/>
    <cellStyle name="1_BC 8 thang 2009 ve CT trong diem 5nam_Tong hop so lieu_pvhung.skhdt 20117113152041 Danh muc cong trinh trong diem_Ke hoach 2012 (theo doi) 7" xfId="26657"/>
    <cellStyle name="1_BC 8 thang 2009 ve CT trong diem 5nam_Tong hop so lieu_pvhung.skhdt 20117113152041 Danh muc cong trinh trong diem_Ke hoach 2012 theo doi (giai ngan 30.6.12)" xfId="4405"/>
    <cellStyle name="1_BC 8 thang 2009 ve CT trong diem 5nam_Tong hop so lieu_pvhung.skhdt 20117113152041 Danh muc cong trinh trong diem_Ke hoach 2012 theo doi (giai ngan 30.6.12) 2" xfId="4406"/>
    <cellStyle name="1_BC 8 thang 2009 ve CT trong diem 5nam_Tong hop so lieu_pvhung.skhdt 20117113152041 Danh muc cong trinh trong diem_Ke hoach 2012 theo doi (giai ngan 30.6.12) 2 2" xfId="4407"/>
    <cellStyle name="1_BC 8 thang 2009 ve CT trong diem 5nam_Tong hop so lieu_pvhung.skhdt 20117113152041 Danh muc cong trinh trong diem_Ke hoach 2012 theo doi (giai ngan 30.6.12) 2 2 2" xfId="26658"/>
    <cellStyle name="1_BC 8 thang 2009 ve CT trong diem 5nam_Tong hop so lieu_pvhung.skhdt 20117113152041 Danh muc cong trinh trong diem_Ke hoach 2012 theo doi (giai ngan 30.6.12) 2 2 3" xfId="26659"/>
    <cellStyle name="1_BC 8 thang 2009 ve CT trong diem 5nam_Tong hop so lieu_pvhung.skhdt 20117113152041 Danh muc cong trinh trong diem_Ke hoach 2012 theo doi (giai ngan 30.6.12) 2 3" xfId="4408"/>
    <cellStyle name="1_BC 8 thang 2009 ve CT trong diem 5nam_Tong hop so lieu_pvhung.skhdt 20117113152041 Danh muc cong trinh trong diem_Ke hoach 2012 theo doi (giai ngan 30.6.12) 2 3 2" xfId="26660"/>
    <cellStyle name="1_BC 8 thang 2009 ve CT trong diem 5nam_Tong hop so lieu_pvhung.skhdt 20117113152041 Danh muc cong trinh trong diem_Ke hoach 2012 theo doi (giai ngan 30.6.12) 2 3 3" xfId="26661"/>
    <cellStyle name="1_BC 8 thang 2009 ve CT trong diem 5nam_Tong hop so lieu_pvhung.skhdt 20117113152041 Danh muc cong trinh trong diem_Ke hoach 2012 theo doi (giai ngan 30.6.12) 2 4" xfId="4409"/>
    <cellStyle name="1_BC 8 thang 2009 ve CT trong diem 5nam_Tong hop so lieu_pvhung.skhdt 20117113152041 Danh muc cong trinh trong diem_Ke hoach 2012 theo doi (giai ngan 30.6.12) 2 4 2" xfId="26662"/>
    <cellStyle name="1_BC 8 thang 2009 ve CT trong diem 5nam_Tong hop so lieu_pvhung.skhdt 20117113152041 Danh muc cong trinh trong diem_Ke hoach 2012 theo doi (giai ngan 30.6.12) 2 4 3" xfId="26663"/>
    <cellStyle name="1_BC 8 thang 2009 ve CT trong diem 5nam_Tong hop so lieu_pvhung.skhdt 20117113152041 Danh muc cong trinh trong diem_Ke hoach 2012 theo doi (giai ngan 30.6.12) 2 5" xfId="26664"/>
    <cellStyle name="1_BC 8 thang 2009 ve CT trong diem 5nam_Tong hop so lieu_pvhung.skhdt 20117113152041 Danh muc cong trinh trong diem_Ke hoach 2012 theo doi (giai ngan 30.6.12) 2 6" xfId="26665"/>
    <cellStyle name="1_BC 8 thang 2009 ve CT trong diem 5nam_Tong hop so lieu_pvhung.skhdt 20117113152041 Danh muc cong trinh trong diem_Ke hoach 2012 theo doi (giai ngan 30.6.12) 3" xfId="4410"/>
    <cellStyle name="1_BC 8 thang 2009 ve CT trong diem 5nam_Tong hop so lieu_pvhung.skhdt 20117113152041 Danh muc cong trinh trong diem_Ke hoach 2012 theo doi (giai ngan 30.6.12) 3 2" xfId="26666"/>
    <cellStyle name="1_BC 8 thang 2009 ve CT trong diem 5nam_Tong hop so lieu_pvhung.skhdt 20117113152041 Danh muc cong trinh trong diem_Ke hoach 2012 theo doi (giai ngan 30.6.12) 3 3" xfId="26667"/>
    <cellStyle name="1_BC 8 thang 2009 ve CT trong diem 5nam_Tong hop so lieu_pvhung.skhdt 20117113152041 Danh muc cong trinh trong diem_Ke hoach 2012 theo doi (giai ngan 30.6.12) 4" xfId="4411"/>
    <cellStyle name="1_BC 8 thang 2009 ve CT trong diem 5nam_Tong hop so lieu_pvhung.skhdt 20117113152041 Danh muc cong trinh trong diem_Ke hoach 2012 theo doi (giai ngan 30.6.12) 4 2" xfId="26668"/>
    <cellStyle name="1_BC 8 thang 2009 ve CT trong diem 5nam_Tong hop so lieu_pvhung.skhdt 20117113152041 Danh muc cong trinh trong diem_Ke hoach 2012 theo doi (giai ngan 30.6.12) 4 3" xfId="26669"/>
    <cellStyle name="1_BC 8 thang 2009 ve CT trong diem 5nam_Tong hop so lieu_pvhung.skhdt 20117113152041 Danh muc cong trinh trong diem_Ke hoach 2012 theo doi (giai ngan 30.6.12) 5" xfId="4412"/>
    <cellStyle name="1_BC 8 thang 2009 ve CT trong diem 5nam_Tong hop so lieu_pvhung.skhdt 20117113152041 Danh muc cong trinh trong diem_Ke hoach 2012 theo doi (giai ngan 30.6.12) 5 2" xfId="26670"/>
    <cellStyle name="1_BC 8 thang 2009 ve CT trong diem 5nam_Tong hop so lieu_pvhung.skhdt 20117113152041 Danh muc cong trinh trong diem_Ke hoach 2012 theo doi (giai ngan 30.6.12) 5 3" xfId="26671"/>
    <cellStyle name="1_BC 8 thang 2009 ve CT trong diem 5nam_Tong hop so lieu_pvhung.skhdt 20117113152041 Danh muc cong trinh trong diem_Ke hoach 2012 theo doi (giai ngan 30.6.12) 6" xfId="26672"/>
    <cellStyle name="1_BC 8 thang 2009 ve CT trong diem 5nam_Tong hop so lieu_pvhung.skhdt 20117113152041 Danh muc cong trinh trong diem_Ke hoach 2012 theo doi (giai ngan 30.6.12) 7" xfId="26673"/>
    <cellStyle name="1_BC 8 thang 2009 ve CT trong diem 5nam_Worksheet in D: My Documents Ke Hoach KH cac nam Nam 2014 Bao cao ve Ke hoach nam 2014 ( Hoan chinh sau TL voi Bo KH)" xfId="4413"/>
    <cellStyle name="1_BC 8 thang 2009 ve CT trong diem 5nam_Worksheet in D: My Documents Ke Hoach KH cac nam Nam 2014 Bao cao ve Ke hoach nam 2014 ( Hoan chinh sau TL voi Bo KH) 2" xfId="4414"/>
    <cellStyle name="1_BC 8 thang 2009 ve CT trong diem 5nam_Worksheet in D: My Documents Ke Hoach KH cac nam Nam 2014 Bao cao ve Ke hoach nam 2014 ( Hoan chinh sau TL voi Bo KH) 2 2" xfId="4415"/>
    <cellStyle name="1_BC 8 thang 2009 ve CT trong diem 5nam_Worksheet in D: My Documents Ke Hoach KH cac nam Nam 2014 Bao cao ve Ke hoach nam 2014 ( Hoan chinh sau TL voi Bo KH) 2 2 2" xfId="26674"/>
    <cellStyle name="1_BC 8 thang 2009 ve CT trong diem 5nam_Worksheet in D: My Documents Ke Hoach KH cac nam Nam 2014 Bao cao ve Ke hoach nam 2014 ( Hoan chinh sau TL voi Bo KH) 2 2 3" xfId="26675"/>
    <cellStyle name="1_BC 8 thang 2009 ve CT trong diem 5nam_Worksheet in D: My Documents Ke Hoach KH cac nam Nam 2014 Bao cao ve Ke hoach nam 2014 ( Hoan chinh sau TL voi Bo KH) 2 3" xfId="4416"/>
    <cellStyle name="1_BC 8 thang 2009 ve CT trong diem 5nam_Worksheet in D: My Documents Ke Hoach KH cac nam Nam 2014 Bao cao ve Ke hoach nam 2014 ( Hoan chinh sau TL voi Bo KH) 2 3 2" xfId="26676"/>
    <cellStyle name="1_BC 8 thang 2009 ve CT trong diem 5nam_Worksheet in D: My Documents Ke Hoach KH cac nam Nam 2014 Bao cao ve Ke hoach nam 2014 ( Hoan chinh sau TL voi Bo KH) 2 3 3" xfId="26677"/>
    <cellStyle name="1_BC 8 thang 2009 ve CT trong diem 5nam_Worksheet in D: My Documents Ke Hoach KH cac nam Nam 2014 Bao cao ve Ke hoach nam 2014 ( Hoan chinh sau TL voi Bo KH) 2 4" xfId="4417"/>
    <cellStyle name="1_BC 8 thang 2009 ve CT trong diem 5nam_Worksheet in D: My Documents Ke Hoach KH cac nam Nam 2014 Bao cao ve Ke hoach nam 2014 ( Hoan chinh sau TL voi Bo KH) 2 4 2" xfId="26678"/>
    <cellStyle name="1_BC 8 thang 2009 ve CT trong diem 5nam_Worksheet in D: My Documents Ke Hoach KH cac nam Nam 2014 Bao cao ve Ke hoach nam 2014 ( Hoan chinh sau TL voi Bo KH) 2 4 3" xfId="26679"/>
    <cellStyle name="1_BC 8 thang 2009 ve CT trong diem 5nam_Worksheet in D: My Documents Ke Hoach KH cac nam Nam 2014 Bao cao ve Ke hoach nam 2014 ( Hoan chinh sau TL voi Bo KH) 2 5" xfId="26680"/>
    <cellStyle name="1_BC 8 thang 2009 ve CT trong diem 5nam_Worksheet in D: My Documents Ke Hoach KH cac nam Nam 2014 Bao cao ve Ke hoach nam 2014 ( Hoan chinh sau TL voi Bo KH) 2 6" xfId="26681"/>
    <cellStyle name="1_BC 8 thang 2009 ve CT trong diem 5nam_Worksheet in D: My Documents Ke Hoach KH cac nam Nam 2014 Bao cao ve Ke hoach nam 2014 ( Hoan chinh sau TL voi Bo KH) 3" xfId="4418"/>
    <cellStyle name="1_BC 8 thang 2009 ve CT trong diem 5nam_Worksheet in D: My Documents Ke Hoach KH cac nam Nam 2014 Bao cao ve Ke hoach nam 2014 ( Hoan chinh sau TL voi Bo KH) 3 2" xfId="26682"/>
    <cellStyle name="1_BC 8 thang 2009 ve CT trong diem 5nam_Worksheet in D: My Documents Ke Hoach KH cac nam Nam 2014 Bao cao ve Ke hoach nam 2014 ( Hoan chinh sau TL voi Bo KH) 3 3" xfId="26683"/>
    <cellStyle name="1_BC 8 thang 2009 ve CT trong diem 5nam_Worksheet in D: My Documents Ke Hoach KH cac nam Nam 2014 Bao cao ve Ke hoach nam 2014 ( Hoan chinh sau TL voi Bo KH) 4" xfId="4419"/>
    <cellStyle name="1_BC 8 thang 2009 ve CT trong diem 5nam_Worksheet in D: My Documents Ke Hoach KH cac nam Nam 2014 Bao cao ve Ke hoach nam 2014 ( Hoan chinh sau TL voi Bo KH) 4 2" xfId="26684"/>
    <cellStyle name="1_BC 8 thang 2009 ve CT trong diem 5nam_Worksheet in D: My Documents Ke Hoach KH cac nam Nam 2014 Bao cao ve Ke hoach nam 2014 ( Hoan chinh sau TL voi Bo KH) 4 3" xfId="26685"/>
    <cellStyle name="1_BC 8 thang 2009 ve CT trong diem 5nam_Worksheet in D: My Documents Ke Hoach KH cac nam Nam 2014 Bao cao ve Ke hoach nam 2014 ( Hoan chinh sau TL voi Bo KH) 5" xfId="4420"/>
    <cellStyle name="1_BC 8 thang 2009 ve CT trong diem 5nam_Worksheet in D: My Documents Ke Hoach KH cac nam Nam 2014 Bao cao ve Ke hoach nam 2014 ( Hoan chinh sau TL voi Bo KH) 5 2" xfId="26686"/>
    <cellStyle name="1_BC 8 thang 2009 ve CT trong diem 5nam_Worksheet in D: My Documents Ke Hoach KH cac nam Nam 2014 Bao cao ve Ke hoach nam 2014 ( Hoan chinh sau TL voi Bo KH) 5 3" xfId="26687"/>
    <cellStyle name="1_BC 8 thang 2009 ve CT trong diem 5nam_Worksheet in D: My Documents Ke Hoach KH cac nam Nam 2014 Bao cao ve Ke hoach nam 2014 ( Hoan chinh sau TL voi Bo KH) 6" xfId="26688"/>
    <cellStyle name="1_BC 8 thang 2009 ve CT trong diem 5nam_Worksheet in D: My Documents Ke Hoach KH cac nam Nam 2014 Bao cao ve Ke hoach nam 2014 ( Hoan chinh sau TL voi Bo KH) 7" xfId="26689"/>
    <cellStyle name="1_BC cong trinh trong diem" xfId="4421"/>
    <cellStyle name="1_BC cong trinh trong diem 2" xfId="4422"/>
    <cellStyle name="1_BC cong trinh trong diem 2 2" xfId="4423"/>
    <cellStyle name="1_BC cong trinh trong diem 2 2 2" xfId="4424"/>
    <cellStyle name="1_BC cong trinh trong diem 2 2 2 2" xfId="26690"/>
    <cellStyle name="1_BC cong trinh trong diem 2 2 2 3" xfId="26691"/>
    <cellStyle name="1_BC cong trinh trong diem 2 2 3" xfId="4425"/>
    <cellStyle name="1_BC cong trinh trong diem 2 2 3 2" xfId="26692"/>
    <cellStyle name="1_BC cong trinh trong diem 2 2 3 3" xfId="26693"/>
    <cellStyle name="1_BC cong trinh trong diem 2 2 4" xfId="4426"/>
    <cellStyle name="1_BC cong trinh trong diem 2 2 4 2" xfId="26694"/>
    <cellStyle name="1_BC cong trinh trong diem 2 2 4 3" xfId="26695"/>
    <cellStyle name="1_BC cong trinh trong diem 2 2 5" xfId="26696"/>
    <cellStyle name="1_BC cong trinh trong diem 2 2 6" xfId="26697"/>
    <cellStyle name="1_BC cong trinh trong diem 2 3" xfId="4427"/>
    <cellStyle name="1_BC cong trinh trong diem 2 3 2" xfId="26698"/>
    <cellStyle name="1_BC cong trinh trong diem 2 3 3" xfId="26699"/>
    <cellStyle name="1_BC cong trinh trong diem 2 4" xfId="4428"/>
    <cellStyle name="1_BC cong trinh trong diem 2 4 2" xfId="26700"/>
    <cellStyle name="1_BC cong trinh trong diem 2 4 3" xfId="26701"/>
    <cellStyle name="1_BC cong trinh trong diem 2 5" xfId="4429"/>
    <cellStyle name="1_BC cong trinh trong diem 2 5 2" xfId="26702"/>
    <cellStyle name="1_BC cong trinh trong diem 2 5 3" xfId="26703"/>
    <cellStyle name="1_BC cong trinh trong diem 2 6" xfId="26704"/>
    <cellStyle name="1_BC cong trinh trong diem 2 7" xfId="26705"/>
    <cellStyle name="1_BC cong trinh trong diem 3" xfId="4430"/>
    <cellStyle name="1_BC cong trinh trong diem 3 2" xfId="4431"/>
    <cellStyle name="1_BC cong trinh trong diem 3 2 2" xfId="26706"/>
    <cellStyle name="1_BC cong trinh trong diem 3 2 3" xfId="26707"/>
    <cellStyle name="1_BC cong trinh trong diem 3 3" xfId="4432"/>
    <cellStyle name="1_BC cong trinh trong diem 3 3 2" xfId="26708"/>
    <cellStyle name="1_BC cong trinh trong diem 3 3 3" xfId="26709"/>
    <cellStyle name="1_BC cong trinh trong diem 3 4" xfId="4433"/>
    <cellStyle name="1_BC cong trinh trong diem 3 4 2" xfId="26710"/>
    <cellStyle name="1_BC cong trinh trong diem 3 4 3" xfId="26711"/>
    <cellStyle name="1_BC cong trinh trong diem 3 5" xfId="26712"/>
    <cellStyle name="1_BC cong trinh trong diem 3 6" xfId="26713"/>
    <cellStyle name="1_BC cong trinh trong diem 4" xfId="4434"/>
    <cellStyle name="1_BC cong trinh trong diem 4 2" xfId="26714"/>
    <cellStyle name="1_BC cong trinh trong diem 4 3" xfId="26715"/>
    <cellStyle name="1_BC cong trinh trong diem 5" xfId="4435"/>
    <cellStyle name="1_BC cong trinh trong diem 5 2" xfId="26716"/>
    <cellStyle name="1_BC cong trinh trong diem 5 3" xfId="26717"/>
    <cellStyle name="1_BC cong trinh trong diem 6" xfId="4436"/>
    <cellStyle name="1_BC cong trinh trong diem 6 2" xfId="26718"/>
    <cellStyle name="1_BC cong trinh trong diem 6 3" xfId="26719"/>
    <cellStyle name="1_BC cong trinh trong diem 7" xfId="26720"/>
    <cellStyle name="1_BC cong trinh trong diem_BC von DTPT 6 thang 2012" xfId="4437"/>
    <cellStyle name="1_BC cong trinh trong diem_BC von DTPT 6 thang 2012 2" xfId="4438"/>
    <cellStyle name="1_BC cong trinh trong diem_BC von DTPT 6 thang 2012 2 2" xfId="4439"/>
    <cellStyle name="1_BC cong trinh trong diem_BC von DTPT 6 thang 2012 2 2 2" xfId="4440"/>
    <cellStyle name="1_BC cong trinh trong diem_BC von DTPT 6 thang 2012 2 2 2 2" xfId="26721"/>
    <cellStyle name="1_BC cong trinh trong diem_BC von DTPT 6 thang 2012 2 2 2 3" xfId="26722"/>
    <cellStyle name="1_BC cong trinh trong diem_BC von DTPT 6 thang 2012 2 2 3" xfId="4441"/>
    <cellStyle name="1_BC cong trinh trong diem_BC von DTPT 6 thang 2012 2 2 3 2" xfId="26723"/>
    <cellStyle name="1_BC cong trinh trong diem_BC von DTPT 6 thang 2012 2 2 3 3" xfId="26724"/>
    <cellStyle name="1_BC cong trinh trong diem_BC von DTPT 6 thang 2012 2 2 4" xfId="4442"/>
    <cellStyle name="1_BC cong trinh trong diem_BC von DTPT 6 thang 2012 2 2 4 2" xfId="26725"/>
    <cellStyle name="1_BC cong trinh trong diem_BC von DTPT 6 thang 2012 2 2 4 3" xfId="26726"/>
    <cellStyle name="1_BC cong trinh trong diem_BC von DTPT 6 thang 2012 2 2 5" xfId="26727"/>
    <cellStyle name="1_BC cong trinh trong diem_BC von DTPT 6 thang 2012 2 2 6" xfId="26728"/>
    <cellStyle name="1_BC cong trinh trong diem_BC von DTPT 6 thang 2012 2 3" xfId="4443"/>
    <cellStyle name="1_BC cong trinh trong diem_BC von DTPT 6 thang 2012 2 3 2" xfId="26729"/>
    <cellStyle name="1_BC cong trinh trong diem_BC von DTPT 6 thang 2012 2 3 3" xfId="26730"/>
    <cellStyle name="1_BC cong trinh trong diem_BC von DTPT 6 thang 2012 2 4" xfId="4444"/>
    <cellStyle name="1_BC cong trinh trong diem_BC von DTPT 6 thang 2012 2 4 2" xfId="26731"/>
    <cellStyle name="1_BC cong trinh trong diem_BC von DTPT 6 thang 2012 2 4 3" xfId="26732"/>
    <cellStyle name="1_BC cong trinh trong diem_BC von DTPT 6 thang 2012 2 5" xfId="4445"/>
    <cellStyle name="1_BC cong trinh trong diem_BC von DTPT 6 thang 2012 2 5 2" xfId="26733"/>
    <cellStyle name="1_BC cong trinh trong diem_BC von DTPT 6 thang 2012 2 5 3" xfId="26734"/>
    <cellStyle name="1_BC cong trinh trong diem_BC von DTPT 6 thang 2012 2 6" xfId="26735"/>
    <cellStyle name="1_BC cong trinh trong diem_BC von DTPT 6 thang 2012 2 7" xfId="26736"/>
    <cellStyle name="1_BC cong trinh trong diem_BC von DTPT 6 thang 2012 3" xfId="4446"/>
    <cellStyle name="1_BC cong trinh trong diem_BC von DTPT 6 thang 2012 3 2" xfId="4447"/>
    <cellStyle name="1_BC cong trinh trong diem_BC von DTPT 6 thang 2012 3 2 2" xfId="26737"/>
    <cellStyle name="1_BC cong trinh trong diem_BC von DTPT 6 thang 2012 3 2 3" xfId="26738"/>
    <cellStyle name="1_BC cong trinh trong diem_BC von DTPT 6 thang 2012 3 3" xfId="4448"/>
    <cellStyle name="1_BC cong trinh trong diem_BC von DTPT 6 thang 2012 3 3 2" xfId="26739"/>
    <cellStyle name="1_BC cong trinh trong diem_BC von DTPT 6 thang 2012 3 3 3" xfId="26740"/>
    <cellStyle name="1_BC cong trinh trong diem_BC von DTPT 6 thang 2012 3 4" xfId="4449"/>
    <cellStyle name="1_BC cong trinh trong diem_BC von DTPT 6 thang 2012 3 4 2" xfId="26741"/>
    <cellStyle name="1_BC cong trinh trong diem_BC von DTPT 6 thang 2012 3 4 3" xfId="26742"/>
    <cellStyle name="1_BC cong trinh trong diem_BC von DTPT 6 thang 2012 3 5" xfId="26743"/>
    <cellStyle name="1_BC cong trinh trong diem_BC von DTPT 6 thang 2012 3 6" xfId="26744"/>
    <cellStyle name="1_BC cong trinh trong diem_BC von DTPT 6 thang 2012 4" xfId="4450"/>
    <cellStyle name="1_BC cong trinh trong diem_BC von DTPT 6 thang 2012 4 2" xfId="26745"/>
    <cellStyle name="1_BC cong trinh trong diem_BC von DTPT 6 thang 2012 4 3" xfId="26746"/>
    <cellStyle name="1_BC cong trinh trong diem_BC von DTPT 6 thang 2012 5" xfId="4451"/>
    <cellStyle name="1_BC cong trinh trong diem_BC von DTPT 6 thang 2012 5 2" xfId="26747"/>
    <cellStyle name="1_BC cong trinh trong diem_BC von DTPT 6 thang 2012 5 3" xfId="26748"/>
    <cellStyle name="1_BC cong trinh trong diem_BC von DTPT 6 thang 2012 6" xfId="4452"/>
    <cellStyle name="1_BC cong trinh trong diem_BC von DTPT 6 thang 2012 6 2" xfId="26749"/>
    <cellStyle name="1_BC cong trinh trong diem_BC von DTPT 6 thang 2012 6 3" xfId="26750"/>
    <cellStyle name="1_BC cong trinh trong diem_BC von DTPT 6 thang 2012 7" xfId="26751"/>
    <cellStyle name="1_BC cong trinh trong diem_Bieu du thao QD von ho tro co MT" xfId="4453"/>
    <cellStyle name="1_BC cong trinh trong diem_Bieu du thao QD von ho tro co MT 2" xfId="4454"/>
    <cellStyle name="1_BC cong trinh trong diem_Bieu du thao QD von ho tro co MT 2 2" xfId="4455"/>
    <cellStyle name="1_BC cong trinh trong diem_Bieu du thao QD von ho tro co MT 2 2 2" xfId="4456"/>
    <cellStyle name="1_BC cong trinh trong diem_Bieu du thao QD von ho tro co MT 2 2 2 2" xfId="26752"/>
    <cellStyle name="1_BC cong trinh trong diem_Bieu du thao QD von ho tro co MT 2 2 2 3" xfId="26753"/>
    <cellStyle name="1_BC cong trinh trong diem_Bieu du thao QD von ho tro co MT 2 2 3" xfId="4457"/>
    <cellStyle name="1_BC cong trinh trong diem_Bieu du thao QD von ho tro co MT 2 2 3 2" xfId="26754"/>
    <cellStyle name="1_BC cong trinh trong diem_Bieu du thao QD von ho tro co MT 2 2 3 3" xfId="26755"/>
    <cellStyle name="1_BC cong trinh trong diem_Bieu du thao QD von ho tro co MT 2 2 4" xfId="4458"/>
    <cellStyle name="1_BC cong trinh trong diem_Bieu du thao QD von ho tro co MT 2 2 4 2" xfId="26756"/>
    <cellStyle name="1_BC cong trinh trong diem_Bieu du thao QD von ho tro co MT 2 2 4 3" xfId="26757"/>
    <cellStyle name="1_BC cong trinh trong diem_Bieu du thao QD von ho tro co MT 2 2 5" xfId="26758"/>
    <cellStyle name="1_BC cong trinh trong diem_Bieu du thao QD von ho tro co MT 2 2 6" xfId="26759"/>
    <cellStyle name="1_BC cong trinh trong diem_Bieu du thao QD von ho tro co MT 2 3" xfId="4459"/>
    <cellStyle name="1_BC cong trinh trong diem_Bieu du thao QD von ho tro co MT 2 3 2" xfId="26760"/>
    <cellStyle name="1_BC cong trinh trong diem_Bieu du thao QD von ho tro co MT 2 3 3" xfId="26761"/>
    <cellStyle name="1_BC cong trinh trong diem_Bieu du thao QD von ho tro co MT 2 4" xfId="4460"/>
    <cellStyle name="1_BC cong trinh trong diem_Bieu du thao QD von ho tro co MT 2 4 2" xfId="26762"/>
    <cellStyle name="1_BC cong trinh trong diem_Bieu du thao QD von ho tro co MT 2 4 3" xfId="26763"/>
    <cellStyle name="1_BC cong trinh trong diem_Bieu du thao QD von ho tro co MT 2 5" xfId="4461"/>
    <cellStyle name="1_BC cong trinh trong diem_Bieu du thao QD von ho tro co MT 2 5 2" xfId="26764"/>
    <cellStyle name="1_BC cong trinh trong diem_Bieu du thao QD von ho tro co MT 2 5 3" xfId="26765"/>
    <cellStyle name="1_BC cong trinh trong diem_Bieu du thao QD von ho tro co MT 2 6" xfId="26766"/>
    <cellStyle name="1_BC cong trinh trong diem_Bieu du thao QD von ho tro co MT 2 7" xfId="26767"/>
    <cellStyle name="1_BC cong trinh trong diem_Bieu du thao QD von ho tro co MT 3" xfId="4462"/>
    <cellStyle name="1_BC cong trinh trong diem_Bieu du thao QD von ho tro co MT 3 2" xfId="4463"/>
    <cellStyle name="1_BC cong trinh trong diem_Bieu du thao QD von ho tro co MT 3 2 2" xfId="26768"/>
    <cellStyle name="1_BC cong trinh trong diem_Bieu du thao QD von ho tro co MT 3 2 3" xfId="26769"/>
    <cellStyle name="1_BC cong trinh trong diem_Bieu du thao QD von ho tro co MT 3 3" xfId="4464"/>
    <cellStyle name="1_BC cong trinh trong diem_Bieu du thao QD von ho tro co MT 3 3 2" xfId="26770"/>
    <cellStyle name="1_BC cong trinh trong diem_Bieu du thao QD von ho tro co MT 3 3 3" xfId="26771"/>
    <cellStyle name="1_BC cong trinh trong diem_Bieu du thao QD von ho tro co MT 3 4" xfId="4465"/>
    <cellStyle name="1_BC cong trinh trong diem_Bieu du thao QD von ho tro co MT 3 4 2" xfId="26772"/>
    <cellStyle name="1_BC cong trinh trong diem_Bieu du thao QD von ho tro co MT 3 4 3" xfId="26773"/>
    <cellStyle name="1_BC cong trinh trong diem_Bieu du thao QD von ho tro co MT 3 5" xfId="26774"/>
    <cellStyle name="1_BC cong trinh trong diem_Bieu du thao QD von ho tro co MT 3 6" xfId="26775"/>
    <cellStyle name="1_BC cong trinh trong diem_Bieu du thao QD von ho tro co MT 4" xfId="4466"/>
    <cellStyle name="1_BC cong trinh trong diem_Bieu du thao QD von ho tro co MT 4 2" xfId="26776"/>
    <cellStyle name="1_BC cong trinh trong diem_Bieu du thao QD von ho tro co MT 4 3" xfId="26777"/>
    <cellStyle name="1_BC cong trinh trong diem_Bieu du thao QD von ho tro co MT 5" xfId="4467"/>
    <cellStyle name="1_BC cong trinh trong diem_Bieu du thao QD von ho tro co MT 5 2" xfId="26778"/>
    <cellStyle name="1_BC cong trinh trong diem_Bieu du thao QD von ho tro co MT 5 3" xfId="26779"/>
    <cellStyle name="1_BC cong trinh trong diem_Bieu du thao QD von ho tro co MT 6" xfId="4468"/>
    <cellStyle name="1_BC cong trinh trong diem_Bieu du thao QD von ho tro co MT 6 2" xfId="26780"/>
    <cellStyle name="1_BC cong trinh trong diem_Bieu du thao QD von ho tro co MT 6 3" xfId="26781"/>
    <cellStyle name="1_BC cong trinh trong diem_Bieu du thao QD von ho tro co MT 7" xfId="26782"/>
    <cellStyle name="1_BC cong trinh trong diem_Ke hoach 2012 (theo doi)" xfId="4469"/>
    <cellStyle name="1_BC cong trinh trong diem_Ke hoach 2012 (theo doi) 2" xfId="4470"/>
    <cellStyle name="1_BC cong trinh trong diem_Ke hoach 2012 (theo doi) 2 2" xfId="4471"/>
    <cellStyle name="1_BC cong trinh trong diem_Ke hoach 2012 (theo doi) 2 2 2" xfId="4472"/>
    <cellStyle name="1_BC cong trinh trong diem_Ke hoach 2012 (theo doi) 2 2 2 2" xfId="26783"/>
    <cellStyle name="1_BC cong trinh trong diem_Ke hoach 2012 (theo doi) 2 2 2 3" xfId="26784"/>
    <cellStyle name="1_BC cong trinh trong diem_Ke hoach 2012 (theo doi) 2 2 3" xfId="4473"/>
    <cellStyle name="1_BC cong trinh trong diem_Ke hoach 2012 (theo doi) 2 2 3 2" xfId="26785"/>
    <cellStyle name="1_BC cong trinh trong diem_Ke hoach 2012 (theo doi) 2 2 3 3" xfId="26786"/>
    <cellStyle name="1_BC cong trinh trong diem_Ke hoach 2012 (theo doi) 2 2 4" xfId="4474"/>
    <cellStyle name="1_BC cong trinh trong diem_Ke hoach 2012 (theo doi) 2 2 4 2" xfId="26787"/>
    <cellStyle name="1_BC cong trinh trong diem_Ke hoach 2012 (theo doi) 2 2 4 3" xfId="26788"/>
    <cellStyle name="1_BC cong trinh trong diem_Ke hoach 2012 (theo doi) 2 2 5" xfId="26789"/>
    <cellStyle name="1_BC cong trinh trong diem_Ke hoach 2012 (theo doi) 2 2 6" xfId="26790"/>
    <cellStyle name="1_BC cong trinh trong diem_Ke hoach 2012 (theo doi) 2 3" xfId="4475"/>
    <cellStyle name="1_BC cong trinh trong diem_Ke hoach 2012 (theo doi) 2 3 2" xfId="26791"/>
    <cellStyle name="1_BC cong trinh trong diem_Ke hoach 2012 (theo doi) 2 3 3" xfId="26792"/>
    <cellStyle name="1_BC cong trinh trong diem_Ke hoach 2012 (theo doi) 2 4" xfId="4476"/>
    <cellStyle name="1_BC cong trinh trong diem_Ke hoach 2012 (theo doi) 2 4 2" xfId="26793"/>
    <cellStyle name="1_BC cong trinh trong diem_Ke hoach 2012 (theo doi) 2 4 3" xfId="26794"/>
    <cellStyle name="1_BC cong trinh trong diem_Ke hoach 2012 (theo doi) 2 5" xfId="4477"/>
    <cellStyle name="1_BC cong trinh trong diem_Ke hoach 2012 (theo doi) 2 5 2" xfId="26795"/>
    <cellStyle name="1_BC cong trinh trong diem_Ke hoach 2012 (theo doi) 2 5 3" xfId="26796"/>
    <cellStyle name="1_BC cong trinh trong diem_Ke hoach 2012 (theo doi) 2 6" xfId="26797"/>
    <cellStyle name="1_BC cong trinh trong diem_Ke hoach 2012 (theo doi) 2 7" xfId="26798"/>
    <cellStyle name="1_BC cong trinh trong diem_Ke hoach 2012 (theo doi) 3" xfId="4478"/>
    <cellStyle name="1_BC cong trinh trong diem_Ke hoach 2012 (theo doi) 3 2" xfId="4479"/>
    <cellStyle name="1_BC cong trinh trong diem_Ke hoach 2012 (theo doi) 3 2 2" xfId="26799"/>
    <cellStyle name="1_BC cong trinh trong diem_Ke hoach 2012 (theo doi) 3 2 3" xfId="26800"/>
    <cellStyle name="1_BC cong trinh trong diem_Ke hoach 2012 (theo doi) 3 3" xfId="4480"/>
    <cellStyle name="1_BC cong trinh trong diem_Ke hoach 2012 (theo doi) 3 3 2" xfId="26801"/>
    <cellStyle name="1_BC cong trinh trong diem_Ke hoach 2012 (theo doi) 3 3 3" xfId="26802"/>
    <cellStyle name="1_BC cong trinh trong diem_Ke hoach 2012 (theo doi) 3 4" xfId="4481"/>
    <cellStyle name="1_BC cong trinh trong diem_Ke hoach 2012 (theo doi) 3 4 2" xfId="26803"/>
    <cellStyle name="1_BC cong trinh trong diem_Ke hoach 2012 (theo doi) 3 4 3" xfId="26804"/>
    <cellStyle name="1_BC cong trinh trong diem_Ke hoach 2012 (theo doi) 3 5" xfId="26805"/>
    <cellStyle name="1_BC cong trinh trong diem_Ke hoach 2012 (theo doi) 3 6" xfId="26806"/>
    <cellStyle name="1_BC cong trinh trong diem_Ke hoach 2012 (theo doi) 4" xfId="4482"/>
    <cellStyle name="1_BC cong trinh trong diem_Ke hoach 2012 (theo doi) 4 2" xfId="26807"/>
    <cellStyle name="1_BC cong trinh trong diem_Ke hoach 2012 (theo doi) 4 3" xfId="26808"/>
    <cellStyle name="1_BC cong trinh trong diem_Ke hoach 2012 (theo doi) 5" xfId="4483"/>
    <cellStyle name="1_BC cong trinh trong diem_Ke hoach 2012 (theo doi) 5 2" xfId="26809"/>
    <cellStyle name="1_BC cong trinh trong diem_Ke hoach 2012 (theo doi) 5 3" xfId="26810"/>
    <cellStyle name="1_BC cong trinh trong diem_Ke hoach 2012 (theo doi) 6" xfId="4484"/>
    <cellStyle name="1_BC cong trinh trong diem_Ke hoach 2012 (theo doi) 6 2" xfId="26811"/>
    <cellStyle name="1_BC cong trinh trong diem_Ke hoach 2012 (theo doi) 6 3" xfId="26812"/>
    <cellStyle name="1_BC cong trinh trong diem_Ke hoach 2012 (theo doi) 7" xfId="26813"/>
    <cellStyle name="1_BC cong trinh trong diem_Ke hoach 2012 theo doi (giai ngan 30.6.12)" xfId="4485"/>
    <cellStyle name="1_BC cong trinh trong diem_Ke hoach 2012 theo doi (giai ngan 30.6.12) 2" xfId="4486"/>
    <cellStyle name="1_BC cong trinh trong diem_Ke hoach 2012 theo doi (giai ngan 30.6.12) 2 2" xfId="4487"/>
    <cellStyle name="1_BC cong trinh trong diem_Ke hoach 2012 theo doi (giai ngan 30.6.12) 2 2 2" xfId="4488"/>
    <cellStyle name="1_BC cong trinh trong diem_Ke hoach 2012 theo doi (giai ngan 30.6.12) 2 2 2 2" xfId="26814"/>
    <cellStyle name="1_BC cong trinh trong diem_Ke hoach 2012 theo doi (giai ngan 30.6.12) 2 2 2 3" xfId="26815"/>
    <cellStyle name="1_BC cong trinh trong diem_Ke hoach 2012 theo doi (giai ngan 30.6.12) 2 2 3" xfId="4489"/>
    <cellStyle name="1_BC cong trinh trong diem_Ke hoach 2012 theo doi (giai ngan 30.6.12) 2 2 3 2" xfId="26816"/>
    <cellStyle name="1_BC cong trinh trong diem_Ke hoach 2012 theo doi (giai ngan 30.6.12) 2 2 3 3" xfId="26817"/>
    <cellStyle name="1_BC cong trinh trong diem_Ke hoach 2012 theo doi (giai ngan 30.6.12) 2 2 4" xfId="4490"/>
    <cellStyle name="1_BC cong trinh trong diem_Ke hoach 2012 theo doi (giai ngan 30.6.12) 2 2 4 2" xfId="26818"/>
    <cellStyle name="1_BC cong trinh trong diem_Ke hoach 2012 theo doi (giai ngan 30.6.12) 2 2 4 3" xfId="26819"/>
    <cellStyle name="1_BC cong trinh trong diem_Ke hoach 2012 theo doi (giai ngan 30.6.12) 2 2 5" xfId="26820"/>
    <cellStyle name="1_BC cong trinh trong diem_Ke hoach 2012 theo doi (giai ngan 30.6.12) 2 2 6" xfId="26821"/>
    <cellStyle name="1_BC cong trinh trong diem_Ke hoach 2012 theo doi (giai ngan 30.6.12) 2 3" xfId="4491"/>
    <cellStyle name="1_BC cong trinh trong diem_Ke hoach 2012 theo doi (giai ngan 30.6.12) 2 3 2" xfId="26822"/>
    <cellStyle name="1_BC cong trinh trong diem_Ke hoach 2012 theo doi (giai ngan 30.6.12) 2 3 3" xfId="26823"/>
    <cellStyle name="1_BC cong trinh trong diem_Ke hoach 2012 theo doi (giai ngan 30.6.12) 2 4" xfId="4492"/>
    <cellStyle name="1_BC cong trinh trong diem_Ke hoach 2012 theo doi (giai ngan 30.6.12) 2 4 2" xfId="26824"/>
    <cellStyle name="1_BC cong trinh trong diem_Ke hoach 2012 theo doi (giai ngan 30.6.12) 2 4 3" xfId="26825"/>
    <cellStyle name="1_BC cong trinh trong diem_Ke hoach 2012 theo doi (giai ngan 30.6.12) 2 5" xfId="4493"/>
    <cellStyle name="1_BC cong trinh trong diem_Ke hoach 2012 theo doi (giai ngan 30.6.12) 2 5 2" xfId="26826"/>
    <cellStyle name="1_BC cong trinh trong diem_Ke hoach 2012 theo doi (giai ngan 30.6.12) 2 5 3" xfId="26827"/>
    <cellStyle name="1_BC cong trinh trong diem_Ke hoach 2012 theo doi (giai ngan 30.6.12) 2 6" xfId="26828"/>
    <cellStyle name="1_BC cong trinh trong diem_Ke hoach 2012 theo doi (giai ngan 30.6.12) 2 7" xfId="26829"/>
    <cellStyle name="1_BC cong trinh trong diem_Ke hoach 2012 theo doi (giai ngan 30.6.12) 3" xfId="4494"/>
    <cellStyle name="1_BC cong trinh trong diem_Ke hoach 2012 theo doi (giai ngan 30.6.12) 3 2" xfId="4495"/>
    <cellStyle name="1_BC cong trinh trong diem_Ke hoach 2012 theo doi (giai ngan 30.6.12) 3 2 2" xfId="26830"/>
    <cellStyle name="1_BC cong trinh trong diem_Ke hoach 2012 theo doi (giai ngan 30.6.12) 3 2 3" xfId="26831"/>
    <cellStyle name="1_BC cong trinh trong diem_Ke hoach 2012 theo doi (giai ngan 30.6.12) 3 3" xfId="4496"/>
    <cellStyle name="1_BC cong trinh trong diem_Ke hoach 2012 theo doi (giai ngan 30.6.12) 3 3 2" xfId="26832"/>
    <cellStyle name="1_BC cong trinh trong diem_Ke hoach 2012 theo doi (giai ngan 30.6.12) 3 3 3" xfId="26833"/>
    <cellStyle name="1_BC cong trinh trong diem_Ke hoach 2012 theo doi (giai ngan 30.6.12) 3 4" xfId="4497"/>
    <cellStyle name="1_BC cong trinh trong diem_Ke hoach 2012 theo doi (giai ngan 30.6.12) 3 4 2" xfId="26834"/>
    <cellStyle name="1_BC cong trinh trong diem_Ke hoach 2012 theo doi (giai ngan 30.6.12) 3 4 3" xfId="26835"/>
    <cellStyle name="1_BC cong trinh trong diem_Ke hoach 2012 theo doi (giai ngan 30.6.12) 3 5" xfId="26836"/>
    <cellStyle name="1_BC cong trinh trong diem_Ke hoach 2012 theo doi (giai ngan 30.6.12) 3 6" xfId="26837"/>
    <cellStyle name="1_BC cong trinh trong diem_Ke hoach 2012 theo doi (giai ngan 30.6.12) 4" xfId="4498"/>
    <cellStyle name="1_BC cong trinh trong diem_Ke hoach 2012 theo doi (giai ngan 30.6.12) 4 2" xfId="26838"/>
    <cellStyle name="1_BC cong trinh trong diem_Ke hoach 2012 theo doi (giai ngan 30.6.12) 4 3" xfId="26839"/>
    <cellStyle name="1_BC cong trinh trong diem_Ke hoach 2012 theo doi (giai ngan 30.6.12) 5" xfId="4499"/>
    <cellStyle name="1_BC cong trinh trong diem_Ke hoach 2012 theo doi (giai ngan 30.6.12) 5 2" xfId="26840"/>
    <cellStyle name="1_BC cong trinh trong diem_Ke hoach 2012 theo doi (giai ngan 30.6.12) 5 3" xfId="26841"/>
    <cellStyle name="1_BC cong trinh trong diem_Ke hoach 2012 theo doi (giai ngan 30.6.12) 6" xfId="4500"/>
    <cellStyle name="1_BC cong trinh trong diem_Ke hoach 2012 theo doi (giai ngan 30.6.12) 6 2" xfId="26842"/>
    <cellStyle name="1_BC cong trinh trong diem_Ke hoach 2012 theo doi (giai ngan 30.6.12) 6 3" xfId="26843"/>
    <cellStyle name="1_BC cong trinh trong diem_Ke hoach 2012 theo doi (giai ngan 30.6.12) 7" xfId="26844"/>
    <cellStyle name="1_BC nam 2007 (UB)" xfId="4501"/>
    <cellStyle name="1_BC nam 2007 (UB) 2" xfId="4502"/>
    <cellStyle name="1_BC nam 2007 (UB) 2 2" xfId="4503"/>
    <cellStyle name="1_BC nam 2007 (UB) 2 2 2" xfId="26845"/>
    <cellStyle name="1_BC nam 2007 (UB) 2 2 3" xfId="26846"/>
    <cellStyle name="1_BC nam 2007 (UB) 2 3" xfId="4504"/>
    <cellStyle name="1_BC nam 2007 (UB) 2 3 2" xfId="26847"/>
    <cellStyle name="1_BC nam 2007 (UB) 2 3 3" xfId="26848"/>
    <cellStyle name="1_BC nam 2007 (UB) 2 4" xfId="4505"/>
    <cellStyle name="1_BC nam 2007 (UB) 2 4 2" xfId="26849"/>
    <cellStyle name="1_BC nam 2007 (UB) 2 4 3" xfId="26850"/>
    <cellStyle name="1_BC nam 2007 (UB) 2 5" xfId="26851"/>
    <cellStyle name="1_BC nam 2007 (UB) 2 6" xfId="26852"/>
    <cellStyle name="1_BC nam 2007 (UB) 3" xfId="4506"/>
    <cellStyle name="1_BC nam 2007 (UB) 3 2" xfId="26853"/>
    <cellStyle name="1_BC nam 2007 (UB) 3 3" xfId="26854"/>
    <cellStyle name="1_BC nam 2007 (UB) 4" xfId="4507"/>
    <cellStyle name="1_BC nam 2007 (UB) 4 2" xfId="26855"/>
    <cellStyle name="1_BC nam 2007 (UB) 4 3" xfId="26856"/>
    <cellStyle name="1_BC nam 2007 (UB) 5" xfId="4508"/>
    <cellStyle name="1_BC nam 2007 (UB) 5 2" xfId="26857"/>
    <cellStyle name="1_BC nam 2007 (UB) 5 3" xfId="26858"/>
    <cellStyle name="1_BC nam 2007 (UB) 6" xfId="26859"/>
    <cellStyle name="1_BC nam 2007 (UB) 7" xfId="26860"/>
    <cellStyle name="1_BC nam 2007 (UB)_1 Bieu 6 thang nam 2011" xfId="4509"/>
    <cellStyle name="1_BC nam 2007 (UB)_1 Bieu 6 thang nam 2011 2" xfId="4510"/>
    <cellStyle name="1_BC nam 2007 (UB)_1 Bieu 6 thang nam 2011 2 2" xfId="4511"/>
    <cellStyle name="1_BC nam 2007 (UB)_1 Bieu 6 thang nam 2011 2 2 2" xfId="4512"/>
    <cellStyle name="1_BC nam 2007 (UB)_1 Bieu 6 thang nam 2011 2 2 2 2" xfId="26861"/>
    <cellStyle name="1_BC nam 2007 (UB)_1 Bieu 6 thang nam 2011 2 2 2 3" xfId="26862"/>
    <cellStyle name="1_BC nam 2007 (UB)_1 Bieu 6 thang nam 2011 2 2 3" xfId="4513"/>
    <cellStyle name="1_BC nam 2007 (UB)_1 Bieu 6 thang nam 2011 2 2 3 2" xfId="26863"/>
    <cellStyle name="1_BC nam 2007 (UB)_1 Bieu 6 thang nam 2011 2 2 3 3" xfId="26864"/>
    <cellStyle name="1_BC nam 2007 (UB)_1 Bieu 6 thang nam 2011 2 2 4" xfId="4514"/>
    <cellStyle name="1_BC nam 2007 (UB)_1 Bieu 6 thang nam 2011 2 2 4 2" xfId="26865"/>
    <cellStyle name="1_BC nam 2007 (UB)_1 Bieu 6 thang nam 2011 2 2 4 3" xfId="26866"/>
    <cellStyle name="1_BC nam 2007 (UB)_1 Bieu 6 thang nam 2011 2 2 5" xfId="26867"/>
    <cellStyle name="1_BC nam 2007 (UB)_1 Bieu 6 thang nam 2011 2 2 6" xfId="26868"/>
    <cellStyle name="1_BC nam 2007 (UB)_1 Bieu 6 thang nam 2011 2 3" xfId="4515"/>
    <cellStyle name="1_BC nam 2007 (UB)_1 Bieu 6 thang nam 2011 2 3 2" xfId="26869"/>
    <cellStyle name="1_BC nam 2007 (UB)_1 Bieu 6 thang nam 2011 2 3 3" xfId="26870"/>
    <cellStyle name="1_BC nam 2007 (UB)_1 Bieu 6 thang nam 2011 2 4" xfId="4516"/>
    <cellStyle name="1_BC nam 2007 (UB)_1 Bieu 6 thang nam 2011 2 4 2" xfId="26871"/>
    <cellStyle name="1_BC nam 2007 (UB)_1 Bieu 6 thang nam 2011 2 4 3" xfId="26872"/>
    <cellStyle name="1_BC nam 2007 (UB)_1 Bieu 6 thang nam 2011 2 5" xfId="4517"/>
    <cellStyle name="1_BC nam 2007 (UB)_1 Bieu 6 thang nam 2011 2 5 2" xfId="26873"/>
    <cellStyle name="1_BC nam 2007 (UB)_1 Bieu 6 thang nam 2011 2 5 3" xfId="26874"/>
    <cellStyle name="1_BC nam 2007 (UB)_1 Bieu 6 thang nam 2011 2 6" xfId="26875"/>
    <cellStyle name="1_BC nam 2007 (UB)_1 Bieu 6 thang nam 2011 2 7" xfId="26876"/>
    <cellStyle name="1_BC nam 2007 (UB)_1 Bieu 6 thang nam 2011 3" xfId="4518"/>
    <cellStyle name="1_BC nam 2007 (UB)_1 Bieu 6 thang nam 2011 3 2" xfId="4519"/>
    <cellStyle name="1_BC nam 2007 (UB)_1 Bieu 6 thang nam 2011 3 2 2" xfId="26877"/>
    <cellStyle name="1_BC nam 2007 (UB)_1 Bieu 6 thang nam 2011 3 2 3" xfId="26878"/>
    <cellStyle name="1_BC nam 2007 (UB)_1 Bieu 6 thang nam 2011 3 3" xfId="4520"/>
    <cellStyle name="1_BC nam 2007 (UB)_1 Bieu 6 thang nam 2011 3 3 2" xfId="26879"/>
    <cellStyle name="1_BC nam 2007 (UB)_1 Bieu 6 thang nam 2011 3 3 3" xfId="26880"/>
    <cellStyle name="1_BC nam 2007 (UB)_1 Bieu 6 thang nam 2011 3 4" xfId="4521"/>
    <cellStyle name="1_BC nam 2007 (UB)_1 Bieu 6 thang nam 2011 3 4 2" xfId="26881"/>
    <cellStyle name="1_BC nam 2007 (UB)_1 Bieu 6 thang nam 2011 3 4 3" xfId="26882"/>
    <cellStyle name="1_BC nam 2007 (UB)_1 Bieu 6 thang nam 2011 3 5" xfId="26883"/>
    <cellStyle name="1_BC nam 2007 (UB)_1 Bieu 6 thang nam 2011 3 6" xfId="26884"/>
    <cellStyle name="1_BC nam 2007 (UB)_1 Bieu 6 thang nam 2011 4" xfId="4522"/>
    <cellStyle name="1_BC nam 2007 (UB)_1 Bieu 6 thang nam 2011 4 2" xfId="26885"/>
    <cellStyle name="1_BC nam 2007 (UB)_1 Bieu 6 thang nam 2011 4 3" xfId="26886"/>
    <cellStyle name="1_BC nam 2007 (UB)_1 Bieu 6 thang nam 2011 5" xfId="4523"/>
    <cellStyle name="1_BC nam 2007 (UB)_1 Bieu 6 thang nam 2011 5 2" xfId="26887"/>
    <cellStyle name="1_BC nam 2007 (UB)_1 Bieu 6 thang nam 2011 5 3" xfId="26888"/>
    <cellStyle name="1_BC nam 2007 (UB)_1 Bieu 6 thang nam 2011 6" xfId="4524"/>
    <cellStyle name="1_BC nam 2007 (UB)_1 Bieu 6 thang nam 2011 6 2" xfId="26889"/>
    <cellStyle name="1_BC nam 2007 (UB)_1 Bieu 6 thang nam 2011 6 3" xfId="26890"/>
    <cellStyle name="1_BC nam 2007 (UB)_1 Bieu 6 thang nam 2011 7" xfId="26891"/>
    <cellStyle name="1_BC nam 2007 (UB)_1 Bieu 6 thang nam 2011_BC von DTPT 6 thang 2012" xfId="4525"/>
    <cellStyle name="1_BC nam 2007 (UB)_1 Bieu 6 thang nam 2011_BC von DTPT 6 thang 2012 2" xfId="4526"/>
    <cellStyle name="1_BC nam 2007 (UB)_1 Bieu 6 thang nam 2011_BC von DTPT 6 thang 2012 2 2" xfId="4527"/>
    <cellStyle name="1_BC nam 2007 (UB)_1 Bieu 6 thang nam 2011_BC von DTPT 6 thang 2012 2 2 2" xfId="4528"/>
    <cellStyle name="1_BC nam 2007 (UB)_1 Bieu 6 thang nam 2011_BC von DTPT 6 thang 2012 2 2 2 2" xfId="26892"/>
    <cellStyle name="1_BC nam 2007 (UB)_1 Bieu 6 thang nam 2011_BC von DTPT 6 thang 2012 2 2 2 3" xfId="26893"/>
    <cellStyle name="1_BC nam 2007 (UB)_1 Bieu 6 thang nam 2011_BC von DTPT 6 thang 2012 2 2 3" xfId="4529"/>
    <cellStyle name="1_BC nam 2007 (UB)_1 Bieu 6 thang nam 2011_BC von DTPT 6 thang 2012 2 2 3 2" xfId="26894"/>
    <cellStyle name="1_BC nam 2007 (UB)_1 Bieu 6 thang nam 2011_BC von DTPT 6 thang 2012 2 2 3 3" xfId="26895"/>
    <cellStyle name="1_BC nam 2007 (UB)_1 Bieu 6 thang nam 2011_BC von DTPT 6 thang 2012 2 2 4" xfId="4530"/>
    <cellStyle name="1_BC nam 2007 (UB)_1 Bieu 6 thang nam 2011_BC von DTPT 6 thang 2012 2 2 4 2" xfId="26896"/>
    <cellStyle name="1_BC nam 2007 (UB)_1 Bieu 6 thang nam 2011_BC von DTPT 6 thang 2012 2 2 4 3" xfId="26897"/>
    <cellStyle name="1_BC nam 2007 (UB)_1 Bieu 6 thang nam 2011_BC von DTPT 6 thang 2012 2 2 5" xfId="26898"/>
    <cellStyle name="1_BC nam 2007 (UB)_1 Bieu 6 thang nam 2011_BC von DTPT 6 thang 2012 2 2 6" xfId="26899"/>
    <cellStyle name="1_BC nam 2007 (UB)_1 Bieu 6 thang nam 2011_BC von DTPT 6 thang 2012 2 3" xfId="4531"/>
    <cellStyle name="1_BC nam 2007 (UB)_1 Bieu 6 thang nam 2011_BC von DTPT 6 thang 2012 2 3 2" xfId="26900"/>
    <cellStyle name="1_BC nam 2007 (UB)_1 Bieu 6 thang nam 2011_BC von DTPT 6 thang 2012 2 3 3" xfId="26901"/>
    <cellStyle name="1_BC nam 2007 (UB)_1 Bieu 6 thang nam 2011_BC von DTPT 6 thang 2012 2 4" xfId="4532"/>
    <cellStyle name="1_BC nam 2007 (UB)_1 Bieu 6 thang nam 2011_BC von DTPT 6 thang 2012 2 4 2" xfId="26902"/>
    <cellStyle name="1_BC nam 2007 (UB)_1 Bieu 6 thang nam 2011_BC von DTPT 6 thang 2012 2 4 3" xfId="26903"/>
    <cellStyle name="1_BC nam 2007 (UB)_1 Bieu 6 thang nam 2011_BC von DTPT 6 thang 2012 2 5" xfId="4533"/>
    <cellStyle name="1_BC nam 2007 (UB)_1 Bieu 6 thang nam 2011_BC von DTPT 6 thang 2012 2 5 2" xfId="26904"/>
    <cellStyle name="1_BC nam 2007 (UB)_1 Bieu 6 thang nam 2011_BC von DTPT 6 thang 2012 2 5 3" xfId="26905"/>
    <cellStyle name="1_BC nam 2007 (UB)_1 Bieu 6 thang nam 2011_BC von DTPT 6 thang 2012 2 6" xfId="26906"/>
    <cellStyle name="1_BC nam 2007 (UB)_1 Bieu 6 thang nam 2011_BC von DTPT 6 thang 2012 2 7" xfId="26907"/>
    <cellStyle name="1_BC nam 2007 (UB)_1 Bieu 6 thang nam 2011_BC von DTPT 6 thang 2012 3" xfId="4534"/>
    <cellStyle name="1_BC nam 2007 (UB)_1 Bieu 6 thang nam 2011_BC von DTPT 6 thang 2012 3 2" xfId="4535"/>
    <cellStyle name="1_BC nam 2007 (UB)_1 Bieu 6 thang nam 2011_BC von DTPT 6 thang 2012 3 2 2" xfId="26908"/>
    <cellStyle name="1_BC nam 2007 (UB)_1 Bieu 6 thang nam 2011_BC von DTPT 6 thang 2012 3 2 3" xfId="26909"/>
    <cellStyle name="1_BC nam 2007 (UB)_1 Bieu 6 thang nam 2011_BC von DTPT 6 thang 2012 3 3" xfId="4536"/>
    <cellStyle name="1_BC nam 2007 (UB)_1 Bieu 6 thang nam 2011_BC von DTPT 6 thang 2012 3 3 2" xfId="26910"/>
    <cellStyle name="1_BC nam 2007 (UB)_1 Bieu 6 thang nam 2011_BC von DTPT 6 thang 2012 3 3 3" xfId="26911"/>
    <cellStyle name="1_BC nam 2007 (UB)_1 Bieu 6 thang nam 2011_BC von DTPT 6 thang 2012 3 4" xfId="4537"/>
    <cellStyle name="1_BC nam 2007 (UB)_1 Bieu 6 thang nam 2011_BC von DTPT 6 thang 2012 3 4 2" xfId="26912"/>
    <cellStyle name="1_BC nam 2007 (UB)_1 Bieu 6 thang nam 2011_BC von DTPT 6 thang 2012 3 4 3" xfId="26913"/>
    <cellStyle name="1_BC nam 2007 (UB)_1 Bieu 6 thang nam 2011_BC von DTPT 6 thang 2012 3 5" xfId="26914"/>
    <cellStyle name="1_BC nam 2007 (UB)_1 Bieu 6 thang nam 2011_BC von DTPT 6 thang 2012 3 6" xfId="26915"/>
    <cellStyle name="1_BC nam 2007 (UB)_1 Bieu 6 thang nam 2011_BC von DTPT 6 thang 2012 4" xfId="4538"/>
    <cellStyle name="1_BC nam 2007 (UB)_1 Bieu 6 thang nam 2011_BC von DTPT 6 thang 2012 4 2" xfId="26916"/>
    <cellStyle name="1_BC nam 2007 (UB)_1 Bieu 6 thang nam 2011_BC von DTPT 6 thang 2012 4 3" xfId="26917"/>
    <cellStyle name="1_BC nam 2007 (UB)_1 Bieu 6 thang nam 2011_BC von DTPT 6 thang 2012 5" xfId="4539"/>
    <cellStyle name="1_BC nam 2007 (UB)_1 Bieu 6 thang nam 2011_BC von DTPT 6 thang 2012 5 2" xfId="26918"/>
    <cellStyle name="1_BC nam 2007 (UB)_1 Bieu 6 thang nam 2011_BC von DTPT 6 thang 2012 5 3" xfId="26919"/>
    <cellStyle name="1_BC nam 2007 (UB)_1 Bieu 6 thang nam 2011_BC von DTPT 6 thang 2012 6" xfId="4540"/>
    <cellStyle name="1_BC nam 2007 (UB)_1 Bieu 6 thang nam 2011_BC von DTPT 6 thang 2012 6 2" xfId="26920"/>
    <cellStyle name="1_BC nam 2007 (UB)_1 Bieu 6 thang nam 2011_BC von DTPT 6 thang 2012 6 3" xfId="26921"/>
    <cellStyle name="1_BC nam 2007 (UB)_1 Bieu 6 thang nam 2011_BC von DTPT 6 thang 2012 7" xfId="26922"/>
    <cellStyle name="1_BC nam 2007 (UB)_1 Bieu 6 thang nam 2011_Bieu du thao QD von ho tro co MT" xfId="4541"/>
    <cellStyle name="1_BC nam 2007 (UB)_1 Bieu 6 thang nam 2011_Bieu du thao QD von ho tro co MT 2" xfId="4542"/>
    <cellStyle name="1_BC nam 2007 (UB)_1 Bieu 6 thang nam 2011_Bieu du thao QD von ho tro co MT 2 2" xfId="4543"/>
    <cellStyle name="1_BC nam 2007 (UB)_1 Bieu 6 thang nam 2011_Bieu du thao QD von ho tro co MT 2 2 2" xfId="4544"/>
    <cellStyle name="1_BC nam 2007 (UB)_1 Bieu 6 thang nam 2011_Bieu du thao QD von ho tro co MT 2 2 2 2" xfId="26923"/>
    <cellStyle name="1_BC nam 2007 (UB)_1 Bieu 6 thang nam 2011_Bieu du thao QD von ho tro co MT 2 2 2 3" xfId="26924"/>
    <cellStyle name="1_BC nam 2007 (UB)_1 Bieu 6 thang nam 2011_Bieu du thao QD von ho tro co MT 2 2 3" xfId="4545"/>
    <cellStyle name="1_BC nam 2007 (UB)_1 Bieu 6 thang nam 2011_Bieu du thao QD von ho tro co MT 2 2 3 2" xfId="26925"/>
    <cellStyle name="1_BC nam 2007 (UB)_1 Bieu 6 thang nam 2011_Bieu du thao QD von ho tro co MT 2 2 3 3" xfId="26926"/>
    <cellStyle name="1_BC nam 2007 (UB)_1 Bieu 6 thang nam 2011_Bieu du thao QD von ho tro co MT 2 2 4" xfId="4546"/>
    <cellStyle name="1_BC nam 2007 (UB)_1 Bieu 6 thang nam 2011_Bieu du thao QD von ho tro co MT 2 2 4 2" xfId="26927"/>
    <cellStyle name="1_BC nam 2007 (UB)_1 Bieu 6 thang nam 2011_Bieu du thao QD von ho tro co MT 2 2 4 3" xfId="26928"/>
    <cellStyle name="1_BC nam 2007 (UB)_1 Bieu 6 thang nam 2011_Bieu du thao QD von ho tro co MT 2 2 5" xfId="26929"/>
    <cellStyle name="1_BC nam 2007 (UB)_1 Bieu 6 thang nam 2011_Bieu du thao QD von ho tro co MT 2 2 6" xfId="26930"/>
    <cellStyle name="1_BC nam 2007 (UB)_1 Bieu 6 thang nam 2011_Bieu du thao QD von ho tro co MT 2 3" xfId="4547"/>
    <cellStyle name="1_BC nam 2007 (UB)_1 Bieu 6 thang nam 2011_Bieu du thao QD von ho tro co MT 2 3 2" xfId="26931"/>
    <cellStyle name="1_BC nam 2007 (UB)_1 Bieu 6 thang nam 2011_Bieu du thao QD von ho tro co MT 2 3 3" xfId="26932"/>
    <cellStyle name="1_BC nam 2007 (UB)_1 Bieu 6 thang nam 2011_Bieu du thao QD von ho tro co MT 2 4" xfId="4548"/>
    <cellStyle name="1_BC nam 2007 (UB)_1 Bieu 6 thang nam 2011_Bieu du thao QD von ho tro co MT 2 4 2" xfId="26933"/>
    <cellStyle name="1_BC nam 2007 (UB)_1 Bieu 6 thang nam 2011_Bieu du thao QD von ho tro co MT 2 4 3" xfId="26934"/>
    <cellStyle name="1_BC nam 2007 (UB)_1 Bieu 6 thang nam 2011_Bieu du thao QD von ho tro co MT 2 5" xfId="4549"/>
    <cellStyle name="1_BC nam 2007 (UB)_1 Bieu 6 thang nam 2011_Bieu du thao QD von ho tro co MT 2 5 2" xfId="26935"/>
    <cellStyle name="1_BC nam 2007 (UB)_1 Bieu 6 thang nam 2011_Bieu du thao QD von ho tro co MT 2 5 3" xfId="26936"/>
    <cellStyle name="1_BC nam 2007 (UB)_1 Bieu 6 thang nam 2011_Bieu du thao QD von ho tro co MT 2 6" xfId="26937"/>
    <cellStyle name="1_BC nam 2007 (UB)_1 Bieu 6 thang nam 2011_Bieu du thao QD von ho tro co MT 2 7" xfId="26938"/>
    <cellStyle name="1_BC nam 2007 (UB)_1 Bieu 6 thang nam 2011_Bieu du thao QD von ho tro co MT 3" xfId="4550"/>
    <cellStyle name="1_BC nam 2007 (UB)_1 Bieu 6 thang nam 2011_Bieu du thao QD von ho tro co MT 3 2" xfId="4551"/>
    <cellStyle name="1_BC nam 2007 (UB)_1 Bieu 6 thang nam 2011_Bieu du thao QD von ho tro co MT 3 2 2" xfId="26939"/>
    <cellStyle name="1_BC nam 2007 (UB)_1 Bieu 6 thang nam 2011_Bieu du thao QD von ho tro co MT 3 2 3" xfId="26940"/>
    <cellStyle name="1_BC nam 2007 (UB)_1 Bieu 6 thang nam 2011_Bieu du thao QD von ho tro co MT 3 3" xfId="4552"/>
    <cellStyle name="1_BC nam 2007 (UB)_1 Bieu 6 thang nam 2011_Bieu du thao QD von ho tro co MT 3 3 2" xfId="26941"/>
    <cellStyle name="1_BC nam 2007 (UB)_1 Bieu 6 thang nam 2011_Bieu du thao QD von ho tro co MT 3 3 3" xfId="26942"/>
    <cellStyle name="1_BC nam 2007 (UB)_1 Bieu 6 thang nam 2011_Bieu du thao QD von ho tro co MT 3 4" xfId="4553"/>
    <cellStyle name="1_BC nam 2007 (UB)_1 Bieu 6 thang nam 2011_Bieu du thao QD von ho tro co MT 3 4 2" xfId="26943"/>
    <cellStyle name="1_BC nam 2007 (UB)_1 Bieu 6 thang nam 2011_Bieu du thao QD von ho tro co MT 3 4 3" xfId="26944"/>
    <cellStyle name="1_BC nam 2007 (UB)_1 Bieu 6 thang nam 2011_Bieu du thao QD von ho tro co MT 3 5" xfId="26945"/>
    <cellStyle name="1_BC nam 2007 (UB)_1 Bieu 6 thang nam 2011_Bieu du thao QD von ho tro co MT 3 6" xfId="26946"/>
    <cellStyle name="1_BC nam 2007 (UB)_1 Bieu 6 thang nam 2011_Bieu du thao QD von ho tro co MT 4" xfId="4554"/>
    <cellStyle name="1_BC nam 2007 (UB)_1 Bieu 6 thang nam 2011_Bieu du thao QD von ho tro co MT 4 2" xfId="26947"/>
    <cellStyle name="1_BC nam 2007 (UB)_1 Bieu 6 thang nam 2011_Bieu du thao QD von ho tro co MT 4 3" xfId="26948"/>
    <cellStyle name="1_BC nam 2007 (UB)_1 Bieu 6 thang nam 2011_Bieu du thao QD von ho tro co MT 5" xfId="4555"/>
    <cellStyle name="1_BC nam 2007 (UB)_1 Bieu 6 thang nam 2011_Bieu du thao QD von ho tro co MT 5 2" xfId="26949"/>
    <cellStyle name="1_BC nam 2007 (UB)_1 Bieu 6 thang nam 2011_Bieu du thao QD von ho tro co MT 5 3" xfId="26950"/>
    <cellStyle name="1_BC nam 2007 (UB)_1 Bieu 6 thang nam 2011_Bieu du thao QD von ho tro co MT 6" xfId="4556"/>
    <cellStyle name="1_BC nam 2007 (UB)_1 Bieu 6 thang nam 2011_Bieu du thao QD von ho tro co MT 6 2" xfId="26951"/>
    <cellStyle name="1_BC nam 2007 (UB)_1 Bieu 6 thang nam 2011_Bieu du thao QD von ho tro co MT 6 3" xfId="26952"/>
    <cellStyle name="1_BC nam 2007 (UB)_1 Bieu 6 thang nam 2011_Bieu du thao QD von ho tro co MT 7" xfId="26953"/>
    <cellStyle name="1_BC nam 2007 (UB)_1 Bieu 6 thang nam 2011_Ke hoach 2012 (theo doi)" xfId="4557"/>
    <cellStyle name="1_BC nam 2007 (UB)_1 Bieu 6 thang nam 2011_Ke hoach 2012 (theo doi) 2" xfId="4558"/>
    <cellStyle name="1_BC nam 2007 (UB)_1 Bieu 6 thang nam 2011_Ke hoach 2012 (theo doi) 2 2" xfId="4559"/>
    <cellStyle name="1_BC nam 2007 (UB)_1 Bieu 6 thang nam 2011_Ke hoach 2012 (theo doi) 2 2 2" xfId="4560"/>
    <cellStyle name="1_BC nam 2007 (UB)_1 Bieu 6 thang nam 2011_Ke hoach 2012 (theo doi) 2 2 2 2" xfId="26954"/>
    <cellStyle name="1_BC nam 2007 (UB)_1 Bieu 6 thang nam 2011_Ke hoach 2012 (theo doi) 2 2 2 3" xfId="26955"/>
    <cellStyle name="1_BC nam 2007 (UB)_1 Bieu 6 thang nam 2011_Ke hoach 2012 (theo doi) 2 2 3" xfId="4561"/>
    <cellStyle name="1_BC nam 2007 (UB)_1 Bieu 6 thang nam 2011_Ke hoach 2012 (theo doi) 2 2 3 2" xfId="26956"/>
    <cellStyle name="1_BC nam 2007 (UB)_1 Bieu 6 thang nam 2011_Ke hoach 2012 (theo doi) 2 2 3 3" xfId="26957"/>
    <cellStyle name="1_BC nam 2007 (UB)_1 Bieu 6 thang nam 2011_Ke hoach 2012 (theo doi) 2 2 4" xfId="4562"/>
    <cellStyle name="1_BC nam 2007 (UB)_1 Bieu 6 thang nam 2011_Ke hoach 2012 (theo doi) 2 2 4 2" xfId="26958"/>
    <cellStyle name="1_BC nam 2007 (UB)_1 Bieu 6 thang nam 2011_Ke hoach 2012 (theo doi) 2 2 4 3" xfId="26959"/>
    <cellStyle name="1_BC nam 2007 (UB)_1 Bieu 6 thang nam 2011_Ke hoach 2012 (theo doi) 2 2 5" xfId="26960"/>
    <cellStyle name="1_BC nam 2007 (UB)_1 Bieu 6 thang nam 2011_Ke hoach 2012 (theo doi) 2 2 6" xfId="26961"/>
    <cellStyle name="1_BC nam 2007 (UB)_1 Bieu 6 thang nam 2011_Ke hoach 2012 (theo doi) 2 3" xfId="4563"/>
    <cellStyle name="1_BC nam 2007 (UB)_1 Bieu 6 thang nam 2011_Ke hoach 2012 (theo doi) 2 3 2" xfId="26962"/>
    <cellStyle name="1_BC nam 2007 (UB)_1 Bieu 6 thang nam 2011_Ke hoach 2012 (theo doi) 2 3 3" xfId="26963"/>
    <cellStyle name="1_BC nam 2007 (UB)_1 Bieu 6 thang nam 2011_Ke hoach 2012 (theo doi) 2 4" xfId="4564"/>
    <cellStyle name="1_BC nam 2007 (UB)_1 Bieu 6 thang nam 2011_Ke hoach 2012 (theo doi) 2 4 2" xfId="26964"/>
    <cellStyle name="1_BC nam 2007 (UB)_1 Bieu 6 thang nam 2011_Ke hoach 2012 (theo doi) 2 4 3" xfId="26965"/>
    <cellStyle name="1_BC nam 2007 (UB)_1 Bieu 6 thang nam 2011_Ke hoach 2012 (theo doi) 2 5" xfId="4565"/>
    <cellStyle name="1_BC nam 2007 (UB)_1 Bieu 6 thang nam 2011_Ke hoach 2012 (theo doi) 2 5 2" xfId="26966"/>
    <cellStyle name="1_BC nam 2007 (UB)_1 Bieu 6 thang nam 2011_Ke hoach 2012 (theo doi) 2 5 3" xfId="26967"/>
    <cellStyle name="1_BC nam 2007 (UB)_1 Bieu 6 thang nam 2011_Ke hoach 2012 (theo doi) 2 6" xfId="26968"/>
    <cellStyle name="1_BC nam 2007 (UB)_1 Bieu 6 thang nam 2011_Ke hoach 2012 (theo doi) 2 7" xfId="26969"/>
    <cellStyle name="1_BC nam 2007 (UB)_1 Bieu 6 thang nam 2011_Ke hoach 2012 (theo doi) 3" xfId="4566"/>
    <cellStyle name="1_BC nam 2007 (UB)_1 Bieu 6 thang nam 2011_Ke hoach 2012 (theo doi) 3 2" xfId="4567"/>
    <cellStyle name="1_BC nam 2007 (UB)_1 Bieu 6 thang nam 2011_Ke hoach 2012 (theo doi) 3 2 2" xfId="26970"/>
    <cellStyle name="1_BC nam 2007 (UB)_1 Bieu 6 thang nam 2011_Ke hoach 2012 (theo doi) 3 2 3" xfId="26971"/>
    <cellStyle name="1_BC nam 2007 (UB)_1 Bieu 6 thang nam 2011_Ke hoach 2012 (theo doi) 3 3" xfId="4568"/>
    <cellStyle name="1_BC nam 2007 (UB)_1 Bieu 6 thang nam 2011_Ke hoach 2012 (theo doi) 3 3 2" xfId="26972"/>
    <cellStyle name="1_BC nam 2007 (UB)_1 Bieu 6 thang nam 2011_Ke hoach 2012 (theo doi) 3 3 3" xfId="26973"/>
    <cellStyle name="1_BC nam 2007 (UB)_1 Bieu 6 thang nam 2011_Ke hoach 2012 (theo doi) 3 4" xfId="4569"/>
    <cellStyle name="1_BC nam 2007 (UB)_1 Bieu 6 thang nam 2011_Ke hoach 2012 (theo doi) 3 4 2" xfId="26974"/>
    <cellStyle name="1_BC nam 2007 (UB)_1 Bieu 6 thang nam 2011_Ke hoach 2012 (theo doi) 3 4 3" xfId="26975"/>
    <cellStyle name="1_BC nam 2007 (UB)_1 Bieu 6 thang nam 2011_Ke hoach 2012 (theo doi) 3 5" xfId="26976"/>
    <cellStyle name="1_BC nam 2007 (UB)_1 Bieu 6 thang nam 2011_Ke hoach 2012 (theo doi) 3 6" xfId="26977"/>
    <cellStyle name="1_BC nam 2007 (UB)_1 Bieu 6 thang nam 2011_Ke hoach 2012 (theo doi) 4" xfId="4570"/>
    <cellStyle name="1_BC nam 2007 (UB)_1 Bieu 6 thang nam 2011_Ke hoach 2012 (theo doi) 4 2" xfId="26978"/>
    <cellStyle name="1_BC nam 2007 (UB)_1 Bieu 6 thang nam 2011_Ke hoach 2012 (theo doi) 4 3" xfId="26979"/>
    <cellStyle name="1_BC nam 2007 (UB)_1 Bieu 6 thang nam 2011_Ke hoach 2012 (theo doi) 5" xfId="4571"/>
    <cellStyle name="1_BC nam 2007 (UB)_1 Bieu 6 thang nam 2011_Ke hoach 2012 (theo doi) 5 2" xfId="26980"/>
    <cellStyle name="1_BC nam 2007 (UB)_1 Bieu 6 thang nam 2011_Ke hoach 2012 (theo doi) 5 3" xfId="26981"/>
    <cellStyle name="1_BC nam 2007 (UB)_1 Bieu 6 thang nam 2011_Ke hoach 2012 (theo doi) 6" xfId="4572"/>
    <cellStyle name="1_BC nam 2007 (UB)_1 Bieu 6 thang nam 2011_Ke hoach 2012 (theo doi) 6 2" xfId="26982"/>
    <cellStyle name="1_BC nam 2007 (UB)_1 Bieu 6 thang nam 2011_Ke hoach 2012 (theo doi) 6 3" xfId="26983"/>
    <cellStyle name="1_BC nam 2007 (UB)_1 Bieu 6 thang nam 2011_Ke hoach 2012 (theo doi) 7" xfId="26984"/>
    <cellStyle name="1_BC nam 2007 (UB)_1 Bieu 6 thang nam 2011_Ke hoach 2012 theo doi (giai ngan 30.6.12)" xfId="4573"/>
    <cellStyle name="1_BC nam 2007 (UB)_1 Bieu 6 thang nam 2011_Ke hoach 2012 theo doi (giai ngan 30.6.12) 2" xfId="4574"/>
    <cellStyle name="1_BC nam 2007 (UB)_1 Bieu 6 thang nam 2011_Ke hoach 2012 theo doi (giai ngan 30.6.12) 2 2" xfId="4575"/>
    <cellStyle name="1_BC nam 2007 (UB)_1 Bieu 6 thang nam 2011_Ke hoach 2012 theo doi (giai ngan 30.6.12) 2 2 2" xfId="4576"/>
    <cellStyle name="1_BC nam 2007 (UB)_1 Bieu 6 thang nam 2011_Ke hoach 2012 theo doi (giai ngan 30.6.12) 2 2 2 2" xfId="26985"/>
    <cellStyle name="1_BC nam 2007 (UB)_1 Bieu 6 thang nam 2011_Ke hoach 2012 theo doi (giai ngan 30.6.12) 2 2 2 3" xfId="26986"/>
    <cellStyle name="1_BC nam 2007 (UB)_1 Bieu 6 thang nam 2011_Ke hoach 2012 theo doi (giai ngan 30.6.12) 2 2 3" xfId="4577"/>
    <cellStyle name="1_BC nam 2007 (UB)_1 Bieu 6 thang nam 2011_Ke hoach 2012 theo doi (giai ngan 30.6.12) 2 2 3 2" xfId="26987"/>
    <cellStyle name="1_BC nam 2007 (UB)_1 Bieu 6 thang nam 2011_Ke hoach 2012 theo doi (giai ngan 30.6.12) 2 2 3 3" xfId="26988"/>
    <cellStyle name="1_BC nam 2007 (UB)_1 Bieu 6 thang nam 2011_Ke hoach 2012 theo doi (giai ngan 30.6.12) 2 2 4" xfId="4578"/>
    <cellStyle name="1_BC nam 2007 (UB)_1 Bieu 6 thang nam 2011_Ke hoach 2012 theo doi (giai ngan 30.6.12) 2 2 4 2" xfId="26989"/>
    <cellStyle name="1_BC nam 2007 (UB)_1 Bieu 6 thang nam 2011_Ke hoach 2012 theo doi (giai ngan 30.6.12) 2 2 4 3" xfId="26990"/>
    <cellStyle name="1_BC nam 2007 (UB)_1 Bieu 6 thang nam 2011_Ke hoach 2012 theo doi (giai ngan 30.6.12) 2 2 5" xfId="26991"/>
    <cellStyle name="1_BC nam 2007 (UB)_1 Bieu 6 thang nam 2011_Ke hoach 2012 theo doi (giai ngan 30.6.12) 2 2 6" xfId="26992"/>
    <cellStyle name="1_BC nam 2007 (UB)_1 Bieu 6 thang nam 2011_Ke hoach 2012 theo doi (giai ngan 30.6.12) 2 3" xfId="4579"/>
    <cellStyle name="1_BC nam 2007 (UB)_1 Bieu 6 thang nam 2011_Ke hoach 2012 theo doi (giai ngan 30.6.12) 2 3 2" xfId="26993"/>
    <cellStyle name="1_BC nam 2007 (UB)_1 Bieu 6 thang nam 2011_Ke hoach 2012 theo doi (giai ngan 30.6.12) 2 3 3" xfId="26994"/>
    <cellStyle name="1_BC nam 2007 (UB)_1 Bieu 6 thang nam 2011_Ke hoach 2012 theo doi (giai ngan 30.6.12) 2 4" xfId="4580"/>
    <cellStyle name="1_BC nam 2007 (UB)_1 Bieu 6 thang nam 2011_Ke hoach 2012 theo doi (giai ngan 30.6.12) 2 4 2" xfId="26995"/>
    <cellStyle name="1_BC nam 2007 (UB)_1 Bieu 6 thang nam 2011_Ke hoach 2012 theo doi (giai ngan 30.6.12) 2 4 3" xfId="26996"/>
    <cellStyle name="1_BC nam 2007 (UB)_1 Bieu 6 thang nam 2011_Ke hoach 2012 theo doi (giai ngan 30.6.12) 2 5" xfId="4581"/>
    <cellStyle name="1_BC nam 2007 (UB)_1 Bieu 6 thang nam 2011_Ke hoach 2012 theo doi (giai ngan 30.6.12) 2 5 2" xfId="26997"/>
    <cellStyle name="1_BC nam 2007 (UB)_1 Bieu 6 thang nam 2011_Ke hoach 2012 theo doi (giai ngan 30.6.12) 2 5 3" xfId="26998"/>
    <cellStyle name="1_BC nam 2007 (UB)_1 Bieu 6 thang nam 2011_Ke hoach 2012 theo doi (giai ngan 30.6.12) 2 6" xfId="26999"/>
    <cellStyle name="1_BC nam 2007 (UB)_1 Bieu 6 thang nam 2011_Ke hoach 2012 theo doi (giai ngan 30.6.12) 2 7" xfId="27000"/>
    <cellStyle name="1_BC nam 2007 (UB)_1 Bieu 6 thang nam 2011_Ke hoach 2012 theo doi (giai ngan 30.6.12) 3" xfId="4582"/>
    <cellStyle name="1_BC nam 2007 (UB)_1 Bieu 6 thang nam 2011_Ke hoach 2012 theo doi (giai ngan 30.6.12) 3 2" xfId="4583"/>
    <cellStyle name="1_BC nam 2007 (UB)_1 Bieu 6 thang nam 2011_Ke hoach 2012 theo doi (giai ngan 30.6.12) 3 2 2" xfId="27001"/>
    <cellStyle name="1_BC nam 2007 (UB)_1 Bieu 6 thang nam 2011_Ke hoach 2012 theo doi (giai ngan 30.6.12) 3 2 3" xfId="27002"/>
    <cellStyle name="1_BC nam 2007 (UB)_1 Bieu 6 thang nam 2011_Ke hoach 2012 theo doi (giai ngan 30.6.12) 3 3" xfId="4584"/>
    <cellStyle name="1_BC nam 2007 (UB)_1 Bieu 6 thang nam 2011_Ke hoach 2012 theo doi (giai ngan 30.6.12) 3 3 2" xfId="27003"/>
    <cellStyle name="1_BC nam 2007 (UB)_1 Bieu 6 thang nam 2011_Ke hoach 2012 theo doi (giai ngan 30.6.12) 3 3 3" xfId="27004"/>
    <cellStyle name="1_BC nam 2007 (UB)_1 Bieu 6 thang nam 2011_Ke hoach 2012 theo doi (giai ngan 30.6.12) 3 4" xfId="4585"/>
    <cellStyle name="1_BC nam 2007 (UB)_1 Bieu 6 thang nam 2011_Ke hoach 2012 theo doi (giai ngan 30.6.12) 3 4 2" xfId="27005"/>
    <cellStyle name="1_BC nam 2007 (UB)_1 Bieu 6 thang nam 2011_Ke hoach 2012 theo doi (giai ngan 30.6.12) 3 4 3" xfId="27006"/>
    <cellStyle name="1_BC nam 2007 (UB)_1 Bieu 6 thang nam 2011_Ke hoach 2012 theo doi (giai ngan 30.6.12) 3 5" xfId="27007"/>
    <cellStyle name="1_BC nam 2007 (UB)_1 Bieu 6 thang nam 2011_Ke hoach 2012 theo doi (giai ngan 30.6.12) 3 6" xfId="27008"/>
    <cellStyle name="1_BC nam 2007 (UB)_1 Bieu 6 thang nam 2011_Ke hoach 2012 theo doi (giai ngan 30.6.12) 4" xfId="4586"/>
    <cellStyle name="1_BC nam 2007 (UB)_1 Bieu 6 thang nam 2011_Ke hoach 2012 theo doi (giai ngan 30.6.12) 4 2" xfId="27009"/>
    <cellStyle name="1_BC nam 2007 (UB)_1 Bieu 6 thang nam 2011_Ke hoach 2012 theo doi (giai ngan 30.6.12) 4 3" xfId="27010"/>
    <cellStyle name="1_BC nam 2007 (UB)_1 Bieu 6 thang nam 2011_Ke hoach 2012 theo doi (giai ngan 30.6.12) 5" xfId="4587"/>
    <cellStyle name="1_BC nam 2007 (UB)_1 Bieu 6 thang nam 2011_Ke hoach 2012 theo doi (giai ngan 30.6.12) 5 2" xfId="27011"/>
    <cellStyle name="1_BC nam 2007 (UB)_1 Bieu 6 thang nam 2011_Ke hoach 2012 theo doi (giai ngan 30.6.12) 5 3" xfId="27012"/>
    <cellStyle name="1_BC nam 2007 (UB)_1 Bieu 6 thang nam 2011_Ke hoach 2012 theo doi (giai ngan 30.6.12) 6" xfId="4588"/>
    <cellStyle name="1_BC nam 2007 (UB)_1 Bieu 6 thang nam 2011_Ke hoach 2012 theo doi (giai ngan 30.6.12) 6 2" xfId="27013"/>
    <cellStyle name="1_BC nam 2007 (UB)_1 Bieu 6 thang nam 2011_Ke hoach 2012 theo doi (giai ngan 30.6.12) 6 3" xfId="27014"/>
    <cellStyle name="1_BC nam 2007 (UB)_1 Bieu 6 thang nam 2011_Ke hoach 2012 theo doi (giai ngan 30.6.12) 7" xfId="27015"/>
    <cellStyle name="1_BC nam 2007 (UB)_Bao cao doan cong tac cua Bo thang 4-2010" xfId="4589"/>
    <cellStyle name="1_BC nam 2007 (UB)_Bao cao doan cong tac cua Bo thang 4-2010 2" xfId="4590"/>
    <cellStyle name="1_BC nam 2007 (UB)_Bao cao doan cong tac cua Bo thang 4-2010 2 2" xfId="4591"/>
    <cellStyle name="1_BC nam 2007 (UB)_Bao cao doan cong tac cua Bo thang 4-2010 2 2 2" xfId="27016"/>
    <cellStyle name="1_BC nam 2007 (UB)_Bao cao doan cong tac cua Bo thang 4-2010 2 2 3" xfId="27017"/>
    <cellStyle name="1_BC nam 2007 (UB)_Bao cao doan cong tac cua Bo thang 4-2010 2 3" xfId="4592"/>
    <cellStyle name="1_BC nam 2007 (UB)_Bao cao doan cong tac cua Bo thang 4-2010 2 3 2" xfId="27018"/>
    <cellStyle name="1_BC nam 2007 (UB)_Bao cao doan cong tac cua Bo thang 4-2010 2 3 3" xfId="27019"/>
    <cellStyle name="1_BC nam 2007 (UB)_Bao cao doan cong tac cua Bo thang 4-2010 2 4" xfId="4593"/>
    <cellStyle name="1_BC nam 2007 (UB)_Bao cao doan cong tac cua Bo thang 4-2010 2 4 2" xfId="27020"/>
    <cellStyle name="1_BC nam 2007 (UB)_Bao cao doan cong tac cua Bo thang 4-2010 2 4 3" xfId="27021"/>
    <cellStyle name="1_BC nam 2007 (UB)_Bao cao doan cong tac cua Bo thang 4-2010 2 5" xfId="27022"/>
    <cellStyle name="1_BC nam 2007 (UB)_Bao cao doan cong tac cua Bo thang 4-2010 2 6" xfId="27023"/>
    <cellStyle name="1_BC nam 2007 (UB)_Bao cao doan cong tac cua Bo thang 4-2010 3" xfId="4594"/>
    <cellStyle name="1_BC nam 2007 (UB)_Bao cao doan cong tac cua Bo thang 4-2010 3 2" xfId="27024"/>
    <cellStyle name="1_BC nam 2007 (UB)_Bao cao doan cong tac cua Bo thang 4-2010 3 3" xfId="27025"/>
    <cellStyle name="1_BC nam 2007 (UB)_Bao cao doan cong tac cua Bo thang 4-2010 4" xfId="4595"/>
    <cellStyle name="1_BC nam 2007 (UB)_Bao cao doan cong tac cua Bo thang 4-2010 4 2" xfId="27026"/>
    <cellStyle name="1_BC nam 2007 (UB)_Bao cao doan cong tac cua Bo thang 4-2010 4 3" xfId="27027"/>
    <cellStyle name="1_BC nam 2007 (UB)_Bao cao doan cong tac cua Bo thang 4-2010 5" xfId="4596"/>
    <cellStyle name="1_BC nam 2007 (UB)_Bao cao doan cong tac cua Bo thang 4-2010 5 2" xfId="27028"/>
    <cellStyle name="1_BC nam 2007 (UB)_Bao cao doan cong tac cua Bo thang 4-2010 5 3" xfId="27029"/>
    <cellStyle name="1_BC nam 2007 (UB)_Bao cao doan cong tac cua Bo thang 4-2010 6" xfId="27030"/>
    <cellStyle name="1_BC nam 2007 (UB)_Bao cao doan cong tac cua Bo thang 4-2010 7" xfId="27031"/>
    <cellStyle name="1_BC nam 2007 (UB)_Bao cao doan cong tac cua Bo thang 4-2010_BC von DTPT 6 thang 2012" xfId="4597"/>
    <cellStyle name="1_BC nam 2007 (UB)_Bao cao doan cong tac cua Bo thang 4-2010_BC von DTPT 6 thang 2012 2" xfId="4598"/>
    <cellStyle name="1_BC nam 2007 (UB)_Bao cao doan cong tac cua Bo thang 4-2010_BC von DTPT 6 thang 2012 2 2" xfId="4599"/>
    <cellStyle name="1_BC nam 2007 (UB)_Bao cao doan cong tac cua Bo thang 4-2010_BC von DTPT 6 thang 2012 2 2 2" xfId="27032"/>
    <cellStyle name="1_BC nam 2007 (UB)_Bao cao doan cong tac cua Bo thang 4-2010_BC von DTPT 6 thang 2012 2 2 3" xfId="27033"/>
    <cellStyle name="1_BC nam 2007 (UB)_Bao cao doan cong tac cua Bo thang 4-2010_BC von DTPT 6 thang 2012 2 3" xfId="4600"/>
    <cellStyle name="1_BC nam 2007 (UB)_Bao cao doan cong tac cua Bo thang 4-2010_BC von DTPT 6 thang 2012 2 3 2" xfId="27034"/>
    <cellStyle name="1_BC nam 2007 (UB)_Bao cao doan cong tac cua Bo thang 4-2010_BC von DTPT 6 thang 2012 2 3 3" xfId="27035"/>
    <cellStyle name="1_BC nam 2007 (UB)_Bao cao doan cong tac cua Bo thang 4-2010_BC von DTPT 6 thang 2012 2 4" xfId="4601"/>
    <cellStyle name="1_BC nam 2007 (UB)_Bao cao doan cong tac cua Bo thang 4-2010_BC von DTPT 6 thang 2012 2 4 2" xfId="27036"/>
    <cellStyle name="1_BC nam 2007 (UB)_Bao cao doan cong tac cua Bo thang 4-2010_BC von DTPT 6 thang 2012 2 4 3" xfId="27037"/>
    <cellStyle name="1_BC nam 2007 (UB)_Bao cao doan cong tac cua Bo thang 4-2010_BC von DTPT 6 thang 2012 2 5" xfId="27038"/>
    <cellStyle name="1_BC nam 2007 (UB)_Bao cao doan cong tac cua Bo thang 4-2010_BC von DTPT 6 thang 2012 2 6" xfId="27039"/>
    <cellStyle name="1_BC nam 2007 (UB)_Bao cao doan cong tac cua Bo thang 4-2010_BC von DTPT 6 thang 2012 3" xfId="4602"/>
    <cellStyle name="1_BC nam 2007 (UB)_Bao cao doan cong tac cua Bo thang 4-2010_BC von DTPT 6 thang 2012 3 2" xfId="27040"/>
    <cellStyle name="1_BC nam 2007 (UB)_Bao cao doan cong tac cua Bo thang 4-2010_BC von DTPT 6 thang 2012 3 3" xfId="27041"/>
    <cellStyle name="1_BC nam 2007 (UB)_Bao cao doan cong tac cua Bo thang 4-2010_BC von DTPT 6 thang 2012 4" xfId="4603"/>
    <cellStyle name="1_BC nam 2007 (UB)_Bao cao doan cong tac cua Bo thang 4-2010_BC von DTPT 6 thang 2012 4 2" xfId="27042"/>
    <cellStyle name="1_BC nam 2007 (UB)_Bao cao doan cong tac cua Bo thang 4-2010_BC von DTPT 6 thang 2012 4 3" xfId="27043"/>
    <cellStyle name="1_BC nam 2007 (UB)_Bao cao doan cong tac cua Bo thang 4-2010_BC von DTPT 6 thang 2012 5" xfId="4604"/>
    <cellStyle name="1_BC nam 2007 (UB)_Bao cao doan cong tac cua Bo thang 4-2010_BC von DTPT 6 thang 2012 5 2" xfId="27044"/>
    <cellStyle name="1_BC nam 2007 (UB)_Bao cao doan cong tac cua Bo thang 4-2010_BC von DTPT 6 thang 2012 5 3" xfId="27045"/>
    <cellStyle name="1_BC nam 2007 (UB)_Bao cao doan cong tac cua Bo thang 4-2010_BC von DTPT 6 thang 2012 6" xfId="27046"/>
    <cellStyle name="1_BC nam 2007 (UB)_Bao cao doan cong tac cua Bo thang 4-2010_BC von DTPT 6 thang 2012 7" xfId="27047"/>
    <cellStyle name="1_BC nam 2007 (UB)_Bao cao doan cong tac cua Bo thang 4-2010_Bieu du thao QD von ho tro co MT" xfId="4605"/>
    <cellStyle name="1_BC nam 2007 (UB)_Bao cao doan cong tac cua Bo thang 4-2010_Bieu du thao QD von ho tro co MT 2" xfId="4606"/>
    <cellStyle name="1_BC nam 2007 (UB)_Bao cao doan cong tac cua Bo thang 4-2010_Bieu du thao QD von ho tro co MT 2 2" xfId="4607"/>
    <cellStyle name="1_BC nam 2007 (UB)_Bao cao doan cong tac cua Bo thang 4-2010_Bieu du thao QD von ho tro co MT 2 2 2" xfId="27048"/>
    <cellStyle name="1_BC nam 2007 (UB)_Bao cao doan cong tac cua Bo thang 4-2010_Bieu du thao QD von ho tro co MT 2 2 3" xfId="27049"/>
    <cellStyle name="1_BC nam 2007 (UB)_Bao cao doan cong tac cua Bo thang 4-2010_Bieu du thao QD von ho tro co MT 2 3" xfId="4608"/>
    <cellStyle name="1_BC nam 2007 (UB)_Bao cao doan cong tac cua Bo thang 4-2010_Bieu du thao QD von ho tro co MT 2 3 2" xfId="27050"/>
    <cellStyle name="1_BC nam 2007 (UB)_Bao cao doan cong tac cua Bo thang 4-2010_Bieu du thao QD von ho tro co MT 2 3 3" xfId="27051"/>
    <cellStyle name="1_BC nam 2007 (UB)_Bao cao doan cong tac cua Bo thang 4-2010_Bieu du thao QD von ho tro co MT 2 4" xfId="4609"/>
    <cellStyle name="1_BC nam 2007 (UB)_Bao cao doan cong tac cua Bo thang 4-2010_Bieu du thao QD von ho tro co MT 2 4 2" xfId="27052"/>
    <cellStyle name="1_BC nam 2007 (UB)_Bao cao doan cong tac cua Bo thang 4-2010_Bieu du thao QD von ho tro co MT 2 4 3" xfId="27053"/>
    <cellStyle name="1_BC nam 2007 (UB)_Bao cao doan cong tac cua Bo thang 4-2010_Bieu du thao QD von ho tro co MT 2 5" xfId="27054"/>
    <cellStyle name="1_BC nam 2007 (UB)_Bao cao doan cong tac cua Bo thang 4-2010_Bieu du thao QD von ho tro co MT 2 6" xfId="27055"/>
    <cellStyle name="1_BC nam 2007 (UB)_Bao cao doan cong tac cua Bo thang 4-2010_Bieu du thao QD von ho tro co MT 3" xfId="4610"/>
    <cellStyle name="1_BC nam 2007 (UB)_Bao cao doan cong tac cua Bo thang 4-2010_Bieu du thao QD von ho tro co MT 3 2" xfId="27056"/>
    <cellStyle name="1_BC nam 2007 (UB)_Bao cao doan cong tac cua Bo thang 4-2010_Bieu du thao QD von ho tro co MT 3 3" xfId="27057"/>
    <cellStyle name="1_BC nam 2007 (UB)_Bao cao doan cong tac cua Bo thang 4-2010_Bieu du thao QD von ho tro co MT 4" xfId="4611"/>
    <cellStyle name="1_BC nam 2007 (UB)_Bao cao doan cong tac cua Bo thang 4-2010_Bieu du thao QD von ho tro co MT 4 2" xfId="27058"/>
    <cellStyle name="1_BC nam 2007 (UB)_Bao cao doan cong tac cua Bo thang 4-2010_Bieu du thao QD von ho tro co MT 4 3" xfId="27059"/>
    <cellStyle name="1_BC nam 2007 (UB)_Bao cao doan cong tac cua Bo thang 4-2010_Bieu du thao QD von ho tro co MT 5" xfId="4612"/>
    <cellStyle name="1_BC nam 2007 (UB)_Bao cao doan cong tac cua Bo thang 4-2010_Bieu du thao QD von ho tro co MT 5 2" xfId="27060"/>
    <cellStyle name="1_BC nam 2007 (UB)_Bao cao doan cong tac cua Bo thang 4-2010_Bieu du thao QD von ho tro co MT 5 3" xfId="27061"/>
    <cellStyle name="1_BC nam 2007 (UB)_Bao cao doan cong tac cua Bo thang 4-2010_Bieu du thao QD von ho tro co MT 6" xfId="27062"/>
    <cellStyle name="1_BC nam 2007 (UB)_Bao cao doan cong tac cua Bo thang 4-2010_Bieu du thao QD von ho tro co MT 7" xfId="27063"/>
    <cellStyle name="1_BC nam 2007 (UB)_Bao cao doan cong tac cua Bo thang 4-2010_Dang ky phan khai von ODA (gui Bo)" xfId="4613"/>
    <cellStyle name="1_BC nam 2007 (UB)_Bao cao doan cong tac cua Bo thang 4-2010_Dang ky phan khai von ODA (gui Bo) 2" xfId="4614"/>
    <cellStyle name="1_BC nam 2007 (UB)_Bao cao doan cong tac cua Bo thang 4-2010_Dang ky phan khai von ODA (gui Bo) 2 2" xfId="4615"/>
    <cellStyle name="1_BC nam 2007 (UB)_Bao cao doan cong tac cua Bo thang 4-2010_Dang ky phan khai von ODA (gui Bo) 2 2 2" xfId="27064"/>
    <cellStyle name="1_BC nam 2007 (UB)_Bao cao doan cong tac cua Bo thang 4-2010_Dang ky phan khai von ODA (gui Bo) 2 2 3" xfId="27065"/>
    <cellStyle name="1_BC nam 2007 (UB)_Bao cao doan cong tac cua Bo thang 4-2010_Dang ky phan khai von ODA (gui Bo) 2 3" xfId="4616"/>
    <cellStyle name="1_BC nam 2007 (UB)_Bao cao doan cong tac cua Bo thang 4-2010_Dang ky phan khai von ODA (gui Bo) 2 3 2" xfId="27066"/>
    <cellStyle name="1_BC nam 2007 (UB)_Bao cao doan cong tac cua Bo thang 4-2010_Dang ky phan khai von ODA (gui Bo) 2 3 3" xfId="27067"/>
    <cellStyle name="1_BC nam 2007 (UB)_Bao cao doan cong tac cua Bo thang 4-2010_Dang ky phan khai von ODA (gui Bo) 2 4" xfId="4617"/>
    <cellStyle name="1_BC nam 2007 (UB)_Bao cao doan cong tac cua Bo thang 4-2010_Dang ky phan khai von ODA (gui Bo) 2 4 2" xfId="27068"/>
    <cellStyle name="1_BC nam 2007 (UB)_Bao cao doan cong tac cua Bo thang 4-2010_Dang ky phan khai von ODA (gui Bo) 2 4 3" xfId="27069"/>
    <cellStyle name="1_BC nam 2007 (UB)_Bao cao doan cong tac cua Bo thang 4-2010_Dang ky phan khai von ODA (gui Bo) 2 5" xfId="27070"/>
    <cellStyle name="1_BC nam 2007 (UB)_Bao cao doan cong tac cua Bo thang 4-2010_Dang ky phan khai von ODA (gui Bo) 2 6" xfId="27071"/>
    <cellStyle name="1_BC nam 2007 (UB)_Bao cao doan cong tac cua Bo thang 4-2010_Dang ky phan khai von ODA (gui Bo) 3" xfId="4618"/>
    <cellStyle name="1_BC nam 2007 (UB)_Bao cao doan cong tac cua Bo thang 4-2010_Dang ky phan khai von ODA (gui Bo) 3 2" xfId="27072"/>
    <cellStyle name="1_BC nam 2007 (UB)_Bao cao doan cong tac cua Bo thang 4-2010_Dang ky phan khai von ODA (gui Bo) 3 3" xfId="27073"/>
    <cellStyle name="1_BC nam 2007 (UB)_Bao cao doan cong tac cua Bo thang 4-2010_Dang ky phan khai von ODA (gui Bo) 4" xfId="4619"/>
    <cellStyle name="1_BC nam 2007 (UB)_Bao cao doan cong tac cua Bo thang 4-2010_Dang ky phan khai von ODA (gui Bo) 4 2" xfId="27074"/>
    <cellStyle name="1_BC nam 2007 (UB)_Bao cao doan cong tac cua Bo thang 4-2010_Dang ky phan khai von ODA (gui Bo) 4 3" xfId="27075"/>
    <cellStyle name="1_BC nam 2007 (UB)_Bao cao doan cong tac cua Bo thang 4-2010_Dang ky phan khai von ODA (gui Bo) 5" xfId="4620"/>
    <cellStyle name="1_BC nam 2007 (UB)_Bao cao doan cong tac cua Bo thang 4-2010_Dang ky phan khai von ODA (gui Bo) 5 2" xfId="27076"/>
    <cellStyle name="1_BC nam 2007 (UB)_Bao cao doan cong tac cua Bo thang 4-2010_Dang ky phan khai von ODA (gui Bo) 5 3" xfId="27077"/>
    <cellStyle name="1_BC nam 2007 (UB)_Bao cao doan cong tac cua Bo thang 4-2010_Dang ky phan khai von ODA (gui Bo) 6" xfId="27078"/>
    <cellStyle name="1_BC nam 2007 (UB)_Bao cao doan cong tac cua Bo thang 4-2010_Dang ky phan khai von ODA (gui Bo) 7" xfId="27079"/>
    <cellStyle name="1_BC nam 2007 (UB)_Bao cao doan cong tac cua Bo thang 4-2010_Dang ky phan khai von ODA (gui Bo)_BC von DTPT 6 thang 2012" xfId="4621"/>
    <cellStyle name="1_BC nam 2007 (UB)_Bao cao doan cong tac cua Bo thang 4-2010_Dang ky phan khai von ODA (gui Bo)_BC von DTPT 6 thang 2012 2" xfId="4622"/>
    <cellStyle name="1_BC nam 2007 (UB)_Bao cao doan cong tac cua Bo thang 4-2010_Dang ky phan khai von ODA (gui Bo)_BC von DTPT 6 thang 2012 2 2" xfId="4623"/>
    <cellStyle name="1_BC nam 2007 (UB)_Bao cao doan cong tac cua Bo thang 4-2010_Dang ky phan khai von ODA (gui Bo)_BC von DTPT 6 thang 2012 2 2 2" xfId="27080"/>
    <cellStyle name="1_BC nam 2007 (UB)_Bao cao doan cong tac cua Bo thang 4-2010_Dang ky phan khai von ODA (gui Bo)_BC von DTPT 6 thang 2012 2 2 3" xfId="27081"/>
    <cellStyle name="1_BC nam 2007 (UB)_Bao cao doan cong tac cua Bo thang 4-2010_Dang ky phan khai von ODA (gui Bo)_BC von DTPT 6 thang 2012 2 3" xfId="4624"/>
    <cellStyle name="1_BC nam 2007 (UB)_Bao cao doan cong tac cua Bo thang 4-2010_Dang ky phan khai von ODA (gui Bo)_BC von DTPT 6 thang 2012 2 3 2" xfId="27082"/>
    <cellStyle name="1_BC nam 2007 (UB)_Bao cao doan cong tac cua Bo thang 4-2010_Dang ky phan khai von ODA (gui Bo)_BC von DTPT 6 thang 2012 2 3 3" xfId="27083"/>
    <cellStyle name="1_BC nam 2007 (UB)_Bao cao doan cong tac cua Bo thang 4-2010_Dang ky phan khai von ODA (gui Bo)_BC von DTPT 6 thang 2012 2 4" xfId="4625"/>
    <cellStyle name="1_BC nam 2007 (UB)_Bao cao doan cong tac cua Bo thang 4-2010_Dang ky phan khai von ODA (gui Bo)_BC von DTPT 6 thang 2012 2 4 2" xfId="27084"/>
    <cellStyle name="1_BC nam 2007 (UB)_Bao cao doan cong tac cua Bo thang 4-2010_Dang ky phan khai von ODA (gui Bo)_BC von DTPT 6 thang 2012 2 4 3" xfId="27085"/>
    <cellStyle name="1_BC nam 2007 (UB)_Bao cao doan cong tac cua Bo thang 4-2010_Dang ky phan khai von ODA (gui Bo)_BC von DTPT 6 thang 2012 2 5" xfId="27086"/>
    <cellStyle name="1_BC nam 2007 (UB)_Bao cao doan cong tac cua Bo thang 4-2010_Dang ky phan khai von ODA (gui Bo)_BC von DTPT 6 thang 2012 2 6" xfId="27087"/>
    <cellStyle name="1_BC nam 2007 (UB)_Bao cao doan cong tac cua Bo thang 4-2010_Dang ky phan khai von ODA (gui Bo)_BC von DTPT 6 thang 2012 3" xfId="4626"/>
    <cellStyle name="1_BC nam 2007 (UB)_Bao cao doan cong tac cua Bo thang 4-2010_Dang ky phan khai von ODA (gui Bo)_BC von DTPT 6 thang 2012 3 2" xfId="27088"/>
    <cellStyle name="1_BC nam 2007 (UB)_Bao cao doan cong tac cua Bo thang 4-2010_Dang ky phan khai von ODA (gui Bo)_BC von DTPT 6 thang 2012 3 3" xfId="27089"/>
    <cellStyle name="1_BC nam 2007 (UB)_Bao cao doan cong tac cua Bo thang 4-2010_Dang ky phan khai von ODA (gui Bo)_BC von DTPT 6 thang 2012 4" xfId="4627"/>
    <cellStyle name="1_BC nam 2007 (UB)_Bao cao doan cong tac cua Bo thang 4-2010_Dang ky phan khai von ODA (gui Bo)_BC von DTPT 6 thang 2012 4 2" xfId="27090"/>
    <cellStyle name="1_BC nam 2007 (UB)_Bao cao doan cong tac cua Bo thang 4-2010_Dang ky phan khai von ODA (gui Bo)_BC von DTPT 6 thang 2012 4 3" xfId="27091"/>
    <cellStyle name="1_BC nam 2007 (UB)_Bao cao doan cong tac cua Bo thang 4-2010_Dang ky phan khai von ODA (gui Bo)_BC von DTPT 6 thang 2012 5" xfId="4628"/>
    <cellStyle name="1_BC nam 2007 (UB)_Bao cao doan cong tac cua Bo thang 4-2010_Dang ky phan khai von ODA (gui Bo)_BC von DTPT 6 thang 2012 5 2" xfId="27092"/>
    <cellStyle name="1_BC nam 2007 (UB)_Bao cao doan cong tac cua Bo thang 4-2010_Dang ky phan khai von ODA (gui Bo)_BC von DTPT 6 thang 2012 5 3" xfId="27093"/>
    <cellStyle name="1_BC nam 2007 (UB)_Bao cao doan cong tac cua Bo thang 4-2010_Dang ky phan khai von ODA (gui Bo)_BC von DTPT 6 thang 2012 6" xfId="27094"/>
    <cellStyle name="1_BC nam 2007 (UB)_Bao cao doan cong tac cua Bo thang 4-2010_Dang ky phan khai von ODA (gui Bo)_BC von DTPT 6 thang 2012 7" xfId="27095"/>
    <cellStyle name="1_BC nam 2007 (UB)_Bao cao doan cong tac cua Bo thang 4-2010_Dang ky phan khai von ODA (gui Bo)_Bieu du thao QD von ho tro co MT" xfId="4629"/>
    <cellStyle name="1_BC nam 2007 (UB)_Bao cao doan cong tac cua Bo thang 4-2010_Dang ky phan khai von ODA (gui Bo)_Bieu du thao QD von ho tro co MT 2" xfId="4630"/>
    <cellStyle name="1_BC nam 2007 (UB)_Bao cao doan cong tac cua Bo thang 4-2010_Dang ky phan khai von ODA (gui Bo)_Bieu du thao QD von ho tro co MT 2 2" xfId="4631"/>
    <cellStyle name="1_BC nam 2007 (UB)_Bao cao doan cong tac cua Bo thang 4-2010_Dang ky phan khai von ODA (gui Bo)_Bieu du thao QD von ho tro co MT 2 2 2" xfId="27096"/>
    <cellStyle name="1_BC nam 2007 (UB)_Bao cao doan cong tac cua Bo thang 4-2010_Dang ky phan khai von ODA (gui Bo)_Bieu du thao QD von ho tro co MT 2 2 3" xfId="27097"/>
    <cellStyle name="1_BC nam 2007 (UB)_Bao cao doan cong tac cua Bo thang 4-2010_Dang ky phan khai von ODA (gui Bo)_Bieu du thao QD von ho tro co MT 2 3" xfId="4632"/>
    <cellStyle name="1_BC nam 2007 (UB)_Bao cao doan cong tac cua Bo thang 4-2010_Dang ky phan khai von ODA (gui Bo)_Bieu du thao QD von ho tro co MT 2 3 2" xfId="27098"/>
    <cellStyle name="1_BC nam 2007 (UB)_Bao cao doan cong tac cua Bo thang 4-2010_Dang ky phan khai von ODA (gui Bo)_Bieu du thao QD von ho tro co MT 2 3 3" xfId="27099"/>
    <cellStyle name="1_BC nam 2007 (UB)_Bao cao doan cong tac cua Bo thang 4-2010_Dang ky phan khai von ODA (gui Bo)_Bieu du thao QD von ho tro co MT 2 4" xfId="4633"/>
    <cellStyle name="1_BC nam 2007 (UB)_Bao cao doan cong tac cua Bo thang 4-2010_Dang ky phan khai von ODA (gui Bo)_Bieu du thao QD von ho tro co MT 2 4 2" xfId="27100"/>
    <cellStyle name="1_BC nam 2007 (UB)_Bao cao doan cong tac cua Bo thang 4-2010_Dang ky phan khai von ODA (gui Bo)_Bieu du thao QD von ho tro co MT 2 4 3" xfId="27101"/>
    <cellStyle name="1_BC nam 2007 (UB)_Bao cao doan cong tac cua Bo thang 4-2010_Dang ky phan khai von ODA (gui Bo)_Bieu du thao QD von ho tro co MT 2 5" xfId="27102"/>
    <cellStyle name="1_BC nam 2007 (UB)_Bao cao doan cong tac cua Bo thang 4-2010_Dang ky phan khai von ODA (gui Bo)_Bieu du thao QD von ho tro co MT 2 6" xfId="27103"/>
    <cellStyle name="1_BC nam 2007 (UB)_Bao cao doan cong tac cua Bo thang 4-2010_Dang ky phan khai von ODA (gui Bo)_Bieu du thao QD von ho tro co MT 3" xfId="4634"/>
    <cellStyle name="1_BC nam 2007 (UB)_Bao cao doan cong tac cua Bo thang 4-2010_Dang ky phan khai von ODA (gui Bo)_Bieu du thao QD von ho tro co MT 3 2" xfId="27104"/>
    <cellStyle name="1_BC nam 2007 (UB)_Bao cao doan cong tac cua Bo thang 4-2010_Dang ky phan khai von ODA (gui Bo)_Bieu du thao QD von ho tro co MT 3 3" xfId="27105"/>
    <cellStyle name="1_BC nam 2007 (UB)_Bao cao doan cong tac cua Bo thang 4-2010_Dang ky phan khai von ODA (gui Bo)_Bieu du thao QD von ho tro co MT 4" xfId="4635"/>
    <cellStyle name="1_BC nam 2007 (UB)_Bao cao doan cong tac cua Bo thang 4-2010_Dang ky phan khai von ODA (gui Bo)_Bieu du thao QD von ho tro co MT 4 2" xfId="27106"/>
    <cellStyle name="1_BC nam 2007 (UB)_Bao cao doan cong tac cua Bo thang 4-2010_Dang ky phan khai von ODA (gui Bo)_Bieu du thao QD von ho tro co MT 4 3" xfId="27107"/>
    <cellStyle name="1_BC nam 2007 (UB)_Bao cao doan cong tac cua Bo thang 4-2010_Dang ky phan khai von ODA (gui Bo)_Bieu du thao QD von ho tro co MT 5" xfId="4636"/>
    <cellStyle name="1_BC nam 2007 (UB)_Bao cao doan cong tac cua Bo thang 4-2010_Dang ky phan khai von ODA (gui Bo)_Bieu du thao QD von ho tro co MT 5 2" xfId="27108"/>
    <cellStyle name="1_BC nam 2007 (UB)_Bao cao doan cong tac cua Bo thang 4-2010_Dang ky phan khai von ODA (gui Bo)_Bieu du thao QD von ho tro co MT 5 3" xfId="27109"/>
    <cellStyle name="1_BC nam 2007 (UB)_Bao cao doan cong tac cua Bo thang 4-2010_Dang ky phan khai von ODA (gui Bo)_Bieu du thao QD von ho tro co MT 6" xfId="27110"/>
    <cellStyle name="1_BC nam 2007 (UB)_Bao cao doan cong tac cua Bo thang 4-2010_Dang ky phan khai von ODA (gui Bo)_Bieu du thao QD von ho tro co MT 7" xfId="27111"/>
    <cellStyle name="1_BC nam 2007 (UB)_Bao cao doan cong tac cua Bo thang 4-2010_Dang ky phan khai von ODA (gui Bo)_Ke hoach 2012 theo doi (giai ngan 30.6.12)" xfId="4637"/>
    <cellStyle name="1_BC nam 2007 (UB)_Bao cao doan cong tac cua Bo thang 4-2010_Dang ky phan khai von ODA (gui Bo)_Ke hoach 2012 theo doi (giai ngan 30.6.12) 2" xfId="4638"/>
    <cellStyle name="1_BC nam 2007 (UB)_Bao cao doan cong tac cua Bo thang 4-2010_Dang ky phan khai von ODA (gui Bo)_Ke hoach 2012 theo doi (giai ngan 30.6.12) 2 2" xfId="4639"/>
    <cellStyle name="1_BC nam 2007 (UB)_Bao cao doan cong tac cua Bo thang 4-2010_Dang ky phan khai von ODA (gui Bo)_Ke hoach 2012 theo doi (giai ngan 30.6.12) 2 2 2" xfId="27112"/>
    <cellStyle name="1_BC nam 2007 (UB)_Bao cao doan cong tac cua Bo thang 4-2010_Dang ky phan khai von ODA (gui Bo)_Ke hoach 2012 theo doi (giai ngan 30.6.12) 2 2 3" xfId="27113"/>
    <cellStyle name="1_BC nam 2007 (UB)_Bao cao doan cong tac cua Bo thang 4-2010_Dang ky phan khai von ODA (gui Bo)_Ke hoach 2012 theo doi (giai ngan 30.6.12) 2 3" xfId="4640"/>
    <cellStyle name="1_BC nam 2007 (UB)_Bao cao doan cong tac cua Bo thang 4-2010_Dang ky phan khai von ODA (gui Bo)_Ke hoach 2012 theo doi (giai ngan 30.6.12) 2 3 2" xfId="27114"/>
    <cellStyle name="1_BC nam 2007 (UB)_Bao cao doan cong tac cua Bo thang 4-2010_Dang ky phan khai von ODA (gui Bo)_Ke hoach 2012 theo doi (giai ngan 30.6.12) 2 3 3" xfId="27115"/>
    <cellStyle name="1_BC nam 2007 (UB)_Bao cao doan cong tac cua Bo thang 4-2010_Dang ky phan khai von ODA (gui Bo)_Ke hoach 2012 theo doi (giai ngan 30.6.12) 2 4" xfId="4641"/>
    <cellStyle name="1_BC nam 2007 (UB)_Bao cao doan cong tac cua Bo thang 4-2010_Dang ky phan khai von ODA (gui Bo)_Ke hoach 2012 theo doi (giai ngan 30.6.12) 2 4 2" xfId="27116"/>
    <cellStyle name="1_BC nam 2007 (UB)_Bao cao doan cong tac cua Bo thang 4-2010_Dang ky phan khai von ODA (gui Bo)_Ke hoach 2012 theo doi (giai ngan 30.6.12) 2 4 3" xfId="27117"/>
    <cellStyle name="1_BC nam 2007 (UB)_Bao cao doan cong tac cua Bo thang 4-2010_Dang ky phan khai von ODA (gui Bo)_Ke hoach 2012 theo doi (giai ngan 30.6.12) 2 5" xfId="27118"/>
    <cellStyle name="1_BC nam 2007 (UB)_Bao cao doan cong tac cua Bo thang 4-2010_Dang ky phan khai von ODA (gui Bo)_Ke hoach 2012 theo doi (giai ngan 30.6.12) 2 6" xfId="27119"/>
    <cellStyle name="1_BC nam 2007 (UB)_Bao cao doan cong tac cua Bo thang 4-2010_Dang ky phan khai von ODA (gui Bo)_Ke hoach 2012 theo doi (giai ngan 30.6.12) 3" xfId="4642"/>
    <cellStyle name="1_BC nam 2007 (UB)_Bao cao doan cong tac cua Bo thang 4-2010_Dang ky phan khai von ODA (gui Bo)_Ke hoach 2012 theo doi (giai ngan 30.6.12) 3 2" xfId="27120"/>
    <cellStyle name="1_BC nam 2007 (UB)_Bao cao doan cong tac cua Bo thang 4-2010_Dang ky phan khai von ODA (gui Bo)_Ke hoach 2012 theo doi (giai ngan 30.6.12) 3 3" xfId="27121"/>
    <cellStyle name="1_BC nam 2007 (UB)_Bao cao doan cong tac cua Bo thang 4-2010_Dang ky phan khai von ODA (gui Bo)_Ke hoach 2012 theo doi (giai ngan 30.6.12) 4" xfId="4643"/>
    <cellStyle name="1_BC nam 2007 (UB)_Bao cao doan cong tac cua Bo thang 4-2010_Dang ky phan khai von ODA (gui Bo)_Ke hoach 2012 theo doi (giai ngan 30.6.12) 4 2" xfId="27122"/>
    <cellStyle name="1_BC nam 2007 (UB)_Bao cao doan cong tac cua Bo thang 4-2010_Dang ky phan khai von ODA (gui Bo)_Ke hoach 2012 theo doi (giai ngan 30.6.12) 4 3" xfId="27123"/>
    <cellStyle name="1_BC nam 2007 (UB)_Bao cao doan cong tac cua Bo thang 4-2010_Dang ky phan khai von ODA (gui Bo)_Ke hoach 2012 theo doi (giai ngan 30.6.12) 5" xfId="4644"/>
    <cellStyle name="1_BC nam 2007 (UB)_Bao cao doan cong tac cua Bo thang 4-2010_Dang ky phan khai von ODA (gui Bo)_Ke hoach 2012 theo doi (giai ngan 30.6.12) 5 2" xfId="27124"/>
    <cellStyle name="1_BC nam 2007 (UB)_Bao cao doan cong tac cua Bo thang 4-2010_Dang ky phan khai von ODA (gui Bo)_Ke hoach 2012 theo doi (giai ngan 30.6.12) 5 3" xfId="27125"/>
    <cellStyle name="1_BC nam 2007 (UB)_Bao cao doan cong tac cua Bo thang 4-2010_Dang ky phan khai von ODA (gui Bo)_Ke hoach 2012 theo doi (giai ngan 30.6.12) 6" xfId="27126"/>
    <cellStyle name="1_BC nam 2007 (UB)_Bao cao doan cong tac cua Bo thang 4-2010_Dang ky phan khai von ODA (gui Bo)_Ke hoach 2012 theo doi (giai ngan 30.6.12) 7" xfId="27127"/>
    <cellStyle name="1_BC nam 2007 (UB)_Bao cao doan cong tac cua Bo thang 4-2010_Ke hoach 2012 (theo doi)" xfId="4645"/>
    <cellStyle name="1_BC nam 2007 (UB)_Bao cao doan cong tac cua Bo thang 4-2010_Ke hoach 2012 (theo doi) 2" xfId="4646"/>
    <cellStyle name="1_BC nam 2007 (UB)_Bao cao doan cong tac cua Bo thang 4-2010_Ke hoach 2012 (theo doi) 2 2" xfId="4647"/>
    <cellStyle name="1_BC nam 2007 (UB)_Bao cao doan cong tac cua Bo thang 4-2010_Ke hoach 2012 (theo doi) 2 2 2" xfId="27128"/>
    <cellStyle name="1_BC nam 2007 (UB)_Bao cao doan cong tac cua Bo thang 4-2010_Ke hoach 2012 (theo doi) 2 2 3" xfId="27129"/>
    <cellStyle name="1_BC nam 2007 (UB)_Bao cao doan cong tac cua Bo thang 4-2010_Ke hoach 2012 (theo doi) 2 3" xfId="4648"/>
    <cellStyle name="1_BC nam 2007 (UB)_Bao cao doan cong tac cua Bo thang 4-2010_Ke hoach 2012 (theo doi) 2 3 2" xfId="27130"/>
    <cellStyle name="1_BC nam 2007 (UB)_Bao cao doan cong tac cua Bo thang 4-2010_Ke hoach 2012 (theo doi) 2 3 3" xfId="27131"/>
    <cellStyle name="1_BC nam 2007 (UB)_Bao cao doan cong tac cua Bo thang 4-2010_Ke hoach 2012 (theo doi) 2 4" xfId="4649"/>
    <cellStyle name="1_BC nam 2007 (UB)_Bao cao doan cong tac cua Bo thang 4-2010_Ke hoach 2012 (theo doi) 2 4 2" xfId="27132"/>
    <cellStyle name="1_BC nam 2007 (UB)_Bao cao doan cong tac cua Bo thang 4-2010_Ke hoach 2012 (theo doi) 2 4 3" xfId="27133"/>
    <cellStyle name="1_BC nam 2007 (UB)_Bao cao doan cong tac cua Bo thang 4-2010_Ke hoach 2012 (theo doi) 2 5" xfId="27134"/>
    <cellStyle name="1_BC nam 2007 (UB)_Bao cao doan cong tac cua Bo thang 4-2010_Ke hoach 2012 (theo doi) 2 6" xfId="27135"/>
    <cellStyle name="1_BC nam 2007 (UB)_Bao cao doan cong tac cua Bo thang 4-2010_Ke hoach 2012 (theo doi) 3" xfId="4650"/>
    <cellStyle name="1_BC nam 2007 (UB)_Bao cao doan cong tac cua Bo thang 4-2010_Ke hoach 2012 (theo doi) 3 2" xfId="27136"/>
    <cellStyle name="1_BC nam 2007 (UB)_Bao cao doan cong tac cua Bo thang 4-2010_Ke hoach 2012 (theo doi) 3 3" xfId="27137"/>
    <cellStyle name="1_BC nam 2007 (UB)_Bao cao doan cong tac cua Bo thang 4-2010_Ke hoach 2012 (theo doi) 4" xfId="4651"/>
    <cellStyle name="1_BC nam 2007 (UB)_Bao cao doan cong tac cua Bo thang 4-2010_Ke hoach 2012 (theo doi) 4 2" xfId="27138"/>
    <cellStyle name="1_BC nam 2007 (UB)_Bao cao doan cong tac cua Bo thang 4-2010_Ke hoach 2012 (theo doi) 4 3" xfId="27139"/>
    <cellStyle name="1_BC nam 2007 (UB)_Bao cao doan cong tac cua Bo thang 4-2010_Ke hoach 2012 (theo doi) 5" xfId="4652"/>
    <cellStyle name="1_BC nam 2007 (UB)_Bao cao doan cong tac cua Bo thang 4-2010_Ke hoach 2012 (theo doi) 5 2" xfId="27140"/>
    <cellStyle name="1_BC nam 2007 (UB)_Bao cao doan cong tac cua Bo thang 4-2010_Ke hoach 2012 (theo doi) 5 3" xfId="27141"/>
    <cellStyle name="1_BC nam 2007 (UB)_Bao cao doan cong tac cua Bo thang 4-2010_Ke hoach 2012 (theo doi) 6" xfId="27142"/>
    <cellStyle name="1_BC nam 2007 (UB)_Bao cao doan cong tac cua Bo thang 4-2010_Ke hoach 2012 (theo doi) 7" xfId="27143"/>
    <cellStyle name="1_BC nam 2007 (UB)_Bao cao doan cong tac cua Bo thang 4-2010_Ke hoach 2012 theo doi (giai ngan 30.6.12)" xfId="4653"/>
    <cellStyle name="1_BC nam 2007 (UB)_Bao cao doan cong tac cua Bo thang 4-2010_Ke hoach 2012 theo doi (giai ngan 30.6.12) 2" xfId="4654"/>
    <cellStyle name="1_BC nam 2007 (UB)_Bao cao doan cong tac cua Bo thang 4-2010_Ke hoach 2012 theo doi (giai ngan 30.6.12) 2 2" xfId="4655"/>
    <cellStyle name="1_BC nam 2007 (UB)_Bao cao doan cong tac cua Bo thang 4-2010_Ke hoach 2012 theo doi (giai ngan 30.6.12) 2 2 2" xfId="27144"/>
    <cellStyle name="1_BC nam 2007 (UB)_Bao cao doan cong tac cua Bo thang 4-2010_Ke hoach 2012 theo doi (giai ngan 30.6.12) 2 2 3" xfId="27145"/>
    <cellStyle name="1_BC nam 2007 (UB)_Bao cao doan cong tac cua Bo thang 4-2010_Ke hoach 2012 theo doi (giai ngan 30.6.12) 2 3" xfId="4656"/>
    <cellStyle name="1_BC nam 2007 (UB)_Bao cao doan cong tac cua Bo thang 4-2010_Ke hoach 2012 theo doi (giai ngan 30.6.12) 2 3 2" xfId="27146"/>
    <cellStyle name="1_BC nam 2007 (UB)_Bao cao doan cong tac cua Bo thang 4-2010_Ke hoach 2012 theo doi (giai ngan 30.6.12) 2 3 3" xfId="27147"/>
    <cellStyle name="1_BC nam 2007 (UB)_Bao cao doan cong tac cua Bo thang 4-2010_Ke hoach 2012 theo doi (giai ngan 30.6.12) 2 4" xfId="4657"/>
    <cellStyle name="1_BC nam 2007 (UB)_Bao cao doan cong tac cua Bo thang 4-2010_Ke hoach 2012 theo doi (giai ngan 30.6.12) 2 4 2" xfId="27148"/>
    <cellStyle name="1_BC nam 2007 (UB)_Bao cao doan cong tac cua Bo thang 4-2010_Ke hoach 2012 theo doi (giai ngan 30.6.12) 2 4 3" xfId="27149"/>
    <cellStyle name="1_BC nam 2007 (UB)_Bao cao doan cong tac cua Bo thang 4-2010_Ke hoach 2012 theo doi (giai ngan 30.6.12) 2 5" xfId="27150"/>
    <cellStyle name="1_BC nam 2007 (UB)_Bao cao doan cong tac cua Bo thang 4-2010_Ke hoach 2012 theo doi (giai ngan 30.6.12) 2 6" xfId="27151"/>
    <cellStyle name="1_BC nam 2007 (UB)_Bao cao doan cong tac cua Bo thang 4-2010_Ke hoach 2012 theo doi (giai ngan 30.6.12) 3" xfId="4658"/>
    <cellStyle name="1_BC nam 2007 (UB)_Bao cao doan cong tac cua Bo thang 4-2010_Ke hoach 2012 theo doi (giai ngan 30.6.12) 3 2" xfId="27152"/>
    <cellStyle name="1_BC nam 2007 (UB)_Bao cao doan cong tac cua Bo thang 4-2010_Ke hoach 2012 theo doi (giai ngan 30.6.12) 3 3" xfId="27153"/>
    <cellStyle name="1_BC nam 2007 (UB)_Bao cao doan cong tac cua Bo thang 4-2010_Ke hoach 2012 theo doi (giai ngan 30.6.12) 4" xfId="4659"/>
    <cellStyle name="1_BC nam 2007 (UB)_Bao cao doan cong tac cua Bo thang 4-2010_Ke hoach 2012 theo doi (giai ngan 30.6.12) 4 2" xfId="27154"/>
    <cellStyle name="1_BC nam 2007 (UB)_Bao cao doan cong tac cua Bo thang 4-2010_Ke hoach 2012 theo doi (giai ngan 30.6.12) 4 3" xfId="27155"/>
    <cellStyle name="1_BC nam 2007 (UB)_Bao cao doan cong tac cua Bo thang 4-2010_Ke hoach 2012 theo doi (giai ngan 30.6.12) 5" xfId="4660"/>
    <cellStyle name="1_BC nam 2007 (UB)_Bao cao doan cong tac cua Bo thang 4-2010_Ke hoach 2012 theo doi (giai ngan 30.6.12) 5 2" xfId="27156"/>
    <cellStyle name="1_BC nam 2007 (UB)_Bao cao doan cong tac cua Bo thang 4-2010_Ke hoach 2012 theo doi (giai ngan 30.6.12) 5 3" xfId="27157"/>
    <cellStyle name="1_BC nam 2007 (UB)_Bao cao doan cong tac cua Bo thang 4-2010_Ke hoach 2012 theo doi (giai ngan 30.6.12) 6" xfId="27158"/>
    <cellStyle name="1_BC nam 2007 (UB)_Bao cao doan cong tac cua Bo thang 4-2010_Ke hoach 2012 theo doi (giai ngan 30.6.12) 7" xfId="27159"/>
    <cellStyle name="1_BC nam 2007 (UB)_Bao cao tinh hinh thuc hien KH 2009 den 31-01-10" xfId="4661"/>
    <cellStyle name="1_BC nam 2007 (UB)_Bao cao tinh hinh thuc hien KH 2009 den 31-01-10 2" xfId="4662"/>
    <cellStyle name="1_BC nam 2007 (UB)_Bao cao tinh hinh thuc hien KH 2009 den 31-01-10 2 2" xfId="4663"/>
    <cellStyle name="1_BC nam 2007 (UB)_Bao cao tinh hinh thuc hien KH 2009 den 31-01-10 2 2 2" xfId="4664"/>
    <cellStyle name="1_BC nam 2007 (UB)_Bao cao tinh hinh thuc hien KH 2009 den 31-01-10 2 2 2 2" xfId="27160"/>
    <cellStyle name="1_BC nam 2007 (UB)_Bao cao tinh hinh thuc hien KH 2009 den 31-01-10 2 2 2 3" xfId="27161"/>
    <cellStyle name="1_BC nam 2007 (UB)_Bao cao tinh hinh thuc hien KH 2009 den 31-01-10 2 2 3" xfId="4665"/>
    <cellStyle name="1_BC nam 2007 (UB)_Bao cao tinh hinh thuc hien KH 2009 den 31-01-10 2 2 3 2" xfId="27162"/>
    <cellStyle name="1_BC nam 2007 (UB)_Bao cao tinh hinh thuc hien KH 2009 den 31-01-10 2 2 3 3" xfId="27163"/>
    <cellStyle name="1_BC nam 2007 (UB)_Bao cao tinh hinh thuc hien KH 2009 den 31-01-10 2 2 4" xfId="4666"/>
    <cellStyle name="1_BC nam 2007 (UB)_Bao cao tinh hinh thuc hien KH 2009 den 31-01-10 2 2 4 2" xfId="27164"/>
    <cellStyle name="1_BC nam 2007 (UB)_Bao cao tinh hinh thuc hien KH 2009 den 31-01-10 2 2 4 3" xfId="27165"/>
    <cellStyle name="1_BC nam 2007 (UB)_Bao cao tinh hinh thuc hien KH 2009 den 31-01-10 2 2 5" xfId="27166"/>
    <cellStyle name="1_BC nam 2007 (UB)_Bao cao tinh hinh thuc hien KH 2009 den 31-01-10 2 2 6" xfId="27167"/>
    <cellStyle name="1_BC nam 2007 (UB)_Bao cao tinh hinh thuc hien KH 2009 den 31-01-10 2 3" xfId="4667"/>
    <cellStyle name="1_BC nam 2007 (UB)_Bao cao tinh hinh thuc hien KH 2009 den 31-01-10 2 3 2" xfId="27168"/>
    <cellStyle name="1_BC nam 2007 (UB)_Bao cao tinh hinh thuc hien KH 2009 den 31-01-10 2 3 3" xfId="27169"/>
    <cellStyle name="1_BC nam 2007 (UB)_Bao cao tinh hinh thuc hien KH 2009 den 31-01-10 2 4" xfId="4668"/>
    <cellStyle name="1_BC nam 2007 (UB)_Bao cao tinh hinh thuc hien KH 2009 den 31-01-10 2 4 2" xfId="27170"/>
    <cellStyle name="1_BC nam 2007 (UB)_Bao cao tinh hinh thuc hien KH 2009 den 31-01-10 2 4 3" xfId="27171"/>
    <cellStyle name="1_BC nam 2007 (UB)_Bao cao tinh hinh thuc hien KH 2009 den 31-01-10 2 5" xfId="4669"/>
    <cellStyle name="1_BC nam 2007 (UB)_Bao cao tinh hinh thuc hien KH 2009 den 31-01-10 2 5 2" xfId="27172"/>
    <cellStyle name="1_BC nam 2007 (UB)_Bao cao tinh hinh thuc hien KH 2009 den 31-01-10 2 5 3" xfId="27173"/>
    <cellStyle name="1_BC nam 2007 (UB)_Bao cao tinh hinh thuc hien KH 2009 den 31-01-10 2 6" xfId="27174"/>
    <cellStyle name="1_BC nam 2007 (UB)_Bao cao tinh hinh thuc hien KH 2009 den 31-01-10 2 7" xfId="27175"/>
    <cellStyle name="1_BC nam 2007 (UB)_Bao cao tinh hinh thuc hien KH 2009 den 31-01-10 3" xfId="4670"/>
    <cellStyle name="1_BC nam 2007 (UB)_Bao cao tinh hinh thuc hien KH 2009 den 31-01-10 3 2" xfId="4671"/>
    <cellStyle name="1_BC nam 2007 (UB)_Bao cao tinh hinh thuc hien KH 2009 den 31-01-10 3 2 2" xfId="27176"/>
    <cellStyle name="1_BC nam 2007 (UB)_Bao cao tinh hinh thuc hien KH 2009 den 31-01-10 3 2 3" xfId="27177"/>
    <cellStyle name="1_BC nam 2007 (UB)_Bao cao tinh hinh thuc hien KH 2009 den 31-01-10 3 3" xfId="4672"/>
    <cellStyle name="1_BC nam 2007 (UB)_Bao cao tinh hinh thuc hien KH 2009 den 31-01-10 3 3 2" xfId="27178"/>
    <cellStyle name="1_BC nam 2007 (UB)_Bao cao tinh hinh thuc hien KH 2009 den 31-01-10 3 3 3" xfId="27179"/>
    <cellStyle name="1_BC nam 2007 (UB)_Bao cao tinh hinh thuc hien KH 2009 den 31-01-10 3 4" xfId="4673"/>
    <cellStyle name="1_BC nam 2007 (UB)_Bao cao tinh hinh thuc hien KH 2009 den 31-01-10 3 4 2" xfId="27180"/>
    <cellStyle name="1_BC nam 2007 (UB)_Bao cao tinh hinh thuc hien KH 2009 den 31-01-10 3 4 3" xfId="27181"/>
    <cellStyle name="1_BC nam 2007 (UB)_Bao cao tinh hinh thuc hien KH 2009 den 31-01-10 3 5" xfId="27182"/>
    <cellStyle name="1_BC nam 2007 (UB)_Bao cao tinh hinh thuc hien KH 2009 den 31-01-10 3 6" xfId="27183"/>
    <cellStyle name="1_BC nam 2007 (UB)_Bao cao tinh hinh thuc hien KH 2009 den 31-01-10 4" xfId="4674"/>
    <cellStyle name="1_BC nam 2007 (UB)_Bao cao tinh hinh thuc hien KH 2009 den 31-01-10 4 2" xfId="27184"/>
    <cellStyle name="1_BC nam 2007 (UB)_Bao cao tinh hinh thuc hien KH 2009 den 31-01-10 4 3" xfId="27185"/>
    <cellStyle name="1_BC nam 2007 (UB)_Bao cao tinh hinh thuc hien KH 2009 den 31-01-10 5" xfId="4675"/>
    <cellStyle name="1_BC nam 2007 (UB)_Bao cao tinh hinh thuc hien KH 2009 den 31-01-10 5 2" xfId="27186"/>
    <cellStyle name="1_BC nam 2007 (UB)_Bao cao tinh hinh thuc hien KH 2009 den 31-01-10 5 3" xfId="27187"/>
    <cellStyle name="1_BC nam 2007 (UB)_Bao cao tinh hinh thuc hien KH 2009 den 31-01-10 6" xfId="4676"/>
    <cellStyle name="1_BC nam 2007 (UB)_Bao cao tinh hinh thuc hien KH 2009 den 31-01-10 6 2" xfId="27188"/>
    <cellStyle name="1_BC nam 2007 (UB)_Bao cao tinh hinh thuc hien KH 2009 den 31-01-10 6 3" xfId="27189"/>
    <cellStyle name="1_BC nam 2007 (UB)_Bao cao tinh hinh thuc hien KH 2009 den 31-01-10 7" xfId="27190"/>
    <cellStyle name="1_BC nam 2007 (UB)_Bao cao tinh hinh thuc hien KH 2009 den 31-01-10_BC von DTPT 6 thang 2012" xfId="4677"/>
    <cellStyle name="1_BC nam 2007 (UB)_Bao cao tinh hinh thuc hien KH 2009 den 31-01-10_BC von DTPT 6 thang 2012 2" xfId="4678"/>
    <cellStyle name="1_BC nam 2007 (UB)_Bao cao tinh hinh thuc hien KH 2009 den 31-01-10_BC von DTPT 6 thang 2012 2 2" xfId="4679"/>
    <cellStyle name="1_BC nam 2007 (UB)_Bao cao tinh hinh thuc hien KH 2009 den 31-01-10_BC von DTPT 6 thang 2012 2 2 2" xfId="4680"/>
    <cellStyle name="1_BC nam 2007 (UB)_Bao cao tinh hinh thuc hien KH 2009 den 31-01-10_BC von DTPT 6 thang 2012 2 2 2 2" xfId="27191"/>
    <cellStyle name="1_BC nam 2007 (UB)_Bao cao tinh hinh thuc hien KH 2009 den 31-01-10_BC von DTPT 6 thang 2012 2 2 2 3" xfId="27192"/>
    <cellStyle name="1_BC nam 2007 (UB)_Bao cao tinh hinh thuc hien KH 2009 den 31-01-10_BC von DTPT 6 thang 2012 2 2 3" xfId="4681"/>
    <cellStyle name="1_BC nam 2007 (UB)_Bao cao tinh hinh thuc hien KH 2009 den 31-01-10_BC von DTPT 6 thang 2012 2 2 3 2" xfId="27193"/>
    <cellStyle name="1_BC nam 2007 (UB)_Bao cao tinh hinh thuc hien KH 2009 den 31-01-10_BC von DTPT 6 thang 2012 2 2 3 3" xfId="27194"/>
    <cellStyle name="1_BC nam 2007 (UB)_Bao cao tinh hinh thuc hien KH 2009 den 31-01-10_BC von DTPT 6 thang 2012 2 2 4" xfId="4682"/>
    <cellStyle name="1_BC nam 2007 (UB)_Bao cao tinh hinh thuc hien KH 2009 den 31-01-10_BC von DTPT 6 thang 2012 2 2 4 2" xfId="27195"/>
    <cellStyle name="1_BC nam 2007 (UB)_Bao cao tinh hinh thuc hien KH 2009 den 31-01-10_BC von DTPT 6 thang 2012 2 2 4 3" xfId="27196"/>
    <cellStyle name="1_BC nam 2007 (UB)_Bao cao tinh hinh thuc hien KH 2009 den 31-01-10_BC von DTPT 6 thang 2012 2 2 5" xfId="27197"/>
    <cellStyle name="1_BC nam 2007 (UB)_Bao cao tinh hinh thuc hien KH 2009 den 31-01-10_BC von DTPT 6 thang 2012 2 2 6" xfId="27198"/>
    <cellStyle name="1_BC nam 2007 (UB)_Bao cao tinh hinh thuc hien KH 2009 den 31-01-10_BC von DTPT 6 thang 2012 2 3" xfId="4683"/>
    <cellStyle name="1_BC nam 2007 (UB)_Bao cao tinh hinh thuc hien KH 2009 den 31-01-10_BC von DTPT 6 thang 2012 2 3 2" xfId="27199"/>
    <cellStyle name="1_BC nam 2007 (UB)_Bao cao tinh hinh thuc hien KH 2009 den 31-01-10_BC von DTPT 6 thang 2012 2 3 3" xfId="27200"/>
    <cellStyle name="1_BC nam 2007 (UB)_Bao cao tinh hinh thuc hien KH 2009 den 31-01-10_BC von DTPT 6 thang 2012 2 4" xfId="4684"/>
    <cellStyle name="1_BC nam 2007 (UB)_Bao cao tinh hinh thuc hien KH 2009 den 31-01-10_BC von DTPT 6 thang 2012 2 4 2" xfId="27201"/>
    <cellStyle name="1_BC nam 2007 (UB)_Bao cao tinh hinh thuc hien KH 2009 den 31-01-10_BC von DTPT 6 thang 2012 2 4 3" xfId="27202"/>
    <cellStyle name="1_BC nam 2007 (UB)_Bao cao tinh hinh thuc hien KH 2009 den 31-01-10_BC von DTPT 6 thang 2012 2 5" xfId="4685"/>
    <cellStyle name="1_BC nam 2007 (UB)_Bao cao tinh hinh thuc hien KH 2009 den 31-01-10_BC von DTPT 6 thang 2012 2 5 2" xfId="27203"/>
    <cellStyle name="1_BC nam 2007 (UB)_Bao cao tinh hinh thuc hien KH 2009 den 31-01-10_BC von DTPT 6 thang 2012 2 5 3" xfId="27204"/>
    <cellStyle name="1_BC nam 2007 (UB)_Bao cao tinh hinh thuc hien KH 2009 den 31-01-10_BC von DTPT 6 thang 2012 2 6" xfId="27205"/>
    <cellStyle name="1_BC nam 2007 (UB)_Bao cao tinh hinh thuc hien KH 2009 den 31-01-10_BC von DTPT 6 thang 2012 2 7" xfId="27206"/>
    <cellStyle name="1_BC nam 2007 (UB)_Bao cao tinh hinh thuc hien KH 2009 den 31-01-10_BC von DTPT 6 thang 2012 3" xfId="4686"/>
    <cellStyle name="1_BC nam 2007 (UB)_Bao cao tinh hinh thuc hien KH 2009 den 31-01-10_BC von DTPT 6 thang 2012 3 2" xfId="4687"/>
    <cellStyle name="1_BC nam 2007 (UB)_Bao cao tinh hinh thuc hien KH 2009 den 31-01-10_BC von DTPT 6 thang 2012 3 2 2" xfId="27207"/>
    <cellStyle name="1_BC nam 2007 (UB)_Bao cao tinh hinh thuc hien KH 2009 den 31-01-10_BC von DTPT 6 thang 2012 3 2 3" xfId="27208"/>
    <cellStyle name="1_BC nam 2007 (UB)_Bao cao tinh hinh thuc hien KH 2009 den 31-01-10_BC von DTPT 6 thang 2012 3 3" xfId="4688"/>
    <cellStyle name="1_BC nam 2007 (UB)_Bao cao tinh hinh thuc hien KH 2009 den 31-01-10_BC von DTPT 6 thang 2012 3 3 2" xfId="27209"/>
    <cellStyle name="1_BC nam 2007 (UB)_Bao cao tinh hinh thuc hien KH 2009 den 31-01-10_BC von DTPT 6 thang 2012 3 3 3" xfId="27210"/>
    <cellStyle name="1_BC nam 2007 (UB)_Bao cao tinh hinh thuc hien KH 2009 den 31-01-10_BC von DTPT 6 thang 2012 3 4" xfId="4689"/>
    <cellStyle name="1_BC nam 2007 (UB)_Bao cao tinh hinh thuc hien KH 2009 den 31-01-10_BC von DTPT 6 thang 2012 3 4 2" xfId="27211"/>
    <cellStyle name="1_BC nam 2007 (UB)_Bao cao tinh hinh thuc hien KH 2009 den 31-01-10_BC von DTPT 6 thang 2012 3 4 3" xfId="27212"/>
    <cellStyle name="1_BC nam 2007 (UB)_Bao cao tinh hinh thuc hien KH 2009 den 31-01-10_BC von DTPT 6 thang 2012 3 5" xfId="27213"/>
    <cellStyle name="1_BC nam 2007 (UB)_Bao cao tinh hinh thuc hien KH 2009 den 31-01-10_BC von DTPT 6 thang 2012 3 6" xfId="27214"/>
    <cellStyle name="1_BC nam 2007 (UB)_Bao cao tinh hinh thuc hien KH 2009 den 31-01-10_BC von DTPT 6 thang 2012 4" xfId="4690"/>
    <cellStyle name="1_BC nam 2007 (UB)_Bao cao tinh hinh thuc hien KH 2009 den 31-01-10_BC von DTPT 6 thang 2012 4 2" xfId="27215"/>
    <cellStyle name="1_BC nam 2007 (UB)_Bao cao tinh hinh thuc hien KH 2009 den 31-01-10_BC von DTPT 6 thang 2012 4 3" xfId="27216"/>
    <cellStyle name="1_BC nam 2007 (UB)_Bao cao tinh hinh thuc hien KH 2009 den 31-01-10_BC von DTPT 6 thang 2012 5" xfId="4691"/>
    <cellStyle name="1_BC nam 2007 (UB)_Bao cao tinh hinh thuc hien KH 2009 den 31-01-10_BC von DTPT 6 thang 2012 5 2" xfId="27217"/>
    <cellStyle name="1_BC nam 2007 (UB)_Bao cao tinh hinh thuc hien KH 2009 den 31-01-10_BC von DTPT 6 thang 2012 5 3" xfId="27218"/>
    <cellStyle name="1_BC nam 2007 (UB)_Bao cao tinh hinh thuc hien KH 2009 den 31-01-10_BC von DTPT 6 thang 2012 6" xfId="4692"/>
    <cellStyle name="1_BC nam 2007 (UB)_Bao cao tinh hinh thuc hien KH 2009 den 31-01-10_BC von DTPT 6 thang 2012 6 2" xfId="27219"/>
    <cellStyle name="1_BC nam 2007 (UB)_Bao cao tinh hinh thuc hien KH 2009 den 31-01-10_BC von DTPT 6 thang 2012 6 3" xfId="27220"/>
    <cellStyle name="1_BC nam 2007 (UB)_Bao cao tinh hinh thuc hien KH 2009 den 31-01-10_BC von DTPT 6 thang 2012 7" xfId="27221"/>
    <cellStyle name="1_BC nam 2007 (UB)_Bao cao tinh hinh thuc hien KH 2009 den 31-01-10_Bieu du thao QD von ho tro co MT" xfId="4693"/>
    <cellStyle name="1_BC nam 2007 (UB)_Bao cao tinh hinh thuc hien KH 2009 den 31-01-10_Bieu du thao QD von ho tro co MT 2" xfId="4694"/>
    <cellStyle name="1_BC nam 2007 (UB)_Bao cao tinh hinh thuc hien KH 2009 den 31-01-10_Bieu du thao QD von ho tro co MT 2 2" xfId="4695"/>
    <cellStyle name="1_BC nam 2007 (UB)_Bao cao tinh hinh thuc hien KH 2009 den 31-01-10_Bieu du thao QD von ho tro co MT 2 2 2" xfId="4696"/>
    <cellStyle name="1_BC nam 2007 (UB)_Bao cao tinh hinh thuc hien KH 2009 den 31-01-10_Bieu du thao QD von ho tro co MT 2 2 2 2" xfId="27222"/>
    <cellStyle name="1_BC nam 2007 (UB)_Bao cao tinh hinh thuc hien KH 2009 den 31-01-10_Bieu du thao QD von ho tro co MT 2 2 2 3" xfId="27223"/>
    <cellStyle name="1_BC nam 2007 (UB)_Bao cao tinh hinh thuc hien KH 2009 den 31-01-10_Bieu du thao QD von ho tro co MT 2 2 3" xfId="4697"/>
    <cellStyle name="1_BC nam 2007 (UB)_Bao cao tinh hinh thuc hien KH 2009 den 31-01-10_Bieu du thao QD von ho tro co MT 2 2 3 2" xfId="27224"/>
    <cellStyle name="1_BC nam 2007 (UB)_Bao cao tinh hinh thuc hien KH 2009 den 31-01-10_Bieu du thao QD von ho tro co MT 2 2 3 3" xfId="27225"/>
    <cellStyle name="1_BC nam 2007 (UB)_Bao cao tinh hinh thuc hien KH 2009 den 31-01-10_Bieu du thao QD von ho tro co MT 2 2 4" xfId="4698"/>
    <cellStyle name="1_BC nam 2007 (UB)_Bao cao tinh hinh thuc hien KH 2009 den 31-01-10_Bieu du thao QD von ho tro co MT 2 2 4 2" xfId="27226"/>
    <cellStyle name="1_BC nam 2007 (UB)_Bao cao tinh hinh thuc hien KH 2009 den 31-01-10_Bieu du thao QD von ho tro co MT 2 2 4 3" xfId="27227"/>
    <cellStyle name="1_BC nam 2007 (UB)_Bao cao tinh hinh thuc hien KH 2009 den 31-01-10_Bieu du thao QD von ho tro co MT 2 2 5" xfId="27228"/>
    <cellStyle name="1_BC nam 2007 (UB)_Bao cao tinh hinh thuc hien KH 2009 den 31-01-10_Bieu du thao QD von ho tro co MT 2 2 6" xfId="27229"/>
    <cellStyle name="1_BC nam 2007 (UB)_Bao cao tinh hinh thuc hien KH 2009 den 31-01-10_Bieu du thao QD von ho tro co MT 2 3" xfId="4699"/>
    <cellStyle name="1_BC nam 2007 (UB)_Bao cao tinh hinh thuc hien KH 2009 den 31-01-10_Bieu du thao QD von ho tro co MT 2 3 2" xfId="27230"/>
    <cellStyle name="1_BC nam 2007 (UB)_Bao cao tinh hinh thuc hien KH 2009 den 31-01-10_Bieu du thao QD von ho tro co MT 2 3 3" xfId="27231"/>
    <cellStyle name="1_BC nam 2007 (UB)_Bao cao tinh hinh thuc hien KH 2009 den 31-01-10_Bieu du thao QD von ho tro co MT 2 4" xfId="4700"/>
    <cellStyle name="1_BC nam 2007 (UB)_Bao cao tinh hinh thuc hien KH 2009 den 31-01-10_Bieu du thao QD von ho tro co MT 2 4 2" xfId="27232"/>
    <cellStyle name="1_BC nam 2007 (UB)_Bao cao tinh hinh thuc hien KH 2009 den 31-01-10_Bieu du thao QD von ho tro co MT 2 4 3" xfId="27233"/>
    <cellStyle name="1_BC nam 2007 (UB)_Bao cao tinh hinh thuc hien KH 2009 den 31-01-10_Bieu du thao QD von ho tro co MT 2 5" xfId="4701"/>
    <cellStyle name="1_BC nam 2007 (UB)_Bao cao tinh hinh thuc hien KH 2009 den 31-01-10_Bieu du thao QD von ho tro co MT 2 5 2" xfId="27234"/>
    <cellStyle name="1_BC nam 2007 (UB)_Bao cao tinh hinh thuc hien KH 2009 den 31-01-10_Bieu du thao QD von ho tro co MT 2 5 3" xfId="27235"/>
    <cellStyle name="1_BC nam 2007 (UB)_Bao cao tinh hinh thuc hien KH 2009 den 31-01-10_Bieu du thao QD von ho tro co MT 2 6" xfId="27236"/>
    <cellStyle name="1_BC nam 2007 (UB)_Bao cao tinh hinh thuc hien KH 2009 den 31-01-10_Bieu du thao QD von ho tro co MT 2 7" xfId="27237"/>
    <cellStyle name="1_BC nam 2007 (UB)_Bao cao tinh hinh thuc hien KH 2009 den 31-01-10_Bieu du thao QD von ho tro co MT 3" xfId="4702"/>
    <cellStyle name="1_BC nam 2007 (UB)_Bao cao tinh hinh thuc hien KH 2009 den 31-01-10_Bieu du thao QD von ho tro co MT 3 2" xfId="4703"/>
    <cellStyle name="1_BC nam 2007 (UB)_Bao cao tinh hinh thuc hien KH 2009 den 31-01-10_Bieu du thao QD von ho tro co MT 3 2 2" xfId="27238"/>
    <cellStyle name="1_BC nam 2007 (UB)_Bao cao tinh hinh thuc hien KH 2009 den 31-01-10_Bieu du thao QD von ho tro co MT 3 2 3" xfId="27239"/>
    <cellStyle name="1_BC nam 2007 (UB)_Bao cao tinh hinh thuc hien KH 2009 den 31-01-10_Bieu du thao QD von ho tro co MT 3 3" xfId="4704"/>
    <cellStyle name="1_BC nam 2007 (UB)_Bao cao tinh hinh thuc hien KH 2009 den 31-01-10_Bieu du thao QD von ho tro co MT 3 3 2" xfId="27240"/>
    <cellStyle name="1_BC nam 2007 (UB)_Bao cao tinh hinh thuc hien KH 2009 den 31-01-10_Bieu du thao QD von ho tro co MT 3 3 3" xfId="27241"/>
    <cellStyle name="1_BC nam 2007 (UB)_Bao cao tinh hinh thuc hien KH 2009 den 31-01-10_Bieu du thao QD von ho tro co MT 3 4" xfId="4705"/>
    <cellStyle name="1_BC nam 2007 (UB)_Bao cao tinh hinh thuc hien KH 2009 den 31-01-10_Bieu du thao QD von ho tro co MT 3 4 2" xfId="27242"/>
    <cellStyle name="1_BC nam 2007 (UB)_Bao cao tinh hinh thuc hien KH 2009 den 31-01-10_Bieu du thao QD von ho tro co MT 3 4 3" xfId="27243"/>
    <cellStyle name="1_BC nam 2007 (UB)_Bao cao tinh hinh thuc hien KH 2009 den 31-01-10_Bieu du thao QD von ho tro co MT 3 5" xfId="27244"/>
    <cellStyle name="1_BC nam 2007 (UB)_Bao cao tinh hinh thuc hien KH 2009 den 31-01-10_Bieu du thao QD von ho tro co MT 3 6" xfId="27245"/>
    <cellStyle name="1_BC nam 2007 (UB)_Bao cao tinh hinh thuc hien KH 2009 den 31-01-10_Bieu du thao QD von ho tro co MT 4" xfId="4706"/>
    <cellStyle name="1_BC nam 2007 (UB)_Bao cao tinh hinh thuc hien KH 2009 den 31-01-10_Bieu du thao QD von ho tro co MT 4 2" xfId="27246"/>
    <cellStyle name="1_BC nam 2007 (UB)_Bao cao tinh hinh thuc hien KH 2009 den 31-01-10_Bieu du thao QD von ho tro co MT 4 3" xfId="27247"/>
    <cellStyle name="1_BC nam 2007 (UB)_Bao cao tinh hinh thuc hien KH 2009 den 31-01-10_Bieu du thao QD von ho tro co MT 5" xfId="4707"/>
    <cellStyle name="1_BC nam 2007 (UB)_Bao cao tinh hinh thuc hien KH 2009 den 31-01-10_Bieu du thao QD von ho tro co MT 5 2" xfId="27248"/>
    <cellStyle name="1_BC nam 2007 (UB)_Bao cao tinh hinh thuc hien KH 2009 den 31-01-10_Bieu du thao QD von ho tro co MT 5 3" xfId="27249"/>
    <cellStyle name="1_BC nam 2007 (UB)_Bao cao tinh hinh thuc hien KH 2009 den 31-01-10_Bieu du thao QD von ho tro co MT 6" xfId="4708"/>
    <cellStyle name="1_BC nam 2007 (UB)_Bao cao tinh hinh thuc hien KH 2009 den 31-01-10_Bieu du thao QD von ho tro co MT 6 2" xfId="27250"/>
    <cellStyle name="1_BC nam 2007 (UB)_Bao cao tinh hinh thuc hien KH 2009 den 31-01-10_Bieu du thao QD von ho tro co MT 6 3" xfId="27251"/>
    <cellStyle name="1_BC nam 2007 (UB)_Bao cao tinh hinh thuc hien KH 2009 den 31-01-10_Bieu du thao QD von ho tro co MT 7" xfId="27252"/>
    <cellStyle name="1_BC nam 2007 (UB)_Bao cao tinh hinh thuc hien KH 2009 den 31-01-10_Ke hoach 2012 (theo doi)" xfId="4709"/>
    <cellStyle name="1_BC nam 2007 (UB)_Bao cao tinh hinh thuc hien KH 2009 den 31-01-10_Ke hoach 2012 (theo doi) 2" xfId="4710"/>
    <cellStyle name="1_BC nam 2007 (UB)_Bao cao tinh hinh thuc hien KH 2009 den 31-01-10_Ke hoach 2012 (theo doi) 2 2" xfId="4711"/>
    <cellStyle name="1_BC nam 2007 (UB)_Bao cao tinh hinh thuc hien KH 2009 den 31-01-10_Ke hoach 2012 (theo doi) 2 2 2" xfId="4712"/>
    <cellStyle name="1_BC nam 2007 (UB)_Bao cao tinh hinh thuc hien KH 2009 den 31-01-10_Ke hoach 2012 (theo doi) 2 2 2 2" xfId="27253"/>
    <cellStyle name="1_BC nam 2007 (UB)_Bao cao tinh hinh thuc hien KH 2009 den 31-01-10_Ke hoach 2012 (theo doi) 2 2 2 3" xfId="27254"/>
    <cellStyle name="1_BC nam 2007 (UB)_Bao cao tinh hinh thuc hien KH 2009 den 31-01-10_Ke hoach 2012 (theo doi) 2 2 3" xfId="4713"/>
    <cellStyle name="1_BC nam 2007 (UB)_Bao cao tinh hinh thuc hien KH 2009 den 31-01-10_Ke hoach 2012 (theo doi) 2 2 3 2" xfId="27255"/>
    <cellStyle name="1_BC nam 2007 (UB)_Bao cao tinh hinh thuc hien KH 2009 den 31-01-10_Ke hoach 2012 (theo doi) 2 2 3 3" xfId="27256"/>
    <cellStyle name="1_BC nam 2007 (UB)_Bao cao tinh hinh thuc hien KH 2009 den 31-01-10_Ke hoach 2012 (theo doi) 2 2 4" xfId="4714"/>
    <cellStyle name="1_BC nam 2007 (UB)_Bao cao tinh hinh thuc hien KH 2009 den 31-01-10_Ke hoach 2012 (theo doi) 2 2 4 2" xfId="27257"/>
    <cellStyle name="1_BC nam 2007 (UB)_Bao cao tinh hinh thuc hien KH 2009 den 31-01-10_Ke hoach 2012 (theo doi) 2 2 4 3" xfId="27258"/>
    <cellStyle name="1_BC nam 2007 (UB)_Bao cao tinh hinh thuc hien KH 2009 den 31-01-10_Ke hoach 2012 (theo doi) 2 2 5" xfId="27259"/>
    <cellStyle name="1_BC nam 2007 (UB)_Bao cao tinh hinh thuc hien KH 2009 den 31-01-10_Ke hoach 2012 (theo doi) 2 2 6" xfId="27260"/>
    <cellStyle name="1_BC nam 2007 (UB)_Bao cao tinh hinh thuc hien KH 2009 den 31-01-10_Ke hoach 2012 (theo doi) 2 3" xfId="4715"/>
    <cellStyle name="1_BC nam 2007 (UB)_Bao cao tinh hinh thuc hien KH 2009 den 31-01-10_Ke hoach 2012 (theo doi) 2 3 2" xfId="27261"/>
    <cellStyle name="1_BC nam 2007 (UB)_Bao cao tinh hinh thuc hien KH 2009 den 31-01-10_Ke hoach 2012 (theo doi) 2 3 3" xfId="27262"/>
    <cellStyle name="1_BC nam 2007 (UB)_Bao cao tinh hinh thuc hien KH 2009 den 31-01-10_Ke hoach 2012 (theo doi) 2 4" xfId="4716"/>
    <cellStyle name="1_BC nam 2007 (UB)_Bao cao tinh hinh thuc hien KH 2009 den 31-01-10_Ke hoach 2012 (theo doi) 2 4 2" xfId="27263"/>
    <cellStyle name="1_BC nam 2007 (UB)_Bao cao tinh hinh thuc hien KH 2009 den 31-01-10_Ke hoach 2012 (theo doi) 2 4 3" xfId="27264"/>
    <cellStyle name="1_BC nam 2007 (UB)_Bao cao tinh hinh thuc hien KH 2009 den 31-01-10_Ke hoach 2012 (theo doi) 2 5" xfId="4717"/>
    <cellStyle name="1_BC nam 2007 (UB)_Bao cao tinh hinh thuc hien KH 2009 den 31-01-10_Ke hoach 2012 (theo doi) 2 5 2" xfId="27265"/>
    <cellStyle name="1_BC nam 2007 (UB)_Bao cao tinh hinh thuc hien KH 2009 den 31-01-10_Ke hoach 2012 (theo doi) 2 5 3" xfId="27266"/>
    <cellStyle name="1_BC nam 2007 (UB)_Bao cao tinh hinh thuc hien KH 2009 den 31-01-10_Ke hoach 2012 (theo doi) 2 6" xfId="27267"/>
    <cellStyle name="1_BC nam 2007 (UB)_Bao cao tinh hinh thuc hien KH 2009 den 31-01-10_Ke hoach 2012 (theo doi) 2 7" xfId="27268"/>
    <cellStyle name="1_BC nam 2007 (UB)_Bao cao tinh hinh thuc hien KH 2009 den 31-01-10_Ke hoach 2012 (theo doi) 3" xfId="4718"/>
    <cellStyle name="1_BC nam 2007 (UB)_Bao cao tinh hinh thuc hien KH 2009 den 31-01-10_Ke hoach 2012 (theo doi) 3 2" xfId="4719"/>
    <cellStyle name="1_BC nam 2007 (UB)_Bao cao tinh hinh thuc hien KH 2009 den 31-01-10_Ke hoach 2012 (theo doi) 3 2 2" xfId="27269"/>
    <cellStyle name="1_BC nam 2007 (UB)_Bao cao tinh hinh thuc hien KH 2009 den 31-01-10_Ke hoach 2012 (theo doi) 3 2 3" xfId="27270"/>
    <cellStyle name="1_BC nam 2007 (UB)_Bao cao tinh hinh thuc hien KH 2009 den 31-01-10_Ke hoach 2012 (theo doi) 3 3" xfId="4720"/>
    <cellStyle name="1_BC nam 2007 (UB)_Bao cao tinh hinh thuc hien KH 2009 den 31-01-10_Ke hoach 2012 (theo doi) 3 3 2" xfId="27271"/>
    <cellStyle name="1_BC nam 2007 (UB)_Bao cao tinh hinh thuc hien KH 2009 den 31-01-10_Ke hoach 2012 (theo doi) 3 3 3" xfId="27272"/>
    <cellStyle name="1_BC nam 2007 (UB)_Bao cao tinh hinh thuc hien KH 2009 den 31-01-10_Ke hoach 2012 (theo doi) 3 4" xfId="4721"/>
    <cellStyle name="1_BC nam 2007 (UB)_Bao cao tinh hinh thuc hien KH 2009 den 31-01-10_Ke hoach 2012 (theo doi) 3 4 2" xfId="27273"/>
    <cellStyle name="1_BC nam 2007 (UB)_Bao cao tinh hinh thuc hien KH 2009 den 31-01-10_Ke hoach 2012 (theo doi) 3 4 3" xfId="27274"/>
    <cellStyle name="1_BC nam 2007 (UB)_Bao cao tinh hinh thuc hien KH 2009 den 31-01-10_Ke hoach 2012 (theo doi) 3 5" xfId="27275"/>
    <cellStyle name="1_BC nam 2007 (UB)_Bao cao tinh hinh thuc hien KH 2009 den 31-01-10_Ke hoach 2012 (theo doi) 3 6" xfId="27276"/>
    <cellStyle name="1_BC nam 2007 (UB)_Bao cao tinh hinh thuc hien KH 2009 den 31-01-10_Ke hoach 2012 (theo doi) 4" xfId="4722"/>
    <cellStyle name="1_BC nam 2007 (UB)_Bao cao tinh hinh thuc hien KH 2009 den 31-01-10_Ke hoach 2012 (theo doi) 4 2" xfId="27277"/>
    <cellStyle name="1_BC nam 2007 (UB)_Bao cao tinh hinh thuc hien KH 2009 den 31-01-10_Ke hoach 2012 (theo doi) 4 3" xfId="27278"/>
    <cellStyle name="1_BC nam 2007 (UB)_Bao cao tinh hinh thuc hien KH 2009 den 31-01-10_Ke hoach 2012 (theo doi) 5" xfId="4723"/>
    <cellStyle name="1_BC nam 2007 (UB)_Bao cao tinh hinh thuc hien KH 2009 den 31-01-10_Ke hoach 2012 (theo doi) 5 2" xfId="27279"/>
    <cellStyle name="1_BC nam 2007 (UB)_Bao cao tinh hinh thuc hien KH 2009 den 31-01-10_Ke hoach 2012 (theo doi) 5 3" xfId="27280"/>
    <cellStyle name="1_BC nam 2007 (UB)_Bao cao tinh hinh thuc hien KH 2009 den 31-01-10_Ke hoach 2012 (theo doi) 6" xfId="4724"/>
    <cellStyle name="1_BC nam 2007 (UB)_Bao cao tinh hinh thuc hien KH 2009 den 31-01-10_Ke hoach 2012 (theo doi) 6 2" xfId="27281"/>
    <cellStyle name="1_BC nam 2007 (UB)_Bao cao tinh hinh thuc hien KH 2009 den 31-01-10_Ke hoach 2012 (theo doi) 6 3" xfId="27282"/>
    <cellStyle name="1_BC nam 2007 (UB)_Bao cao tinh hinh thuc hien KH 2009 den 31-01-10_Ke hoach 2012 (theo doi) 7" xfId="27283"/>
    <cellStyle name="1_BC nam 2007 (UB)_Bao cao tinh hinh thuc hien KH 2009 den 31-01-10_Ke hoach 2012 theo doi (giai ngan 30.6.12)" xfId="4725"/>
    <cellStyle name="1_BC nam 2007 (UB)_Bao cao tinh hinh thuc hien KH 2009 den 31-01-10_Ke hoach 2012 theo doi (giai ngan 30.6.12) 2" xfId="4726"/>
    <cellStyle name="1_BC nam 2007 (UB)_Bao cao tinh hinh thuc hien KH 2009 den 31-01-10_Ke hoach 2012 theo doi (giai ngan 30.6.12) 2 2" xfId="4727"/>
    <cellStyle name="1_BC nam 2007 (UB)_Bao cao tinh hinh thuc hien KH 2009 den 31-01-10_Ke hoach 2012 theo doi (giai ngan 30.6.12) 2 2 2" xfId="4728"/>
    <cellStyle name="1_BC nam 2007 (UB)_Bao cao tinh hinh thuc hien KH 2009 den 31-01-10_Ke hoach 2012 theo doi (giai ngan 30.6.12) 2 2 2 2" xfId="27284"/>
    <cellStyle name="1_BC nam 2007 (UB)_Bao cao tinh hinh thuc hien KH 2009 den 31-01-10_Ke hoach 2012 theo doi (giai ngan 30.6.12) 2 2 2 3" xfId="27285"/>
    <cellStyle name="1_BC nam 2007 (UB)_Bao cao tinh hinh thuc hien KH 2009 den 31-01-10_Ke hoach 2012 theo doi (giai ngan 30.6.12) 2 2 3" xfId="4729"/>
    <cellStyle name="1_BC nam 2007 (UB)_Bao cao tinh hinh thuc hien KH 2009 den 31-01-10_Ke hoach 2012 theo doi (giai ngan 30.6.12) 2 2 3 2" xfId="27286"/>
    <cellStyle name="1_BC nam 2007 (UB)_Bao cao tinh hinh thuc hien KH 2009 den 31-01-10_Ke hoach 2012 theo doi (giai ngan 30.6.12) 2 2 3 3" xfId="27287"/>
    <cellStyle name="1_BC nam 2007 (UB)_Bao cao tinh hinh thuc hien KH 2009 den 31-01-10_Ke hoach 2012 theo doi (giai ngan 30.6.12) 2 2 4" xfId="4730"/>
    <cellStyle name="1_BC nam 2007 (UB)_Bao cao tinh hinh thuc hien KH 2009 den 31-01-10_Ke hoach 2012 theo doi (giai ngan 30.6.12) 2 2 4 2" xfId="27288"/>
    <cellStyle name="1_BC nam 2007 (UB)_Bao cao tinh hinh thuc hien KH 2009 den 31-01-10_Ke hoach 2012 theo doi (giai ngan 30.6.12) 2 2 4 3" xfId="27289"/>
    <cellStyle name="1_BC nam 2007 (UB)_Bao cao tinh hinh thuc hien KH 2009 den 31-01-10_Ke hoach 2012 theo doi (giai ngan 30.6.12) 2 2 5" xfId="27290"/>
    <cellStyle name="1_BC nam 2007 (UB)_Bao cao tinh hinh thuc hien KH 2009 den 31-01-10_Ke hoach 2012 theo doi (giai ngan 30.6.12) 2 2 6" xfId="27291"/>
    <cellStyle name="1_BC nam 2007 (UB)_Bao cao tinh hinh thuc hien KH 2009 den 31-01-10_Ke hoach 2012 theo doi (giai ngan 30.6.12) 2 3" xfId="4731"/>
    <cellStyle name="1_BC nam 2007 (UB)_Bao cao tinh hinh thuc hien KH 2009 den 31-01-10_Ke hoach 2012 theo doi (giai ngan 30.6.12) 2 3 2" xfId="27292"/>
    <cellStyle name="1_BC nam 2007 (UB)_Bao cao tinh hinh thuc hien KH 2009 den 31-01-10_Ke hoach 2012 theo doi (giai ngan 30.6.12) 2 3 3" xfId="27293"/>
    <cellStyle name="1_BC nam 2007 (UB)_Bao cao tinh hinh thuc hien KH 2009 den 31-01-10_Ke hoach 2012 theo doi (giai ngan 30.6.12) 2 4" xfId="4732"/>
    <cellStyle name="1_BC nam 2007 (UB)_Bao cao tinh hinh thuc hien KH 2009 den 31-01-10_Ke hoach 2012 theo doi (giai ngan 30.6.12) 2 4 2" xfId="27294"/>
    <cellStyle name="1_BC nam 2007 (UB)_Bao cao tinh hinh thuc hien KH 2009 den 31-01-10_Ke hoach 2012 theo doi (giai ngan 30.6.12) 2 4 3" xfId="27295"/>
    <cellStyle name="1_BC nam 2007 (UB)_Bao cao tinh hinh thuc hien KH 2009 den 31-01-10_Ke hoach 2012 theo doi (giai ngan 30.6.12) 2 5" xfId="4733"/>
    <cellStyle name="1_BC nam 2007 (UB)_Bao cao tinh hinh thuc hien KH 2009 den 31-01-10_Ke hoach 2012 theo doi (giai ngan 30.6.12) 2 5 2" xfId="27296"/>
    <cellStyle name="1_BC nam 2007 (UB)_Bao cao tinh hinh thuc hien KH 2009 den 31-01-10_Ke hoach 2012 theo doi (giai ngan 30.6.12) 2 5 3" xfId="27297"/>
    <cellStyle name="1_BC nam 2007 (UB)_Bao cao tinh hinh thuc hien KH 2009 den 31-01-10_Ke hoach 2012 theo doi (giai ngan 30.6.12) 2 6" xfId="27298"/>
    <cellStyle name="1_BC nam 2007 (UB)_Bao cao tinh hinh thuc hien KH 2009 den 31-01-10_Ke hoach 2012 theo doi (giai ngan 30.6.12) 2 7" xfId="27299"/>
    <cellStyle name="1_BC nam 2007 (UB)_Bao cao tinh hinh thuc hien KH 2009 den 31-01-10_Ke hoach 2012 theo doi (giai ngan 30.6.12) 3" xfId="4734"/>
    <cellStyle name="1_BC nam 2007 (UB)_Bao cao tinh hinh thuc hien KH 2009 den 31-01-10_Ke hoach 2012 theo doi (giai ngan 30.6.12) 3 2" xfId="4735"/>
    <cellStyle name="1_BC nam 2007 (UB)_Bao cao tinh hinh thuc hien KH 2009 den 31-01-10_Ke hoach 2012 theo doi (giai ngan 30.6.12) 3 2 2" xfId="27300"/>
    <cellStyle name="1_BC nam 2007 (UB)_Bao cao tinh hinh thuc hien KH 2009 den 31-01-10_Ke hoach 2012 theo doi (giai ngan 30.6.12) 3 2 3" xfId="27301"/>
    <cellStyle name="1_BC nam 2007 (UB)_Bao cao tinh hinh thuc hien KH 2009 den 31-01-10_Ke hoach 2012 theo doi (giai ngan 30.6.12) 3 3" xfId="4736"/>
    <cellStyle name="1_BC nam 2007 (UB)_Bao cao tinh hinh thuc hien KH 2009 den 31-01-10_Ke hoach 2012 theo doi (giai ngan 30.6.12) 3 3 2" xfId="27302"/>
    <cellStyle name="1_BC nam 2007 (UB)_Bao cao tinh hinh thuc hien KH 2009 den 31-01-10_Ke hoach 2012 theo doi (giai ngan 30.6.12) 3 3 3" xfId="27303"/>
    <cellStyle name="1_BC nam 2007 (UB)_Bao cao tinh hinh thuc hien KH 2009 den 31-01-10_Ke hoach 2012 theo doi (giai ngan 30.6.12) 3 4" xfId="4737"/>
    <cellStyle name="1_BC nam 2007 (UB)_Bao cao tinh hinh thuc hien KH 2009 den 31-01-10_Ke hoach 2012 theo doi (giai ngan 30.6.12) 3 4 2" xfId="27304"/>
    <cellStyle name="1_BC nam 2007 (UB)_Bao cao tinh hinh thuc hien KH 2009 den 31-01-10_Ke hoach 2012 theo doi (giai ngan 30.6.12) 3 4 3" xfId="27305"/>
    <cellStyle name="1_BC nam 2007 (UB)_Bao cao tinh hinh thuc hien KH 2009 den 31-01-10_Ke hoach 2012 theo doi (giai ngan 30.6.12) 3 5" xfId="27306"/>
    <cellStyle name="1_BC nam 2007 (UB)_Bao cao tinh hinh thuc hien KH 2009 den 31-01-10_Ke hoach 2012 theo doi (giai ngan 30.6.12) 3 6" xfId="27307"/>
    <cellStyle name="1_BC nam 2007 (UB)_Bao cao tinh hinh thuc hien KH 2009 den 31-01-10_Ke hoach 2012 theo doi (giai ngan 30.6.12) 4" xfId="4738"/>
    <cellStyle name="1_BC nam 2007 (UB)_Bao cao tinh hinh thuc hien KH 2009 den 31-01-10_Ke hoach 2012 theo doi (giai ngan 30.6.12) 4 2" xfId="27308"/>
    <cellStyle name="1_BC nam 2007 (UB)_Bao cao tinh hinh thuc hien KH 2009 den 31-01-10_Ke hoach 2012 theo doi (giai ngan 30.6.12) 4 3" xfId="27309"/>
    <cellStyle name="1_BC nam 2007 (UB)_Bao cao tinh hinh thuc hien KH 2009 den 31-01-10_Ke hoach 2012 theo doi (giai ngan 30.6.12) 5" xfId="4739"/>
    <cellStyle name="1_BC nam 2007 (UB)_Bao cao tinh hinh thuc hien KH 2009 den 31-01-10_Ke hoach 2012 theo doi (giai ngan 30.6.12) 5 2" xfId="27310"/>
    <cellStyle name="1_BC nam 2007 (UB)_Bao cao tinh hinh thuc hien KH 2009 den 31-01-10_Ke hoach 2012 theo doi (giai ngan 30.6.12) 5 3" xfId="27311"/>
    <cellStyle name="1_BC nam 2007 (UB)_Bao cao tinh hinh thuc hien KH 2009 den 31-01-10_Ke hoach 2012 theo doi (giai ngan 30.6.12) 6" xfId="4740"/>
    <cellStyle name="1_BC nam 2007 (UB)_Bao cao tinh hinh thuc hien KH 2009 den 31-01-10_Ke hoach 2012 theo doi (giai ngan 30.6.12) 6 2" xfId="27312"/>
    <cellStyle name="1_BC nam 2007 (UB)_Bao cao tinh hinh thuc hien KH 2009 den 31-01-10_Ke hoach 2012 theo doi (giai ngan 30.6.12) 6 3" xfId="27313"/>
    <cellStyle name="1_BC nam 2007 (UB)_Bao cao tinh hinh thuc hien KH 2009 den 31-01-10_Ke hoach 2012 theo doi (giai ngan 30.6.12) 7" xfId="27314"/>
    <cellStyle name="1_BC nam 2007 (UB)_BC cong trinh trong diem" xfId="4741"/>
    <cellStyle name="1_BC nam 2007 (UB)_BC cong trinh trong diem 2" xfId="4742"/>
    <cellStyle name="1_BC nam 2007 (UB)_BC cong trinh trong diem 2 2" xfId="4743"/>
    <cellStyle name="1_BC nam 2007 (UB)_BC cong trinh trong diem 2 2 2" xfId="4744"/>
    <cellStyle name="1_BC nam 2007 (UB)_BC cong trinh trong diem 2 2 2 2" xfId="27315"/>
    <cellStyle name="1_BC nam 2007 (UB)_BC cong trinh trong diem 2 2 2 3" xfId="27316"/>
    <cellStyle name="1_BC nam 2007 (UB)_BC cong trinh trong diem 2 2 3" xfId="4745"/>
    <cellStyle name="1_BC nam 2007 (UB)_BC cong trinh trong diem 2 2 3 2" xfId="27317"/>
    <cellStyle name="1_BC nam 2007 (UB)_BC cong trinh trong diem 2 2 3 3" xfId="27318"/>
    <cellStyle name="1_BC nam 2007 (UB)_BC cong trinh trong diem 2 2 4" xfId="4746"/>
    <cellStyle name="1_BC nam 2007 (UB)_BC cong trinh trong diem 2 2 4 2" xfId="27319"/>
    <cellStyle name="1_BC nam 2007 (UB)_BC cong trinh trong diem 2 2 4 3" xfId="27320"/>
    <cellStyle name="1_BC nam 2007 (UB)_BC cong trinh trong diem 2 2 5" xfId="27321"/>
    <cellStyle name="1_BC nam 2007 (UB)_BC cong trinh trong diem 2 2 6" xfId="27322"/>
    <cellStyle name="1_BC nam 2007 (UB)_BC cong trinh trong diem 2 3" xfId="4747"/>
    <cellStyle name="1_BC nam 2007 (UB)_BC cong trinh trong diem 2 3 2" xfId="27323"/>
    <cellStyle name="1_BC nam 2007 (UB)_BC cong trinh trong diem 2 3 3" xfId="27324"/>
    <cellStyle name="1_BC nam 2007 (UB)_BC cong trinh trong diem 2 4" xfId="4748"/>
    <cellStyle name="1_BC nam 2007 (UB)_BC cong trinh trong diem 2 4 2" xfId="27325"/>
    <cellStyle name="1_BC nam 2007 (UB)_BC cong trinh trong diem 2 4 3" xfId="27326"/>
    <cellStyle name="1_BC nam 2007 (UB)_BC cong trinh trong diem 2 5" xfId="4749"/>
    <cellStyle name="1_BC nam 2007 (UB)_BC cong trinh trong diem 2 5 2" xfId="27327"/>
    <cellStyle name="1_BC nam 2007 (UB)_BC cong trinh trong diem 2 5 3" xfId="27328"/>
    <cellStyle name="1_BC nam 2007 (UB)_BC cong trinh trong diem 2 6" xfId="27329"/>
    <cellStyle name="1_BC nam 2007 (UB)_BC cong trinh trong diem 2 7" xfId="27330"/>
    <cellStyle name="1_BC nam 2007 (UB)_BC cong trinh trong diem 3" xfId="4750"/>
    <cellStyle name="1_BC nam 2007 (UB)_BC cong trinh trong diem 3 2" xfId="4751"/>
    <cellStyle name="1_BC nam 2007 (UB)_BC cong trinh trong diem 3 2 2" xfId="27331"/>
    <cellStyle name="1_BC nam 2007 (UB)_BC cong trinh trong diem 3 2 3" xfId="27332"/>
    <cellStyle name="1_BC nam 2007 (UB)_BC cong trinh trong diem 3 3" xfId="4752"/>
    <cellStyle name="1_BC nam 2007 (UB)_BC cong trinh trong diem 3 3 2" xfId="27333"/>
    <cellStyle name="1_BC nam 2007 (UB)_BC cong trinh trong diem 3 3 3" xfId="27334"/>
    <cellStyle name="1_BC nam 2007 (UB)_BC cong trinh trong diem 3 4" xfId="4753"/>
    <cellStyle name="1_BC nam 2007 (UB)_BC cong trinh trong diem 3 4 2" xfId="27335"/>
    <cellStyle name="1_BC nam 2007 (UB)_BC cong trinh trong diem 3 4 3" xfId="27336"/>
    <cellStyle name="1_BC nam 2007 (UB)_BC cong trinh trong diem 3 5" xfId="27337"/>
    <cellStyle name="1_BC nam 2007 (UB)_BC cong trinh trong diem 3 6" xfId="27338"/>
    <cellStyle name="1_BC nam 2007 (UB)_BC cong trinh trong diem 4" xfId="4754"/>
    <cellStyle name="1_BC nam 2007 (UB)_BC cong trinh trong diem 4 2" xfId="27339"/>
    <cellStyle name="1_BC nam 2007 (UB)_BC cong trinh trong diem 4 3" xfId="27340"/>
    <cellStyle name="1_BC nam 2007 (UB)_BC cong trinh trong diem 5" xfId="4755"/>
    <cellStyle name="1_BC nam 2007 (UB)_BC cong trinh trong diem 5 2" xfId="27341"/>
    <cellStyle name="1_BC nam 2007 (UB)_BC cong trinh trong diem 5 3" xfId="27342"/>
    <cellStyle name="1_BC nam 2007 (UB)_BC cong trinh trong diem 6" xfId="4756"/>
    <cellStyle name="1_BC nam 2007 (UB)_BC cong trinh trong diem 6 2" xfId="27343"/>
    <cellStyle name="1_BC nam 2007 (UB)_BC cong trinh trong diem 6 3" xfId="27344"/>
    <cellStyle name="1_BC nam 2007 (UB)_BC cong trinh trong diem 7" xfId="27345"/>
    <cellStyle name="1_BC nam 2007 (UB)_BC cong trinh trong diem_BC von DTPT 6 thang 2012" xfId="4757"/>
    <cellStyle name="1_BC nam 2007 (UB)_BC cong trinh trong diem_BC von DTPT 6 thang 2012 2" xfId="4758"/>
    <cellStyle name="1_BC nam 2007 (UB)_BC cong trinh trong diem_BC von DTPT 6 thang 2012 2 2" xfId="4759"/>
    <cellStyle name="1_BC nam 2007 (UB)_BC cong trinh trong diem_BC von DTPT 6 thang 2012 2 2 2" xfId="4760"/>
    <cellStyle name="1_BC nam 2007 (UB)_BC cong trinh trong diem_BC von DTPT 6 thang 2012 2 2 2 2" xfId="27346"/>
    <cellStyle name="1_BC nam 2007 (UB)_BC cong trinh trong diem_BC von DTPT 6 thang 2012 2 2 2 3" xfId="27347"/>
    <cellStyle name="1_BC nam 2007 (UB)_BC cong trinh trong diem_BC von DTPT 6 thang 2012 2 2 3" xfId="4761"/>
    <cellStyle name="1_BC nam 2007 (UB)_BC cong trinh trong diem_BC von DTPT 6 thang 2012 2 2 3 2" xfId="27348"/>
    <cellStyle name="1_BC nam 2007 (UB)_BC cong trinh trong diem_BC von DTPT 6 thang 2012 2 2 3 3" xfId="27349"/>
    <cellStyle name="1_BC nam 2007 (UB)_BC cong trinh trong diem_BC von DTPT 6 thang 2012 2 2 4" xfId="4762"/>
    <cellStyle name="1_BC nam 2007 (UB)_BC cong trinh trong diem_BC von DTPT 6 thang 2012 2 2 4 2" xfId="27350"/>
    <cellStyle name="1_BC nam 2007 (UB)_BC cong trinh trong diem_BC von DTPT 6 thang 2012 2 2 4 3" xfId="27351"/>
    <cellStyle name="1_BC nam 2007 (UB)_BC cong trinh trong diem_BC von DTPT 6 thang 2012 2 2 5" xfId="27352"/>
    <cellStyle name="1_BC nam 2007 (UB)_BC cong trinh trong diem_BC von DTPT 6 thang 2012 2 2 6" xfId="27353"/>
    <cellStyle name="1_BC nam 2007 (UB)_BC cong trinh trong diem_BC von DTPT 6 thang 2012 2 3" xfId="4763"/>
    <cellStyle name="1_BC nam 2007 (UB)_BC cong trinh trong diem_BC von DTPT 6 thang 2012 2 3 2" xfId="27354"/>
    <cellStyle name="1_BC nam 2007 (UB)_BC cong trinh trong diem_BC von DTPT 6 thang 2012 2 3 3" xfId="27355"/>
    <cellStyle name="1_BC nam 2007 (UB)_BC cong trinh trong diem_BC von DTPT 6 thang 2012 2 4" xfId="4764"/>
    <cellStyle name="1_BC nam 2007 (UB)_BC cong trinh trong diem_BC von DTPT 6 thang 2012 2 4 2" xfId="27356"/>
    <cellStyle name="1_BC nam 2007 (UB)_BC cong trinh trong diem_BC von DTPT 6 thang 2012 2 4 3" xfId="27357"/>
    <cellStyle name="1_BC nam 2007 (UB)_BC cong trinh trong diem_BC von DTPT 6 thang 2012 2 5" xfId="4765"/>
    <cellStyle name="1_BC nam 2007 (UB)_BC cong trinh trong diem_BC von DTPT 6 thang 2012 2 5 2" xfId="27358"/>
    <cellStyle name="1_BC nam 2007 (UB)_BC cong trinh trong diem_BC von DTPT 6 thang 2012 2 5 3" xfId="27359"/>
    <cellStyle name="1_BC nam 2007 (UB)_BC cong trinh trong diem_BC von DTPT 6 thang 2012 2 6" xfId="27360"/>
    <cellStyle name="1_BC nam 2007 (UB)_BC cong trinh trong diem_BC von DTPT 6 thang 2012 2 7" xfId="27361"/>
    <cellStyle name="1_BC nam 2007 (UB)_BC cong trinh trong diem_BC von DTPT 6 thang 2012 3" xfId="4766"/>
    <cellStyle name="1_BC nam 2007 (UB)_BC cong trinh trong diem_BC von DTPT 6 thang 2012 3 2" xfId="4767"/>
    <cellStyle name="1_BC nam 2007 (UB)_BC cong trinh trong diem_BC von DTPT 6 thang 2012 3 2 2" xfId="27362"/>
    <cellStyle name="1_BC nam 2007 (UB)_BC cong trinh trong diem_BC von DTPT 6 thang 2012 3 2 3" xfId="27363"/>
    <cellStyle name="1_BC nam 2007 (UB)_BC cong trinh trong diem_BC von DTPT 6 thang 2012 3 3" xfId="4768"/>
    <cellStyle name="1_BC nam 2007 (UB)_BC cong trinh trong diem_BC von DTPT 6 thang 2012 3 3 2" xfId="27364"/>
    <cellStyle name="1_BC nam 2007 (UB)_BC cong trinh trong diem_BC von DTPT 6 thang 2012 3 3 3" xfId="27365"/>
    <cellStyle name="1_BC nam 2007 (UB)_BC cong trinh trong diem_BC von DTPT 6 thang 2012 3 4" xfId="4769"/>
    <cellStyle name="1_BC nam 2007 (UB)_BC cong trinh trong diem_BC von DTPT 6 thang 2012 3 4 2" xfId="27366"/>
    <cellStyle name="1_BC nam 2007 (UB)_BC cong trinh trong diem_BC von DTPT 6 thang 2012 3 4 3" xfId="27367"/>
    <cellStyle name="1_BC nam 2007 (UB)_BC cong trinh trong diem_BC von DTPT 6 thang 2012 3 5" xfId="27368"/>
    <cellStyle name="1_BC nam 2007 (UB)_BC cong trinh trong diem_BC von DTPT 6 thang 2012 3 6" xfId="27369"/>
    <cellStyle name="1_BC nam 2007 (UB)_BC cong trinh trong diem_BC von DTPT 6 thang 2012 4" xfId="4770"/>
    <cellStyle name="1_BC nam 2007 (UB)_BC cong trinh trong diem_BC von DTPT 6 thang 2012 4 2" xfId="27370"/>
    <cellStyle name="1_BC nam 2007 (UB)_BC cong trinh trong diem_BC von DTPT 6 thang 2012 4 3" xfId="27371"/>
    <cellStyle name="1_BC nam 2007 (UB)_BC cong trinh trong diem_BC von DTPT 6 thang 2012 5" xfId="4771"/>
    <cellStyle name="1_BC nam 2007 (UB)_BC cong trinh trong diem_BC von DTPT 6 thang 2012 5 2" xfId="27372"/>
    <cellStyle name="1_BC nam 2007 (UB)_BC cong trinh trong diem_BC von DTPT 6 thang 2012 5 3" xfId="27373"/>
    <cellStyle name="1_BC nam 2007 (UB)_BC cong trinh trong diem_BC von DTPT 6 thang 2012 6" xfId="4772"/>
    <cellStyle name="1_BC nam 2007 (UB)_BC cong trinh trong diem_BC von DTPT 6 thang 2012 6 2" xfId="27374"/>
    <cellStyle name="1_BC nam 2007 (UB)_BC cong trinh trong diem_BC von DTPT 6 thang 2012 6 3" xfId="27375"/>
    <cellStyle name="1_BC nam 2007 (UB)_BC cong trinh trong diem_BC von DTPT 6 thang 2012 7" xfId="27376"/>
    <cellStyle name="1_BC nam 2007 (UB)_BC cong trinh trong diem_Bieu du thao QD von ho tro co MT" xfId="4773"/>
    <cellStyle name="1_BC nam 2007 (UB)_BC cong trinh trong diem_Bieu du thao QD von ho tro co MT 2" xfId="4774"/>
    <cellStyle name="1_BC nam 2007 (UB)_BC cong trinh trong diem_Bieu du thao QD von ho tro co MT 2 2" xfId="4775"/>
    <cellStyle name="1_BC nam 2007 (UB)_BC cong trinh trong diem_Bieu du thao QD von ho tro co MT 2 2 2" xfId="4776"/>
    <cellStyle name="1_BC nam 2007 (UB)_BC cong trinh trong diem_Bieu du thao QD von ho tro co MT 2 2 2 2" xfId="27377"/>
    <cellStyle name="1_BC nam 2007 (UB)_BC cong trinh trong diem_Bieu du thao QD von ho tro co MT 2 2 2 3" xfId="27378"/>
    <cellStyle name="1_BC nam 2007 (UB)_BC cong trinh trong diem_Bieu du thao QD von ho tro co MT 2 2 3" xfId="4777"/>
    <cellStyle name="1_BC nam 2007 (UB)_BC cong trinh trong diem_Bieu du thao QD von ho tro co MT 2 2 3 2" xfId="27379"/>
    <cellStyle name="1_BC nam 2007 (UB)_BC cong trinh trong diem_Bieu du thao QD von ho tro co MT 2 2 3 3" xfId="27380"/>
    <cellStyle name="1_BC nam 2007 (UB)_BC cong trinh trong diem_Bieu du thao QD von ho tro co MT 2 2 4" xfId="4778"/>
    <cellStyle name="1_BC nam 2007 (UB)_BC cong trinh trong diem_Bieu du thao QD von ho tro co MT 2 2 4 2" xfId="27381"/>
    <cellStyle name="1_BC nam 2007 (UB)_BC cong trinh trong diem_Bieu du thao QD von ho tro co MT 2 2 4 3" xfId="27382"/>
    <cellStyle name="1_BC nam 2007 (UB)_BC cong trinh trong diem_Bieu du thao QD von ho tro co MT 2 2 5" xfId="27383"/>
    <cellStyle name="1_BC nam 2007 (UB)_BC cong trinh trong diem_Bieu du thao QD von ho tro co MT 2 2 6" xfId="27384"/>
    <cellStyle name="1_BC nam 2007 (UB)_BC cong trinh trong diem_Bieu du thao QD von ho tro co MT 2 3" xfId="4779"/>
    <cellStyle name="1_BC nam 2007 (UB)_BC cong trinh trong diem_Bieu du thao QD von ho tro co MT 2 3 2" xfId="27385"/>
    <cellStyle name="1_BC nam 2007 (UB)_BC cong trinh trong diem_Bieu du thao QD von ho tro co MT 2 3 3" xfId="27386"/>
    <cellStyle name="1_BC nam 2007 (UB)_BC cong trinh trong diem_Bieu du thao QD von ho tro co MT 2 4" xfId="4780"/>
    <cellStyle name="1_BC nam 2007 (UB)_BC cong trinh trong diem_Bieu du thao QD von ho tro co MT 2 4 2" xfId="27387"/>
    <cellStyle name="1_BC nam 2007 (UB)_BC cong trinh trong diem_Bieu du thao QD von ho tro co MT 2 4 3" xfId="27388"/>
    <cellStyle name="1_BC nam 2007 (UB)_BC cong trinh trong diem_Bieu du thao QD von ho tro co MT 2 5" xfId="4781"/>
    <cellStyle name="1_BC nam 2007 (UB)_BC cong trinh trong diem_Bieu du thao QD von ho tro co MT 2 5 2" xfId="27389"/>
    <cellStyle name="1_BC nam 2007 (UB)_BC cong trinh trong diem_Bieu du thao QD von ho tro co MT 2 5 3" xfId="27390"/>
    <cellStyle name="1_BC nam 2007 (UB)_BC cong trinh trong diem_Bieu du thao QD von ho tro co MT 2 6" xfId="27391"/>
    <cellStyle name="1_BC nam 2007 (UB)_BC cong trinh trong diem_Bieu du thao QD von ho tro co MT 2 7" xfId="27392"/>
    <cellStyle name="1_BC nam 2007 (UB)_BC cong trinh trong diem_Bieu du thao QD von ho tro co MT 3" xfId="4782"/>
    <cellStyle name="1_BC nam 2007 (UB)_BC cong trinh trong diem_Bieu du thao QD von ho tro co MT 3 2" xfId="4783"/>
    <cellStyle name="1_BC nam 2007 (UB)_BC cong trinh trong diem_Bieu du thao QD von ho tro co MT 3 2 2" xfId="27393"/>
    <cellStyle name="1_BC nam 2007 (UB)_BC cong trinh trong diem_Bieu du thao QD von ho tro co MT 3 2 3" xfId="27394"/>
    <cellStyle name="1_BC nam 2007 (UB)_BC cong trinh trong diem_Bieu du thao QD von ho tro co MT 3 3" xfId="4784"/>
    <cellStyle name="1_BC nam 2007 (UB)_BC cong trinh trong diem_Bieu du thao QD von ho tro co MT 3 3 2" xfId="27395"/>
    <cellStyle name="1_BC nam 2007 (UB)_BC cong trinh trong diem_Bieu du thao QD von ho tro co MT 3 3 3" xfId="27396"/>
    <cellStyle name="1_BC nam 2007 (UB)_BC cong trinh trong diem_Bieu du thao QD von ho tro co MT 3 4" xfId="4785"/>
    <cellStyle name="1_BC nam 2007 (UB)_BC cong trinh trong diem_Bieu du thao QD von ho tro co MT 3 4 2" xfId="27397"/>
    <cellStyle name="1_BC nam 2007 (UB)_BC cong trinh trong diem_Bieu du thao QD von ho tro co MT 3 4 3" xfId="27398"/>
    <cellStyle name="1_BC nam 2007 (UB)_BC cong trinh trong diem_Bieu du thao QD von ho tro co MT 3 5" xfId="27399"/>
    <cellStyle name="1_BC nam 2007 (UB)_BC cong trinh trong diem_Bieu du thao QD von ho tro co MT 3 6" xfId="27400"/>
    <cellStyle name="1_BC nam 2007 (UB)_BC cong trinh trong diem_Bieu du thao QD von ho tro co MT 4" xfId="4786"/>
    <cellStyle name="1_BC nam 2007 (UB)_BC cong trinh trong diem_Bieu du thao QD von ho tro co MT 4 2" xfId="27401"/>
    <cellStyle name="1_BC nam 2007 (UB)_BC cong trinh trong diem_Bieu du thao QD von ho tro co MT 4 3" xfId="27402"/>
    <cellStyle name="1_BC nam 2007 (UB)_BC cong trinh trong diem_Bieu du thao QD von ho tro co MT 5" xfId="4787"/>
    <cellStyle name="1_BC nam 2007 (UB)_BC cong trinh trong diem_Bieu du thao QD von ho tro co MT 5 2" xfId="27403"/>
    <cellStyle name="1_BC nam 2007 (UB)_BC cong trinh trong diem_Bieu du thao QD von ho tro co MT 5 3" xfId="27404"/>
    <cellStyle name="1_BC nam 2007 (UB)_BC cong trinh trong diem_Bieu du thao QD von ho tro co MT 6" xfId="4788"/>
    <cellStyle name="1_BC nam 2007 (UB)_BC cong trinh trong diem_Bieu du thao QD von ho tro co MT 6 2" xfId="27405"/>
    <cellStyle name="1_BC nam 2007 (UB)_BC cong trinh trong diem_Bieu du thao QD von ho tro co MT 6 3" xfId="27406"/>
    <cellStyle name="1_BC nam 2007 (UB)_BC cong trinh trong diem_Bieu du thao QD von ho tro co MT 7" xfId="27407"/>
    <cellStyle name="1_BC nam 2007 (UB)_BC cong trinh trong diem_Ke hoach 2012 (theo doi)" xfId="4789"/>
    <cellStyle name="1_BC nam 2007 (UB)_BC cong trinh trong diem_Ke hoach 2012 (theo doi) 2" xfId="4790"/>
    <cellStyle name="1_BC nam 2007 (UB)_BC cong trinh trong diem_Ke hoach 2012 (theo doi) 2 2" xfId="4791"/>
    <cellStyle name="1_BC nam 2007 (UB)_BC cong trinh trong diem_Ke hoach 2012 (theo doi) 2 2 2" xfId="4792"/>
    <cellStyle name="1_BC nam 2007 (UB)_BC cong trinh trong diem_Ke hoach 2012 (theo doi) 2 2 2 2" xfId="27408"/>
    <cellStyle name="1_BC nam 2007 (UB)_BC cong trinh trong diem_Ke hoach 2012 (theo doi) 2 2 2 3" xfId="27409"/>
    <cellStyle name="1_BC nam 2007 (UB)_BC cong trinh trong diem_Ke hoach 2012 (theo doi) 2 2 3" xfId="4793"/>
    <cellStyle name="1_BC nam 2007 (UB)_BC cong trinh trong diem_Ke hoach 2012 (theo doi) 2 2 3 2" xfId="27410"/>
    <cellStyle name="1_BC nam 2007 (UB)_BC cong trinh trong diem_Ke hoach 2012 (theo doi) 2 2 3 3" xfId="27411"/>
    <cellStyle name="1_BC nam 2007 (UB)_BC cong trinh trong diem_Ke hoach 2012 (theo doi) 2 2 4" xfId="4794"/>
    <cellStyle name="1_BC nam 2007 (UB)_BC cong trinh trong diem_Ke hoach 2012 (theo doi) 2 2 4 2" xfId="27412"/>
    <cellStyle name="1_BC nam 2007 (UB)_BC cong trinh trong diem_Ke hoach 2012 (theo doi) 2 2 4 3" xfId="27413"/>
    <cellStyle name="1_BC nam 2007 (UB)_BC cong trinh trong diem_Ke hoach 2012 (theo doi) 2 2 5" xfId="27414"/>
    <cellStyle name="1_BC nam 2007 (UB)_BC cong trinh trong diem_Ke hoach 2012 (theo doi) 2 2 6" xfId="27415"/>
    <cellStyle name="1_BC nam 2007 (UB)_BC cong trinh trong diem_Ke hoach 2012 (theo doi) 2 3" xfId="4795"/>
    <cellStyle name="1_BC nam 2007 (UB)_BC cong trinh trong diem_Ke hoach 2012 (theo doi) 2 3 2" xfId="27416"/>
    <cellStyle name="1_BC nam 2007 (UB)_BC cong trinh trong diem_Ke hoach 2012 (theo doi) 2 3 3" xfId="27417"/>
    <cellStyle name="1_BC nam 2007 (UB)_BC cong trinh trong diem_Ke hoach 2012 (theo doi) 2 4" xfId="4796"/>
    <cellStyle name="1_BC nam 2007 (UB)_BC cong trinh trong diem_Ke hoach 2012 (theo doi) 2 4 2" xfId="27418"/>
    <cellStyle name="1_BC nam 2007 (UB)_BC cong trinh trong diem_Ke hoach 2012 (theo doi) 2 4 3" xfId="27419"/>
    <cellStyle name="1_BC nam 2007 (UB)_BC cong trinh trong diem_Ke hoach 2012 (theo doi) 2 5" xfId="4797"/>
    <cellStyle name="1_BC nam 2007 (UB)_BC cong trinh trong diem_Ke hoach 2012 (theo doi) 2 5 2" xfId="27420"/>
    <cellStyle name="1_BC nam 2007 (UB)_BC cong trinh trong diem_Ke hoach 2012 (theo doi) 2 5 3" xfId="27421"/>
    <cellStyle name="1_BC nam 2007 (UB)_BC cong trinh trong diem_Ke hoach 2012 (theo doi) 2 6" xfId="27422"/>
    <cellStyle name="1_BC nam 2007 (UB)_BC cong trinh trong diem_Ke hoach 2012 (theo doi) 2 7" xfId="27423"/>
    <cellStyle name="1_BC nam 2007 (UB)_BC cong trinh trong diem_Ke hoach 2012 (theo doi) 3" xfId="4798"/>
    <cellStyle name="1_BC nam 2007 (UB)_BC cong trinh trong diem_Ke hoach 2012 (theo doi) 3 2" xfId="4799"/>
    <cellStyle name="1_BC nam 2007 (UB)_BC cong trinh trong diem_Ke hoach 2012 (theo doi) 3 2 2" xfId="27424"/>
    <cellStyle name="1_BC nam 2007 (UB)_BC cong trinh trong diem_Ke hoach 2012 (theo doi) 3 2 3" xfId="27425"/>
    <cellStyle name="1_BC nam 2007 (UB)_BC cong trinh trong diem_Ke hoach 2012 (theo doi) 3 3" xfId="4800"/>
    <cellStyle name="1_BC nam 2007 (UB)_BC cong trinh trong diem_Ke hoach 2012 (theo doi) 3 3 2" xfId="27426"/>
    <cellStyle name="1_BC nam 2007 (UB)_BC cong trinh trong diem_Ke hoach 2012 (theo doi) 3 3 3" xfId="27427"/>
    <cellStyle name="1_BC nam 2007 (UB)_BC cong trinh trong diem_Ke hoach 2012 (theo doi) 3 4" xfId="4801"/>
    <cellStyle name="1_BC nam 2007 (UB)_BC cong trinh trong diem_Ke hoach 2012 (theo doi) 3 4 2" xfId="27428"/>
    <cellStyle name="1_BC nam 2007 (UB)_BC cong trinh trong diem_Ke hoach 2012 (theo doi) 3 4 3" xfId="27429"/>
    <cellStyle name="1_BC nam 2007 (UB)_BC cong trinh trong diem_Ke hoach 2012 (theo doi) 3 5" xfId="27430"/>
    <cellStyle name="1_BC nam 2007 (UB)_BC cong trinh trong diem_Ke hoach 2012 (theo doi) 3 6" xfId="27431"/>
    <cellStyle name="1_BC nam 2007 (UB)_BC cong trinh trong diem_Ke hoach 2012 (theo doi) 4" xfId="4802"/>
    <cellStyle name="1_BC nam 2007 (UB)_BC cong trinh trong diem_Ke hoach 2012 (theo doi) 4 2" xfId="27432"/>
    <cellStyle name="1_BC nam 2007 (UB)_BC cong trinh trong diem_Ke hoach 2012 (theo doi) 4 3" xfId="27433"/>
    <cellStyle name="1_BC nam 2007 (UB)_BC cong trinh trong diem_Ke hoach 2012 (theo doi) 5" xfId="4803"/>
    <cellStyle name="1_BC nam 2007 (UB)_BC cong trinh trong diem_Ke hoach 2012 (theo doi) 5 2" xfId="27434"/>
    <cellStyle name="1_BC nam 2007 (UB)_BC cong trinh trong diem_Ke hoach 2012 (theo doi) 5 3" xfId="27435"/>
    <cellStyle name="1_BC nam 2007 (UB)_BC cong trinh trong diem_Ke hoach 2012 (theo doi) 6" xfId="4804"/>
    <cellStyle name="1_BC nam 2007 (UB)_BC cong trinh trong diem_Ke hoach 2012 (theo doi) 6 2" xfId="27436"/>
    <cellStyle name="1_BC nam 2007 (UB)_BC cong trinh trong diem_Ke hoach 2012 (theo doi) 6 3" xfId="27437"/>
    <cellStyle name="1_BC nam 2007 (UB)_BC cong trinh trong diem_Ke hoach 2012 (theo doi) 7" xfId="27438"/>
    <cellStyle name="1_BC nam 2007 (UB)_BC cong trinh trong diem_Ke hoach 2012 theo doi (giai ngan 30.6.12)" xfId="4805"/>
    <cellStyle name="1_BC nam 2007 (UB)_BC cong trinh trong diem_Ke hoach 2012 theo doi (giai ngan 30.6.12) 2" xfId="4806"/>
    <cellStyle name="1_BC nam 2007 (UB)_BC cong trinh trong diem_Ke hoach 2012 theo doi (giai ngan 30.6.12) 2 2" xfId="4807"/>
    <cellStyle name="1_BC nam 2007 (UB)_BC cong trinh trong diem_Ke hoach 2012 theo doi (giai ngan 30.6.12) 2 2 2" xfId="4808"/>
    <cellStyle name="1_BC nam 2007 (UB)_BC cong trinh trong diem_Ke hoach 2012 theo doi (giai ngan 30.6.12) 2 2 2 2" xfId="27439"/>
    <cellStyle name="1_BC nam 2007 (UB)_BC cong trinh trong diem_Ke hoach 2012 theo doi (giai ngan 30.6.12) 2 2 2 3" xfId="27440"/>
    <cellStyle name="1_BC nam 2007 (UB)_BC cong trinh trong diem_Ke hoach 2012 theo doi (giai ngan 30.6.12) 2 2 3" xfId="4809"/>
    <cellStyle name="1_BC nam 2007 (UB)_BC cong trinh trong diem_Ke hoach 2012 theo doi (giai ngan 30.6.12) 2 2 3 2" xfId="27441"/>
    <cellStyle name="1_BC nam 2007 (UB)_BC cong trinh trong diem_Ke hoach 2012 theo doi (giai ngan 30.6.12) 2 2 3 3" xfId="27442"/>
    <cellStyle name="1_BC nam 2007 (UB)_BC cong trinh trong diem_Ke hoach 2012 theo doi (giai ngan 30.6.12) 2 2 4" xfId="4810"/>
    <cellStyle name="1_BC nam 2007 (UB)_BC cong trinh trong diem_Ke hoach 2012 theo doi (giai ngan 30.6.12) 2 2 4 2" xfId="27443"/>
    <cellStyle name="1_BC nam 2007 (UB)_BC cong trinh trong diem_Ke hoach 2012 theo doi (giai ngan 30.6.12) 2 2 4 3" xfId="27444"/>
    <cellStyle name="1_BC nam 2007 (UB)_BC cong trinh trong diem_Ke hoach 2012 theo doi (giai ngan 30.6.12) 2 2 5" xfId="27445"/>
    <cellStyle name="1_BC nam 2007 (UB)_BC cong trinh trong diem_Ke hoach 2012 theo doi (giai ngan 30.6.12) 2 2 6" xfId="27446"/>
    <cellStyle name="1_BC nam 2007 (UB)_BC cong trinh trong diem_Ke hoach 2012 theo doi (giai ngan 30.6.12) 2 3" xfId="4811"/>
    <cellStyle name="1_BC nam 2007 (UB)_BC cong trinh trong diem_Ke hoach 2012 theo doi (giai ngan 30.6.12) 2 3 2" xfId="27447"/>
    <cellStyle name="1_BC nam 2007 (UB)_BC cong trinh trong diem_Ke hoach 2012 theo doi (giai ngan 30.6.12) 2 3 3" xfId="27448"/>
    <cellStyle name="1_BC nam 2007 (UB)_BC cong trinh trong diem_Ke hoach 2012 theo doi (giai ngan 30.6.12) 2 4" xfId="4812"/>
    <cellStyle name="1_BC nam 2007 (UB)_BC cong trinh trong diem_Ke hoach 2012 theo doi (giai ngan 30.6.12) 2 4 2" xfId="27449"/>
    <cellStyle name="1_BC nam 2007 (UB)_BC cong trinh trong diem_Ke hoach 2012 theo doi (giai ngan 30.6.12) 2 4 3" xfId="27450"/>
    <cellStyle name="1_BC nam 2007 (UB)_BC cong trinh trong diem_Ke hoach 2012 theo doi (giai ngan 30.6.12) 2 5" xfId="4813"/>
    <cellStyle name="1_BC nam 2007 (UB)_BC cong trinh trong diem_Ke hoach 2012 theo doi (giai ngan 30.6.12) 2 5 2" xfId="27451"/>
    <cellStyle name="1_BC nam 2007 (UB)_BC cong trinh trong diem_Ke hoach 2012 theo doi (giai ngan 30.6.12) 2 5 3" xfId="27452"/>
    <cellStyle name="1_BC nam 2007 (UB)_BC cong trinh trong diem_Ke hoach 2012 theo doi (giai ngan 30.6.12) 2 6" xfId="27453"/>
    <cellStyle name="1_BC nam 2007 (UB)_BC cong trinh trong diem_Ke hoach 2012 theo doi (giai ngan 30.6.12) 2 7" xfId="27454"/>
    <cellStyle name="1_BC nam 2007 (UB)_BC cong trinh trong diem_Ke hoach 2012 theo doi (giai ngan 30.6.12) 3" xfId="4814"/>
    <cellStyle name="1_BC nam 2007 (UB)_BC cong trinh trong diem_Ke hoach 2012 theo doi (giai ngan 30.6.12) 3 2" xfId="4815"/>
    <cellStyle name="1_BC nam 2007 (UB)_BC cong trinh trong diem_Ke hoach 2012 theo doi (giai ngan 30.6.12) 3 2 2" xfId="27455"/>
    <cellStyle name="1_BC nam 2007 (UB)_BC cong trinh trong diem_Ke hoach 2012 theo doi (giai ngan 30.6.12) 3 2 3" xfId="27456"/>
    <cellStyle name="1_BC nam 2007 (UB)_BC cong trinh trong diem_Ke hoach 2012 theo doi (giai ngan 30.6.12) 3 3" xfId="4816"/>
    <cellStyle name="1_BC nam 2007 (UB)_BC cong trinh trong diem_Ke hoach 2012 theo doi (giai ngan 30.6.12) 3 3 2" xfId="27457"/>
    <cellStyle name="1_BC nam 2007 (UB)_BC cong trinh trong diem_Ke hoach 2012 theo doi (giai ngan 30.6.12) 3 3 3" xfId="27458"/>
    <cellStyle name="1_BC nam 2007 (UB)_BC cong trinh trong diem_Ke hoach 2012 theo doi (giai ngan 30.6.12) 3 4" xfId="4817"/>
    <cellStyle name="1_BC nam 2007 (UB)_BC cong trinh trong diem_Ke hoach 2012 theo doi (giai ngan 30.6.12) 3 4 2" xfId="27459"/>
    <cellStyle name="1_BC nam 2007 (UB)_BC cong trinh trong diem_Ke hoach 2012 theo doi (giai ngan 30.6.12) 3 4 3" xfId="27460"/>
    <cellStyle name="1_BC nam 2007 (UB)_BC cong trinh trong diem_Ke hoach 2012 theo doi (giai ngan 30.6.12) 3 5" xfId="27461"/>
    <cellStyle name="1_BC nam 2007 (UB)_BC cong trinh trong diem_Ke hoach 2012 theo doi (giai ngan 30.6.12) 3 6" xfId="27462"/>
    <cellStyle name="1_BC nam 2007 (UB)_BC cong trinh trong diem_Ke hoach 2012 theo doi (giai ngan 30.6.12) 4" xfId="4818"/>
    <cellStyle name="1_BC nam 2007 (UB)_BC cong trinh trong diem_Ke hoach 2012 theo doi (giai ngan 30.6.12) 4 2" xfId="27463"/>
    <cellStyle name="1_BC nam 2007 (UB)_BC cong trinh trong diem_Ke hoach 2012 theo doi (giai ngan 30.6.12) 4 3" xfId="27464"/>
    <cellStyle name="1_BC nam 2007 (UB)_BC cong trinh trong diem_Ke hoach 2012 theo doi (giai ngan 30.6.12) 5" xfId="4819"/>
    <cellStyle name="1_BC nam 2007 (UB)_BC cong trinh trong diem_Ke hoach 2012 theo doi (giai ngan 30.6.12) 5 2" xfId="27465"/>
    <cellStyle name="1_BC nam 2007 (UB)_BC cong trinh trong diem_Ke hoach 2012 theo doi (giai ngan 30.6.12) 5 3" xfId="27466"/>
    <cellStyle name="1_BC nam 2007 (UB)_BC cong trinh trong diem_Ke hoach 2012 theo doi (giai ngan 30.6.12) 6" xfId="4820"/>
    <cellStyle name="1_BC nam 2007 (UB)_BC cong trinh trong diem_Ke hoach 2012 theo doi (giai ngan 30.6.12) 6 2" xfId="27467"/>
    <cellStyle name="1_BC nam 2007 (UB)_BC cong trinh trong diem_Ke hoach 2012 theo doi (giai ngan 30.6.12) 6 3" xfId="27468"/>
    <cellStyle name="1_BC nam 2007 (UB)_BC cong trinh trong diem_Ke hoach 2012 theo doi (giai ngan 30.6.12) 7" xfId="27469"/>
    <cellStyle name="1_BC nam 2007 (UB)_BC von DTPT 6 thang 2012" xfId="4821"/>
    <cellStyle name="1_BC nam 2007 (UB)_BC von DTPT 6 thang 2012 2" xfId="4822"/>
    <cellStyle name="1_BC nam 2007 (UB)_BC von DTPT 6 thang 2012 2 2" xfId="4823"/>
    <cellStyle name="1_BC nam 2007 (UB)_BC von DTPT 6 thang 2012 2 2 2" xfId="27470"/>
    <cellStyle name="1_BC nam 2007 (UB)_BC von DTPT 6 thang 2012 2 2 3" xfId="27471"/>
    <cellStyle name="1_BC nam 2007 (UB)_BC von DTPT 6 thang 2012 2 3" xfId="4824"/>
    <cellStyle name="1_BC nam 2007 (UB)_BC von DTPT 6 thang 2012 2 3 2" xfId="27472"/>
    <cellStyle name="1_BC nam 2007 (UB)_BC von DTPT 6 thang 2012 2 3 3" xfId="27473"/>
    <cellStyle name="1_BC nam 2007 (UB)_BC von DTPT 6 thang 2012 2 4" xfId="4825"/>
    <cellStyle name="1_BC nam 2007 (UB)_BC von DTPT 6 thang 2012 2 4 2" xfId="27474"/>
    <cellStyle name="1_BC nam 2007 (UB)_BC von DTPT 6 thang 2012 2 4 3" xfId="27475"/>
    <cellStyle name="1_BC nam 2007 (UB)_BC von DTPT 6 thang 2012 2 5" xfId="27476"/>
    <cellStyle name="1_BC nam 2007 (UB)_BC von DTPT 6 thang 2012 2 6" xfId="27477"/>
    <cellStyle name="1_BC nam 2007 (UB)_BC von DTPT 6 thang 2012 3" xfId="4826"/>
    <cellStyle name="1_BC nam 2007 (UB)_BC von DTPT 6 thang 2012 3 2" xfId="27478"/>
    <cellStyle name="1_BC nam 2007 (UB)_BC von DTPT 6 thang 2012 3 3" xfId="27479"/>
    <cellStyle name="1_BC nam 2007 (UB)_BC von DTPT 6 thang 2012 4" xfId="4827"/>
    <cellStyle name="1_BC nam 2007 (UB)_BC von DTPT 6 thang 2012 4 2" xfId="27480"/>
    <cellStyle name="1_BC nam 2007 (UB)_BC von DTPT 6 thang 2012 4 3" xfId="27481"/>
    <cellStyle name="1_BC nam 2007 (UB)_BC von DTPT 6 thang 2012 5" xfId="4828"/>
    <cellStyle name="1_BC nam 2007 (UB)_BC von DTPT 6 thang 2012 5 2" xfId="27482"/>
    <cellStyle name="1_BC nam 2007 (UB)_BC von DTPT 6 thang 2012 5 3" xfId="27483"/>
    <cellStyle name="1_BC nam 2007 (UB)_BC von DTPT 6 thang 2012 6" xfId="27484"/>
    <cellStyle name="1_BC nam 2007 (UB)_BC von DTPT 6 thang 2012 7" xfId="27485"/>
    <cellStyle name="1_BC nam 2007 (UB)_Bieu 01 UB(hung)" xfId="4829"/>
    <cellStyle name="1_BC nam 2007 (UB)_Bieu 01 UB(hung) 2" xfId="4830"/>
    <cellStyle name="1_BC nam 2007 (UB)_Bieu 01 UB(hung) 2 2" xfId="4831"/>
    <cellStyle name="1_BC nam 2007 (UB)_Bieu 01 UB(hung) 2 2 2" xfId="4832"/>
    <cellStyle name="1_BC nam 2007 (UB)_Bieu 01 UB(hung) 2 2 2 2" xfId="27486"/>
    <cellStyle name="1_BC nam 2007 (UB)_Bieu 01 UB(hung) 2 2 2 3" xfId="27487"/>
    <cellStyle name="1_BC nam 2007 (UB)_Bieu 01 UB(hung) 2 2 3" xfId="4833"/>
    <cellStyle name="1_BC nam 2007 (UB)_Bieu 01 UB(hung) 2 2 3 2" xfId="27488"/>
    <cellStyle name="1_BC nam 2007 (UB)_Bieu 01 UB(hung) 2 2 3 3" xfId="27489"/>
    <cellStyle name="1_BC nam 2007 (UB)_Bieu 01 UB(hung) 2 2 4" xfId="4834"/>
    <cellStyle name="1_BC nam 2007 (UB)_Bieu 01 UB(hung) 2 2 4 2" xfId="27490"/>
    <cellStyle name="1_BC nam 2007 (UB)_Bieu 01 UB(hung) 2 2 4 3" xfId="27491"/>
    <cellStyle name="1_BC nam 2007 (UB)_Bieu 01 UB(hung) 2 2 5" xfId="27492"/>
    <cellStyle name="1_BC nam 2007 (UB)_Bieu 01 UB(hung) 2 2 6" xfId="27493"/>
    <cellStyle name="1_BC nam 2007 (UB)_Bieu 01 UB(hung) 2 3" xfId="4835"/>
    <cellStyle name="1_BC nam 2007 (UB)_Bieu 01 UB(hung) 2 3 2" xfId="27494"/>
    <cellStyle name="1_BC nam 2007 (UB)_Bieu 01 UB(hung) 2 3 3" xfId="27495"/>
    <cellStyle name="1_BC nam 2007 (UB)_Bieu 01 UB(hung) 2 4" xfId="4836"/>
    <cellStyle name="1_BC nam 2007 (UB)_Bieu 01 UB(hung) 2 4 2" xfId="27496"/>
    <cellStyle name="1_BC nam 2007 (UB)_Bieu 01 UB(hung) 2 4 3" xfId="27497"/>
    <cellStyle name="1_BC nam 2007 (UB)_Bieu 01 UB(hung) 2 5" xfId="4837"/>
    <cellStyle name="1_BC nam 2007 (UB)_Bieu 01 UB(hung) 2 5 2" xfId="27498"/>
    <cellStyle name="1_BC nam 2007 (UB)_Bieu 01 UB(hung) 2 5 3" xfId="27499"/>
    <cellStyle name="1_BC nam 2007 (UB)_Bieu 01 UB(hung) 2 6" xfId="27500"/>
    <cellStyle name="1_BC nam 2007 (UB)_Bieu 01 UB(hung) 2 7" xfId="27501"/>
    <cellStyle name="1_BC nam 2007 (UB)_Bieu 01 UB(hung) 3" xfId="4838"/>
    <cellStyle name="1_BC nam 2007 (UB)_Bieu 01 UB(hung) 3 2" xfId="4839"/>
    <cellStyle name="1_BC nam 2007 (UB)_Bieu 01 UB(hung) 3 2 2" xfId="27502"/>
    <cellStyle name="1_BC nam 2007 (UB)_Bieu 01 UB(hung) 3 2 3" xfId="27503"/>
    <cellStyle name="1_BC nam 2007 (UB)_Bieu 01 UB(hung) 3 3" xfId="4840"/>
    <cellStyle name="1_BC nam 2007 (UB)_Bieu 01 UB(hung) 3 3 2" xfId="27504"/>
    <cellStyle name="1_BC nam 2007 (UB)_Bieu 01 UB(hung) 3 3 3" xfId="27505"/>
    <cellStyle name="1_BC nam 2007 (UB)_Bieu 01 UB(hung) 3 4" xfId="4841"/>
    <cellStyle name="1_BC nam 2007 (UB)_Bieu 01 UB(hung) 3 4 2" xfId="27506"/>
    <cellStyle name="1_BC nam 2007 (UB)_Bieu 01 UB(hung) 3 4 3" xfId="27507"/>
    <cellStyle name="1_BC nam 2007 (UB)_Bieu 01 UB(hung) 3 5" xfId="27508"/>
    <cellStyle name="1_BC nam 2007 (UB)_Bieu 01 UB(hung) 3 6" xfId="27509"/>
    <cellStyle name="1_BC nam 2007 (UB)_Bieu 01 UB(hung) 4" xfId="4842"/>
    <cellStyle name="1_BC nam 2007 (UB)_Bieu 01 UB(hung) 4 2" xfId="27510"/>
    <cellStyle name="1_BC nam 2007 (UB)_Bieu 01 UB(hung) 4 3" xfId="27511"/>
    <cellStyle name="1_BC nam 2007 (UB)_Bieu 01 UB(hung) 5" xfId="4843"/>
    <cellStyle name="1_BC nam 2007 (UB)_Bieu 01 UB(hung) 5 2" xfId="27512"/>
    <cellStyle name="1_BC nam 2007 (UB)_Bieu 01 UB(hung) 5 3" xfId="27513"/>
    <cellStyle name="1_BC nam 2007 (UB)_Bieu 01 UB(hung) 6" xfId="4844"/>
    <cellStyle name="1_BC nam 2007 (UB)_Bieu 01 UB(hung) 6 2" xfId="27514"/>
    <cellStyle name="1_BC nam 2007 (UB)_Bieu 01 UB(hung) 6 3" xfId="27515"/>
    <cellStyle name="1_BC nam 2007 (UB)_Bieu 01 UB(hung) 7" xfId="27516"/>
    <cellStyle name="1_BC nam 2007 (UB)_Bieu du thao QD von ho tro co MT" xfId="4845"/>
    <cellStyle name="1_BC nam 2007 (UB)_Bieu du thao QD von ho tro co MT 2" xfId="4846"/>
    <cellStyle name="1_BC nam 2007 (UB)_Bieu du thao QD von ho tro co MT 2 2" xfId="4847"/>
    <cellStyle name="1_BC nam 2007 (UB)_Bieu du thao QD von ho tro co MT 2 2 2" xfId="27517"/>
    <cellStyle name="1_BC nam 2007 (UB)_Bieu du thao QD von ho tro co MT 2 2 3" xfId="27518"/>
    <cellStyle name="1_BC nam 2007 (UB)_Bieu du thao QD von ho tro co MT 2 3" xfId="4848"/>
    <cellStyle name="1_BC nam 2007 (UB)_Bieu du thao QD von ho tro co MT 2 3 2" xfId="27519"/>
    <cellStyle name="1_BC nam 2007 (UB)_Bieu du thao QD von ho tro co MT 2 3 3" xfId="27520"/>
    <cellStyle name="1_BC nam 2007 (UB)_Bieu du thao QD von ho tro co MT 2 4" xfId="4849"/>
    <cellStyle name="1_BC nam 2007 (UB)_Bieu du thao QD von ho tro co MT 2 4 2" xfId="27521"/>
    <cellStyle name="1_BC nam 2007 (UB)_Bieu du thao QD von ho tro co MT 2 4 3" xfId="27522"/>
    <cellStyle name="1_BC nam 2007 (UB)_Bieu du thao QD von ho tro co MT 2 5" xfId="27523"/>
    <cellStyle name="1_BC nam 2007 (UB)_Bieu du thao QD von ho tro co MT 2 6" xfId="27524"/>
    <cellStyle name="1_BC nam 2007 (UB)_Bieu du thao QD von ho tro co MT 3" xfId="4850"/>
    <cellStyle name="1_BC nam 2007 (UB)_Bieu du thao QD von ho tro co MT 3 2" xfId="27525"/>
    <cellStyle name="1_BC nam 2007 (UB)_Bieu du thao QD von ho tro co MT 3 3" xfId="27526"/>
    <cellStyle name="1_BC nam 2007 (UB)_Bieu du thao QD von ho tro co MT 4" xfId="4851"/>
    <cellStyle name="1_BC nam 2007 (UB)_Bieu du thao QD von ho tro co MT 4 2" xfId="27527"/>
    <cellStyle name="1_BC nam 2007 (UB)_Bieu du thao QD von ho tro co MT 4 3" xfId="27528"/>
    <cellStyle name="1_BC nam 2007 (UB)_Bieu du thao QD von ho tro co MT 5" xfId="4852"/>
    <cellStyle name="1_BC nam 2007 (UB)_Bieu du thao QD von ho tro co MT 5 2" xfId="27529"/>
    <cellStyle name="1_BC nam 2007 (UB)_Bieu du thao QD von ho tro co MT 5 3" xfId="27530"/>
    <cellStyle name="1_BC nam 2007 (UB)_Bieu du thao QD von ho tro co MT 6" xfId="27531"/>
    <cellStyle name="1_BC nam 2007 (UB)_Bieu du thao QD von ho tro co MT 7" xfId="27532"/>
    <cellStyle name="1_BC nam 2007 (UB)_Book1" xfId="4853"/>
    <cellStyle name="1_BC nam 2007 (UB)_Book1 2" xfId="4854"/>
    <cellStyle name="1_BC nam 2007 (UB)_Book1 2 2" xfId="4855"/>
    <cellStyle name="1_BC nam 2007 (UB)_Book1 2 2 2" xfId="27533"/>
    <cellStyle name="1_BC nam 2007 (UB)_Book1 2 2 3" xfId="27534"/>
    <cellStyle name="1_BC nam 2007 (UB)_Book1 2 3" xfId="4856"/>
    <cellStyle name="1_BC nam 2007 (UB)_Book1 2 3 2" xfId="27535"/>
    <cellStyle name="1_BC nam 2007 (UB)_Book1 2 3 3" xfId="27536"/>
    <cellStyle name="1_BC nam 2007 (UB)_Book1 2 4" xfId="4857"/>
    <cellStyle name="1_BC nam 2007 (UB)_Book1 2 4 2" xfId="27537"/>
    <cellStyle name="1_BC nam 2007 (UB)_Book1 2 4 3" xfId="27538"/>
    <cellStyle name="1_BC nam 2007 (UB)_Book1 2 5" xfId="27539"/>
    <cellStyle name="1_BC nam 2007 (UB)_Book1 2 6" xfId="27540"/>
    <cellStyle name="1_BC nam 2007 (UB)_Book1 3" xfId="4858"/>
    <cellStyle name="1_BC nam 2007 (UB)_Book1 3 2" xfId="4859"/>
    <cellStyle name="1_BC nam 2007 (UB)_Book1 3 2 2" xfId="27541"/>
    <cellStyle name="1_BC nam 2007 (UB)_Book1 3 2 3" xfId="27542"/>
    <cellStyle name="1_BC nam 2007 (UB)_Book1 3 3" xfId="4860"/>
    <cellStyle name="1_BC nam 2007 (UB)_Book1 3 3 2" xfId="27543"/>
    <cellStyle name="1_BC nam 2007 (UB)_Book1 3 3 3" xfId="27544"/>
    <cellStyle name="1_BC nam 2007 (UB)_Book1 3 4" xfId="4861"/>
    <cellStyle name="1_BC nam 2007 (UB)_Book1 3 4 2" xfId="27545"/>
    <cellStyle name="1_BC nam 2007 (UB)_Book1 3 4 3" xfId="27546"/>
    <cellStyle name="1_BC nam 2007 (UB)_Book1 3 5" xfId="27547"/>
    <cellStyle name="1_BC nam 2007 (UB)_Book1 3 6" xfId="27548"/>
    <cellStyle name="1_BC nam 2007 (UB)_Book1 4" xfId="4862"/>
    <cellStyle name="1_BC nam 2007 (UB)_Book1 4 2" xfId="27549"/>
    <cellStyle name="1_BC nam 2007 (UB)_Book1 4 3" xfId="27550"/>
    <cellStyle name="1_BC nam 2007 (UB)_Book1 5" xfId="4863"/>
    <cellStyle name="1_BC nam 2007 (UB)_Book1 5 2" xfId="27551"/>
    <cellStyle name="1_BC nam 2007 (UB)_Book1 5 3" xfId="27552"/>
    <cellStyle name="1_BC nam 2007 (UB)_Book1 6" xfId="4864"/>
    <cellStyle name="1_BC nam 2007 (UB)_Book1 6 2" xfId="27553"/>
    <cellStyle name="1_BC nam 2007 (UB)_Book1 6 3" xfId="27554"/>
    <cellStyle name="1_BC nam 2007 (UB)_Book1 7" xfId="27555"/>
    <cellStyle name="1_BC nam 2007 (UB)_Book1 8" xfId="27556"/>
    <cellStyle name="1_BC nam 2007 (UB)_Book1_BC von DTPT 6 thang 2012" xfId="4865"/>
    <cellStyle name="1_BC nam 2007 (UB)_Book1_BC von DTPT 6 thang 2012 2" xfId="4866"/>
    <cellStyle name="1_BC nam 2007 (UB)_Book1_BC von DTPT 6 thang 2012 2 2" xfId="4867"/>
    <cellStyle name="1_BC nam 2007 (UB)_Book1_BC von DTPT 6 thang 2012 2 2 2" xfId="27557"/>
    <cellStyle name="1_BC nam 2007 (UB)_Book1_BC von DTPT 6 thang 2012 2 2 3" xfId="27558"/>
    <cellStyle name="1_BC nam 2007 (UB)_Book1_BC von DTPT 6 thang 2012 2 3" xfId="4868"/>
    <cellStyle name="1_BC nam 2007 (UB)_Book1_BC von DTPT 6 thang 2012 2 3 2" xfId="27559"/>
    <cellStyle name="1_BC nam 2007 (UB)_Book1_BC von DTPT 6 thang 2012 2 3 3" xfId="27560"/>
    <cellStyle name="1_BC nam 2007 (UB)_Book1_BC von DTPT 6 thang 2012 2 4" xfId="4869"/>
    <cellStyle name="1_BC nam 2007 (UB)_Book1_BC von DTPT 6 thang 2012 2 4 2" xfId="27561"/>
    <cellStyle name="1_BC nam 2007 (UB)_Book1_BC von DTPT 6 thang 2012 2 4 3" xfId="27562"/>
    <cellStyle name="1_BC nam 2007 (UB)_Book1_BC von DTPT 6 thang 2012 2 5" xfId="27563"/>
    <cellStyle name="1_BC nam 2007 (UB)_Book1_BC von DTPT 6 thang 2012 2 6" xfId="27564"/>
    <cellStyle name="1_BC nam 2007 (UB)_Book1_BC von DTPT 6 thang 2012 3" xfId="4870"/>
    <cellStyle name="1_BC nam 2007 (UB)_Book1_BC von DTPT 6 thang 2012 3 2" xfId="4871"/>
    <cellStyle name="1_BC nam 2007 (UB)_Book1_BC von DTPT 6 thang 2012 3 2 2" xfId="27565"/>
    <cellStyle name="1_BC nam 2007 (UB)_Book1_BC von DTPT 6 thang 2012 3 2 3" xfId="27566"/>
    <cellStyle name="1_BC nam 2007 (UB)_Book1_BC von DTPT 6 thang 2012 3 3" xfId="4872"/>
    <cellStyle name="1_BC nam 2007 (UB)_Book1_BC von DTPT 6 thang 2012 3 3 2" xfId="27567"/>
    <cellStyle name="1_BC nam 2007 (UB)_Book1_BC von DTPT 6 thang 2012 3 3 3" xfId="27568"/>
    <cellStyle name="1_BC nam 2007 (UB)_Book1_BC von DTPT 6 thang 2012 3 4" xfId="4873"/>
    <cellStyle name="1_BC nam 2007 (UB)_Book1_BC von DTPT 6 thang 2012 3 4 2" xfId="27569"/>
    <cellStyle name="1_BC nam 2007 (UB)_Book1_BC von DTPT 6 thang 2012 3 4 3" xfId="27570"/>
    <cellStyle name="1_BC nam 2007 (UB)_Book1_BC von DTPT 6 thang 2012 3 5" xfId="27571"/>
    <cellStyle name="1_BC nam 2007 (UB)_Book1_BC von DTPT 6 thang 2012 3 6" xfId="27572"/>
    <cellStyle name="1_BC nam 2007 (UB)_Book1_BC von DTPT 6 thang 2012 4" xfId="4874"/>
    <cellStyle name="1_BC nam 2007 (UB)_Book1_BC von DTPT 6 thang 2012 4 2" xfId="27573"/>
    <cellStyle name="1_BC nam 2007 (UB)_Book1_BC von DTPT 6 thang 2012 4 3" xfId="27574"/>
    <cellStyle name="1_BC nam 2007 (UB)_Book1_BC von DTPT 6 thang 2012 5" xfId="4875"/>
    <cellStyle name="1_BC nam 2007 (UB)_Book1_BC von DTPT 6 thang 2012 5 2" xfId="27575"/>
    <cellStyle name="1_BC nam 2007 (UB)_Book1_BC von DTPT 6 thang 2012 5 3" xfId="27576"/>
    <cellStyle name="1_BC nam 2007 (UB)_Book1_BC von DTPT 6 thang 2012 6" xfId="4876"/>
    <cellStyle name="1_BC nam 2007 (UB)_Book1_BC von DTPT 6 thang 2012 6 2" xfId="27577"/>
    <cellStyle name="1_BC nam 2007 (UB)_Book1_BC von DTPT 6 thang 2012 6 3" xfId="27578"/>
    <cellStyle name="1_BC nam 2007 (UB)_Book1_BC von DTPT 6 thang 2012 7" xfId="27579"/>
    <cellStyle name="1_BC nam 2007 (UB)_Book1_BC von DTPT 6 thang 2012 8" xfId="27580"/>
    <cellStyle name="1_BC nam 2007 (UB)_Book1_Bieu du thao QD von ho tro co MT" xfId="4877"/>
    <cellStyle name="1_BC nam 2007 (UB)_Book1_Bieu du thao QD von ho tro co MT 2" xfId="4878"/>
    <cellStyle name="1_BC nam 2007 (UB)_Book1_Bieu du thao QD von ho tro co MT 2 2" xfId="4879"/>
    <cellStyle name="1_BC nam 2007 (UB)_Book1_Bieu du thao QD von ho tro co MT 2 2 2" xfId="27581"/>
    <cellStyle name="1_BC nam 2007 (UB)_Book1_Bieu du thao QD von ho tro co MT 2 2 3" xfId="27582"/>
    <cellStyle name="1_BC nam 2007 (UB)_Book1_Bieu du thao QD von ho tro co MT 2 3" xfId="4880"/>
    <cellStyle name="1_BC nam 2007 (UB)_Book1_Bieu du thao QD von ho tro co MT 2 3 2" xfId="27583"/>
    <cellStyle name="1_BC nam 2007 (UB)_Book1_Bieu du thao QD von ho tro co MT 2 3 3" xfId="27584"/>
    <cellStyle name="1_BC nam 2007 (UB)_Book1_Bieu du thao QD von ho tro co MT 2 4" xfId="4881"/>
    <cellStyle name="1_BC nam 2007 (UB)_Book1_Bieu du thao QD von ho tro co MT 2 4 2" xfId="27585"/>
    <cellStyle name="1_BC nam 2007 (UB)_Book1_Bieu du thao QD von ho tro co MT 2 4 3" xfId="27586"/>
    <cellStyle name="1_BC nam 2007 (UB)_Book1_Bieu du thao QD von ho tro co MT 2 5" xfId="27587"/>
    <cellStyle name="1_BC nam 2007 (UB)_Book1_Bieu du thao QD von ho tro co MT 2 6" xfId="27588"/>
    <cellStyle name="1_BC nam 2007 (UB)_Book1_Bieu du thao QD von ho tro co MT 3" xfId="4882"/>
    <cellStyle name="1_BC nam 2007 (UB)_Book1_Bieu du thao QD von ho tro co MT 3 2" xfId="4883"/>
    <cellStyle name="1_BC nam 2007 (UB)_Book1_Bieu du thao QD von ho tro co MT 3 2 2" xfId="27589"/>
    <cellStyle name="1_BC nam 2007 (UB)_Book1_Bieu du thao QD von ho tro co MT 3 2 3" xfId="27590"/>
    <cellStyle name="1_BC nam 2007 (UB)_Book1_Bieu du thao QD von ho tro co MT 3 3" xfId="4884"/>
    <cellStyle name="1_BC nam 2007 (UB)_Book1_Bieu du thao QD von ho tro co MT 3 3 2" xfId="27591"/>
    <cellStyle name="1_BC nam 2007 (UB)_Book1_Bieu du thao QD von ho tro co MT 3 3 3" xfId="27592"/>
    <cellStyle name="1_BC nam 2007 (UB)_Book1_Bieu du thao QD von ho tro co MT 3 4" xfId="4885"/>
    <cellStyle name="1_BC nam 2007 (UB)_Book1_Bieu du thao QD von ho tro co MT 3 4 2" xfId="27593"/>
    <cellStyle name="1_BC nam 2007 (UB)_Book1_Bieu du thao QD von ho tro co MT 3 4 3" xfId="27594"/>
    <cellStyle name="1_BC nam 2007 (UB)_Book1_Bieu du thao QD von ho tro co MT 3 5" xfId="27595"/>
    <cellStyle name="1_BC nam 2007 (UB)_Book1_Bieu du thao QD von ho tro co MT 3 6" xfId="27596"/>
    <cellStyle name="1_BC nam 2007 (UB)_Book1_Bieu du thao QD von ho tro co MT 4" xfId="4886"/>
    <cellStyle name="1_BC nam 2007 (UB)_Book1_Bieu du thao QD von ho tro co MT 4 2" xfId="27597"/>
    <cellStyle name="1_BC nam 2007 (UB)_Book1_Bieu du thao QD von ho tro co MT 4 3" xfId="27598"/>
    <cellStyle name="1_BC nam 2007 (UB)_Book1_Bieu du thao QD von ho tro co MT 5" xfId="4887"/>
    <cellStyle name="1_BC nam 2007 (UB)_Book1_Bieu du thao QD von ho tro co MT 5 2" xfId="27599"/>
    <cellStyle name="1_BC nam 2007 (UB)_Book1_Bieu du thao QD von ho tro co MT 5 3" xfId="27600"/>
    <cellStyle name="1_BC nam 2007 (UB)_Book1_Bieu du thao QD von ho tro co MT 6" xfId="4888"/>
    <cellStyle name="1_BC nam 2007 (UB)_Book1_Bieu du thao QD von ho tro co MT 6 2" xfId="27601"/>
    <cellStyle name="1_BC nam 2007 (UB)_Book1_Bieu du thao QD von ho tro co MT 6 3" xfId="27602"/>
    <cellStyle name="1_BC nam 2007 (UB)_Book1_Bieu du thao QD von ho tro co MT 7" xfId="27603"/>
    <cellStyle name="1_BC nam 2007 (UB)_Book1_Bieu du thao QD von ho tro co MT 8" xfId="27604"/>
    <cellStyle name="1_BC nam 2007 (UB)_Book1_Hoan chinh KH 2012 (o nha)" xfId="4889"/>
    <cellStyle name="1_BC nam 2007 (UB)_Book1_Hoan chinh KH 2012 (o nha) 2" xfId="4890"/>
    <cellStyle name="1_BC nam 2007 (UB)_Book1_Hoan chinh KH 2012 (o nha) 2 2" xfId="4891"/>
    <cellStyle name="1_BC nam 2007 (UB)_Book1_Hoan chinh KH 2012 (o nha) 2 2 2" xfId="27605"/>
    <cellStyle name="1_BC nam 2007 (UB)_Book1_Hoan chinh KH 2012 (o nha) 2 2 3" xfId="27606"/>
    <cellStyle name="1_BC nam 2007 (UB)_Book1_Hoan chinh KH 2012 (o nha) 2 3" xfId="4892"/>
    <cellStyle name="1_BC nam 2007 (UB)_Book1_Hoan chinh KH 2012 (o nha) 2 3 2" xfId="27607"/>
    <cellStyle name="1_BC nam 2007 (UB)_Book1_Hoan chinh KH 2012 (o nha) 2 3 3" xfId="27608"/>
    <cellStyle name="1_BC nam 2007 (UB)_Book1_Hoan chinh KH 2012 (o nha) 2 4" xfId="4893"/>
    <cellStyle name="1_BC nam 2007 (UB)_Book1_Hoan chinh KH 2012 (o nha) 2 4 2" xfId="27609"/>
    <cellStyle name="1_BC nam 2007 (UB)_Book1_Hoan chinh KH 2012 (o nha) 2 4 3" xfId="27610"/>
    <cellStyle name="1_BC nam 2007 (UB)_Book1_Hoan chinh KH 2012 (o nha) 2 5" xfId="27611"/>
    <cellStyle name="1_BC nam 2007 (UB)_Book1_Hoan chinh KH 2012 (o nha) 2 6" xfId="27612"/>
    <cellStyle name="1_BC nam 2007 (UB)_Book1_Hoan chinh KH 2012 (o nha) 3" xfId="4894"/>
    <cellStyle name="1_BC nam 2007 (UB)_Book1_Hoan chinh KH 2012 (o nha) 3 2" xfId="4895"/>
    <cellStyle name="1_BC nam 2007 (UB)_Book1_Hoan chinh KH 2012 (o nha) 3 2 2" xfId="27613"/>
    <cellStyle name="1_BC nam 2007 (UB)_Book1_Hoan chinh KH 2012 (o nha) 3 2 3" xfId="27614"/>
    <cellStyle name="1_BC nam 2007 (UB)_Book1_Hoan chinh KH 2012 (o nha) 3 3" xfId="4896"/>
    <cellStyle name="1_BC nam 2007 (UB)_Book1_Hoan chinh KH 2012 (o nha) 3 3 2" xfId="27615"/>
    <cellStyle name="1_BC nam 2007 (UB)_Book1_Hoan chinh KH 2012 (o nha) 3 3 3" xfId="27616"/>
    <cellStyle name="1_BC nam 2007 (UB)_Book1_Hoan chinh KH 2012 (o nha) 3 4" xfId="4897"/>
    <cellStyle name="1_BC nam 2007 (UB)_Book1_Hoan chinh KH 2012 (o nha) 3 4 2" xfId="27617"/>
    <cellStyle name="1_BC nam 2007 (UB)_Book1_Hoan chinh KH 2012 (o nha) 3 4 3" xfId="27618"/>
    <cellStyle name="1_BC nam 2007 (UB)_Book1_Hoan chinh KH 2012 (o nha) 3 5" xfId="27619"/>
    <cellStyle name="1_BC nam 2007 (UB)_Book1_Hoan chinh KH 2012 (o nha) 3 6" xfId="27620"/>
    <cellStyle name="1_BC nam 2007 (UB)_Book1_Hoan chinh KH 2012 (o nha) 4" xfId="4898"/>
    <cellStyle name="1_BC nam 2007 (UB)_Book1_Hoan chinh KH 2012 (o nha) 4 2" xfId="27621"/>
    <cellStyle name="1_BC nam 2007 (UB)_Book1_Hoan chinh KH 2012 (o nha) 4 3" xfId="27622"/>
    <cellStyle name="1_BC nam 2007 (UB)_Book1_Hoan chinh KH 2012 (o nha) 5" xfId="4899"/>
    <cellStyle name="1_BC nam 2007 (UB)_Book1_Hoan chinh KH 2012 (o nha) 5 2" xfId="27623"/>
    <cellStyle name="1_BC nam 2007 (UB)_Book1_Hoan chinh KH 2012 (o nha) 5 3" xfId="27624"/>
    <cellStyle name="1_BC nam 2007 (UB)_Book1_Hoan chinh KH 2012 (o nha) 6" xfId="4900"/>
    <cellStyle name="1_BC nam 2007 (UB)_Book1_Hoan chinh KH 2012 (o nha) 6 2" xfId="27625"/>
    <cellStyle name="1_BC nam 2007 (UB)_Book1_Hoan chinh KH 2012 (o nha) 6 3" xfId="27626"/>
    <cellStyle name="1_BC nam 2007 (UB)_Book1_Hoan chinh KH 2012 (o nha) 7" xfId="27627"/>
    <cellStyle name="1_BC nam 2007 (UB)_Book1_Hoan chinh KH 2012 (o nha) 8" xfId="27628"/>
    <cellStyle name="1_BC nam 2007 (UB)_Book1_Hoan chinh KH 2012 (o nha)_Bao cao giai ngan quy I" xfId="4901"/>
    <cellStyle name="1_BC nam 2007 (UB)_Book1_Hoan chinh KH 2012 (o nha)_Bao cao giai ngan quy I 2" xfId="4902"/>
    <cellStyle name="1_BC nam 2007 (UB)_Book1_Hoan chinh KH 2012 (o nha)_Bao cao giai ngan quy I 2 2" xfId="4903"/>
    <cellStyle name="1_BC nam 2007 (UB)_Book1_Hoan chinh KH 2012 (o nha)_Bao cao giai ngan quy I 2 2 2" xfId="27629"/>
    <cellStyle name="1_BC nam 2007 (UB)_Book1_Hoan chinh KH 2012 (o nha)_Bao cao giai ngan quy I 2 2 3" xfId="27630"/>
    <cellStyle name="1_BC nam 2007 (UB)_Book1_Hoan chinh KH 2012 (o nha)_Bao cao giai ngan quy I 2 3" xfId="4904"/>
    <cellStyle name="1_BC nam 2007 (UB)_Book1_Hoan chinh KH 2012 (o nha)_Bao cao giai ngan quy I 2 3 2" xfId="27631"/>
    <cellStyle name="1_BC nam 2007 (UB)_Book1_Hoan chinh KH 2012 (o nha)_Bao cao giai ngan quy I 2 3 3" xfId="27632"/>
    <cellStyle name="1_BC nam 2007 (UB)_Book1_Hoan chinh KH 2012 (o nha)_Bao cao giai ngan quy I 2 4" xfId="4905"/>
    <cellStyle name="1_BC nam 2007 (UB)_Book1_Hoan chinh KH 2012 (o nha)_Bao cao giai ngan quy I 2 4 2" xfId="27633"/>
    <cellStyle name="1_BC nam 2007 (UB)_Book1_Hoan chinh KH 2012 (o nha)_Bao cao giai ngan quy I 2 4 3" xfId="27634"/>
    <cellStyle name="1_BC nam 2007 (UB)_Book1_Hoan chinh KH 2012 (o nha)_Bao cao giai ngan quy I 2 5" xfId="27635"/>
    <cellStyle name="1_BC nam 2007 (UB)_Book1_Hoan chinh KH 2012 (o nha)_Bao cao giai ngan quy I 2 6" xfId="27636"/>
    <cellStyle name="1_BC nam 2007 (UB)_Book1_Hoan chinh KH 2012 (o nha)_Bao cao giai ngan quy I 3" xfId="4906"/>
    <cellStyle name="1_BC nam 2007 (UB)_Book1_Hoan chinh KH 2012 (o nha)_Bao cao giai ngan quy I 3 2" xfId="4907"/>
    <cellStyle name="1_BC nam 2007 (UB)_Book1_Hoan chinh KH 2012 (o nha)_Bao cao giai ngan quy I 3 2 2" xfId="27637"/>
    <cellStyle name="1_BC nam 2007 (UB)_Book1_Hoan chinh KH 2012 (o nha)_Bao cao giai ngan quy I 3 2 3" xfId="27638"/>
    <cellStyle name="1_BC nam 2007 (UB)_Book1_Hoan chinh KH 2012 (o nha)_Bao cao giai ngan quy I 3 3" xfId="4908"/>
    <cellStyle name="1_BC nam 2007 (UB)_Book1_Hoan chinh KH 2012 (o nha)_Bao cao giai ngan quy I 3 3 2" xfId="27639"/>
    <cellStyle name="1_BC nam 2007 (UB)_Book1_Hoan chinh KH 2012 (o nha)_Bao cao giai ngan quy I 3 3 3" xfId="27640"/>
    <cellStyle name="1_BC nam 2007 (UB)_Book1_Hoan chinh KH 2012 (o nha)_Bao cao giai ngan quy I 3 4" xfId="4909"/>
    <cellStyle name="1_BC nam 2007 (UB)_Book1_Hoan chinh KH 2012 (o nha)_Bao cao giai ngan quy I 3 4 2" xfId="27641"/>
    <cellStyle name="1_BC nam 2007 (UB)_Book1_Hoan chinh KH 2012 (o nha)_Bao cao giai ngan quy I 3 4 3" xfId="27642"/>
    <cellStyle name="1_BC nam 2007 (UB)_Book1_Hoan chinh KH 2012 (o nha)_Bao cao giai ngan quy I 3 5" xfId="27643"/>
    <cellStyle name="1_BC nam 2007 (UB)_Book1_Hoan chinh KH 2012 (o nha)_Bao cao giai ngan quy I 3 6" xfId="27644"/>
    <cellStyle name="1_BC nam 2007 (UB)_Book1_Hoan chinh KH 2012 (o nha)_Bao cao giai ngan quy I 4" xfId="4910"/>
    <cellStyle name="1_BC nam 2007 (UB)_Book1_Hoan chinh KH 2012 (o nha)_Bao cao giai ngan quy I 4 2" xfId="27645"/>
    <cellStyle name="1_BC nam 2007 (UB)_Book1_Hoan chinh KH 2012 (o nha)_Bao cao giai ngan quy I 4 3" xfId="27646"/>
    <cellStyle name="1_BC nam 2007 (UB)_Book1_Hoan chinh KH 2012 (o nha)_Bao cao giai ngan quy I 5" xfId="4911"/>
    <cellStyle name="1_BC nam 2007 (UB)_Book1_Hoan chinh KH 2012 (o nha)_Bao cao giai ngan quy I 5 2" xfId="27647"/>
    <cellStyle name="1_BC nam 2007 (UB)_Book1_Hoan chinh KH 2012 (o nha)_Bao cao giai ngan quy I 5 3" xfId="27648"/>
    <cellStyle name="1_BC nam 2007 (UB)_Book1_Hoan chinh KH 2012 (o nha)_Bao cao giai ngan quy I 6" xfId="4912"/>
    <cellStyle name="1_BC nam 2007 (UB)_Book1_Hoan chinh KH 2012 (o nha)_Bao cao giai ngan quy I 6 2" xfId="27649"/>
    <cellStyle name="1_BC nam 2007 (UB)_Book1_Hoan chinh KH 2012 (o nha)_Bao cao giai ngan quy I 6 3" xfId="27650"/>
    <cellStyle name="1_BC nam 2007 (UB)_Book1_Hoan chinh KH 2012 (o nha)_Bao cao giai ngan quy I 7" xfId="27651"/>
    <cellStyle name="1_BC nam 2007 (UB)_Book1_Hoan chinh KH 2012 (o nha)_Bao cao giai ngan quy I 8" xfId="27652"/>
    <cellStyle name="1_BC nam 2007 (UB)_Book1_Hoan chinh KH 2012 (o nha)_BC von DTPT 6 thang 2012" xfId="4913"/>
    <cellStyle name="1_BC nam 2007 (UB)_Book1_Hoan chinh KH 2012 (o nha)_BC von DTPT 6 thang 2012 2" xfId="4914"/>
    <cellStyle name="1_BC nam 2007 (UB)_Book1_Hoan chinh KH 2012 (o nha)_BC von DTPT 6 thang 2012 2 2" xfId="4915"/>
    <cellStyle name="1_BC nam 2007 (UB)_Book1_Hoan chinh KH 2012 (o nha)_BC von DTPT 6 thang 2012 2 2 2" xfId="27653"/>
    <cellStyle name="1_BC nam 2007 (UB)_Book1_Hoan chinh KH 2012 (o nha)_BC von DTPT 6 thang 2012 2 2 3" xfId="27654"/>
    <cellStyle name="1_BC nam 2007 (UB)_Book1_Hoan chinh KH 2012 (o nha)_BC von DTPT 6 thang 2012 2 3" xfId="4916"/>
    <cellStyle name="1_BC nam 2007 (UB)_Book1_Hoan chinh KH 2012 (o nha)_BC von DTPT 6 thang 2012 2 3 2" xfId="27655"/>
    <cellStyle name="1_BC nam 2007 (UB)_Book1_Hoan chinh KH 2012 (o nha)_BC von DTPT 6 thang 2012 2 3 3" xfId="27656"/>
    <cellStyle name="1_BC nam 2007 (UB)_Book1_Hoan chinh KH 2012 (o nha)_BC von DTPT 6 thang 2012 2 4" xfId="4917"/>
    <cellStyle name="1_BC nam 2007 (UB)_Book1_Hoan chinh KH 2012 (o nha)_BC von DTPT 6 thang 2012 2 4 2" xfId="27657"/>
    <cellStyle name="1_BC nam 2007 (UB)_Book1_Hoan chinh KH 2012 (o nha)_BC von DTPT 6 thang 2012 2 4 3" xfId="27658"/>
    <cellStyle name="1_BC nam 2007 (UB)_Book1_Hoan chinh KH 2012 (o nha)_BC von DTPT 6 thang 2012 2 5" xfId="27659"/>
    <cellStyle name="1_BC nam 2007 (UB)_Book1_Hoan chinh KH 2012 (o nha)_BC von DTPT 6 thang 2012 2 6" xfId="27660"/>
    <cellStyle name="1_BC nam 2007 (UB)_Book1_Hoan chinh KH 2012 (o nha)_BC von DTPT 6 thang 2012 3" xfId="4918"/>
    <cellStyle name="1_BC nam 2007 (UB)_Book1_Hoan chinh KH 2012 (o nha)_BC von DTPT 6 thang 2012 3 2" xfId="4919"/>
    <cellStyle name="1_BC nam 2007 (UB)_Book1_Hoan chinh KH 2012 (o nha)_BC von DTPT 6 thang 2012 3 2 2" xfId="27661"/>
    <cellStyle name="1_BC nam 2007 (UB)_Book1_Hoan chinh KH 2012 (o nha)_BC von DTPT 6 thang 2012 3 2 3" xfId="27662"/>
    <cellStyle name="1_BC nam 2007 (UB)_Book1_Hoan chinh KH 2012 (o nha)_BC von DTPT 6 thang 2012 3 3" xfId="4920"/>
    <cellStyle name="1_BC nam 2007 (UB)_Book1_Hoan chinh KH 2012 (o nha)_BC von DTPT 6 thang 2012 3 3 2" xfId="27663"/>
    <cellStyle name="1_BC nam 2007 (UB)_Book1_Hoan chinh KH 2012 (o nha)_BC von DTPT 6 thang 2012 3 3 3" xfId="27664"/>
    <cellStyle name="1_BC nam 2007 (UB)_Book1_Hoan chinh KH 2012 (o nha)_BC von DTPT 6 thang 2012 3 4" xfId="4921"/>
    <cellStyle name="1_BC nam 2007 (UB)_Book1_Hoan chinh KH 2012 (o nha)_BC von DTPT 6 thang 2012 3 4 2" xfId="27665"/>
    <cellStyle name="1_BC nam 2007 (UB)_Book1_Hoan chinh KH 2012 (o nha)_BC von DTPT 6 thang 2012 3 4 3" xfId="27666"/>
    <cellStyle name="1_BC nam 2007 (UB)_Book1_Hoan chinh KH 2012 (o nha)_BC von DTPT 6 thang 2012 3 5" xfId="27667"/>
    <cellStyle name="1_BC nam 2007 (UB)_Book1_Hoan chinh KH 2012 (o nha)_BC von DTPT 6 thang 2012 3 6" xfId="27668"/>
    <cellStyle name="1_BC nam 2007 (UB)_Book1_Hoan chinh KH 2012 (o nha)_BC von DTPT 6 thang 2012 4" xfId="4922"/>
    <cellStyle name="1_BC nam 2007 (UB)_Book1_Hoan chinh KH 2012 (o nha)_BC von DTPT 6 thang 2012 4 2" xfId="27669"/>
    <cellStyle name="1_BC nam 2007 (UB)_Book1_Hoan chinh KH 2012 (o nha)_BC von DTPT 6 thang 2012 4 3" xfId="27670"/>
    <cellStyle name="1_BC nam 2007 (UB)_Book1_Hoan chinh KH 2012 (o nha)_BC von DTPT 6 thang 2012 5" xfId="4923"/>
    <cellStyle name="1_BC nam 2007 (UB)_Book1_Hoan chinh KH 2012 (o nha)_BC von DTPT 6 thang 2012 5 2" xfId="27671"/>
    <cellStyle name="1_BC nam 2007 (UB)_Book1_Hoan chinh KH 2012 (o nha)_BC von DTPT 6 thang 2012 5 3" xfId="27672"/>
    <cellStyle name="1_BC nam 2007 (UB)_Book1_Hoan chinh KH 2012 (o nha)_BC von DTPT 6 thang 2012 6" xfId="4924"/>
    <cellStyle name="1_BC nam 2007 (UB)_Book1_Hoan chinh KH 2012 (o nha)_BC von DTPT 6 thang 2012 6 2" xfId="27673"/>
    <cellStyle name="1_BC nam 2007 (UB)_Book1_Hoan chinh KH 2012 (o nha)_BC von DTPT 6 thang 2012 6 3" xfId="27674"/>
    <cellStyle name="1_BC nam 2007 (UB)_Book1_Hoan chinh KH 2012 (o nha)_BC von DTPT 6 thang 2012 7" xfId="27675"/>
    <cellStyle name="1_BC nam 2007 (UB)_Book1_Hoan chinh KH 2012 (o nha)_BC von DTPT 6 thang 2012 8" xfId="27676"/>
    <cellStyle name="1_BC nam 2007 (UB)_Book1_Hoan chinh KH 2012 (o nha)_Bieu du thao QD von ho tro co MT" xfId="4925"/>
    <cellStyle name="1_BC nam 2007 (UB)_Book1_Hoan chinh KH 2012 (o nha)_Bieu du thao QD von ho tro co MT 2" xfId="4926"/>
    <cellStyle name="1_BC nam 2007 (UB)_Book1_Hoan chinh KH 2012 (o nha)_Bieu du thao QD von ho tro co MT 2 2" xfId="4927"/>
    <cellStyle name="1_BC nam 2007 (UB)_Book1_Hoan chinh KH 2012 (o nha)_Bieu du thao QD von ho tro co MT 2 2 2" xfId="27677"/>
    <cellStyle name="1_BC nam 2007 (UB)_Book1_Hoan chinh KH 2012 (o nha)_Bieu du thao QD von ho tro co MT 2 2 3" xfId="27678"/>
    <cellStyle name="1_BC nam 2007 (UB)_Book1_Hoan chinh KH 2012 (o nha)_Bieu du thao QD von ho tro co MT 2 3" xfId="4928"/>
    <cellStyle name="1_BC nam 2007 (UB)_Book1_Hoan chinh KH 2012 (o nha)_Bieu du thao QD von ho tro co MT 2 3 2" xfId="27679"/>
    <cellStyle name="1_BC nam 2007 (UB)_Book1_Hoan chinh KH 2012 (o nha)_Bieu du thao QD von ho tro co MT 2 3 3" xfId="27680"/>
    <cellStyle name="1_BC nam 2007 (UB)_Book1_Hoan chinh KH 2012 (o nha)_Bieu du thao QD von ho tro co MT 2 4" xfId="4929"/>
    <cellStyle name="1_BC nam 2007 (UB)_Book1_Hoan chinh KH 2012 (o nha)_Bieu du thao QD von ho tro co MT 2 4 2" xfId="27681"/>
    <cellStyle name="1_BC nam 2007 (UB)_Book1_Hoan chinh KH 2012 (o nha)_Bieu du thao QD von ho tro co MT 2 4 3" xfId="27682"/>
    <cellStyle name="1_BC nam 2007 (UB)_Book1_Hoan chinh KH 2012 (o nha)_Bieu du thao QD von ho tro co MT 2 5" xfId="27683"/>
    <cellStyle name="1_BC nam 2007 (UB)_Book1_Hoan chinh KH 2012 (o nha)_Bieu du thao QD von ho tro co MT 2 6" xfId="27684"/>
    <cellStyle name="1_BC nam 2007 (UB)_Book1_Hoan chinh KH 2012 (o nha)_Bieu du thao QD von ho tro co MT 3" xfId="4930"/>
    <cellStyle name="1_BC nam 2007 (UB)_Book1_Hoan chinh KH 2012 (o nha)_Bieu du thao QD von ho tro co MT 3 2" xfId="4931"/>
    <cellStyle name="1_BC nam 2007 (UB)_Book1_Hoan chinh KH 2012 (o nha)_Bieu du thao QD von ho tro co MT 3 2 2" xfId="27685"/>
    <cellStyle name="1_BC nam 2007 (UB)_Book1_Hoan chinh KH 2012 (o nha)_Bieu du thao QD von ho tro co MT 3 2 3" xfId="27686"/>
    <cellStyle name="1_BC nam 2007 (UB)_Book1_Hoan chinh KH 2012 (o nha)_Bieu du thao QD von ho tro co MT 3 3" xfId="4932"/>
    <cellStyle name="1_BC nam 2007 (UB)_Book1_Hoan chinh KH 2012 (o nha)_Bieu du thao QD von ho tro co MT 3 3 2" xfId="27687"/>
    <cellStyle name="1_BC nam 2007 (UB)_Book1_Hoan chinh KH 2012 (o nha)_Bieu du thao QD von ho tro co MT 3 3 3" xfId="27688"/>
    <cellStyle name="1_BC nam 2007 (UB)_Book1_Hoan chinh KH 2012 (o nha)_Bieu du thao QD von ho tro co MT 3 4" xfId="4933"/>
    <cellStyle name="1_BC nam 2007 (UB)_Book1_Hoan chinh KH 2012 (o nha)_Bieu du thao QD von ho tro co MT 3 4 2" xfId="27689"/>
    <cellStyle name="1_BC nam 2007 (UB)_Book1_Hoan chinh KH 2012 (o nha)_Bieu du thao QD von ho tro co MT 3 4 3" xfId="27690"/>
    <cellStyle name="1_BC nam 2007 (UB)_Book1_Hoan chinh KH 2012 (o nha)_Bieu du thao QD von ho tro co MT 3 5" xfId="27691"/>
    <cellStyle name="1_BC nam 2007 (UB)_Book1_Hoan chinh KH 2012 (o nha)_Bieu du thao QD von ho tro co MT 3 6" xfId="27692"/>
    <cellStyle name="1_BC nam 2007 (UB)_Book1_Hoan chinh KH 2012 (o nha)_Bieu du thao QD von ho tro co MT 4" xfId="4934"/>
    <cellStyle name="1_BC nam 2007 (UB)_Book1_Hoan chinh KH 2012 (o nha)_Bieu du thao QD von ho tro co MT 4 2" xfId="27693"/>
    <cellStyle name="1_BC nam 2007 (UB)_Book1_Hoan chinh KH 2012 (o nha)_Bieu du thao QD von ho tro co MT 4 3" xfId="27694"/>
    <cellStyle name="1_BC nam 2007 (UB)_Book1_Hoan chinh KH 2012 (o nha)_Bieu du thao QD von ho tro co MT 5" xfId="4935"/>
    <cellStyle name="1_BC nam 2007 (UB)_Book1_Hoan chinh KH 2012 (o nha)_Bieu du thao QD von ho tro co MT 5 2" xfId="27695"/>
    <cellStyle name="1_BC nam 2007 (UB)_Book1_Hoan chinh KH 2012 (o nha)_Bieu du thao QD von ho tro co MT 5 3" xfId="27696"/>
    <cellStyle name="1_BC nam 2007 (UB)_Book1_Hoan chinh KH 2012 (o nha)_Bieu du thao QD von ho tro co MT 6" xfId="4936"/>
    <cellStyle name="1_BC nam 2007 (UB)_Book1_Hoan chinh KH 2012 (o nha)_Bieu du thao QD von ho tro co MT 6 2" xfId="27697"/>
    <cellStyle name="1_BC nam 2007 (UB)_Book1_Hoan chinh KH 2012 (o nha)_Bieu du thao QD von ho tro co MT 6 3" xfId="27698"/>
    <cellStyle name="1_BC nam 2007 (UB)_Book1_Hoan chinh KH 2012 (o nha)_Bieu du thao QD von ho tro co MT 7" xfId="27699"/>
    <cellStyle name="1_BC nam 2007 (UB)_Book1_Hoan chinh KH 2012 (o nha)_Bieu du thao QD von ho tro co MT 8" xfId="27700"/>
    <cellStyle name="1_BC nam 2007 (UB)_Book1_Hoan chinh KH 2012 (o nha)_Ke hoach 2012 theo doi (giai ngan 30.6.12)" xfId="4937"/>
    <cellStyle name="1_BC nam 2007 (UB)_Book1_Hoan chinh KH 2012 (o nha)_Ke hoach 2012 theo doi (giai ngan 30.6.12) 2" xfId="4938"/>
    <cellStyle name="1_BC nam 2007 (UB)_Book1_Hoan chinh KH 2012 (o nha)_Ke hoach 2012 theo doi (giai ngan 30.6.12) 2 2" xfId="4939"/>
    <cellStyle name="1_BC nam 2007 (UB)_Book1_Hoan chinh KH 2012 (o nha)_Ke hoach 2012 theo doi (giai ngan 30.6.12) 2 2 2" xfId="27701"/>
    <cellStyle name="1_BC nam 2007 (UB)_Book1_Hoan chinh KH 2012 (o nha)_Ke hoach 2012 theo doi (giai ngan 30.6.12) 2 2 3" xfId="27702"/>
    <cellStyle name="1_BC nam 2007 (UB)_Book1_Hoan chinh KH 2012 (o nha)_Ke hoach 2012 theo doi (giai ngan 30.6.12) 2 3" xfId="4940"/>
    <cellStyle name="1_BC nam 2007 (UB)_Book1_Hoan chinh KH 2012 (o nha)_Ke hoach 2012 theo doi (giai ngan 30.6.12) 2 3 2" xfId="27703"/>
    <cellStyle name="1_BC nam 2007 (UB)_Book1_Hoan chinh KH 2012 (o nha)_Ke hoach 2012 theo doi (giai ngan 30.6.12) 2 3 3" xfId="27704"/>
    <cellStyle name="1_BC nam 2007 (UB)_Book1_Hoan chinh KH 2012 (o nha)_Ke hoach 2012 theo doi (giai ngan 30.6.12) 2 4" xfId="4941"/>
    <cellStyle name="1_BC nam 2007 (UB)_Book1_Hoan chinh KH 2012 (o nha)_Ke hoach 2012 theo doi (giai ngan 30.6.12) 2 4 2" xfId="27705"/>
    <cellStyle name="1_BC nam 2007 (UB)_Book1_Hoan chinh KH 2012 (o nha)_Ke hoach 2012 theo doi (giai ngan 30.6.12) 2 4 3" xfId="27706"/>
    <cellStyle name="1_BC nam 2007 (UB)_Book1_Hoan chinh KH 2012 (o nha)_Ke hoach 2012 theo doi (giai ngan 30.6.12) 2 5" xfId="27707"/>
    <cellStyle name="1_BC nam 2007 (UB)_Book1_Hoan chinh KH 2012 (o nha)_Ke hoach 2012 theo doi (giai ngan 30.6.12) 2 6" xfId="27708"/>
    <cellStyle name="1_BC nam 2007 (UB)_Book1_Hoan chinh KH 2012 (o nha)_Ke hoach 2012 theo doi (giai ngan 30.6.12) 3" xfId="4942"/>
    <cellStyle name="1_BC nam 2007 (UB)_Book1_Hoan chinh KH 2012 (o nha)_Ke hoach 2012 theo doi (giai ngan 30.6.12) 3 2" xfId="4943"/>
    <cellStyle name="1_BC nam 2007 (UB)_Book1_Hoan chinh KH 2012 (o nha)_Ke hoach 2012 theo doi (giai ngan 30.6.12) 3 2 2" xfId="27709"/>
    <cellStyle name="1_BC nam 2007 (UB)_Book1_Hoan chinh KH 2012 (o nha)_Ke hoach 2012 theo doi (giai ngan 30.6.12) 3 2 3" xfId="27710"/>
    <cellStyle name="1_BC nam 2007 (UB)_Book1_Hoan chinh KH 2012 (o nha)_Ke hoach 2012 theo doi (giai ngan 30.6.12) 3 3" xfId="4944"/>
    <cellStyle name="1_BC nam 2007 (UB)_Book1_Hoan chinh KH 2012 (o nha)_Ke hoach 2012 theo doi (giai ngan 30.6.12) 3 3 2" xfId="27711"/>
    <cellStyle name="1_BC nam 2007 (UB)_Book1_Hoan chinh KH 2012 (o nha)_Ke hoach 2012 theo doi (giai ngan 30.6.12) 3 3 3" xfId="27712"/>
    <cellStyle name="1_BC nam 2007 (UB)_Book1_Hoan chinh KH 2012 (o nha)_Ke hoach 2012 theo doi (giai ngan 30.6.12) 3 4" xfId="4945"/>
    <cellStyle name="1_BC nam 2007 (UB)_Book1_Hoan chinh KH 2012 (o nha)_Ke hoach 2012 theo doi (giai ngan 30.6.12) 3 4 2" xfId="27713"/>
    <cellStyle name="1_BC nam 2007 (UB)_Book1_Hoan chinh KH 2012 (o nha)_Ke hoach 2012 theo doi (giai ngan 30.6.12) 3 4 3" xfId="27714"/>
    <cellStyle name="1_BC nam 2007 (UB)_Book1_Hoan chinh KH 2012 (o nha)_Ke hoach 2012 theo doi (giai ngan 30.6.12) 3 5" xfId="27715"/>
    <cellStyle name="1_BC nam 2007 (UB)_Book1_Hoan chinh KH 2012 (o nha)_Ke hoach 2012 theo doi (giai ngan 30.6.12) 3 6" xfId="27716"/>
    <cellStyle name="1_BC nam 2007 (UB)_Book1_Hoan chinh KH 2012 (o nha)_Ke hoach 2012 theo doi (giai ngan 30.6.12) 4" xfId="4946"/>
    <cellStyle name="1_BC nam 2007 (UB)_Book1_Hoan chinh KH 2012 (o nha)_Ke hoach 2012 theo doi (giai ngan 30.6.12) 4 2" xfId="27717"/>
    <cellStyle name="1_BC nam 2007 (UB)_Book1_Hoan chinh KH 2012 (o nha)_Ke hoach 2012 theo doi (giai ngan 30.6.12) 4 3" xfId="27718"/>
    <cellStyle name="1_BC nam 2007 (UB)_Book1_Hoan chinh KH 2012 (o nha)_Ke hoach 2012 theo doi (giai ngan 30.6.12) 5" xfId="4947"/>
    <cellStyle name="1_BC nam 2007 (UB)_Book1_Hoan chinh KH 2012 (o nha)_Ke hoach 2012 theo doi (giai ngan 30.6.12) 5 2" xfId="27719"/>
    <cellStyle name="1_BC nam 2007 (UB)_Book1_Hoan chinh KH 2012 (o nha)_Ke hoach 2012 theo doi (giai ngan 30.6.12) 5 3" xfId="27720"/>
    <cellStyle name="1_BC nam 2007 (UB)_Book1_Hoan chinh KH 2012 (o nha)_Ke hoach 2012 theo doi (giai ngan 30.6.12) 6" xfId="4948"/>
    <cellStyle name="1_BC nam 2007 (UB)_Book1_Hoan chinh KH 2012 (o nha)_Ke hoach 2012 theo doi (giai ngan 30.6.12) 6 2" xfId="27721"/>
    <cellStyle name="1_BC nam 2007 (UB)_Book1_Hoan chinh KH 2012 (o nha)_Ke hoach 2012 theo doi (giai ngan 30.6.12) 6 3" xfId="27722"/>
    <cellStyle name="1_BC nam 2007 (UB)_Book1_Hoan chinh KH 2012 (o nha)_Ke hoach 2012 theo doi (giai ngan 30.6.12) 7" xfId="27723"/>
    <cellStyle name="1_BC nam 2007 (UB)_Book1_Hoan chinh KH 2012 (o nha)_Ke hoach 2012 theo doi (giai ngan 30.6.12) 8" xfId="27724"/>
    <cellStyle name="1_BC nam 2007 (UB)_Book1_Hoan chinh KH 2012 Von ho tro co MT" xfId="4949"/>
    <cellStyle name="1_BC nam 2007 (UB)_Book1_Hoan chinh KH 2012 Von ho tro co MT (chi tiet)" xfId="4950"/>
    <cellStyle name="1_BC nam 2007 (UB)_Book1_Hoan chinh KH 2012 Von ho tro co MT (chi tiet) 2" xfId="4951"/>
    <cellStyle name="1_BC nam 2007 (UB)_Book1_Hoan chinh KH 2012 Von ho tro co MT (chi tiet) 2 2" xfId="4952"/>
    <cellStyle name="1_BC nam 2007 (UB)_Book1_Hoan chinh KH 2012 Von ho tro co MT (chi tiet) 2 2 2" xfId="27725"/>
    <cellStyle name="1_BC nam 2007 (UB)_Book1_Hoan chinh KH 2012 Von ho tro co MT (chi tiet) 2 2 3" xfId="27726"/>
    <cellStyle name="1_BC nam 2007 (UB)_Book1_Hoan chinh KH 2012 Von ho tro co MT (chi tiet) 2 3" xfId="4953"/>
    <cellStyle name="1_BC nam 2007 (UB)_Book1_Hoan chinh KH 2012 Von ho tro co MT (chi tiet) 2 3 2" xfId="27727"/>
    <cellStyle name="1_BC nam 2007 (UB)_Book1_Hoan chinh KH 2012 Von ho tro co MT (chi tiet) 2 3 3" xfId="27728"/>
    <cellStyle name="1_BC nam 2007 (UB)_Book1_Hoan chinh KH 2012 Von ho tro co MT (chi tiet) 2 4" xfId="4954"/>
    <cellStyle name="1_BC nam 2007 (UB)_Book1_Hoan chinh KH 2012 Von ho tro co MT (chi tiet) 2 4 2" xfId="27729"/>
    <cellStyle name="1_BC nam 2007 (UB)_Book1_Hoan chinh KH 2012 Von ho tro co MT (chi tiet) 2 4 3" xfId="27730"/>
    <cellStyle name="1_BC nam 2007 (UB)_Book1_Hoan chinh KH 2012 Von ho tro co MT (chi tiet) 2 5" xfId="27731"/>
    <cellStyle name="1_BC nam 2007 (UB)_Book1_Hoan chinh KH 2012 Von ho tro co MT (chi tiet) 2 6" xfId="27732"/>
    <cellStyle name="1_BC nam 2007 (UB)_Book1_Hoan chinh KH 2012 Von ho tro co MT (chi tiet) 3" xfId="4955"/>
    <cellStyle name="1_BC nam 2007 (UB)_Book1_Hoan chinh KH 2012 Von ho tro co MT (chi tiet) 3 2" xfId="4956"/>
    <cellStyle name="1_BC nam 2007 (UB)_Book1_Hoan chinh KH 2012 Von ho tro co MT (chi tiet) 3 2 2" xfId="27733"/>
    <cellStyle name="1_BC nam 2007 (UB)_Book1_Hoan chinh KH 2012 Von ho tro co MT (chi tiet) 3 2 3" xfId="27734"/>
    <cellStyle name="1_BC nam 2007 (UB)_Book1_Hoan chinh KH 2012 Von ho tro co MT (chi tiet) 3 3" xfId="4957"/>
    <cellStyle name="1_BC nam 2007 (UB)_Book1_Hoan chinh KH 2012 Von ho tro co MT (chi tiet) 3 3 2" xfId="27735"/>
    <cellStyle name="1_BC nam 2007 (UB)_Book1_Hoan chinh KH 2012 Von ho tro co MT (chi tiet) 3 3 3" xfId="27736"/>
    <cellStyle name="1_BC nam 2007 (UB)_Book1_Hoan chinh KH 2012 Von ho tro co MT (chi tiet) 3 4" xfId="4958"/>
    <cellStyle name="1_BC nam 2007 (UB)_Book1_Hoan chinh KH 2012 Von ho tro co MT (chi tiet) 3 4 2" xfId="27737"/>
    <cellStyle name="1_BC nam 2007 (UB)_Book1_Hoan chinh KH 2012 Von ho tro co MT (chi tiet) 3 4 3" xfId="27738"/>
    <cellStyle name="1_BC nam 2007 (UB)_Book1_Hoan chinh KH 2012 Von ho tro co MT (chi tiet) 3 5" xfId="27739"/>
    <cellStyle name="1_BC nam 2007 (UB)_Book1_Hoan chinh KH 2012 Von ho tro co MT (chi tiet) 3 6" xfId="27740"/>
    <cellStyle name="1_BC nam 2007 (UB)_Book1_Hoan chinh KH 2012 Von ho tro co MT (chi tiet) 4" xfId="4959"/>
    <cellStyle name="1_BC nam 2007 (UB)_Book1_Hoan chinh KH 2012 Von ho tro co MT (chi tiet) 4 2" xfId="27741"/>
    <cellStyle name="1_BC nam 2007 (UB)_Book1_Hoan chinh KH 2012 Von ho tro co MT (chi tiet) 4 3" xfId="27742"/>
    <cellStyle name="1_BC nam 2007 (UB)_Book1_Hoan chinh KH 2012 Von ho tro co MT (chi tiet) 5" xfId="4960"/>
    <cellStyle name="1_BC nam 2007 (UB)_Book1_Hoan chinh KH 2012 Von ho tro co MT (chi tiet) 5 2" xfId="27743"/>
    <cellStyle name="1_BC nam 2007 (UB)_Book1_Hoan chinh KH 2012 Von ho tro co MT (chi tiet) 5 3" xfId="27744"/>
    <cellStyle name="1_BC nam 2007 (UB)_Book1_Hoan chinh KH 2012 Von ho tro co MT (chi tiet) 6" xfId="4961"/>
    <cellStyle name="1_BC nam 2007 (UB)_Book1_Hoan chinh KH 2012 Von ho tro co MT (chi tiet) 6 2" xfId="27745"/>
    <cellStyle name="1_BC nam 2007 (UB)_Book1_Hoan chinh KH 2012 Von ho tro co MT (chi tiet) 6 3" xfId="27746"/>
    <cellStyle name="1_BC nam 2007 (UB)_Book1_Hoan chinh KH 2012 Von ho tro co MT (chi tiet) 7" xfId="27747"/>
    <cellStyle name="1_BC nam 2007 (UB)_Book1_Hoan chinh KH 2012 Von ho tro co MT (chi tiet) 8" xfId="27748"/>
    <cellStyle name="1_BC nam 2007 (UB)_Book1_Hoan chinh KH 2012 Von ho tro co MT 10" xfId="4962"/>
    <cellStyle name="1_BC nam 2007 (UB)_Book1_Hoan chinh KH 2012 Von ho tro co MT 10 2" xfId="4963"/>
    <cellStyle name="1_BC nam 2007 (UB)_Book1_Hoan chinh KH 2012 Von ho tro co MT 10 2 2" xfId="27749"/>
    <cellStyle name="1_BC nam 2007 (UB)_Book1_Hoan chinh KH 2012 Von ho tro co MT 10 2 3" xfId="27750"/>
    <cellStyle name="1_BC nam 2007 (UB)_Book1_Hoan chinh KH 2012 Von ho tro co MT 10 3" xfId="4964"/>
    <cellStyle name="1_BC nam 2007 (UB)_Book1_Hoan chinh KH 2012 Von ho tro co MT 10 3 2" xfId="27751"/>
    <cellStyle name="1_BC nam 2007 (UB)_Book1_Hoan chinh KH 2012 Von ho tro co MT 10 3 3" xfId="27752"/>
    <cellStyle name="1_BC nam 2007 (UB)_Book1_Hoan chinh KH 2012 Von ho tro co MT 10 4" xfId="4965"/>
    <cellStyle name="1_BC nam 2007 (UB)_Book1_Hoan chinh KH 2012 Von ho tro co MT 10 4 2" xfId="27753"/>
    <cellStyle name="1_BC nam 2007 (UB)_Book1_Hoan chinh KH 2012 Von ho tro co MT 10 4 3" xfId="27754"/>
    <cellStyle name="1_BC nam 2007 (UB)_Book1_Hoan chinh KH 2012 Von ho tro co MT 10 5" xfId="27755"/>
    <cellStyle name="1_BC nam 2007 (UB)_Book1_Hoan chinh KH 2012 Von ho tro co MT 10 6" xfId="27756"/>
    <cellStyle name="1_BC nam 2007 (UB)_Book1_Hoan chinh KH 2012 Von ho tro co MT 11" xfId="4966"/>
    <cellStyle name="1_BC nam 2007 (UB)_Book1_Hoan chinh KH 2012 Von ho tro co MT 11 2" xfId="4967"/>
    <cellStyle name="1_BC nam 2007 (UB)_Book1_Hoan chinh KH 2012 Von ho tro co MT 11 2 2" xfId="27757"/>
    <cellStyle name="1_BC nam 2007 (UB)_Book1_Hoan chinh KH 2012 Von ho tro co MT 11 2 3" xfId="27758"/>
    <cellStyle name="1_BC nam 2007 (UB)_Book1_Hoan chinh KH 2012 Von ho tro co MT 11 3" xfId="4968"/>
    <cellStyle name="1_BC nam 2007 (UB)_Book1_Hoan chinh KH 2012 Von ho tro co MT 11 3 2" xfId="27759"/>
    <cellStyle name="1_BC nam 2007 (UB)_Book1_Hoan chinh KH 2012 Von ho tro co MT 11 3 3" xfId="27760"/>
    <cellStyle name="1_BC nam 2007 (UB)_Book1_Hoan chinh KH 2012 Von ho tro co MT 11 4" xfId="4969"/>
    <cellStyle name="1_BC nam 2007 (UB)_Book1_Hoan chinh KH 2012 Von ho tro co MT 11 4 2" xfId="27761"/>
    <cellStyle name="1_BC nam 2007 (UB)_Book1_Hoan chinh KH 2012 Von ho tro co MT 11 4 3" xfId="27762"/>
    <cellStyle name="1_BC nam 2007 (UB)_Book1_Hoan chinh KH 2012 Von ho tro co MT 11 5" xfId="27763"/>
    <cellStyle name="1_BC nam 2007 (UB)_Book1_Hoan chinh KH 2012 Von ho tro co MT 11 6" xfId="27764"/>
    <cellStyle name="1_BC nam 2007 (UB)_Book1_Hoan chinh KH 2012 Von ho tro co MT 12" xfId="4970"/>
    <cellStyle name="1_BC nam 2007 (UB)_Book1_Hoan chinh KH 2012 Von ho tro co MT 12 2" xfId="4971"/>
    <cellStyle name="1_BC nam 2007 (UB)_Book1_Hoan chinh KH 2012 Von ho tro co MT 12 2 2" xfId="27765"/>
    <cellStyle name="1_BC nam 2007 (UB)_Book1_Hoan chinh KH 2012 Von ho tro co MT 12 2 3" xfId="27766"/>
    <cellStyle name="1_BC nam 2007 (UB)_Book1_Hoan chinh KH 2012 Von ho tro co MT 12 3" xfId="4972"/>
    <cellStyle name="1_BC nam 2007 (UB)_Book1_Hoan chinh KH 2012 Von ho tro co MT 12 3 2" xfId="27767"/>
    <cellStyle name="1_BC nam 2007 (UB)_Book1_Hoan chinh KH 2012 Von ho tro co MT 12 3 3" xfId="27768"/>
    <cellStyle name="1_BC nam 2007 (UB)_Book1_Hoan chinh KH 2012 Von ho tro co MT 12 4" xfId="4973"/>
    <cellStyle name="1_BC nam 2007 (UB)_Book1_Hoan chinh KH 2012 Von ho tro co MT 12 4 2" xfId="27769"/>
    <cellStyle name="1_BC nam 2007 (UB)_Book1_Hoan chinh KH 2012 Von ho tro co MT 12 4 3" xfId="27770"/>
    <cellStyle name="1_BC nam 2007 (UB)_Book1_Hoan chinh KH 2012 Von ho tro co MT 12 5" xfId="27771"/>
    <cellStyle name="1_BC nam 2007 (UB)_Book1_Hoan chinh KH 2012 Von ho tro co MT 12 6" xfId="27772"/>
    <cellStyle name="1_BC nam 2007 (UB)_Book1_Hoan chinh KH 2012 Von ho tro co MT 13" xfId="4974"/>
    <cellStyle name="1_BC nam 2007 (UB)_Book1_Hoan chinh KH 2012 Von ho tro co MT 13 2" xfId="4975"/>
    <cellStyle name="1_BC nam 2007 (UB)_Book1_Hoan chinh KH 2012 Von ho tro co MT 13 2 2" xfId="27773"/>
    <cellStyle name="1_BC nam 2007 (UB)_Book1_Hoan chinh KH 2012 Von ho tro co MT 13 2 3" xfId="27774"/>
    <cellStyle name="1_BC nam 2007 (UB)_Book1_Hoan chinh KH 2012 Von ho tro co MT 13 3" xfId="4976"/>
    <cellStyle name="1_BC nam 2007 (UB)_Book1_Hoan chinh KH 2012 Von ho tro co MT 13 3 2" xfId="27775"/>
    <cellStyle name="1_BC nam 2007 (UB)_Book1_Hoan chinh KH 2012 Von ho tro co MT 13 3 3" xfId="27776"/>
    <cellStyle name="1_BC nam 2007 (UB)_Book1_Hoan chinh KH 2012 Von ho tro co MT 13 4" xfId="4977"/>
    <cellStyle name="1_BC nam 2007 (UB)_Book1_Hoan chinh KH 2012 Von ho tro co MT 13 4 2" xfId="27777"/>
    <cellStyle name="1_BC nam 2007 (UB)_Book1_Hoan chinh KH 2012 Von ho tro co MT 13 4 3" xfId="27778"/>
    <cellStyle name="1_BC nam 2007 (UB)_Book1_Hoan chinh KH 2012 Von ho tro co MT 13 5" xfId="27779"/>
    <cellStyle name="1_BC nam 2007 (UB)_Book1_Hoan chinh KH 2012 Von ho tro co MT 13 6" xfId="27780"/>
    <cellStyle name="1_BC nam 2007 (UB)_Book1_Hoan chinh KH 2012 Von ho tro co MT 14" xfId="4978"/>
    <cellStyle name="1_BC nam 2007 (UB)_Book1_Hoan chinh KH 2012 Von ho tro co MT 14 2" xfId="4979"/>
    <cellStyle name="1_BC nam 2007 (UB)_Book1_Hoan chinh KH 2012 Von ho tro co MT 14 2 2" xfId="27781"/>
    <cellStyle name="1_BC nam 2007 (UB)_Book1_Hoan chinh KH 2012 Von ho tro co MT 14 2 3" xfId="27782"/>
    <cellStyle name="1_BC nam 2007 (UB)_Book1_Hoan chinh KH 2012 Von ho tro co MT 14 3" xfId="4980"/>
    <cellStyle name="1_BC nam 2007 (UB)_Book1_Hoan chinh KH 2012 Von ho tro co MT 14 3 2" xfId="27783"/>
    <cellStyle name="1_BC nam 2007 (UB)_Book1_Hoan chinh KH 2012 Von ho tro co MT 14 3 3" xfId="27784"/>
    <cellStyle name="1_BC nam 2007 (UB)_Book1_Hoan chinh KH 2012 Von ho tro co MT 14 4" xfId="4981"/>
    <cellStyle name="1_BC nam 2007 (UB)_Book1_Hoan chinh KH 2012 Von ho tro co MT 14 4 2" xfId="27785"/>
    <cellStyle name="1_BC nam 2007 (UB)_Book1_Hoan chinh KH 2012 Von ho tro co MT 14 4 3" xfId="27786"/>
    <cellStyle name="1_BC nam 2007 (UB)_Book1_Hoan chinh KH 2012 Von ho tro co MT 14 5" xfId="27787"/>
    <cellStyle name="1_BC nam 2007 (UB)_Book1_Hoan chinh KH 2012 Von ho tro co MT 14 6" xfId="27788"/>
    <cellStyle name="1_BC nam 2007 (UB)_Book1_Hoan chinh KH 2012 Von ho tro co MT 15" xfId="4982"/>
    <cellStyle name="1_BC nam 2007 (UB)_Book1_Hoan chinh KH 2012 Von ho tro co MT 15 2" xfId="4983"/>
    <cellStyle name="1_BC nam 2007 (UB)_Book1_Hoan chinh KH 2012 Von ho tro co MT 15 2 2" xfId="27789"/>
    <cellStyle name="1_BC nam 2007 (UB)_Book1_Hoan chinh KH 2012 Von ho tro co MT 15 2 3" xfId="27790"/>
    <cellStyle name="1_BC nam 2007 (UB)_Book1_Hoan chinh KH 2012 Von ho tro co MT 15 3" xfId="4984"/>
    <cellStyle name="1_BC nam 2007 (UB)_Book1_Hoan chinh KH 2012 Von ho tro co MT 15 3 2" xfId="27791"/>
    <cellStyle name="1_BC nam 2007 (UB)_Book1_Hoan chinh KH 2012 Von ho tro co MT 15 3 3" xfId="27792"/>
    <cellStyle name="1_BC nam 2007 (UB)_Book1_Hoan chinh KH 2012 Von ho tro co MT 15 4" xfId="4985"/>
    <cellStyle name="1_BC nam 2007 (UB)_Book1_Hoan chinh KH 2012 Von ho tro co MT 15 4 2" xfId="27793"/>
    <cellStyle name="1_BC nam 2007 (UB)_Book1_Hoan chinh KH 2012 Von ho tro co MT 15 4 3" xfId="27794"/>
    <cellStyle name="1_BC nam 2007 (UB)_Book1_Hoan chinh KH 2012 Von ho tro co MT 15 5" xfId="27795"/>
    <cellStyle name="1_BC nam 2007 (UB)_Book1_Hoan chinh KH 2012 Von ho tro co MT 15 6" xfId="27796"/>
    <cellStyle name="1_BC nam 2007 (UB)_Book1_Hoan chinh KH 2012 Von ho tro co MT 16" xfId="4986"/>
    <cellStyle name="1_BC nam 2007 (UB)_Book1_Hoan chinh KH 2012 Von ho tro co MT 16 2" xfId="4987"/>
    <cellStyle name="1_BC nam 2007 (UB)_Book1_Hoan chinh KH 2012 Von ho tro co MT 16 2 2" xfId="27797"/>
    <cellStyle name="1_BC nam 2007 (UB)_Book1_Hoan chinh KH 2012 Von ho tro co MT 16 2 3" xfId="27798"/>
    <cellStyle name="1_BC nam 2007 (UB)_Book1_Hoan chinh KH 2012 Von ho tro co MT 16 3" xfId="4988"/>
    <cellStyle name="1_BC nam 2007 (UB)_Book1_Hoan chinh KH 2012 Von ho tro co MT 16 3 2" xfId="27799"/>
    <cellStyle name="1_BC nam 2007 (UB)_Book1_Hoan chinh KH 2012 Von ho tro co MT 16 3 3" xfId="27800"/>
    <cellStyle name="1_BC nam 2007 (UB)_Book1_Hoan chinh KH 2012 Von ho tro co MT 16 4" xfId="4989"/>
    <cellStyle name="1_BC nam 2007 (UB)_Book1_Hoan chinh KH 2012 Von ho tro co MT 16 4 2" xfId="27801"/>
    <cellStyle name="1_BC nam 2007 (UB)_Book1_Hoan chinh KH 2012 Von ho tro co MT 16 4 3" xfId="27802"/>
    <cellStyle name="1_BC nam 2007 (UB)_Book1_Hoan chinh KH 2012 Von ho tro co MT 16 5" xfId="27803"/>
    <cellStyle name="1_BC nam 2007 (UB)_Book1_Hoan chinh KH 2012 Von ho tro co MT 16 6" xfId="27804"/>
    <cellStyle name="1_BC nam 2007 (UB)_Book1_Hoan chinh KH 2012 Von ho tro co MT 17" xfId="4990"/>
    <cellStyle name="1_BC nam 2007 (UB)_Book1_Hoan chinh KH 2012 Von ho tro co MT 17 2" xfId="4991"/>
    <cellStyle name="1_BC nam 2007 (UB)_Book1_Hoan chinh KH 2012 Von ho tro co MT 17 2 2" xfId="27805"/>
    <cellStyle name="1_BC nam 2007 (UB)_Book1_Hoan chinh KH 2012 Von ho tro co MT 17 2 3" xfId="27806"/>
    <cellStyle name="1_BC nam 2007 (UB)_Book1_Hoan chinh KH 2012 Von ho tro co MT 17 3" xfId="4992"/>
    <cellStyle name="1_BC nam 2007 (UB)_Book1_Hoan chinh KH 2012 Von ho tro co MT 17 3 2" xfId="27807"/>
    <cellStyle name="1_BC nam 2007 (UB)_Book1_Hoan chinh KH 2012 Von ho tro co MT 17 3 3" xfId="27808"/>
    <cellStyle name="1_BC nam 2007 (UB)_Book1_Hoan chinh KH 2012 Von ho tro co MT 17 4" xfId="4993"/>
    <cellStyle name="1_BC nam 2007 (UB)_Book1_Hoan chinh KH 2012 Von ho tro co MT 17 4 2" xfId="27809"/>
    <cellStyle name="1_BC nam 2007 (UB)_Book1_Hoan chinh KH 2012 Von ho tro co MT 17 4 3" xfId="27810"/>
    <cellStyle name="1_BC nam 2007 (UB)_Book1_Hoan chinh KH 2012 Von ho tro co MT 17 5" xfId="27811"/>
    <cellStyle name="1_BC nam 2007 (UB)_Book1_Hoan chinh KH 2012 Von ho tro co MT 17 6" xfId="27812"/>
    <cellStyle name="1_BC nam 2007 (UB)_Book1_Hoan chinh KH 2012 Von ho tro co MT 18" xfId="4994"/>
    <cellStyle name="1_BC nam 2007 (UB)_Book1_Hoan chinh KH 2012 Von ho tro co MT 18 2" xfId="27813"/>
    <cellStyle name="1_BC nam 2007 (UB)_Book1_Hoan chinh KH 2012 Von ho tro co MT 18 3" xfId="27814"/>
    <cellStyle name="1_BC nam 2007 (UB)_Book1_Hoan chinh KH 2012 Von ho tro co MT 19" xfId="4995"/>
    <cellStyle name="1_BC nam 2007 (UB)_Book1_Hoan chinh KH 2012 Von ho tro co MT 19 2" xfId="27815"/>
    <cellStyle name="1_BC nam 2007 (UB)_Book1_Hoan chinh KH 2012 Von ho tro co MT 19 3" xfId="27816"/>
    <cellStyle name="1_BC nam 2007 (UB)_Book1_Hoan chinh KH 2012 Von ho tro co MT 2" xfId="4996"/>
    <cellStyle name="1_BC nam 2007 (UB)_Book1_Hoan chinh KH 2012 Von ho tro co MT 2 2" xfId="4997"/>
    <cellStyle name="1_BC nam 2007 (UB)_Book1_Hoan chinh KH 2012 Von ho tro co MT 2 2 2" xfId="27817"/>
    <cellStyle name="1_BC nam 2007 (UB)_Book1_Hoan chinh KH 2012 Von ho tro co MT 2 2 3" xfId="27818"/>
    <cellStyle name="1_BC nam 2007 (UB)_Book1_Hoan chinh KH 2012 Von ho tro co MT 2 3" xfId="4998"/>
    <cellStyle name="1_BC nam 2007 (UB)_Book1_Hoan chinh KH 2012 Von ho tro co MT 2 3 2" xfId="27819"/>
    <cellStyle name="1_BC nam 2007 (UB)_Book1_Hoan chinh KH 2012 Von ho tro co MT 2 3 3" xfId="27820"/>
    <cellStyle name="1_BC nam 2007 (UB)_Book1_Hoan chinh KH 2012 Von ho tro co MT 2 4" xfId="4999"/>
    <cellStyle name="1_BC nam 2007 (UB)_Book1_Hoan chinh KH 2012 Von ho tro co MT 2 4 2" xfId="27821"/>
    <cellStyle name="1_BC nam 2007 (UB)_Book1_Hoan chinh KH 2012 Von ho tro co MT 2 4 3" xfId="27822"/>
    <cellStyle name="1_BC nam 2007 (UB)_Book1_Hoan chinh KH 2012 Von ho tro co MT 2 5" xfId="27823"/>
    <cellStyle name="1_BC nam 2007 (UB)_Book1_Hoan chinh KH 2012 Von ho tro co MT 2 6" xfId="27824"/>
    <cellStyle name="1_BC nam 2007 (UB)_Book1_Hoan chinh KH 2012 Von ho tro co MT 20" xfId="5000"/>
    <cellStyle name="1_BC nam 2007 (UB)_Book1_Hoan chinh KH 2012 Von ho tro co MT 20 2" xfId="27825"/>
    <cellStyle name="1_BC nam 2007 (UB)_Book1_Hoan chinh KH 2012 Von ho tro co MT 20 3" xfId="27826"/>
    <cellStyle name="1_BC nam 2007 (UB)_Book1_Hoan chinh KH 2012 Von ho tro co MT 21" xfId="27827"/>
    <cellStyle name="1_BC nam 2007 (UB)_Book1_Hoan chinh KH 2012 Von ho tro co MT 22" xfId="27828"/>
    <cellStyle name="1_BC nam 2007 (UB)_Book1_Hoan chinh KH 2012 Von ho tro co MT 3" xfId="5001"/>
    <cellStyle name="1_BC nam 2007 (UB)_Book1_Hoan chinh KH 2012 Von ho tro co MT 3 2" xfId="5002"/>
    <cellStyle name="1_BC nam 2007 (UB)_Book1_Hoan chinh KH 2012 Von ho tro co MT 3 2 2" xfId="27829"/>
    <cellStyle name="1_BC nam 2007 (UB)_Book1_Hoan chinh KH 2012 Von ho tro co MT 3 2 3" xfId="27830"/>
    <cellStyle name="1_BC nam 2007 (UB)_Book1_Hoan chinh KH 2012 Von ho tro co MT 3 3" xfId="5003"/>
    <cellStyle name="1_BC nam 2007 (UB)_Book1_Hoan chinh KH 2012 Von ho tro co MT 3 3 2" xfId="27831"/>
    <cellStyle name="1_BC nam 2007 (UB)_Book1_Hoan chinh KH 2012 Von ho tro co MT 3 3 3" xfId="27832"/>
    <cellStyle name="1_BC nam 2007 (UB)_Book1_Hoan chinh KH 2012 Von ho tro co MT 3 4" xfId="5004"/>
    <cellStyle name="1_BC nam 2007 (UB)_Book1_Hoan chinh KH 2012 Von ho tro co MT 3 4 2" xfId="27833"/>
    <cellStyle name="1_BC nam 2007 (UB)_Book1_Hoan chinh KH 2012 Von ho tro co MT 3 4 3" xfId="27834"/>
    <cellStyle name="1_BC nam 2007 (UB)_Book1_Hoan chinh KH 2012 Von ho tro co MT 3 5" xfId="27835"/>
    <cellStyle name="1_BC nam 2007 (UB)_Book1_Hoan chinh KH 2012 Von ho tro co MT 3 6" xfId="27836"/>
    <cellStyle name="1_BC nam 2007 (UB)_Book1_Hoan chinh KH 2012 Von ho tro co MT 4" xfId="5005"/>
    <cellStyle name="1_BC nam 2007 (UB)_Book1_Hoan chinh KH 2012 Von ho tro co MT 4 2" xfId="5006"/>
    <cellStyle name="1_BC nam 2007 (UB)_Book1_Hoan chinh KH 2012 Von ho tro co MT 4 2 2" xfId="27837"/>
    <cellStyle name="1_BC nam 2007 (UB)_Book1_Hoan chinh KH 2012 Von ho tro co MT 4 2 3" xfId="27838"/>
    <cellStyle name="1_BC nam 2007 (UB)_Book1_Hoan chinh KH 2012 Von ho tro co MT 4 3" xfId="5007"/>
    <cellStyle name="1_BC nam 2007 (UB)_Book1_Hoan chinh KH 2012 Von ho tro co MT 4 3 2" xfId="27839"/>
    <cellStyle name="1_BC nam 2007 (UB)_Book1_Hoan chinh KH 2012 Von ho tro co MT 4 3 3" xfId="27840"/>
    <cellStyle name="1_BC nam 2007 (UB)_Book1_Hoan chinh KH 2012 Von ho tro co MT 4 4" xfId="5008"/>
    <cellStyle name="1_BC nam 2007 (UB)_Book1_Hoan chinh KH 2012 Von ho tro co MT 4 4 2" xfId="27841"/>
    <cellStyle name="1_BC nam 2007 (UB)_Book1_Hoan chinh KH 2012 Von ho tro co MT 4 4 3" xfId="27842"/>
    <cellStyle name="1_BC nam 2007 (UB)_Book1_Hoan chinh KH 2012 Von ho tro co MT 4 5" xfId="27843"/>
    <cellStyle name="1_BC nam 2007 (UB)_Book1_Hoan chinh KH 2012 Von ho tro co MT 4 6" xfId="27844"/>
    <cellStyle name="1_BC nam 2007 (UB)_Book1_Hoan chinh KH 2012 Von ho tro co MT 5" xfId="5009"/>
    <cellStyle name="1_BC nam 2007 (UB)_Book1_Hoan chinh KH 2012 Von ho tro co MT 5 2" xfId="5010"/>
    <cellStyle name="1_BC nam 2007 (UB)_Book1_Hoan chinh KH 2012 Von ho tro co MT 5 2 2" xfId="27845"/>
    <cellStyle name="1_BC nam 2007 (UB)_Book1_Hoan chinh KH 2012 Von ho tro co MT 5 2 3" xfId="27846"/>
    <cellStyle name="1_BC nam 2007 (UB)_Book1_Hoan chinh KH 2012 Von ho tro co MT 5 3" xfId="5011"/>
    <cellStyle name="1_BC nam 2007 (UB)_Book1_Hoan chinh KH 2012 Von ho tro co MT 5 3 2" xfId="27847"/>
    <cellStyle name="1_BC nam 2007 (UB)_Book1_Hoan chinh KH 2012 Von ho tro co MT 5 3 3" xfId="27848"/>
    <cellStyle name="1_BC nam 2007 (UB)_Book1_Hoan chinh KH 2012 Von ho tro co MT 5 4" xfId="5012"/>
    <cellStyle name="1_BC nam 2007 (UB)_Book1_Hoan chinh KH 2012 Von ho tro co MT 5 4 2" xfId="27849"/>
    <cellStyle name="1_BC nam 2007 (UB)_Book1_Hoan chinh KH 2012 Von ho tro co MT 5 4 3" xfId="27850"/>
    <cellStyle name="1_BC nam 2007 (UB)_Book1_Hoan chinh KH 2012 Von ho tro co MT 5 5" xfId="27851"/>
    <cellStyle name="1_BC nam 2007 (UB)_Book1_Hoan chinh KH 2012 Von ho tro co MT 5 6" xfId="27852"/>
    <cellStyle name="1_BC nam 2007 (UB)_Book1_Hoan chinh KH 2012 Von ho tro co MT 6" xfId="5013"/>
    <cellStyle name="1_BC nam 2007 (UB)_Book1_Hoan chinh KH 2012 Von ho tro co MT 6 2" xfId="5014"/>
    <cellStyle name="1_BC nam 2007 (UB)_Book1_Hoan chinh KH 2012 Von ho tro co MT 6 2 2" xfId="27853"/>
    <cellStyle name="1_BC nam 2007 (UB)_Book1_Hoan chinh KH 2012 Von ho tro co MT 6 2 3" xfId="27854"/>
    <cellStyle name="1_BC nam 2007 (UB)_Book1_Hoan chinh KH 2012 Von ho tro co MT 6 3" xfId="5015"/>
    <cellStyle name="1_BC nam 2007 (UB)_Book1_Hoan chinh KH 2012 Von ho tro co MT 6 3 2" xfId="27855"/>
    <cellStyle name="1_BC nam 2007 (UB)_Book1_Hoan chinh KH 2012 Von ho tro co MT 6 3 3" xfId="27856"/>
    <cellStyle name="1_BC nam 2007 (UB)_Book1_Hoan chinh KH 2012 Von ho tro co MT 6 4" xfId="5016"/>
    <cellStyle name="1_BC nam 2007 (UB)_Book1_Hoan chinh KH 2012 Von ho tro co MT 6 4 2" xfId="27857"/>
    <cellStyle name="1_BC nam 2007 (UB)_Book1_Hoan chinh KH 2012 Von ho tro co MT 6 4 3" xfId="27858"/>
    <cellStyle name="1_BC nam 2007 (UB)_Book1_Hoan chinh KH 2012 Von ho tro co MT 6 5" xfId="27859"/>
    <cellStyle name="1_BC nam 2007 (UB)_Book1_Hoan chinh KH 2012 Von ho tro co MT 6 6" xfId="27860"/>
    <cellStyle name="1_BC nam 2007 (UB)_Book1_Hoan chinh KH 2012 Von ho tro co MT 7" xfId="5017"/>
    <cellStyle name="1_BC nam 2007 (UB)_Book1_Hoan chinh KH 2012 Von ho tro co MT 7 2" xfId="5018"/>
    <cellStyle name="1_BC nam 2007 (UB)_Book1_Hoan chinh KH 2012 Von ho tro co MT 7 2 2" xfId="27861"/>
    <cellStyle name="1_BC nam 2007 (UB)_Book1_Hoan chinh KH 2012 Von ho tro co MT 7 2 3" xfId="27862"/>
    <cellStyle name="1_BC nam 2007 (UB)_Book1_Hoan chinh KH 2012 Von ho tro co MT 7 3" xfId="5019"/>
    <cellStyle name="1_BC nam 2007 (UB)_Book1_Hoan chinh KH 2012 Von ho tro co MT 7 3 2" xfId="27863"/>
    <cellStyle name="1_BC nam 2007 (UB)_Book1_Hoan chinh KH 2012 Von ho tro co MT 7 3 3" xfId="27864"/>
    <cellStyle name="1_BC nam 2007 (UB)_Book1_Hoan chinh KH 2012 Von ho tro co MT 7 4" xfId="5020"/>
    <cellStyle name="1_BC nam 2007 (UB)_Book1_Hoan chinh KH 2012 Von ho tro co MT 7 4 2" xfId="27865"/>
    <cellStyle name="1_BC nam 2007 (UB)_Book1_Hoan chinh KH 2012 Von ho tro co MT 7 4 3" xfId="27866"/>
    <cellStyle name="1_BC nam 2007 (UB)_Book1_Hoan chinh KH 2012 Von ho tro co MT 7 5" xfId="27867"/>
    <cellStyle name="1_BC nam 2007 (UB)_Book1_Hoan chinh KH 2012 Von ho tro co MT 7 6" xfId="27868"/>
    <cellStyle name="1_BC nam 2007 (UB)_Book1_Hoan chinh KH 2012 Von ho tro co MT 8" xfId="5021"/>
    <cellStyle name="1_BC nam 2007 (UB)_Book1_Hoan chinh KH 2012 Von ho tro co MT 8 2" xfId="5022"/>
    <cellStyle name="1_BC nam 2007 (UB)_Book1_Hoan chinh KH 2012 Von ho tro co MT 8 2 2" xfId="27869"/>
    <cellStyle name="1_BC nam 2007 (UB)_Book1_Hoan chinh KH 2012 Von ho tro co MT 8 2 3" xfId="27870"/>
    <cellStyle name="1_BC nam 2007 (UB)_Book1_Hoan chinh KH 2012 Von ho tro co MT 8 3" xfId="5023"/>
    <cellStyle name="1_BC nam 2007 (UB)_Book1_Hoan chinh KH 2012 Von ho tro co MT 8 3 2" xfId="27871"/>
    <cellStyle name="1_BC nam 2007 (UB)_Book1_Hoan chinh KH 2012 Von ho tro co MT 8 3 3" xfId="27872"/>
    <cellStyle name="1_BC nam 2007 (UB)_Book1_Hoan chinh KH 2012 Von ho tro co MT 8 4" xfId="5024"/>
    <cellStyle name="1_BC nam 2007 (UB)_Book1_Hoan chinh KH 2012 Von ho tro co MT 8 4 2" xfId="27873"/>
    <cellStyle name="1_BC nam 2007 (UB)_Book1_Hoan chinh KH 2012 Von ho tro co MT 8 4 3" xfId="27874"/>
    <cellStyle name="1_BC nam 2007 (UB)_Book1_Hoan chinh KH 2012 Von ho tro co MT 8 5" xfId="27875"/>
    <cellStyle name="1_BC nam 2007 (UB)_Book1_Hoan chinh KH 2012 Von ho tro co MT 8 6" xfId="27876"/>
    <cellStyle name="1_BC nam 2007 (UB)_Book1_Hoan chinh KH 2012 Von ho tro co MT 9" xfId="5025"/>
    <cellStyle name="1_BC nam 2007 (UB)_Book1_Hoan chinh KH 2012 Von ho tro co MT 9 2" xfId="5026"/>
    <cellStyle name="1_BC nam 2007 (UB)_Book1_Hoan chinh KH 2012 Von ho tro co MT 9 2 2" xfId="27877"/>
    <cellStyle name="1_BC nam 2007 (UB)_Book1_Hoan chinh KH 2012 Von ho tro co MT 9 2 3" xfId="27878"/>
    <cellStyle name="1_BC nam 2007 (UB)_Book1_Hoan chinh KH 2012 Von ho tro co MT 9 3" xfId="5027"/>
    <cellStyle name="1_BC nam 2007 (UB)_Book1_Hoan chinh KH 2012 Von ho tro co MT 9 3 2" xfId="27879"/>
    <cellStyle name="1_BC nam 2007 (UB)_Book1_Hoan chinh KH 2012 Von ho tro co MT 9 3 3" xfId="27880"/>
    <cellStyle name="1_BC nam 2007 (UB)_Book1_Hoan chinh KH 2012 Von ho tro co MT 9 4" xfId="5028"/>
    <cellStyle name="1_BC nam 2007 (UB)_Book1_Hoan chinh KH 2012 Von ho tro co MT 9 4 2" xfId="27881"/>
    <cellStyle name="1_BC nam 2007 (UB)_Book1_Hoan chinh KH 2012 Von ho tro co MT 9 4 3" xfId="27882"/>
    <cellStyle name="1_BC nam 2007 (UB)_Book1_Hoan chinh KH 2012 Von ho tro co MT 9 5" xfId="27883"/>
    <cellStyle name="1_BC nam 2007 (UB)_Book1_Hoan chinh KH 2012 Von ho tro co MT 9 6" xfId="27884"/>
    <cellStyle name="1_BC nam 2007 (UB)_Book1_Hoan chinh KH 2012 Von ho tro co MT_Bao cao giai ngan quy I" xfId="5029"/>
    <cellStyle name="1_BC nam 2007 (UB)_Book1_Hoan chinh KH 2012 Von ho tro co MT_Bao cao giai ngan quy I 2" xfId="5030"/>
    <cellStyle name="1_BC nam 2007 (UB)_Book1_Hoan chinh KH 2012 Von ho tro co MT_Bao cao giai ngan quy I 2 2" xfId="5031"/>
    <cellStyle name="1_BC nam 2007 (UB)_Book1_Hoan chinh KH 2012 Von ho tro co MT_Bao cao giai ngan quy I 2 2 2" xfId="27885"/>
    <cellStyle name="1_BC nam 2007 (UB)_Book1_Hoan chinh KH 2012 Von ho tro co MT_Bao cao giai ngan quy I 2 2 3" xfId="27886"/>
    <cellStyle name="1_BC nam 2007 (UB)_Book1_Hoan chinh KH 2012 Von ho tro co MT_Bao cao giai ngan quy I 2 3" xfId="5032"/>
    <cellStyle name="1_BC nam 2007 (UB)_Book1_Hoan chinh KH 2012 Von ho tro co MT_Bao cao giai ngan quy I 2 3 2" xfId="27887"/>
    <cellStyle name="1_BC nam 2007 (UB)_Book1_Hoan chinh KH 2012 Von ho tro co MT_Bao cao giai ngan quy I 2 3 3" xfId="27888"/>
    <cellStyle name="1_BC nam 2007 (UB)_Book1_Hoan chinh KH 2012 Von ho tro co MT_Bao cao giai ngan quy I 2 4" xfId="5033"/>
    <cellStyle name="1_BC nam 2007 (UB)_Book1_Hoan chinh KH 2012 Von ho tro co MT_Bao cao giai ngan quy I 2 4 2" xfId="27889"/>
    <cellStyle name="1_BC nam 2007 (UB)_Book1_Hoan chinh KH 2012 Von ho tro co MT_Bao cao giai ngan quy I 2 4 3" xfId="27890"/>
    <cellStyle name="1_BC nam 2007 (UB)_Book1_Hoan chinh KH 2012 Von ho tro co MT_Bao cao giai ngan quy I 2 5" xfId="27891"/>
    <cellStyle name="1_BC nam 2007 (UB)_Book1_Hoan chinh KH 2012 Von ho tro co MT_Bao cao giai ngan quy I 2 6" xfId="27892"/>
    <cellStyle name="1_BC nam 2007 (UB)_Book1_Hoan chinh KH 2012 Von ho tro co MT_Bao cao giai ngan quy I 3" xfId="5034"/>
    <cellStyle name="1_BC nam 2007 (UB)_Book1_Hoan chinh KH 2012 Von ho tro co MT_Bao cao giai ngan quy I 3 2" xfId="5035"/>
    <cellStyle name="1_BC nam 2007 (UB)_Book1_Hoan chinh KH 2012 Von ho tro co MT_Bao cao giai ngan quy I 3 2 2" xfId="27893"/>
    <cellStyle name="1_BC nam 2007 (UB)_Book1_Hoan chinh KH 2012 Von ho tro co MT_Bao cao giai ngan quy I 3 2 3" xfId="27894"/>
    <cellStyle name="1_BC nam 2007 (UB)_Book1_Hoan chinh KH 2012 Von ho tro co MT_Bao cao giai ngan quy I 3 3" xfId="5036"/>
    <cellStyle name="1_BC nam 2007 (UB)_Book1_Hoan chinh KH 2012 Von ho tro co MT_Bao cao giai ngan quy I 3 3 2" xfId="27895"/>
    <cellStyle name="1_BC nam 2007 (UB)_Book1_Hoan chinh KH 2012 Von ho tro co MT_Bao cao giai ngan quy I 3 3 3" xfId="27896"/>
    <cellStyle name="1_BC nam 2007 (UB)_Book1_Hoan chinh KH 2012 Von ho tro co MT_Bao cao giai ngan quy I 3 4" xfId="5037"/>
    <cellStyle name="1_BC nam 2007 (UB)_Book1_Hoan chinh KH 2012 Von ho tro co MT_Bao cao giai ngan quy I 3 4 2" xfId="27897"/>
    <cellStyle name="1_BC nam 2007 (UB)_Book1_Hoan chinh KH 2012 Von ho tro co MT_Bao cao giai ngan quy I 3 4 3" xfId="27898"/>
    <cellStyle name="1_BC nam 2007 (UB)_Book1_Hoan chinh KH 2012 Von ho tro co MT_Bao cao giai ngan quy I 3 5" xfId="27899"/>
    <cellStyle name="1_BC nam 2007 (UB)_Book1_Hoan chinh KH 2012 Von ho tro co MT_Bao cao giai ngan quy I 3 6" xfId="27900"/>
    <cellStyle name="1_BC nam 2007 (UB)_Book1_Hoan chinh KH 2012 Von ho tro co MT_Bao cao giai ngan quy I 4" xfId="5038"/>
    <cellStyle name="1_BC nam 2007 (UB)_Book1_Hoan chinh KH 2012 Von ho tro co MT_Bao cao giai ngan quy I 4 2" xfId="27901"/>
    <cellStyle name="1_BC nam 2007 (UB)_Book1_Hoan chinh KH 2012 Von ho tro co MT_Bao cao giai ngan quy I 4 3" xfId="27902"/>
    <cellStyle name="1_BC nam 2007 (UB)_Book1_Hoan chinh KH 2012 Von ho tro co MT_Bao cao giai ngan quy I 5" xfId="5039"/>
    <cellStyle name="1_BC nam 2007 (UB)_Book1_Hoan chinh KH 2012 Von ho tro co MT_Bao cao giai ngan quy I 5 2" xfId="27903"/>
    <cellStyle name="1_BC nam 2007 (UB)_Book1_Hoan chinh KH 2012 Von ho tro co MT_Bao cao giai ngan quy I 5 3" xfId="27904"/>
    <cellStyle name="1_BC nam 2007 (UB)_Book1_Hoan chinh KH 2012 Von ho tro co MT_Bao cao giai ngan quy I 6" xfId="5040"/>
    <cellStyle name="1_BC nam 2007 (UB)_Book1_Hoan chinh KH 2012 Von ho tro co MT_Bao cao giai ngan quy I 6 2" xfId="27905"/>
    <cellStyle name="1_BC nam 2007 (UB)_Book1_Hoan chinh KH 2012 Von ho tro co MT_Bao cao giai ngan quy I 6 3" xfId="27906"/>
    <cellStyle name="1_BC nam 2007 (UB)_Book1_Hoan chinh KH 2012 Von ho tro co MT_Bao cao giai ngan quy I 7" xfId="27907"/>
    <cellStyle name="1_BC nam 2007 (UB)_Book1_Hoan chinh KH 2012 Von ho tro co MT_Bao cao giai ngan quy I 8" xfId="27908"/>
    <cellStyle name="1_BC nam 2007 (UB)_Book1_Hoan chinh KH 2012 Von ho tro co MT_BC von DTPT 6 thang 2012" xfId="5041"/>
    <cellStyle name="1_BC nam 2007 (UB)_Book1_Hoan chinh KH 2012 Von ho tro co MT_BC von DTPT 6 thang 2012 2" xfId="5042"/>
    <cellStyle name="1_BC nam 2007 (UB)_Book1_Hoan chinh KH 2012 Von ho tro co MT_BC von DTPT 6 thang 2012 2 2" xfId="5043"/>
    <cellStyle name="1_BC nam 2007 (UB)_Book1_Hoan chinh KH 2012 Von ho tro co MT_BC von DTPT 6 thang 2012 2 2 2" xfId="27909"/>
    <cellStyle name="1_BC nam 2007 (UB)_Book1_Hoan chinh KH 2012 Von ho tro co MT_BC von DTPT 6 thang 2012 2 2 3" xfId="27910"/>
    <cellStyle name="1_BC nam 2007 (UB)_Book1_Hoan chinh KH 2012 Von ho tro co MT_BC von DTPT 6 thang 2012 2 3" xfId="5044"/>
    <cellStyle name="1_BC nam 2007 (UB)_Book1_Hoan chinh KH 2012 Von ho tro co MT_BC von DTPT 6 thang 2012 2 3 2" xfId="27911"/>
    <cellStyle name="1_BC nam 2007 (UB)_Book1_Hoan chinh KH 2012 Von ho tro co MT_BC von DTPT 6 thang 2012 2 3 3" xfId="27912"/>
    <cellStyle name="1_BC nam 2007 (UB)_Book1_Hoan chinh KH 2012 Von ho tro co MT_BC von DTPT 6 thang 2012 2 4" xfId="5045"/>
    <cellStyle name="1_BC nam 2007 (UB)_Book1_Hoan chinh KH 2012 Von ho tro co MT_BC von DTPT 6 thang 2012 2 4 2" xfId="27913"/>
    <cellStyle name="1_BC nam 2007 (UB)_Book1_Hoan chinh KH 2012 Von ho tro co MT_BC von DTPT 6 thang 2012 2 4 3" xfId="27914"/>
    <cellStyle name="1_BC nam 2007 (UB)_Book1_Hoan chinh KH 2012 Von ho tro co MT_BC von DTPT 6 thang 2012 2 5" xfId="27915"/>
    <cellStyle name="1_BC nam 2007 (UB)_Book1_Hoan chinh KH 2012 Von ho tro co MT_BC von DTPT 6 thang 2012 2 6" xfId="27916"/>
    <cellStyle name="1_BC nam 2007 (UB)_Book1_Hoan chinh KH 2012 Von ho tro co MT_BC von DTPT 6 thang 2012 3" xfId="5046"/>
    <cellStyle name="1_BC nam 2007 (UB)_Book1_Hoan chinh KH 2012 Von ho tro co MT_BC von DTPT 6 thang 2012 3 2" xfId="5047"/>
    <cellStyle name="1_BC nam 2007 (UB)_Book1_Hoan chinh KH 2012 Von ho tro co MT_BC von DTPT 6 thang 2012 3 2 2" xfId="27917"/>
    <cellStyle name="1_BC nam 2007 (UB)_Book1_Hoan chinh KH 2012 Von ho tro co MT_BC von DTPT 6 thang 2012 3 2 3" xfId="27918"/>
    <cellStyle name="1_BC nam 2007 (UB)_Book1_Hoan chinh KH 2012 Von ho tro co MT_BC von DTPT 6 thang 2012 3 3" xfId="5048"/>
    <cellStyle name="1_BC nam 2007 (UB)_Book1_Hoan chinh KH 2012 Von ho tro co MT_BC von DTPT 6 thang 2012 3 3 2" xfId="27919"/>
    <cellStyle name="1_BC nam 2007 (UB)_Book1_Hoan chinh KH 2012 Von ho tro co MT_BC von DTPT 6 thang 2012 3 3 3" xfId="27920"/>
    <cellStyle name="1_BC nam 2007 (UB)_Book1_Hoan chinh KH 2012 Von ho tro co MT_BC von DTPT 6 thang 2012 3 4" xfId="5049"/>
    <cellStyle name="1_BC nam 2007 (UB)_Book1_Hoan chinh KH 2012 Von ho tro co MT_BC von DTPT 6 thang 2012 3 4 2" xfId="27921"/>
    <cellStyle name="1_BC nam 2007 (UB)_Book1_Hoan chinh KH 2012 Von ho tro co MT_BC von DTPT 6 thang 2012 3 4 3" xfId="27922"/>
    <cellStyle name="1_BC nam 2007 (UB)_Book1_Hoan chinh KH 2012 Von ho tro co MT_BC von DTPT 6 thang 2012 3 5" xfId="27923"/>
    <cellStyle name="1_BC nam 2007 (UB)_Book1_Hoan chinh KH 2012 Von ho tro co MT_BC von DTPT 6 thang 2012 3 6" xfId="27924"/>
    <cellStyle name="1_BC nam 2007 (UB)_Book1_Hoan chinh KH 2012 Von ho tro co MT_BC von DTPT 6 thang 2012 4" xfId="5050"/>
    <cellStyle name="1_BC nam 2007 (UB)_Book1_Hoan chinh KH 2012 Von ho tro co MT_BC von DTPT 6 thang 2012 4 2" xfId="27925"/>
    <cellStyle name="1_BC nam 2007 (UB)_Book1_Hoan chinh KH 2012 Von ho tro co MT_BC von DTPT 6 thang 2012 4 3" xfId="27926"/>
    <cellStyle name="1_BC nam 2007 (UB)_Book1_Hoan chinh KH 2012 Von ho tro co MT_BC von DTPT 6 thang 2012 5" xfId="5051"/>
    <cellStyle name="1_BC nam 2007 (UB)_Book1_Hoan chinh KH 2012 Von ho tro co MT_BC von DTPT 6 thang 2012 5 2" xfId="27927"/>
    <cellStyle name="1_BC nam 2007 (UB)_Book1_Hoan chinh KH 2012 Von ho tro co MT_BC von DTPT 6 thang 2012 5 3" xfId="27928"/>
    <cellStyle name="1_BC nam 2007 (UB)_Book1_Hoan chinh KH 2012 Von ho tro co MT_BC von DTPT 6 thang 2012 6" xfId="5052"/>
    <cellStyle name="1_BC nam 2007 (UB)_Book1_Hoan chinh KH 2012 Von ho tro co MT_BC von DTPT 6 thang 2012 6 2" xfId="27929"/>
    <cellStyle name="1_BC nam 2007 (UB)_Book1_Hoan chinh KH 2012 Von ho tro co MT_BC von DTPT 6 thang 2012 6 3" xfId="27930"/>
    <cellStyle name="1_BC nam 2007 (UB)_Book1_Hoan chinh KH 2012 Von ho tro co MT_BC von DTPT 6 thang 2012 7" xfId="27931"/>
    <cellStyle name="1_BC nam 2007 (UB)_Book1_Hoan chinh KH 2012 Von ho tro co MT_BC von DTPT 6 thang 2012 8" xfId="27932"/>
    <cellStyle name="1_BC nam 2007 (UB)_Book1_Hoan chinh KH 2012 Von ho tro co MT_Bieu du thao QD von ho tro co MT" xfId="5053"/>
    <cellStyle name="1_BC nam 2007 (UB)_Book1_Hoan chinh KH 2012 Von ho tro co MT_Bieu du thao QD von ho tro co MT 2" xfId="5054"/>
    <cellStyle name="1_BC nam 2007 (UB)_Book1_Hoan chinh KH 2012 Von ho tro co MT_Bieu du thao QD von ho tro co MT 2 2" xfId="5055"/>
    <cellStyle name="1_BC nam 2007 (UB)_Book1_Hoan chinh KH 2012 Von ho tro co MT_Bieu du thao QD von ho tro co MT 2 2 2" xfId="27933"/>
    <cellStyle name="1_BC nam 2007 (UB)_Book1_Hoan chinh KH 2012 Von ho tro co MT_Bieu du thao QD von ho tro co MT 2 2 3" xfId="27934"/>
    <cellStyle name="1_BC nam 2007 (UB)_Book1_Hoan chinh KH 2012 Von ho tro co MT_Bieu du thao QD von ho tro co MT 2 3" xfId="5056"/>
    <cellStyle name="1_BC nam 2007 (UB)_Book1_Hoan chinh KH 2012 Von ho tro co MT_Bieu du thao QD von ho tro co MT 2 3 2" xfId="27935"/>
    <cellStyle name="1_BC nam 2007 (UB)_Book1_Hoan chinh KH 2012 Von ho tro co MT_Bieu du thao QD von ho tro co MT 2 3 3" xfId="27936"/>
    <cellStyle name="1_BC nam 2007 (UB)_Book1_Hoan chinh KH 2012 Von ho tro co MT_Bieu du thao QD von ho tro co MT 2 4" xfId="5057"/>
    <cellStyle name="1_BC nam 2007 (UB)_Book1_Hoan chinh KH 2012 Von ho tro co MT_Bieu du thao QD von ho tro co MT 2 4 2" xfId="27937"/>
    <cellStyle name="1_BC nam 2007 (UB)_Book1_Hoan chinh KH 2012 Von ho tro co MT_Bieu du thao QD von ho tro co MT 2 4 3" xfId="27938"/>
    <cellStyle name="1_BC nam 2007 (UB)_Book1_Hoan chinh KH 2012 Von ho tro co MT_Bieu du thao QD von ho tro co MT 2 5" xfId="27939"/>
    <cellStyle name="1_BC nam 2007 (UB)_Book1_Hoan chinh KH 2012 Von ho tro co MT_Bieu du thao QD von ho tro co MT 2 6" xfId="27940"/>
    <cellStyle name="1_BC nam 2007 (UB)_Book1_Hoan chinh KH 2012 Von ho tro co MT_Bieu du thao QD von ho tro co MT 3" xfId="5058"/>
    <cellStyle name="1_BC nam 2007 (UB)_Book1_Hoan chinh KH 2012 Von ho tro co MT_Bieu du thao QD von ho tro co MT 3 2" xfId="5059"/>
    <cellStyle name="1_BC nam 2007 (UB)_Book1_Hoan chinh KH 2012 Von ho tro co MT_Bieu du thao QD von ho tro co MT 3 2 2" xfId="27941"/>
    <cellStyle name="1_BC nam 2007 (UB)_Book1_Hoan chinh KH 2012 Von ho tro co MT_Bieu du thao QD von ho tro co MT 3 2 3" xfId="27942"/>
    <cellStyle name="1_BC nam 2007 (UB)_Book1_Hoan chinh KH 2012 Von ho tro co MT_Bieu du thao QD von ho tro co MT 3 3" xfId="5060"/>
    <cellStyle name="1_BC nam 2007 (UB)_Book1_Hoan chinh KH 2012 Von ho tro co MT_Bieu du thao QD von ho tro co MT 3 3 2" xfId="27943"/>
    <cellStyle name="1_BC nam 2007 (UB)_Book1_Hoan chinh KH 2012 Von ho tro co MT_Bieu du thao QD von ho tro co MT 3 3 3" xfId="27944"/>
    <cellStyle name="1_BC nam 2007 (UB)_Book1_Hoan chinh KH 2012 Von ho tro co MT_Bieu du thao QD von ho tro co MT 3 4" xfId="5061"/>
    <cellStyle name="1_BC nam 2007 (UB)_Book1_Hoan chinh KH 2012 Von ho tro co MT_Bieu du thao QD von ho tro co MT 3 4 2" xfId="27945"/>
    <cellStyle name="1_BC nam 2007 (UB)_Book1_Hoan chinh KH 2012 Von ho tro co MT_Bieu du thao QD von ho tro co MT 3 4 3" xfId="27946"/>
    <cellStyle name="1_BC nam 2007 (UB)_Book1_Hoan chinh KH 2012 Von ho tro co MT_Bieu du thao QD von ho tro co MT 3 5" xfId="27947"/>
    <cellStyle name="1_BC nam 2007 (UB)_Book1_Hoan chinh KH 2012 Von ho tro co MT_Bieu du thao QD von ho tro co MT 3 6" xfId="27948"/>
    <cellStyle name="1_BC nam 2007 (UB)_Book1_Hoan chinh KH 2012 Von ho tro co MT_Bieu du thao QD von ho tro co MT 4" xfId="5062"/>
    <cellStyle name="1_BC nam 2007 (UB)_Book1_Hoan chinh KH 2012 Von ho tro co MT_Bieu du thao QD von ho tro co MT 4 2" xfId="27949"/>
    <cellStyle name="1_BC nam 2007 (UB)_Book1_Hoan chinh KH 2012 Von ho tro co MT_Bieu du thao QD von ho tro co MT 4 3" xfId="27950"/>
    <cellStyle name="1_BC nam 2007 (UB)_Book1_Hoan chinh KH 2012 Von ho tro co MT_Bieu du thao QD von ho tro co MT 5" xfId="5063"/>
    <cellStyle name="1_BC nam 2007 (UB)_Book1_Hoan chinh KH 2012 Von ho tro co MT_Bieu du thao QD von ho tro co MT 5 2" xfId="27951"/>
    <cellStyle name="1_BC nam 2007 (UB)_Book1_Hoan chinh KH 2012 Von ho tro co MT_Bieu du thao QD von ho tro co MT 5 3" xfId="27952"/>
    <cellStyle name="1_BC nam 2007 (UB)_Book1_Hoan chinh KH 2012 Von ho tro co MT_Bieu du thao QD von ho tro co MT 6" xfId="5064"/>
    <cellStyle name="1_BC nam 2007 (UB)_Book1_Hoan chinh KH 2012 Von ho tro co MT_Bieu du thao QD von ho tro co MT 6 2" xfId="27953"/>
    <cellStyle name="1_BC nam 2007 (UB)_Book1_Hoan chinh KH 2012 Von ho tro co MT_Bieu du thao QD von ho tro co MT 6 3" xfId="27954"/>
    <cellStyle name="1_BC nam 2007 (UB)_Book1_Hoan chinh KH 2012 Von ho tro co MT_Bieu du thao QD von ho tro co MT 7" xfId="27955"/>
    <cellStyle name="1_BC nam 2007 (UB)_Book1_Hoan chinh KH 2012 Von ho tro co MT_Bieu du thao QD von ho tro co MT 8" xfId="27956"/>
    <cellStyle name="1_BC nam 2007 (UB)_Book1_Hoan chinh KH 2012 Von ho tro co MT_Ke hoach 2012 theo doi (giai ngan 30.6.12)" xfId="5065"/>
    <cellStyle name="1_BC nam 2007 (UB)_Book1_Hoan chinh KH 2012 Von ho tro co MT_Ke hoach 2012 theo doi (giai ngan 30.6.12) 2" xfId="5066"/>
    <cellStyle name="1_BC nam 2007 (UB)_Book1_Hoan chinh KH 2012 Von ho tro co MT_Ke hoach 2012 theo doi (giai ngan 30.6.12) 2 2" xfId="5067"/>
    <cellStyle name="1_BC nam 2007 (UB)_Book1_Hoan chinh KH 2012 Von ho tro co MT_Ke hoach 2012 theo doi (giai ngan 30.6.12) 2 2 2" xfId="27957"/>
    <cellStyle name="1_BC nam 2007 (UB)_Book1_Hoan chinh KH 2012 Von ho tro co MT_Ke hoach 2012 theo doi (giai ngan 30.6.12) 2 2 3" xfId="27958"/>
    <cellStyle name="1_BC nam 2007 (UB)_Book1_Hoan chinh KH 2012 Von ho tro co MT_Ke hoach 2012 theo doi (giai ngan 30.6.12) 2 3" xfId="5068"/>
    <cellStyle name="1_BC nam 2007 (UB)_Book1_Hoan chinh KH 2012 Von ho tro co MT_Ke hoach 2012 theo doi (giai ngan 30.6.12) 2 3 2" xfId="27959"/>
    <cellStyle name="1_BC nam 2007 (UB)_Book1_Hoan chinh KH 2012 Von ho tro co MT_Ke hoach 2012 theo doi (giai ngan 30.6.12) 2 3 3" xfId="27960"/>
    <cellStyle name="1_BC nam 2007 (UB)_Book1_Hoan chinh KH 2012 Von ho tro co MT_Ke hoach 2012 theo doi (giai ngan 30.6.12) 2 4" xfId="5069"/>
    <cellStyle name="1_BC nam 2007 (UB)_Book1_Hoan chinh KH 2012 Von ho tro co MT_Ke hoach 2012 theo doi (giai ngan 30.6.12) 2 4 2" xfId="27961"/>
    <cellStyle name="1_BC nam 2007 (UB)_Book1_Hoan chinh KH 2012 Von ho tro co MT_Ke hoach 2012 theo doi (giai ngan 30.6.12) 2 4 3" xfId="27962"/>
    <cellStyle name="1_BC nam 2007 (UB)_Book1_Hoan chinh KH 2012 Von ho tro co MT_Ke hoach 2012 theo doi (giai ngan 30.6.12) 2 5" xfId="27963"/>
    <cellStyle name="1_BC nam 2007 (UB)_Book1_Hoan chinh KH 2012 Von ho tro co MT_Ke hoach 2012 theo doi (giai ngan 30.6.12) 2 6" xfId="27964"/>
    <cellStyle name="1_BC nam 2007 (UB)_Book1_Hoan chinh KH 2012 Von ho tro co MT_Ke hoach 2012 theo doi (giai ngan 30.6.12) 3" xfId="5070"/>
    <cellStyle name="1_BC nam 2007 (UB)_Book1_Hoan chinh KH 2012 Von ho tro co MT_Ke hoach 2012 theo doi (giai ngan 30.6.12) 3 2" xfId="5071"/>
    <cellStyle name="1_BC nam 2007 (UB)_Book1_Hoan chinh KH 2012 Von ho tro co MT_Ke hoach 2012 theo doi (giai ngan 30.6.12) 3 2 2" xfId="27965"/>
    <cellStyle name="1_BC nam 2007 (UB)_Book1_Hoan chinh KH 2012 Von ho tro co MT_Ke hoach 2012 theo doi (giai ngan 30.6.12) 3 2 3" xfId="27966"/>
    <cellStyle name="1_BC nam 2007 (UB)_Book1_Hoan chinh KH 2012 Von ho tro co MT_Ke hoach 2012 theo doi (giai ngan 30.6.12) 3 3" xfId="5072"/>
    <cellStyle name="1_BC nam 2007 (UB)_Book1_Hoan chinh KH 2012 Von ho tro co MT_Ke hoach 2012 theo doi (giai ngan 30.6.12) 3 3 2" xfId="27967"/>
    <cellStyle name="1_BC nam 2007 (UB)_Book1_Hoan chinh KH 2012 Von ho tro co MT_Ke hoach 2012 theo doi (giai ngan 30.6.12) 3 3 3" xfId="27968"/>
    <cellStyle name="1_BC nam 2007 (UB)_Book1_Hoan chinh KH 2012 Von ho tro co MT_Ke hoach 2012 theo doi (giai ngan 30.6.12) 3 4" xfId="5073"/>
    <cellStyle name="1_BC nam 2007 (UB)_Book1_Hoan chinh KH 2012 Von ho tro co MT_Ke hoach 2012 theo doi (giai ngan 30.6.12) 3 4 2" xfId="27969"/>
    <cellStyle name="1_BC nam 2007 (UB)_Book1_Hoan chinh KH 2012 Von ho tro co MT_Ke hoach 2012 theo doi (giai ngan 30.6.12) 3 4 3" xfId="27970"/>
    <cellStyle name="1_BC nam 2007 (UB)_Book1_Hoan chinh KH 2012 Von ho tro co MT_Ke hoach 2012 theo doi (giai ngan 30.6.12) 3 5" xfId="27971"/>
    <cellStyle name="1_BC nam 2007 (UB)_Book1_Hoan chinh KH 2012 Von ho tro co MT_Ke hoach 2012 theo doi (giai ngan 30.6.12) 3 6" xfId="27972"/>
    <cellStyle name="1_BC nam 2007 (UB)_Book1_Hoan chinh KH 2012 Von ho tro co MT_Ke hoach 2012 theo doi (giai ngan 30.6.12) 4" xfId="5074"/>
    <cellStyle name="1_BC nam 2007 (UB)_Book1_Hoan chinh KH 2012 Von ho tro co MT_Ke hoach 2012 theo doi (giai ngan 30.6.12) 4 2" xfId="27973"/>
    <cellStyle name="1_BC nam 2007 (UB)_Book1_Hoan chinh KH 2012 Von ho tro co MT_Ke hoach 2012 theo doi (giai ngan 30.6.12) 4 3" xfId="27974"/>
    <cellStyle name="1_BC nam 2007 (UB)_Book1_Hoan chinh KH 2012 Von ho tro co MT_Ke hoach 2012 theo doi (giai ngan 30.6.12) 5" xfId="5075"/>
    <cellStyle name="1_BC nam 2007 (UB)_Book1_Hoan chinh KH 2012 Von ho tro co MT_Ke hoach 2012 theo doi (giai ngan 30.6.12) 5 2" xfId="27975"/>
    <cellStyle name="1_BC nam 2007 (UB)_Book1_Hoan chinh KH 2012 Von ho tro co MT_Ke hoach 2012 theo doi (giai ngan 30.6.12) 5 3" xfId="27976"/>
    <cellStyle name="1_BC nam 2007 (UB)_Book1_Hoan chinh KH 2012 Von ho tro co MT_Ke hoach 2012 theo doi (giai ngan 30.6.12) 6" xfId="5076"/>
    <cellStyle name="1_BC nam 2007 (UB)_Book1_Hoan chinh KH 2012 Von ho tro co MT_Ke hoach 2012 theo doi (giai ngan 30.6.12) 6 2" xfId="27977"/>
    <cellStyle name="1_BC nam 2007 (UB)_Book1_Hoan chinh KH 2012 Von ho tro co MT_Ke hoach 2012 theo doi (giai ngan 30.6.12) 6 3" xfId="27978"/>
    <cellStyle name="1_BC nam 2007 (UB)_Book1_Hoan chinh KH 2012 Von ho tro co MT_Ke hoach 2012 theo doi (giai ngan 30.6.12) 7" xfId="27979"/>
    <cellStyle name="1_BC nam 2007 (UB)_Book1_Hoan chinh KH 2012 Von ho tro co MT_Ke hoach 2012 theo doi (giai ngan 30.6.12) 8" xfId="27980"/>
    <cellStyle name="1_BC nam 2007 (UB)_Book1_Ke hoach 2012 (theo doi)" xfId="5077"/>
    <cellStyle name="1_BC nam 2007 (UB)_Book1_Ke hoach 2012 (theo doi) 2" xfId="5078"/>
    <cellStyle name="1_BC nam 2007 (UB)_Book1_Ke hoach 2012 (theo doi) 2 2" xfId="5079"/>
    <cellStyle name="1_BC nam 2007 (UB)_Book1_Ke hoach 2012 (theo doi) 2 2 2" xfId="27981"/>
    <cellStyle name="1_BC nam 2007 (UB)_Book1_Ke hoach 2012 (theo doi) 2 2 3" xfId="27982"/>
    <cellStyle name="1_BC nam 2007 (UB)_Book1_Ke hoach 2012 (theo doi) 2 3" xfId="5080"/>
    <cellStyle name="1_BC nam 2007 (UB)_Book1_Ke hoach 2012 (theo doi) 2 3 2" xfId="27983"/>
    <cellStyle name="1_BC nam 2007 (UB)_Book1_Ke hoach 2012 (theo doi) 2 3 3" xfId="27984"/>
    <cellStyle name="1_BC nam 2007 (UB)_Book1_Ke hoach 2012 (theo doi) 2 4" xfId="5081"/>
    <cellStyle name="1_BC nam 2007 (UB)_Book1_Ke hoach 2012 (theo doi) 2 4 2" xfId="27985"/>
    <cellStyle name="1_BC nam 2007 (UB)_Book1_Ke hoach 2012 (theo doi) 2 4 3" xfId="27986"/>
    <cellStyle name="1_BC nam 2007 (UB)_Book1_Ke hoach 2012 (theo doi) 2 5" xfId="27987"/>
    <cellStyle name="1_BC nam 2007 (UB)_Book1_Ke hoach 2012 (theo doi) 2 6" xfId="27988"/>
    <cellStyle name="1_BC nam 2007 (UB)_Book1_Ke hoach 2012 (theo doi) 3" xfId="5082"/>
    <cellStyle name="1_BC nam 2007 (UB)_Book1_Ke hoach 2012 (theo doi) 3 2" xfId="5083"/>
    <cellStyle name="1_BC nam 2007 (UB)_Book1_Ke hoach 2012 (theo doi) 3 2 2" xfId="27989"/>
    <cellStyle name="1_BC nam 2007 (UB)_Book1_Ke hoach 2012 (theo doi) 3 2 3" xfId="27990"/>
    <cellStyle name="1_BC nam 2007 (UB)_Book1_Ke hoach 2012 (theo doi) 3 3" xfId="5084"/>
    <cellStyle name="1_BC nam 2007 (UB)_Book1_Ke hoach 2012 (theo doi) 3 3 2" xfId="27991"/>
    <cellStyle name="1_BC nam 2007 (UB)_Book1_Ke hoach 2012 (theo doi) 3 3 3" xfId="27992"/>
    <cellStyle name="1_BC nam 2007 (UB)_Book1_Ke hoach 2012 (theo doi) 3 4" xfId="5085"/>
    <cellStyle name="1_BC nam 2007 (UB)_Book1_Ke hoach 2012 (theo doi) 3 4 2" xfId="27993"/>
    <cellStyle name="1_BC nam 2007 (UB)_Book1_Ke hoach 2012 (theo doi) 3 4 3" xfId="27994"/>
    <cellStyle name="1_BC nam 2007 (UB)_Book1_Ke hoach 2012 (theo doi) 3 5" xfId="27995"/>
    <cellStyle name="1_BC nam 2007 (UB)_Book1_Ke hoach 2012 (theo doi) 3 6" xfId="27996"/>
    <cellStyle name="1_BC nam 2007 (UB)_Book1_Ke hoach 2012 (theo doi) 4" xfId="5086"/>
    <cellStyle name="1_BC nam 2007 (UB)_Book1_Ke hoach 2012 (theo doi) 4 2" xfId="27997"/>
    <cellStyle name="1_BC nam 2007 (UB)_Book1_Ke hoach 2012 (theo doi) 4 3" xfId="27998"/>
    <cellStyle name="1_BC nam 2007 (UB)_Book1_Ke hoach 2012 (theo doi) 5" xfId="5087"/>
    <cellStyle name="1_BC nam 2007 (UB)_Book1_Ke hoach 2012 (theo doi) 5 2" xfId="27999"/>
    <cellStyle name="1_BC nam 2007 (UB)_Book1_Ke hoach 2012 (theo doi) 5 3" xfId="28000"/>
    <cellStyle name="1_BC nam 2007 (UB)_Book1_Ke hoach 2012 (theo doi) 6" xfId="5088"/>
    <cellStyle name="1_BC nam 2007 (UB)_Book1_Ke hoach 2012 (theo doi) 6 2" xfId="28001"/>
    <cellStyle name="1_BC nam 2007 (UB)_Book1_Ke hoach 2012 (theo doi) 6 3" xfId="28002"/>
    <cellStyle name="1_BC nam 2007 (UB)_Book1_Ke hoach 2012 (theo doi) 7" xfId="28003"/>
    <cellStyle name="1_BC nam 2007 (UB)_Book1_Ke hoach 2012 (theo doi) 8" xfId="28004"/>
    <cellStyle name="1_BC nam 2007 (UB)_Book1_Ke hoach 2012 theo doi (giai ngan 30.6.12)" xfId="5089"/>
    <cellStyle name="1_BC nam 2007 (UB)_Book1_Ke hoach 2012 theo doi (giai ngan 30.6.12) 2" xfId="5090"/>
    <cellStyle name="1_BC nam 2007 (UB)_Book1_Ke hoach 2012 theo doi (giai ngan 30.6.12) 2 2" xfId="5091"/>
    <cellStyle name="1_BC nam 2007 (UB)_Book1_Ke hoach 2012 theo doi (giai ngan 30.6.12) 2 2 2" xfId="28005"/>
    <cellStyle name="1_BC nam 2007 (UB)_Book1_Ke hoach 2012 theo doi (giai ngan 30.6.12) 2 2 3" xfId="28006"/>
    <cellStyle name="1_BC nam 2007 (UB)_Book1_Ke hoach 2012 theo doi (giai ngan 30.6.12) 2 3" xfId="5092"/>
    <cellStyle name="1_BC nam 2007 (UB)_Book1_Ke hoach 2012 theo doi (giai ngan 30.6.12) 2 3 2" xfId="28007"/>
    <cellStyle name="1_BC nam 2007 (UB)_Book1_Ke hoach 2012 theo doi (giai ngan 30.6.12) 2 3 3" xfId="28008"/>
    <cellStyle name="1_BC nam 2007 (UB)_Book1_Ke hoach 2012 theo doi (giai ngan 30.6.12) 2 4" xfId="5093"/>
    <cellStyle name="1_BC nam 2007 (UB)_Book1_Ke hoach 2012 theo doi (giai ngan 30.6.12) 2 4 2" xfId="28009"/>
    <cellStyle name="1_BC nam 2007 (UB)_Book1_Ke hoach 2012 theo doi (giai ngan 30.6.12) 2 4 3" xfId="28010"/>
    <cellStyle name="1_BC nam 2007 (UB)_Book1_Ke hoach 2012 theo doi (giai ngan 30.6.12) 2 5" xfId="28011"/>
    <cellStyle name="1_BC nam 2007 (UB)_Book1_Ke hoach 2012 theo doi (giai ngan 30.6.12) 2 6" xfId="28012"/>
    <cellStyle name="1_BC nam 2007 (UB)_Book1_Ke hoach 2012 theo doi (giai ngan 30.6.12) 3" xfId="5094"/>
    <cellStyle name="1_BC nam 2007 (UB)_Book1_Ke hoach 2012 theo doi (giai ngan 30.6.12) 3 2" xfId="5095"/>
    <cellStyle name="1_BC nam 2007 (UB)_Book1_Ke hoach 2012 theo doi (giai ngan 30.6.12) 3 2 2" xfId="28013"/>
    <cellStyle name="1_BC nam 2007 (UB)_Book1_Ke hoach 2012 theo doi (giai ngan 30.6.12) 3 2 3" xfId="28014"/>
    <cellStyle name="1_BC nam 2007 (UB)_Book1_Ke hoach 2012 theo doi (giai ngan 30.6.12) 3 3" xfId="5096"/>
    <cellStyle name="1_BC nam 2007 (UB)_Book1_Ke hoach 2012 theo doi (giai ngan 30.6.12) 3 3 2" xfId="28015"/>
    <cellStyle name="1_BC nam 2007 (UB)_Book1_Ke hoach 2012 theo doi (giai ngan 30.6.12) 3 3 3" xfId="28016"/>
    <cellStyle name="1_BC nam 2007 (UB)_Book1_Ke hoach 2012 theo doi (giai ngan 30.6.12) 3 4" xfId="5097"/>
    <cellStyle name="1_BC nam 2007 (UB)_Book1_Ke hoach 2012 theo doi (giai ngan 30.6.12) 3 4 2" xfId="28017"/>
    <cellStyle name="1_BC nam 2007 (UB)_Book1_Ke hoach 2012 theo doi (giai ngan 30.6.12) 3 4 3" xfId="28018"/>
    <cellStyle name="1_BC nam 2007 (UB)_Book1_Ke hoach 2012 theo doi (giai ngan 30.6.12) 3 5" xfId="28019"/>
    <cellStyle name="1_BC nam 2007 (UB)_Book1_Ke hoach 2012 theo doi (giai ngan 30.6.12) 3 6" xfId="28020"/>
    <cellStyle name="1_BC nam 2007 (UB)_Book1_Ke hoach 2012 theo doi (giai ngan 30.6.12) 4" xfId="5098"/>
    <cellStyle name="1_BC nam 2007 (UB)_Book1_Ke hoach 2012 theo doi (giai ngan 30.6.12) 4 2" xfId="28021"/>
    <cellStyle name="1_BC nam 2007 (UB)_Book1_Ke hoach 2012 theo doi (giai ngan 30.6.12) 4 3" xfId="28022"/>
    <cellStyle name="1_BC nam 2007 (UB)_Book1_Ke hoach 2012 theo doi (giai ngan 30.6.12) 5" xfId="5099"/>
    <cellStyle name="1_BC nam 2007 (UB)_Book1_Ke hoach 2012 theo doi (giai ngan 30.6.12) 5 2" xfId="28023"/>
    <cellStyle name="1_BC nam 2007 (UB)_Book1_Ke hoach 2012 theo doi (giai ngan 30.6.12) 5 3" xfId="28024"/>
    <cellStyle name="1_BC nam 2007 (UB)_Book1_Ke hoach 2012 theo doi (giai ngan 30.6.12) 6" xfId="5100"/>
    <cellStyle name="1_BC nam 2007 (UB)_Book1_Ke hoach 2012 theo doi (giai ngan 30.6.12) 6 2" xfId="28025"/>
    <cellStyle name="1_BC nam 2007 (UB)_Book1_Ke hoach 2012 theo doi (giai ngan 30.6.12) 6 3" xfId="28026"/>
    <cellStyle name="1_BC nam 2007 (UB)_Book1_Ke hoach 2012 theo doi (giai ngan 30.6.12) 7" xfId="28027"/>
    <cellStyle name="1_BC nam 2007 (UB)_Book1_Ke hoach 2012 theo doi (giai ngan 30.6.12) 8" xfId="28028"/>
    <cellStyle name="1_BC nam 2007 (UB)_Chi tieu 5 nam" xfId="5101"/>
    <cellStyle name="1_BC nam 2007 (UB)_Chi tieu 5 nam 2" xfId="5102"/>
    <cellStyle name="1_BC nam 2007 (UB)_Chi tieu 5 nam 2 2" xfId="5103"/>
    <cellStyle name="1_BC nam 2007 (UB)_Chi tieu 5 nam 2 2 2" xfId="28029"/>
    <cellStyle name="1_BC nam 2007 (UB)_Chi tieu 5 nam 2 2 3" xfId="28030"/>
    <cellStyle name="1_BC nam 2007 (UB)_Chi tieu 5 nam 2 3" xfId="5104"/>
    <cellStyle name="1_BC nam 2007 (UB)_Chi tieu 5 nam 2 3 2" xfId="28031"/>
    <cellStyle name="1_BC nam 2007 (UB)_Chi tieu 5 nam 2 3 3" xfId="28032"/>
    <cellStyle name="1_BC nam 2007 (UB)_Chi tieu 5 nam 2 4" xfId="5105"/>
    <cellStyle name="1_BC nam 2007 (UB)_Chi tieu 5 nam 2 4 2" xfId="28033"/>
    <cellStyle name="1_BC nam 2007 (UB)_Chi tieu 5 nam 2 4 3" xfId="28034"/>
    <cellStyle name="1_BC nam 2007 (UB)_Chi tieu 5 nam 2 5" xfId="28035"/>
    <cellStyle name="1_BC nam 2007 (UB)_Chi tieu 5 nam 2 6" xfId="28036"/>
    <cellStyle name="1_BC nam 2007 (UB)_Chi tieu 5 nam 3" xfId="5106"/>
    <cellStyle name="1_BC nam 2007 (UB)_Chi tieu 5 nam 3 2" xfId="28037"/>
    <cellStyle name="1_BC nam 2007 (UB)_Chi tieu 5 nam 3 3" xfId="28038"/>
    <cellStyle name="1_BC nam 2007 (UB)_Chi tieu 5 nam 4" xfId="5107"/>
    <cellStyle name="1_BC nam 2007 (UB)_Chi tieu 5 nam 4 2" xfId="28039"/>
    <cellStyle name="1_BC nam 2007 (UB)_Chi tieu 5 nam 4 3" xfId="28040"/>
    <cellStyle name="1_BC nam 2007 (UB)_Chi tieu 5 nam 5" xfId="5108"/>
    <cellStyle name="1_BC nam 2007 (UB)_Chi tieu 5 nam 5 2" xfId="28041"/>
    <cellStyle name="1_BC nam 2007 (UB)_Chi tieu 5 nam 5 3" xfId="28042"/>
    <cellStyle name="1_BC nam 2007 (UB)_Chi tieu 5 nam 6" xfId="28043"/>
    <cellStyle name="1_BC nam 2007 (UB)_Chi tieu 5 nam 7" xfId="28044"/>
    <cellStyle name="1_BC nam 2007 (UB)_Chi tieu 5 nam_BC cong trinh trong diem" xfId="5109"/>
    <cellStyle name="1_BC nam 2007 (UB)_Chi tieu 5 nam_BC cong trinh trong diem 2" xfId="5110"/>
    <cellStyle name="1_BC nam 2007 (UB)_Chi tieu 5 nam_BC cong trinh trong diem 2 2" xfId="5111"/>
    <cellStyle name="1_BC nam 2007 (UB)_Chi tieu 5 nam_BC cong trinh trong diem 2 2 2" xfId="28045"/>
    <cellStyle name="1_BC nam 2007 (UB)_Chi tieu 5 nam_BC cong trinh trong diem 2 2 3" xfId="28046"/>
    <cellStyle name="1_BC nam 2007 (UB)_Chi tieu 5 nam_BC cong trinh trong diem 2 3" xfId="5112"/>
    <cellStyle name="1_BC nam 2007 (UB)_Chi tieu 5 nam_BC cong trinh trong diem 2 3 2" xfId="28047"/>
    <cellStyle name="1_BC nam 2007 (UB)_Chi tieu 5 nam_BC cong trinh trong diem 2 3 3" xfId="28048"/>
    <cellStyle name="1_BC nam 2007 (UB)_Chi tieu 5 nam_BC cong trinh trong diem 2 4" xfId="5113"/>
    <cellStyle name="1_BC nam 2007 (UB)_Chi tieu 5 nam_BC cong trinh trong diem 2 4 2" xfId="28049"/>
    <cellStyle name="1_BC nam 2007 (UB)_Chi tieu 5 nam_BC cong trinh trong diem 2 4 3" xfId="28050"/>
    <cellStyle name="1_BC nam 2007 (UB)_Chi tieu 5 nam_BC cong trinh trong diem 2 5" xfId="28051"/>
    <cellStyle name="1_BC nam 2007 (UB)_Chi tieu 5 nam_BC cong trinh trong diem 2 6" xfId="28052"/>
    <cellStyle name="1_BC nam 2007 (UB)_Chi tieu 5 nam_BC cong trinh trong diem 3" xfId="5114"/>
    <cellStyle name="1_BC nam 2007 (UB)_Chi tieu 5 nam_BC cong trinh trong diem 3 2" xfId="28053"/>
    <cellStyle name="1_BC nam 2007 (UB)_Chi tieu 5 nam_BC cong trinh trong diem 3 3" xfId="28054"/>
    <cellStyle name="1_BC nam 2007 (UB)_Chi tieu 5 nam_BC cong trinh trong diem 4" xfId="5115"/>
    <cellStyle name="1_BC nam 2007 (UB)_Chi tieu 5 nam_BC cong trinh trong diem 4 2" xfId="28055"/>
    <cellStyle name="1_BC nam 2007 (UB)_Chi tieu 5 nam_BC cong trinh trong diem 4 3" xfId="28056"/>
    <cellStyle name="1_BC nam 2007 (UB)_Chi tieu 5 nam_BC cong trinh trong diem 5" xfId="5116"/>
    <cellStyle name="1_BC nam 2007 (UB)_Chi tieu 5 nam_BC cong trinh trong diem 5 2" xfId="28057"/>
    <cellStyle name="1_BC nam 2007 (UB)_Chi tieu 5 nam_BC cong trinh trong diem 5 3" xfId="28058"/>
    <cellStyle name="1_BC nam 2007 (UB)_Chi tieu 5 nam_BC cong trinh trong diem 6" xfId="28059"/>
    <cellStyle name="1_BC nam 2007 (UB)_Chi tieu 5 nam_BC cong trinh trong diem 7" xfId="28060"/>
    <cellStyle name="1_BC nam 2007 (UB)_Chi tieu 5 nam_BC cong trinh trong diem_BC von DTPT 6 thang 2012" xfId="5117"/>
    <cellStyle name="1_BC nam 2007 (UB)_Chi tieu 5 nam_BC cong trinh trong diem_BC von DTPT 6 thang 2012 2" xfId="5118"/>
    <cellStyle name="1_BC nam 2007 (UB)_Chi tieu 5 nam_BC cong trinh trong diem_BC von DTPT 6 thang 2012 2 2" xfId="5119"/>
    <cellStyle name="1_BC nam 2007 (UB)_Chi tieu 5 nam_BC cong trinh trong diem_BC von DTPT 6 thang 2012 2 2 2" xfId="28061"/>
    <cellStyle name="1_BC nam 2007 (UB)_Chi tieu 5 nam_BC cong trinh trong diem_BC von DTPT 6 thang 2012 2 2 3" xfId="28062"/>
    <cellStyle name="1_BC nam 2007 (UB)_Chi tieu 5 nam_BC cong trinh trong diem_BC von DTPT 6 thang 2012 2 3" xfId="5120"/>
    <cellStyle name="1_BC nam 2007 (UB)_Chi tieu 5 nam_BC cong trinh trong diem_BC von DTPT 6 thang 2012 2 3 2" xfId="28063"/>
    <cellStyle name="1_BC nam 2007 (UB)_Chi tieu 5 nam_BC cong trinh trong diem_BC von DTPT 6 thang 2012 2 3 3" xfId="28064"/>
    <cellStyle name="1_BC nam 2007 (UB)_Chi tieu 5 nam_BC cong trinh trong diem_BC von DTPT 6 thang 2012 2 4" xfId="5121"/>
    <cellStyle name="1_BC nam 2007 (UB)_Chi tieu 5 nam_BC cong trinh trong diem_BC von DTPT 6 thang 2012 2 4 2" xfId="28065"/>
    <cellStyle name="1_BC nam 2007 (UB)_Chi tieu 5 nam_BC cong trinh trong diem_BC von DTPT 6 thang 2012 2 4 3" xfId="28066"/>
    <cellStyle name="1_BC nam 2007 (UB)_Chi tieu 5 nam_BC cong trinh trong diem_BC von DTPT 6 thang 2012 2 5" xfId="28067"/>
    <cellStyle name="1_BC nam 2007 (UB)_Chi tieu 5 nam_BC cong trinh trong diem_BC von DTPT 6 thang 2012 2 6" xfId="28068"/>
    <cellStyle name="1_BC nam 2007 (UB)_Chi tieu 5 nam_BC cong trinh trong diem_BC von DTPT 6 thang 2012 3" xfId="5122"/>
    <cellStyle name="1_BC nam 2007 (UB)_Chi tieu 5 nam_BC cong trinh trong diem_BC von DTPT 6 thang 2012 3 2" xfId="28069"/>
    <cellStyle name="1_BC nam 2007 (UB)_Chi tieu 5 nam_BC cong trinh trong diem_BC von DTPT 6 thang 2012 3 3" xfId="28070"/>
    <cellStyle name="1_BC nam 2007 (UB)_Chi tieu 5 nam_BC cong trinh trong diem_BC von DTPT 6 thang 2012 4" xfId="5123"/>
    <cellStyle name="1_BC nam 2007 (UB)_Chi tieu 5 nam_BC cong trinh trong diem_BC von DTPT 6 thang 2012 4 2" xfId="28071"/>
    <cellStyle name="1_BC nam 2007 (UB)_Chi tieu 5 nam_BC cong trinh trong diem_BC von DTPT 6 thang 2012 4 3" xfId="28072"/>
    <cellStyle name="1_BC nam 2007 (UB)_Chi tieu 5 nam_BC cong trinh trong diem_BC von DTPT 6 thang 2012 5" xfId="5124"/>
    <cellStyle name="1_BC nam 2007 (UB)_Chi tieu 5 nam_BC cong trinh trong diem_BC von DTPT 6 thang 2012 5 2" xfId="28073"/>
    <cellStyle name="1_BC nam 2007 (UB)_Chi tieu 5 nam_BC cong trinh trong diem_BC von DTPT 6 thang 2012 5 3" xfId="28074"/>
    <cellStyle name="1_BC nam 2007 (UB)_Chi tieu 5 nam_BC cong trinh trong diem_BC von DTPT 6 thang 2012 6" xfId="28075"/>
    <cellStyle name="1_BC nam 2007 (UB)_Chi tieu 5 nam_BC cong trinh trong diem_BC von DTPT 6 thang 2012 7" xfId="28076"/>
    <cellStyle name="1_BC nam 2007 (UB)_Chi tieu 5 nam_BC cong trinh trong diem_Bieu du thao QD von ho tro co MT" xfId="5125"/>
    <cellStyle name="1_BC nam 2007 (UB)_Chi tieu 5 nam_BC cong trinh trong diem_Bieu du thao QD von ho tro co MT 2" xfId="5126"/>
    <cellStyle name="1_BC nam 2007 (UB)_Chi tieu 5 nam_BC cong trinh trong diem_Bieu du thao QD von ho tro co MT 2 2" xfId="5127"/>
    <cellStyle name="1_BC nam 2007 (UB)_Chi tieu 5 nam_BC cong trinh trong diem_Bieu du thao QD von ho tro co MT 2 2 2" xfId="28077"/>
    <cellStyle name="1_BC nam 2007 (UB)_Chi tieu 5 nam_BC cong trinh trong diem_Bieu du thao QD von ho tro co MT 2 2 3" xfId="28078"/>
    <cellStyle name="1_BC nam 2007 (UB)_Chi tieu 5 nam_BC cong trinh trong diem_Bieu du thao QD von ho tro co MT 2 3" xfId="5128"/>
    <cellStyle name="1_BC nam 2007 (UB)_Chi tieu 5 nam_BC cong trinh trong diem_Bieu du thao QD von ho tro co MT 2 3 2" xfId="28079"/>
    <cellStyle name="1_BC nam 2007 (UB)_Chi tieu 5 nam_BC cong trinh trong diem_Bieu du thao QD von ho tro co MT 2 3 3" xfId="28080"/>
    <cellStyle name="1_BC nam 2007 (UB)_Chi tieu 5 nam_BC cong trinh trong diem_Bieu du thao QD von ho tro co MT 2 4" xfId="5129"/>
    <cellStyle name="1_BC nam 2007 (UB)_Chi tieu 5 nam_BC cong trinh trong diem_Bieu du thao QD von ho tro co MT 2 4 2" xfId="28081"/>
    <cellStyle name="1_BC nam 2007 (UB)_Chi tieu 5 nam_BC cong trinh trong diem_Bieu du thao QD von ho tro co MT 2 4 3" xfId="28082"/>
    <cellStyle name="1_BC nam 2007 (UB)_Chi tieu 5 nam_BC cong trinh trong diem_Bieu du thao QD von ho tro co MT 2 5" xfId="28083"/>
    <cellStyle name="1_BC nam 2007 (UB)_Chi tieu 5 nam_BC cong trinh trong diem_Bieu du thao QD von ho tro co MT 2 6" xfId="28084"/>
    <cellStyle name="1_BC nam 2007 (UB)_Chi tieu 5 nam_BC cong trinh trong diem_Bieu du thao QD von ho tro co MT 3" xfId="5130"/>
    <cellStyle name="1_BC nam 2007 (UB)_Chi tieu 5 nam_BC cong trinh trong diem_Bieu du thao QD von ho tro co MT 3 2" xfId="28085"/>
    <cellStyle name="1_BC nam 2007 (UB)_Chi tieu 5 nam_BC cong trinh trong diem_Bieu du thao QD von ho tro co MT 3 3" xfId="28086"/>
    <cellStyle name="1_BC nam 2007 (UB)_Chi tieu 5 nam_BC cong trinh trong diem_Bieu du thao QD von ho tro co MT 4" xfId="5131"/>
    <cellStyle name="1_BC nam 2007 (UB)_Chi tieu 5 nam_BC cong trinh trong diem_Bieu du thao QD von ho tro co MT 4 2" xfId="28087"/>
    <cellStyle name="1_BC nam 2007 (UB)_Chi tieu 5 nam_BC cong trinh trong diem_Bieu du thao QD von ho tro co MT 4 3" xfId="28088"/>
    <cellStyle name="1_BC nam 2007 (UB)_Chi tieu 5 nam_BC cong trinh trong diem_Bieu du thao QD von ho tro co MT 5" xfId="5132"/>
    <cellStyle name="1_BC nam 2007 (UB)_Chi tieu 5 nam_BC cong trinh trong diem_Bieu du thao QD von ho tro co MT 5 2" xfId="28089"/>
    <cellStyle name="1_BC nam 2007 (UB)_Chi tieu 5 nam_BC cong trinh trong diem_Bieu du thao QD von ho tro co MT 5 3" xfId="28090"/>
    <cellStyle name="1_BC nam 2007 (UB)_Chi tieu 5 nam_BC cong trinh trong diem_Bieu du thao QD von ho tro co MT 6" xfId="28091"/>
    <cellStyle name="1_BC nam 2007 (UB)_Chi tieu 5 nam_BC cong trinh trong diem_Bieu du thao QD von ho tro co MT 7" xfId="28092"/>
    <cellStyle name="1_BC nam 2007 (UB)_Chi tieu 5 nam_BC cong trinh trong diem_Ke hoach 2012 (theo doi)" xfId="5133"/>
    <cellStyle name="1_BC nam 2007 (UB)_Chi tieu 5 nam_BC cong trinh trong diem_Ke hoach 2012 (theo doi) 2" xfId="5134"/>
    <cellStyle name="1_BC nam 2007 (UB)_Chi tieu 5 nam_BC cong trinh trong diem_Ke hoach 2012 (theo doi) 2 2" xfId="5135"/>
    <cellStyle name="1_BC nam 2007 (UB)_Chi tieu 5 nam_BC cong trinh trong diem_Ke hoach 2012 (theo doi) 2 2 2" xfId="28093"/>
    <cellStyle name="1_BC nam 2007 (UB)_Chi tieu 5 nam_BC cong trinh trong diem_Ke hoach 2012 (theo doi) 2 2 3" xfId="28094"/>
    <cellStyle name="1_BC nam 2007 (UB)_Chi tieu 5 nam_BC cong trinh trong diem_Ke hoach 2012 (theo doi) 2 3" xfId="5136"/>
    <cellStyle name="1_BC nam 2007 (UB)_Chi tieu 5 nam_BC cong trinh trong diem_Ke hoach 2012 (theo doi) 2 3 2" xfId="28095"/>
    <cellStyle name="1_BC nam 2007 (UB)_Chi tieu 5 nam_BC cong trinh trong diem_Ke hoach 2012 (theo doi) 2 3 3" xfId="28096"/>
    <cellStyle name="1_BC nam 2007 (UB)_Chi tieu 5 nam_BC cong trinh trong diem_Ke hoach 2012 (theo doi) 2 4" xfId="5137"/>
    <cellStyle name="1_BC nam 2007 (UB)_Chi tieu 5 nam_BC cong trinh trong diem_Ke hoach 2012 (theo doi) 2 4 2" xfId="28097"/>
    <cellStyle name="1_BC nam 2007 (UB)_Chi tieu 5 nam_BC cong trinh trong diem_Ke hoach 2012 (theo doi) 2 4 3" xfId="28098"/>
    <cellStyle name="1_BC nam 2007 (UB)_Chi tieu 5 nam_BC cong trinh trong diem_Ke hoach 2012 (theo doi) 2 5" xfId="28099"/>
    <cellStyle name="1_BC nam 2007 (UB)_Chi tieu 5 nam_BC cong trinh trong diem_Ke hoach 2012 (theo doi) 2 6" xfId="28100"/>
    <cellStyle name="1_BC nam 2007 (UB)_Chi tieu 5 nam_BC cong trinh trong diem_Ke hoach 2012 (theo doi) 3" xfId="5138"/>
    <cellStyle name="1_BC nam 2007 (UB)_Chi tieu 5 nam_BC cong trinh trong diem_Ke hoach 2012 (theo doi) 3 2" xfId="28101"/>
    <cellStyle name="1_BC nam 2007 (UB)_Chi tieu 5 nam_BC cong trinh trong diem_Ke hoach 2012 (theo doi) 3 3" xfId="28102"/>
    <cellStyle name="1_BC nam 2007 (UB)_Chi tieu 5 nam_BC cong trinh trong diem_Ke hoach 2012 (theo doi) 4" xfId="5139"/>
    <cellStyle name="1_BC nam 2007 (UB)_Chi tieu 5 nam_BC cong trinh trong diem_Ke hoach 2012 (theo doi) 4 2" xfId="28103"/>
    <cellStyle name="1_BC nam 2007 (UB)_Chi tieu 5 nam_BC cong trinh trong diem_Ke hoach 2012 (theo doi) 4 3" xfId="28104"/>
    <cellStyle name="1_BC nam 2007 (UB)_Chi tieu 5 nam_BC cong trinh trong diem_Ke hoach 2012 (theo doi) 5" xfId="5140"/>
    <cellStyle name="1_BC nam 2007 (UB)_Chi tieu 5 nam_BC cong trinh trong diem_Ke hoach 2012 (theo doi) 5 2" xfId="28105"/>
    <cellStyle name="1_BC nam 2007 (UB)_Chi tieu 5 nam_BC cong trinh trong diem_Ke hoach 2012 (theo doi) 5 3" xfId="28106"/>
    <cellStyle name="1_BC nam 2007 (UB)_Chi tieu 5 nam_BC cong trinh trong diem_Ke hoach 2012 (theo doi) 6" xfId="28107"/>
    <cellStyle name="1_BC nam 2007 (UB)_Chi tieu 5 nam_BC cong trinh trong diem_Ke hoach 2012 (theo doi) 7" xfId="28108"/>
    <cellStyle name="1_BC nam 2007 (UB)_Chi tieu 5 nam_BC cong trinh trong diem_Ke hoach 2012 theo doi (giai ngan 30.6.12)" xfId="5141"/>
    <cellStyle name="1_BC nam 2007 (UB)_Chi tieu 5 nam_BC cong trinh trong diem_Ke hoach 2012 theo doi (giai ngan 30.6.12) 2" xfId="5142"/>
    <cellStyle name="1_BC nam 2007 (UB)_Chi tieu 5 nam_BC cong trinh trong diem_Ke hoach 2012 theo doi (giai ngan 30.6.12) 2 2" xfId="5143"/>
    <cellStyle name="1_BC nam 2007 (UB)_Chi tieu 5 nam_BC cong trinh trong diem_Ke hoach 2012 theo doi (giai ngan 30.6.12) 2 2 2" xfId="28109"/>
    <cellStyle name="1_BC nam 2007 (UB)_Chi tieu 5 nam_BC cong trinh trong diem_Ke hoach 2012 theo doi (giai ngan 30.6.12) 2 2 3" xfId="28110"/>
    <cellStyle name="1_BC nam 2007 (UB)_Chi tieu 5 nam_BC cong trinh trong diem_Ke hoach 2012 theo doi (giai ngan 30.6.12) 2 3" xfId="5144"/>
    <cellStyle name="1_BC nam 2007 (UB)_Chi tieu 5 nam_BC cong trinh trong diem_Ke hoach 2012 theo doi (giai ngan 30.6.12) 2 3 2" xfId="28111"/>
    <cellStyle name="1_BC nam 2007 (UB)_Chi tieu 5 nam_BC cong trinh trong diem_Ke hoach 2012 theo doi (giai ngan 30.6.12) 2 3 3" xfId="28112"/>
    <cellStyle name="1_BC nam 2007 (UB)_Chi tieu 5 nam_BC cong trinh trong diem_Ke hoach 2012 theo doi (giai ngan 30.6.12) 2 4" xfId="5145"/>
    <cellStyle name="1_BC nam 2007 (UB)_Chi tieu 5 nam_BC cong trinh trong diem_Ke hoach 2012 theo doi (giai ngan 30.6.12) 2 4 2" xfId="28113"/>
    <cellStyle name="1_BC nam 2007 (UB)_Chi tieu 5 nam_BC cong trinh trong diem_Ke hoach 2012 theo doi (giai ngan 30.6.12) 2 4 3" xfId="28114"/>
    <cellStyle name="1_BC nam 2007 (UB)_Chi tieu 5 nam_BC cong trinh trong diem_Ke hoach 2012 theo doi (giai ngan 30.6.12) 2 5" xfId="28115"/>
    <cellStyle name="1_BC nam 2007 (UB)_Chi tieu 5 nam_BC cong trinh trong diem_Ke hoach 2012 theo doi (giai ngan 30.6.12) 2 6" xfId="28116"/>
    <cellStyle name="1_BC nam 2007 (UB)_Chi tieu 5 nam_BC cong trinh trong diem_Ke hoach 2012 theo doi (giai ngan 30.6.12) 3" xfId="5146"/>
    <cellStyle name="1_BC nam 2007 (UB)_Chi tieu 5 nam_BC cong trinh trong diem_Ke hoach 2012 theo doi (giai ngan 30.6.12) 3 2" xfId="28117"/>
    <cellStyle name="1_BC nam 2007 (UB)_Chi tieu 5 nam_BC cong trinh trong diem_Ke hoach 2012 theo doi (giai ngan 30.6.12) 3 3" xfId="28118"/>
    <cellStyle name="1_BC nam 2007 (UB)_Chi tieu 5 nam_BC cong trinh trong diem_Ke hoach 2012 theo doi (giai ngan 30.6.12) 4" xfId="5147"/>
    <cellStyle name="1_BC nam 2007 (UB)_Chi tieu 5 nam_BC cong trinh trong diem_Ke hoach 2012 theo doi (giai ngan 30.6.12) 4 2" xfId="28119"/>
    <cellStyle name="1_BC nam 2007 (UB)_Chi tieu 5 nam_BC cong trinh trong diem_Ke hoach 2012 theo doi (giai ngan 30.6.12) 4 3" xfId="28120"/>
    <cellStyle name="1_BC nam 2007 (UB)_Chi tieu 5 nam_BC cong trinh trong diem_Ke hoach 2012 theo doi (giai ngan 30.6.12) 5" xfId="5148"/>
    <cellStyle name="1_BC nam 2007 (UB)_Chi tieu 5 nam_BC cong trinh trong diem_Ke hoach 2012 theo doi (giai ngan 30.6.12) 5 2" xfId="28121"/>
    <cellStyle name="1_BC nam 2007 (UB)_Chi tieu 5 nam_BC cong trinh trong diem_Ke hoach 2012 theo doi (giai ngan 30.6.12) 5 3" xfId="28122"/>
    <cellStyle name="1_BC nam 2007 (UB)_Chi tieu 5 nam_BC cong trinh trong diem_Ke hoach 2012 theo doi (giai ngan 30.6.12) 6" xfId="28123"/>
    <cellStyle name="1_BC nam 2007 (UB)_Chi tieu 5 nam_BC cong trinh trong diem_Ke hoach 2012 theo doi (giai ngan 30.6.12) 7" xfId="28124"/>
    <cellStyle name="1_BC nam 2007 (UB)_Chi tieu 5 nam_BC von DTPT 6 thang 2012" xfId="5149"/>
    <cellStyle name="1_BC nam 2007 (UB)_Chi tieu 5 nam_BC von DTPT 6 thang 2012 2" xfId="5150"/>
    <cellStyle name="1_BC nam 2007 (UB)_Chi tieu 5 nam_BC von DTPT 6 thang 2012 2 2" xfId="5151"/>
    <cellStyle name="1_BC nam 2007 (UB)_Chi tieu 5 nam_BC von DTPT 6 thang 2012 2 2 2" xfId="28125"/>
    <cellStyle name="1_BC nam 2007 (UB)_Chi tieu 5 nam_BC von DTPT 6 thang 2012 2 2 3" xfId="28126"/>
    <cellStyle name="1_BC nam 2007 (UB)_Chi tieu 5 nam_BC von DTPT 6 thang 2012 2 3" xfId="5152"/>
    <cellStyle name="1_BC nam 2007 (UB)_Chi tieu 5 nam_BC von DTPT 6 thang 2012 2 3 2" xfId="28127"/>
    <cellStyle name="1_BC nam 2007 (UB)_Chi tieu 5 nam_BC von DTPT 6 thang 2012 2 3 3" xfId="28128"/>
    <cellStyle name="1_BC nam 2007 (UB)_Chi tieu 5 nam_BC von DTPT 6 thang 2012 2 4" xfId="5153"/>
    <cellStyle name="1_BC nam 2007 (UB)_Chi tieu 5 nam_BC von DTPT 6 thang 2012 2 4 2" xfId="28129"/>
    <cellStyle name="1_BC nam 2007 (UB)_Chi tieu 5 nam_BC von DTPT 6 thang 2012 2 4 3" xfId="28130"/>
    <cellStyle name="1_BC nam 2007 (UB)_Chi tieu 5 nam_BC von DTPT 6 thang 2012 2 5" xfId="28131"/>
    <cellStyle name="1_BC nam 2007 (UB)_Chi tieu 5 nam_BC von DTPT 6 thang 2012 2 6" xfId="28132"/>
    <cellStyle name="1_BC nam 2007 (UB)_Chi tieu 5 nam_BC von DTPT 6 thang 2012 3" xfId="5154"/>
    <cellStyle name="1_BC nam 2007 (UB)_Chi tieu 5 nam_BC von DTPT 6 thang 2012 3 2" xfId="28133"/>
    <cellStyle name="1_BC nam 2007 (UB)_Chi tieu 5 nam_BC von DTPT 6 thang 2012 3 3" xfId="28134"/>
    <cellStyle name="1_BC nam 2007 (UB)_Chi tieu 5 nam_BC von DTPT 6 thang 2012 4" xfId="5155"/>
    <cellStyle name="1_BC nam 2007 (UB)_Chi tieu 5 nam_BC von DTPT 6 thang 2012 4 2" xfId="28135"/>
    <cellStyle name="1_BC nam 2007 (UB)_Chi tieu 5 nam_BC von DTPT 6 thang 2012 4 3" xfId="28136"/>
    <cellStyle name="1_BC nam 2007 (UB)_Chi tieu 5 nam_BC von DTPT 6 thang 2012 5" xfId="5156"/>
    <cellStyle name="1_BC nam 2007 (UB)_Chi tieu 5 nam_BC von DTPT 6 thang 2012 5 2" xfId="28137"/>
    <cellStyle name="1_BC nam 2007 (UB)_Chi tieu 5 nam_BC von DTPT 6 thang 2012 5 3" xfId="28138"/>
    <cellStyle name="1_BC nam 2007 (UB)_Chi tieu 5 nam_BC von DTPT 6 thang 2012 6" xfId="28139"/>
    <cellStyle name="1_BC nam 2007 (UB)_Chi tieu 5 nam_BC von DTPT 6 thang 2012 7" xfId="28140"/>
    <cellStyle name="1_BC nam 2007 (UB)_Chi tieu 5 nam_Bieu du thao QD von ho tro co MT" xfId="5157"/>
    <cellStyle name="1_BC nam 2007 (UB)_Chi tieu 5 nam_Bieu du thao QD von ho tro co MT 2" xfId="5158"/>
    <cellStyle name="1_BC nam 2007 (UB)_Chi tieu 5 nam_Bieu du thao QD von ho tro co MT 2 2" xfId="5159"/>
    <cellStyle name="1_BC nam 2007 (UB)_Chi tieu 5 nam_Bieu du thao QD von ho tro co MT 2 2 2" xfId="28141"/>
    <cellStyle name="1_BC nam 2007 (UB)_Chi tieu 5 nam_Bieu du thao QD von ho tro co MT 2 2 3" xfId="28142"/>
    <cellStyle name="1_BC nam 2007 (UB)_Chi tieu 5 nam_Bieu du thao QD von ho tro co MT 2 3" xfId="5160"/>
    <cellStyle name="1_BC nam 2007 (UB)_Chi tieu 5 nam_Bieu du thao QD von ho tro co MT 2 3 2" xfId="28143"/>
    <cellStyle name="1_BC nam 2007 (UB)_Chi tieu 5 nam_Bieu du thao QD von ho tro co MT 2 3 3" xfId="28144"/>
    <cellStyle name="1_BC nam 2007 (UB)_Chi tieu 5 nam_Bieu du thao QD von ho tro co MT 2 4" xfId="5161"/>
    <cellStyle name="1_BC nam 2007 (UB)_Chi tieu 5 nam_Bieu du thao QD von ho tro co MT 2 4 2" xfId="28145"/>
    <cellStyle name="1_BC nam 2007 (UB)_Chi tieu 5 nam_Bieu du thao QD von ho tro co MT 2 4 3" xfId="28146"/>
    <cellStyle name="1_BC nam 2007 (UB)_Chi tieu 5 nam_Bieu du thao QD von ho tro co MT 2 5" xfId="28147"/>
    <cellStyle name="1_BC nam 2007 (UB)_Chi tieu 5 nam_Bieu du thao QD von ho tro co MT 2 6" xfId="28148"/>
    <cellStyle name="1_BC nam 2007 (UB)_Chi tieu 5 nam_Bieu du thao QD von ho tro co MT 3" xfId="5162"/>
    <cellStyle name="1_BC nam 2007 (UB)_Chi tieu 5 nam_Bieu du thao QD von ho tro co MT 3 2" xfId="28149"/>
    <cellStyle name="1_BC nam 2007 (UB)_Chi tieu 5 nam_Bieu du thao QD von ho tro co MT 3 3" xfId="28150"/>
    <cellStyle name="1_BC nam 2007 (UB)_Chi tieu 5 nam_Bieu du thao QD von ho tro co MT 4" xfId="5163"/>
    <cellStyle name="1_BC nam 2007 (UB)_Chi tieu 5 nam_Bieu du thao QD von ho tro co MT 4 2" xfId="28151"/>
    <cellStyle name="1_BC nam 2007 (UB)_Chi tieu 5 nam_Bieu du thao QD von ho tro co MT 4 3" xfId="28152"/>
    <cellStyle name="1_BC nam 2007 (UB)_Chi tieu 5 nam_Bieu du thao QD von ho tro co MT 5" xfId="5164"/>
    <cellStyle name="1_BC nam 2007 (UB)_Chi tieu 5 nam_Bieu du thao QD von ho tro co MT 5 2" xfId="28153"/>
    <cellStyle name="1_BC nam 2007 (UB)_Chi tieu 5 nam_Bieu du thao QD von ho tro co MT 5 3" xfId="28154"/>
    <cellStyle name="1_BC nam 2007 (UB)_Chi tieu 5 nam_Bieu du thao QD von ho tro co MT 6" xfId="28155"/>
    <cellStyle name="1_BC nam 2007 (UB)_Chi tieu 5 nam_Bieu du thao QD von ho tro co MT 7" xfId="28156"/>
    <cellStyle name="1_BC nam 2007 (UB)_Chi tieu 5 nam_Ke hoach 2012 (theo doi)" xfId="5165"/>
    <cellStyle name="1_BC nam 2007 (UB)_Chi tieu 5 nam_Ke hoach 2012 (theo doi) 2" xfId="5166"/>
    <cellStyle name="1_BC nam 2007 (UB)_Chi tieu 5 nam_Ke hoach 2012 (theo doi) 2 2" xfId="5167"/>
    <cellStyle name="1_BC nam 2007 (UB)_Chi tieu 5 nam_Ke hoach 2012 (theo doi) 2 2 2" xfId="28157"/>
    <cellStyle name="1_BC nam 2007 (UB)_Chi tieu 5 nam_Ke hoach 2012 (theo doi) 2 2 3" xfId="28158"/>
    <cellStyle name="1_BC nam 2007 (UB)_Chi tieu 5 nam_Ke hoach 2012 (theo doi) 2 3" xfId="5168"/>
    <cellStyle name="1_BC nam 2007 (UB)_Chi tieu 5 nam_Ke hoach 2012 (theo doi) 2 3 2" xfId="28159"/>
    <cellStyle name="1_BC nam 2007 (UB)_Chi tieu 5 nam_Ke hoach 2012 (theo doi) 2 3 3" xfId="28160"/>
    <cellStyle name="1_BC nam 2007 (UB)_Chi tieu 5 nam_Ke hoach 2012 (theo doi) 2 4" xfId="5169"/>
    <cellStyle name="1_BC nam 2007 (UB)_Chi tieu 5 nam_Ke hoach 2012 (theo doi) 2 4 2" xfId="28161"/>
    <cellStyle name="1_BC nam 2007 (UB)_Chi tieu 5 nam_Ke hoach 2012 (theo doi) 2 4 3" xfId="28162"/>
    <cellStyle name="1_BC nam 2007 (UB)_Chi tieu 5 nam_Ke hoach 2012 (theo doi) 2 5" xfId="28163"/>
    <cellStyle name="1_BC nam 2007 (UB)_Chi tieu 5 nam_Ke hoach 2012 (theo doi) 2 6" xfId="28164"/>
    <cellStyle name="1_BC nam 2007 (UB)_Chi tieu 5 nam_Ke hoach 2012 (theo doi) 3" xfId="5170"/>
    <cellStyle name="1_BC nam 2007 (UB)_Chi tieu 5 nam_Ke hoach 2012 (theo doi) 3 2" xfId="28165"/>
    <cellStyle name="1_BC nam 2007 (UB)_Chi tieu 5 nam_Ke hoach 2012 (theo doi) 3 3" xfId="28166"/>
    <cellStyle name="1_BC nam 2007 (UB)_Chi tieu 5 nam_Ke hoach 2012 (theo doi) 4" xfId="5171"/>
    <cellStyle name="1_BC nam 2007 (UB)_Chi tieu 5 nam_Ke hoach 2012 (theo doi) 4 2" xfId="28167"/>
    <cellStyle name="1_BC nam 2007 (UB)_Chi tieu 5 nam_Ke hoach 2012 (theo doi) 4 3" xfId="28168"/>
    <cellStyle name="1_BC nam 2007 (UB)_Chi tieu 5 nam_Ke hoach 2012 (theo doi) 5" xfId="5172"/>
    <cellStyle name="1_BC nam 2007 (UB)_Chi tieu 5 nam_Ke hoach 2012 (theo doi) 5 2" xfId="28169"/>
    <cellStyle name="1_BC nam 2007 (UB)_Chi tieu 5 nam_Ke hoach 2012 (theo doi) 5 3" xfId="28170"/>
    <cellStyle name="1_BC nam 2007 (UB)_Chi tieu 5 nam_Ke hoach 2012 (theo doi) 6" xfId="28171"/>
    <cellStyle name="1_BC nam 2007 (UB)_Chi tieu 5 nam_Ke hoach 2012 (theo doi) 7" xfId="28172"/>
    <cellStyle name="1_BC nam 2007 (UB)_Chi tieu 5 nam_Ke hoach 2012 theo doi (giai ngan 30.6.12)" xfId="5173"/>
    <cellStyle name="1_BC nam 2007 (UB)_Chi tieu 5 nam_Ke hoach 2012 theo doi (giai ngan 30.6.12) 2" xfId="5174"/>
    <cellStyle name="1_BC nam 2007 (UB)_Chi tieu 5 nam_Ke hoach 2012 theo doi (giai ngan 30.6.12) 2 2" xfId="5175"/>
    <cellStyle name="1_BC nam 2007 (UB)_Chi tieu 5 nam_Ke hoach 2012 theo doi (giai ngan 30.6.12) 2 2 2" xfId="28173"/>
    <cellStyle name="1_BC nam 2007 (UB)_Chi tieu 5 nam_Ke hoach 2012 theo doi (giai ngan 30.6.12) 2 2 3" xfId="28174"/>
    <cellStyle name="1_BC nam 2007 (UB)_Chi tieu 5 nam_Ke hoach 2012 theo doi (giai ngan 30.6.12) 2 3" xfId="5176"/>
    <cellStyle name="1_BC nam 2007 (UB)_Chi tieu 5 nam_Ke hoach 2012 theo doi (giai ngan 30.6.12) 2 3 2" xfId="28175"/>
    <cellStyle name="1_BC nam 2007 (UB)_Chi tieu 5 nam_Ke hoach 2012 theo doi (giai ngan 30.6.12) 2 3 3" xfId="28176"/>
    <cellStyle name="1_BC nam 2007 (UB)_Chi tieu 5 nam_Ke hoach 2012 theo doi (giai ngan 30.6.12) 2 4" xfId="5177"/>
    <cellStyle name="1_BC nam 2007 (UB)_Chi tieu 5 nam_Ke hoach 2012 theo doi (giai ngan 30.6.12) 2 4 2" xfId="28177"/>
    <cellStyle name="1_BC nam 2007 (UB)_Chi tieu 5 nam_Ke hoach 2012 theo doi (giai ngan 30.6.12) 2 4 3" xfId="28178"/>
    <cellStyle name="1_BC nam 2007 (UB)_Chi tieu 5 nam_Ke hoach 2012 theo doi (giai ngan 30.6.12) 2 5" xfId="28179"/>
    <cellStyle name="1_BC nam 2007 (UB)_Chi tieu 5 nam_Ke hoach 2012 theo doi (giai ngan 30.6.12) 2 6" xfId="28180"/>
    <cellStyle name="1_BC nam 2007 (UB)_Chi tieu 5 nam_Ke hoach 2012 theo doi (giai ngan 30.6.12) 3" xfId="5178"/>
    <cellStyle name="1_BC nam 2007 (UB)_Chi tieu 5 nam_Ke hoach 2012 theo doi (giai ngan 30.6.12) 3 2" xfId="28181"/>
    <cellStyle name="1_BC nam 2007 (UB)_Chi tieu 5 nam_Ke hoach 2012 theo doi (giai ngan 30.6.12) 3 3" xfId="28182"/>
    <cellStyle name="1_BC nam 2007 (UB)_Chi tieu 5 nam_Ke hoach 2012 theo doi (giai ngan 30.6.12) 4" xfId="5179"/>
    <cellStyle name="1_BC nam 2007 (UB)_Chi tieu 5 nam_Ke hoach 2012 theo doi (giai ngan 30.6.12) 4 2" xfId="28183"/>
    <cellStyle name="1_BC nam 2007 (UB)_Chi tieu 5 nam_Ke hoach 2012 theo doi (giai ngan 30.6.12) 4 3" xfId="28184"/>
    <cellStyle name="1_BC nam 2007 (UB)_Chi tieu 5 nam_Ke hoach 2012 theo doi (giai ngan 30.6.12) 5" xfId="5180"/>
    <cellStyle name="1_BC nam 2007 (UB)_Chi tieu 5 nam_Ke hoach 2012 theo doi (giai ngan 30.6.12) 5 2" xfId="28185"/>
    <cellStyle name="1_BC nam 2007 (UB)_Chi tieu 5 nam_Ke hoach 2012 theo doi (giai ngan 30.6.12) 5 3" xfId="28186"/>
    <cellStyle name="1_BC nam 2007 (UB)_Chi tieu 5 nam_Ke hoach 2012 theo doi (giai ngan 30.6.12) 6" xfId="28187"/>
    <cellStyle name="1_BC nam 2007 (UB)_Chi tieu 5 nam_Ke hoach 2012 theo doi (giai ngan 30.6.12) 7" xfId="28188"/>
    <cellStyle name="1_BC nam 2007 (UB)_Chi tieu 5 nam_pvhung.skhdt 20117113152041 Danh muc cong trinh trong diem" xfId="5181"/>
    <cellStyle name="1_BC nam 2007 (UB)_Chi tieu 5 nam_pvhung.skhdt 20117113152041 Danh muc cong trinh trong diem 2" xfId="5182"/>
    <cellStyle name="1_BC nam 2007 (UB)_Chi tieu 5 nam_pvhung.skhdt 20117113152041 Danh muc cong trinh trong diem 2 2" xfId="5183"/>
    <cellStyle name="1_BC nam 2007 (UB)_Chi tieu 5 nam_pvhung.skhdt 20117113152041 Danh muc cong trinh trong diem 2 2 2" xfId="28189"/>
    <cellStyle name="1_BC nam 2007 (UB)_Chi tieu 5 nam_pvhung.skhdt 20117113152041 Danh muc cong trinh trong diem 2 2 3" xfId="28190"/>
    <cellStyle name="1_BC nam 2007 (UB)_Chi tieu 5 nam_pvhung.skhdt 20117113152041 Danh muc cong trinh trong diem 2 3" xfId="5184"/>
    <cellStyle name="1_BC nam 2007 (UB)_Chi tieu 5 nam_pvhung.skhdt 20117113152041 Danh muc cong trinh trong diem 2 3 2" xfId="28191"/>
    <cellStyle name="1_BC nam 2007 (UB)_Chi tieu 5 nam_pvhung.skhdt 20117113152041 Danh muc cong trinh trong diem 2 3 3" xfId="28192"/>
    <cellStyle name="1_BC nam 2007 (UB)_Chi tieu 5 nam_pvhung.skhdt 20117113152041 Danh muc cong trinh trong diem 2 4" xfId="5185"/>
    <cellStyle name="1_BC nam 2007 (UB)_Chi tieu 5 nam_pvhung.skhdt 20117113152041 Danh muc cong trinh trong diem 2 4 2" xfId="28193"/>
    <cellStyle name="1_BC nam 2007 (UB)_Chi tieu 5 nam_pvhung.skhdt 20117113152041 Danh muc cong trinh trong diem 2 4 3" xfId="28194"/>
    <cellStyle name="1_BC nam 2007 (UB)_Chi tieu 5 nam_pvhung.skhdt 20117113152041 Danh muc cong trinh trong diem 2 5" xfId="28195"/>
    <cellStyle name="1_BC nam 2007 (UB)_Chi tieu 5 nam_pvhung.skhdt 20117113152041 Danh muc cong trinh trong diem 2 6" xfId="28196"/>
    <cellStyle name="1_BC nam 2007 (UB)_Chi tieu 5 nam_pvhung.skhdt 20117113152041 Danh muc cong trinh trong diem 3" xfId="5186"/>
    <cellStyle name="1_BC nam 2007 (UB)_Chi tieu 5 nam_pvhung.skhdt 20117113152041 Danh muc cong trinh trong diem 3 2" xfId="28197"/>
    <cellStyle name="1_BC nam 2007 (UB)_Chi tieu 5 nam_pvhung.skhdt 20117113152041 Danh muc cong trinh trong diem 3 3" xfId="28198"/>
    <cellStyle name="1_BC nam 2007 (UB)_Chi tieu 5 nam_pvhung.skhdt 20117113152041 Danh muc cong trinh trong diem 4" xfId="5187"/>
    <cellStyle name="1_BC nam 2007 (UB)_Chi tieu 5 nam_pvhung.skhdt 20117113152041 Danh muc cong trinh trong diem 4 2" xfId="28199"/>
    <cellStyle name="1_BC nam 2007 (UB)_Chi tieu 5 nam_pvhung.skhdt 20117113152041 Danh muc cong trinh trong diem 4 3" xfId="28200"/>
    <cellStyle name="1_BC nam 2007 (UB)_Chi tieu 5 nam_pvhung.skhdt 20117113152041 Danh muc cong trinh trong diem 5" xfId="5188"/>
    <cellStyle name="1_BC nam 2007 (UB)_Chi tieu 5 nam_pvhung.skhdt 20117113152041 Danh muc cong trinh trong diem 5 2" xfId="28201"/>
    <cellStyle name="1_BC nam 2007 (UB)_Chi tieu 5 nam_pvhung.skhdt 20117113152041 Danh muc cong trinh trong diem 5 3" xfId="28202"/>
    <cellStyle name="1_BC nam 2007 (UB)_Chi tieu 5 nam_pvhung.skhdt 20117113152041 Danh muc cong trinh trong diem 6" xfId="28203"/>
    <cellStyle name="1_BC nam 2007 (UB)_Chi tieu 5 nam_pvhung.skhdt 20117113152041 Danh muc cong trinh trong diem 7" xfId="28204"/>
    <cellStyle name="1_BC nam 2007 (UB)_Chi tieu 5 nam_pvhung.skhdt 20117113152041 Danh muc cong trinh trong diem_BC von DTPT 6 thang 2012" xfId="5189"/>
    <cellStyle name="1_BC nam 2007 (UB)_Chi tieu 5 nam_pvhung.skhdt 20117113152041 Danh muc cong trinh trong diem_BC von DTPT 6 thang 2012 2" xfId="5190"/>
    <cellStyle name="1_BC nam 2007 (UB)_Chi tieu 5 nam_pvhung.skhdt 20117113152041 Danh muc cong trinh trong diem_BC von DTPT 6 thang 2012 2 2" xfId="5191"/>
    <cellStyle name="1_BC nam 2007 (UB)_Chi tieu 5 nam_pvhung.skhdt 20117113152041 Danh muc cong trinh trong diem_BC von DTPT 6 thang 2012 2 2 2" xfId="28205"/>
    <cellStyle name="1_BC nam 2007 (UB)_Chi tieu 5 nam_pvhung.skhdt 20117113152041 Danh muc cong trinh trong diem_BC von DTPT 6 thang 2012 2 2 3" xfId="28206"/>
    <cellStyle name="1_BC nam 2007 (UB)_Chi tieu 5 nam_pvhung.skhdt 20117113152041 Danh muc cong trinh trong diem_BC von DTPT 6 thang 2012 2 3" xfId="5192"/>
    <cellStyle name="1_BC nam 2007 (UB)_Chi tieu 5 nam_pvhung.skhdt 20117113152041 Danh muc cong trinh trong diem_BC von DTPT 6 thang 2012 2 3 2" xfId="28207"/>
    <cellStyle name="1_BC nam 2007 (UB)_Chi tieu 5 nam_pvhung.skhdt 20117113152041 Danh muc cong trinh trong diem_BC von DTPT 6 thang 2012 2 3 3" xfId="28208"/>
    <cellStyle name="1_BC nam 2007 (UB)_Chi tieu 5 nam_pvhung.skhdt 20117113152041 Danh muc cong trinh trong diem_BC von DTPT 6 thang 2012 2 4" xfId="5193"/>
    <cellStyle name="1_BC nam 2007 (UB)_Chi tieu 5 nam_pvhung.skhdt 20117113152041 Danh muc cong trinh trong diem_BC von DTPT 6 thang 2012 2 4 2" xfId="28209"/>
    <cellStyle name="1_BC nam 2007 (UB)_Chi tieu 5 nam_pvhung.skhdt 20117113152041 Danh muc cong trinh trong diem_BC von DTPT 6 thang 2012 2 4 3" xfId="28210"/>
    <cellStyle name="1_BC nam 2007 (UB)_Chi tieu 5 nam_pvhung.skhdt 20117113152041 Danh muc cong trinh trong diem_BC von DTPT 6 thang 2012 2 5" xfId="28211"/>
    <cellStyle name="1_BC nam 2007 (UB)_Chi tieu 5 nam_pvhung.skhdt 20117113152041 Danh muc cong trinh trong diem_BC von DTPT 6 thang 2012 2 6" xfId="28212"/>
    <cellStyle name="1_BC nam 2007 (UB)_Chi tieu 5 nam_pvhung.skhdt 20117113152041 Danh muc cong trinh trong diem_BC von DTPT 6 thang 2012 3" xfId="5194"/>
    <cellStyle name="1_BC nam 2007 (UB)_Chi tieu 5 nam_pvhung.skhdt 20117113152041 Danh muc cong trinh trong diem_BC von DTPT 6 thang 2012 3 2" xfId="28213"/>
    <cellStyle name="1_BC nam 2007 (UB)_Chi tieu 5 nam_pvhung.skhdt 20117113152041 Danh muc cong trinh trong diem_BC von DTPT 6 thang 2012 3 3" xfId="28214"/>
    <cellStyle name="1_BC nam 2007 (UB)_Chi tieu 5 nam_pvhung.skhdt 20117113152041 Danh muc cong trinh trong diem_BC von DTPT 6 thang 2012 4" xfId="5195"/>
    <cellStyle name="1_BC nam 2007 (UB)_Chi tieu 5 nam_pvhung.skhdt 20117113152041 Danh muc cong trinh trong diem_BC von DTPT 6 thang 2012 4 2" xfId="28215"/>
    <cellStyle name="1_BC nam 2007 (UB)_Chi tieu 5 nam_pvhung.skhdt 20117113152041 Danh muc cong trinh trong diem_BC von DTPT 6 thang 2012 4 3" xfId="28216"/>
    <cellStyle name="1_BC nam 2007 (UB)_Chi tieu 5 nam_pvhung.skhdt 20117113152041 Danh muc cong trinh trong diem_BC von DTPT 6 thang 2012 5" xfId="5196"/>
    <cellStyle name="1_BC nam 2007 (UB)_Chi tieu 5 nam_pvhung.skhdt 20117113152041 Danh muc cong trinh trong diem_BC von DTPT 6 thang 2012 5 2" xfId="28217"/>
    <cellStyle name="1_BC nam 2007 (UB)_Chi tieu 5 nam_pvhung.skhdt 20117113152041 Danh muc cong trinh trong diem_BC von DTPT 6 thang 2012 5 3" xfId="28218"/>
    <cellStyle name="1_BC nam 2007 (UB)_Chi tieu 5 nam_pvhung.skhdt 20117113152041 Danh muc cong trinh trong diem_BC von DTPT 6 thang 2012 6" xfId="28219"/>
    <cellStyle name="1_BC nam 2007 (UB)_Chi tieu 5 nam_pvhung.skhdt 20117113152041 Danh muc cong trinh trong diem_BC von DTPT 6 thang 2012 7" xfId="28220"/>
    <cellStyle name="1_BC nam 2007 (UB)_Chi tieu 5 nam_pvhung.skhdt 20117113152041 Danh muc cong trinh trong diem_Bieu du thao QD von ho tro co MT" xfId="5197"/>
    <cellStyle name="1_BC nam 2007 (UB)_Chi tieu 5 nam_pvhung.skhdt 20117113152041 Danh muc cong trinh trong diem_Bieu du thao QD von ho tro co MT 2" xfId="5198"/>
    <cellStyle name="1_BC nam 2007 (UB)_Chi tieu 5 nam_pvhung.skhdt 20117113152041 Danh muc cong trinh trong diem_Bieu du thao QD von ho tro co MT 2 2" xfId="5199"/>
    <cellStyle name="1_BC nam 2007 (UB)_Chi tieu 5 nam_pvhung.skhdt 20117113152041 Danh muc cong trinh trong diem_Bieu du thao QD von ho tro co MT 2 2 2" xfId="28221"/>
    <cellStyle name="1_BC nam 2007 (UB)_Chi tieu 5 nam_pvhung.skhdt 20117113152041 Danh muc cong trinh trong diem_Bieu du thao QD von ho tro co MT 2 2 3" xfId="28222"/>
    <cellStyle name="1_BC nam 2007 (UB)_Chi tieu 5 nam_pvhung.skhdt 20117113152041 Danh muc cong trinh trong diem_Bieu du thao QD von ho tro co MT 2 3" xfId="5200"/>
    <cellStyle name="1_BC nam 2007 (UB)_Chi tieu 5 nam_pvhung.skhdt 20117113152041 Danh muc cong trinh trong diem_Bieu du thao QD von ho tro co MT 2 3 2" xfId="28223"/>
    <cellStyle name="1_BC nam 2007 (UB)_Chi tieu 5 nam_pvhung.skhdt 20117113152041 Danh muc cong trinh trong diem_Bieu du thao QD von ho tro co MT 2 3 3" xfId="28224"/>
    <cellStyle name="1_BC nam 2007 (UB)_Chi tieu 5 nam_pvhung.skhdt 20117113152041 Danh muc cong trinh trong diem_Bieu du thao QD von ho tro co MT 2 4" xfId="5201"/>
    <cellStyle name="1_BC nam 2007 (UB)_Chi tieu 5 nam_pvhung.skhdt 20117113152041 Danh muc cong trinh trong diem_Bieu du thao QD von ho tro co MT 2 4 2" xfId="28225"/>
    <cellStyle name="1_BC nam 2007 (UB)_Chi tieu 5 nam_pvhung.skhdt 20117113152041 Danh muc cong trinh trong diem_Bieu du thao QD von ho tro co MT 2 4 3" xfId="28226"/>
    <cellStyle name="1_BC nam 2007 (UB)_Chi tieu 5 nam_pvhung.skhdt 20117113152041 Danh muc cong trinh trong diem_Bieu du thao QD von ho tro co MT 2 5" xfId="28227"/>
    <cellStyle name="1_BC nam 2007 (UB)_Chi tieu 5 nam_pvhung.skhdt 20117113152041 Danh muc cong trinh trong diem_Bieu du thao QD von ho tro co MT 2 6" xfId="28228"/>
    <cellStyle name="1_BC nam 2007 (UB)_Chi tieu 5 nam_pvhung.skhdt 20117113152041 Danh muc cong trinh trong diem_Bieu du thao QD von ho tro co MT 3" xfId="5202"/>
    <cellStyle name="1_BC nam 2007 (UB)_Chi tieu 5 nam_pvhung.skhdt 20117113152041 Danh muc cong trinh trong diem_Bieu du thao QD von ho tro co MT 3 2" xfId="28229"/>
    <cellStyle name="1_BC nam 2007 (UB)_Chi tieu 5 nam_pvhung.skhdt 20117113152041 Danh muc cong trinh trong diem_Bieu du thao QD von ho tro co MT 3 3" xfId="28230"/>
    <cellStyle name="1_BC nam 2007 (UB)_Chi tieu 5 nam_pvhung.skhdt 20117113152041 Danh muc cong trinh trong diem_Bieu du thao QD von ho tro co MT 4" xfId="5203"/>
    <cellStyle name="1_BC nam 2007 (UB)_Chi tieu 5 nam_pvhung.skhdt 20117113152041 Danh muc cong trinh trong diem_Bieu du thao QD von ho tro co MT 4 2" xfId="28231"/>
    <cellStyle name="1_BC nam 2007 (UB)_Chi tieu 5 nam_pvhung.skhdt 20117113152041 Danh muc cong trinh trong diem_Bieu du thao QD von ho tro co MT 4 3" xfId="28232"/>
    <cellStyle name="1_BC nam 2007 (UB)_Chi tieu 5 nam_pvhung.skhdt 20117113152041 Danh muc cong trinh trong diem_Bieu du thao QD von ho tro co MT 5" xfId="5204"/>
    <cellStyle name="1_BC nam 2007 (UB)_Chi tieu 5 nam_pvhung.skhdt 20117113152041 Danh muc cong trinh trong diem_Bieu du thao QD von ho tro co MT 5 2" xfId="28233"/>
    <cellStyle name="1_BC nam 2007 (UB)_Chi tieu 5 nam_pvhung.skhdt 20117113152041 Danh muc cong trinh trong diem_Bieu du thao QD von ho tro co MT 5 3" xfId="28234"/>
    <cellStyle name="1_BC nam 2007 (UB)_Chi tieu 5 nam_pvhung.skhdt 20117113152041 Danh muc cong trinh trong diem_Bieu du thao QD von ho tro co MT 6" xfId="28235"/>
    <cellStyle name="1_BC nam 2007 (UB)_Chi tieu 5 nam_pvhung.skhdt 20117113152041 Danh muc cong trinh trong diem_Bieu du thao QD von ho tro co MT 7" xfId="28236"/>
    <cellStyle name="1_BC nam 2007 (UB)_Chi tieu 5 nam_pvhung.skhdt 20117113152041 Danh muc cong trinh trong diem_Ke hoach 2012 (theo doi)" xfId="5205"/>
    <cellStyle name="1_BC nam 2007 (UB)_Chi tieu 5 nam_pvhung.skhdt 20117113152041 Danh muc cong trinh trong diem_Ke hoach 2012 (theo doi) 2" xfId="5206"/>
    <cellStyle name="1_BC nam 2007 (UB)_Chi tieu 5 nam_pvhung.skhdt 20117113152041 Danh muc cong trinh trong diem_Ke hoach 2012 (theo doi) 2 2" xfId="5207"/>
    <cellStyle name="1_BC nam 2007 (UB)_Chi tieu 5 nam_pvhung.skhdt 20117113152041 Danh muc cong trinh trong diem_Ke hoach 2012 (theo doi) 2 2 2" xfId="28237"/>
    <cellStyle name="1_BC nam 2007 (UB)_Chi tieu 5 nam_pvhung.skhdt 20117113152041 Danh muc cong trinh trong diem_Ke hoach 2012 (theo doi) 2 2 3" xfId="28238"/>
    <cellStyle name="1_BC nam 2007 (UB)_Chi tieu 5 nam_pvhung.skhdt 20117113152041 Danh muc cong trinh trong diem_Ke hoach 2012 (theo doi) 2 3" xfId="5208"/>
    <cellStyle name="1_BC nam 2007 (UB)_Chi tieu 5 nam_pvhung.skhdt 20117113152041 Danh muc cong trinh trong diem_Ke hoach 2012 (theo doi) 2 3 2" xfId="28239"/>
    <cellStyle name="1_BC nam 2007 (UB)_Chi tieu 5 nam_pvhung.skhdt 20117113152041 Danh muc cong trinh trong diem_Ke hoach 2012 (theo doi) 2 3 3" xfId="28240"/>
    <cellStyle name="1_BC nam 2007 (UB)_Chi tieu 5 nam_pvhung.skhdt 20117113152041 Danh muc cong trinh trong diem_Ke hoach 2012 (theo doi) 2 4" xfId="5209"/>
    <cellStyle name="1_BC nam 2007 (UB)_Chi tieu 5 nam_pvhung.skhdt 20117113152041 Danh muc cong trinh trong diem_Ke hoach 2012 (theo doi) 2 4 2" xfId="28241"/>
    <cellStyle name="1_BC nam 2007 (UB)_Chi tieu 5 nam_pvhung.skhdt 20117113152041 Danh muc cong trinh trong diem_Ke hoach 2012 (theo doi) 2 4 3" xfId="28242"/>
    <cellStyle name="1_BC nam 2007 (UB)_Chi tieu 5 nam_pvhung.skhdt 20117113152041 Danh muc cong trinh trong diem_Ke hoach 2012 (theo doi) 2 5" xfId="28243"/>
    <cellStyle name="1_BC nam 2007 (UB)_Chi tieu 5 nam_pvhung.skhdt 20117113152041 Danh muc cong trinh trong diem_Ke hoach 2012 (theo doi) 2 6" xfId="28244"/>
    <cellStyle name="1_BC nam 2007 (UB)_Chi tieu 5 nam_pvhung.skhdt 20117113152041 Danh muc cong trinh trong diem_Ke hoach 2012 (theo doi) 3" xfId="5210"/>
    <cellStyle name="1_BC nam 2007 (UB)_Chi tieu 5 nam_pvhung.skhdt 20117113152041 Danh muc cong trinh trong diem_Ke hoach 2012 (theo doi) 3 2" xfId="28245"/>
    <cellStyle name="1_BC nam 2007 (UB)_Chi tieu 5 nam_pvhung.skhdt 20117113152041 Danh muc cong trinh trong diem_Ke hoach 2012 (theo doi) 3 3" xfId="28246"/>
    <cellStyle name="1_BC nam 2007 (UB)_Chi tieu 5 nam_pvhung.skhdt 20117113152041 Danh muc cong trinh trong diem_Ke hoach 2012 (theo doi) 4" xfId="5211"/>
    <cellStyle name="1_BC nam 2007 (UB)_Chi tieu 5 nam_pvhung.skhdt 20117113152041 Danh muc cong trinh trong diem_Ke hoach 2012 (theo doi) 4 2" xfId="28247"/>
    <cellStyle name="1_BC nam 2007 (UB)_Chi tieu 5 nam_pvhung.skhdt 20117113152041 Danh muc cong trinh trong diem_Ke hoach 2012 (theo doi) 4 3" xfId="28248"/>
    <cellStyle name="1_BC nam 2007 (UB)_Chi tieu 5 nam_pvhung.skhdt 20117113152041 Danh muc cong trinh trong diem_Ke hoach 2012 (theo doi) 5" xfId="5212"/>
    <cellStyle name="1_BC nam 2007 (UB)_Chi tieu 5 nam_pvhung.skhdt 20117113152041 Danh muc cong trinh trong diem_Ke hoach 2012 (theo doi) 5 2" xfId="28249"/>
    <cellStyle name="1_BC nam 2007 (UB)_Chi tieu 5 nam_pvhung.skhdt 20117113152041 Danh muc cong trinh trong diem_Ke hoach 2012 (theo doi) 5 3" xfId="28250"/>
    <cellStyle name="1_BC nam 2007 (UB)_Chi tieu 5 nam_pvhung.skhdt 20117113152041 Danh muc cong trinh trong diem_Ke hoach 2012 (theo doi) 6" xfId="28251"/>
    <cellStyle name="1_BC nam 2007 (UB)_Chi tieu 5 nam_pvhung.skhdt 20117113152041 Danh muc cong trinh trong diem_Ke hoach 2012 (theo doi) 7" xfId="28252"/>
    <cellStyle name="1_BC nam 2007 (UB)_Chi tieu 5 nam_pvhung.skhdt 20117113152041 Danh muc cong trinh trong diem_Ke hoach 2012 theo doi (giai ngan 30.6.12)" xfId="5213"/>
    <cellStyle name="1_BC nam 2007 (UB)_Chi tieu 5 nam_pvhung.skhdt 20117113152041 Danh muc cong trinh trong diem_Ke hoach 2012 theo doi (giai ngan 30.6.12) 2" xfId="5214"/>
    <cellStyle name="1_BC nam 2007 (UB)_Chi tieu 5 nam_pvhung.skhdt 20117113152041 Danh muc cong trinh trong diem_Ke hoach 2012 theo doi (giai ngan 30.6.12) 2 2" xfId="5215"/>
    <cellStyle name="1_BC nam 2007 (UB)_Chi tieu 5 nam_pvhung.skhdt 20117113152041 Danh muc cong trinh trong diem_Ke hoach 2012 theo doi (giai ngan 30.6.12) 2 2 2" xfId="28253"/>
    <cellStyle name="1_BC nam 2007 (UB)_Chi tieu 5 nam_pvhung.skhdt 20117113152041 Danh muc cong trinh trong diem_Ke hoach 2012 theo doi (giai ngan 30.6.12) 2 2 3" xfId="28254"/>
    <cellStyle name="1_BC nam 2007 (UB)_Chi tieu 5 nam_pvhung.skhdt 20117113152041 Danh muc cong trinh trong diem_Ke hoach 2012 theo doi (giai ngan 30.6.12) 2 3" xfId="5216"/>
    <cellStyle name="1_BC nam 2007 (UB)_Chi tieu 5 nam_pvhung.skhdt 20117113152041 Danh muc cong trinh trong diem_Ke hoach 2012 theo doi (giai ngan 30.6.12) 2 3 2" xfId="28255"/>
    <cellStyle name="1_BC nam 2007 (UB)_Chi tieu 5 nam_pvhung.skhdt 20117113152041 Danh muc cong trinh trong diem_Ke hoach 2012 theo doi (giai ngan 30.6.12) 2 3 3" xfId="28256"/>
    <cellStyle name="1_BC nam 2007 (UB)_Chi tieu 5 nam_pvhung.skhdt 20117113152041 Danh muc cong trinh trong diem_Ke hoach 2012 theo doi (giai ngan 30.6.12) 2 4" xfId="5217"/>
    <cellStyle name="1_BC nam 2007 (UB)_Chi tieu 5 nam_pvhung.skhdt 20117113152041 Danh muc cong trinh trong diem_Ke hoach 2012 theo doi (giai ngan 30.6.12) 2 4 2" xfId="28257"/>
    <cellStyle name="1_BC nam 2007 (UB)_Chi tieu 5 nam_pvhung.skhdt 20117113152041 Danh muc cong trinh trong diem_Ke hoach 2012 theo doi (giai ngan 30.6.12) 2 4 3" xfId="28258"/>
    <cellStyle name="1_BC nam 2007 (UB)_Chi tieu 5 nam_pvhung.skhdt 20117113152041 Danh muc cong trinh trong diem_Ke hoach 2012 theo doi (giai ngan 30.6.12) 2 5" xfId="28259"/>
    <cellStyle name="1_BC nam 2007 (UB)_Chi tieu 5 nam_pvhung.skhdt 20117113152041 Danh muc cong trinh trong diem_Ke hoach 2012 theo doi (giai ngan 30.6.12) 2 6" xfId="28260"/>
    <cellStyle name="1_BC nam 2007 (UB)_Chi tieu 5 nam_pvhung.skhdt 20117113152041 Danh muc cong trinh trong diem_Ke hoach 2012 theo doi (giai ngan 30.6.12) 3" xfId="5218"/>
    <cellStyle name="1_BC nam 2007 (UB)_Chi tieu 5 nam_pvhung.skhdt 20117113152041 Danh muc cong trinh trong diem_Ke hoach 2012 theo doi (giai ngan 30.6.12) 3 2" xfId="28261"/>
    <cellStyle name="1_BC nam 2007 (UB)_Chi tieu 5 nam_pvhung.skhdt 20117113152041 Danh muc cong trinh trong diem_Ke hoach 2012 theo doi (giai ngan 30.6.12) 3 3" xfId="28262"/>
    <cellStyle name="1_BC nam 2007 (UB)_Chi tieu 5 nam_pvhung.skhdt 20117113152041 Danh muc cong trinh trong diem_Ke hoach 2012 theo doi (giai ngan 30.6.12) 4" xfId="5219"/>
    <cellStyle name="1_BC nam 2007 (UB)_Chi tieu 5 nam_pvhung.skhdt 20117113152041 Danh muc cong trinh trong diem_Ke hoach 2012 theo doi (giai ngan 30.6.12) 4 2" xfId="28263"/>
    <cellStyle name="1_BC nam 2007 (UB)_Chi tieu 5 nam_pvhung.skhdt 20117113152041 Danh muc cong trinh trong diem_Ke hoach 2012 theo doi (giai ngan 30.6.12) 4 3" xfId="28264"/>
    <cellStyle name="1_BC nam 2007 (UB)_Chi tieu 5 nam_pvhung.skhdt 20117113152041 Danh muc cong trinh trong diem_Ke hoach 2012 theo doi (giai ngan 30.6.12) 5" xfId="5220"/>
    <cellStyle name="1_BC nam 2007 (UB)_Chi tieu 5 nam_pvhung.skhdt 20117113152041 Danh muc cong trinh trong diem_Ke hoach 2012 theo doi (giai ngan 30.6.12) 5 2" xfId="28265"/>
    <cellStyle name="1_BC nam 2007 (UB)_Chi tieu 5 nam_pvhung.skhdt 20117113152041 Danh muc cong trinh trong diem_Ke hoach 2012 theo doi (giai ngan 30.6.12) 5 3" xfId="28266"/>
    <cellStyle name="1_BC nam 2007 (UB)_Chi tieu 5 nam_pvhung.skhdt 20117113152041 Danh muc cong trinh trong diem_Ke hoach 2012 theo doi (giai ngan 30.6.12) 6" xfId="28267"/>
    <cellStyle name="1_BC nam 2007 (UB)_Chi tieu 5 nam_pvhung.skhdt 20117113152041 Danh muc cong trinh trong diem_Ke hoach 2012 theo doi (giai ngan 30.6.12) 7" xfId="28268"/>
    <cellStyle name="1_BC nam 2007 (UB)_Dang ky phan khai von ODA (gui Bo)" xfId="5221"/>
    <cellStyle name="1_BC nam 2007 (UB)_Dang ky phan khai von ODA (gui Bo) 2" xfId="5222"/>
    <cellStyle name="1_BC nam 2007 (UB)_Dang ky phan khai von ODA (gui Bo) 2 2" xfId="5223"/>
    <cellStyle name="1_BC nam 2007 (UB)_Dang ky phan khai von ODA (gui Bo) 2 2 2" xfId="28269"/>
    <cellStyle name="1_BC nam 2007 (UB)_Dang ky phan khai von ODA (gui Bo) 2 2 3" xfId="28270"/>
    <cellStyle name="1_BC nam 2007 (UB)_Dang ky phan khai von ODA (gui Bo) 2 3" xfId="5224"/>
    <cellStyle name="1_BC nam 2007 (UB)_Dang ky phan khai von ODA (gui Bo) 2 3 2" xfId="28271"/>
    <cellStyle name="1_BC nam 2007 (UB)_Dang ky phan khai von ODA (gui Bo) 2 3 3" xfId="28272"/>
    <cellStyle name="1_BC nam 2007 (UB)_Dang ky phan khai von ODA (gui Bo) 2 4" xfId="5225"/>
    <cellStyle name="1_BC nam 2007 (UB)_Dang ky phan khai von ODA (gui Bo) 2 4 2" xfId="28273"/>
    <cellStyle name="1_BC nam 2007 (UB)_Dang ky phan khai von ODA (gui Bo) 2 4 3" xfId="28274"/>
    <cellStyle name="1_BC nam 2007 (UB)_Dang ky phan khai von ODA (gui Bo) 2 5" xfId="28275"/>
    <cellStyle name="1_BC nam 2007 (UB)_Dang ky phan khai von ODA (gui Bo) 2 6" xfId="28276"/>
    <cellStyle name="1_BC nam 2007 (UB)_Dang ky phan khai von ODA (gui Bo) 3" xfId="5226"/>
    <cellStyle name="1_BC nam 2007 (UB)_Dang ky phan khai von ODA (gui Bo) 3 2" xfId="28277"/>
    <cellStyle name="1_BC nam 2007 (UB)_Dang ky phan khai von ODA (gui Bo) 3 3" xfId="28278"/>
    <cellStyle name="1_BC nam 2007 (UB)_Dang ky phan khai von ODA (gui Bo) 4" xfId="5227"/>
    <cellStyle name="1_BC nam 2007 (UB)_Dang ky phan khai von ODA (gui Bo) 4 2" xfId="28279"/>
    <cellStyle name="1_BC nam 2007 (UB)_Dang ky phan khai von ODA (gui Bo) 4 3" xfId="28280"/>
    <cellStyle name="1_BC nam 2007 (UB)_Dang ky phan khai von ODA (gui Bo) 5" xfId="5228"/>
    <cellStyle name="1_BC nam 2007 (UB)_Dang ky phan khai von ODA (gui Bo) 5 2" xfId="28281"/>
    <cellStyle name="1_BC nam 2007 (UB)_Dang ky phan khai von ODA (gui Bo) 5 3" xfId="28282"/>
    <cellStyle name="1_BC nam 2007 (UB)_Dang ky phan khai von ODA (gui Bo) 6" xfId="28283"/>
    <cellStyle name="1_BC nam 2007 (UB)_Dang ky phan khai von ODA (gui Bo) 7" xfId="28284"/>
    <cellStyle name="1_BC nam 2007 (UB)_Dang ky phan khai von ODA (gui Bo)_BC von DTPT 6 thang 2012" xfId="5229"/>
    <cellStyle name="1_BC nam 2007 (UB)_Dang ky phan khai von ODA (gui Bo)_BC von DTPT 6 thang 2012 2" xfId="5230"/>
    <cellStyle name="1_BC nam 2007 (UB)_Dang ky phan khai von ODA (gui Bo)_BC von DTPT 6 thang 2012 2 2" xfId="5231"/>
    <cellStyle name="1_BC nam 2007 (UB)_Dang ky phan khai von ODA (gui Bo)_BC von DTPT 6 thang 2012 2 2 2" xfId="28285"/>
    <cellStyle name="1_BC nam 2007 (UB)_Dang ky phan khai von ODA (gui Bo)_BC von DTPT 6 thang 2012 2 2 3" xfId="28286"/>
    <cellStyle name="1_BC nam 2007 (UB)_Dang ky phan khai von ODA (gui Bo)_BC von DTPT 6 thang 2012 2 3" xfId="5232"/>
    <cellStyle name="1_BC nam 2007 (UB)_Dang ky phan khai von ODA (gui Bo)_BC von DTPT 6 thang 2012 2 3 2" xfId="28287"/>
    <cellStyle name="1_BC nam 2007 (UB)_Dang ky phan khai von ODA (gui Bo)_BC von DTPT 6 thang 2012 2 3 3" xfId="28288"/>
    <cellStyle name="1_BC nam 2007 (UB)_Dang ky phan khai von ODA (gui Bo)_BC von DTPT 6 thang 2012 2 4" xfId="5233"/>
    <cellStyle name="1_BC nam 2007 (UB)_Dang ky phan khai von ODA (gui Bo)_BC von DTPT 6 thang 2012 2 4 2" xfId="28289"/>
    <cellStyle name="1_BC nam 2007 (UB)_Dang ky phan khai von ODA (gui Bo)_BC von DTPT 6 thang 2012 2 4 3" xfId="28290"/>
    <cellStyle name="1_BC nam 2007 (UB)_Dang ky phan khai von ODA (gui Bo)_BC von DTPT 6 thang 2012 2 5" xfId="28291"/>
    <cellStyle name="1_BC nam 2007 (UB)_Dang ky phan khai von ODA (gui Bo)_BC von DTPT 6 thang 2012 2 6" xfId="28292"/>
    <cellStyle name="1_BC nam 2007 (UB)_Dang ky phan khai von ODA (gui Bo)_BC von DTPT 6 thang 2012 3" xfId="5234"/>
    <cellStyle name="1_BC nam 2007 (UB)_Dang ky phan khai von ODA (gui Bo)_BC von DTPT 6 thang 2012 3 2" xfId="28293"/>
    <cellStyle name="1_BC nam 2007 (UB)_Dang ky phan khai von ODA (gui Bo)_BC von DTPT 6 thang 2012 3 3" xfId="28294"/>
    <cellStyle name="1_BC nam 2007 (UB)_Dang ky phan khai von ODA (gui Bo)_BC von DTPT 6 thang 2012 4" xfId="5235"/>
    <cellStyle name="1_BC nam 2007 (UB)_Dang ky phan khai von ODA (gui Bo)_BC von DTPT 6 thang 2012 4 2" xfId="28295"/>
    <cellStyle name="1_BC nam 2007 (UB)_Dang ky phan khai von ODA (gui Bo)_BC von DTPT 6 thang 2012 4 3" xfId="28296"/>
    <cellStyle name="1_BC nam 2007 (UB)_Dang ky phan khai von ODA (gui Bo)_BC von DTPT 6 thang 2012 5" xfId="5236"/>
    <cellStyle name="1_BC nam 2007 (UB)_Dang ky phan khai von ODA (gui Bo)_BC von DTPT 6 thang 2012 5 2" xfId="28297"/>
    <cellStyle name="1_BC nam 2007 (UB)_Dang ky phan khai von ODA (gui Bo)_BC von DTPT 6 thang 2012 5 3" xfId="28298"/>
    <cellStyle name="1_BC nam 2007 (UB)_Dang ky phan khai von ODA (gui Bo)_BC von DTPT 6 thang 2012 6" xfId="28299"/>
    <cellStyle name="1_BC nam 2007 (UB)_Dang ky phan khai von ODA (gui Bo)_BC von DTPT 6 thang 2012 7" xfId="28300"/>
    <cellStyle name="1_BC nam 2007 (UB)_Dang ky phan khai von ODA (gui Bo)_Bieu du thao QD von ho tro co MT" xfId="5237"/>
    <cellStyle name="1_BC nam 2007 (UB)_Dang ky phan khai von ODA (gui Bo)_Bieu du thao QD von ho tro co MT 2" xfId="5238"/>
    <cellStyle name="1_BC nam 2007 (UB)_Dang ky phan khai von ODA (gui Bo)_Bieu du thao QD von ho tro co MT 2 2" xfId="5239"/>
    <cellStyle name="1_BC nam 2007 (UB)_Dang ky phan khai von ODA (gui Bo)_Bieu du thao QD von ho tro co MT 2 2 2" xfId="28301"/>
    <cellStyle name="1_BC nam 2007 (UB)_Dang ky phan khai von ODA (gui Bo)_Bieu du thao QD von ho tro co MT 2 2 3" xfId="28302"/>
    <cellStyle name="1_BC nam 2007 (UB)_Dang ky phan khai von ODA (gui Bo)_Bieu du thao QD von ho tro co MT 2 3" xfId="5240"/>
    <cellStyle name="1_BC nam 2007 (UB)_Dang ky phan khai von ODA (gui Bo)_Bieu du thao QD von ho tro co MT 2 3 2" xfId="28303"/>
    <cellStyle name="1_BC nam 2007 (UB)_Dang ky phan khai von ODA (gui Bo)_Bieu du thao QD von ho tro co MT 2 3 3" xfId="28304"/>
    <cellStyle name="1_BC nam 2007 (UB)_Dang ky phan khai von ODA (gui Bo)_Bieu du thao QD von ho tro co MT 2 4" xfId="5241"/>
    <cellStyle name="1_BC nam 2007 (UB)_Dang ky phan khai von ODA (gui Bo)_Bieu du thao QD von ho tro co MT 2 4 2" xfId="28305"/>
    <cellStyle name="1_BC nam 2007 (UB)_Dang ky phan khai von ODA (gui Bo)_Bieu du thao QD von ho tro co MT 2 4 3" xfId="28306"/>
    <cellStyle name="1_BC nam 2007 (UB)_Dang ky phan khai von ODA (gui Bo)_Bieu du thao QD von ho tro co MT 2 5" xfId="28307"/>
    <cellStyle name="1_BC nam 2007 (UB)_Dang ky phan khai von ODA (gui Bo)_Bieu du thao QD von ho tro co MT 2 6" xfId="28308"/>
    <cellStyle name="1_BC nam 2007 (UB)_Dang ky phan khai von ODA (gui Bo)_Bieu du thao QD von ho tro co MT 3" xfId="5242"/>
    <cellStyle name="1_BC nam 2007 (UB)_Dang ky phan khai von ODA (gui Bo)_Bieu du thao QD von ho tro co MT 3 2" xfId="28309"/>
    <cellStyle name="1_BC nam 2007 (UB)_Dang ky phan khai von ODA (gui Bo)_Bieu du thao QD von ho tro co MT 3 3" xfId="28310"/>
    <cellStyle name="1_BC nam 2007 (UB)_Dang ky phan khai von ODA (gui Bo)_Bieu du thao QD von ho tro co MT 4" xfId="5243"/>
    <cellStyle name="1_BC nam 2007 (UB)_Dang ky phan khai von ODA (gui Bo)_Bieu du thao QD von ho tro co MT 4 2" xfId="28311"/>
    <cellStyle name="1_BC nam 2007 (UB)_Dang ky phan khai von ODA (gui Bo)_Bieu du thao QD von ho tro co MT 4 3" xfId="28312"/>
    <cellStyle name="1_BC nam 2007 (UB)_Dang ky phan khai von ODA (gui Bo)_Bieu du thao QD von ho tro co MT 5" xfId="5244"/>
    <cellStyle name="1_BC nam 2007 (UB)_Dang ky phan khai von ODA (gui Bo)_Bieu du thao QD von ho tro co MT 5 2" xfId="28313"/>
    <cellStyle name="1_BC nam 2007 (UB)_Dang ky phan khai von ODA (gui Bo)_Bieu du thao QD von ho tro co MT 5 3" xfId="28314"/>
    <cellStyle name="1_BC nam 2007 (UB)_Dang ky phan khai von ODA (gui Bo)_Bieu du thao QD von ho tro co MT 6" xfId="28315"/>
    <cellStyle name="1_BC nam 2007 (UB)_Dang ky phan khai von ODA (gui Bo)_Bieu du thao QD von ho tro co MT 7" xfId="28316"/>
    <cellStyle name="1_BC nam 2007 (UB)_Dang ky phan khai von ODA (gui Bo)_Ke hoach 2012 theo doi (giai ngan 30.6.12)" xfId="5245"/>
    <cellStyle name="1_BC nam 2007 (UB)_Dang ky phan khai von ODA (gui Bo)_Ke hoach 2012 theo doi (giai ngan 30.6.12) 2" xfId="5246"/>
    <cellStyle name="1_BC nam 2007 (UB)_Dang ky phan khai von ODA (gui Bo)_Ke hoach 2012 theo doi (giai ngan 30.6.12) 2 2" xfId="5247"/>
    <cellStyle name="1_BC nam 2007 (UB)_Dang ky phan khai von ODA (gui Bo)_Ke hoach 2012 theo doi (giai ngan 30.6.12) 2 2 2" xfId="28317"/>
    <cellStyle name="1_BC nam 2007 (UB)_Dang ky phan khai von ODA (gui Bo)_Ke hoach 2012 theo doi (giai ngan 30.6.12) 2 2 3" xfId="28318"/>
    <cellStyle name="1_BC nam 2007 (UB)_Dang ky phan khai von ODA (gui Bo)_Ke hoach 2012 theo doi (giai ngan 30.6.12) 2 3" xfId="5248"/>
    <cellStyle name="1_BC nam 2007 (UB)_Dang ky phan khai von ODA (gui Bo)_Ke hoach 2012 theo doi (giai ngan 30.6.12) 2 3 2" xfId="28319"/>
    <cellStyle name="1_BC nam 2007 (UB)_Dang ky phan khai von ODA (gui Bo)_Ke hoach 2012 theo doi (giai ngan 30.6.12) 2 3 3" xfId="28320"/>
    <cellStyle name="1_BC nam 2007 (UB)_Dang ky phan khai von ODA (gui Bo)_Ke hoach 2012 theo doi (giai ngan 30.6.12) 2 4" xfId="5249"/>
    <cellStyle name="1_BC nam 2007 (UB)_Dang ky phan khai von ODA (gui Bo)_Ke hoach 2012 theo doi (giai ngan 30.6.12) 2 4 2" xfId="28321"/>
    <cellStyle name="1_BC nam 2007 (UB)_Dang ky phan khai von ODA (gui Bo)_Ke hoach 2012 theo doi (giai ngan 30.6.12) 2 4 3" xfId="28322"/>
    <cellStyle name="1_BC nam 2007 (UB)_Dang ky phan khai von ODA (gui Bo)_Ke hoach 2012 theo doi (giai ngan 30.6.12) 2 5" xfId="28323"/>
    <cellStyle name="1_BC nam 2007 (UB)_Dang ky phan khai von ODA (gui Bo)_Ke hoach 2012 theo doi (giai ngan 30.6.12) 2 6" xfId="28324"/>
    <cellStyle name="1_BC nam 2007 (UB)_Dang ky phan khai von ODA (gui Bo)_Ke hoach 2012 theo doi (giai ngan 30.6.12) 3" xfId="5250"/>
    <cellStyle name="1_BC nam 2007 (UB)_Dang ky phan khai von ODA (gui Bo)_Ke hoach 2012 theo doi (giai ngan 30.6.12) 3 2" xfId="28325"/>
    <cellStyle name="1_BC nam 2007 (UB)_Dang ky phan khai von ODA (gui Bo)_Ke hoach 2012 theo doi (giai ngan 30.6.12) 3 3" xfId="28326"/>
    <cellStyle name="1_BC nam 2007 (UB)_Dang ky phan khai von ODA (gui Bo)_Ke hoach 2012 theo doi (giai ngan 30.6.12) 4" xfId="5251"/>
    <cellStyle name="1_BC nam 2007 (UB)_Dang ky phan khai von ODA (gui Bo)_Ke hoach 2012 theo doi (giai ngan 30.6.12) 4 2" xfId="28327"/>
    <cellStyle name="1_BC nam 2007 (UB)_Dang ky phan khai von ODA (gui Bo)_Ke hoach 2012 theo doi (giai ngan 30.6.12) 4 3" xfId="28328"/>
    <cellStyle name="1_BC nam 2007 (UB)_Dang ky phan khai von ODA (gui Bo)_Ke hoach 2012 theo doi (giai ngan 30.6.12) 5" xfId="5252"/>
    <cellStyle name="1_BC nam 2007 (UB)_Dang ky phan khai von ODA (gui Bo)_Ke hoach 2012 theo doi (giai ngan 30.6.12) 5 2" xfId="28329"/>
    <cellStyle name="1_BC nam 2007 (UB)_Dang ky phan khai von ODA (gui Bo)_Ke hoach 2012 theo doi (giai ngan 30.6.12) 5 3" xfId="28330"/>
    <cellStyle name="1_BC nam 2007 (UB)_Dang ky phan khai von ODA (gui Bo)_Ke hoach 2012 theo doi (giai ngan 30.6.12) 6" xfId="28331"/>
    <cellStyle name="1_BC nam 2007 (UB)_Dang ky phan khai von ODA (gui Bo)_Ke hoach 2012 theo doi (giai ngan 30.6.12) 7" xfId="28332"/>
    <cellStyle name="1_BC nam 2007 (UB)_DK bo tri lai (chinh thuc)" xfId="5253"/>
    <cellStyle name="1_BC nam 2007 (UB)_DK bo tri lai (chinh thuc) 2" xfId="5254"/>
    <cellStyle name="1_BC nam 2007 (UB)_DK bo tri lai (chinh thuc) 2 2" xfId="5255"/>
    <cellStyle name="1_BC nam 2007 (UB)_DK bo tri lai (chinh thuc) 2 2 2" xfId="28333"/>
    <cellStyle name="1_BC nam 2007 (UB)_DK bo tri lai (chinh thuc) 2 2 3" xfId="28334"/>
    <cellStyle name="1_BC nam 2007 (UB)_DK bo tri lai (chinh thuc) 2 3" xfId="5256"/>
    <cellStyle name="1_BC nam 2007 (UB)_DK bo tri lai (chinh thuc) 2 3 2" xfId="28335"/>
    <cellStyle name="1_BC nam 2007 (UB)_DK bo tri lai (chinh thuc) 2 3 3" xfId="28336"/>
    <cellStyle name="1_BC nam 2007 (UB)_DK bo tri lai (chinh thuc) 2 4" xfId="5257"/>
    <cellStyle name="1_BC nam 2007 (UB)_DK bo tri lai (chinh thuc) 2 4 2" xfId="28337"/>
    <cellStyle name="1_BC nam 2007 (UB)_DK bo tri lai (chinh thuc) 2 4 3" xfId="28338"/>
    <cellStyle name="1_BC nam 2007 (UB)_DK bo tri lai (chinh thuc) 2 5" xfId="28339"/>
    <cellStyle name="1_BC nam 2007 (UB)_DK bo tri lai (chinh thuc) 2 6" xfId="28340"/>
    <cellStyle name="1_BC nam 2007 (UB)_DK bo tri lai (chinh thuc) 3" xfId="5258"/>
    <cellStyle name="1_BC nam 2007 (UB)_DK bo tri lai (chinh thuc) 3 2" xfId="5259"/>
    <cellStyle name="1_BC nam 2007 (UB)_DK bo tri lai (chinh thuc) 3 2 2" xfId="28341"/>
    <cellStyle name="1_BC nam 2007 (UB)_DK bo tri lai (chinh thuc) 3 2 3" xfId="28342"/>
    <cellStyle name="1_BC nam 2007 (UB)_DK bo tri lai (chinh thuc) 3 3" xfId="5260"/>
    <cellStyle name="1_BC nam 2007 (UB)_DK bo tri lai (chinh thuc) 3 3 2" xfId="28343"/>
    <cellStyle name="1_BC nam 2007 (UB)_DK bo tri lai (chinh thuc) 3 3 3" xfId="28344"/>
    <cellStyle name="1_BC nam 2007 (UB)_DK bo tri lai (chinh thuc) 3 4" xfId="5261"/>
    <cellStyle name="1_BC nam 2007 (UB)_DK bo tri lai (chinh thuc) 3 4 2" xfId="28345"/>
    <cellStyle name="1_BC nam 2007 (UB)_DK bo tri lai (chinh thuc) 3 4 3" xfId="28346"/>
    <cellStyle name="1_BC nam 2007 (UB)_DK bo tri lai (chinh thuc) 3 5" xfId="28347"/>
    <cellStyle name="1_BC nam 2007 (UB)_DK bo tri lai (chinh thuc) 3 6" xfId="28348"/>
    <cellStyle name="1_BC nam 2007 (UB)_DK bo tri lai (chinh thuc) 4" xfId="5262"/>
    <cellStyle name="1_BC nam 2007 (UB)_DK bo tri lai (chinh thuc) 4 2" xfId="28349"/>
    <cellStyle name="1_BC nam 2007 (UB)_DK bo tri lai (chinh thuc) 4 3" xfId="28350"/>
    <cellStyle name="1_BC nam 2007 (UB)_DK bo tri lai (chinh thuc) 5" xfId="5263"/>
    <cellStyle name="1_BC nam 2007 (UB)_DK bo tri lai (chinh thuc) 5 2" xfId="28351"/>
    <cellStyle name="1_BC nam 2007 (UB)_DK bo tri lai (chinh thuc) 5 3" xfId="28352"/>
    <cellStyle name="1_BC nam 2007 (UB)_DK bo tri lai (chinh thuc) 6" xfId="5264"/>
    <cellStyle name="1_BC nam 2007 (UB)_DK bo tri lai (chinh thuc) 6 2" xfId="28353"/>
    <cellStyle name="1_BC nam 2007 (UB)_DK bo tri lai (chinh thuc) 6 3" xfId="28354"/>
    <cellStyle name="1_BC nam 2007 (UB)_DK bo tri lai (chinh thuc) 7" xfId="28355"/>
    <cellStyle name="1_BC nam 2007 (UB)_DK bo tri lai (chinh thuc) 8" xfId="28356"/>
    <cellStyle name="1_BC nam 2007 (UB)_DK bo tri lai (chinh thuc)_BC von DTPT 6 thang 2012" xfId="5265"/>
    <cellStyle name="1_BC nam 2007 (UB)_DK bo tri lai (chinh thuc)_BC von DTPT 6 thang 2012 2" xfId="5266"/>
    <cellStyle name="1_BC nam 2007 (UB)_DK bo tri lai (chinh thuc)_BC von DTPT 6 thang 2012 2 2" xfId="5267"/>
    <cellStyle name="1_BC nam 2007 (UB)_DK bo tri lai (chinh thuc)_BC von DTPT 6 thang 2012 2 2 2" xfId="28357"/>
    <cellStyle name="1_BC nam 2007 (UB)_DK bo tri lai (chinh thuc)_BC von DTPT 6 thang 2012 2 2 3" xfId="28358"/>
    <cellStyle name="1_BC nam 2007 (UB)_DK bo tri lai (chinh thuc)_BC von DTPT 6 thang 2012 2 3" xfId="5268"/>
    <cellStyle name="1_BC nam 2007 (UB)_DK bo tri lai (chinh thuc)_BC von DTPT 6 thang 2012 2 3 2" xfId="28359"/>
    <cellStyle name="1_BC nam 2007 (UB)_DK bo tri lai (chinh thuc)_BC von DTPT 6 thang 2012 2 3 3" xfId="28360"/>
    <cellStyle name="1_BC nam 2007 (UB)_DK bo tri lai (chinh thuc)_BC von DTPT 6 thang 2012 2 4" xfId="5269"/>
    <cellStyle name="1_BC nam 2007 (UB)_DK bo tri lai (chinh thuc)_BC von DTPT 6 thang 2012 2 4 2" xfId="28361"/>
    <cellStyle name="1_BC nam 2007 (UB)_DK bo tri lai (chinh thuc)_BC von DTPT 6 thang 2012 2 4 3" xfId="28362"/>
    <cellStyle name="1_BC nam 2007 (UB)_DK bo tri lai (chinh thuc)_BC von DTPT 6 thang 2012 2 5" xfId="28363"/>
    <cellStyle name="1_BC nam 2007 (UB)_DK bo tri lai (chinh thuc)_BC von DTPT 6 thang 2012 2 6" xfId="28364"/>
    <cellStyle name="1_BC nam 2007 (UB)_DK bo tri lai (chinh thuc)_BC von DTPT 6 thang 2012 3" xfId="5270"/>
    <cellStyle name="1_BC nam 2007 (UB)_DK bo tri lai (chinh thuc)_BC von DTPT 6 thang 2012 3 2" xfId="5271"/>
    <cellStyle name="1_BC nam 2007 (UB)_DK bo tri lai (chinh thuc)_BC von DTPT 6 thang 2012 3 2 2" xfId="28365"/>
    <cellStyle name="1_BC nam 2007 (UB)_DK bo tri lai (chinh thuc)_BC von DTPT 6 thang 2012 3 2 3" xfId="28366"/>
    <cellStyle name="1_BC nam 2007 (UB)_DK bo tri lai (chinh thuc)_BC von DTPT 6 thang 2012 3 3" xfId="5272"/>
    <cellStyle name="1_BC nam 2007 (UB)_DK bo tri lai (chinh thuc)_BC von DTPT 6 thang 2012 3 3 2" xfId="28367"/>
    <cellStyle name="1_BC nam 2007 (UB)_DK bo tri lai (chinh thuc)_BC von DTPT 6 thang 2012 3 3 3" xfId="28368"/>
    <cellStyle name="1_BC nam 2007 (UB)_DK bo tri lai (chinh thuc)_BC von DTPT 6 thang 2012 3 4" xfId="5273"/>
    <cellStyle name="1_BC nam 2007 (UB)_DK bo tri lai (chinh thuc)_BC von DTPT 6 thang 2012 3 4 2" xfId="28369"/>
    <cellStyle name="1_BC nam 2007 (UB)_DK bo tri lai (chinh thuc)_BC von DTPT 6 thang 2012 3 4 3" xfId="28370"/>
    <cellStyle name="1_BC nam 2007 (UB)_DK bo tri lai (chinh thuc)_BC von DTPT 6 thang 2012 3 5" xfId="28371"/>
    <cellStyle name="1_BC nam 2007 (UB)_DK bo tri lai (chinh thuc)_BC von DTPT 6 thang 2012 3 6" xfId="28372"/>
    <cellStyle name="1_BC nam 2007 (UB)_DK bo tri lai (chinh thuc)_BC von DTPT 6 thang 2012 4" xfId="5274"/>
    <cellStyle name="1_BC nam 2007 (UB)_DK bo tri lai (chinh thuc)_BC von DTPT 6 thang 2012 4 2" xfId="28373"/>
    <cellStyle name="1_BC nam 2007 (UB)_DK bo tri lai (chinh thuc)_BC von DTPT 6 thang 2012 4 3" xfId="28374"/>
    <cellStyle name="1_BC nam 2007 (UB)_DK bo tri lai (chinh thuc)_BC von DTPT 6 thang 2012 5" xfId="5275"/>
    <cellStyle name="1_BC nam 2007 (UB)_DK bo tri lai (chinh thuc)_BC von DTPT 6 thang 2012 5 2" xfId="28375"/>
    <cellStyle name="1_BC nam 2007 (UB)_DK bo tri lai (chinh thuc)_BC von DTPT 6 thang 2012 5 3" xfId="28376"/>
    <cellStyle name="1_BC nam 2007 (UB)_DK bo tri lai (chinh thuc)_BC von DTPT 6 thang 2012 6" xfId="5276"/>
    <cellStyle name="1_BC nam 2007 (UB)_DK bo tri lai (chinh thuc)_BC von DTPT 6 thang 2012 6 2" xfId="28377"/>
    <cellStyle name="1_BC nam 2007 (UB)_DK bo tri lai (chinh thuc)_BC von DTPT 6 thang 2012 6 3" xfId="28378"/>
    <cellStyle name="1_BC nam 2007 (UB)_DK bo tri lai (chinh thuc)_BC von DTPT 6 thang 2012 7" xfId="28379"/>
    <cellStyle name="1_BC nam 2007 (UB)_DK bo tri lai (chinh thuc)_BC von DTPT 6 thang 2012 8" xfId="28380"/>
    <cellStyle name="1_BC nam 2007 (UB)_DK bo tri lai (chinh thuc)_Bieu du thao QD von ho tro co MT" xfId="5277"/>
    <cellStyle name="1_BC nam 2007 (UB)_DK bo tri lai (chinh thuc)_Bieu du thao QD von ho tro co MT 2" xfId="5278"/>
    <cellStyle name="1_BC nam 2007 (UB)_DK bo tri lai (chinh thuc)_Bieu du thao QD von ho tro co MT 2 2" xfId="5279"/>
    <cellStyle name="1_BC nam 2007 (UB)_DK bo tri lai (chinh thuc)_Bieu du thao QD von ho tro co MT 2 2 2" xfId="28381"/>
    <cellStyle name="1_BC nam 2007 (UB)_DK bo tri lai (chinh thuc)_Bieu du thao QD von ho tro co MT 2 2 3" xfId="28382"/>
    <cellStyle name="1_BC nam 2007 (UB)_DK bo tri lai (chinh thuc)_Bieu du thao QD von ho tro co MT 2 3" xfId="5280"/>
    <cellStyle name="1_BC nam 2007 (UB)_DK bo tri lai (chinh thuc)_Bieu du thao QD von ho tro co MT 2 3 2" xfId="28383"/>
    <cellStyle name="1_BC nam 2007 (UB)_DK bo tri lai (chinh thuc)_Bieu du thao QD von ho tro co MT 2 3 3" xfId="28384"/>
    <cellStyle name="1_BC nam 2007 (UB)_DK bo tri lai (chinh thuc)_Bieu du thao QD von ho tro co MT 2 4" xfId="5281"/>
    <cellStyle name="1_BC nam 2007 (UB)_DK bo tri lai (chinh thuc)_Bieu du thao QD von ho tro co MT 2 4 2" xfId="28385"/>
    <cellStyle name="1_BC nam 2007 (UB)_DK bo tri lai (chinh thuc)_Bieu du thao QD von ho tro co MT 2 4 3" xfId="28386"/>
    <cellStyle name="1_BC nam 2007 (UB)_DK bo tri lai (chinh thuc)_Bieu du thao QD von ho tro co MT 2 5" xfId="28387"/>
    <cellStyle name="1_BC nam 2007 (UB)_DK bo tri lai (chinh thuc)_Bieu du thao QD von ho tro co MT 2 6" xfId="28388"/>
    <cellStyle name="1_BC nam 2007 (UB)_DK bo tri lai (chinh thuc)_Bieu du thao QD von ho tro co MT 3" xfId="5282"/>
    <cellStyle name="1_BC nam 2007 (UB)_DK bo tri lai (chinh thuc)_Bieu du thao QD von ho tro co MT 3 2" xfId="5283"/>
    <cellStyle name="1_BC nam 2007 (UB)_DK bo tri lai (chinh thuc)_Bieu du thao QD von ho tro co MT 3 2 2" xfId="28389"/>
    <cellStyle name="1_BC nam 2007 (UB)_DK bo tri lai (chinh thuc)_Bieu du thao QD von ho tro co MT 3 2 3" xfId="28390"/>
    <cellStyle name="1_BC nam 2007 (UB)_DK bo tri lai (chinh thuc)_Bieu du thao QD von ho tro co MT 3 3" xfId="5284"/>
    <cellStyle name="1_BC nam 2007 (UB)_DK bo tri lai (chinh thuc)_Bieu du thao QD von ho tro co MT 3 3 2" xfId="28391"/>
    <cellStyle name="1_BC nam 2007 (UB)_DK bo tri lai (chinh thuc)_Bieu du thao QD von ho tro co MT 3 3 3" xfId="28392"/>
    <cellStyle name="1_BC nam 2007 (UB)_DK bo tri lai (chinh thuc)_Bieu du thao QD von ho tro co MT 3 4" xfId="5285"/>
    <cellStyle name="1_BC nam 2007 (UB)_DK bo tri lai (chinh thuc)_Bieu du thao QD von ho tro co MT 3 4 2" xfId="28393"/>
    <cellStyle name="1_BC nam 2007 (UB)_DK bo tri lai (chinh thuc)_Bieu du thao QD von ho tro co MT 3 4 3" xfId="28394"/>
    <cellStyle name="1_BC nam 2007 (UB)_DK bo tri lai (chinh thuc)_Bieu du thao QD von ho tro co MT 3 5" xfId="28395"/>
    <cellStyle name="1_BC nam 2007 (UB)_DK bo tri lai (chinh thuc)_Bieu du thao QD von ho tro co MT 3 6" xfId="28396"/>
    <cellStyle name="1_BC nam 2007 (UB)_DK bo tri lai (chinh thuc)_Bieu du thao QD von ho tro co MT 4" xfId="5286"/>
    <cellStyle name="1_BC nam 2007 (UB)_DK bo tri lai (chinh thuc)_Bieu du thao QD von ho tro co MT 4 2" xfId="28397"/>
    <cellStyle name="1_BC nam 2007 (UB)_DK bo tri lai (chinh thuc)_Bieu du thao QD von ho tro co MT 4 3" xfId="28398"/>
    <cellStyle name="1_BC nam 2007 (UB)_DK bo tri lai (chinh thuc)_Bieu du thao QD von ho tro co MT 5" xfId="5287"/>
    <cellStyle name="1_BC nam 2007 (UB)_DK bo tri lai (chinh thuc)_Bieu du thao QD von ho tro co MT 5 2" xfId="28399"/>
    <cellStyle name="1_BC nam 2007 (UB)_DK bo tri lai (chinh thuc)_Bieu du thao QD von ho tro co MT 5 3" xfId="28400"/>
    <cellStyle name="1_BC nam 2007 (UB)_DK bo tri lai (chinh thuc)_Bieu du thao QD von ho tro co MT 6" xfId="5288"/>
    <cellStyle name="1_BC nam 2007 (UB)_DK bo tri lai (chinh thuc)_Bieu du thao QD von ho tro co MT 6 2" xfId="28401"/>
    <cellStyle name="1_BC nam 2007 (UB)_DK bo tri lai (chinh thuc)_Bieu du thao QD von ho tro co MT 6 3" xfId="28402"/>
    <cellStyle name="1_BC nam 2007 (UB)_DK bo tri lai (chinh thuc)_Bieu du thao QD von ho tro co MT 7" xfId="28403"/>
    <cellStyle name="1_BC nam 2007 (UB)_DK bo tri lai (chinh thuc)_Bieu du thao QD von ho tro co MT 8" xfId="28404"/>
    <cellStyle name="1_BC nam 2007 (UB)_DK bo tri lai (chinh thuc)_Hoan chinh KH 2012 (o nha)" xfId="5289"/>
    <cellStyle name="1_BC nam 2007 (UB)_DK bo tri lai (chinh thuc)_Hoan chinh KH 2012 (o nha) 2" xfId="5290"/>
    <cellStyle name="1_BC nam 2007 (UB)_DK bo tri lai (chinh thuc)_Hoan chinh KH 2012 (o nha) 2 2" xfId="5291"/>
    <cellStyle name="1_BC nam 2007 (UB)_DK bo tri lai (chinh thuc)_Hoan chinh KH 2012 (o nha) 2 2 2" xfId="28405"/>
    <cellStyle name="1_BC nam 2007 (UB)_DK bo tri lai (chinh thuc)_Hoan chinh KH 2012 (o nha) 2 2 3" xfId="28406"/>
    <cellStyle name="1_BC nam 2007 (UB)_DK bo tri lai (chinh thuc)_Hoan chinh KH 2012 (o nha) 2 3" xfId="5292"/>
    <cellStyle name="1_BC nam 2007 (UB)_DK bo tri lai (chinh thuc)_Hoan chinh KH 2012 (o nha) 2 3 2" xfId="28407"/>
    <cellStyle name="1_BC nam 2007 (UB)_DK bo tri lai (chinh thuc)_Hoan chinh KH 2012 (o nha) 2 3 3" xfId="28408"/>
    <cellStyle name="1_BC nam 2007 (UB)_DK bo tri lai (chinh thuc)_Hoan chinh KH 2012 (o nha) 2 4" xfId="5293"/>
    <cellStyle name="1_BC nam 2007 (UB)_DK bo tri lai (chinh thuc)_Hoan chinh KH 2012 (o nha) 2 4 2" xfId="28409"/>
    <cellStyle name="1_BC nam 2007 (UB)_DK bo tri lai (chinh thuc)_Hoan chinh KH 2012 (o nha) 2 4 3" xfId="28410"/>
    <cellStyle name="1_BC nam 2007 (UB)_DK bo tri lai (chinh thuc)_Hoan chinh KH 2012 (o nha) 2 5" xfId="28411"/>
    <cellStyle name="1_BC nam 2007 (UB)_DK bo tri lai (chinh thuc)_Hoan chinh KH 2012 (o nha) 2 6" xfId="28412"/>
    <cellStyle name="1_BC nam 2007 (UB)_DK bo tri lai (chinh thuc)_Hoan chinh KH 2012 (o nha) 3" xfId="5294"/>
    <cellStyle name="1_BC nam 2007 (UB)_DK bo tri lai (chinh thuc)_Hoan chinh KH 2012 (o nha) 3 2" xfId="5295"/>
    <cellStyle name="1_BC nam 2007 (UB)_DK bo tri lai (chinh thuc)_Hoan chinh KH 2012 (o nha) 3 2 2" xfId="28413"/>
    <cellStyle name="1_BC nam 2007 (UB)_DK bo tri lai (chinh thuc)_Hoan chinh KH 2012 (o nha) 3 2 3" xfId="28414"/>
    <cellStyle name="1_BC nam 2007 (UB)_DK bo tri lai (chinh thuc)_Hoan chinh KH 2012 (o nha) 3 3" xfId="5296"/>
    <cellStyle name="1_BC nam 2007 (UB)_DK bo tri lai (chinh thuc)_Hoan chinh KH 2012 (o nha) 3 3 2" xfId="28415"/>
    <cellStyle name="1_BC nam 2007 (UB)_DK bo tri lai (chinh thuc)_Hoan chinh KH 2012 (o nha) 3 3 3" xfId="28416"/>
    <cellStyle name="1_BC nam 2007 (UB)_DK bo tri lai (chinh thuc)_Hoan chinh KH 2012 (o nha) 3 4" xfId="5297"/>
    <cellStyle name="1_BC nam 2007 (UB)_DK bo tri lai (chinh thuc)_Hoan chinh KH 2012 (o nha) 3 4 2" xfId="28417"/>
    <cellStyle name="1_BC nam 2007 (UB)_DK bo tri lai (chinh thuc)_Hoan chinh KH 2012 (o nha) 3 4 3" xfId="28418"/>
    <cellStyle name="1_BC nam 2007 (UB)_DK bo tri lai (chinh thuc)_Hoan chinh KH 2012 (o nha) 3 5" xfId="28419"/>
    <cellStyle name="1_BC nam 2007 (UB)_DK bo tri lai (chinh thuc)_Hoan chinh KH 2012 (o nha) 3 6" xfId="28420"/>
    <cellStyle name="1_BC nam 2007 (UB)_DK bo tri lai (chinh thuc)_Hoan chinh KH 2012 (o nha) 4" xfId="5298"/>
    <cellStyle name="1_BC nam 2007 (UB)_DK bo tri lai (chinh thuc)_Hoan chinh KH 2012 (o nha) 4 2" xfId="28421"/>
    <cellStyle name="1_BC nam 2007 (UB)_DK bo tri lai (chinh thuc)_Hoan chinh KH 2012 (o nha) 4 3" xfId="28422"/>
    <cellStyle name="1_BC nam 2007 (UB)_DK bo tri lai (chinh thuc)_Hoan chinh KH 2012 (o nha) 5" xfId="5299"/>
    <cellStyle name="1_BC nam 2007 (UB)_DK bo tri lai (chinh thuc)_Hoan chinh KH 2012 (o nha) 5 2" xfId="28423"/>
    <cellStyle name="1_BC nam 2007 (UB)_DK bo tri lai (chinh thuc)_Hoan chinh KH 2012 (o nha) 5 3" xfId="28424"/>
    <cellStyle name="1_BC nam 2007 (UB)_DK bo tri lai (chinh thuc)_Hoan chinh KH 2012 (o nha) 6" xfId="5300"/>
    <cellStyle name="1_BC nam 2007 (UB)_DK bo tri lai (chinh thuc)_Hoan chinh KH 2012 (o nha) 6 2" xfId="28425"/>
    <cellStyle name="1_BC nam 2007 (UB)_DK bo tri lai (chinh thuc)_Hoan chinh KH 2012 (o nha) 6 3" xfId="28426"/>
    <cellStyle name="1_BC nam 2007 (UB)_DK bo tri lai (chinh thuc)_Hoan chinh KH 2012 (o nha) 7" xfId="28427"/>
    <cellStyle name="1_BC nam 2007 (UB)_DK bo tri lai (chinh thuc)_Hoan chinh KH 2012 (o nha) 8" xfId="28428"/>
    <cellStyle name="1_BC nam 2007 (UB)_DK bo tri lai (chinh thuc)_Hoan chinh KH 2012 (o nha)_Bao cao giai ngan quy I" xfId="5301"/>
    <cellStyle name="1_BC nam 2007 (UB)_DK bo tri lai (chinh thuc)_Hoan chinh KH 2012 (o nha)_Bao cao giai ngan quy I 2" xfId="5302"/>
    <cellStyle name="1_BC nam 2007 (UB)_DK bo tri lai (chinh thuc)_Hoan chinh KH 2012 (o nha)_Bao cao giai ngan quy I 2 2" xfId="5303"/>
    <cellStyle name="1_BC nam 2007 (UB)_DK bo tri lai (chinh thuc)_Hoan chinh KH 2012 (o nha)_Bao cao giai ngan quy I 2 2 2" xfId="28429"/>
    <cellStyle name="1_BC nam 2007 (UB)_DK bo tri lai (chinh thuc)_Hoan chinh KH 2012 (o nha)_Bao cao giai ngan quy I 2 2 3" xfId="28430"/>
    <cellStyle name="1_BC nam 2007 (UB)_DK bo tri lai (chinh thuc)_Hoan chinh KH 2012 (o nha)_Bao cao giai ngan quy I 2 3" xfId="5304"/>
    <cellStyle name="1_BC nam 2007 (UB)_DK bo tri lai (chinh thuc)_Hoan chinh KH 2012 (o nha)_Bao cao giai ngan quy I 2 3 2" xfId="28431"/>
    <cellStyle name="1_BC nam 2007 (UB)_DK bo tri lai (chinh thuc)_Hoan chinh KH 2012 (o nha)_Bao cao giai ngan quy I 2 3 3" xfId="28432"/>
    <cellStyle name="1_BC nam 2007 (UB)_DK bo tri lai (chinh thuc)_Hoan chinh KH 2012 (o nha)_Bao cao giai ngan quy I 2 4" xfId="5305"/>
    <cellStyle name="1_BC nam 2007 (UB)_DK bo tri lai (chinh thuc)_Hoan chinh KH 2012 (o nha)_Bao cao giai ngan quy I 2 4 2" xfId="28433"/>
    <cellStyle name="1_BC nam 2007 (UB)_DK bo tri lai (chinh thuc)_Hoan chinh KH 2012 (o nha)_Bao cao giai ngan quy I 2 4 3" xfId="28434"/>
    <cellStyle name="1_BC nam 2007 (UB)_DK bo tri lai (chinh thuc)_Hoan chinh KH 2012 (o nha)_Bao cao giai ngan quy I 2 5" xfId="28435"/>
    <cellStyle name="1_BC nam 2007 (UB)_DK bo tri lai (chinh thuc)_Hoan chinh KH 2012 (o nha)_Bao cao giai ngan quy I 2 6" xfId="28436"/>
    <cellStyle name="1_BC nam 2007 (UB)_DK bo tri lai (chinh thuc)_Hoan chinh KH 2012 (o nha)_Bao cao giai ngan quy I 3" xfId="5306"/>
    <cellStyle name="1_BC nam 2007 (UB)_DK bo tri lai (chinh thuc)_Hoan chinh KH 2012 (o nha)_Bao cao giai ngan quy I 3 2" xfId="5307"/>
    <cellStyle name="1_BC nam 2007 (UB)_DK bo tri lai (chinh thuc)_Hoan chinh KH 2012 (o nha)_Bao cao giai ngan quy I 3 2 2" xfId="28437"/>
    <cellStyle name="1_BC nam 2007 (UB)_DK bo tri lai (chinh thuc)_Hoan chinh KH 2012 (o nha)_Bao cao giai ngan quy I 3 2 3" xfId="28438"/>
    <cellStyle name="1_BC nam 2007 (UB)_DK bo tri lai (chinh thuc)_Hoan chinh KH 2012 (o nha)_Bao cao giai ngan quy I 3 3" xfId="5308"/>
    <cellStyle name="1_BC nam 2007 (UB)_DK bo tri lai (chinh thuc)_Hoan chinh KH 2012 (o nha)_Bao cao giai ngan quy I 3 3 2" xfId="28439"/>
    <cellStyle name="1_BC nam 2007 (UB)_DK bo tri lai (chinh thuc)_Hoan chinh KH 2012 (o nha)_Bao cao giai ngan quy I 3 3 3" xfId="28440"/>
    <cellStyle name="1_BC nam 2007 (UB)_DK bo tri lai (chinh thuc)_Hoan chinh KH 2012 (o nha)_Bao cao giai ngan quy I 3 4" xfId="5309"/>
    <cellStyle name="1_BC nam 2007 (UB)_DK bo tri lai (chinh thuc)_Hoan chinh KH 2012 (o nha)_Bao cao giai ngan quy I 3 4 2" xfId="28441"/>
    <cellStyle name="1_BC nam 2007 (UB)_DK bo tri lai (chinh thuc)_Hoan chinh KH 2012 (o nha)_Bao cao giai ngan quy I 3 4 3" xfId="28442"/>
    <cellStyle name="1_BC nam 2007 (UB)_DK bo tri lai (chinh thuc)_Hoan chinh KH 2012 (o nha)_Bao cao giai ngan quy I 3 5" xfId="28443"/>
    <cellStyle name="1_BC nam 2007 (UB)_DK bo tri lai (chinh thuc)_Hoan chinh KH 2012 (o nha)_Bao cao giai ngan quy I 3 6" xfId="28444"/>
    <cellStyle name="1_BC nam 2007 (UB)_DK bo tri lai (chinh thuc)_Hoan chinh KH 2012 (o nha)_Bao cao giai ngan quy I 4" xfId="5310"/>
    <cellStyle name="1_BC nam 2007 (UB)_DK bo tri lai (chinh thuc)_Hoan chinh KH 2012 (o nha)_Bao cao giai ngan quy I 4 2" xfId="28445"/>
    <cellStyle name="1_BC nam 2007 (UB)_DK bo tri lai (chinh thuc)_Hoan chinh KH 2012 (o nha)_Bao cao giai ngan quy I 4 3" xfId="28446"/>
    <cellStyle name="1_BC nam 2007 (UB)_DK bo tri lai (chinh thuc)_Hoan chinh KH 2012 (o nha)_Bao cao giai ngan quy I 5" xfId="5311"/>
    <cellStyle name="1_BC nam 2007 (UB)_DK bo tri lai (chinh thuc)_Hoan chinh KH 2012 (o nha)_Bao cao giai ngan quy I 5 2" xfId="28447"/>
    <cellStyle name="1_BC nam 2007 (UB)_DK bo tri lai (chinh thuc)_Hoan chinh KH 2012 (o nha)_Bao cao giai ngan quy I 5 3" xfId="28448"/>
    <cellStyle name="1_BC nam 2007 (UB)_DK bo tri lai (chinh thuc)_Hoan chinh KH 2012 (o nha)_Bao cao giai ngan quy I 6" xfId="5312"/>
    <cellStyle name="1_BC nam 2007 (UB)_DK bo tri lai (chinh thuc)_Hoan chinh KH 2012 (o nha)_Bao cao giai ngan quy I 6 2" xfId="28449"/>
    <cellStyle name="1_BC nam 2007 (UB)_DK bo tri lai (chinh thuc)_Hoan chinh KH 2012 (o nha)_Bao cao giai ngan quy I 6 3" xfId="28450"/>
    <cellStyle name="1_BC nam 2007 (UB)_DK bo tri lai (chinh thuc)_Hoan chinh KH 2012 (o nha)_Bao cao giai ngan quy I 7" xfId="28451"/>
    <cellStyle name="1_BC nam 2007 (UB)_DK bo tri lai (chinh thuc)_Hoan chinh KH 2012 (o nha)_Bao cao giai ngan quy I 8" xfId="28452"/>
    <cellStyle name="1_BC nam 2007 (UB)_DK bo tri lai (chinh thuc)_Hoan chinh KH 2012 (o nha)_BC von DTPT 6 thang 2012" xfId="5313"/>
    <cellStyle name="1_BC nam 2007 (UB)_DK bo tri lai (chinh thuc)_Hoan chinh KH 2012 (o nha)_BC von DTPT 6 thang 2012 2" xfId="5314"/>
    <cellStyle name="1_BC nam 2007 (UB)_DK bo tri lai (chinh thuc)_Hoan chinh KH 2012 (o nha)_BC von DTPT 6 thang 2012 2 2" xfId="5315"/>
    <cellStyle name="1_BC nam 2007 (UB)_DK bo tri lai (chinh thuc)_Hoan chinh KH 2012 (o nha)_BC von DTPT 6 thang 2012 2 2 2" xfId="28453"/>
    <cellStyle name="1_BC nam 2007 (UB)_DK bo tri lai (chinh thuc)_Hoan chinh KH 2012 (o nha)_BC von DTPT 6 thang 2012 2 2 3" xfId="28454"/>
    <cellStyle name="1_BC nam 2007 (UB)_DK bo tri lai (chinh thuc)_Hoan chinh KH 2012 (o nha)_BC von DTPT 6 thang 2012 2 3" xfId="5316"/>
    <cellStyle name="1_BC nam 2007 (UB)_DK bo tri lai (chinh thuc)_Hoan chinh KH 2012 (o nha)_BC von DTPT 6 thang 2012 2 3 2" xfId="28455"/>
    <cellStyle name="1_BC nam 2007 (UB)_DK bo tri lai (chinh thuc)_Hoan chinh KH 2012 (o nha)_BC von DTPT 6 thang 2012 2 3 3" xfId="28456"/>
    <cellStyle name="1_BC nam 2007 (UB)_DK bo tri lai (chinh thuc)_Hoan chinh KH 2012 (o nha)_BC von DTPT 6 thang 2012 2 4" xfId="5317"/>
    <cellStyle name="1_BC nam 2007 (UB)_DK bo tri lai (chinh thuc)_Hoan chinh KH 2012 (o nha)_BC von DTPT 6 thang 2012 2 4 2" xfId="28457"/>
    <cellStyle name="1_BC nam 2007 (UB)_DK bo tri lai (chinh thuc)_Hoan chinh KH 2012 (o nha)_BC von DTPT 6 thang 2012 2 4 3" xfId="28458"/>
    <cellStyle name="1_BC nam 2007 (UB)_DK bo tri lai (chinh thuc)_Hoan chinh KH 2012 (o nha)_BC von DTPT 6 thang 2012 2 5" xfId="28459"/>
    <cellStyle name="1_BC nam 2007 (UB)_DK bo tri lai (chinh thuc)_Hoan chinh KH 2012 (o nha)_BC von DTPT 6 thang 2012 2 6" xfId="28460"/>
    <cellStyle name="1_BC nam 2007 (UB)_DK bo tri lai (chinh thuc)_Hoan chinh KH 2012 (o nha)_BC von DTPT 6 thang 2012 3" xfId="5318"/>
    <cellStyle name="1_BC nam 2007 (UB)_DK bo tri lai (chinh thuc)_Hoan chinh KH 2012 (o nha)_BC von DTPT 6 thang 2012 3 2" xfId="5319"/>
    <cellStyle name="1_BC nam 2007 (UB)_DK bo tri lai (chinh thuc)_Hoan chinh KH 2012 (o nha)_BC von DTPT 6 thang 2012 3 2 2" xfId="28461"/>
    <cellStyle name="1_BC nam 2007 (UB)_DK bo tri lai (chinh thuc)_Hoan chinh KH 2012 (o nha)_BC von DTPT 6 thang 2012 3 2 3" xfId="28462"/>
    <cellStyle name="1_BC nam 2007 (UB)_DK bo tri lai (chinh thuc)_Hoan chinh KH 2012 (o nha)_BC von DTPT 6 thang 2012 3 3" xfId="5320"/>
    <cellStyle name="1_BC nam 2007 (UB)_DK bo tri lai (chinh thuc)_Hoan chinh KH 2012 (o nha)_BC von DTPT 6 thang 2012 3 3 2" xfId="28463"/>
    <cellStyle name="1_BC nam 2007 (UB)_DK bo tri lai (chinh thuc)_Hoan chinh KH 2012 (o nha)_BC von DTPT 6 thang 2012 3 3 3" xfId="28464"/>
    <cellStyle name="1_BC nam 2007 (UB)_DK bo tri lai (chinh thuc)_Hoan chinh KH 2012 (o nha)_BC von DTPT 6 thang 2012 3 4" xfId="5321"/>
    <cellStyle name="1_BC nam 2007 (UB)_DK bo tri lai (chinh thuc)_Hoan chinh KH 2012 (o nha)_BC von DTPT 6 thang 2012 3 4 2" xfId="28465"/>
    <cellStyle name="1_BC nam 2007 (UB)_DK bo tri lai (chinh thuc)_Hoan chinh KH 2012 (o nha)_BC von DTPT 6 thang 2012 3 4 3" xfId="28466"/>
    <cellStyle name="1_BC nam 2007 (UB)_DK bo tri lai (chinh thuc)_Hoan chinh KH 2012 (o nha)_BC von DTPT 6 thang 2012 3 5" xfId="28467"/>
    <cellStyle name="1_BC nam 2007 (UB)_DK bo tri lai (chinh thuc)_Hoan chinh KH 2012 (o nha)_BC von DTPT 6 thang 2012 3 6" xfId="28468"/>
    <cellStyle name="1_BC nam 2007 (UB)_DK bo tri lai (chinh thuc)_Hoan chinh KH 2012 (o nha)_BC von DTPT 6 thang 2012 4" xfId="5322"/>
    <cellStyle name="1_BC nam 2007 (UB)_DK bo tri lai (chinh thuc)_Hoan chinh KH 2012 (o nha)_BC von DTPT 6 thang 2012 4 2" xfId="28469"/>
    <cellStyle name="1_BC nam 2007 (UB)_DK bo tri lai (chinh thuc)_Hoan chinh KH 2012 (o nha)_BC von DTPT 6 thang 2012 4 3" xfId="28470"/>
    <cellStyle name="1_BC nam 2007 (UB)_DK bo tri lai (chinh thuc)_Hoan chinh KH 2012 (o nha)_BC von DTPT 6 thang 2012 5" xfId="5323"/>
    <cellStyle name="1_BC nam 2007 (UB)_DK bo tri lai (chinh thuc)_Hoan chinh KH 2012 (o nha)_BC von DTPT 6 thang 2012 5 2" xfId="28471"/>
    <cellStyle name="1_BC nam 2007 (UB)_DK bo tri lai (chinh thuc)_Hoan chinh KH 2012 (o nha)_BC von DTPT 6 thang 2012 5 3" xfId="28472"/>
    <cellStyle name="1_BC nam 2007 (UB)_DK bo tri lai (chinh thuc)_Hoan chinh KH 2012 (o nha)_BC von DTPT 6 thang 2012 6" xfId="5324"/>
    <cellStyle name="1_BC nam 2007 (UB)_DK bo tri lai (chinh thuc)_Hoan chinh KH 2012 (o nha)_BC von DTPT 6 thang 2012 6 2" xfId="28473"/>
    <cellStyle name="1_BC nam 2007 (UB)_DK bo tri lai (chinh thuc)_Hoan chinh KH 2012 (o nha)_BC von DTPT 6 thang 2012 6 3" xfId="28474"/>
    <cellStyle name="1_BC nam 2007 (UB)_DK bo tri lai (chinh thuc)_Hoan chinh KH 2012 (o nha)_BC von DTPT 6 thang 2012 7" xfId="28475"/>
    <cellStyle name="1_BC nam 2007 (UB)_DK bo tri lai (chinh thuc)_Hoan chinh KH 2012 (o nha)_BC von DTPT 6 thang 2012 8" xfId="28476"/>
    <cellStyle name="1_BC nam 2007 (UB)_DK bo tri lai (chinh thuc)_Hoan chinh KH 2012 (o nha)_Bieu du thao QD von ho tro co MT" xfId="5325"/>
    <cellStyle name="1_BC nam 2007 (UB)_DK bo tri lai (chinh thuc)_Hoan chinh KH 2012 (o nha)_Bieu du thao QD von ho tro co MT 2" xfId="5326"/>
    <cellStyle name="1_BC nam 2007 (UB)_DK bo tri lai (chinh thuc)_Hoan chinh KH 2012 (o nha)_Bieu du thao QD von ho tro co MT 2 2" xfId="5327"/>
    <cellStyle name="1_BC nam 2007 (UB)_DK bo tri lai (chinh thuc)_Hoan chinh KH 2012 (o nha)_Bieu du thao QD von ho tro co MT 2 2 2" xfId="28477"/>
    <cellStyle name="1_BC nam 2007 (UB)_DK bo tri lai (chinh thuc)_Hoan chinh KH 2012 (o nha)_Bieu du thao QD von ho tro co MT 2 2 3" xfId="28478"/>
    <cellStyle name="1_BC nam 2007 (UB)_DK bo tri lai (chinh thuc)_Hoan chinh KH 2012 (o nha)_Bieu du thao QD von ho tro co MT 2 3" xfId="5328"/>
    <cellStyle name="1_BC nam 2007 (UB)_DK bo tri lai (chinh thuc)_Hoan chinh KH 2012 (o nha)_Bieu du thao QD von ho tro co MT 2 3 2" xfId="28479"/>
    <cellStyle name="1_BC nam 2007 (UB)_DK bo tri lai (chinh thuc)_Hoan chinh KH 2012 (o nha)_Bieu du thao QD von ho tro co MT 2 3 3" xfId="28480"/>
    <cellStyle name="1_BC nam 2007 (UB)_DK bo tri lai (chinh thuc)_Hoan chinh KH 2012 (o nha)_Bieu du thao QD von ho tro co MT 2 4" xfId="5329"/>
    <cellStyle name="1_BC nam 2007 (UB)_DK bo tri lai (chinh thuc)_Hoan chinh KH 2012 (o nha)_Bieu du thao QD von ho tro co MT 2 4 2" xfId="28481"/>
    <cellStyle name="1_BC nam 2007 (UB)_DK bo tri lai (chinh thuc)_Hoan chinh KH 2012 (o nha)_Bieu du thao QD von ho tro co MT 2 4 3" xfId="28482"/>
    <cellStyle name="1_BC nam 2007 (UB)_DK bo tri lai (chinh thuc)_Hoan chinh KH 2012 (o nha)_Bieu du thao QD von ho tro co MT 2 5" xfId="28483"/>
    <cellStyle name="1_BC nam 2007 (UB)_DK bo tri lai (chinh thuc)_Hoan chinh KH 2012 (o nha)_Bieu du thao QD von ho tro co MT 2 6" xfId="28484"/>
    <cellStyle name="1_BC nam 2007 (UB)_DK bo tri lai (chinh thuc)_Hoan chinh KH 2012 (o nha)_Bieu du thao QD von ho tro co MT 3" xfId="5330"/>
    <cellStyle name="1_BC nam 2007 (UB)_DK bo tri lai (chinh thuc)_Hoan chinh KH 2012 (o nha)_Bieu du thao QD von ho tro co MT 3 2" xfId="5331"/>
    <cellStyle name="1_BC nam 2007 (UB)_DK bo tri lai (chinh thuc)_Hoan chinh KH 2012 (o nha)_Bieu du thao QD von ho tro co MT 3 2 2" xfId="28485"/>
    <cellStyle name="1_BC nam 2007 (UB)_DK bo tri lai (chinh thuc)_Hoan chinh KH 2012 (o nha)_Bieu du thao QD von ho tro co MT 3 2 3" xfId="28486"/>
    <cellStyle name="1_BC nam 2007 (UB)_DK bo tri lai (chinh thuc)_Hoan chinh KH 2012 (o nha)_Bieu du thao QD von ho tro co MT 3 3" xfId="5332"/>
    <cellStyle name="1_BC nam 2007 (UB)_DK bo tri lai (chinh thuc)_Hoan chinh KH 2012 (o nha)_Bieu du thao QD von ho tro co MT 3 3 2" xfId="28487"/>
    <cellStyle name="1_BC nam 2007 (UB)_DK bo tri lai (chinh thuc)_Hoan chinh KH 2012 (o nha)_Bieu du thao QD von ho tro co MT 3 3 3" xfId="28488"/>
    <cellStyle name="1_BC nam 2007 (UB)_DK bo tri lai (chinh thuc)_Hoan chinh KH 2012 (o nha)_Bieu du thao QD von ho tro co MT 3 4" xfId="5333"/>
    <cellStyle name="1_BC nam 2007 (UB)_DK bo tri lai (chinh thuc)_Hoan chinh KH 2012 (o nha)_Bieu du thao QD von ho tro co MT 3 4 2" xfId="28489"/>
    <cellStyle name="1_BC nam 2007 (UB)_DK bo tri lai (chinh thuc)_Hoan chinh KH 2012 (o nha)_Bieu du thao QD von ho tro co MT 3 4 3" xfId="28490"/>
    <cellStyle name="1_BC nam 2007 (UB)_DK bo tri lai (chinh thuc)_Hoan chinh KH 2012 (o nha)_Bieu du thao QD von ho tro co MT 3 5" xfId="28491"/>
    <cellStyle name="1_BC nam 2007 (UB)_DK bo tri lai (chinh thuc)_Hoan chinh KH 2012 (o nha)_Bieu du thao QD von ho tro co MT 3 6" xfId="28492"/>
    <cellStyle name="1_BC nam 2007 (UB)_DK bo tri lai (chinh thuc)_Hoan chinh KH 2012 (o nha)_Bieu du thao QD von ho tro co MT 4" xfId="5334"/>
    <cellStyle name="1_BC nam 2007 (UB)_DK bo tri lai (chinh thuc)_Hoan chinh KH 2012 (o nha)_Bieu du thao QD von ho tro co MT 4 2" xfId="28493"/>
    <cellStyle name="1_BC nam 2007 (UB)_DK bo tri lai (chinh thuc)_Hoan chinh KH 2012 (o nha)_Bieu du thao QD von ho tro co MT 4 3" xfId="28494"/>
    <cellStyle name="1_BC nam 2007 (UB)_DK bo tri lai (chinh thuc)_Hoan chinh KH 2012 (o nha)_Bieu du thao QD von ho tro co MT 5" xfId="5335"/>
    <cellStyle name="1_BC nam 2007 (UB)_DK bo tri lai (chinh thuc)_Hoan chinh KH 2012 (o nha)_Bieu du thao QD von ho tro co MT 5 2" xfId="28495"/>
    <cellStyle name="1_BC nam 2007 (UB)_DK bo tri lai (chinh thuc)_Hoan chinh KH 2012 (o nha)_Bieu du thao QD von ho tro co MT 5 3" xfId="28496"/>
    <cellStyle name="1_BC nam 2007 (UB)_DK bo tri lai (chinh thuc)_Hoan chinh KH 2012 (o nha)_Bieu du thao QD von ho tro co MT 6" xfId="5336"/>
    <cellStyle name="1_BC nam 2007 (UB)_DK bo tri lai (chinh thuc)_Hoan chinh KH 2012 (o nha)_Bieu du thao QD von ho tro co MT 6 2" xfId="28497"/>
    <cellStyle name="1_BC nam 2007 (UB)_DK bo tri lai (chinh thuc)_Hoan chinh KH 2012 (o nha)_Bieu du thao QD von ho tro co MT 6 3" xfId="28498"/>
    <cellStyle name="1_BC nam 2007 (UB)_DK bo tri lai (chinh thuc)_Hoan chinh KH 2012 (o nha)_Bieu du thao QD von ho tro co MT 7" xfId="28499"/>
    <cellStyle name="1_BC nam 2007 (UB)_DK bo tri lai (chinh thuc)_Hoan chinh KH 2012 (o nha)_Bieu du thao QD von ho tro co MT 8" xfId="28500"/>
    <cellStyle name="1_BC nam 2007 (UB)_DK bo tri lai (chinh thuc)_Hoan chinh KH 2012 (o nha)_Ke hoach 2012 theo doi (giai ngan 30.6.12)" xfId="5337"/>
    <cellStyle name="1_BC nam 2007 (UB)_DK bo tri lai (chinh thuc)_Hoan chinh KH 2012 (o nha)_Ke hoach 2012 theo doi (giai ngan 30.6.12) 2" xfId="5338"/>
    <cellStyle name="1_BC nam 2007 (UB)_DK bo tri lai (chinh thuc)_Hoan chinh KH 2012 (o nha)_Ke hoach 2012 theo doi (giai ngan 30.6.12) 2 2" xfId="5339"/>
    <cellStyle name="1_BC nam 2007 (UB)_DK bo tri lai (chinh thuc)_Hoan chinh KH 2012 (o nha)_Ke hoach 2012 theo doi (giai ngan 30.6.12) 2 2 2" xfId="28501"/>
    <cellStyle name="1_BC nam 2007 (UB)_DK bo tri lai (chinh thuc)_Hoan chinh KH 2012 (o nha)_Ke hoach 2012 theo doi (giai ngan 30.6.12) 2 2 3" xfId="28502"/>
    <cellStyle name="1_BC nam 2007 (UB)_DK bo tri lai (chinh thuc)_Hoan chinh KH 2012 (o nha)_Ke hoach 2012 theo doi (giai ngan 30.6.12) 2 3" xfId="5340"/>
    <cellStyle name="1_BC nam 2007 (UB)_DK bo tri lai (chinh thuc)_Hoan chinh KH 2012 (o nha)_Ke hoach 2012 theo doi (giai ngan 30.6.12) 2 3 2" xfId="28503"/>
    <cellStyle name="1_BC nam 2007 (UB)_DK bo tri lai (chinh thuc)_Hoan chinh KH 2012 (o nha)_Ke hoach 2012 theo doi (giai ngan 30.6.12) 2 3 3" xfId="28504"/>
    <cellStyle name="1_BC nam 2007 (UB)_DK bo tri lai (chinh thuc)_Hoan chinh KH 2012 (o nha)_Ke hoach 2012 theo doi (giai ngan 30.6.12) 2 4" xfId="5341"/>
    <cellStyle name="1_BC nam 2007 (UB)_DK bo tri lai (chinh thuc)_Hoan chinh KH 2012 (o nha)_Ke hoach 2012 theo doi (giai ngan 30.6.12) 2 4 2" xfId="28505"/>
    <cellStyle name="1_BC nam 2007 (UB)_DK bo tri lai (chinh thuc)_Hoan chinh KH 2012 (o nha)_Ke hoach 2012 theo doi (giai ngan 30.6.12) 2 4 3" xfId="28506"/>
    <cellStyle name="1_BC nam 2007 (UB)_DK bo tri lai (chinh thuc)_Hoan chinh KH 2012 (o nha)_Ke hoach 2012 theo doi (giai ngan 30.6.12) 2 5" xfId="28507"/>
    <cellStyle name="1_BC nam 2007 (UB)_DK bo tri lai (chinh thuc)_Hoan chinh KH 2012 (o nha)_Ke hoach 2012 theo doi (giai ngan 30.6.12) 2 6" xfId="28508"/>
    <cellStyle name="1_BC nam 2007 (UB)_DK bo tri lai (chinh thuc)_Hoan chinh KH 2012 (o nha)_Ke hoach 2012 theo doi (giai ngan 30.6.12) 3" xfId="5342"/>
    <cellStyle name="1_BC nam 2007 (UB)_DK bo tri lai (chinh thuc)_Hoan chinh KH 2012 (o nha)_Ke hoach 2012 theo doi (giai ngan 30.6.12) 3 2" xfId="5343"/>
    <cellStyle name="1_BC nam 2007 (UB)_DK bo tri lai (chinh thuc)_Hoan chinh KH 2012 (o nha)_Ke hoach 2012 theo doi (giai ngan 30.6.12) 3 2 2" xfId="28509"/>
    <cellStyle name="1_BC nam 2007 (UB)_DK bo tri lai (chinh thuc)_Hoan chinh KH 2012 (o nha)_Ke hoach 2012 theo doi (giai ngan 30.6.12) 3 2 3" xfId="28510"/>
    <cellStyle name="1_BC nam 2007 (UB)_DK bo tri lai (chinh thuc)_Hoan chinh KH 2012 (o nha)_Ke hoach 2012 theo doi (giai ngan 30.6.12) 3 3" xfId="5344"/>
    <cellStyle name="1_BC nam 2007 (UB)_DK bo tri lai (chinh thuc)_Hoan chinh KH 2012 (o nha)_Ke hoach 2012 theo doi (giai ngan 30.6.12) 3 3 2" xfId="28511"/>
    <cellStyle name="1_BC nam 2007 (UB)_DK bo tri lai (chinh thuc)_Hoan chinh KH 2012 (o nha)_Ke hoach 2012 theo doi (giai ngan 30.6.12) 3 3 3" xfId="28512"/>
    <cellStyle name="1_BC nam 2007 (UB)_DK bo tri lai (chinh thuc)_Hoan chinh KH 2012 (o nha)_Ke hoach 2012 theo doi (giai ngan 30.6.12) 3 4" xfId="5345"/>
    <cellStyle name="1_BC nam 2007 (UB)_DK bo tri lai (chinh thuc)_Hoan chinh KH 2012 (o nha)_Ke hoach 2012 theo doi (giai ngan 30.6.12) 3 4 2" xfId="28513"/>
    <cellStyle name="1_BC nam 2007 (UB)_DK bo tri lai (chinh thuc)_Hoan chinh KH 2012 (o nha)_Ke hoach 2012 theo doi (giai ngan 30.6.12) 3 4 3" xfId="28514"/>
    <cellStyle name="1_BC nam 2007 (UB)_DK bo tri lai (chinh thuc)_Hoan chinh KH 2012 (o nha)_Ke hoach 2012 theo doi (giai ngan 30.6.12) 3 5" xfId="28515"/>
    <cellStyle name="1_BC nam 2007 (UB)_DK bo tri lai (chinh thuc)_Hoan chinh KH 2012 (o nha)_Ke hoach 2012 theo doi (giai ngan 30.6.12) 3 6" xfId="28516"/>
    <cellStyle name="1_BC nam 2007 (UB)_DK bo tri lai (chinh thuc)_Hoan chinh KH 2012 (o nha)_Ke hoach 2012 theo doi (giai ngan 30.6.12) 4" xfId="5346"/>
    <cellStyle name="1_BC nam 2007 (UB)_DK bo tri lai (chinh thuc)_Hoan chinh KH 2012 (o nha)_Ke hoach 2012 theo doi (giai ngan 30.6.12) 4 2" xfId="28517"/>
    <cellStyle name="1_BC nam 2007 (UB)_DK bo tri lai (chinh thuc)_Hoan chinh KH 2012 (o nha)_Ke hoach 2012 theo doi (giai ngan 30.6.12) 4 3" xfId="28518"/>
    <cellStyle name="1_BC nam 2007 (UB)_DK bo tri lai (chinh thuc)_Hoan chinh KH 2012 (o nha)_Ke hoach 2012 theo doi (giai ngan 30.6.12) 5" xfId="5347"/>
    <cellStyle name="1_BC nam 2007 (UB)_DK bo tri lai (chinh thuc)_Hoan chinh KH 2012 (o nha)_Ke hoach 2012 theo doi (giai ngan 30.6.12) 5 2" xfId="28519"/>
    <cellStyle name="1_BC nam 2007 (UB)_DK bo tri lai (chinh thuc)_Hoan chinh KH 2012 (o nha)_Ke hoach 2012 theo doi (giai ngan 30.6.12) 5 3" xfId="28520"/>
    <cellStyle name="1_BC nam 2007 (UB)_DK bo tri lai (chinh thuc)_Hoan chinh KH 2012 (o nha)_Ke hoach 2012 theo doi (giai ngan 30.6.12) 6" xfId="5348"/>
    <cellStyle name="1_BC nam 2007 (UB)_DK bo tri lai (chinh thuc)_Hoan chinh KH 2012 (o nha)_Ke hoach 2012 theo doi (giai ngan 30.6.12) 6 2" xfId="28521"/>
    <cellStyle name="1_BC nam 2007 (UB)_DK bo tri lai (chinh thuc)_Hoan chinh KH 2012 (o nha)_Ke hoach 2012 theo doi (giai ngan 30.6.12) 6 3" xfId="28522"/>
    <cellStyle name="1_BC nam 2007 (UB)_DK bo tri lai (chinh thuc)_Hoan chinh KH 2012 (o nha)_Ke hoach 2012 theo doi (giai ngan 30.6.12) 7" xfId="28523"/>
    <cellStyle name="1_BC nam 2007 (UB)_DK bo tri lai (chinh thuc)_Hoan chinh KH 2012 (o nha)_Ke hoach 2012 theo doi (giai ngan 30.6.12) 8" xfId="28524"/>
    <cellStyle name="1_BC nam 2007 (UB)_DK bo tri lai (chinh thuc)_Hoan chinh KH 2012 Von ho tro co MT" xfId="5349"/>
    <cellStyle name="1_BC nam 2007 (UB)_DK bo tri lai (chinh thuc)_Hoan chinh KH 2012 Von ho tro co MT (chi tiet)" xfId="5350"/>
    <cellStyle name="1_BC nam 2007 (UB)_DK bo tri lai (chinh thuc)_Hoan chinh KH 2012 Von ho tro co MT (chi tiet) 2" xfId="5351"/>
    <cellStyle name="1_BC nam 2007 (UB)_DK bo tri lai (chinh thuc)_Hoan chinh KH 2012 Von ho tro co MT (chi tiet) 2 2" xfId="5352"/>
    <cellStyle name="1_BC nam 2007 (UB)_DK bo tri lai (chinh thuc)_Hoan chinh KH 2012 Von ho tro co MT (chi tiet) 2 2 2" xfId="28525"/>
    <cellStyle name="1_BC nam 2007 (UB)_DK bo tri lai (chinh thuc)_Hoan chinh KH 2012 Von ho tro co MT (chi tiet) 2 2 3" xfId="28526"/>
    <cellStyle name="1_BC nam 2007 (UB)_DK bo tri lai (chinh thuc)_Hoan chinh KH 2012 Von ho tro co MT (chi tiet) 2 3" xfId="5353"/>
    <cellStyle name="1_BC nam 2007 (UB)_DK bo tri lai (chinh thuc)_Hoan chinh KH 2012 Von ho tro co MT (chi tiet) 2 3 2" xfId="28527"/>
    <cellStyle name="1_BC nam 2007 (UB)_DK bo tri lai (chinh thuc)_Hoan chinh KH 2012 Von ho tro co MT (chi tiet) 2 3 3" xfId="28528"/>
    <cellStyle name="1_BC nam 2007 (UB)_DK bo tri lai (chinh thuc)_Hoan chinh KH 2012 Von ho tro co MT (chi tiet) 2 4" xfId="5354"/>
    <cellStyle name="1_BC nam 2007 (UB)_DK bo tri lai (chinh thuc)_Hoan chinh KH 2012 Von ho tro co MT (chi tiet) 2 4 2" xfId="28529"/>
    <cellStyle name="1_BC nam 2007 (UB)_DK bo tri lai (chinh thuc)_Hoan chinh KH 2012 Von ho tro co MT (chi tiet) 2 4 3" xfId="28530"/>
    <cellStyle name="1_BC nam 2007 (UB)_DK bo tri lai (chinh thuc)_Hoan chinh KH 2012 Von ho tro co MT (chi tiet) 2 5" xfId="28531"/>
    <cellStyle name="1_BC nam 2007 (UB)_DK bo tri lai (chinh thuc)_Hoan chinh KH 2012 Von ho tro co MT (chi tiet) 2 6" xfId="28532"/>
    <cellStyle name="1_BC nam 2007 (UB)_DK bo tri lai (chinh thuc)_Hoan chinh KH 2012 Von ho tro co MT (chi tiet) 3" xfId="5355"/>
    <cellStyle name="1_BC nam 2007 (UB)_DK bo tri lai (chinh thuc)_Hoan chinh KH 2012 Von ho tro co MT (chi tiet) 3 2" xfId="5356"/>
    <cellStyle name="1_BC nam 2007 (UB)_DK bo tri lai (chinh thuc)_Hoan chinh KH 2012 Von ho tro co MT (chi tiet) 3 2 2" xfId="28533"/>
    <cellStyle name="1_BC nam 2007 (UB)_DK bo tri lai (chinh thuc)_Hoan chinh KH 2012 Von ho tro co MT (chi tiet) 3 2 3" xfId="28534"/>
    <cellStyle name="1_BC nam 2007 (UB)_DK bo tri lai (chinh thuc)_Hoan chinh KH 2012 Von ho tro co MT (chi tiet) 3 3" xfId="5357"/>
    <cellStyle name="1_BC nam 2007 (UB)_DK bo tri lai (chinh thuc)_Hoan chinh KH 2012 Von ho tro co MT (chi tiet) 3 3 2" xfId="28535"/>
    <cellStyle name="1_BC nam 2007 (UB)_DK bo tri lai (chinh thuc)_Hoan chinh KH 2012 Von ho tro co MT (chi tiet) 3 3 3" xfId="28536"/>
    <cellStyle name="1_BC nam 2007 (UB)_DK bo tri lai (chinh thuc)_Hoan chinh KH 2012 Von ho tro co MT (chi tiet) 3 4" xfId="5358"/>
    <cellStyle name="1_BC nam 2007 (UB)_DK bo tri lai (chinh thuc)_Hoan chinh KH 2012 Von ho tro co MT (chi tiet) 3 4 2" xfId="28537"/>
    <cellStyle name="1_BC nam 2007 (UB)_DK bo tri lai (chinh thuc)_Hoan chinh KH 2012 Von ho tro co MT (chi tiet) 3 4 3" xfId="28538"/>
    <cellStyle name="1_BC nam 2007 (UB)_DK bo tri lai (chinh thuc)_Hoan chinh KH 2012 Von ho tro co MT (chi tiet) 3 5" xfId="28539"/>
    <cellStyle name="1_BC nam 2007 (UB)_DK bo tri lai (chinh thuc)_Hoan chinh KH 2012 Von ho tro co MT (chi tiet) 3 6" xfId="28540"/>
    <cellStyle name="1_BC nam 2007 (UB)_DK bo tri lai (chinh thuc)_Hoan chinh KH 2012 Von ho tro co MT (chi tiet) 4" xfId="5359"/>
    <cellStyle name="1_BC nam 2007 (UB)_DK bo tri lai (chinh thuc)_Hoan chinh KH 2012 Von ho tro co MT (chi tiet) 4 2" xfId="28541"/>
    <cellStyle name="1_BC nam 2007 (UB)_DK bo tri lai (chinh thuc)_Hoan chinh KH 2012 Von ho tro co MT (chi tiet) 4 3" xfId="28542"/>
    <cellStyle name="1_BC nam 2007 (UB)_DK bo tri lai (chinh thuc)_Hoan chinh KH 2012 Von ho tro co MT (chi tiet) 5" xfId="5360"/>
    <cellStyle name="1_BC nam 2007 (UB)_DK bo tri lai (chinh thuc)_Hoan chinh KH 2012 Von ho tro co MT (chi tiet) 5 2" xfId="28543"/>
    <cellStyle name="1_BC nam 2007 (UB)_DK bo tri lai (chinh thuc)_Hoan chinh KH 2012 Von ho tro co MT (chi tiet) 5 3" xfId="28544"/>
    <cellStyle name="1_BC nam 2007 (UB)_DK bo tri lai (chinh thuc)_Hoan chinh KH 2012 Von ho tro co MT (chi tiet) 6" xfId="5361"/>
    <cellStyle name="1_BC nam 2007 (UB)_DK bo tri lai (chinh thuc)_Hoan chinh KH 2012 Von ho tro co MT (chi tiet) 6 2" xfId="28545"/>
    <cellStyle name="1_BC nam 2007 (UB)_DK bo tri lai (chinh thuc)_Hoan chinh KH 2012 Von ho tro co MT (chi tiet) 6 3" xfId="28546"/>
    <cellStyle name="1_BC nam 2007 (UB)_DK bo tri lai (chinh thuc)_Hoan chinh KH 2012 Von ho tro co MT (chi tiet) 7" xfId="28547"/>
    <cellStyle name="1_BC nam 2007 (UB)_DK bo tri lai (chinh thuc)_Hoan chinh KH 2012 Von ho tro co MT (chi tiet) 8" xfId="28548"/>
    <cellStyle name="1_BC nam 2007 (UB)_DK bo tri lai (chinh thuc)_Hoan chinh KH 2012 Von ho tro co MT 10" xfId="5362"/>
    <cellStyle name="1_BC nam 2007 (UB)_DK bo tri lai (chinh thuc)_Hoan chinh KH 2012 Von ho tro co MT 10 2" xfId="5363"/>
    <cellStyle name="1_BC nam 2007 (UB)_DK bo tri lai (chinh thuc)_Hoan chinh KH 2012 Von ho tro co MT 10 2 2" xfId="28549"/>
    <cellStyle name="1_BC nam 2007 (UB)_DK bo tri lai (chinh thuc)_Hoan chinh KH 2012 Von ho tro co MT 10 2 3" xfId="28550"/>
    <cellStyle name="1_BC nam 2007 (UB)_DK bo tri lai (chinh thuc)_Hoan chinh KH 2012 Von ho tro co MT 10 3" xfId="5364"/>
    <cellStyle name="1_BC nam 2007 (UB)_DK bo tri lai (chinh thuc)_Hoan chinh KH 2012 Von ho tro co MT 10 3 2" xfId="28551"/>
    <cellStyle name="1_BC nam 2007 (UB)_DK bo tri lai (chinh thuc)_Hoan chinh KH 2012 Von ho tro co MT 10 3 3" xfId="28552"/>
    <cellStyle name="1_BC nam 2007 (UB)_DK bo tri lai (chinh thuc)_Hoan chinh KH 2012 Von ho tro co MT 10 4" xfId="5365"/>
    <cellStyle name="1_BC nam 2007 (UB)_DK bo tri lai (chinh thuc)_Hoan chinh KH 2012 Von ho tro co MT 10 4 2" xfId="28553"/>
    <cellStyle name="1_BC nam 2007 (UB)_DK bo tri lai (chinh thuc)_Hoan chinh KH 2012 Von ho tro co MT 10 4 3" xfId="28554"/>
    <cellStyle name="1_BC nam 2007 (UB)_DK bo tri lai (chinh thuc)_Hoan chinh KH 2012 Von ho tro co MT 10 5" xfId="28555"/>
    <cellStyle name="1_BC nam 2007 (UB)_DK bo tri lai (chinh thuc)_Hoan chinh KH 2012 Von ho tro co MT 10 6" xfId="28556"/>
    <cellStyle name="1_BC nam 2007 (UB)_DK bo tri lai (chinh thuc)_Hoan chinh KH 2012 Von ho tro co MT 11" xfId="5366"/>
    <cellStyle name="1_BC nam 2007 (UB)_DK bo tri lai (chinh thuc)_Hoan chinh KH 2012 Von ho tro co MT 11 2" xfId="5367"/>
    <cellStyle name="1_BC nam 2007 (UB)_DK bo tri lai (chinh thuc)_Hoan chinh KH 2012 Von ho tro co MT 11 2 2" xfId="28557"/>
    <cellStyle name="1_BC nam 2007 (UB)_DK bo tri lai (chinh thuc)_Hoan chinh KH 2012 Von ho tro co MT 11 2 3" xfId="28558"/>
    <cellStyle name="1_BC nam 2007 (UB)_DK bo tri lai (chinh thuc)_Hoan chinh KH 2012 Von ho tro co MT 11 3" xfId="5368"/>
    <cellStyle name="1_BC nam 2007 (UB)_DK bo tri lai (chinh thuc)_Hoan chinh KH 2012 Von ho tro co MT 11 3 2" xfId="28559"/>
    <cellStyle name="1_BC nam 2007 (UB)_DK bo tri lai (chinh thuc)_Hoan chinh KH 2012 Von ho tro co MT 11 3 3" xfId="28560"/>
    <cellStyle name="1_BC nam 2007 (UB)_DK bo tri lai (chinh thuc)_Hoan chinh KH 2012 Von ho tro co MT 11 4" xfId="5369"/>
    <cellStyle name="1_BC nam 2007 (UB)_DK bo tri lai (chinh thuc)_Hoan chinh KH 2012 Von ho tro co MT 11 4 2" xfId="28561"/>
    <cellStyle name="1_BC nam 2007 (UB)_DK bo tri lai (chinh thuc)_Hoan chinh KH 2012 Von ho tro co MT 11 4 3" xfId="28562"/>
    <cellStyle name="1_BC nam 2007 (UB)_DK bo tri lai (chinh thuc)_Hoan chinh KH 2012 Von ho tro co MT 11 5" xfId="28563"/>
    <cellStyle name="1_BC nam 2007 (UB)_DK bo tri lai (chinh thuc)_Hoan chinh KH 2012 Von ho tro co MT 11 6" xfId="28564"/>
    <cellStyle name="1_BC nam 2007 (UB)_DK bo tri lai (chinh thuc)_Hoan chinh KH 2012 Von ho tro co MT 12" xfId="5370"/>
    <cellStyle name="1_BC nam 2007 (UB)_DK bo tri lai (chinh thuc)_Hoan chinh KH 2012 Von ho tro co MT 12 2" xfId="5371"/>
    <cellStyle name="1_BC nam 2007 (UB)_DK bo tri lai (chinh thuc)_Hoan chinh KH 2012 Von ho tro co MT 12 2 2" xfId="28565"/>
    <cellStyle name="1_BC nam 2007 (UB)_DK bo tri lai (chinh thuc)_Hoan chinh KH 2012 Von ho tro co MT 12 2 3" xfId="28566"/>
    <cellStyle name="1_BC nam 2007 (UB)_DK bo tri lai (chinh thuc)_Hoan chinh KH 2012 Von ho tro co MT 12 3" xfId="5372"/>
    <cellStyle name="1_BC nam 2007 (UB)_DK bo tri lai (chinh thuc)_Hoan chinh KH 2012 Von ho tro co MT 12 3 2" xfId="28567"/>
    <cellStyle name="1_BC nam 2007 (UB)_DK bo tri lai (chinh thuc)_Hoan chinh KH 2012 Von ho tro co MT 12 3 3" xfId="28568"/>
    <cellStyle name="1_BC nam 2007 (UB)_DK bo tri lai (chinh thuc)_Hoan chinh KH 2012 Von ho tro co MT 12 4" xfId="5373"/>
    <cellStyle name="1_BC nam 2007 (UB)_DK bo tri lai (chinh thuc)_Hoan chinh KH 2012 Von ho tro co MT 12 4 2" xfId="28569"/>
    <cellStyle name="1_BC nam 2007 (UB)_DK bo tri lai (chinh thuc)_Hoan chinh KH 2012 Von ho tro co MT 12 4 3" xfId="28570"/>
    <cellStyle name="1_BC nam 2007 (UB)_DK bo tri lai (chinh thuc)_Hoan chinh KH 2012 Von ho tro co MT 12 5" xfId="28571"/>
    <cellStyle name="1_BC nam 2007 (UB)_DK bo tri lai (chinh thuc)_Hoan chinh KH 2012 Von ho tro co MT 12 6" xfId="28572"/>
    <cellStyle name="1_BC nam 2007 (UB)_DK bo tri lai (chinh thuc)_Hoan chinh KH 2012 Von ho tro co MT 13" xfId="5374"/>
    <cellStyle name="1_BC nam 2007 (UB)_DK bo tri lai (chinh thuc)_Hoan chinh KH 2012 Von ho tro co MT 13 2" xfId="5375"/>
    <cellStyle name="1_BC nam 2007 (UB)_DK bo tri lai (chinh thuc)_Hoan chinh KH 2012 Von ho tro co MT 13 2 2" xfId="28573"/>
    <cellStyle name="1_BC nam 2007 (UB)_DK bo tri lai (chinh thuc)_Hoan chinh KH 2012 Von ho tro co MT 13 2 3" xfId="28574"/>
    <cellStyle name="1_BC nam 2007 (UB)_DK bo tri lai (chinh thuc)_Hoan chinh KH 2012 Von ho tro co MT 13 3" xfId="5376"/>
    <cellStyle name="1_BC nam 2007 (UB)_DK bo tri lai (chinh thuc)_Hoan chinh KH 2012 Von ho tro co MT 13 3 2" xfId="28575"/>
    <cellStyle name="1_BC nam 2007 (UB)_DK bo tri lai (chinh thuc)_Hoan chinh KH 2012 Von ho tro co MT 13 3 3" xfId="28576"/>
    <cellStyle name="1_BC nam 2007 (UB)_DK bo tri lai (chinh thuc)_Hoan chinh KH 2012 Von ho tro co MT 13 4" xfId="5377"/>
    <cellStyle name="1_BC nam 2007 (UB)_DK bo tri lai (chinh thuc)_Hoan chinh KH 2012 Von ho tro co MT 13 4 2" xfId="28577"/>
    <cellStyle name="1_BC nam 2007 (UB)_DK bo tri lai (chinh thuc)_Hoan chinh KH 2012 Von ho tro co MT 13 4 3" xfId="28578"/>
    <cellStyle name="1_BC nam 2007 (UB)_DK bo tri lai (chinh thuc)_Hoan chinh KH 2012 Von ho tro co MT 13 5" xfId="28579"/>
    <cellStyle name="1_BC nam 2007 (UB)_DK bo tri lai (chinh thuc)_Hoan chinh KH 2012 Von ho tro co MT 13 6" xfId="28580"/>
    <cellStyle name="1_BC nam 2007 (UB)_DK bo tri lai (chinh thuc)_Hoan chinh KH 2012 Von ho tro co MT 14" xfId="5378"/>
    <cellStyle name="1_BC nam 2007 (UB)_DK bo tri lai (chinh thuc)_Hoan chinh KH 2012 Von ho tro co MT 14 2" xfId="5379"/>
    <cellStyle name="1_BC nam 2007 (UB)_DK bo tri lai (chinh thuc)_Hoan chinh KH 2012 Von ho tro co MT 14 2 2" xfId="28581"/>
    <cellStyle name="1_BC nam 2007 (UB)_DK bo tri lai (chinh thuc)_Hoan chinh KH 2012 Von ho tro co MT 14 2 3" xfId="28582"/>
    <cellStyle name="1_BC nam 2007 (UB)_DK bo tri lai (chinh thuc)_Hoan chinh KH 2012 Von ho tro co MT 14 3" xfId="5380"/>
    <cellStyle name="1_BC nam 2007 (UB)_DK bo tri lai (chinh thuc)_Hoan chinh KH 2012 Von ho tro co MT 14 3 2" xfId="28583"/>
    <cellStyle name="1_BC nam 2007 (UB)_DK bo tri lai (chinh thuc)_Hoan chinh KH 2012 Von ho tro co MT 14 3 3" xfId="28584"/>
    <cellStyle name="1_BC nam 2007 (UB)_DK bo tri lai (chinh thuc)_Hoan chinh KH 2012 Von ho tro co MT 14 4" xfId="5381"/>
    <cellStyle name="1_BC nam 2007 (UB)_DK bo tri lai (chinh thuc)_Hoan chinh KH 2012 Von ho tro co MT 14 4 2" xfId="28585"/>
    <cellStyle name="1_BC nam 2007 (UB)_DK bo tri lai (chinh thuc)_Hoan chinh KH 2012 Von ho tro co MT 14 4 3" xfId="28586"/>
    <cellStyle name="1_BC nam 2007 (UB)_DK bo tri lai (chinh thuc)_Hoan chinh KH 2012 Von ho tro co MT 14 5" xfId="28587"/>
    <cellStyle name="1_BC nam 2007 (UB)_DK bo tri lai (chinh thuc)_Hoan chinh KH 2012 Von ho tro co MT 14 6" xfId="28588"/>
    <cellStyle name="1_BC nam 2007 (UB)_DK bo tri lai (chinh thuc)_Hoan chinh KH 2012 Von ho tro co MT 15" xfId="5382"/>
    <cellStyle name="1_BC nam 2007 (UB)_DK bo tri lai (chinh thuc)_Hoan chinh KH 2012 Von ho tro co MT 15 2" xfId="5383"/>
    <cellStyle name="1_BC nam 2007 (UB)_DK bo tri lai (chinh thuc)_Hoan chinh KH 2012 Von ho tro co MT 15 2 2" xfId="28589"/>
    <cellStyle name="1_BC nam 2007 (UB)_DK bo tri lai (chinh thuc)_Hoan chinh KH 2012 Von ho tro co MT 15 2 3" xfId="28590"/>
    <cellStyle name="1_BC nam 2007 (UB)_DK bo tri lai (chinh thuc)_Hoan chinh KH 2012 Von ho tro co MT 15 3" xfId="5384"/>
    <cellStyle name="1_BC nam 2007 (UB)_DK bo tri lai (chinh thuc)_Hoan chinh KH 2012 Von ho tro co MT 15 3 2" xfId="28591"/>
    <cellStyle name="1_BC nam 2007 (UB)_DK bo tri lai (chinh thuc)_Hoan chinh KH 2012 Von ho tro co MT 15 3 3" xfId="28592"/>
    <cellStyle name="1_BC nam 2007 (UB)_DK bo tri lai (chinh thuc)_Hoan chinh KH 2012 Von ho tro co MT 15 4" xfId="5385"/>
    <cellStyle name="1_BC nam 2007 (UB)_DK bo tri lai (chinh thuc)_Hoan chinh KH 2012 Von ho tro co MT 15 4 2" xfId="28593"/>
    <cellStyle name="1_BC nam 2007 (UB)_DK bo tri lai (chinh thuc)_Hoan chinh KH 2012 Von ho tro co MT 15 4 3" xfId="28594"/>
    <cellStyle name="1_BC nam 2007 (UB)_DK bo tri lai (chinh thuc)_Hoan chinh KH 2012 Von ho tro co MT 15 5" xfId="28595"/>
    <cellStyle name="1_BC nam 2007 (UB)_DK bo tri lai (chinh thuc)_Hoan chinh KH 2012 Von ho tro co MT 15 6" xfId="28596"/>
    <cellStyle name="1_BC nam 2007 (UB)_DK bo tri lai (chinh thuc)_Hoan chinh KH 2012 Von ho tro co MT 16" xfId="5386"/>
    <cellStyle name="1_BC nam 2007 (UB)_DK bo tri lai (chinh thuc)_Hoan chinh KH 2012 Von ho tro co MT 16 2" xfId="5387"/>
    <cellStyle name="1_BC nam 2007 (UB)_DK bo tri lai (chinh thuc)_Hoan chinh KH 2012 Von ho tro co MT 16 2 2" xfId="28597"/>
    <cellStyle name="1_BC nam 2007 (UB)_DK bo tri lai (chinh thuc)_Hoan chinh KH 2012 Von ho tro co MT 16 2 3" xfId="28598"/>
    <cellStyle name="1_BC nam 2007 (UB)_DK bo tri lai (chinh thuc)_Hoan chinh KH 2012 Von ho tro co MT 16 3" xfId="5388"/>
    <cellStyle name="1_BC nam 2007 (UB)_DK bo tri lai (chinh thuc)_Hoan chinh KH 2012 Von ho tro co MT 16 3 2" xfId="28599"/>
    <cellStyle name="1_BC nam 2007 (UB)_DK bo tri lai (chinh thuc)_Hoan chinh KH 2012 Von ho tro co MT 16 3 3" xfId="28600"/>
    <cellStyle name="1_BC nam 2007 (UB)_DK bo tri lai (chinh thuc)_Hoan chinh KH 2012 Von ho tro co MT 16 4" xfId="5389"/>
    <cellStyle name="1_BC nam 2007 (UB)_DK bo tri lai (chinh thuc)_Hoan chinh KH 2012 Von ho tro co MT 16 4 2" xfId="28601"/>
    <cellStyle name="1_BC nam 2007 (UB)_DK bo tri lai (chinh thuc)_Hoan chinh KH 2012 Von ho tro co MT 16 4 3" xfId="28602"/>
    <cellStyle name="1_BC nam 2007 (UB)_DK bo tri lai (chinh thuc)_Hoan chinh KH 2012 Von ho tro co MT 16 5" xfId="28603"/>
    <cellStyle name="1_BC nam 2007 (UB)_DK bo tri lai (chinh thuc)_Hoan chinh KH 2012 Von ho tro co MT 16 6" xfId="28604"/>
    <cellStyle name="1_BC nam 2007 (UB)_DK bo tri lai (chinh thuc)_Hoan chinh KH 2012 Von ho tro co MT 17" xfId="5390"/>
    <cellStyle name="1_BC nam 2007 (UB)_DK bo tri lai (chinh thuc)_Hoan chinh KH 2012 Von ho tro co MT 17 2" xfId="5391"/>
    <cellStyle name="1_BC nam 2007 (UB)_DK bo tri lai (chinh thuc)_Hoan chinh KH 2012 Von ho tro co MT 17 2 2" xfId="28605"/>
    <cellStyle name="1_BC nam 2007 (UB)_DK bo tri lai (chinh thuc)_Hoan chinh KH 2012 Von ho tro co MT 17 2 3" xfId="28606"/>
    <cellStyle name="1_BC nam 2007 (UB)_DK bo tri lai (chinh thuc)_Hoan chinh KH 2012 Von ho tro co MT 17 3" xfId="5392"/>
    <cellStyle name="1_BC nam 2007 (UB)_DK bo tri lai (chinh thuc)_Hoan chinh KH 2012 Von ho tro co MT 17 3 2" xfId="28607"/>
    <cellStyle name="1_BC nam 2007 (UB)_DK bo tri lai (chinh thuc)_Hoan chinh KH 2012 Von ho tro co MT 17 3 3" xfId="28608"/>
    <cellStyle name="1_BC nam 2007 (UB)_DK bo tri lai (chinh thuc)_Hoan chinh KH 2012 Von ho tro co MT 17 4" xfId="5393"/>
    <cellStyle name="1_BC nam 2007 (UB)_DK bo tri lai (chinh thuc)_Hoan chinh KH 2012 Von ho tro co MT 17 4 2" xfId="28609"/>
    <cellStyle name="1_BC nam 2007 (UB)_DK bo tri lai (chinh thuc)_Hoan chinh KH 2012 Von ho tro co MT 17 4 3" xfId="28610"/>
    <cellStyle name="1_BC nam 2007 (UB)_DK bo tri lai (chinh thuc)_Hoan chinh KH 2012 Von ho tro co MT 17 5" xfId="28611"/>
    <cellStyle name="1_BC nam 2007 (UB)_DK bo tri lai (chinh thuc)_Hoan chinh KH 2012 Von ho tro co MT 17 6" xfId="28612"/>
    <cellStyle name="1_BC nam 2007 (UB)_DK bo tri lai (chinh thuc)_Hoan chinh KH 2012 Von ho tro co MT 18" xfId="5394"/>
    <cellStyle name="1_BC nam 2007 (UB)_DK bo tri lai (chinh thuc)_Hoan chinh KH 2012 Von ho tro co MT 18 2" xfId="28613"/>
    <cellStyle name="1_BC nam 2007 (UB)_DK bo tri lai (chinh thuc)_Hoan chinh KH 2012 Von ho tro co MT 18 3" xfId="28614"/>
    <cellStyle name="1_BC nam 2007 (UB)_DK bo tri lai (chinh thuc)_Hoan chinh KH 2012 Von ho tro co MT 19" xfId="5395"/>
    <cellStyle name="1_BC nam 2007 (UB)_DK bo tri lai (chinh thuc)_Hoan chinh KH 2012 Von ho tro co MT 19 2" xfId="28615"/>
    <cellStyle name="1_BC nam 2007 (UB)_DK bo tri lai (chinh thuc)_Hoan chinh KH 2012 Von ho tro co MT 19 3" xfId="28616"/>
    <cellStyle name="1_BC nam 2007 (UB)_DK bo tri lai (chinh thuc)_Hoan chinh KH 2012 Von ho tro co MT 2" xfId="5396"/>
    <cellStyle name="1_BC nam 2007 (UB)_DK bo tri lai (chinh thuc)_Hoan chinh KH 2012 Von ho tro co MT 2 2" xfId="5397"/>
    <cellStyle name="1_BC nam 2007 (UB)_DK bo tri lai (chinh thuc)_Hoan chinh KH 2012 Von ho tro co MT 2 2 2" xfId="28617"/>
    <cellStyle name="1_BC nam 2007 (UB)_DK bo tri lai (chinh thuc)_Hoan chinh KH 2012 Von ho tro co MT 2 2 3" xfId="28618"/>
    <cellStyle name="1_BC nam 2007 (UB)_DK bo tri lai (chinh thuc)_Hoan chinh KH 2012 Von ho tro co MT 2 3" xfId="5398"/>
    <cellStyle name="1_BC nam 2007 (UB)_DK bo tri lai (chinh thuc)_Hoan chinh KH 2012 Von ho tro co MT 2 3 2" xfId="28619"/>
    <cellStyle name="1_BC nam 2007 (UB)_DK bo tri lai (chinh thuc)_Hoan chinh KH 2012 Von ho tro co MT 2 3 3" xfId="28620"/>
    <cellStyle name="1_BC nam 2007 (UB)_DK bo tri lai (chinh thuc)_Hoan chinh KH 2012 Von ho tro co MT 2 4" xfId="5399"/>
    <cellStyle name="1_BC nam 2007 (UB)_DK bo tri lai (chinh thuc)_Hoan chinh KH 2012 Von ho tro co MT 2 4 2" xfId="28621"/>
    <cellStyle name="1_BC nam 2007 (UB)_DK bo tri lai (chinh thuc)_Hoan chinh KH 2012 Von ho tro co MT 2 4 3" xfId="28622"/>
    <cellStyle name="1_BC nam 2007 (UB)_DK bo tri lai (chinh thuc)_Hoan chinh KH 2012 Von ho tro co MT 2 5" xfId="28623"/>
    <cellStyle name="1_BC nam 2007 (UB)_DK bo tri lai (chinh thuc)_Hoan chinh KH 2012 Von ho tro co MT 2 6" xfId="28624"/>
    <cellStyle name="1_BC nam 2007 (UB)_DK bo tri lai (chinh thuc)_Hoan chinh KH 2012 Von ho tro co MT 20" xfId="5400"/>
    <cellStyle name="1_BC nam 2007 (UB)_DK bo tri lai (chinh thuc)_Hoan chinh KH 2012 Von ho tro co MT 20 2" xfId="28625"/>
    <cellStyle name="1_BC nam 2007 (UB)_DK bo tri lai (chinh thuc)_Hoan chinh KH 2012 Von ho tro co MT 20 3" xfId="28626"/>
    <cellStyle name="1_BC nam 2007 (UB)_DK bo tri lai (chinh thuc)_Hoan chinh KH 2012 Von ho tro co MT 21" xfId="28627"/>
    <cellStyle name="1_BC nam 2007 (UB)_DK bo tri lai (chinh thuc)_Hoan chinh KH 2012 Von ho tro co MT 22" xfId="28628"/>
    <cellStyle name="1_BC nam 2007 (UB)_DK bo tri lai (chinh thuc)_Hoan chinh KH 2012 Von ho tro co MT 3" xfId="5401"/>
    <cellStyle name="1_BC nam 2007 (UB)_DK bo tri lai (chinh thuc)_Hoan chinh KH 2012 Von ho tro co MT 3 2" xfId="5402"/>
    <cellStyle name="1_BC nam 2007 (UB)_DK bo tri lai (chinh thuc)_Hoan chinh KH 2012 Von ho tro co MT 3 2 2" xfId="28629"/>
    <cellStyle name="1_BC nam 2007 (UB)_DK bo tri lai (chinh thuc)_Hoan chinh KH 2012 Von ho tro co MT 3 2 3" xfId="28630"/>
    <cellStyle name="1_BC nam 2007 (UB)_DK bo tri lai (chinh thuc)_Hoan chinh KH 2012 Von ho tro co MT 3 3" xfId="5403"/>
    <cellStyle name="1_BC nam 2007 (UB)_DK bo tri lai (chinh thuc)_Hoan chinh KH 2012 Von ho tro co MT 3 3 2" xfId="28631"/>
    <cellStyle name="1_BC nam 2007 (UB)_DK bo tri lai (chinh thuc)_Hoan chinh KH 2012 Von ho tro co MT 3 3 3" xfId="28632"/>
    <cellStyle name="1_BC nam 2007 (UB)_DK bo tri lai (chinh thuc)_Hoan chinh KH 2012 Von ho tro co MT 3 4" xfId="5404"/>
    <cellStyle name="1_BC nam 2007 (UB)_DK bo tri lai (chinh thuc)_Hoan chinh KH 2012 Von ho tro co MT 3 4 2" xfId="28633"/>
    <cellStyle name="1_BC nam 2007 (UB)_DK bo tri lai (chinh thuc)_Hoan chinh KH 2012 Von ho tro co MT 3 4 3" xfId="28634"/>
    <cellStyle name="1_BC nam 2007 (UB)_DK bo tri lai (chinh thuc)_Hoan chinh KH 2012 Von ho tro co MT 3 5" xfId="28635"/>
    <cellStyle name="1_BC nam 2007 (UB)_DK bo tri lai (chinh thuc)_Hoan chinh KH 2012 Von ho tro co MT 3 6" xfId="28636"/>
    <cellStyle name="1_BC nam 2007 (UB)_DK bo tri lai (chinh thuc)_Hoan chinh KH 2012 Von ho tro co MT 4" xfId="5405"/>
    <cellStyle name="1_BC nam 2007 (UB)_DK bo tri lai (chinh thuc)_Hoan chinh KH 2012 Von ho tro co MT 4 2" xfId="5406"/>
    <cellStyle name="1_BC nam 2007 (UB)_DK bo tri lai (chinh thuc)_Hoan chinh KH 2012 Von ho tro co MT 4 2 2" xfId="28637"/>
    <cellStyle name="1_BC nam 2007 (UB)_DK bo tri lai (chinh thuc)_Hoan chinh KH 2012 Von ho tro co MT 4 2 3" xfId="28638"/>
    <cellStyle name="1_BC nam 2007 (UB)_DK bo tri lai (chinh thuc)_Hoan chinh KH 2012 Von ho tro co MT 4 3" xfId="5407"/>
    <cellStyle name="1_BC nam 2007 (UB)_DK bo tri lai (chinh thuc)_Hoan chinh KH 2012 Von ho tro co MT 4 3 2" xfId="28639"/>
    <cellStyle name="1_BC nam 2007 (UB)_DK bo tri lai (chinh thuc)_Hoan chinh KH 2012 Von ho tro co MT 4 3 3" xfId="28640"/>
    <cellStyle name="1_BC nam 2007 (UB)_DK bo tri lai (chinh thuc)_Hoan chinh KH 2012 Von ho tro co MT 4 4" xfId="5408"/>
    <cellStyle name="1_BC nam 2007 (UB)_DK bo tri lai (chinh thuc)_Hoan chinh KH 2012 Von ho tro co MT 4 4 2" xfId="28641"/>
    <cellStyle name="1_BC nam 2007 (UB)_DK bo tri lai (chinh thuc)_Hoan chinh KH 2012 Von ho tro co MT 4 4 3" xfId="28642"/>
    <cellStyle name="1_BC nam 2007 (UB)_DK bo tri lai (chinh thuc)_Hoan chinh KH 2012 Von ho tro co MT 4 5" xfId="28643"/>
    <cellStyle name="1_BC nam 2007 (UB)_DK bo tri lai (chinh thuc)_Hoan chinh KH 2012 Von ho tro co MT 4 6" xfId="28644"/>
    <cellStyle name="1_BC nam 2007 (UB)_DK bo tri lai (chinh thuc)_Hoan chinh KH 2012 Von ho tro co MT 5" xfId="5409"/>
    <cellStyle name="1_BC nam 2007 (UB)_DK bo tri lai (chinh thuc)_Hoan chinh KH 2012 Von ho tro co MT 5 2" xfId="5410"/>
    <cellStyle name="1_BC nam 2007 (UB)_DK bo tri lai (chinh thuc)_Hoan chinh KH 2012 Von ho tro co MT 5 2 2" xfId="28645"/>
    <cellStyle name="1_BC nam 2007 (UB)_DK bo tri lai (chinh thuc)_Hoan chinh KH 2012 Von ho tro co MT 5 2 3" xfId="28646"/>
    <cellStyle name="1_BC nam 2007 (UB)_DK bo tri lai (chinh thuc)_Hoan chinh KH 2012 Von ho tro co MT 5 3" xfId="5411"/>
    <cellStyle name="1_BC nam 2007 (UB)_DK bo tri lai (chinh thuc)_Hoan chinh KH 2012 Von ho tro co MT 5 3 2" xfId="28647"/>
    <cellStyle name="1_BC nam 2007 (UB)_DK bo tri lai (chinh thuc)_Hoan chinh KH 2012 Von ho tro co MT 5 3 3" xfId="28648"/>
    <cellStyle name="1_BC nam 2007 (UB)_DK bo tri lai (chinh thuc)_Hoan chinh KH 2012 Von ho tro co MT 5 4" xfId="5412"/>
    <cellStyle name="1_BC nam 2007 (UB)_DK bo tri lai (chinh thuc)_Hoan chinh KH 2012 Von ho tro co MT 5 4 2" xfId="28649"/>
    <cellStyle name="1_BC nam 2007 (UB)_DK bo tri lai (chinh thuc)_Hoan chinh KH 2012 Von ho tro co MT 5 4 3" xfId="28650"/>
    <cellStyle name="1_BC nam 2007 (UB)_DK bo tri lai (chinh thuc)_Hoan chinh KH 2012 Von ho tro co MT 5 5" xfId="28651"/>
    <cellStyle name="1_BC nam 2007 (UB)_DK bo tri lai (chinh thuc)_Hoan chinh KH 2012 Von ho tro co MT 5 6" xfId="28652"/>
    <cellStyle name="1_BC nam 2007 (UB)_DK bo tri lai (chinh thuc)_Hoan chinh KH 2012 Von ho tro co MT 6" xfId="5413"/>
    <cellStyle name="1_BC nam 2007 (UB)_DK bo tri lai (chinh thuc)_Hoan chinh KH 2012 Von ho tro co MT 6 2" xfId="5414"/>
    <cellStyle name="1_BC nam 2007 (UB)_DK bo tri lai (chinh thuc)_Hoan chinh KH 2012 Von ho tro co MT 6 2 2" xfId="28653"/>
    <cellStyle name="1_BC nam 2007 (UB)_DK bo tri lai (chinh thuc)_Hoan chinh KH 2012 Von ho tro co MT 6 2 3" xfId="28654"/>
    <cellStyle name="1_BC nam 2007 (UB)_DK bo tri lai (chinh thuc)_Hoan chinh KH 2012 Von ho tro co MT 6 3" xfId="5415"/>
    <cellStyle name="1_BC nam 2007 (UB)_DK bo tri lai (chinh thuc)_Hoan chinh KH 2012 Von ho tro co MT 6 3 2" xfId="28655"/>
    <cellStyle name="1_BC nam 2007 (UB)_DK bo tri lai (chinh thuc)_Hoan chinh KH 2012 Von ho tro co MT 6 3 3" xfId="28656"/>
    <cellStyle name="1_BC nam 2007 (UB)_DK bo tri lai (chinh thuc)_Hoan chinh KH 2012 Von ho tro co MT 6 4" xfId="5416"/>
    <cellStyle name="1_BC nam 2007 (UB)_DK bo tri lai (chinh thuc)_Hoan chinh KH 2012 Von ho tro co MT 6 4 2" xfId="28657"/>
    <cellStyle name="1_BC nam 2007 (UB)_DK bo tri lai (chinh thuc)_Hoan chinh KH 2012 Von ho tro co MT 6 4 3" xfId="28658"/>
    <cellStyle name="1_BC nam 2007 (UB)_DK bo tri lai (chinh thuc)_Hoan chinh KH 2012 Von ho tro co MT 6 5" xfId="28659"/>
    <cellStyle name="1_BC nam 2007 (UB)_DK bo tri lai (chinh thuc)_Hoan chinh KH 2012 Von ho tro co MT 6 6" xfId="28660"/>
    <cellStyle name="1_BC nam 2007 (UB)_DK bo tri lai (chinh thuc)_Hoan chinh KH 2012 Von ho tro co MT 7" xfId="5417"/>
    <cellStyle name="1_BC nam 2007 (UB)_DK bo tri lai (chinh thuc)_Hoan chinh KH 2012 Von ho tro co MT 7 2" xfId="5418"/>
    <cellStyle name="1_BC nam 2007 (UB)_DK bo tri lai (chinh thuc)_Hoan chinh KH 2012 Von ho tro co MT 7 2 2" xfId="28661"/>
    <cellStyle name="1_BC nam 2007 (UB)_DK bo tri lai (chinh thuc)_Hoan chinh KH 2012 Von ho tro co MT 7 2 3" xfId="28662"/>
    <cellStyle name="1_BC nam 2007 (UB)_DK bo tri lai (chinh thuc)_Hoan chinh KH 2012 Von ho tro co MT 7 3" xfId="5419"/>
    <cellStyle name="1_BC nam 2007 (UB)_DK bo tri lai (chinh thuc)_Hoan chinh KH 2012 Von ho tro co MT 7 3 2" xfId="28663"/>
    <cellStyle name="1_BC nam 2007 (UB)_DK bo tri lai (chinh thuc)_Hoan chinh KH 2012 Von ho tro co MT 7 3 3" xfId="28664"/>
    <cellStyle name="1_BC nam 2007 (UB)_DK bo tri lai (chinh thuc)_Hoan chinh KH 2012 Von ho tro co MT 7 4" xfId="5420"/>
    <cellStyle name="1_BC nam 2007 (UB)_DK bo tri lai (chinh thuc)_Hoan chinh KH 2012 Von ho tro co MT 7 4 2" xfId="28665"/>
    <cellStyle name="1_BC nam 2007 (UB)_DK bo tri lai (chinh thuc)_Hoan chinh KH 2012 Von ho tro co MT 7 4 3" xfId="28666"/>
    <cellStyle name="1_BC nam 2007 (UB)_DK bo tri lai (chinh thuc)_Hoan chinh KH 2012 Von ho tro co MT 7 5" xfId="28667"/>
    <cellStyle name="1_BC nam 2007 (UB)_DK bo tri lai (chinh thuc)_Hoan chinh KH 2012 Von ho tro co MT 7 6" xfId="28668"/>
    <cellStyle name="1_BC nam 2007 (UB)_DK bo tri lai (chinh thuc)_Hoan chinh KH 2012 Von ho tro co MT 8" xfId="5421"/>
    <cellStyle name="1_BC nam 2007 (UB)_DK bo tri lai (chinh thuc)_Hoan chinh KH 2012 Von ho tro co MT 8 2" xfId="5422"/>
    <cellStyle name="1_BC nam 2007 (UB)_DK bo tri lai (chinh thuc)_Hoan chinh KH 2012 Von ho tro co MT 8 2 2" xfId="28669"/>
    <cellStyle name="1_BC nam 2007 (UB)_DK bo tri lai (chinh thuc)_Hoan chinh KH 2012 Von ho tro co MT 8 2 3" xfId="28670"/>
    <cellStyle name="1_BC nam 2007 (UB)_DK bo tri lai (chinh thuc)_Hoan chinh KH 2012 Von ho tro co MT 8 3" xfId="5423"/>
    <cellStyle name="1_BC nam 2007 (UB)_DK bo tri lai (chinh thuc)_Hoan chinh KH 2012 Von ho tro co MT 8 3 2" xfId="28671"/>
    <cellStyle name="1_BC nam 2007 (UB)_DK bo tri lai (chinh thuc)_Hoan chinh KH 2012 Von ho tro co MT 8 3 3" xfId="28672"/>
    <cellStyle name="1_BC nam 2007 (UB)_DK bo tri lai (chinh thuc)_Hoan chinh KH 2012 Von ho tro co MT 8 4" xfId="5424"/>
    <cellStyle name="1_BC nam 2007 (UB)_DK bo tri lai (chinh thuc)_Hoan chinh KH 2012 Von ho tro co MT 8 4 2" xfId="28673"/>
    <cellStyle name="1_BC nam 2007 (UB)_DK bo tri lai (chinh thuc)_Hoan chinh KH 2012 Von ho tro co MT 8 4 3" xfId="28674"/>
    <cellStyle name="1_BC nam 2007 (UB)_DK bo tri lai (chinh thuc)_Hoan chinh KH 2012 Von ho tro co MT 8 5" xfId="28675"/>
    <cellStyle name="1_BC nam 2007 (UB)_DK bo tri lai (chinh thuc)_Hoan chinh KH 2012 Von ho tro co MT 8 6" xfId="28676"/>
    <cellStyle name="1_BC nam 2007 (UB)_DK bo tri lai (chinh thuc)_Hoan chinh KH 2012 Von ho tro co MT 9" xfId="5425"/>
    <cellStyle name="1_BC nam 2007 (UB)_DK bo tri lai (chinh thuc)_Hoan chinh KH 2012 Von ho tro co MT 9 2" xfId="5426"/>
    <cellStyle name="1_BC nam 2007 (UB)_DK bo tri lai (chinh thuc)_Hoan chinh KH 2012 Von ho tro co MT 9 2 2" xfId="28677"/>
    <cellStyle name="1_BC nam 2007 (UB)_DK bo tri lai (chinh thuc)_Hoan chinh KH 2012 Von ho tro co MT 9 2 3" xfId="28678"/>
    <cellStyle name="1_BC nam 2007 (UB)_DK bo tri lai (chinh thuc)_Hoan chinh KH 2012 Von ho tro co MT 9 3" xfId="5427"/>
    <cellStyle name="1_BC nam 2007 (UB)_DK bo tri lai (chinh thuc)_Hoan chinh KH 2012 Von ho tro co MT 9 3 2" xfId="28679"/>
    <cellStyle name="1_BC nam 2007 (UB)_DK bo tri lai (chinh thuc)_Hoan chinh KH 2012 Von ho tro co MT 9 3 3" xfId="28680"/>
    <cellStyle name="1_BC nam 2007 (UB)_DK bo tri lai (chinh thuc)_Hoan chinh KH 2012 Von ho tro co MT 9 4" xfId="5428"/>
    <cellStyle name="1_BC nam 2007 (UB)_DK bo tri lai (chinh thuc)_Hoan chinh KH 2012 Von ho tro co MT 9 4 2" xfId="28681"/>
    <cellStyle name="1_BC nam 2007 (UB)_DK bo tri lai (chinh thuc)_Hoan chinh KH 2012 Von ho tro co MT 9 4 3" xfId="28682"/>
    <cellStyle name="1_BC nam 2007 (UB)_DK bo tri lai (chinh thuc)_Hoan chinh KH 2012 Von ho tro co MT 9 5" xfId="28683"/>
    <cellStyle name="1_BC nam 2007 (UB)_DK bo tri lai (chinh thuc)_Hoan chinh KH 2012 Von ho tro co MT 9 6" xfId="28684"/>
    <cellStyle name="1_BC nam 2007 (UB)_DK bo tri lai (chinh thuc)_Hoan chinh KH 2012 Von ho tro co MT_Bao cao giai ngan quy I" xfId="5429"/>
    <cellStyle name="1_BC nam 2007 (UB)_DK bo tri lai (chinh thuc)_Hoan chinh KH 2012 Von ho tro co MT_Bao cao giai ngan quy I 2" xfId="5430"/>
    <cellStyle name="1_BC nam 2007 (UB)_DK bo tri lai (chinh thuc)_Hoan chinh KH 2012 Von ho tro co MT_Bao cao giai ngan quy I 2 2" xfId="5431"/>
    <cellStyle name="1_BC nam 2007 (UB)_DK bo tri lai (chinh thuc)_Hoan chinh KH 2012 Von ho tro co MT_Bao cao giai ngan quy I 2 2 2" xfId="28685"/>
    <cellStyle name="1_BC nam 2007 (UB)_DK bo tri lai (chinh thuc)_Hoan chinh KH 2012 Von ho tro co MT_Bao cao giai ngan quy I 2 2 3" xfId="28686"/>
    <cellStyle name="1_BC nam 2007 (UB)_DK bo tri lai (chinh thuc)_Hoan chinh KH 2012 Von ho tro co MT_Bao cao giai ngan quy I 2 3" xfId="5432"/>
    <cellStyle name="1_BC nam 2007 (UB)_DK bo tri lai (chinh thuc)_Hoan chinh KH 2012 Von ho tro co MT_Bao cao giai ngan quy I 2 3 2" xfId="28687"/>
    <cellStyle name="1_BC nam 2007 (UB)_DK bo tri lai (chinh thuc)_Hoan chinh KH 2012 Von ho tro co MT_Bao cao giai ngan quy I 2 3 3" xfId="28688"/>
    <cellStyle name="1_BC nam 2007 (UB)_DK bo tri lai (chinh thuc)_Hoan chinh KH 2012 Von ho tro co MT_Bao cao giai ngan quy I 2 4" xfId="5433"/>
    <cellStyle name="1_BC nam 2007 (UB)_DK bo tri lai (chinh thuc)_Hoan chinh KH 2012 Von ho tro co MT_Bao cao giai ngan quy I 2 4 2" xfId="28689"/>
    <cellStyle name="1_BC nam 2007 (UB)_DK bo tri lai (chinh thuc)_Hoan chinh KH 2012 Von ho tro co MT_Bao cao giai ngan quy I 2 4 3" xfId="28690"/>
    <cellStyle name="1_BC nam 2007 (UB)_DK bo tri lai (chinh thuc)_Hoan chinh KH 2012 Von ho tro co MT_Bao cao giai ngan quy I 2 5" xfId="28691"/>
    <cellStyle name="1_BC nam 2007 (UB)_DK bo tri lai (chinh thuc)_Hoan chinh KH 2012 Von ho tro co MT_Bao cao giai ngan quy I 2 6" xfId="28692"/>
    <cellStyle name="1_BC nam 2007 (UB)_DK bo tri lai (chinh thuc)_Hoan chinh KH 2012 Von ho tro co MT_Bao cao giai ngan quy I 3" xfId="5434"/>
    <cellStyle name="1_BC nam 2007 (UB)_DK bo tri lai (chinh thuc)_Hoan chinh KH 2012 Von ho tro co MT_Bao cao giai ngan quy I 3 2" xfId="5435"/>
    <cellStyle name="1_BC nam 2007 (UB)_DK bo tri lai (chinh thuc)_Hoan chinh KH 2012 Von ho tro co MT_Bao cao giai ngan quy I 3 2 2" xfId="28693"/>
    <cellStyle name="1_BC nam 2007 (UB)_DK bo tri lai (chinh thuc)_Hoan chinh KH 2012 Von ho tro co MT_Bao cao giai ngan quy I 3 2 3" xfId="28694"/>
    <cellStyle name="1_BC nam 2007 (UB)_DK bo tri lai (chinh thuc)_Hoan chinh KH 2012 Von ho tro co MT_Bao cao giai ngan quy I 3 3" xfId="5436"/>
    <cellStyle name="1_BC nam 2007 (UB)_DK bo tri lai (chinh thuc)_Hoan chinh KH 2012 Von ho tro co MT_Bao cao giai ngan quy I 3 3 2" xfId="28695"/>
    <cellStyle name="1_BC nam 2007 (UB)_DK bo tri lai (chinh thuc)_Hoan chinh KH 2012 Von ho tro co MT_Bao cao giai ngan quy I 3 3 3" xfId="28696"/>
    <cellStyle name="1_BC nam 2007 (UB)_DK bo tri lai (chinh thuc)_Hoan chinh KH 2012 Von ho tro co MT_Bao cao giai ngan quy I 3 4" xfId="5437"/>
    <cellStyle name="1_BC nam 2007 (UB)_DK bo tri lai (chinh thuc)_Hoan chinh KH 2012 Von ho tro co MT_Bao cao giai ngan quy I 3 4 2" xfId="28697"/>
    <cellStyle name="1_BC nam 2007 (UB)_DK bo tri lai (chinh thuc)_Hoan chinh KH 2012 Von ho tro co MT_Bao cao giai ngan quy I 3 4 3" xfId="28698"/>
    <cellStyle name="1_BC nam 2007 (UB)_DK bo tri lai (chinh thuc)_Hoan chinh KH 2012 Von ho tro co MT_Bao cao giai ngan quy I 3 5" xfId="28699"/>
    <cellStyle name="1_BC nam 2007 (UB)_DK bo tri lai (chinh thuc)_Hoan chinh KH 2012 Von ho tro co MT_Bao cao giai ngan quy I 3 6" xfId="28700"/>
    <cellStyle name="1_BC nam 2007 (UB)_DK bo tri lai (chinh thuc)_Hoan chinh KH 2012 Von ho tro co MT_Bao cao giai ngan quy I 4" xfId="5438"/>
    <cellStyle name="1_BC nam 2007 (UB)_DK bo tri lai (chinh thuc)_Hoan chinh KH 2012 Von ho tro co MT_Bao cao giai ngan quy I 4 2" xfId="28701"/>
    <cellStyle name="1_BC nam 2007 (UB)_DK bo tri lai (chinh thuc)_Hoan chinh KH 2012 Von ho tro co MT_Bao cao giai ngan quy I 4 3" xfId="28702"/>
    <cellStyle name="1_BC nam 2007 (UB)_DK bo tri lai (chinh thuc)_Hoan chinh KH 2012 Von ho tro co MT_Bao cao giai ngan quy I 5" xfId="5439"/>
    <cellStyle name="1_BC nam 2007 (UB)_DK bo tri lai (chinh thuc)_Hoan chinh KH 2012 Von ho tro co MT_Bao cao giai ngan quy I 5 2" xfId="28703"/>
    <cellStyle name="1_BC nam 2007 (UB)_DK bo tri lai (chinh thuc)_Hoan chinh KH 2012 Von ho tro co MT_Bao cao giai ngan quy I 5 3" xfId="28704"/>
    <cellStyle name="1_BC nam 2007 (UB)_DK bo tri lai (chinh thuc)_Hoan chinh KH 2012 Von ho tro co MT_Bao cao giai ngan quy I 6" xfId="5440"/>
    <cellStyle name="1_BC nam 2007 (UB)_DK bo tri lai (chinh thuc)_Hoan chinh KH 2012 Von ho tro co MT_Bao cao giai ngan quy I 6 2" xfId="28705"/>
    <cellStyle name="1_BC nam 2007 (UB)_DK bo tri lai (chinh thuc)_Hoan chinh KH 2012 Von ho tro co MT_Bao cao giai ngan quy I 6 3" xfId="28706"/>
    <cellStyle name="1_BC nam 2007 (UB)_DK bo tri lai (chinh thuc)_Hoan chinh KH 2012 Von ho tro co MT_Bao cao giai ngan quy I 7" xfId="28707"/>
    <cellStyle name="1_BC nam 2007 (UB)_DK bo tri lai (chinh thuc)_Hoan chinh KH 2012 Von ho tro co MT_Bao cao giai ngan quy I 8" xfId="28708"/>
    <cellStyle name="1_BC nam 2007 (UB)_DK bo tri lai (chinh thuc)_Hoan chinh KH 2012 Von ho tro co MT_BC von DTPT 6 thang 2012" xfId="5441"/>
    <cellStyle name="1_BC nam 2007 (UB)_DK bo tri lai (chinh thuc)_Hoan chinh KH 2012 Von ho tro co MT_BC von DTPT 6 thang 2012 2" xfId="5442"/>
    <cellStyle name="1_BC nam 2007 (UB)_DK bo tri lai (chinh thuc)_Hoan chinh KH 2012 Von ho tro co MT_BC von DTPT 6 thang 2012 2 2" xfId="5443"/>
    <cellStyle name="1_BC nam 2007 (UB)_DK bo tri lai (chinh thuc)_Hoan chinh KH 2012 Von ho tro co MT_BC von DTPT 6 thang 2012 2 2 2" xfId="28709"/>
    <cellStyle name="1_BC nam 2007 (UB)_DK bo tri lai (chinh thuc)_Hoan chinh KH 2012 Von ho tro co MT_BC von DTPT 6 thang 2012 2 2 3" xfId="28710"/>
    <cellStyle name="1_BC nam 2007 (UB)_DK bo tri lai (chinh thuc)_Hoan chinh KH 2012 Von ho tro co MT_BC von DTPT 6 thang 2012 2 3" xfId="5444"/>
    <cellStyle name="1_BC nam 2007 (UB)_DK bo tri lai (chinh thuc)_Hoan chinh KH 2012 Von ho tro co MT_BC von DTPT 6 thang 2012 2 3 2" xfId="28711"/>
    <cellStyle name="1_BC nam 2007 (UB)_DK bo tri lai (chinh thuc)_Hoan chinh KH 2012 Von ho tro co MT_BC von DTPT 6 thang 2012 2 3 3" xfId="28712"/>
    <cellStyle name="1_BC nam 2007 (UB)_DK bo tri lai (chinh thuc)_Hoan chinh KH 2012 Von ho tro co MT_BC von DTPT 6 thang 2012 2 4" xfId="5445"/>
    <cellStyle name="1_BC nam 2007 (UB)_DK bo tri lai (chinh thuc)_Hoan chinh KH 2012 Von ho tro co MT_BC von DTPT 6 thang 2012 2 4 2" xfId="28713"/>
    <cellStyle name="1_BC nam 2007 (UB)_DK bo tri lai (chinh thuc)_Hoan chinh KH 2012 Von ho tro co MT_BC von DTPT 6 thang 2012 2 4 3" xfId="28714"/>
    <cellStyle name="1_BC nam 2007 (UB)_DK bo tri lai (chinh thuc)_Hoan chinh KH 2012 Von ho tro co MT_BC von DTPT 6 thang 2012 2 5" xfId="28715"/>
    <cellStyle name="1_BC nam 2007 (UB)_DK bo tri lai (chinh thuc)_Hoan chinh KH 2012 Von ho tro co MT_BC von DTPT 6 thang 2012 2 6" xfId="28716"/>
    <cellStyle name="1_BC nam 2007 (UB)_DK bo tri lai (chinh thuc)_Hoan chinh KH 2012 Von ho tro co MT_BC von DTPT 6 thang 2012 3" xfId="5446"/>
    <cellStyle name="1_BC nam 2007 (UB)_DK bo tri lai (chinh thuc)_Hoan chinh KH 2012 Von ho tro co MT_BC von DTPT 6 thang 2012 3 2" xfId="5447"/>
    <cellStyle name="1_BC nam 2007 (UB)_DK bo tri lai (chinh thuc)_Hoan chinh KH 2012 Von ho tro co MT_BC von DTPT 6 thang 2012 3 2 2" xfId="28717"/>
    <cellStyle name="1_BC nam 2007 (UB)_DK bo tri lai (chinh thuc)_Hoan chinh KH 2012 Von ho tro co MT_BC von DTPT 6 thang 2012 3 2 3" xfId="28718"/>
    <cellStyle name="1_BC nam 2007 (UB)_DK bo tri lai (chinh thuc)_Hoan chinh KH 2012 Von ho tro co MT_BC von DTPT 6 thang 2012 3 3" xfId="5448"/>
    <cellStyle name="1_BC nam 2007 (UB)_DK bo tri lai (chinh thuc)_Hoan chinh KH 2012 Von ho tro co MT_BC von DTPT 6 thang 2012 3 3 2" xfId="28719"/>
    <cellStyle name="1_BC nam 2007 (UB)_DK bo tri lai (chinh thuc)_Hoan chinh KH 2012 Von ho tro co MT_BC von DTPT 6 thang 2012 3 3 3" xfId="28720"/>
    <cellStyle name="1_BC nam 2007 (UB)_DK bo tri lai (chinh thuc)_Hoan chinh KH 2012 Von ho tro co MT_BC von DTPT 6 thang 2012 3 4" xfId="5449"/>
    <cellStyle name="1_BC nam 2007 (UB)_DK bo tri lai (chinh thuc)_Hoan chinh KH 2012 Von ho tro co MT_BC von DTPT 6 thang 2012 3 4 2" xfId="28721"/>
    <cellStyle name="1_BC nam 2007 (UB)_DK bo tri lai (chinh thuc)_Hoan chinh KH 2012 Von ho tro co MT_BC von DTPT 6 thang 2012 3 4 3" xfId="28722"/>
    <cellStyle name="1_BC nam 2007 (UB)_DK bo tri lai (chinh thuc)_Hoan chinh KH 2012 Von ho tro co MT_BC von DTPT 6 thang 2012 3 5" xfId="28723"/>
    <cellStyle name="1_BC nam 2007 (UB)_DK bo tri lai (chinh thuc)_Hoan chinh KH 2012 Von ho tro co MT_BC von DTPT 6 thang 2012 3 6" xfId="28724"/>
    <cellStyle name="1_BC nam 2007 (UB)_DK bo tri lai (chinh thuc)_Hoan chinh KH 2012 Von ho tro co MT_BC von DTPT 6 thang 2012 4" xfId="5450"/>
    <cellStyle name="1_BC nam 2007 (UB)_DK bo tri lai (chinh thuc)_Hoan chinh KH 2012 Von ho tro co MT_BC von DTPT 6 thang 2012 4 2" xfId="28725"/>
    <cellStyle name="1_BC nam 2007 (UB)_DK bo tri lai (chinh thuc)_Hoan chinh KH 2012 Von ho tro co MT_BC von DTPT 6 thang 2012 4 3" xfId="28726"/>
    <cellStyle name="1_BC nam 2007 (UB)_DK bo tri lai (chinh thuc)_Hoan chinh KH 2012 Von ho tro co MT_BC von DTPT 6 thang 2012 5" xfId="5451"/>
    <cellStyle name="1_BC nam 2007 (UB)_DK bo tri lai (chinh thuc)_Hoan chinh KH 2012 Von ho tro co MT_BC von DTPT 6 thang 2012 5 2" xfId="28727"/>
    <cellStyle name="1_BC nam 2007 (UB)_DK bo tri lai (chinh thuc)_Hoan chinh KH 2012 Von ho tro co MT_BC von DTPT 6 thang 2012 5 3" xfId="28728"/>
    <cellStyle name="1_BC nam 2007 (UB)_DK bo tri lai (chinh thuc)_Hoan chinh KH 2012 Von ho tro co MT_BC von DTPT 6 thang 2012 6" xfId="5452"/>
    <cellStyle name="1_BC nam 2007 (UB)_DK bo tri lai (chinh thuc)_Hoan chinh KH 2012 Von ho tro co MT_BC von DTPT 6 thang 2012 6 2" xfId="28729"/>
    <cellStyle name="1_BC nam 2007 (UB)_DK bo tri lai (chinh thuc)_Hoan chinh KH 2012 Von ho tro co MT_BC von DTPT 6 thang 2012 6 3" xfId="28730"/>
    <cellStyle name="1_BC nam 2007 (UB)_DK bo tri lai (chinh thuc)_Hoan chinh KH 2012 Von ho tro co MT_BC von DTPT 6 thang 2012 7" xfId="28731"/>
    <cellStyle name="1_BC nam 2007 (UB)_DK bo tri lai (chinh thuc)_Hoan chinh KH 2012 Von ho tro co MT_BC von DTPT 6 thang 2012 8" xfId="28732"/>
    <cellStyle name="1_BC nam 2007 (UB)_DK bo tri lai (chinh thuc)_Hoan chinh KH 2012 Von ho tro co MT_Bieu du thao QD von ho tro co MT" xfId="5453"/>
    <cellStyle name="1_BC nam 2007 (UB)_DK bo tri lai (chinh thuc)_Hoan chinh KH 2012 Von ho tro co MT_Bieu du thao QD von ho tro co MT 2" xfId="5454"/>
    <cellStyle name="1_BC nam 2007 (UB)_DK bo tri lai (chinh thuc)_Hoan chinh KH 2012 Von ho tro co MT_Bieu du thao QD von ho tro co MT 2 2" xfId="5455"/>
    <cellStyle name="1_BC nam 2007 (UB)_DK bo tri lai (chinh thuc)_Hoan chinh KH 2012 Von ho tro co MT_Bieu du thao QD von ho tro co MT 2 2 2" xfId="28733"/>
    <cellStyle name="1_BC nam 2007 (UB)_DK bo tri lai (chinh thuc)_Hoan chinh KH 2012 Von ho tro co MT_Bieu du thao QD von ho tro co MT 2 2 3" xfId="28734"/>
    <cellStyle name="1_BC nam 2007 (UB)_DK bo tri lai (chinh thuc)_Hoan chinh KH 2012 Von ho tro co MT_Bieu du thao QD von ho tro co MT 2 3" xfId="5456"/>
    <cellStyle name="1_BC nam 2007 (UB)_DK bo tri lai (chinh thuc)_Hoan chinh KH 2012 Von ho tro co MT_Bieu du thao QD von ho tro co MT 2 3 2" xfId="28735"/>
    <cellStyle name="1_BC nam 2007 (UB)_DK bo tri lai (chinh thuc)_Hoan chinh KH 2012 Von ho tro co MT_Bieu du thao QD von ho tro co MT 2 3 3" xfId="28736"/>
    <cellStyle name="1_BC nam 2007 (UB)_DK bo tri lai (chinh thuc)_Hoan chinh KH 2012 Von ho tro co MT_Bieu du thao QD von ho tro co MT 2 4" xfId="5457"/>
    <cellStyle name="1_BC nam 2007 (UB)_DK bo tri lai (chinh thuc)_Hoan chinh KH 2012 Von ho tro co MT_Bieu du thao QD von ho tro co MT 2 4 2" xfId="28737"/>
    <cellStyle name="1_BC nam 2007 (UB)_DK bo tri lai (chinh thuc)_Hoan chinh KH 2012 Von ho tro co MT_Bieu du thao QD von ho tro co MT 2 4 3" xfId="28738"/>
    <cellStyle name="1_BC nam 2007 (UB)_DK bo tri lai (chinh thuc)_Hoan chinh KH 2012 Von ho tro co MT_Bieu du thao QD von ho tro co MT 2 5" xfId="28739"/>
    <cellStyle name="1_BC nam 2007 (UB)_DK bo tri lai (chinh thuc)_Hoan chinh KH 2012 Von ho tro co MT_Bieu du thao QD von ho tro co MT 2 6" xfId="28740"/>
    <cellStyle name="1_BC nam 2007 (UB)_DK bo tri lai (chinh thuc)_Hoan chinh KH 2012 Von ho tro co MT_Bieu du thao QD von ho tro co MT 3" xfId="5458"/>
    <cellStyle name="1_BC nam 2007 (UB)_DK bo tri lai (chinh thuc)_Hoan chinh KH 2012 Von ho tro co MT_Bieu du thao QD von ho tro co MT 3 2" xfId="5459"/>
    <cellStyle name="1_BC nam 2007 (UB)_DK bo tri lai (chinh thuc)_Hoan chinh KH 2012 Von ho tro co MT_Bieu du thao QD von ho tro co MT 3 2 2" xfId="28741"/>
    <cellStyle name="1_BC nam 2007 (UB)_DK bo tri lai (chinh thuc)_Hoan chinh KH 2012 Von ho tro co MT_Bieu du thao QD von ho tro co MT 3 2 3" xfId="28742"/>
    <cellStyle name="1_BC nam 2007 (UB)_DK bo tri lai (chinh thuc)_Hoan chinh KH 2012 Von ho tro co MT_Bieu du thao QD von ho tro co MT 3 3" xfId="5460"/>
    <cellStyle name="1_BC nam 2007 (UB)_DK bo tri lai (chinh thuc)_Hoan chinh KH 2012 Von ho tro co MT_Bieu du thao QD von ho tro co MT 3 3 2" xfId="28743"/>
    <cellStyle name="1_BC nam 2007 (UB)_DK bo tri lai (chinh thuc)_Hoan chinh KH 2012 Von ho tro co MT_Bieu du thao QD von ho tro co MT 3 3 3" xfId="28744"/>
    <cellStyle name="1_BC nam 2007 (UB)_DK bo tri lai (chinh thuc)_Hoan chinh KH 2012 Von ho tro co MT_Bieu du thao QD von ho tro co MT 3 4" xfId="5461"/>
    <cellStyle name="1_BC nam 2007 (UB)_DK bo tri lai (chinh thuc)_Hoan chinh KH 2012 Von ho tro co MT_Bieu du thao QD von ho tro co MT 3 4 2" xfId="28745"/>
    <cellStyle name="1_BC nam 2007 (UB)_DK bo tri lai (chinh thuc)_Hoan chinh KH 2012 Von ho tro co MT_Bieu du thao QD von ho tro co MT 3 4 3" xfId="28746"/>
    <cellStyle name="1_BC nam 2007 (UB)_DK bo tri lai (chinh thuc)_Hoan chinh KH 2012 Von ho tro co MT_Bieu du thao QD von ho tro co MT 3 5" xfId="28747"/>
    <cellStyle name="1_BC nam 2007 (UB)_DK bo tri lai (chinh thuc)_Hoan chinh KH 2012 Von ho tro co MT_Bieu du thao QD von ho tro co MT 3 6" xfId="28748"/>
    <cellStyle name="1_BC nam 2007 (UB)_DK bo tri lai (chinh thuc)_Hoan chinh KH 2012 Von ho tro co MT_Bieu du thao QD von ho tro co MT 4" xfId="5462"/>
    <cellStyle name="1_BC nam 2007 (UB)_DK bo tri lai (chinh thuc)_Hoan chinh KH 2012 Von ho tro co MT_Bieu du thao QD von ho tro co MT 4 2" xfId="28749"/>
    <cellStyle name="1_BC nam 2007 (UB)_DK bo tri lai (chinh thuc)_Hoan chinh KH 2012 Von ho tro co MT_Bieu du thao QD von ho tro co MT 4 3" xfId="28750"/>
    <cellStyle name="1_BC nam 2007 (UB)_DK bo tri lai (chinh thuc)_Hoan chinh KH 2012 Von ho tro co MT_Bieu du thao QD von ho tro co MT 5" xfId="5463"/>
    <cellStyle name="1_BC nam 2007 (UB)_DK bo tri lai (chinh thuc)_Hoan chinh KH 2012 Von ho tro co MT_Bieu du thao QD von ho tro co MT 5 2" xfId="28751"/>
    <cellStyle name="1_BC nam 2007 (UB)_DK bo tri lai (chinh thuc)_Hoan chinh KH 2012 Von ho tro co MT_Bieu du thao QD von ho tro co MT 5 3" xfId="28752"/>
    <cellStyle name="1_BC nam 2007 (UB)_DK bo tri lai (chinh thuc)_Hoan chinh KH 2012 Von ho tro co MT_Bieu du thao QD von ho tro co MT 6" xfId="5464"/>
    <cellStyle name="1_BC nam 2007 (UB)_DK bo tri lai (chinh thuc)_Hoan chinh KH 2012 Von ho tro co MT_Bieu du thao QD von ho tro co MT 6 2" xfId="28753"/>
    <cellStyle name="1_BC nam 2007 (UB)_DK bo tri lai (chinh thuc)_Hoan chinh KH 2012 Von ho tro co MT_Bieu du thao QD von ho tro co MT 6 3" xfId="28754"/>
    <cellStyle name="1_BC nam 2007 (UB)_DK bo tri lai (chinh thuc)_Hoan chinh KH 2012 Von ho tro co MT_Bieu du thao QD von ho tro co MT 7" xfId="28755"/>
    <cellStyle name="1_BC nam 2007 (UB)_DK bo tri lai (chinh thuc)_Hoan chinh KH 2012 Von ho tro co MT_Bieu du thao QD von ho tro co MT 8" xfId="28756"/>
    <cellStyle name="1_BC nam 2007 (UB)_DK bo tri lai (chinh thuc)_Hoan chinh KH 2012 Von ho tro co MT_Ke hoach 2012 theo doi (giai ngan 30.6.12)" xfId="5465"/>
    <cellStyle name="1_BC nam 2007 (UB)_DK bo tri lai (chinh thuc)_Hoan chinh KH 2012 Von ho tro co MT_Ke hoach 2012 theo doi (giai ngan 30.6.12) 2" xfId="5466"/>
    <cellStyle name="1_BC nam 2007 (UB)_DK bo tri lai (chinh thuc)_Hoan chinh KH 2012 Von ho tro co MT_Ke hoach 2012 theo doi (giai ngan 30.6.12) 2 2" xfId="5467"/>
    <cellStyle name="1_BC nam 2007 (UB)_DK bo tri lai (chinh thuc)_Hoan chinh KH 2012 Von ho tro co MT_Ke hoach 2012 theo doi (giai ngan 30.6.12) 2 2 2" xfId="28757"/>
    <cellStyle name="1_BC nam 2007 (UB)_DK bo tri lai (chinh thuc)_Hoan chinh KH 2012 Von ho tro co MT_Ke hoach 2012 theo doi (giai ngan 30.6.12) 2 2 3" xfId="28758"/>
    <cellStyle name="1_BC nam 2007 (UB)_DK bo tri lai (chinh thuc)_Hoan chinh KH 2012 Von ho tro co MT_Ke hoach 2012 theo doi (giai ngan 30.6.12) 2 3" xfId="5468"/>
    <cellStyle name="1_BC nam 2007 (UB)_DK bo tri lai (chinh thuc)_Hoan chinh KH 2012 Von ho tro co MT_Ke hoach 2012 theo doi (giai ngan 30.6.12) 2 3 2" xfId="28759"/>
    <cellStyle name="1_BC nam 2007 (UB)_DK bo tri lai (chinh thuc)_Hoan chinh KH 2012 Von ho tro co MT_Ke hoach 2012 theo doi (giai ngan 30.6.12) 2 3 3" xfId="28760"/>
    <cellStyle name="1_BC nam 2007 (UB)_DK bo tri lai (chinh thuc)_Hoan chinh KH 2012 Von ho tro co MT_Ke hoach 2012 theo doi (giai ngan 30.6.12) 2 4" xfId="5469"/>
    <cellStyle name="1_BC nam 2007 (UB)_DK bo tri lai (chinh thuc)_Hoan chinh KH 2012 Von ho tro co MT_Ke hoach 2012 theo doi (giai ngan 30.6.12) 2 4 2" xfId="28761"/>
    <cellStyle name="1_BC nam 2007 (UB)_DK bo tri lai (chinh thuc)_Hoan chinh KH 2012 Von ho tro co MT_Ke hoach 2012 theo doi (giai ngan 30.6.12) 2 4 3" xfId="28762"/>
    <cellStyle name="1_BC nam 2007 (UB)_DK bo tri lai (chinh thuc)_Hoan chinh KH 2012 Von ho tro co MT_Ke hoach 2012 theo doi (giai ngan 30.6.12) 2 5" xfId="28763"/>
    <cellStyle name="1_BC nam 2007 (UB)_DK bo tri lai (chinh thuc)_Hoan chinh KH 2012 Von ho tro co MT_Ke hoach 2012 theo doi (giai ngan 30.6.12) 2 6" xfId="28764"/>
    <cellStyle name="1_BC nam 2007 (UB)_DK bo tri lai (chinh thuc)_Hoan chinh KH 2012 Von ho tro co MT_Ke hoach 2012 theo doi (giai ngan 30.6.12) 3" xfId="5470"/>
    <cellStyle name="1_BC nam 2007 (UB)_DK bo tri lai (chinh thuc)_Hoan chinh KH 2012 Von ho tro co MT_Ke hoach 2012 theo doi (giai ngan 30.6.12) 3 2" xfId="5471"/>
    <cellStyle name="1_BC nam 2007 (UB)_DK bo tri lai (chinh thuc)_Hoan chinh KH 2012 Von ho tro co MT_Ke hoach 2012 theo doi (giai ngan 30.6.12) 3 2 2" xfId="28765"/>
    <cellStyle name="1_BC nam 2007 (UB)_DK bo tri lai (chinh thuc)_Hoan chinh KH 2012 Von ho tro co MT_Ke hoach 2012 theo doi (giai ngan 30.6.12) 3 2 3" xfId="28766"/>
    <cellStyle name="1_BC nam 2007 (UB)_DK bo tri lai (chinh thuc)_Hoan chinh KH 2012 Von ho tro co MT_Ke hoach 2012 theo doi (giai ngan 30.6.12) 3 3" xfId="5472"/>
    <cellStyle name="1_BC nam 2007 (UB)_DK bo tri lai (chinh thuc)_Hoan chinh KH 2012 Von ho tro co MT_Ke hoach 2012 theo doi (giai ngan 30.6.12) 3 3 2" xfId="28767"/>
    <cellStyle name="1_BC nam 2007 (UB)_DK bo tri lai (chinh thuc)_Hoan chinh KH 2012 Von ho tro co MT_Ke hoach 2012 theo doi (giai ngan 30.6.12) 3 3 3" xfId="28768"/>
    <cellStyle name="1_BC nam 2007 (UB)_DK bo tri lai (chinh thuc)_Hoan chinh KH 2012 Von ho tro co MT_Ke hoach 2012 theo doi (giai ngan 30.6.12) 3 4" xfId="5473"/>
    <cellStyle name="1_BC nam 2007 (UB)_DK bo tri lai (chinh thuc)_Hoan chinh KH 2012 Von ho tro co MT_Ke hoach 2012 theo doi (giai ngan 30.6.12) 3 4 2" xfId="28769"/>
    <cellStyle name="1_BC nam 2007 (UB)_DK bo tri lai (chinh thuc)_Hoan chinh KH 2012 Von ho tro co MT_Ke hoach 2012 theo doi (giai ngan 30.6.12) 3 4 3" xfId="28770"/>
    <cellStyle name="1_BC nam 2007 (UB)_DK bo tri lai (chinh thuc)_Hoan chinh KH 2012 Von ho tro co MT_Ke hoach 2012 theo doi (giai ngan 30.6.12) 3 5" xfId="28771"/>
    <cellStyle name="1_BC nam 2007 (UB)_DK bo tri lai (chinh thuc)_Hoan chinh KH 2012 Von ho tro co MT_Ke hoach 2012 theo doi (giai ngan 30.6.12) 3 6" xfId="28772"/>
    <cellStyle name="1_BC nam 2007 (UB)_DK bo tri lai (chinh thuc)_Hoan chinh KH 2012 Von ho tro co MT_Ke hoach 2012 theo doi (giai ngan 30.6.12) 4" xfId="5474"/>
    <cellStyle name="1_BC nam 2007 (UB)_DK bo tri lai (chinh thuc)_Hoan chinh KH 2012 Von ho tro co MT_Ke hoach 2012 theo doi (giai ngan 30.6.12) 4 2" xfId="28773"/>
    <cellStyle name="1_BC nam 2007 (UB)_DK bo tri lai (chinh thuc)_Hoan chinh KH 2012 Von ho tro co MT_Ke hoach 2012 theo doi (giai ngan 30.6.12) 4 3" xfId="28774"/>
    <cellStyle name="1_BC nam 2007 (UB)_DK bo tri lai (chinh thuc)_Hoan chinh KH 2012 Von ho tro co MT_Ke hoach 2012 theo doi (giai ngan 30.6.12) 5" xfId="5475"/>
    <cellStyle name="1_BC nam 2007 (UB)_DK bo tri lai (chinh thuc)_Hoan chinh KH 2012 Von ho tro co MT_Ke hoach 2012 theo doi (giai ngan 30.6.12) 5 2" xfId="28775"/>
    <cellStyle name="1_BC nam 2007 (UB)_DK bo tri lai (chinh thuc)_Hoan chinh KH 2012 Von ho tro co MT_Ke hoach 2012 theo doi (giai ngan 30.6.12) 5 3" xfId="28776"/>
    <cellStyle name="1_BC nam 2007 (UB)_DK bo tri lai (chinh thuc)_Hoan chinh KH 2012 Von ho tro co MT_Ke hoach 2012 theo doi (giai ngan 30.6.12) 6" xfId="5476"/>
    <cellStyle name="1_BC nam 2007 (UB)_DK bo tri lai (chinh thuc)_Hoan chinh KH 2012 Von ho tro co MT_Ke hoach 2012 theo doi (giai ngan 30.6.12) 6 2" xfId="28777"/>
    <cellStyle name="1_BC nam 2007 (UB)_DK bo tri lai (chinh thuc)_Hoan chinh KH 2012 Von ho tro co MT_Ke hoach 2012 theo doi (giai ngan 30.6.12) 6 3" xfId="28778"/>
    <cellStyle name="1_BC nam 2007 (UB)_DK bo tri lai (chinh thuc)_Hoan chinh KH 2012 Von ho tro co MT_Ke hoach 2012 theo doi (giai ngan 30.6.12) 7" xfId="28779"/>
    <cellStyle name="1_BC nam 2007 (UB)_DK bo tri lai (chinh thuc)_Hoan chinh KH 2012 Von ho tro co MT_Ke hoach 2012 theo doi (giai ngan 30.6.12) 8" xfId="28780"/>
    <cellStyle name="1_BC nam 2007 (UB)_DK bo tri lai (chinh thuc)_Ke hoach 2012 (theo doi)" xfId="5477"/>
    <cellStyle name="1_BC nam 2007 (UB)_DK bo tri lai (chinh thuc)_Ke hoach 2012 (theo doi) 2" xfId="5478"/>
    <cellStyle name="1_BC nam 2007 (UB)_DK bo tri lai (chinh thuc)_Ke hoach 2012 (theo doi) 2 2" xfId="5479"/>
    <cellStyle name="1_BC nam 2007 (UB)_DK bo tri lai (chinh thuc)_Ke hoach 2012 (theo doi) 2 2 2" xfId="28781"/>
    <cellStyle name="1_BC nam 2007 (UB)_DK bo tri lai (chinh thuc)_Ke hoach 2012 (theo doi) 2 2 3" xfId="28782"/>
    <cellStyle name="1_BC nam 2007 (UB)_DK bo tri lai (chinh thuc)_Ke hoach 2012 (theo doi) 2 3" xfId="5480"/>
    <cellStyle name="1_BC nam 2007 (UB)_DK bo tri lai (chinh thuc)_Ke hoach 2012 (theo doi) 2 3 2" xfId="28783"/>
    <cellStyle name="1_BC nam 2007 (UB)_DK bo tri lai (chinh thuc)_Ke hoach 2012 (theo doi) 2 3 3" xfId="28784"/>
    <cellStyle name="1_BC nam 2007 (UB)_DK bo tri lai (chinh thuc)_Ke hoach 2012 (theo doi) 2 4" xfId="5481"/>
    <cellStyle name="1_BC nam 2007 (UB)_DK bo tri lai (chinh thuc)_Ke hoach 2012 (theo doi) 2 4 2" xfId="28785"/>
    <cellStyle name="1_BC nam 2007 (UB)_DK bo tri lai (chinh thuc)_Ke hoach 2012 (theo doi) 2 4 3" xfId="28786"/>
    <cellStyle name="1_BC nam 2007 (UB)_DK bo tri lai (chinh thuc)_Ke hoach 2012 (theo doi) 2 5" xfId="28787"/>
    <cellStyle name="1_BC nam 2007 (UB)_DK bo tri lai (chinh thuc)_Ke hoach 2012 (theo doi) 2 6" xfId="28788"/>
    <cellStyle name="1_BC nam 2007 (UB)_DK bo tri lai (chinh thuc)_Ke hoach 2012 (theo doi) 3" xfId="5482"/>
    <cellStyle name="1_BC nam 2007 (UB)_DK bo tri lai (chinh thuc)_Ke hoach 2012 (theo doi) 3 2" xfId="5483"/>
    <cellStyle name="1_BC nam 2007 (UB)_DK bo tri lai (chinh thuc)_Ke hoach 2012 (theo doi) 3 2 2" xfId="28789"/>
    <cellStyle name="1_BC nam 2007 (UB)_DK bo tri lai (chinh thuc)_Ke hoach 2012 (theo doi) 3 2 3" xfId="28790"/>
    <cellStyle name="1_BC nam 2007 (UB)_DK bo tri lai (chinh thuc)_Ke hoach 2012 (theo doi) 3 3" xfId="5484"/>
    <cellStyle name="1_BC nam 2007 (UB)_DK bo tri lai (chinh thuc)_Ke hoach 2012 (theo doi) 3 3 2" xfId="28791"/>
    <cellStyle name="1_BC nam 2007 (UB)_DK bo tri lai (chinh thuc)_Ke hoach 2012 (theo doi) 3 3 3" xfId="28792"/>
    <cellStyle name="1_BC nam 2007 (UB)_DK bo tri lai (chinh thuc)_Ke hoach 2012 (theo doi) 3 4" xfId="5485"/>
    <cellStyle name="1_BC nam 2007 (UB)_DK bo tri lai (chinh thuc)_Ke hoach 2012 (theo doi) 3 4 2" xfId="28793"/>
    <cellStyle name="1_BC nam 2007 (UB)_DK bo tri lai (chinh thuc)_Ke hoach 2012 (theo doi) 3 4 3" xfId="28794"/>
    <cellStyle name="1_BC nam 2007 (UB)_DK bo tri lai (chinh thuc)_Ke hoach 2012 (theo doi) 3 5" xfId="28795"/>
    <cellStyle name="1_BC nam 2007 (UB)_DK bo tri lai (chinh thuc)_Ke hoach 2012 (theo doi) 3 6" xfId="28796"/>
    <cellStyle name="1_BC nam 2007 (UB)_DK bo tri lai (chinh thuc)_Ke hoach 2012 (theo doi) 4" xfId="5486"/>
    <cellStyle name="1_BC nam 2007 (UB)_DK bo tri lai (chinh thuc)_Ke hoach 2012 (theo doi) 4 2" xfId="28797"/>
    <cellStyle name="1_BC nam 2007 (UB)_DK bo tri lai (chinh thuc)_Ke hoach 2012 (theo doi) 4 3" xfId="28798"/>
    <cellStyle name="1_BC nam 2007 (UB)_DK bo tri lai (chinh thuc)_Ke hoach 2012 (theo doi) 5" xfId="5487"/>
    <cellStyle name="1_BC nam 2007 (UB)_DK bo tri lai (chinh thuc)_Ke hoach 2012 (theo doi) 5 2" xfId="28799"/>
    <cellStyle name="1_BC nam 2007 (UB)_DK bo tri lai (chinh thuc)_Ke hoach 2012 (theo doi) 5 3" xfId="28800"/>
    <cellStyle name="1_BC nam 2007 (UB)_DK bo tri lai (chinh thuc)_Ke hoach 2012 (theo doi) 6" xfId="5488"/>
    <cellStyle name="1_BC nam 2007 (UB)_DK bo tri lai (chinh thuc)_Ke hoach 2012 (theo doi) 6 2" xfId="28801"/>
    <cellStyle name="1_BC nam 2007 (UB)_DK bo tri lai (chinh thuc)_Ke hoach 2012 (theo doi) 6 3" xfId="28802"/>
    <cellStyle name="1_BC nam 2007 (UB)_DK bo tri lai (chinh thuc)_Ke hoach 2012 (theo doi) 7" xfId="28803"/>
    <cellStyle name="1_BC nam 2007 (UB)_DK bo tri lai (chinh thuc)_Ke hoach 2012 (theo doi) 8" xfId="28804"/>
    <cellStyle name="1_BC nam 2007 (UB)_DK bo tri lai (chinh thuc)_Ke hoach 2012 theo doi (giai ngan 30.6.12)" xfId="5489"/>
    <cellStyle name="1_BC nam 2007 (UB)_DK bo tri lai (chinh thuc)_Ke hoach 2012 theo doi (giai ngan 30.6.12) 2" xfId="5490"/>
    <cellStyle name="1_BC nam 2007 (UB)_DK bo tri lai (chinh thuc)_Ke hoach 2012 theo doi (giai ngan 30.6.12) 2 2" xfId="5491"/>
    <cellStyle name="1_BC nam 2007 (UB)_DK bo tri lai (chinh thuc)_Ke hoach 2012 theo doi (giai ngan 30.6.12) 2 2 2" xfId="28805"/>
    <cellStyle name="1_BC nam 2007 (UB)_DK bo tri lai (chinh thuc)_Ke hoach 2012 theo doi (giai ngan 30.6.12) 2 2 3" xfId="28806"/>
    <cellStyle name="1_BC nam 2007 (UB)_DK bo tri lai (chinh thuc)_Ke hoach 2012 theo doi (giai ngan 30.6.12) 2 3" xfId="5492"/>
    <cellStyle name="1_BC nam 2007 (UB)_DK bo tri lai (chinh thuc)_Ke hoach 2012 theo doi (giai ngan 30.6.12) 2 3 2" xfId="28807"/>
    <cellStyle name="1_BC nam 2007 (UB)_DK bo tri lai (chinh thuc)_Ke hoach 2012 theo doi (giai ngan 30.6.12) 2 3 3" xfId="28808"/>
    <cellStyle name="1_BC nam 2007 (UB)_DK bo tri lai (chinh thuc)_Ke hoach 2012 theo doi (giai ngan 30.6.12) 2 4" xfId="5493"/>
    <cellStyle name="1_BC nam 2007 (UB)_DK bo tri lai (chinh thuc)_Ke hoach 2012 theo doi (giai ngan 30.6.12) 2 4 2" xfId="28809"/>
    <cellStyle name="1_BC nam 2007 (UB)_DK bo tri lai (chinh thuc)_Ke hoach 2012 theo doi (giai ngan 30.6.12) 2 4 3" xfId="28810"/>
    <cellStyle name="1_BC nam 2007 (UB)_DK bo tri lai (chinh thuc)_Ke hoach 2012 theo doi (giai ngan 30.6.12) 2 5" xfId="28811"/>
    <cellStyle name="1_BC nam 2007 (UB)_DK bo tri lai (chinh thuc)_Ke hoach 2012 theo doi (giai ngan 30.6.12) 2 6" xfId="28812"/>
    <cellStyle name="1_BC nam 2007 (UB)_DK bo tri lai (chinh thuc)_Ke hoach 2012 theo doi (giai ngan 30.6.12) 3" xfId="5494"/>
    <cellStyle name="1_BC nam 2007 (UB)_DK bo tri lai (chinh thuc)_Ke hoach 2012 theo doi (giai ngan 30.6.12) 3 2" xfId="5495"/>
    <cellStyle name="1_BC nam 2007 (UB)_DK bo tri lai (chinh thuc)_Ke hoach 2012 theo doi (giai ngan 30.6.12) 3 2 2" xfId="28813"/>
    <cellStyle name="1_BC nam 2007 (UB)_DK bo tri lai (chinh thuc)_Ke hoach 2012 theo doi (giai ngan 30.6.12) 3 2 3" xfId="28814"/>
    <cellStyle name="1_BC nam 2007 (UB)_DK bo tri lai (chinh thuc)_Ke hoach 2012 theo doi (giai ngan 30.6.12) 3 3" xfId="5496"/>
    <cellStyle name="1_BC nam 2007 (UB)_DK bo tri lai (chinh thuc)_Ke hoach 2012 theo doi (giai ngan 30.6.12) 3 3 2" xfId="28815"/>
    <cellStyle name="1_BC nam 2007 (UB)_DK bo tri lai (chinh thuc)_Ke hoach 2012 theo doi (giai ngan 30.6.12) 3 3 3" xfId="28816"/>
    <cellStyle name="1_BC nam 2007 (UB)_DK bo tri lai (chinh thuc)_Ke hoach 2012 theo doi (giai ngan 30.6.12) 3 4" xfId="5497"/>
    <cellStyle name="1_BC nam 2007 (UB)_DK bo tri lai (chinh thuc)_Ke hoach 2012 theo doi (giai ngan 30.6.12) 3 4 2" xfId="28817"/>
    <cellStyle name="1_BC nam 2007 (UB)_DK bo tri lai (chinh thuc)_Ke hoach 2012 theo doi (giai ngan 30.6.12) 3 4 3" xfId="28818"/>
    <cellStyle name="1_BC nam 2007 (UB)_DK bo tri lai (chinh thuc)_Ke hoach 2012 theo doi (giai ngan 30.6.12) 3 5" xfId="28819"/>
    <cellStyle name="1_BC nam 2007 (UB)_DK bo tri lai (chinh thuc)_Ke hoach 2012 theo doi (giai ngan 30.6.12) 3 6" xfId="28820"/>
    <cellStyle name="1_BC nam 2007 (UB)_DK bo tri lai (chinh thuc)_Ke hoach 2012 theo doi (giai ngan 30.6.12) 4" xfId="5498"/>
    <cellStyle name="1_BC nam 2007 (UB)_DK bo tri lai (chinh thuc)_Ke hoach 2012 theo doi (giai ngan 30.6.12) 4 2" xfId="28821"/>
    <cellStyle name="1_BC nam 2007 (UB)_DK bo tri lai (chinh thuc)_Ke hoach 2012 theo doi (giai ngan 30.6.12) 4 3" xfId="28822"/>
    <cellStyle name="1_BC nam 2007 (UB)_DK bo tri lai (chinh thuc)_Ke hoach 2012 theo doi (giai ngan 30.6.12) 5" xfId="5499"/>
    <cellStyle name="1_BC nam 2007 (UB)_DK bo tri lai (chinh thuc)_Ke hoach 2012 theo doi (giai ngan 30.6.12) 5 2" xfId="28823"/>
    <cellStyle name="1_BC nam 2007 (UB)_DK bo tri lai (chinh thuc)_Ke hoach 2012 theo doi (giai ngan 30.6.12) 5 3" xfId="28824"/>
    <cellStyle name="1_BC nam 2007 (UB)_DK bo tri lai (chinh thuc)_Ke hoach 2012 theo doi (giai ngan 30.6.12) 6" xfId="5500"/>
    <cellStyle name="1_BC nam 2007 (UB)_DK bo tri lai (chinh thuc)_Ke hoach 2012 theo doi (giai ngan 30.6.12) 6 2" xfId="28825"/>
    <cellStyle name="1_BC nam 2007 (UB)_DK bo tri lai (chinh thuc)_Ke hoach 2012 theo doi (giai ngan 30.6.12) 6 3" xfId="28826"/>
    <cellStyle name="1_BC nam 2007 (UB)_DK bo tri lai (chinh thuc)_Ke hoach 2012 theo doi (giai ngan 30.6.12) 7" xfId="28827"/>
    <cellStyle name="1_BC nam 2007 (UB)_DK bo tri lai (chinh thuc)_Ke hoach 2012 theo doi (giai ngan 30.6.12) 8" xfId="28828"/>
    <cellStyle name="1_BC nam 2007 (UB)_Ke hoach 2010 (theo doi)" xfId="5501"/>
    <cellStyle name="1_BC nam 2007 (UB)_Ke hoach 2010 (theo doi) 2" xfId="5502"/>
    <cellStyle name="1_BC nam 2007 (UB)_Ke hoach 2010 (theo doi) 2 2" xfId="5503"/>
    <cellStyle name="1_BC nam 2007 (UB)_Ke hoach 2010 (theo doi) 2 2 2" xfId="28829"/>
    <cellStyle name="1_BC nam 2007 (UB)_Ke hoach 2010 (theo doi) 2 2 3" xfId="28830"/>
    <cellStyle name="1_BC nam 2007 (UB)_Ke hoach 2010 (theo doi) 2 3" xfId="5504"/>
    <cellStyle name="1_BC nam 2007 (UB)_Ke hoach 2010 (theo doi) 2 3 2" xfId="28831"/>
    <cellStyle name="1_BC nam 2007 (UB)_Ke hoach 2010 (theo doi) 2 3 3" xfId="28832"/>
    <cellStyle name="1_BC nam 2007 (UB)_Ke hoach 2010 (theo doi) 2 4" xfId="5505"/>
    <cellStyle name="1_BC nam 2007 (UB)_Ke hoach 2010 (theo doi) 2 4 2" xfId="28833"/>
    <cellStyle name="1_BC nam 2007 (UB)_Ke hoach 2010 (theo doi) 2 4 3" xfId="28834"/>
    <cellStyle name="1_BC nam 2007 (UB)_Ke hoach 2010 (theo doi) 2 5" xfId="28835"/>
    <cellStyle name="1_BC nam 2007 (UB)_Ke hoach 2010 (theo doi) 2 6" xfId="28836"/>
    <cellStyle name="1_BC nam 2007 (UB)_Ke hoach 2010 (theo doi) 3" xfId="5506"/>
    <cellStyle name="1_BC nam 2007 (UB)_Ke hoach 2010 (theo doi) 3 2" xfId="28837"/>
    <cellStyle name="1_BC nam 2007 (UB)_Ke hoach 2010 (theo doi) 3 3" xfId="28838"/>
    <cellStyle name="1_BC nam 2007 (UB)_Ke hoach 2010 (theo doi) 4" xfId="5507"/>
    <cellStyle name="1_BC nam 2007 (UB)_Ke hoach 2010 (theo doi) 4 2" xfId="28839"/>
    <cellStyle name="1_BC nam 2007 (UB)_Ke hoach 2010 (theo doi) 4 3" xfId="28840"/>
    <cellStyle name="1_BC nam 2007 (UB)_Ke hoach 2010 (theo doi) 5" xfId="5508"/>
    <cellStyle name="1_BC nam 2007 (UB)_Ke hoach 2010 (theo doi) 5 2" xfId="28841"/>
    <cellStyle name="1_BC nam 2007 (UB)_Ke hoach 2010 (theo doi) 5 3" xfId="28842"/>
    <cellStyle name="1_BC nam 2007 (UB)_Ke hoach 2010 (theo doi) 6" xfId="28843"/>
    <cellStyle name="1_BC nam 2007 (UB)_Ke hoach 2010 (theo doi) 7" xfId="28844"/>
    <cellStyle name="1_BC nam 2007 (UB)_Ke hoach 2010 (theo doi)_BC von DTPT 6 thang 2012" xfId="5509"/>
    <cellStyle name="1_BC nam 2007 (UB)_Ke hoach 2010 (theo doi)_BC von DTPT 6 thang 2012 2" xfId="5510"/>
    <cellStyle name="1_BC nam 2007 (UB)_Ke hoach 2010 (theo doi)_BC von DTPT 6 thang 2012 2 2" xfId="5511"/>
    <cellStyle name="1_BC nam 2007 (UB)_Ke hoach 2010 (theo doi)_BC von DTPT 6 thang 2012 2 2 2" xfId="28845"/>
    <cellStyle name="1_BC nam 2007 (UB)_Ke hoach 2010 (theo doi)_BC von DTPT 6 thang 2012 2 2 3" xfId="28846"/>
    <cellStyle name="1_BC nam 2007 (UB)_Ke hoach 2010 (theo doi)_BC von DTPT 6 thang 2012 2 3" xfId="5512"/>
    <cellStyle name="1_BC nam 2007 (UB)_Ke hoach 2010 (theo doi)_BC von DTPT 6 thang 2012 2 3 2" xfId="28847"/>
    <cellStyle name="1_BC nam 2007 (UB)_Ke hoach 2010 (theo doi)_BC von DTPT 6 thang 2012 2 3 3" xfId="28848"/>
    <cellStyle name="1_BC nam 2007 (UB)_Ke hoach 2010 (theo doi)_BC von DTPT 6 thang 2012 2 4" xfId="5513"/>
    <cellStyle name="1_BC nam 2007 (UB)_Ke hoach 2010 (theo doi)_BC von DTPT 6 thang 2012 2 4 2" xfId="28849"/>
    <cellStyle name="1_BC nam 2007 (UB)_Ke hoach 2010 (theo doi)_BC von DTPT 6 thang 2012 2 4 3" xfId="28850"/>
    <cellStyle name="1_BC nam 2007 (UB)_Ke hoach 2010 (theo doi)_BC von DTPT 6 thang 2012 2 5" xfId="28851"/>
    <cellStyle name="1_BC nam 2007 (UB)_Ke hoach 2010 (theo doi)_BC von DTPT 6 thang 2012 2 6" xfId="28852"/>
    <cellStyle name="1_BC nam 2007 (UB)_Ke hoach 2010 (theo doi)_BC von DTPT 6 thang 2012 3" xfId="5514"/>
    <cellStyle name="1_BC nam 2007 (UB)_Ke hoach 2010 (theo doi)_BC von DTPT 6 thang 2012 3 2" xfId="28853"/>
    <cellStyle name="1_BC nam 2007 (UB)_Ke hoach 2010 (theo doi)_BC von DTPT 6 thang 2012 3 3" xfId="28854"/>
    <cellStyle name="1_BC nam 2007 (UB)_Ke hoach 2010 (theo doi)_BC von DTPT 6 thang 2012 4" xfId="5515"/>
    <cellStyle name="1_BC nam 2007 (UB)_Ke hoach 2010 (theo doi)_BC von DTPT 6 thang 2012 4 2" xfId="28855"/>
    <cellStyle name="1_BC nam 2007 (UB)_Ke hoach 2010 (theo doi)_BC von DTPT 6 thang 2012 4 3" xfId="28856"/>
    <cellStyle name="1_BC nam 2007 (UB)_Ke hoach 2010 (theo doi)_BC von DTPT 6 thang 2012 5" xfId="5516"/>
    <cellStyle name="1_BC nam 2007 (UB)_Ke hoach 2010 (theo doi)_BC von DTPT 6 thang 2012 5 2" xfId="28857"/>
    <cellStyle name="1_BC nam 2007 (UB)_Ke hoach 2010 (theo doi)_BC von DTPT 6 thang 2012 5 3" xfId="28858"/>
    <cellStyle name="1_BC nam 2007 (UB)_Ke hoach 2010 (theo doi)_BC von DTPT 6 thang 2012 6" xfId="28859"/>
    <cellStyle name="1_BC nam 2007 (UB)_Ke hoach 2010 (theo doi)_BC von DTPT 6 thang 2012 7" xfId="28860"/>
    <cellStyle name="1_BC nam 2007 (UB)_Ke hoach 2010 (theo doi)_Bieu du thao QD von ho tro co MT" xfId="5517"/>
    <cellStyle name="1_BC nam 2007 (UB)_Ke hoach 2010 (theo doi)_Bieu du thao QD von ho tro co MT 2" xfId="5518"/>
    <cellStyle name="1_BC nam 2007 (UB)_Ke hoach 2010 (theo doi)_Bieu du thao QD von ho tro co MT 2 2" xfId="5519"/>
    <cellStyle name="1_BC nam 2007 (UB)_Ke hoach 2010 (theo doi)_Bieu du thao QD von ho tro co MT 2 2 2" xfId="28861"/>
    <cellStyle name="1_BC nam 2007 (UB)_Ke hoach 2010 (theo doi)_Bieu du thao QD von ho tro co MT 2 2 3" xfId="28862"/>
    <cellStyle name="1_BC nam 2007 (UB)_Ke hoach 2010 (theo doi)_Bieu du thao QD von ho tro co MT 2 3" xfId="5520"/>
    <cellStyle name="1_BC nam 2007 (UB)_Ke hoach 2010 (theo doi)_Bieu du thao QD von ho tro co MT 2 3 2" xfId="28863"/>
    <cellStyle name="1_BC nam 2007 (UB)_Ke hoach 2010 (theo doi)_Bieu du thao QD von ho tro co MT 2 3 3" xfId="28864"/>
    <cellStyle name="1_BC nam 2007 (UB)_Ke hoach 2010 (theo doi)_Bieu du thao QD von ho tro co MT 2 4" xfId="5521"/>
    <cellStyle name="1_BC nam 2007 (UB)_Ke hoach 2010 (theo doi)_Bieu du thao QD von ho tro co MT 2 4 2" xfId="28865"/>
    <cellStyle name="1_BC nam 2007 (UB)_Ke hoach 2010 (theo doi)_Bieu du thao QD von ho tro co MT 2 4 3" xfId="28866"/>
    <cellStyle name="1_BC nam 2007 (UB)_Ke hoach 2010 (theo doi)_Bieu du thao QD von ho tro co MT 2 5" xfId="28867"/>
    <cellStyle name="1_BC nam 2007 (UB)_Ke hoach 2010 (theo doi)_Bieu du thao QD von ho tro co MT 2 6" xfId="28868"/>
    <cellStyle name="1_BC nam 2007 (UB)_Ke hoach 2010 (theo doi)_Bieu du thao QD von ho tro co MT 3" xfId="5522"/>
    <cellStyle name="1_BC nam 2007 (UB)_Ke hoach 2010 (theo doi)_Bieu du thao QD von ho tro co MT 3 2" xfId="28869"/>
    <cellStyle name="1_BC nam 2007 (UB)_Ke hoach 2010 (theo doi)_Bieu du thao QD von ho tro co MT 3 3" xfId="28870"/>
    <cellStyle name="1_BC nam 2007 (UB)_Ke hoach 2010 (theo doi)_Bieu du thao QD von ho tro co MT 4" xfId="5523"/>
    <cellStyle name="1_BC nam 2007 (UB)_Ke hoach 2010 (theo doi)_Bieu du thao QD von ho tro co MT 4 2" xfId="28871"/>
    <cellStyle name="1_BC nam 2007 (UB)_Ke hoach 2010 (theo doi)_Bieu du thao QD von ho tro co MT 4 3" xfId="28872"/>
    <cellStyle name="1_BC nam 2007 (UB)_Ke hoach 2010 (theo doi)_Bieu du thao QD von ho tro co MT 5" xfId="5524"/>
    <cellStyle name="1_BC nam 2007 (UB)_Ke hoach 2010 (theo doi)_Bieu du thao QD von ho tro co MT 5 2" xfId="28873"/>
    <cellStyle name="1_BC nam 2007 (UB)_Ke hoach 2010 (theo doi)_Bieu du thao QD von ho tro co MT 5 3" xfId="28874"/>
    <cellStyle name="1_BC nam 2007 (UB)_Ke hoach 2010 (theo doi)_Bieu du thao QD von ho tro co MT 6" xfId="28875"/>
    <cellStyle name="1_BC nam 2007 (UB)_Ke hoach 2010 (theo doi)_Bieu du thao QD von ho tro co MT 7" xfId="28876"/>
    <cellStyle name="1_BC nam 2007 (UB)_Ke hoach 2010 (theo doi)_Ke hoach 2012 (theo doi)" xfId="5525"/>
    <cellStyle name="1_BC nam 2007 (UB)_Ke hoach 2010 (theo doi)_Ke hoach 2012 (theo doi) 2" xfId="5526"/>
    <cellStyle name="1_BC nam 2007 (UB)_Ke hoach 2010 (theo doi)_Ke hoach 2012 (theo doi) 2 2" xfId="5527"/>
    <cellStyle name="1_BC nam 2007 (UB)_Ke hoach 2010 (theo doi)_Ke hoach 2012 (theo doi) 2 2 2" xfId="28877"/>
    <cellStyle name="1_BC nam 2007 (UB)_Ke hoach 2010 (theo doi)_Ke hoach 2012 (theo doi) 2 2 3" xfId="28878"/>
    <cellStyle name="1_BC nam 2007 (UB)_Ke hoach 2010 (theo doi)_Ke hoach 2012 (theo doi) 2 3" xfId="5528"/>
    <cellStyle name="1_BC nam 2007 (UB)_Ke hoach 2010 (theo doi)_Ke hoach 2012 (theo doi) 2 3 2" xfId="28879"/>
    <cellStyle name="1_BC nam 2007 (UB)_Ke hoach 2010 (theo doi)_Ke hoach 2012 (theo doi) 2 3 3" xfId="28880"/>
    <cellStyle name="1_BC nam 2007 (UB)_Ke hoach 2010 (theo doi)_Ke hoach 2012 (theo doi) 2 4" xfId="5529"/>
    <cellStyle name="1_BC nam 2007 (UB)_Ke hoach 2010 (theo doi)_Ke hoach 2012 (theo doi) 2 4 2" xfId="28881"/>
    <cellStyle name="1_BC nam 2007 (UB)_Ke hoach 2010 (theo doi)_Ke hoach 2012 (theo doi) 2 4 3" xfId="28882"/>
    <cellStyle name="1_BC nam 2007 (UB)_Ke hoach 2010 (theo doi)_Ke hoach 2012 (theo doi) 2 5" xfId="28883"/>
    <cellStyle name="1_BC nam 2007 (UB)_Ke hoach 2010 (theo doi)_Ke hoach 2012 (theo doi) 2 6" xfId="28884"/>
    <cellStyle name="1_BC nam 2007 (UB)_Ke hoach 2010 (theo doi)_Ke hoach 2012 (theo doi) 3" xfId="5530"/>
    <cellStyle name="1_BC nam 2007 (UB)_Ke hoach 2010 (theo doi)_Ke hoach 2012 (theo doi) 3 2" xfId="28885"/>
    <cellStyle name="1_BC nam 2007 (UB)_Ke hoach 2010 (theo doi)_Ke hoach 2012 (theo doi) 3 3" xfId="28886"/>
    <cellStyle name="1_BC nam 2007 (UB)_Ke hoach 2010 (theo doi)_Ke hoach 2012 (theo doi) 4" xfId="5531"/>
    <cellStyle name="1_BC nam 2007 (UB)_Ke hoach 2010 (theo doi)_Ke hoach 2012 (theo doi) 4 2" xfId="28887"/>
    <cellStyle name="1_BC nam 2007 (UB)_Ke hoach 2010 (theo doi)_Ke hoach 2012 (theo doi) 4 3" xfId="28888"/>
    <cellStyle name="1_BC nam 2007 (UB)_Ke hoach 2010 (theo doi)_Ke hoach 2012 (theo doi) 5" xfId="5532"/>
    <cellStyle name="1_BC nam 2007 (UB)_Ke hoach 2010 (theo doi)_Ke hoach 2012 (theo doi) 5 2" xfId="28889"/>
    <cellStyle name="1_BC nam 2007 (UB)_Ke hoach 2010 (theo doi)_Ke hoach 2012 (theo doi) 5 3" xfId="28890"/>
    <cellStyle name="1_BC nam 2007 (UB)_Ke hoach 2010 (theo doi)_Ke hoach 2012 (theo doi) 6" xfId="28891"/>
    <cellStyle name="1_BC nam 2007 (UB)_Ke hoach 2010 (theo doi)_Ke hoach 2012 (theo doi) 7" xfId="28892"/>
    <cellStyle name="1_BC nam 2007 (UB)_Ke hoach 2010 (theo doi)_Ke hoach 2012 theo doi (giai ngan 30.6.12)" xfId="5533"/>
    <cellStyle name="1_BC nam 2007 (UB)_Ke hoach 2010 (theo doi)_Ke hoach 2012 theo doi (giai ngan 30.6.12) 2" xfId="5534"/>
    <cellStyle name="1_BC nam 2007 (UB)_Ke hoach 2010 (theo doi)_Ke hoach 2012 theo doi (giai ngan 30.6.12) 2 2" xfId="5535"/>
    <cellStyle name="1_BC nam 2007 (UB)_Ke hoach 2010 (theo doi)_Ke hoach 2012 theo doi (giai ngan 30.6.12) 2 2 2" xfId="28893"/>
    <cellStyle name="1_BC nam 2007 (UB)_Ke hoach 2010 (theo doi)_Ke hoach 2012 theo doi (giai ngan 30.6.12) 2 2 3" xfId="28894"/>
    <cellStyle name="1_BC nam 2007 (UB)_Ke hoach 2010 (theo doi)_Ke hoach 2012 theo doi (giai ngan 30.6.12) 2 3" xfId="5536"/>
    <cellStyle name="1_BC nam 2007 (UB)_Ke hoach 2010 (theo doi)_Ke hoach 2012 theo doi (giai ngan 30.6.12) 2 3 2" xfId="28895"/>
    <cellStyle name="1_BC nam 2007 (UB)_Ke hoach 2010 (theo doi)_Ke hoach 2012 theo doi (giai ngan 30.6.12) 2 3 3" xfId="28896"/>
    <cellStyle name="1_BC nam 2007 (UB)_Ke hoach 2010 (theo doi)_Ke hoach 2012 theo doi (giai ngan 30.6.12) 2 4" xfId="5537"/>
    <cellStyle name="1_BC nam 2007 (UB)_Ke hoach 2010 (theo doi)_Ke hoach 2012 theo doi (giai ngan 30.6.12) 2 4 2" xfId="28897"/>
    <cellStyle name="1_BC nam 2007 (UB)_Ke hoach 2010 (theo doi)_Ke hoach 2012 theo doi (giai ngan 30.6.12) 2 4 3" xfId="28898"/>
    <cellStyle name="1_BC nam 2007 (UB)_Ke hoach 2010 (theo doi)_Ke hoach 2012 theo doi (giai ngan 30.6.12) 2 5" xfId="28899"/>
    <cellStyle name="1_BC nam 2007 (UB)_Ke hoach 2010 (theo doi)_Ke hoach 2012 theo doi (giai ngan 30.6.12) 2 6" xfId="28900"/>
    <cellStyle name="1_BC nam 2007 (UB)_Ke hoach 2010 (theo doi)_Ke hoach 2012 theo doi (giai ngan 30.6.12) 3" xfId="5538"/>
    <cellStyle name="1_BC nam 2007 (UB)_Ke hoach 2010 (theo doi)_Ke hoach 2012 theo doi (giai ngan 30.6.12) 3 2" xfId="28901"/>
    <cellStyle name="1_BC nam 2007 (UB)_Ke hoach 2010 (theo doi)_Ke hoach 2012 theo doi (giai ngan 30.6.12) 3 3" xfId="28902"/>
    <cellStyle name="1_BC nam 2007 (UB)_Ke hoach 2010 (theo doi)_Ke hoach 2012 theo doi (giai ngan 30.6.12) 4" xfId="5539"/>
    <cellStyle name="1_BC nam 2007 (UB)_Ke hoach 2010 (theo doi)_Ke hoach 2012 theo doi (giai ngan 30.6.12) 4 2" xfId="28903"/>
    <cellStyle name="1_BC nam 2007 (UB)_Ke hoach 2010 (theo doi)_Ke hoach 2012 theo doi (giai ngan 30.6.12) 4 3" xfId="28904"/>
    <cellStyle name="1_BC nam 2007 (UB)_Ke hoach 2010 (theo doi)_Ke hoach 2012 theo doi (giai ngan 30.6.12) 5" xfId="5540"/>
    <cellStyle name="1_BC nam 2007 (UB)_Ke hoach 2010 (theo doi)_Ke hoach 2012 theo doi (giai ngan 30.6.12) 5 2" xfId="28905"/>
    <cellStyle name="1_BC nam 2007 (UB)_Ke hoach 2010 (theo doi)_Ke hoach 2012 theo doi (giai ngan 30.6.12) 5 3" xfId="28906"/>
    <cellStyle name="1_BC nam 2007 (UB)_Ke hoach 2010 (theo doi)_Ke hoach 2012 theo doi (giai ngan 30.6.12) 6" xfId="28907"/>
    <cellStyle name="1_BC nam 2007 (UB)_Ke hoach 2010 (theo doi)_Ke hoach 2012 theo doi (giai ngan 30.6.12) 7" xfId="28908"/>
    <cellStyle name="1_BC nam 2007 (UB)_Ke hoach 2012 (theo doi)" xfId="5541"/>
    <cellStyle name="1_BC nam 2007 (UB)_Ke hoach 2012 (theo doi) 2" xfId="5542"/>
    <cellStyle name="1_BC nam 2007 (UB)_Ke hoach 2012 (theo doi) 2 2" xfId="5543"/>
    <cellStyle name="1_BC nam 2007 (UB)_Ke hoach 2012 (theo doi) 2 2 2" xfId="28909"/>
    <cellStyle name="1_BC nam 2007 (UB)_Ke hoach 2012 (theo doi) 2 2 3" xfId="28910"/>
    <cellStyle name="1_BC nam 2007 (UB)_Ke hoach 2012 (theo doi) 2 3" xfId="5544"/>
    <cellStyle name="1_BC nam 2007 (UB)_Ke hoach 2012 (theo doi) 2 3 2" xfId="28911"/>
    <cellStyle name="1_BC nam 2007 (UB)_Ke hoach 2012 (theo doi) 2 3 3" xfId="28912"/>
    <cellStyle name="1_BC nam 2007 (UB)_Ke hoach 2012 (theo doi) 2 4" xfId="5545"/>
    <cellStyle name="1_BC nam 2007 (UB)_Ke hoach 2012 (theo doi) 2 4 2" xfId="28913"/>
    <cellStyle name="1_BC nam 2007 (UB)_Ke hoach 2012 (theo doi) 2 4 3" xfId="28914"/>
    <cellStyle name="1_BC nam 2007 (UB)_Ke hoach 2012 (theo doi) 2 5" xfId="28915"/>
    <cellStyle name="1_BC nam 2007 (UB)_Ke hoach 2012 (theo doi) 2 6" xfId="28916"/>
    <cellStyle name="1_BC nam 2007 (UB)_Ke hoach 2012 (theo doi) 3" xfId="5546"/>
    <cellStyle name="1_BC nam 2007 (UB)_Ke hoach 2012 (theo doi) 3 2" xfId="28917"/>
    <cellStyle name="1_BC nam 2007 (UB)_Ke hoach 2012 (theo doi) 3 3" xfId="28918"/>
    <cellStyle name="1_BC nam 2007 (UB)_Ke hoach 2012 (theo doi) 4" xfId="5547"/>
    <cellStyle name="1_BC nam 2007 (UB)_Ke hoach 2012 (theo doi) 4 2" xfId="28919"/>
    <cellStyle name="1_BC nam 2007 (UB)_Ke hoach 2012 (theo doi) 4 3" xfId="28920"/>
    <cellStyle name="1_BC nam 2007 (UB)_Ke hoach 2012 (theo doi) 5" xfId="5548"/>
    <cellStyle name="1_BC nam 2007 (UB)_Ke hoach 2012 (theo doi) 5 2" xfId="28921"/>
    <cellStyle name="1_BC nam 2007 (UB)_Ke hoach 2012 (theo doi) 5 3" xfId="28922"/>
    <cellStyle name="1_BC nam 2007 (UB)_Ke hoach 2012 (theo doi) 6" xfId="28923"/>
    <cellStyle name="1_BC nam 2007 (UB)_Ke hoach 2012 (theo doi) 7" xfId="28924"/>
    <cellStyle name="1_BC nam 2007 (UB)_Ke hoach 2012 theo doi (giai ngan 30.6.12)" xfId="5549"/>
    <cellStyle name="1_BC nam 2007 (UB)_Ke hoach 2012 theo doi (giai ngan 30.6.12) 2" xfId="5550"/>
    <cellStyle name="1_BC nam 2007 (UB)_Ke hoach 2012 theo doi (giai ngan 30.6.12) 2 2" xfId="5551"/>
    <cellStyle name="1_BC nam 2007 (UB)_Ke hoach 2012 theo doi (giai ngan 30.6.12) 2 2 2" xfId="28925"/>
    <cellStyle name="1_BC nam 2007 (UB)_Ke hoach 2012 theo doi (giai ngan 30.6.12) 2 2 3" xfId="28926"/>
    <cellStyle name="1_BC nam 2007 (UB)_Ke hoach 2012 theo doi (giai ngan 30.6.12) 2 3" xfId="5552"/>
    <cellStyle name="1_BC nam 2007 (UB)_Ke hoach 2012 theo doi (giai ngan 30.6.12) 2 3 2" xfId="28927"/>
    <cellStyle name="1_BC nam 2007 (UB)_Ke hoach 2012 theo doi (giai ngan 30.6.12) 2 3 3" xfId="28928"/>
    <cellStyle name="1_BC nam 2007 (UB)_Ke hoach 2012 theo doi (giai ngan 30.6.12) 2 4" xfId="5553"/>
    <cellStyle name="1_BC nam 2007 (UB)_Ke hoach 2012 theo doi (giai ngan 30.6.12) 2 4 2" xfId="28929"/>
    <cellStyle name="1_BC nam 2007 (UB)_Ke hoach 2012 theo doi (giai ngan 30.6.12) 2 4 3" xfId="28930"/>
    <cellStyle name="1_BC nam 2007 (UB)_Ke hoach 2012 theo doi (giai ngan 30.6.12) 2 5" xfId="28931"/>
    <cellStyle name="1_BC nam 2007 (UB)_Ke hoach 2012 theo doi (giai ngan 30.6.12) 2 6" xfId="28932"/>
    <cellStyle name="1_BC nam 2007 (UB)_Ke hoach 2012 theo doi (giai ngan 30.6.12) 3" xfId="5554"/>
    <cellStyle name="1_BC nam 2007 (UB)_Ke hoach 2012 theo doi (giai ngan 30.6.12) 3 2" xfId="28933"/>
    <cellStyle name="1_BC nam 2007 (UB)_Ke hoach 2012 theo doi (giai ngan 30.6.12) 3 3" xfId="28934"/>
    <cellStyle name="1_BC nam 2007 (UB)_Ke hoach 2012 theo doi (giai ngan 30.6.12) 4" xfId="5555"/>
    <cellStyle name="1_BC nam 2007 (UB)_Ke hoach 2012 theo doi (giai ngan 30.6.12) 4 2" xfId="28935"/>
    <cellStyle name="1_BC nam 2007 (UB)_Ke hoach 2012 theo doi (giai ngan 30.6.12) 4 3" xfId="28936"/>
    <cellStyle name="1_BC nam 2007 (UB)_Ke hoach 2012 theo doi (giai ngan 30.6.12) 5" xfId="5556"/>
    <cellStyle name="1_BC nam 2007 (UB)_Ke hoach 2012 theo doi (giai ngan 30.6.12) 5 2" xfId="28937"/>
    <cellStyle name="1_BC nam 2007 (UB)_Ke hoach 2012 theo doi (giai ngan 30.6.12) 5 3" xfId="28938"/>
    <cellStyle name="1_BC nam 2007 (UB)_Ke hoach 2012 theo doi (giai ngan 30.6.12) 6" xfId="28939"/>
    <cellStyle name="1_BC nam 2007 (UB)_Ke hoach 2012 theo doi (giai ngan 30.6.12) 7" xfId="28940"/>
    <cellStyle name="1_BC nam 2007 (UB)_Ke hoach nam 2013 nguon MT(theo doi) den 31-5-13" xfId="5557"/>
    <cellStyle name="1_BC nam 2007 (UB)_Ke hoach nam 2013 nguon MT(theo doi) den 31-5-13 2" xfId="5558"/>
    <cellStyle name="1_BC nam 2007 (UB)_Ke hoach nam 2013 nguon MT(theo doi) den 31-5-13 2 2" xfId="5559"/>
    <cellStyle name="1_BC nam 2007 (UB)_Ke hoach nam 2013 nguon MT(theo doi) den 31-5-13 2 2 2" xfId="28941"/>
    <cellStyle name="1_BC nam 2007 (UB)_Ke hoach nam 2013 nguon MT(theo doi) den 31-5-13 2 2 3" xfId="28942"/>
    <cellStyle name="1_BC nam 2007 (UB)_Ke hoach nam 2013 nguon MT(theo doi) den 31-5-13 2 3" xfId="5560"/>
    <cellStyle name="1_BC nam 2007 (UB)_Ke hoach nam 2013 nguon MT(theo doi) den 31-5-13 2 3 2" xfId="28943"/>
    <cellStyle name="1_BC nam 2007 (UB)_Ke hoach nam 2013 nguon MT(theo doi) den 31-5-13 2 3 3" xfId="28944"/>
    <cellStyle name="1_BC nam 2007 (UB)_Ke hoach nam 2013 nguon MT(theo doi) den 31-5-13 2 4" xfId="5561"/>
    <cellStyle name="1_BC nam 2007 (UB)_Ke hoach nam 2013 nguon MT(theo doi) den 31-5-13 2 4 2" xfId="28945"/>
    <cellStyle name="1_BC nam 2007 (UB)_Ke hoach nam 2013 nguon MT(theo doi) den 31-5-13 2 4 3" xfId="28946"/>
    <cellStyle name="1_BC nam 2007 (UB)_Ke hoach nam 2013 nguon MT(theo doi) den 31-5-13 2 5" xfId="28947"/>
    <cellStyle name="1_BC nam 2007 (UB)_Ke hoach nam 2013 nguon MT(theo doi) den 31-5-13 2 6" xfId="28948"/>
    <cellStyle name="1_BC nam 2007 (UB)_Ke hoach nam 2013 nguon MT(theo doi) den 31-5-13 3" xfId="5562"/>
    <cellStyle name="1_BC nam 2007 (UB)_Ke hoach nam 2013 nguon MT(theo doi) den 31-5-13 3 2" xfId="28949"/>
    <cellStyle name="1_BC nam 2007 (UB)_Ke hoach nam 2013 nguon MT(theo doi) den 31-5-13 3 3" xfId="28950"/>
    <cellStyle name="1_BC nam 2007 (UB)_Ke hoach nam 2013 nguon MT(theo doi) den 31-5-13 4" xfId="5563"/>
    <cellStyle name="1_BC nam 2007 (UB)_Ke hoach nam 2013 nguon MT(theo doi) den 31-5-13 4 2" xfId="28951"/>
    <cellStyle name="1_BC nam 2007 (UB)_Ke hoach nam 2013 nguon MT(theo doi) den 31-5-13 4 3" xfId="28952"/>
    <cellStyle name="1_BC nam 2007 (UB)_Ke hoach nam 2013 nguon MT(theo doi) den 31-5-13 5" xfId="5564"/>
    <cellStyle name="1_BC nam 2007 (UB)_Ke hoach nam 2013 nguon MT(theo doi) den 31-5-13 5 2" xfId="28953"/>
    <cellStyle name="1_BC nam 2007 (UB)_Ke hoach nam 2013 nguon MT(theo doi) den 31-5-13 5 3" xfId="28954"/>
    <cellStyle name="1_BC nam 2007 (UB)_Ke hoach nam 2013 nguon MT(theo doi) den 31-5-13 6" xfId="28955"/>
    <cellStyle name="1_BC nam 2007 (UB)_Ke hoach nam 2013 nguon MT(theo doi) den 31-5-13 7" xfId="28956"/>
    <cellStyle name="1_BC nam 2007 (UB)_pvhung.skhdt 20117113152041 Danh muc cong trinh trong diem" xfId="5565"/>
    <cellStyle name="1_BC nam 2007 (UB)_pvhung.skhdt 20117113152041 Danh muc cong trinh trong diem 2" xfId="5566"/>
    <cellStyle name="1_BC nam 2007 (UB)_pvhung.skhdt 20117113152041 Danh muc cong trinh trong diem 2 2" xfId="5567"/>
    <cellStyle name="1_BC nam 2007 (UB)_pvhung.skhdt 20117113152041 Danh muc cong trinh trong diem 2 2 2" xfId="5568"/>
    <cellStyle name="1_BC nam 2007 (UB)_pvhung.skhdt 20117113152041 Danh muc cong trinh trong diem 2 2 2 2" xfId="28957"/>
    <cellStyle name="1_BC nam 2007 (UB)_pvhung.skhdt 20117113152041 Danh muc cong trinh trong diem 2 2 2 3" xfId="28958"/>
    <cellStyle name="1_BC nam 2007 (UB)_pvhung.skhdt 20117113152041 Danh muc cong trinh trong diem 2 2 3" xfId="5569"/>
    <cellStyle name="1_BC nam 2007 (UB)_pvhung.skhdt 20117113152041 Danh muc cong trinh trong diem 2 2 3 2" xfId="28959"/>
    <cellStyle name="1_BC nam 2007 (UB)_pvhung.skhdt 20117113152041 Danh muc cong trinh trong diem 2 2 3 3" xfId="28960"/>
    <cellStyle name="1_BC nam 2007 (UB)_pvhung.skhdt 20117113152041 Danh muc cong trinh trong diem 2 2 4" xfId="5570"/>
    <cellStyle name="1_BC nam 2007 (UB)_pvhung.skhdt 20117113152041 Danh muc cong trinh trong diem 2 2 4 2" xfId="28961"/>
    <cellStyle name="1_BC nam 2007 (UB)_pvhung.skhdt 20117113152041 Danh muc cong trinh trong diem 2 2 4 3" xfId="28962"/>
    <cellStyle name="1_BC nam 2007 (UB)_pvhung.skhdt 20117113152041 Danh muc cong trinh trong diem 2 2 5" xfId="28963"/>
    <cellStyle name="1_BC nam 2007 (UB)_pvhung.skhdt 20117113152041 Danh muc cong trinh trong diem 2 2 6" xfId="28964"/>
    <cellStyle name="1_BC nam 2007 (UB)_pvhung.skhdt 20117113152041 Danh muc cong trinh trong diem 2 3" xfId="5571"/>
    <cellStyle name="1_BC nam 2007 (UB)_pvhung.skhdt 20117113152041 Danh muc cong trinh trong diem 2 3 2" xfId="28965"/>
    <cellStyle name="1_BC nam 2007 (UB)_pvhung.skhdt 20117113152041 Danh muc cong trinh trong diem 2 3 3" xfId="28966"/>
    <cellStyle name="1_BC nam 2007 (UB)_pvhung.skhdt 20117113152041 Danh muc cong trinh trong diem 2 4" xfId="5572"/>
    <cellStyle name="1_BC nam 2007 (UB)_pvhung.skhdt 20117113152041 Danh muc cong trinh trong diem 2 4 2" xfId="28967"/>
    <cellStyle name="1_BC nam 2007 (UB)_pvhung.skhdt 20117113152041 Danh muc cong trinh trong diem 2 4 3" xfId="28968"/>
    <cellStyle name="1_BC nam 2007 (UB)_pvhung.skhdt 20117113152041 Danh muc cong trinh trong diem 2 5" xfId="5573"/>
    <cellStyle name="1_BC nam 2007 (UB)_pvhung.skhdt 20117113152041 Danh muc cong trinh trong diem 2 5 2" xfId="28969"/>
    <cellStyle name="1_BC nam 2007 (UB)_pvhung.skhdt 20117113152041 Danh muc cong trinh trong diem 2 5 3" xfId="28970"/>
    <cellStyle name="1_BC nam 2007 (UB)_pvhung.skhdt 20117113152041 Danh muc cong trinh trong diem 2 6" xfId="28971"/>
    <cellStyle name="1_BC nam 2007 (UB)_pvhung.skhdt 20117113152041 Danh muc cong trinh trong diem 2 7" xfId="28972"/>
    <cellStyle name="1_BC nam 2007 (UB)_pvhung.skhdt 20117113152041 Danh muc cong trinh trong diem 3" xfId="5574"/>
    <cellStyle name="1_BC nam 2007 (UB)_pvhung.skhdt 20117113152041 Danh muc cong trinh trong diem 3 2" xfId="5575"/>
    <cellStyle name="1_BC nam 2007 (UB)_pvhung.skhdt 20117113152041 Danh muc cong trinh trong diem 3 2 2" xfId="28973"/>
    <cellStyle name="1_BC nam 2007 (UB)_pvhung.skhdt 20117113152041 Danh muc cong trinh trong diem 3 2 3" xfId="28974"/>
    <cellStyle name="1_BC nam 2007 (UB)_pvhung.skhdt 20117113152041 Danh muc cong trinh trong diem 3 3" xfId="5576"/>
    <cellStyle name="1_BC nam 2007 (UB)_pvhung.skhdt 20117113152041 Danh muc cong trinh trong diem 3 3 2" xfId="28975"/>
    <cellStyle name="1_BC nam 2007 (UB)_pvhung.skhdt 20117113152041 Danh muc cong trinh trong diem 3 3 3" xfId="28976"/>
    <cellStyle name="1_BC nam 2007 (UB)_pvhung.skhdt 20117113152041 Danh muc cong trinh trong diem 3 4" xfId="5577"/>
    <cellStyle name="1_BC nam 2007 (UB)_pvhung.skhdt 20117113152041 Danh muc cong trinh trong diem 3 4 2" xfId="28977"/>
    <cellStyle name="1_BC nam 2007 (UB)_pvhung.skhdt 20117113152041 Danh muc cong trinh trong diem 3 4 3" xfId="28978"/>
    <cellStyle name="1_BC nam 2007 (UB)_pvhung.skhdt 20117113152041 Danh muc cong trinh trong diem 3 5" xfId="28979"/>
    <cellStyle name="1_BC nam 2007 (UB)_pvhung.skhdt 20117113152041 Danh muc cong trinh trong diem 3 6" xfId="28980"/>
    <cellStyle name="1_BC nam 2007 (UB)_pvhung.skhdt 20117113152041 Danh muc cong trinh trong diem 4" xfId="5578"/>
    <cellStyle name="1_BC nam 2007 (UB)_pvhung.skhdt 20117113152041 Danh muc cong trinh trong diem 4 2" xfId="28981"/>
    <cellStyle name="1_BC nam 2007 (UB)_pvhung.skhdt 20117113152041 Danh muc cong trinh trong diem 4 3" xfId="28982"/>
    <cellStyle name="1_BC nam 2007 (UB)_pvhung.skhdt 20117113152041 Danh muc cong trinh trong diem 5" xfId="5579"/>
    <cellStyle name="1_BC nam 2007 (UB)_pvhung.skhdt 20117113152041 Danh muc cong trinh trong diem 5 2" xfId="28983"/>
    <cellStyle name="1_BC nam 2007 (UB)_pvhung.skhdt 20117113152041 Danh muc cong trinh trong diem 5 3" xfId="28984"/>
    <cellStyle name="1_BC nam 2007 (UB)_pvhung.skhdt 20117113152041 Danh muc cong trinh trong diem 6" xfId="5580"/>
    <cellStyle name="1_BC nam 2007 (UB)_pvhung.skhdt 20117113152041 Danh muc cong trinh trong diem 6 2" xfId="28985"/>
    <cellStyle name="1_BC nam 2007 (UB)_pvhung.skhdt 20117113152041 Danh muc cong trinh trong diem 6 3" xfId="28986"/>
    <cellStyle name="1_BC nam 2007 (UB)_pvhung.skhdt 20117113152041 Danh muc cong trinh trong diem 7" xfId="28987"/>
    <cellStyle name="1_BC nam 2007 (UB)_pvhung.skhdt 20117113152041 Danh muc cong trinh trong diem_BC von DTPT 6 thang 2012" xfId="5581"/>
    <cellStyle name="1_BC nam 2007 (UB)_pvhung.skhdt 20117113152041 Danh muc cong trinh trong diem_BC von DTPT 6 thang 2012 2" xfId="5582"/>
    <cellStyle name="1_BC nam 2007 (UB)_pvhung.skhdt 20117113152041 Danh muc cong trinh trong diem_BC von DTPT 6 thang 2012 2 2" xfId="5583"/>
    <cellStyle name="1_BC nam 2007 (UB)_pvhung.skhdt 20117113152041 Danh muc cong trinh trong diem_BC von DTPT 6 thang 2012 2 2 2" xfId="5584"/>
    <cellStyle name="1_BC nam 2007 (UB)_pvhung.skhdt 20117113152041 Danh muc cong trinh trong diem_BC von DTPT 6 thang 2012 2 2 2 2" xfId="28988"/>
    <cellStyle name="1_BC nam 2007 (UB)_pvhung.skhdt 20117113152041 Danh muc cong trinh trong diem_BC von DTPT 6 thang 2012 2 2 2 3" xfId="28989"/>
    <cellStyle name="1_BC nam 2007 (UB)_pvhung.skhdt 20117113152041 Danh muc cong trinh trong diem_BC von DTPT 6 thang 2012 2 2 3" xfId="5585"/>
    <cellStyle name="1_BC nam 2007 (UB)_pvhung.skhdt 20117113152041 Danh muc cong trinh trong diem_BC von DTPT 6 thang 2012 2 2 3 2" xfId="28990"/>
    <cellStyle name="1_BC nam 2007 (UB)_pvhung.skhdt 20117113152041 Danh muc cong trinh trong diem_BC von DTPT 6 thang 2012 2 2 3 3" xfId="28991"/>
    <cellStyle name="1_BC nam 2007 (UB)_pvhung.skhdt 20117113152041 Danh muc cong trinh trong diem_BC von DTPT 6 thang 2012 2 2 4" xfId="5586"/>
    <cellStyle name="1_BC nam 2007 (UB)_pvhung.skhdt 20117113152041 Danh muc cong trinh trong diem_BC von DTPT 6 thang 2012 2 2 4 2" xfId="28992"/>
    <cellStyle name="1_BC nam 2007 (UB)_pvhung.skhdt 20117113152041 Danh muc cong trinh trong diem_BC von DTPT 6 thang 2012 2 2 4 3" xfId="28993"/>
    <cellStyle name="1_BC nam 2007 (UB)_pvhung.skhdt 20117113152041 Danh muc cong trinh trong diem_BC von DTPT 6 thang 2012 2 2 5" xfId="28994"/>
    <cellStyle name="1_BC nam 2007 (UB)_pvhung.skhdt 20117113152041 Danh muc cong trinh trong diem_BC von DTPT 6 thang 2012 2 2 6" xfId="28995"/>
    <cellStyle name="1_BC nam 2007 (UB)_pvhung.skhdt 20117113152041 Danh muc cong trinh trong diem_BC von DTPT 6 thang 2012 2 3" xfId="5587"/>
    <cellStyle name="1_BC nam 2007 (UB)_pvhung.skhdt 20117113152041 Danh muc cong trinh trong diem_BC von DTPT 6 thang 2012 2 3 2" xfId="28996"/>
    <cellStyle name="1_BC nam 2007 (UB)_pvhung.skhdt 20117113152041 Danh muc cong trinh trong diem_BC von DTPT 6 thang 2012 2 3 3" xfId="28997"/>
    <cellStyle name="1_BC nam 2007 (UB)_pvhung.skhdt 20117113152041 Danh muc cong trinh trong diem_BC von DTPT 6 thang 2012 2 4" xfId="5588"/>
    <cellStyle name="1_BC nam 2007 (UB)_pvhung.skhdt 20117113152041 Danh muc cong trinh trong diem_BC von DTPT 6 thang 2012 2 4 2" xfId="28998"/>
    <cellStyle name="1_BC nam 2007 (UB)_pvhung.skhdt 20117113152041 Danh muc cong trinh trong diem_BC von DTPT 6 thang 2012 2 4 3" xfId="28999"/>
    <cellStyle name="1_BC nam 2007 (UB)_pvhung.skhdt 20117113152041 Danh muc cong trinh trong diem_BC von DTPT 6 thang 2012 2 5" xfId="5589"/>
    <cellStyle name="1_BC nam 2007 (UB)_pvhung.skhdt 20117113152041 Danh muc cong trinh trong diem_BC von DTPT 6 thang 2012 2 5 2" xfId="29000"/>
    <cellStyle name="1_BC nam 2007 (UB)_pvhung.skhdt 20117113152041 Danh muc cong trinh trong diem_BC von DTPT 6 thang 2012 2 5 3" xfId="29001"/>
    <cellStyle name="1_BC nam 2007 (UB)_pvhung.skhdt 20117113152041 Danh muc cong trinh trong diem_BC von DTPT 6 thang 2012 2 6" xfId="29002"/>
    <cellStyle name="1_BC nam 2007 (UB)_pvhung.skhdt 20117113152041 Danh muc cong trinh trong diem_BC von DTPT 6 thang 2012 2 7" xfId="29003"/>
    <cellStyle name="1_BC nam 2007 (UB)_pvhung.skhdt 20117113152041 Danh muc cong trinh trong diem_BC von DTPT 6 thang 2012 3" xfId="5590"/>
    <cellStyle name="1_BC nam 2007 (UB)_pvhung.skhdt 20117113152041 Danh muc cong trinh trong diem_BC von DTPT 6 thang 2012 3 2" xfId="5591"/>
    <cellStyle name="1_BC nam 2007 (UB)_pvhung.skhdt 20117113152041 Danh muc cong trinh trong diem_BC von DTPT 6 thang 2012 3 2 2" xfId="29004"/>
    <cellStyle name="1_BC nam 2007 (UB)_pvhung.skhdt 20117113152041 Danh muc cong trinh trong diem_BC von DTPT 6 thang 2012 3 2 3" xfId="29005"/>
    <cellStyle name="1_BC nam 2007 (UB)_pvhung.skhdt 20117113152041 Danh muc cong trinh trong diem_BC von DTPT 6 thang 2012 3 3" xfId="5592"/>
    <cellStyle name="1_BC nam 2007 (UB)_pvhung.skhdt 20117113152041 Danh muc cong trinh trong diem_BC von DTPT 6 thang 2012 3 3 2" xfId="29006"/>
    <cellStyle name="1_BC nam 2007 (UB)_pvhung.skhdt 20117113152041 Danh muc cong trinh trong diem_BC von DTPT 6 thang 2012 3 3 3" xfId="29007"/>
    <cellStyle name="1_BC nam 2007 (UB)_pvhung.skhdt 20117113152041 Danh muc cong trinh trong diem_BC von DTPT 6 thang 2012 3 4" xfId="5593"/>
    <cellStyle name="1_BC nam 2007 (UB)_pvhung.skhdt 20117113152041 Danh muc cong trinh trong diem_BC von DTPT 6 thang 2012 3 4 2" xfId="29008"/>
    <cellStyle name="1_BC nam 2007 (UB)_pvhung.skhdt 20117113152041 Danh muc cong trinh trong diem_BC von DTPT 6 thang 2012 3 4 3" xfId="29009"/>
    <cellStyle name="1_BC nam 2007 (UB)_pvhung.skhdt 20117113152041 Danh muc cong trinh trong diem_BC von DTPT 6 thang 2012 3 5" xfId="29010"/>
    <cellStyle name="1_BC nam 2007 (UB)_pvhung.skhdt 20117113152041 Danh muc cong trinh trong diem_BC von DTPT 6 thang 2012 3 6" xfId="29011"/>
    <cellStyle name="1_BC nam 2007 (UB)_pvhung.skhdt 20117113152041 Danh muc cong trinh trong diem_BC von DTPT 6 thang 2012 4" xfId="5594"/>
    <cellStyle name="1_BC nam 2007 (UB)_pvhung.skhdt 20117113152041 Danh muc cong trinh trong diem_BC von DTPT 6 thang 2012 4 2" xfId="29012"/>
    <cellStyle name="1_BC nam 2007 (UB)_pvhung.skhdt 20117113152041 Danh muc cong trinh trong diem_BC von DTPT 6 thang 2012 4 3" xfId="29013"/>
    <cellStyle name="1_BC nam 2007 (UB)_pvhung.skhdt 20117113152041 Danh muc cong trinh trong diem_BC von DTPT 6 thang 2012 5" xfId="5595"/>
    <cellStyle name="1_BC nam 2007 (UB)_pvhung.skhdt 20117113152041 Danh muc cong trinh trong diem_BC von DTPT 6 thang 2012 5 2" xfId="29014"/>
    <cellStyle name="1_BC nam 2007 (UB)_pvhung.skhdt 20117113152041 Danh muc cong trinh trong diem_BC von DTPT 6 thang 2012 5 3" xfId="29015"/>
    <cellStyle name="1_BC nam 2007 (UB)_pvhung.skhdt 20117113152041 Danh muc cong trinh trong diem_BC von DTPT 6 thang 2012 6" xfId="5596"/>
    <cellStyle name="1_BC nam 2007 (UB)_pvhung.skhdt 20117113152041 Danh muc cong trinh trong diem_BC von DTPT 6 thang 2012 6 2" xfId="29016"/>
    <cellStyle name="1_BC nam 2007 (UB)_pvhung.skhdt 20117113152041 Danh muc cong trinh trong diem_BC von DTPT 6 thang 2012 6 3" xfId="29017"/>
    <cellStyle name="1_BC nam 2007 (UB)_pvhung.skhdt 20117113152041 Danh muc cong trinh trong diem_BC von DTPT 6 thang 2012 7" xfId="29018"/>
    <cellStyle name="1_BC nam 2007 (UB)_pvhung.skhdt 20117113152041 Danh muc cong trinh trong diem_Bieu du thao QD von ho tro co MT" xfId="5597"/>
    <cellStyle name="1_BC nam 2007 (UB)_pvhung.skhdt 20117113152041 Danh muc cong trinh trong diem_Bieu du thao QD von ho tro co MT 2" xfId="5598"/>
    <cellStyle name="1_BC nam 2007 (UB)_pvhung.skhdt 20117113152041 Danh muc cong trinh trong diem_Bieu du thao QD von ho tro co MT 2 2" xfId="5599"/>
    <cellStyle name="1_BC nam 2007 (UB)_pvhung.skhdt 20117113152041 Danh muc cong trinh trong diem_Bieu du thao QD von ho tro co MT 2 2 2" xfId="5600"/>
    <cellStyle name="1_BC nam 2007 (UB)_pvhung.skhdt 20117113152041 Danh muc cong trinh trong diem_Bieu du thao QD von ho tro co MT 2 2 2 2" xfId="29019"/>
    <cellStyle name="1_BC nam 2007 (UB)_pvhung.skhdt 20117113152041 Danh muc cong trinh trong diem_Bieu du thao QD von ho tro co MT 2 2 2 3" xfId="29020"/>
    <cellStyle name="1_BC nam 2007 (UB)_pvhung.skhdt 20117113152041 Danh muc cong trinh trong diem_Bieu du thao QD von ho tro co MT 2 2 3" xfId="5601"/>
    <cellStyle name="1_BC nam 2007 (UB)_pvhung.skhdt 20117113152041 Danh muc cong trinh trong diem_Bieu du thao QD von ho tro co MT 2 2 3 2" xfId="29021"/>
    <cellStyle name="1_BC nam 2007 (UB)_pvhung.skhdt 20117113152041 Danh muc cong trinh trong diem_Bieu du thao QD von ho tro co MT 2 2 3 3" xfId="29022"/>
    <cellStyle name="1_BC nam 2007 (UB)_pvhung.skhdt 20117113152041 Danh muc cong trinh trong diem_Bieu du thao QD von ho tro co MT 2 2 4" xfId="5602"/>
    <cellStyle name="1_BC nam 2007 (UB)_pvhung.skhdt 20117113152041 Danh muc cong trinh trong diem_Bieu du thao QD von ho tro co MT 2 2 4 2" xfId="29023"/>
    <cellStyle name="1_BC nam 2007 (UB)_pvhung.skhdt 20117113152041 Danh muc cong trinh trong diem_Bieu du thao QD von ho tro co MT 2 2 4 3" xfId="29024"/>
    <cellStyle name="1_BC nam 2007 (UB)_pvhung.skhdt 20117113152041 Danh muc cong trinh trong diem_Bieu du thao QD von ho tro co MT 2 2 5" xfId="29025"/>
    <cellStyle name="1_BC nam 2007 (UB)_pvhung.skhdt 20117113152041 Danh muc cong trinh trong diem_Bieu du thao QD von ho tro co MT 2 2 6" xfId="29026"/>
    <cellStyle name="1_BC nam 2007 (UB)_pvhung.skhdt 20117113152041 Danh muc cong trinh trong diem_Bieu du thao QD von ho tro co MT 2 3" xfId="5603"/>
    <cellStyle name="1_BC nam 2007 (UB)_pvhung.skhdt 20117113152041 Danh muc cong trinh trong diem_Bieu du thao QD von ho tro co MT 2 3 2" xfId="29027"/>
    <cellStyle name="1_BC nam 2007 (UB)_pvhung.skhdt 20117113152041 Danh muc cong trinh trong diem_Bieu du thao QD von ho tro co MT 2 3 3" xfId="29028"/>
    <cellStyle name="1_BC nam 2007 (UB)_pvhung.skhdt 20117113152041 Danh muc cong trinh trong diem_Bieu du thao QD von ho tro co MT 2 4" xfId="5604"/>
    <cellStyle name="1_BC nam 2007 (UB)_pvhung.skhdt 20117113152041 Danh muc cong trinh trong diem_Bieu du thao QD von ho tro co MT 2 4 2" xfId="29029"/>
    <cellStyle name="1_BC nam 2007 (UB)_pvhung.skhdt 20117113152041 Danh muc cong trinh trong diem_Bieu du thao QD von ho tro co MT 2 4 3" xfId="29030"/>
    <cellStyle name="1_BC nam 2007 (UB)_pvhung.skhdt 20117113152041 Danh muc cong trinh trong diem_Bieu du thao QD von ho tro co MT 2 5" xfId="5605"/>
    <cellStyle name="1_BC nam 2007 (UB)_pvhung.skhdt 20117113152041 Danh muc cong trinh trong diem_Bieu du thao QD von ho tro co MT 2 5 2" xfId="29031"/>
    <cellStyle name="1_BC nam 2007 (UB)_pvhung.skhdt 20117113152041 Danh muc cong trinh trong diem_Bieu du thao QD von ho tro co MT 2 5 3" xfId="29032"/>
    <cellStyle name="1_BC nam 2007 (UB)_pvhung.skhdt 20117113152041 Danh muc cong trinh trong diem_Bieu du thao QD von ho tro co MT 2 6" xfId="29033"/>
    <cellStyle name="1_BC nam 2007 (UB)_pvhung.skhdt 20117113152041 Danh muc cong trinh trong diem_Bieu du thao QD von ho tro co MT 2 7" xfId="29034"/>
    <cellStyle name="1_BC nam 2007 (UB)_pvhung.skhdt 20117113152041 Danh muc cong trinh trong diem_Bieu du thao QD von ho tro co MT 3" xfId="5606"/>
    <cellStyle name="1_BC nam 2007 (UB)_pvhung.skhdt 20117113152041 Danh muc cong trinh trong diem_Bieu du thao QD von ho tro co MT 3 2" xfId="5607"/>
    <cellStyle name="1_BC nam 2007 (UB)_pvhung.skhdt 20117113152041 Danh muc cong trinh trong diem_Bieu du thao QD von ho tro co MT 3 2 2" xfId="29035"/>
    <cellStyle name="1_BC nam 2007 (UB)_pvhung.skhdt 20117113152041 Danh muc cong trinh trong diem_Bieu du thao QD von ho tro co MT 3 2 3" xfId="29036"/>
    <cellStyle name="1_BC nam 2007 (UB)_pvhung.skhdt 20117113152041 Danh muc cong trinh trong diem_Bieu du thao QD von ho tro co MT 3 3" xfId="5608"/>
    <cellStyle name="1_BC nam 2007 (UB)_pvhung.skhdt 20117113152041 Danh muc cong trinh trong diem_Bieu du thao QD von ho tro co MT 3 3 2" xfId="29037"/>
    <cellStyle name="1_BC nam 2007 (UB)_pvhung.skhdt 20117113152041 Danh muc cong trinh trong diem_Bieu du thao QD von ho tro co MT 3 3 3" xfId="29038"/>
    <cellStyle name="1_BC nam 2007 (UB)_pvhung.skhdt 20117113152041 Danh muc cong trinh trong diem_Bieu du thao QD von ho tro co MT 3 4" xfId="5609"/>
    <cellStyle name="1_BC nam 2007 (UB)_pvhung.skhdt 20117113152041 Danh muc cong trinh trong diem_Bieu du thao QD von ho tro co MT 3 4 2" xfId="29039"/>
    <cellStyle name="1_BC nam 2007 (UB)_pvhung.skhdt 20117113152041 Danh muc cong trinh trong diem_Bieu du thao QD von ho tro co MT 3 4 3" xfId="29040"/>
    <cellStyle name="1_BC nam 2007 (UB)_pvhung.skhdt 20117113152041 Danh muc cong trinh trong diem_Bieu du thao QD von ho tro co MT 3 5" xfId="29041"/>
    <cellStyle name="1_BC nam 2007 (UB)_pvhung.skhdt 20117113152041 Danh muc cong trinh trong diem_Bieu du thao QD von ho tro co MT 3 6" xfId="29042"/>
    <cellStyle name="1_BC nam 2007 (UB)_pvhung.skhdt 20117113152041 Danh muc cong trinh trong diem_Bieu du thao QD von ho tro co MT 4" xfId="5610"/>
    <cellStyle name="1_BC nam 2007 (UB)_pvhung.skhdt 20117113152041 Danh muc cong trinh trong diem_Bieu du thao QD von ho tro co MT 4 2" xfId="29043"/>
    <cellStyle name="1_BC nam 2007 (UB)_pvhung.skhdt 20117113152041 Danh muc cong trinh trong diem_Bieu du thao QD von ho tro co MT 4 3" xfId="29044"/>
    <cellStyle name="1_BC nam 2007 (UB)_pvhung.skhdt 20117113152041 Danh muc cong trinh trong diem_Bieu du thao QD von ho tro co MT 5" xfId="5611"/>
    <cellStyle name="1_BC nam 2007 (UB)_pvhung.skhdt 20117113152041 Danh muc cong trinh trong diem_Bieu du thao QD von ho tro co MT 5 2" xfId="29045"/>
    <cellStyle name="1_BC nam 2007 (UB)_pvhung.skhdt 20117113152041 Danh muc cong trinh trong diem_Bieu du thao QD von ho tro co MT 5 3" xfId="29046"/>
    <cellStyle name="1_BC nam 2007 (UB)_pvhung.skhdt 20117113152041 Danh muc cong trinh trong diem_Bieu du thao QD von ho tro co MT 6" xfId="5612"/>
    <cellStyle name="1_BC nam 2007 (UB)_pvhung.skhdt 20117113152041 Danh muc cong trinh trong diem_Bieu du thao QD von ho tro co MT 6 2" xfId="29047"/>
    <cellStyle name="1_BC nam 2007 (UB)_pvhung.skhdt 20117113152041 Danh muc cong trinh trong diem_Bieu du thao QD von ho tro co MT 6 3" xfId="29048"/>
    <cellStyle name="1_BC nam 2007 (UB)_pvhung.skhdt 20117113152041 Danh muc cong trinh trong diem_Bieu du thao QD von ho tro co MT 7" xfId="29049"/>
    <cellStyle name="1_BC nam 2007 (UB)_pvhung.skhdt 20117113152041 Danh muc cong trinh trong diem_Ke hoach 2012 (theo doi)" xfId="5613"/>
    <cellStyle name="1_BC nam 2007 (UB)_pvhung.skhdt 20117113152041 Danh muc cong trinh trong diem_Ke hoach 2012 (theo doi) 2" xfId="5614"/>
    <cellStyle name="1_BC nam 2007 (UB)_pvhung.skhdt 20117113152041 Danh muc cong trinh trong diem_Ke hoach 2012 (theo doi) 2 2" xfId="5615"/>
    <cellStyle name="1_BC nam 2007 (UB)_pvhung.skhdt 20117113152041 Danh muc cong trinh trong diem_Ke hoach 2012 (theo doi) 2 2 2" xfId="5616"/>
    <cellStyle name="1_BC nam 2007 (UB)_pvhung.skhdt 20117113152041 Danh muc cong trinh trong diem_Ke hoach 2012 (theo doi) 2 2 2 2" xfId="29050"/>
    <cellStyle name="1_BC nam 2007 (UB)_pvhung.skhdt 20117113152041 Danh muc cong trinh trong diem_Ke hoach 2012 (theo doi) 2 2 2 3" xfId="29051"/>
    <cellStyle name="1_BC nam 2007 (UB)_pvhung.skhdt 20117113152041 Danh muc cong trinh trong diem_Ke hoach 2012 (theo doi) 2 2 3" xfId="5617"/>
    <cellStyle name="1_BC nam 2007 (UB)_pvhung.skhdt 20117113152041 Danh muc cong trinh trong diem_Ke hoach 2012 (theo doi) 2 2 3 2" xfId="29052"/>
    <cellStyle name="1_BC nam 2007 (UB)_pvhung.skhdt 20117113152041 Danh muc cong trinh trong diem_Ke hoach 2012 (theo doi) 2 2 3 3" xfId="29053"/>
    <cellStyle name="1_BC nam 2007 (UB)_pvhung.skhdt 20117113152041 Danh muc cong trinh trong diem_Ke hoach 2012 (theo doi) 2 2 4" xfId="5618"/>
    <cellStyle name="1_BC nam 2007 (UB)_pvhung.skhdt 20117113152041 Danh muc cong trinh trong diem_Ke hoach 2012 (theo doi) 2 2 4 2" xfId="29054"/>
    <cellStyle name="1_BC nam 2007 (UB)_pvhung.skhdt 20117113152041 Danh muc cong trinh trong diem_Ke hoach 2012 (theo doi) 2 2 4 3" xfId="29055"/>
    <cellStyle name="1_BC nam 2007 (UB)_pvhung.skhdt 20117113152041 Danh muc cong trinh trong diem_Ke hoach 2012 (theo doi) 2 2 5" xfId="29056"/>
    <cellStyle name="1_BC nam 2007 (UB)_pvhung.skhdt 20117113152041 Danh muc cong trinh trong diem_Ke hoach 2012 (theo doi) 2 2 6" xfId="29057"/>
    <cellStyle name="1_BC nam 2007 (UB)_pvhung.skhdt 20117113152041 Danh muc cong trinh trong diem_Ke hoach 2012 (theo doi) 2 3" xfId="5619"/>
    <cellStyle name="1_BC nam 2007 (UB)_pvhung.skhdt 20117113152041 Danh muc cong trinh trong diem_Ke hoach 2012 (theo doi) 2 3 2" xfId="29058"/>
    <cellStyle name="1_BC nam 2007 (UB)_pvhung.skhdt 20117113152041 Danh muc cong trinh trong diem_Ke hoach 2012 (theo doi) 2 3 3" xfId="29059"/>
    <cellStyle name="1_BC nam 2007 (UB)_pvhung.skhdt 20117113152041 Danh muc cong trinh trong diem_Ke hoach 2012 (theo doi) 2 4" xfId="5620"/>
    <cellStyle name="1_BC nam 2007 (UB)_pvhung.skhdt 20117113152041 Danh muc cong trinh trong diem_Ke hoach 2012 (theo doi) 2 4 2" xfId="29060"/>
    <cellStyle name="1_BC nam 2007 (UB)_pvhung.skhdt 20117113152041 Danh muc cong trinh trong diem_Ke hoach 2012 (theo doi) 2 4 3" xfId="29061"/>
    <cellStyle name="1_BC nam 2007 (UB)_pvhung.skhdt 20117113152041 Danh muc cong trinh trong diem_Ke hoach 2012 (theo doi) 2 5" xfId="5621"/>
    <cellStyle name="1_BC nam 2007 (UB)_pvhung.skhdt 20117113152041 Danh muc cong trinh trong diem_Ke hoach 2012 (theo doi) 2 5 2" xfId="29062"/>
    <cellStyle name="1_BC nam 2007 (UB)_pvhung.skhdt 20117113152041 Danh muc cong trinh trong diem_Ke hoach 2012 (theo doi) 2 5 3" xfId="29063"/>
    <cellStyle name="1_BC nam 2007 (UB)_pvhung.skhdt 20117113152041 Danh muc cong trinh trong diem_Ke hoach 2012 (theo doi) 2 6" xfId="29064"/>
    <cellStyle name="1_BC nam 2007 (UB)_pvhung.skhdt 20117113152041 Danh muc cong trinh trong diem_Ke hoach 2012 (theo doi) 2 7" xfId="29065"/>
    <cellStyle name="1_BC nam 2007 (UB)_pvhung.skhdt 20117113152041 Danh muc cong trinh trong diem_Ke hoach 2012 (theo doi) 3" xfId="5622"/>
    <cellStyle name="1_BC nam 2007 (UB)_pvhung.skhdt 20117113152041 Danh muc cong trinh trong diem_Ke hoach 2012 (theo doi) 3 2" xfId="5623"/>
    <cellStyle name="1_BC nam 2007 (UB)_pvhung.skhdt 20117113152041 Danh muc cong trinh trong diem_Ke hoach 2012 (theo doi) 3 2 2" xfId="29066"/>
    <cellStyle name="1_BC nam 2007 (UB)_pvhung.skhdt 20117113152041 Danh muc cong trinh trong diem_Ke hoach 2012 (theo doi) 3 2 3" xfId="29067"/>
    <cellStyle name="1_BC nam 2007 (UB)_pvhung.skhdt 20117113152041 Danh muc cong trinh trong diem_Ke hoach 2012 (theo doi) 3 3" xfId="5624"/>
    <cellStyle name="1_BC nam 2007 (UB)_pvhung.skhdt 20117113152041 Danh muc cong trinh trong diem_Ke hoach 2012 (theo doi) 3 3 2" xfId="29068"/>
    <cellStyle name="1_BC nam 2007 (UB)_pvhung.skhdt 20117113152041 Danh muc cong trinh trong diem_Ke hoach 2012 (theo doi) 3 3 3" xfId="29069"/>
    <cellStyle name="1_BC nam 2007 (UB)_pvhung.skhdt 20117113152041 Danh muc cong trinh trong diem_Ke hoach 2012 (theo doi) 3 4" xfId="5625"/>
    <cellStyle name="1_BC nam 2007 (UB)_pvhung.skhdt 20117113152041 Danh muc cong trinh trong diem_Ke hoach 2012 (theo doi) 3 4 2" xfId="29070"/>
    <cellStyle name="1_BC nam 2007 (UB)_pvhung.skhdt 20117113152041 Danh muc cong trinh trong diem_Ke hoach 2012 (theo doi) 3 4 3" xfId="29071"/>
    <cellStyle name="1_BC nam 2007 (UB)_pvhung.skhdt 20117113152041 Danh muc cong trinh trong diem_Ke hoach 2012 (theo doi) 3 5" xfId="29072"/>
    <cellStyle name="1_BC nam 2007 (UB)_pvhung.skhdt 20117113152041 Danh muc cong trinh trong diem_Ke hoach 2012 (theo doi) 3 6" xfId="29073"/>
    <cellStyle name="1_BC nam 2007 (UB)_pvhung.skhdt 20117113152041 Danh muc cong trinh trong diem_Ke hoach 2012 (theo doi) 4" xfId="5626"/>
    <cellStyle name="1_BC nam 2007 (UB)_pvhung.skhdt 20117113152041 Danh muc cong trinh trong diem_Ke hoach 2012 (theo doi) 4 2" xfId="29074"/>
    <cellStyle name="1_BC nam 2007 (UB)_pvhung.skhdt 20117113152041 Danh muc cong trinh trong diem_Ke hoach 2012 (theo doi) 4 3" xfId="29075"/>
    <cellStyle name="1_BC nam 2007 (UB)_pvhung.skhdt 20117113152041 Danh muc cong trinh trong diem_Ke hoach 2012 (theo doi) 5" xfId="5627"/>
    <cellStyle name="1_BC nam 2007 (UB)_pvhung.skhdt 20117113152041 Danh muc cong trinh trong diem_Ke hoach 2012 (theo doi) 5 2" xfId="29076"/>
    <cellStyle name="1_BC nam 2007 (UB)_pvhung.skhdt 20117113152041 Danh muc cong trinh trong diem_Ke hoach 2012 (theo doi) 5 3" xfId="29077"/>
    <cellStyle name="1_BC nam 2007 (UB)_pvhung.skhdt 20117113152041 Danh muc cong trinh trong diem_Ke hoach 2012 (theo doi) 6" xfId="5628"/>
    <cellStyle name="1_BC nam 2007 (UB)_pvhung.skhdt 20117113152041 Danh muc cong trinh trong diem_Ke hoach 2012 (theo doi) 6 2" xfId="29078"/>
    <cellStyle name="1_BC nam 2007 (UB)_pvhung.skhdt 20117113152041 Danh muc cong trinh trong diem_Ke hoach 2012 (theo doi) 6 3" xfId="29079"/>
    <cellStyle name="1_BC nam 2007 (UB)_pvhung.skhdt 20117113152041 Danh muc cong trinh trong diem_Ke hoach 2012 (theo doi) 7" xfId="29080"/>
    <cellStyle name="1_BC nam 2007 (UB)_pvhung.skhdt 20117113152041 Danh muc cong trinh trong diem_Ke hoach 2012 theo doi (giai ngan 30.6.12)" xfId="5629"/>
    <cellStyle name="1_BC nam 2007 (UB)_pvhung.skhdt 20117113152041 Danh muc cong trinh trong diem_Ke hoach 2012 theo doi (giai ngan 30.6.12) 2" xfId="5630"/>
    <cellStyle name="1_BC nam 2007 (UB)_pvhung.skhdt 20117113152041 Danh muc cong trinh trong diem_Ke hoach 2012 theo doi (giai ngan 30.6.12) 2 2" xfId="5631"/>
    <cellStyle name="1_BC nam 2007 (UB)_pvhung.skhdt 20117113152041 Danh muc cong trinh trong diem_Ke hoach 2012 theo doi (giai ngan 30.6.12) 2 2 2" xfId="5632"/>
    <cellStyle name="1_BC nam 2007 (UB)_pvhung.skhdt 20117113152041 Danh muc cong trinh trong diem_Ke hoach 2012 theo doi (giai ngan 30.6.12) 2 2 2 2" xfId="29081"/>
    <cellStyle name="1_BC nam 2007 (UB)_pvhung.skhdt 20117113152041 Danh muc cong trinh trong diem_Ke hoach 2012 theo doi (giai ngan 30.6.12) 2 2 2 3" xfId="29082"/>
    <cellStyle name="1_BC nam 2007 (UB)_pvhung.skhdt 20117113152041 Danh muc cong trinh trong diem_Ke hoach 2012 theo doi (giai ngan 30.6.12) 2 2 3" xfId="5633"/>
    <cellStyle name="1_BC nam 2007 (UB)_pvhung.skhdt 20117113152041 Danh muc cong trinh trong diem_Ke hoach 2012 theo doi (giai ngan 30.6.12) 2 2 3 2" xfId="29083"/>
    <cellStyle name="1_BC nam 2007 (UB)_pvhung.skhdt 20117113152041 Danh muc cong trinh trong diem_Ke hoach 2012 theo doi (giai ngan 30.6.12) 2 2 3 3" xfId="29084"/>
    <cellStyle name="1_BC nam 2007 (UB)_pvhung.skhdt 20117113152041 Danh muc cong trinh trong diem_Ke hoach 2012 theo doi (giai ngan 30.6.12) 2 2 4" xfId="5634"/>
    <cellStyle name="1_BC nam 2007 (UB)_pvhung.skhdt 20117113152041 Danh muc cong trinh trong diem_Ke hoach 2012 theo doi (giai ngan 30.6.12) 2 2 4 2" xfId="29085"/>
    <cellStyle name="1_BC nam 2007 (UB)_pvhung.skhdt 20117113152041 Danh muc cong trinh trong diem_Ke hoach 2012 theo doi (giai ngan 30.6.12) 2 2 4 3" xfId="29086"/>
    <cellStyle name="1_BC nam 2007 (UB)_pvhung.skhdt 20117113152041 Danh muc cong trinh trong diem_Ke hoach 2012 theo doi (giai ngan 30.6.12) 2 2 5" xfId="29087"/>
    <cellStyle name="1_BC nam 2007 (UB)_pvhung.skhdt 20117113152041 Danh muc cong trinh trong diem_Ke hoach 2012 theo doi (giai ngan 30.6.12) 2 2 6" xfId="29088"/>
    <cellStyle name="1_BC nam 2007 (UB)_pvhung.skhdt 20117113152041 Danh muc cong trinh trong diem_Ke hoach 2012 theo doi (giai ngan 30.6.12) 2 3" xfId="5635"/>
    <cellStyle name="1_BC nam 2007 (UB)_pvhung.skhdt 20117113152041 Danh muc cong trinh trong diem_Ke hoach 2012 theo doi (giai ngan 30.6.12) 2 3 2" xfId="29089"/>
    <cellStyle name="1_BC nam 2007 (UB)_pvhung.skhdt 20117113152041 Danh muc cong trinh trong diem_Ke hoach 2012 theo doi (giai ngan 30.6.12) 2 3 3" xfId="29090"/>
    <cellStyle name="1_BC nam 2007 (UB)_pvhung.skhdt 20117113152041 Danh muc cong trinh trong diem_Ke hoach 2012 theo doi (giai ngan 30.6.12) 2 4" xfId="5636"/>
    <cellStyle name="1_BC nam 2007 (UB)_pvhung.skhdt 20117113152041 Danh muc cong trinh trong diem_Ke hoach 2012 theo doi (giai ngan 30.6.12) 2 4 2" xfId="29091"/>
    <cellStyle name="1_BC nam 2007 (UB)_pvhung.skhdt 20117113152041 Danh muc cong trinh trong diem_Ke hoach 2012 theo doi (giai ngan 30.6.12) 2 4 3" xfId="29092"/>
    <cellStyle name="1_BC nam 2007 (UB)_pvhung.skhdt 20117113152041 Danh muc cong trinh trong diem_Ke hoach 2012 theo doi (giai ngan 30.6.12) 2 5" xfId="5637"/>
    <cellStyle name="1_BC nam 2007 (UB)_pvhung.skhdt 20117113152041 Danh muc cong trinh trong diem_Ke hoach 2012 theo doi (giai ngan 30.6.12) 2 5 2" xfId="29093"/>
    <cellStyle name="1_BC nam 2007 (UB)_pvhung.skhdt 20117113152041 Danh muc cong trinh trong diem_Ke hoach 2012 theo doi (giai ngan 30.6.12) 2 5 3" xfId="29094"/>
    <cellStyle name="1_BC nam 2007 (UB)_pvhung.skhdt 20117113152041 Danh muc cong trinh trong diem_Ke hoach 2012 theo doi (giai ngan 30.6.12) 2 6" xfId="29095"/>
    <cellStyle name="1_BC nam 2007 (UB)_pvhung.skhdt 20117113152041 Danh muc cong trinh trong diem_Ke hoach 2012 theo doi (giai ngan 30.6.12) 2 7" xfId="29096"/>
    <cellStyle name="1_BC nam 2007 (UB)_pvhung.skhdt 20117113152041 Danh muc cong trinh trong diem_Ke hoach 2012 theo doi (giai ngan 30.6.12) 3" xfId="5638"/>
    <cellStyle name="1_BC nam 2007 (UB)_pvhung.skhdt 20117113152041 Danh muc cong trinh trong diem_Ke hoach 2012 theo doi (giai ngan 30.6.12) 3 2" xfId="5639"/>
    <cellStyle name="1_BC nam 2007 (UB)_pvhung.skhdt 20117113152041 Danh muc cong trinh trong diem_Ke hoach 2012 theo doi (giai ngan 30.6.12) 3 2 2" xfId="29097"/>
    <cellStyle name="1_BC nam 2007 (UB)_pvhung.skhdt 20117113152041 Danh muc cong trinh trong diem_Ke hoach 2012 theo doi (giai ngan 30.6.12) 3 2 3" xfId="29098"/>
    <cellStyle name="1_BC nam 2007 (UB)_pvhung.skhdt 20117113152041 Danh muc cong trinh trong diem_Ke hoach 2012 theo doi (giai ngan 30.6.12) 3 3" xfId="5640"/>
    <cellStyle name="1_BC nam 2007 (UB)_pvhung.skhdt 20117113152041 Danh muc cong trinh trong diem_Ke hoach 2012 theo doi (giai ngan 30.6.12) 3 3 2" xfId="29099"/>
    <cellStyle name="1_BC nam 2007 (UB)_pvhung.skhdt 20117113152041 Danh muc cong trinh trong diem_Ke hoach 2012 theo doi (giai ngan 30.6.12) 3 3 3" xfId="29100"/>
    <cellStyle name="1_BC nam 2007 (UB)_pvhung.skhdt 20117113152041 Danh muc cong trinh trong diem_Ke hoach 2012 theo doi (giai ngan 30.6.12) 3 4" xfId="5641"/>
    <cellStyle name="1_BC nam 2007 (UB)_pvhung.skhdt 20117113152041 Danh muc cong trinh trong diem_Ke hoach 2012 theo doi (giai ngan 30.6.12) 3 4 2" xfId="29101"/>
    <cellStyle name="1_BC nam 2007 (UB)_pvhung.skhdt 20117113152041 Danh muc cong trinh trong diem_Ke hoach 2012 theo doi (giai ngan 30.6.12) 3 4 3" xfId="29102"/>
    <cellStyle name="1_BC nam 2007 (UB)_pvhung.skhdt 20117113152041 Danh muc cong trinh trong diem_Ke hoach 2012 theo doi (giai ngan 30.6.12) 3 5" xfId="29103"/>
    <cellStyle name="1_BC nam 2007 (UB)_pvhung.skhdt 20117113152041 Danh muc cong trinh trong diem_Ke hoach 2012 theo doi (giai ngan 30.6.12) 3 6" xfId="29104"/>
    <cellStyle name="1_BC nam 2007 (UB)_pvhung.skhdt 20117113152041 Danh muc cong trinh trong diem_Ke hoach 2012 theo doi (giai ngan 30.6.12) 4" xfId="5642"/>
    <cellStyle name="1_BC nam 2007 (UB)_pvhung.skhdt 20117113152041 Danh muc cong trinh trong diem_Ke hoach 2012 theo doi (giai ngan 30.6.12) 4 2" xfId="29105"/>
    <cellStyle name="1_BC nam 2007 (UB)_pvhung.skhdt 20117113152041 Danh muc cong trinh trong diem_Ke hoach 2012 theo doi (giai ngan 30.6.12) 4 3" xfId="29106"/>
    <cellStyle name="1_BC nam 2007 (UB)_pvhung.skhdt 20117113152041 Danh muc cong trinh trong diem_Ke hoach 2012 theo doi (giai ngan 30.6.12) 5" xfId="5643"/>
    <cellStyle name="1_BC nam 2007 (UB)_pvhung.skhdt 20117113152041 Danh muc cong trinh trong diem_Ke hoach 2012 theo doi (giai ngan 30.6.12) 5 2" xfId="29107"/>
    <cellStyle name="1_BC nam 2007 (UB)_pvhung.skhdt 20117113152041 Danh muc cong trinh trong diem_Ke hoach 2012 theo doi (giai ngan 30.6.12) 5 3" xfId="29108"/>
    <cellStyle name="1_BC nam 2007 (UB)_pvhung.skhdt 20117113152041 Danh muc cong trinh trong diem_Ke hoach 2012 theo doi (giai ngan 30.6.12) 6" xfId="5644"/>
    <cellStyle name="1_BC nam 2007 (UB)_pvhung.skhdt 20117113152041 Danh muc cong trinh trong diem_Ke hoach 2012 theo doi (giai ngan 30.6.12) 6 2" xfId="29109"/>
    <cellStyle name="1_BC nam 2007 (UB)_pvhung.skhdt 20117113152041 Danh muc cong trinh trong diem_Ke hoach 2012 theo doi (giai ngan 30.6.12) 6 3" xfId="29110"/>
    <cellStyle name="1_BC nam 2007 (UB)_pvhung.skhdt 20117113152041 Danh muc cong trinh trong diem_Ke hoach 2012 theo doi (giai ngan 30.6.12) 7" xfId="29111"/>
    <cellStyle name="1_BC nam 2007 (UB)_Tong hop so lieu" xfId="5645"/>
    <cellStyle name="1_BC nam 2007 (UB)_Tong hop so lieu 2" xfId="5646"/>
    <cellStyle name="1_BC nam 2007 (UB)_Tong hop so lieu 2 2" xfId="5647"/>
    <cellStyle name="1_BC nam 2007 (UB)_Tong hop so lieu 2 2 2" xfId="29112"/>
    <cellStyle name="1_BC nam 2007 (UB)_Tong hop so lieu 2 2 3" xfId="29113"/>
    <cellStyle name="1_BC nam 2007 (UB)_Tong hop so lieu 2 3" xfId="5648"/>
    <cellStyle name="1_BC nam 2007 (UB)_Tong hop so lieu 2 3 2" xfId="29114"/>
    <cellStyle name="1_BC nam 2007 (UB)_Tong hop so lieu 2 3 3" xfId="29115"/>
    <cellStyle name="1_BC nam 2007 (UB)_Tong hop so lieu 2 4" xfId="5649"/>
    <cellStyle name="1_BC nam 2007 (UB)_Tong hop so lieu 2 4 2" xfId="29116"/>
    <cellStyle name="1_BC nam 2007 (UB)_Tong hop so lieu 2 4 3" xfId="29117"/>
    <cellStyle name="1_BC nam 2007 (UB)_Tong hop so lieu 2 5" xfId="29118"/>
    <cellStyle name="1_BC nam 2007 (UB)_Tong hop so lieu 2 6" xfId="29119"/>
    <cellStyle name="1_BC nam 2007 (UB)_Tong hop so lieu 3" xfId="5650"/>
    <cellStyle name="1_BC nam 2007 (UB)_Tong hop so lieu 3 2" xfId="29120"/>
    <cellStyle name="1_BC nam 2007 (UB)_Tong hop so lieu 3 3" xfId="29121"/>
    <cellStyle name="1_BC nam 2007 (UB)_Tong hop so lieu 4" xfId="5651"/>
    <cellStyle name="1_BC nam 2007 (UB)_Tong hop so lieu 4 2" xfId="29122"/>
    <cellStyle name="1_BC nam 2007 (UB)_Tong hop so lieu 4 3" xfId="29123"/>
    <cellStyle name="1_BC nam 2007 (UB)_Tong hop so lieu 5" xfId="5652"/>
    <cellStyle name="1_BC nam 2007 (UB)_Tong hop so lieu 5 2" xfId="29124"/>
    <cellStyle name="1_BC nam 2007 (UB)_Tong hop so lieu 5 3" xfId="29125"/>
    <cellStyle name="1_BC nam 2007 (UB)_Tong hop so lieu 6" xfId="29126"/>
    <cellStyle name="1_BC nam 2007 (UB)_Tong hop so lieu 7" xfId="29127"/>
    <cellStyle name="1_BC nam 2007 (UB)_Tong hop so lieu_BC cong trinh trong diem" xfId="5653"/>
    <cellStyle name="1_BC nam 2007 (UB)_Tong hop so lieu_BC cong trinh trong diem 2" xfId="5654"/>
    <cellStyle name="1_BC nam 2007 (UB)_Tong hop so lieu_BC cong trinh trong diem 2 2" xfId="5655"/>
    <cellStyle name="1_BC nam 2007 (UB)_Tong hop so lieu_BC cong trinh trong diem 2 2 2" xfId="29128"/>
    <cellStyle name="1_BC nam 2007 (UB)_Tong hop so lieu_BC cong trinh trong diem 2 2 3" xfId="29129"/>
    <cellStyle name="1_BC nam 2007 (UB)_Tong hop so lieu_BC cong trinh trong diem 2 3" xfId="5656"/>
    <cellStyle name="1_BC nam 2007 (UB)_Tong hop so lieu_BC cong trinh trong diem 2 3 2" xfId="29130"/>
    <cellStyle name="1_BC nam 2007 (UB)_Tong hop so lieu_BC cong trinh trong diem 2 3 3" xfId="29131"/>
    <cellStyle name="1_BC nam 2007 (UB)_Tong hop so lieu_BC cong trinh trong diem 2 4" xfId="5657"/>
    <cellStyle name="1_BC nam 2007 (UB)_Tong hop so lieu_BC cong trinh trong diem 2 4 2" xfId="29132"/>
    <cellStyle name="1_BC nam 2007 (UB)_Tong hop so lieu_BC cong trinh trong diem 2 4 3" xfId="29133"/>
    <cellStyle name="1_BC nam 2007 (UB)_Tong hop so lieu_BC cong trinh trong diem 2 5" xfId="29134"/>
    <cellStyle name="1_BC nam 2007 (UB)_Tong hop so lieu_BC cong trinh trong diem 2 6" xfId="29135"/>
    <cellStyle name="1_BC nam 2007 (UB)_Tong hop so lieu_BC cong trinh trong diem 3" xfId="5658"/>
    <cellStyle name="1_BC nam 2007 (UB)_Tong hop so lieu_BC cong trinh trong diem 3 2" xfId="29136"/>
    <cellStyle name="1_BC nam 2007 (UB)_Tong hop so lieu_BC cong trinh trong diem 3 3" xfId="29137"/>
    <cellStyle name="1_BC nam 2007 (UB)_Tong hop so lieu_BC cong trinh trong diem 4" xfId="5659"/>
    <cellStyle name="1_BC nam 2007 (UB)_Tong hop so lieu_BC cong trinh trong diem 4 2" xfId="29138"/>
    <cellStyle name="1_BC nam 2007 (UB)_Tong hop so lieu_BC cong trinh trong diem 4 3" xfId="29139"/>
    <cellStyle name="1_BC nam 2007 (UB)_Tong hop so lieu_BC cong trinh trong diem 5" xfId="5660"/>
    <cellStyle name="1_BC nam 2007 (UB)_Tong hop so lieu_BC cong trinh trong diem 5 2" xfId="29140"/>
    <cellStyle name="1_BC nam 2007 (UB)_Tong hop so lieu_BC cong trinh trong diem 5 3" xfId="29141"/>
    <cellStyle name="1_BC nam 2007 (UB)_Tong hop so lieu_BC cong trinh trong diem 6" xfId="29142"/>
    <cellStyle name="1_BC nam 2007 (UB)_Tong hop so lieu_BC cong trinh trong diem 7" xfId="29143"/>
    <cellStyle name="1_BC nam 2007 (UB)_Tong hop so lieu_BC cong trinh trong diem_BC von DTPT 6 thang 2012" xfId="5661"/>
    <cellStyle name="1_BC nam 2007 (UB)_Tong hop so lieu_BC cong trinh trong diem_BC von DTPT 6 thang 2012 2" xfId="5662"/>
    <cellStyle name="1_BC nam 2007 (UB)_Tong hop so lieu_BC cong trinh trong diem_BC von DTPT 6 thang 2012 2 2" xfId="5663"/>
    <cellStyle name="1_BC nam 2007 (UB)_Tong hop so lieu_BC cong trinh trong diem_BC von DTPT 6 thang 2012 2 2 2" xfId="29144"/>
    <cellStyle name="1_BC nam 2007 (UB)_Tong hop so lieu_BC cong trinh trong diem_BC von DTPT 6 thang 2012 2 2 3" xfId="29145"/>
    <cellStyle name="1_BC nam 2007 (UB)_Tong hop so lieu_BC cong trinh trong diem_BC von DTPT 6 thang 2012 2 3" xfId="5664"/>
    <cellStyle name="1_BC nam 2007 (UB)_Tong hop so lieu_BC cong trinh trong diem_BC von DTPT 6 thang 2012 2 3 2" xfId="29146"/>
    <cellStyle name="1_BC nam 2007 (UB)_Tong hop so lieu_BC cong trinh trong diem_BC von DTPT 6 thang 2012 2 3 3" xfId="29147"/>
    <cellStyle name="1_BC nam 2007 (UB)_Tong hop so lieu_BC cong trinh trong diem_BC von DTPT 6 thang 2012 2 4" xfId="5665"/>
    <cellStyle name="1_BC nam 2007 (UB)_Tong hop so lieu_BC cong trinh trong diem_BC von DTPT 6 thang 2012 2 4 2" xfId="29148"/>
    <cellStyle name="1_BC nam 2007 (UB)_Tong hop so lieu_BC cong trinh trong diem_BC von DTPT 6 thang 2012 2 4 3" xfId="29149"/>
    <cellStyle name="1_BC nam 2007 (UB)_Tong hop so lieu_BC cong trinh trong diem_BC von DTPT 6 thang 2012 2 5" xfId="29150"/>
    <cellStyle name="1_BC nam 2007 (UB)_Tong hop so lieu_BC cong trinh trong diem_BC von DTPT 6 thang 2012 2 6" xfId="29151"/>
    <cellStyle name="1_BC nam 2007 (UB)_Tong hop so lieu_BC cong trinh trong diem_BC von DTPT 6 thang 2012 3" xfId="5666"/>
    <cellStyle name="1_BC nam 2007 (UB)_Tong hop so lieu_BC cong trinh trong diem_BC von DTPT 6 thang 2012 3 2" xfId="29152"/>
    <cellStyle name="1_BC nam 2007 (UB)_Tong hop so lieu_BC cong trinh trong diem_BC von DTPT 6 thang 2012 3 3" xfId="29153"/>
    <cellStyle name="1_BC nam 2007 (UB)_Tong hop so lieu_BC cong trinh trong diem_BC von DTPT 6 thang 2012 4" xfId="5667"/>
    <cellStyle name="1_BC nam 2007 (UB)_Tong hop so lieu_BC cong trinh trong diem_BC von DTPT 6 thang 2012 4 2" xfId="29154"/>
    <cellStyle name="1_BC nam 2007 (UB)_Tong hop so lieu_BC cong trinh trong diem_BC von DTPT 6 thang 2012 4 3" xfId="29155"/>
    <cellStyle name="1_BC nam 2007 (UB)_Tong hop so lieu_BC cong trinh trong diem_BC von DTPT 6 thang 2012 5" xfId="5668"/>
    <cellStyle name="1_BC nam 2007 (UB)_Tong hop so lieu_BC cong trinh trong diem_BC von DTPT 6 thang 2012 5 2" xfId="29156"/>
    <cellStyle name="1_BC nam 2007 (UB)_Tong hop so lieu_BC cong trinh trong diem_BC von DTPT 6 thang 2012 5 3" xfId="29157"/>
    <cellStyle name="1_BC nam 2007 (UB)_Tong hop so lieu_BC cong trinh trong diem_BC von DTPT 6 thang 2012 6" xfId="29158"/>
    <cellStyle name="1_BC nam 2007 (UB)_Tong hop so lieu_BC cong trinh trong diem_BC von DTPT 6 thang 2012 7" xfId="29159"/>
    <cellStyle name="1_BC nam 2007 (UB)_Tong hop so lieu_BC cong trinh trong diem_Bieu du thao QD von ho tro co MT" xfId="5669"/>
    <cellStyle name="1_BC nam 2007 (UB)_Tong hop so lieu_BC cong trinh trong diem_Bieu du thao QD von ho tro co MT 2" xfId="5670"/>
    <cellStyle name="1_BC nam 2007 (UB)_Tong hop so lieu_BC cong trinh trong diem_Bieu du thao QD von ho tro co MT 2 2" xfId="5671"/>
    <cellStyle name="1_BC nam 2007 (UB)_Tong hop so lieu_BC cong trinh trong diem_Bieu du thao QD von ho tro co MT 2 2 2" xfId="29160"/>
    <cellStyle name="1_BC nam 2007 (UB)_Tong hop so lieu_BC cong trinh trong diem_Bieu du thao QD von ho tro co MT 2 2 3" xfId="29161"/>
    <cellStyle name="1_BC nam 2007 (UB)_Tong hop so lieu_BC cong trinh trong diem_Bieu du thao QD von ho tro co MT 2 3" xfId="5672"/>
    <cellStyle name="1_BC nam 2007 (UB)_Tong hop so lieu_BC cong trinh trong diem_Bieu du thao QD von ho tro co MT 2 3 2" xfId="29162"/>
    <cellStyle name="1_BC nam 2007 (UB)_Tong hop so lieu_BC cong trinh trong diem_Bieu du thao QD von ho tro co MT 2 3 3" xfId="29163"/>
    <cellStyle name="1_BC nam 2007 (UB)_Tong hop so lieu_BC cong trinh trong diem_Bieu du thao QD von ho tro co MT 2 4" xfId="5673"/>
    <cellStyle name="1_BC nam 2007 (UB)_Tong hop so lieu_BC cong trinh trong diem_Bieu du thao QD von ho tro co MT 2 4 2" xfId="29164"/>
    <cellStyle name="1_BC nam 2007 (UB)_Tong hop so lieu_BC cong trinh trong diem_Bieu du thao QD von ho tro co MT 2 4 3" xfId="29165"/>
    <cellStyle name="1_BC nam 2007 (UB)_Tong hop so lieu_BC cong trinh trong diem_Bieu du thao QD von ho tro co MT 2 5" xfId="29166"/>
    <cellStyle name="1_BC nam 2007 (UB)_Tong hop so lieu_BC cong trinh trong diem_Bieu du thao QD von ho tro co MT 2 6" xfId="29167"/>
    <cellStyle name="1_BC nam 2007 (UB)_Tong hop so lieu_BC cong trinh trong diem_Bieu du thao QD von ho tro co MT 3" xfId="5674"/>
    <cellStyle name="1_BC nam 2007 (UB)_Tong hop so lieu_BC cong trinh trong diem_Bieu du thao QD von ho tro co MT 3 2" xfId="29168"/>
    <cellStyle name="1_BC nam 2007 (UB)_Tong hop so lieu_BC cong trinh trong diem_Bieu du thao QD von ho tro co MT 3 3" xfId="29169"/>
    <cellStyle name="1_BC nam 2007 (UB)_Tong hop so lieu_BC cong trinh trong diem_Bieu du thao QD von ho tro co MT 4" xfId="5675"/>
    <cellStyle name="1_BC nam 2007 (UB)_Tong hop so lieu_BC cong trinh trong diem_Bieu du thao QD von ho tro co MT 4 2" xfId="29170"/>
    <cellStyle name="1_BC nam 2007 (UB)_Tong hop so lieu_BC cong trinh trong diem_Bieu du thao QD von ho tro co MT 4 3" xfId="29171"/>
    <cellStyle name="1_BC nam 2007 (UB)_Tong hop so lieu_BC cong trinh trong diem_Bieu du thao QD von ho tro co MT 5" xfId="5676"/>
    <cellStyle name="1_BC nam 2007 (UB)_Tong hop so lieu_BC cong trinh trong diem_Bieu du thao QD von ho tro co MT 5 2" xfId="29172"/>
    <cellStyle name="1_BC nam 2007 (UB)_Tong hop so lieu_BC cong trinh trong diem_Bieu du thao QD von ho tro co MT 5 3" xfId="29173"/>
    <cellStyle name="1_BC nam 2007 (UB)_Tong hop so lieu_BC cong trinh trong diem_Bieu du thao QD von ho tro co MT 6" xfId="29174"/>
    <cellStyle name="1_BC nam 2007 (UB)_Tong hop so lieu_BC cong trinh trong diem_Bieu du thao QD von ho tro co MT 7" xfId="29175"/>
    <cellStyle name="1_BC nam 2007 (UB)_Tong hop so lieu_BC cong trinh trong diem_Ke hoach 2012 (theo doi)" xfId="5677"/>
    <cellStyle name="1_BC nam 2007 (UB)_Tong hop so lieu_BC cong trinh trong diem_Ke hoach 2012 (theo doi) 2" xfId="5678"/>
    <cellStyle name="1_BC nam 2007 (UB)_Tong hop so lieu_BC cong trinh trong diem_Ke hoach 2012 (theo doi) 2 2" xfId="5679"/>
    <cellStyle name="1_BC nam 2007 (UB)_Tong hop so lieu_BC cong trinh trong diem_Ke hoach 2012 (theo doi) 2 2 2" xfId="29176"/>
    <cellStyle name="1_BC nam 2007 (UB)_Tong hop so lieu_BC cong trinh trong diem_Ke hoach 2012 (theo doi) 2 2 3" xfId="29177"/>
    <cellStyle name="1_BC nam 2007 (UB)_Tong hop so lieu_BC cong trinh trong diem_Ke hoach 2012 (theo doi) 2 3" xfId="5680"/>
    <cellStyle name="1_BC nam 2007 (UB)_Tong hop so lieu_BC cong trinh trong diem_Ke hoach 2012 (theo doi) 2 3 2" xfId="29178"/>
    <cellStyle name="1_BC nam 2007 (UB)_Tong hop so lieu_BC cong trinh trong diem_Ke hoach 2012 (theo doi) 2 3 3" xfId="29179"/>
    <cellStyle name="1_BC nam 2007 (UB)_Tong hop so lieu_BC cong trinh trong diem_Ke hoach 2012 (theo doi) 2 4" xfId="5681"/>
    <cellStyle name="1_BC nam 2007 (UB)_Tong hop so lieu_BC cong trinh trong diem_Ke hoach 2012 (theo doi) 2 4 2" xfId="29180"/>
    <cellStyle name="1_BC nam 2007 (UB)_Tong hop so lieu_BC cong trinh trong diem_Ke hoach 2012 (theo doi) 2 4 3" xfId="29181"/>
    <cellStyle name="1_BC nam 2007 (UB)_Tong hop so lieu_BC cong trinh trong diem_Ke hoach 2012 (theo doi) 2 5" xfId="29182"/>
    <cellStyle name="1_BC nam 2007 (UB)_Tong hop so lieu_BC cong trinh trong diem_Ke hoach 2012 (theo doi) 2 6" xfId="29183"/>
    <cellStyle name="1_BC nam 2007 (UB)_Tong hop so lieu_BC cong trinh trong diem_Ke hoach 2012 (theo doi) 3" xfId="5682"/>
    <cellStyle name="1_BC nam 2007 (UB)_Tong hop so lieu_BC cong trinh trong diem_Ke hoach 2012 (theo doi) 3 2" xfId="29184"/>
    <cellStyle name="1_BC nam 2007 (UB)_Tong hop so lieu_BC cong trinh trong diem_Ke hoach 2012 (theo doi) 3 3" xfId="29185"/>
    <cellStyle name="1_BC nam 2007 (UB)_Tong hop so lieu_BC cong trinh trong diem_Ke hoach 2012 (theo doi) 4" xfId="5683"/>
    <cellStyle name="1_BC nam 2007 (UB)_Tong hop so lieu_BC cong trinh trong diem_Ke hoach 2012 (theo doi) 4 2" xfId="29186"/>
    <cellStyle name="1_BC nam 2007 (UB)_Tong hop so lieu_BC cong trinh trong diem_Ke hoach 2012 (theo doi) 4 3" xfId="29187"/>
    <cellStyle name="1_BC nam 2007 (UB)_Tong hop so lieu_BC cong trinh trong diem_Ke hoach 2012 (theo doi) 5" xfId="5684"/>
    <cellStyle name="1_BC nam 2007 (UB)_Tong hop so lieu_BC cong trinh trong diem_Ke hoach 2012 (theo doi) 5 2" xfId="29188"/>
    <cellStyle name="1_BC nam 2007 (UB)_Tong hop so lieu_BC cong trinh trong diem_Ke hoach 2012 (theo doi) 5 3" xfId="29189"/>
    <cellStyle name="1_BC nam 2007 (UB)_Tong hop so lieu_BC cong trinh trong diem_Ke hoach 2012 (theo doi) 6" xfId="29190"/>
    <cellStyle name="1_BC nam 2007 (UB)_Tong hop so lieu_BC cong trinh trong diem_Ke hoach 2012 (theo doi) 7" xfId="29191"/>
    <cellStyle name="1_BC nam 2007 (UB)_Tong hop so lieu_BC cong trinh trong diem_Ke hoach 2012 theo doi (giai ngan 30.6.12)" xfId="5685"/>
    <cellStyle name="1_BC nam 2007 (UB)_Tong hop so lieu_BC cong trinh trong diem_Ke hoach 2012 theo doi (giai ngan 30.6.12) 2" xfId="5686"/>
    <cellStyle name="1_BC nam 2007 (UB)_Tong hop so lieu_BC cong trinh trong diem_Ke hoach 2012 theo doi (giai ngan 30.6.12) 2 2" xfId="5687"/>
    <cellStyle name="1_BC nam 2007 (UB)_Tong hop so lieu_BC cong trinh trong diem_Ke hoach 2012 theo doi (giai ngan 30.6.12) 2 2 2" xfId="29192"/>
    <cellStyle name="1_BC nam 2007 (UB)_Tong hop so lieu_BC cong trinh trong diem_Ke hoach 2012 theo doi (giai ngan 30.6.12) 2 2 3" xfId="29193"/>
    <cellStyle name="1_BC nam 2007 (UB)_Tong hop so lieu_BC cong trinh trong diem_Ke hoach 2012 theo doi (giai ngan 30.6.12) 2 3" xfId="5688"/>
    <cellStyle name="1_BC nam 2007 (UB)_Tong hop so lieu_BC cong trinh trong diem_Ke hoach 2012 theo doi (giai ngan 30.6.12) 2 3 2" xfId="29194"/>
    <cellStyle name="1_BC nam 2007 (UB)_Tong hop so lieu_BC cong trinh trong diem_Ke hoach 2012 theo doi (giai ngan 30.6.12) 2 3 3" xfId="29195"/>
    <cellStyle name="1_BC nam 2007 (UB)_Tong hop so lieu_BC cong trinh trong diem_Ke hoach 2012 theo doi (giai ngan 30.6.12) 2 4" xfId="5689"/>
    <cellStyle name="1_BC nam 2007 (UB)_Tong hop so lieu_BC cong trinh trong diem_Ke hoach 2012 theo doi (giai ngan 30.6.12) 2 4 2" xfId="29196"/>
    <cellStyle name="1_BC nam 2007 (UB)_Tong hop so lieu_BC cong trinh trong diem_Ke hoach 2012 theo doi (giai ngan 30.6.12) 2 4 3" xfId="29197"/>
    <cellStyle name="1_BC nam 2007 (UB)_Tong hop so lieu_BC cong trinh trong diem_Ke hoach 2012 theo doi (giai ngan 30.6.12) 2 5" xfId="29198"/>
    <cellStyle name="1_BC nam 2007 (UB)_Tong hop so lieu_BC cong trinh trong diem_Ke hoach 2012 theo doi (giai ngan 30.6.12) 2 6" xfId="29199"/>
    <cellStyle name="1_BC nam 2007 (UB)_Tong hop so lieu_BC cong trinh trong diem_Ke hoach 2012 theo doi (giai ngan 30.6.12) 3" xfId="5690"/>
    <cellStyle name="1_BC nam 2007 (UB)_Tong hop so lieu_BC cong trinh trong diem_Ke hoach 2012 theo doi (giai ngan 30.6.12) 3 2" xfId="29200"/>
    <cellStyle name="1_BC nam 2007 (UB)_Tong hop so lieu_BC cong trinh trong diem_Ke hoach 2012 theo doi (giai ngan 30.6.12) 3 3" xfId="29201"/>
    <cellStyle name="1_BC nam 2007 (UB)_Tong hop so lieu_BC cong trinh trong diem_Ke hoach 2012 theo doi (giai ngan 30.6.12) 4" xfId="5691"/>
    <cellStyle name="1_BC nam 2007 (UB)_Tong hop so lieu_BC cong trinh trong diem_Ke hoach 2012 theo doi (giai ngan 30.6.12) 4 2" xfId="29202"/>
    <cellStyle name="1_BC nam 2007 (UB)_Tong hop so lieu_BC cong trinh trong diem_Ke hoach 2012 theo doi (giai ngan 30.6.12) 4 3" xfId="29203"/>
    <cellStyle name="1_BC nam 2007 (UB)_Tong hop so lieu_BC cong trinh trong diem_Ke hoach 2012 theo doi (giai ngan 30.6.12) 5" xfId="5692"/>
    <cellStyle name="1_BC nam 2007 (UB)_Tong hop so lieu_BC cong trinh trong diem_Ke hoach 2012 theo doi (giai ngan 30.6.12) 5 2" xfId="29204"/>
    <cellStyle name="1_BC nam 2007 (UB)_Tong hop so lieu_BC cong trinh trong diem_Ke hoach 2012 theo doi (giai ngan 30.6.12) 5 3" xfId="29205"/>
    <cellStyle name="1_BC nam 2007 (UB)_Tong hop so lieu_BC cong trinh trong diem_Ke hoach 2012 theo doi (giai ngan 30.6.12) 6" xfId="29206"/>
    <cellStyle name="1_BC nam 2007 (UB)_Tong hop so lieu_BC cong trinh trong diem_Ke hoach 2012 theo doi (giai ngan 30.6.12) 7" xfId="29207"/>
    <cellStyle name="1_BC nam 2007 (UB)_Tong hop so lieu_BC von DTPT 6 thang 2012" xfId="5693"/>
    <cellStyle name="1_BC nam 2007 (UB)_Tong hop so lieu_BC von DTPT 6 thang 2012 2" xfId="5694"/>
    <cellStyle name="1_BC nam 2007 (UB)_Tong hop so lieu_BC von DTPT 6 thang 2012 2 2" xfId="5695"/>
    <cellStyle name="1_BC nam 2007 (UB)_Tong hop so lieu_BC von DTPT 6 thang 2012 2 2 2" xfId="29208"/>
    <cellStyle name="1_BC nam 2007 (UB)_Tong hop so lieu_BC von DTPT 6 thang 2012 2 2 3" xfId="29209"/>
    <cellStyle name="1_BC nam 2007 (UB)_Tong hop so lieu_BC von DTPT 6 thang 2012 2 3" xfId="5696"/>
    <cellStyle name="1_BC nam 2007 (UB)_Tong hop so lieu_BC von DTPT 6 thang 2012 2 3 2" xfId="29210"/>
    <cellStyle name="1_BC nam 2007 (UB)_Tong hop so lieu_BC von DTPT 6 thang 2012 2 3 3" xfId="29211"/>
    <cellStyle name="1_BC nam 2007 (UB)_Tong hop so lieu_BC von DTPT 6 thang 2012 2 4" xfId="5697"/>
    <cellStyle name="1_BC nam 2007 (UB)_Tong hop so lieu_BC von DTPT 6 thang 2012 2 4 2" xfId="29212"/>
    <cellStyle name="1_BC nam 2007 (UB)_Tong hop so lieu_BC von DTPT 6 thang 2012 2 4 3" xfId="29213"/>
    <cellStyle name="1_BC nam 2007 (UB)_Tong hop so lieu_BC von DTPT 6 thang 2012 2 5" xfId="29214"/>
    <cellStyle name="1_BC nam 2007 (UB)_Tong hop so lieu_BC von DTPT 6 thang 2012 2 6" xfId="29215"/>
    <cellStyle name="1_BC nam 2007 (UB)_Tong hop so lieu_BC von DTPT 6 thang 2012 3" xfId="5698"/>
    <cellStyle name="1_BC nam 2007 (UB)_Tong hop so lieu_BC von DTPT 6 thang 2012 3 2" xfId="29216"/>
    <cellStyle name="1_BC nam 2007 (UB)_Tong hop so lieu_BC von DTPT 6 thang 2012 3 3" xfId="29217"/>
    <cellStyle name="1_BC nam 2007 (UB)_Tong hop so lieu_BC von DTPT 6 thang 2012 4" xfId="5699"/>
    <cellStyle name="1_BC nam 2007 (UB)_Tong hop so lieu_BC von DTPT 6 thang 2012 4 2" xfId="29218"/>
    <cellStyle name="1_BC nam 2007 (UB)_Tong hop so lieu_BC von DTPT 6 thang 2012 4 3" xfId="29219"/>
    <cellStyle name="1_BC nam 2007 (UB)_Tong hop so lieu_BC von DTPT 6 thang 2012 5" xfId="5700"/>
    <cellStyle name="1_BC nam 2007 (UB)_Tong hop so lieu_BC von DTPT 6 thang 2012 5 2" xfId="29220"/>
    <cellStyle name="1_BC nam 2007 (UB)_Tong hop so lieu_BC von DTPT 6 thang 2012 5 3" xfId="29221"/>
    <cellStyle name="1_BC nam 2007 (UB)_Tong hop so lieu_BC von DTPT 6 thang 2012 6" xfId="29222"/>
    <cellStyle name="1_BC nam 2007 (UB)_Tong hop so lieu_BC von DTPT 6 thang 2012 7" xfId="29223"/>
    <cellStyle name="1_BC nam 2007 (UB)_Tong hop so lieu_Bieu du thao QD von ho tro co MT" xfId="5701"/>
    <cellStyle name="1_BC nam 2007 (UB)_Tong hop so lieu_Bieu du thao QD von ho tro co MT 2" xfId="5702"/>
    <cellStyle name="1_BC nam 2007 (UB)_Tong hop so lieu_Bieu du thao QD von ho tro co MT 2 2" xfId="5703"/>
    <cellStyle name="1_BC nam 2007 (UB)_Tong hop so lieu_Bieu du thao QD von ho tro co MT 2 2 2" xfId="29224"/>
    <cellStyle name="1_BC nam 2007 (UB)_Tong hop so lieu_Bieu du thao QD von ho tro co MT 2 2 3" xfId="29225"/>
    <cellStyle name="1_BC nam 2007 (UB)_Tong hop so lieu_Bieu du thao QD von ho tro co MT 2 3" xfId="5704"/>
    <cellStyle name="1_BC nam 2007 (UB)_Tong hop so lieu_Bieu du thao QD von ho tro co MT 2 3 2" xfId="29226"/>
    <cellStyle name="1_BC nam 2007 (UB)_Tong hop so lieu_Bieu du thao QD von ho tro co MT 2 3 3" xfId="29227"/>
    <cellStyle name="1_BC nam 2007 (UB)_Tong hop so lieu_Bieu du thao QD von ho tro co MT 2 4" xfId="5705"/>
    <cellStyle name="1_BC nam 2007 (UB)_Tong hop so lieu_Bieu du thao QD von ho tro co MT 2 4 2" xfId="29228"/>
    <cellStyle name="1_BC nam 2007 (UB)_Tong hop so lieu_Bieu du thao QD von ho tro co MT 2 4 3" xfId="29229"/>
    <cellStyle name="1_BC nam 2007 (UB)_Tong hop so lieu_Bieu du thao QD von ho tro co MT 2 5" xfId="29230"/>
    <cellStyle name="1_BC nam 2007 (UB)_Tong hop so lieu_Bieu du thao QD von ho tro co MT 2 6" xfId="29231"/>
    <cellStyle name="1_BC nam 2007 (UB)_Tong hop so lieu_Bieu du thao QD von ho tro co MT 3" xfId="5706"/>
    <cellStyle name="1_BC nam 2007 (UB)_Tong hop so lieu_Bieu du thao QD von ho tro co MT 3 2" xfId="29232"/>
    <cellStyle name="1_BC nam 2007 (UB)_Tong hop so lieu_Bieu du thao QD von ho tro co MT 3 3" xfId="29233"/>
    <cellStyle name="1_BC nam 2007 (UB)_Tong hop so lieu_Bieu du thao QD von ho tro co MT 4" xfId="5707"/>
    <cellStyle name="1_BC nam 2007 (UB)_Tong hop so lieu_Bieu du thao QD von ho tro co MT 4 2" xfId="29234"/>
    <cellStyle name="1_BC nam 2007 (UB)_Tong hop so lieu_Bieu du thao QD von ho tro co MT 4 3" xfId="29235"/>
    <cellStyle name="1_BC nam 2007 (UB)_Tong hop so lieu_Bieu du thao QD von ho tro co MT 5" xfId="5708"/>
    <cellStyle name="1_BC nam 2007 (UB)_Tong hop so lieu_Bieu du thao QD von ho tro co MT 5 2" xfId="29236"/>
    <cellStyle name="1_BC nam 2007 (UB)_Tong hop so lieu_Bieu du thao QD von ho tro co MT 5 3" xfId="29237"/>
    <cellStyle name="1_BC nam 2007 (UB)_Tong hop so lieu_Bieu du thao QD von ho tro co MT 6" xfId="29238"/>
    <cellStyle name="1_BC nam 2007 (UB)_Tong hop so lieu_Bieu du thao QD von ho tro co MT 7" xfId="29239"/>
    <cellStyle name="1_BC nam 2007 (UB)_Tong hop so lieu_Ke hoach 2012 (theo doi)" xfId="5709"/>
    <cellStyle name="1_BC nam 2007 (UB)_Tong hop so lieu_Ke hoach 2012 (theo doi) 2" xfId="5710"/>
    <cellStyle name="1_BC nam 2007 (UB)_Tong hop so lieu_Ke hoach 2012 (theo doi) 2 2" xfId="5711"/>
    <cellStyle name="1_BC nam 2007 (UB)_Tong hop so lieu_Ke hoach 2012 (theo doi) 2 2 2" xfId="29240"/>
    <cellStyle name="1_BC nam 2007 (UB)_Tong hop so lieu_Ke hoach 2012 (theo doi) 2 2 3" xfId="29241"/>
    <cellStyle name="1_BC nam 2007 (UB)_Tong hop so lieu_Ke hoach 2012 (theo doi) 2 3" xfId="5712"/>
    <cellStyle name="1_BC nam 2007 (UB)_Tong hop so lieu_Ke hoach 2012 (theo doi) 2 3 2" xfId="29242"/>
    <cellStyle name="1_BC nam 2007 (UB)_Tong hop so lieu_Ke hoach 2012 (theo doi) 2 3 3" xfId="29243"/>
    <cellStyle name="1_BC nam 2007 (UB)_Tong hop so lieu_Ke hoach 2012 (theo doi) 2 4" xfId="5713"/>
    <cellStyle name="1_BC nam 2007 (UB)_Tong hop so lieu_Ke hoach 2012 (theo doi) 2 4 2" xfId="29244"/>
    <cellStyle name="1_BC nam 2007 (UB)_Tong hop so lieu_Ke hoach 2012 (theo doi) 2 4 3" xfId="29245"/>
    <cellStyle name="1_BC nam 2007 (UB)_Tong hop so lieu_Ke hoach 2012 (theo doi) 2 5" xfId="29246"/>
    <cellStyle name="1_BC nam 2007 (UB)_Tong hop so lieu_Ke hoach 2012 (theo doi) 2 6" xfId="29247"/>
    <cellStyle name="1_BC nam 2007 (UB)_Tong hop so lieu_Ke hoach 2012 (theo doi) 3" xfId="5714"/>
    <cellStyle name="1_BC nam 2007 (UB)_Tong hop so lieu_Ke hoach 2012 (theo doi) 3 2" xfId="29248"/>
    <cellStyle name="1_BC nam 2007 (UB)_Tong hop so lieu_Ke hoach 2012 (theo doi) 3 3" xfId="29249"/>
    <cellStyle name="1_BC nam 2007 (UB)_Tong hop so lieu_Ke hoach 2012 (theo doi) 4" xfId="5715"/>
    <cellStyle name="1_BC nam 2007 (UB)_Tong hop so lieu_Ke hoach 2012 (theo doi) 4 2" xfId="29250"/>
    <cellStyle name="1_BC nam 2007 (UB)_Tong hop so lieu_Ke hoach 2012 (theo doi) 4 3" xfId="29251"/>
    <cellStyle name="1_BC nam 2007 (UB)_Tong hop so lieu_Ke hoach 2012 (theo doi) 5" xfId="5716"/>
    <cellStyle name="1_BC nam 2007 (UB)_Tong hop so lieu_Ke hoach 2012 (theo doi) 5 2" xfId="29252"/>
    <cellStyle name="1_BC nam 2007 (UB)_Tong hop so lieu_Ke hoach 2012 (theo doi) 5 3" xfId="29253"/>
    <cellStyle name="1_BC nam 2007 (UB)_Tong hop so lieu_Ke hoach 2012 (theo doi) 6" xfId="29254"/>
    <cellStyle name="1_BC nam 2007 (UB)_Tong hop so lieu_Ke hoach 2012 (theo doi) 7" xfId="29255"/>
    <cellStyle name="1_BC nam 2007 (UB)_Tong hop so lieu_Ke hoach 2012 theo doi (giai ngan 30.6.12)" xfId="5717"/>
    <cellStyle name="1_BC nam 2007 (UB)_Tong hop so lieu_Ke hoach 2012 theo doi (giai ngan 30.6.12) 2" xfId="5718"/>
    <cellStyle name="1_BC nam 2007 (UB)_Tong hop so lieu_Ke hoach 2012 theo doi (giai ngan 30.6.12) 2 2" xfId="5719"/>
    <cellStyle name="1_BC nam 2007 (UB)_Tong hop so lieu_Ke hoach 2012 theo doi (giai ngan 30.6.12) 2 2 2" xfId="29256"/>
    <cellStyle name="1_BC nam 2007 (UB)_Tong hop so lieu_Ke hoach 2012 theo doi (giai ngan 30.6.12) 2 2 3" xfId="29257"/>
    <cellStyle name="1_BC nam 2007 (UB)_Tong hop so lieu_Ke hoach 2012 theo doi (giai ngan 30.6.12) 2 3" xfId="5720"/>
    <cellStyle name="1_BC nam 2007 (UB)_Tong hop so lieu_Ke hoach 2012 theo doi (giai ngan 30.6.12) 2 3 2" xfId="29258"/>
    <cellStyle name="1_BC nam 2007 (UB)_Tong hop so lieu_Ke hoach 2012 theo doi (giai ngan 30.6.12) 2 3 3" xfId="29259"/>
    <cellStyle name="1_BC nam 2007 (UB)_Tong hop so lieu_Ke hoach 2012 theo doi (giai ngan 30.6.12) 2 4" xfId="5721"/>
    <cellStyle name="1_BC nam 2007 (UB)_Tong hop so lieu_Ke hoach 2012 theo doi (giai ngan 30.6.12) 2 4 2" xfId="29260"/>
    <cellStyle name="1_BC nam 2007 (UB)_Tong hop so lieu_Ke hoach 2012 theo doi (giai ngan 30.6.12) 2 4 3" xfId="29261"/>
    <cellStyle name="1_BC nam 2007 (UB)_Tong hop so lieu_Ke hoach 2012 theo doi (giai ngan 30.6.12) 2 5" xfId="29262"/>
    <cellStyle name="1_BC nam 2007 (UB)_Tong hop so lieu_Ke hoach 2012 theo doi (giai ngan 30.6.12) 2 6" xfId="29263"/>
    <cellStyle name="1_BC nam 2007 (UB)_Tong hop so lieu_Ke hoach 2012 theo doi (giai ngan 30.6.12) 3" xfId="5722"/>
    <cellStyle name="1_BC nam 2007 (UB)_Tong hop so lieu_Ke hoach 2012 theo doi (giai ngan 30.6.12) 3 2" xfId="29264"/>
    <cellStyle name="1_BC nam 2007 (UB)_Tong hop so lieu_Ke hoach 2012 theo doi (giai ngan 30.6.12) 3 3" xfId="29265"/>
    <cellStyle name="1_BC nam 2007 (UB)_Tong hop so lieu_Ke hoach 2012 theo doi (giai ngan 30.6.12) 4" xfId="5723"/>
    <cellStyle name="1_BC nam 2007 (UB)_Tong hop so lieu_Ke hoach 2012 theo doi (giai ngan 30.6.12) 4 2" xfId="29266"/>
    <cellStyle name="1_BC nam 2007 (UB)_Tong hop so lieu_Ke hoach 2012 theo doi (giai ngan 30.6.12) 4 3" xfId="29267"/>
    <cellStyle name="1_BC nam 2007 (UB)_Tong hop so lieu_Ke hoach 2012 theo doi (giai ngan 30.6.12) 5" xfId="5724"/>
    <cellStyle name="1_BC nam 2007 (UB)_Tong hop so lieu_Ke hoach 2012 theo doi (giai ngan 30.6.12) 5 2" xfId="29268"/>
    <cellStyle name="1_BC nam 2007 (UB)_Tong hop so lieu_Ke hoach 2012 theo doi (giai ngan 30.6.12) 5 3" xfId="29269"/>
    <cellStyle name="1_BC nam 2007 (UB)_Tong hop so lieu_Ke hoach 2012 theo doi (giai ngan 30.6.12) 6" xfId="29270"/>
    <cellStyle name="1_BC nam 2007 (UB)_Tong hop so lieu_Ke hoach 2012 theo doi (giai ngan 30.6.12) 7" xfId="29271"/>
    <cellStyle name="1_BC nam 2007 (UB)_Tong hop so lieu_pvhung.skhdt 20117113152041 Danh muc cong trinh trong diem" xfId="5725"/>
    <cellStyle name="1_BC nam 2007 (UB)_Tong hop so lieu_pvhung.skhdt 20117113152041 Danh muc cong trinh trong diem 2" xfId="5726"/>
    <cellStyle name="1_BC nam 2007 (UB)_Tong hop so lieu_pvhung.skhdt 20117113152041 Danh muc cong trinh trong diem 2 2" xfId="5727"/>
    <cellStyle name="1_BC nam 2007 (UB)_Tong hop so lieu_pvhung.skhdt 20117113152041 Danh muc cong trinh trong diem 2 2 2" xfId="29272"/>
    <cellStyle name="1_BC nam 2007 (UB)_Tong hop so lieu_pvhung.skhdt 20117113152041 Danh muc cong trinh trong diem 2 2 3" xfId="29273"/>
    <cellStyle name="1_BC nam 2007 (UB)_Tong hop so lieu_pvhung.skhdt 20117113152041 Danh muc cong trinh trong diem 2 3" xfId="5728"/>
    <cellStyle name="1_BC nam 2007 (UB)_Tong hop so lieu_pvhung.skhdt 20117113152041 Danh muc cong trinh trong diem 2 3 2" xfId="29274"/>
    <cellStyle name="1_BC nam 2007 (UB)_Tong hop so lieu_pvhung.skhdt 20117113152041 Danh muc cong trinh trong diem 2 3 3" xfId="29275"/>
    <cellStyle name="1_BC nam 2007 (UB)_Tong hop so lieu_pvhung.skhdt 20117113152041 Danh muc cong trinh trong diem 2 4" xfId="5729"/>
    <cellStyle name="1_BC nam 2007 (UB)_Tong hop so lieu_pvhung.skhdt 20117113152041 Danh muc cong trinh trong diem 2 4 2" xfId="29276"/>
    <cellStyle name="1_BC nam 2007 (UB)_Tong hop so lieu_pvhung.skhdt 20117113152041 Danh muc cong trinh trong diem 2 4 3" xfId="29277"/>
    <cellStyle name="1_BC nam 2007 (UB)_Tong hop so lieu_pvhung.skhdt 20117113152041 Danh muc cong trinh trong diem 2 5" xfId="29278"/>
    <cellStyle name="1_BC nam 2007 (UB)_Tong hop so lieu_pvhung.skhdt 20117113152041 Danh muc cong trinh trong diem 2 6" xfId="29279"/>
    <cellStyle name="1_BC nam 2007 (UB)_Tong hop so lieu_pvhung.skhdt 20117113152041 Danh muc cong trinh trong diem 3" xfId="5730"/>
    <cellStyle name="1_BC nam 2007 (UB)_Tong hop so lieu_pvhung.skhdt 20117113152041 Danh muc cong trinh trong diem 3 2" xfId="29280"/>
    <cellStyle name="1_BC nam 2007 (UB)_Tong hop so lieu_pvhung.skhdt 20117113152041 Danh muc cong trinh trong diem 3 3" xfId="29281"/>
    <cellStyle name="1_BC nam 2007 (UB)_Tong hop so lieu_pvhung.skhdt 20117113152041 Danh muc cong trinh trong diem 4" xfId="5731"/>
    <cellStyle name="1_BC nam 2007 (UB)_Tong hop so lieu_pvhung.skhdt 20117113152041 Danh muc cong trinh trong diem 4 2" xfId="29282"/>
    <cellStyle name="1_BC nam 2007 (UB)_Tong hop so lieu_pvhung.skhdt 20117113152041 Danh muc cong trinh trong diem 4 3" xfId="29283"/>
    <cellStyle name="1_BC nam 2007 (UB)_Tong hop so lieu_pvhung.skhdt 20117113152041 Danh muc cong trinh trong diem 5" xfId="5732"/>
    <cellStyle name="1_BC nam 2007 (UB)_Tong hop so lieu_pvhung.skhdt 20117113152041 Danh muc cong trinh trong diem 5 2" xfId="29284"/>
    <cellStyle name="1_BC nam 2007 (UB)_Tong hop so lieu_pvhung.skhdt 20117113152041 Danh muc cong trinh trong diem 5 3" xfId="29285"/>
    <cellStyle name="1_BC nam 2007 (UB)_Tong hop so lieu_pvhung.skhdt 20117113152041 Danh muc cong trinh trong diem 6" xfId="29286"/>
    <cellStyle name="1_BC nam 2007 (UB)_Tong hop so lieu_pvhung.skhdt 20117113152041 Danh muc cong trinh trong diem 7" xfId="29287"/>
    <cellStyle name="1_BC nam 2007 (UB)_Tong hop so lieu_pvhung.skhdt 20117113152041 Danh muc cong trinh trong diem_BC von DTPT 6 thang 2012" xfId="5733"/>
    <cellStyle name="1_BC nam 2007 (UB)_Tong hop so lieu_pvhung.skhdt 20117113152041 Danh muc cong trinh trong diem_BC von DTPT 6 thang 2012 2" xfId="5734"/>
    <cellStyle name="1_BC nam 2007 (UB)_Tong hop so lieu_pvhung.skhdt 20117113152041 Danh muc cong trinh trong diem_BC von DTPT 6 thang 2012 2 2" xfId="5735"/>
    <cellStyle name="1_BC nam 2007 (UB)_Tong hop so lieu_pvhung.skhdt 20117113152041 Danh muc cong trinh trong diem_BC von DTPT 6 thang 2012 2 2 2" xfId="29288"/>
    <cellStyle name="1_BC nam 2007 (UB)_Tong hop so lieu_pvhung.skhdt 20117113152041 Danh muc cong trinh trong diem_BC von DTPT 6 thang 2012 2 2 3" xfId="29289"/>
    <cellStyle name="1_BC nam 2007 (UB)_Tong hop so lieu_pvhung.skhdt 20117113152041 Danh muc cong trinh trong diem_BC von DTPT 6 thang 2012 2 3" xfId="5736"/>
    <cellStyle name="1_BC nam 2007 (UB)_Tong hop so lieu_pvhung.skhdt 20117113152041 Danh muc cong trinh trong diem_BC von DTPT 6 thang 2012 2 3 2" xfId="29290"/>
    <cellStyle name="1_BC nam 2007 (UB)_Tong hop so lieu_pvhung.skhdt 20117113152041 Danh muc cong trinh trong diem_BC von DTPT 6 thang 2012 2 3 3" xfId="29291"/>
    <cellStyle name="1_BC nam 2007 (UB)_Tong hop so lieu_pvhung.skhdt 20117113152041 Danh muc cong trinh trong diem_BC von DTPT 6 thang 2012 2 4" xfId="5737"/>
    <cellStyle name="1_BC nam 2007 (UB)_Tong hop so lieu_pvhung.skhdt 20117113152041 Danh muc cong trinh trong diem_BC von DTPT 6 thang 2012 2 4 2" xfId="29292"/>
    <cellStyle name="1_BC nam 2007 (UB)_Tong hop so lieu_pvhung.skhdt 20117113152041 Danh muc cong trinh trong diem_BC von DTPT 6 thang 2012 2 4 3" xfId="29293"/>
    <cellStyle name="1_BC nam 2007 (UB)_Tong hop so lieu_pvhung.skhdt 20117113152041 Danh muc cong trinh trong diem_BC von DTPT 6 thang 2012 2 5" xfId="29294"/>
    <cellStyle name="1_BC nam 2007 (UB)_Tong hop so lieu_pvhung.skhdt 20117113152041 Danh muc cong trinh trong diem_BC von DTPT 6 thang 2012 2 6" xfId="29295"/>
    <cellStyle name="1_BC nam 2007 (UB)_Tong hop so lieu_pvhung.skhdt 20117113152041 Danh muc cong trinh trong diem_BC von DTPT 6 thang 2012 3" xfId="5738"/>
    <cellStyle name="1_BC nam 2007 (UB)_Tong hop so lieu_pvhung.skhdt 20117113152041 Danh muc cong trinh trong diem_BC von DTPT 6 thang 2012 3 2" xfId="29296"/>
    <cellStyle name="1_BC nam 2007 (UB)_Tong hop so lieu_pvhung.skhdt 20117113152041 Danh muc cong trinh trong diem_BC von DTPT 6 thang 2012 3 3" xfId="29297"/>
    <cellStyle name="1_BC nam 2007 (UB)_Tong hop so lieu_pvhung.skhdt 20117113152041 Danh muc cong trinh trong diem_BC von DTPT 6 thang 2012 4" xfId="5739"/>
    <cellStyle name="1_BC nam 2007 (UB)_Tong hop so lieu_pvhung.skhdt 20117113152041 Danh muc cong trinh trong diem_BC von DTPT 6 thang 2012 4 2" xfId="29298"/>
    <cellStyle name="1_BC nam 2007 (UB)_Tong hop so lieu_pvhung.skhdt 20117113152041 Danh muc cong trinh trong diem_BC von DTPT 6 thang 2012 4 3" xfId="29299"/>
    <cellStyle name="1_BC nam 2007 (UB)_Tong hop so lieu_pvhung.skhdt 20117113152041 Danh muc cong trinh trong diem_BC von DTPT 6 thang 2012 5" xfId="5740"/>
    <cellStyle name="1_BC nam 2007 (UB)_Tong hop so lieu_pvhung.skhdt 20117113152041 Danh muc cong trinh trong diem_BC von DTPT 6 thang 2012 5 2" xfId="29300"/>
    <cellStyle name="1_BC nam 2007 (UB)_Tong hop so lieu_pvhung.skhdt 20117113152041 Danh muc cong trinh trong diem_BC von DTPT 6 thang 2012 5 3" xfId="29301"/>
    <cellStyle name="1_BC nam 2007 (UB)_Tong hop so lieu_pvhung.skhdt 20117113152041 Danh muc cong trinh trong diem_BC von DTPT 6 thang 2012 6" xfId="29302"/>
    <cellStyle name="1_BC nam 2007 (UB)_Tong hop so lieu_pvhung.skhdt 20117113152041 Danh muc cong trinh trong diem_BC von DTPT 6 thang 2012 7" xfId="29303"/>
    <cellStyle name="1_BC nam 2007 (UB)_Tong hop so lieu_pvhung.skhdt 20117113152041 Danh muc cong trinh trong diem_Bieu du thao QD von ho tro co MT" xfId="5741"/>
    <cellStyle name="1_BC nam 2007 (UB)_Tong hop so lieu_pvhung.skhdt 20117113152041 Danh muc cong trinh trong diem_Bieu du thao QD von ho tro co MT 2" xfId="5742"/>
    <cellStyle name="1_BC nam 2007 (UB)_Tong hop so lieu_pvhung.skhdt 20117113152041 Danh muc cong trinh trong diem_Bieu du thao QD von ho tro co MT 2 2" xfId="5743"/>
    <cellStyle name="1_BC nam 2007 (UB)_Tong hop so lieu_pvhung.skhdt 20117113152041 Danh muc cong trinh trong diem_Bieu du thao QD von ho tro co MT 2 2 2" xfId="29304"/>
    <cellStyle name="1_BC nam 2007 (UB)_Tong hop so lieu_pvhung.skhdt 20117113152041 Danh muc cong trinh trong diem_Bieu du thao QD von ho tro co MT 2 2 3" xfId="29305"/>
    <cellStyle name="1_BC nam 2007 (UB)_Tong hop so lieu_pvhung.skhdt 20117113152041 Danh muc cong trinh trong diem_Bieu du thao QD von ho tro co MT 2 3" xfId="5744"/>
    <cellStyle name="1_BC nam 2007 (UB)_Tong hop so lieu_pvhung.skhdt 20117113152041 Danh muc cong trinh trong diem_Bieu du thao QD von ho tro co MT 2 3 2" xfId="29306"/>
    <cellStyle name="1_BC nam 2007 (UB)_Tong hop so lieu_pvhung.skhdt 20117113152041 Danh muc cong trinh trong diem_Bieu du thao QD von ho tro co MT 2 3 3" xfId="29307"/>
    <cellStyle name="1_BC nam 2007 (UB)_Tong hop so lieu_pvhung.skhdt 20117113152041 Danh muc cong trinh trong diem_Bieu du thao QD von ho tro co MT 2 4" xfId="5745"/>
    <cellStyle name="1_BC nam 2007 (UB)_Tong hop so lieu_pvhung.skhdt 20117113152041 Danh muc cong trinh trong diem_Bieu du thao QD von ho tro co MT 2 4 2" xfId="29308"/>
    <cellStyle name="1_BC nam 2007 (UB)_Tong hop so lieu_pvhung.skhdt 20117113152041 Danh muc cong trinh trong diem_Bieu du thao QD von ho tro co MT 2 4 3" xfId="29309"/>
    <cellStyle name="1_BC nam 2007 (UB)_Tong hop so lieu_pvhung.skhdt 20117113152041 Danh muc cong trinh trong diem_Bieu du thao QD von ho tro co MT 2 5" xfId="29310"/>
    <cellStyle name="1_BC nam 2007 (UB)_Tong hop so lieu_pvhung.skhdt 20117113152041 Danh muc cong trinh trong diem_Bieu du thao QD von ho tro co MT 2 6" xfId="29311"/>
    <cellStyle name="1_BC nam 2007 (UB)_Tong hop so lieu_pvhung.skhdt 20117113152041 Danh muc cong trinh trong diem_Bieu du thao QD von ho tro co MT 3" xfId="5746"/>
    <cellStyle name="1_BC nam 2007 (UB)_Tong hop so lieu_pvhung.skhdt 20117113152041 Danh muc cong trinh trong diem_Bieu du thao QD von ho tro co MT 3 2" xfId="29312"/>
    <cellStyle name="1_BC nam 2007 (UB)_Tong hop so lieu_pvhung.skhdt 20117113152041 Danh muc cong trinh trong diem_Bieu du thao QD von ho tro co MT 3 3" xfId="29313"/>
    <cellStyle name="1_BC nam 2007 (UB)_Tong hop so lieu_pvhung.skhdt 20117113152041 Danh muc cong trinh trong diem_Bieu du thao QD von ho tro co MT 4" xfId="5747"/>
    <cellStyle name="1_BC nam 2007 (UB)_Tong hop so lieu_pvhung.skhdt 20117113152041 Danh muc cong trinh trong diem_Bieu du thao QD von ho tro co MT 4 2" xfId="29314"/>
    <cellStyle name="1_BC nam 2007 (UB)_Tong hop so lieu_pvhung.skhdt 20117113152041 Danh muc cong trinh trong diem_Bieu du thao QD von ho tro co MT 4 3" xfId="29315"/>
    <cellStyle name="1_BC nam 2007 (UB)_Tong hop so lieu_pvhung.skhdt 20117113152041 Danh muc cong trinh trong diem_Bieu du thao QD von ho tro co MT 5" xfId="5748"/>
    <cellStyle name="1_BC nam 2007 (UB)_Tong hop so lieu_pvhung.skhdt 20117113152041 Danh muc cong trinh trong diem_Bieu du thao QD von ho tro co MT 5 2" xfId="29316"/>
    <cellStyle name="1_BC nam 2007 (UB)_Tong hop so lieu_pvhung.skhdt 20117113152041 Danh muc cong trinh trong diem_Bieu du thao QD von ho tro co MT 5 3" xfId="29317"/>
    <cellStyle name="1_BC nam 2007 (UB)_Tong hop so lieu_pvhung.skhdt 20117113152041 Danh muc cong trinh trong diem_Bieu du thao QD von ho tro co MT 6" xfId="29318"/>
    <cellStyle name="1_BC nam 2007 (UB)_Tong hop so lieu_pvhung.skhdt 20117113152041 Danh muc cong trinh trong diem_Bieu du thao QD von ho tro co MT 7" xfId="29319"/>
    <cellStyle name="1_BC nam 2007 (UB)_Tong hop so lieu_pvhung.skhdt 20117113152041 Danh muc cong trinh trong diem_Ke hoach 2012 (theo doi)" xfId="5749"/>
    <cellStyle name="1_BC nam 2007 (UB)_Tong hop so lieu_pvhung.skhdt 20117113152041 Danh muc cong trinh trong diem_Ke hoach 2012 (theo doi) 2" xfId="5750"/>
    <cellStyle name="1_BC nam 2007 (UB)_Tong hop so lieu_pvhung.skhdt 20117113152041 Danh muc cong trinh trong diem_Ke hoach 2012 (theo doi) 2 2" xfId="5751"/>
    <cellStyle name="1_BC nam 2007 (UB)_Tong hop so lieu_pvhung.skhdt 20117113152041 Danh muc cong trinh trong diem_Ke hoach 2012 (theo doi) 2 2 2" xfId="29320"/>
    <cellStyle name="1_BC nam 2007 (UB)_Tong hop so lieu_pvhung.skhdt 20117113152041 Danh muc cong trinh trong diem_Ke hoach 2012 (theo doi) 2 2 3" xfId="29321"/>
    <cellStyle name="1_BC nam 2007 (UB)_Tong hop so lieu_pvhung.skhdt 20117113152041 Danh muc cong trinh trong diem_Ke hoach 2012 (theo doi) 2 3" xfId="5752"/>
    <cellStyle name="1_BC nam 2007 (UB)_Tong hop so lieu_pvhung.skhdt 20117113152041 Danh muc cong trinh trong diem_Ke hoach 2012 (theo doi) 2 3 2" xfId="29322"/>
    <cellStyle name="1_BC nam 2007 (UB)_Tong hop so lieu_pvhung.skhdt 20117113152041 Danh muc cong trinh trong diem_Ke hoach 2012 (theo doi) 2 3 3" xfId="29323"/>
    <cellStyle name="1_BC nam 2007 (UB)_Tong hop so lieu_pvhung.skhdt 20117113152041 Danh muc cong trinh trong diem_Ke hoach 2012 (theo doi) 2 4" xfId="5753"/>
    <cellStyle name="1_BC nam 2007 (UB)_Tong hop so lieu_pvhung.skhdt 20117113152041 Danh muc cong trinh trong diem_Ke hoach 2012 (theo doi) 2 4 2" xfId="29324"/>
    <cellStyle name="1_BC nam 2007 (UB)_Tong hop so lieu_pvhung.skhdt 20117113152041 Danh muc cong trinh trong diem_Ke hoach 2012 (theo doi) 2 4 3" xfId="29325"/>
    <cellStyle name="1_BC nam 2007 (UB)_Tong hop so lieu_pvhung.skhdt 20117113152041 Danh muc cong trinh trong diem_Ke hoach 2012 (theo doi) 2 5" xfId="29326"/>
    <cellStyle name="1_BC nam 2007 (UB)_Tong hop so lieu_pvhung.skhdt 20117113152041 Danh muc cong trinh trong diem_Ke hoach 2012 (theo doi) 2 6" xfId="29327"/>
    <cellStyle name="1_BC nam 2007 (UB)_Tong hop so lieu_pvhung.skhdt 20117113152041 Danh muc cong trinh trong diem_Ke hoach 2012 (theo doi) 3" xfId="5754"/>
    <cellStyle name="1_BC nam 2007 (UB)_Tong hop so lieu_pvhung.skhdt 20117113152041 Danh muc cong trinh trong diem_Ke hoach 2012 (theo doi) 3 2" xfId="29328"/>
    <cellStyle name="1_BC nam 2007 (UB)_Tong hop so lieu_pvhung.skhdt 20117113152041 Danh muc cong trinh trong diem_Ke hoach 2012 (theo doi) 3 3" xfId="29329"/>
    <cellStyle name="1_BC nam 2007 (UB)_Tong hop so lieu_pvhung.skhdt 20117113152041 Danh muc cong trinh trong diem_Ke hoach 2012 (theo doi) 4" xfId="5755"/>
    <cellStyle name="1_BC nam 2007 (UB)_Tong hop so lieu_pvhung.skhdt 20117113152041 Danh muc cong trinh trong diem_Ke hoach 2012 (theo doi) 4 2" xfId="29330"/>
    <cellStyle name="1_BC nam 2007 (UB)_Tong hop so lieu_pvhung.skhdt 20117113152041 Danh muc cong trinh trong diem_Ke hoach 2012 (theo doi) 4 3" xfId="29331"/>
    <cellStyle name="1_BC nam 2007 (UB)_Tong hop so lieu_pvhung.skhdt 20117113152041 Danh muc cong trinh trong diem_Ke hoach 2012 (theo doi) 5" xfId="5756"/>
    <cellStyle name="1_BC nam 2007 (UB)_Tong hop so lieu_pvhung.skhdt 20117113152041 Danh muc cong trinh trong diem_Ke hoach 2012 (theo doi) 5 2" xfId="29332"/>
    <cellStyle name="1_BC nam 2007 (UB)_Tong hop so lieu_pvhung.skhdt 20117113152041 Danh muc cong trinh trong diem_Ke hoach 2012 (theo doi) 5 3" xfId="29333"/>
    <cellStyle name="1_BC nam 2007 (UB)_Tong hop so lieu_pvhung.skhdt 20117113152041 Danh muc cong trinh trong diem_Ke hoach 2012 (theo doi) 6" xfId="29334"/>
    <cellStyle name="1_BC nam 2007 (UB)_Tong hop so lieu_pvhung.skhdt 20117113152041 Danh muc cong trinh trong diem_Ke hoach 2012 (theo doi) 7" xfId="29335"/>
    <cellStyle name="1_BC nam 2007 (UB)_Tong hop so lieu_pvhung.skhdt 20117113152041 Danh muc cong trinh trong diem_Ke hoach 2012 theo doi (giai ngan 30.6.12)" xfId="5757"/>
    <cellStyle name="1_BC nam 2007 (UB)_Tong hop so lieu_pvhung.skhdt 20117113152041 Danh muc cong trinh trong diem_Ke hoach 2012 theo doi (giai ngan 30.6.12) 2" xfId="5758"/>
    <cellStyle name="1_BC nam 2007 (UB)_Tong hop so lieu_pvhung.skhdt 20117113152041 Danh muc cong trinh trong diem_Ke hoach 2012 theo doi (giai ngan 30.6.12) 2 2" xfId="5759"/>
    <cellStyle name="1_BC nam 2007 (UB)_Tong hop so lieu_pvhung.skhdt 20117113152041 Danh muc cong trinh trong diem_Ke hoach 2012 theo doi (giai ngan 30.6.12) 2 2 2" xfId="29336"/>
    <cellStyle name="1_BC nam 2007 (UB)_Tong hop so lieu_pvhung.skhdt 20117113152041 Danh muc cong trinh trong diem_Ke hoach 2012 theo doi (giai ngan 30.6.12) 2 2 3" xfId="29337"/>
    <cellStyle name="1_BC nam 2007 (UB)_Tong hop so lieu_pvhung.skhdt 20117113152041 Danh muc cong trinh trong diem_Ke hoach 2012 theo doi (giai ngan 30.6.12) 2 3" xfId="5760"/>
    <cellStyle name="1_BC nam 2007 (UB)_Tong hop so lieu_pvhung.skhdt 20117113152041 Danh muc cong trinh trong diem_Ke hoach 2012 theo doi (giai ngan 30.6.12) 2 3 2" xfId="29338"/>
    <cellStyle name="1_BC nam 2007 (UB)_Tong hop so lieu_pvhung.skhdt 20117113152041 Danh muc cong trinh trong diem_Ke hoach 2012 theo doi (giai ngan 30.6.12) 2 3 3" xfId="29339"/>
    <cellStyle name="1_BC nam 2007 (UB)_Tong hop so lieu_pvhung.skhdt 20117113152041 Danh muc cong trinh trong diem_Ke hoach 2012 theo doi (giai ngan 30.6.12) 2 4" xfId="5761"/>
    <cellStyle name="1_BC nam 2007 (UB)_Tong hop so lieu_pvhung.skhdt 20117113152041 Danh muc cong trinh trong diem_Ke hoach 2012 theo doi (giai ngan 30.6.12) 2 4 2" xfId="29340"/>
    <cellStyle name="1_BC nam 2007 (UB)_Tong hop so lieu_pvhung.skhdt 20117113152041 Danh muc cong trinh trong diem_Ke hoach 2012 theo doi (giai ngan 30.6.12) 2 4 3" xfId="29341"/>
    <cellStyle name="1_BC nam 2007 (UB)_Tong hop so lieu_pvhung.skhdt 20117113152041 Danh muc cong trinh trong diem_Ke hoach 2012 theo doi (giai ngan 30.6.12) 2 5" xfId="29342"/>
    <cellStyle name="1_BC nam 2007 (UB)_Tong hop so lieu_pvhung.skhdt 20117113152041 Danh muc cong trinh trong diem_Ke hoach 2012 theo doi (giai ngan 30.6.12) 2 6" xfId="29343"/>
    <cellStyle name="1_BC nam 2007 (UB)_Tong hop so lieu_pvhung.skhdt 20117113152041 Danh muc cong trinh trong diem_Ke hoach 2012 theo doi (giai ngan 30.6.12) 3" xfId="5762"/>
    <cellStyle name="1_BC nam 2007 (UB)_Tong hop so lieu_pvhung.skhdt 20117113152041 Danh muc cong trinh trong diem_Ke hoach 2012 theo doi (giai ngan 30.6.12) 3 2" xfId="29344"/>
    <cellStyle name="1_BC nam 2007 (UB)_Tong hop so lieu_pvhung.skhdt 20117113152041 Danh muc cong trinh trong diem_Ke hoach 2012 theo doi (giai ngan 30.6.12) 3 3" xfId="29345"/>
    <cellStyle name="1_BC nam 2007 (UB)_Tong hop so lieu_pvhung.skhdt 20117113152041 Danh muc cong trinh trong diem_Ke hoach 2012 theo doi (giai ngan 30.6.12) 4" xfId="5763"/>
    <cellStyle name="1_BC nam 2007 (UB)_Tong hop so lieu_pvhung.skhdt 20117113152041 Danh muc cong trinh trong diem_Ke hoach 2012 theo doi (giai ngan 30.6.12) 4 2" xfId="29346"/>
    <cellStyle name="1_BC nam 2007 (UB)_Tong hop so lieu_pvhung.skhdt 20117113152041 Danh muc cong trinh trong diem_Ke hoach 2012 theo doi (giai ngan 30.6.12) 4 3" xfId="29347"/>
    <cellStyle name="1_BC nam 2007 (UB)_Tong hop so lieu_pvhung.skhdt 20117113152041 Danh muc cong trinh trong diem_Ke hoach 2012 theo doi (giai ngan 30.6.12) 5" xfId="5764"/>
    <cellStyle name="1_BC nam 2007 (UB)_Tong hop so lieu_pvhung.skhdt 20117113152041 Danh muc cong trinh trong diem_Ke hoach 2012 theo doi (giai ngan 30.6.12) 5 2" xfId="29348"/>
    <cellStyle name="1_BC nam 2007 (UB)_Tong hop so lieu_pvhung.skhdt 20117113152041 Danh muc cong trinh trong diem_Ke hoach 2012 theo doi (giai ngan 30.6.12) 5 3" xfId="29349"/>
    <cellStyle name="1_BC nam 2007 (UB)_Tong hop so lieu_pvhung.skhdt 20117113152041 Danh muc cong trinh trong diem_Ke hoach 2012 theo doi (giai ngan 30.6.12) 6" xfId="29350"/>
    <cellStyle name="1_BC nam 2007 (UB)_Tong hop so lieu_pvhung.skhdt 20117113152041 Danh muc cong trinh trong diem_Ke hoach 2012 theo doi (giai ngan 30.6.12) 7" xfId="29351"/>
    <cellStyle name="1_BC nam 2007 (UB)_Tong hop theo doi von TPCP (BC)" xfId="5765"/>
    <cellStyle name="1_BC nam 2007 (UB)_Tong hop theo doi von TPCP (BC) 2" xfId="5766"/>
    <cellStyle name="1_BC nam 2007 (UB)_Tong hop theo doi von TPCP (BC) 2 2" xfId="5767"/>
    <cellStyle name="1_BC nam 2007 (UB)_Tong hop theo doi von TPCP (BC) 2 2 2" xfId="29352"/>
    <cellStyle name="1_BC nam 2007 (UB)_Tong hop theo doi von TPCP (BC) 2 2 3" xfId="29353"/>
    <cellStyle name="1_BC nam 2007 (UB)_Tong hop theo doi von TPCP (BC) 2 3" xfId="5768"/>
    <cellStyle name="1_BC nam 2007 (UB)_Tong hop theo doi von TPCP (BC) 2 3 2" xfId="29354"/>
    <cellStyle name="1_BC nam 2007 (UB)_Tong hop theo doi von TPCP (BC) 2 3 3" xfId="29355"/>
    <cellStyle name="1_BC nam 2007 (UB)_Tong hop theo doi von TPCP (BC) 2 4" xfId="5769"/>
    <cellStyle name="1_BC nam 2007 (UB)_Tong hop theo doi von TPCP (BC) 2 4 2" xfId="29356"/>
    <cellStyle name="1_BC nam 2007 (UB)_Tong hop theo doi von TPCP (BC) 2 4 3" xfId="29357"/>
    <cellStyle name="1_BC nam 2007 (UB)_Tong hop theo doi von TPCP (BC) 2 5" xfId="29358"/>
    <cellStyle name="1_BC nam 2007 (UB)_Tong hop theo doi von TPCP (BC) 2 6" xfId="29359"/>
    <cellStyle name="1_BC nam 2007 (UB)_Tong hop theo doi von TPCP (BC) 3" xfId="5770"/>
    <cellStyle name="1_BC nam 2007 (UB)_Tong hop theo doi von TPCP (BC) 3 2" xfId="29360"/>
    <cellStyle name="1_BC nam 2007 (UB)_Tong hop theo doi von TPCP (BC) 3 3" xfId="29361"/>
    <cellStyle name="1_BC nam 2007 (UB)_Tong hop theo doi von TPCP (BC) 4" xfId="5771"/>
    <cellStyle name="1_BC nam 2007 (UB)_Tong hop theo doi von TPCP (BC) 4 2" xfId="29362"/>
    <cellStyle name="1_BC nam 2007 (UB)_Tong hop theo doi von TPCP (BC) 4 3" xfId="29363"/>
    <cellStyle name="1_BC nam 2007 (UB)_Tong hop theo doi von TPCP (BC) 5" xfId="5772"/>
    <cellStyle name="1_BC nam 2007 (UB)_Tong hop theo doi von TPCP (BC) 5 2" xfId="29364"/>
    <cellStyle name="1_BC nam 2007 (UB)_Tong hop theo doi von TPCP (BC) 5 3" xfId="29365"/>
    <cellStyle name="1_BC nam 2007 (UB)_Tong hop theo doi von TPCP (BC) 6" xfId="29366"/>
    <cellStyle name="1_BC nam 2007 (UB)_Tong hop theo doi von TPCP (BC) 7" xfId="29367"/>
    <cellStyle name="1_BC nam 2007 (UB)_Tong hop theo doi von TPCP (BC)_BC von DTPT 6 thang 2012" xfId="5773"/>
    <cellStyle name="1_BC nam 2007 (UB)_Tong hop theo doi von TPCP (BC)_BC von DTPT 6 thang 2012 2" xfId="5774"/>
    <cellStyle name="1_BC nam 2007 (UB)_Tong hop theo doi von TPCP (BC)_BC von DTPT 6 thang 2012 2 2" xfId="5775"/>
    <cellStyle name="1_BC nam 2007 (UB)_Tong hop theo doi von TPCP (BC)_BC von DTPT 6 thang 2012 2 2 2" xfId="29368"/>
    <cellStyle name="1_BC nam 2007 (UB)_Tong hop theo doi von TPCP (BC)_BC von DTPT 6 thang 2012 2 2 3" xfId="29369"/>
    <cellStyle name="1_BC nam 2007 (UB)_Tong hop theo doi von TPCP (BC)_BC von DTPT 6 thang 2012 2 3" xfId="5776"/>
    <cellStyle name="1_BC nam 2007 (UB)_Tong hop theo doi von TPCP (BC)_BC von DTPT 6 thang 2012 2 3 2" xfId="29370"/>
    <cellStyle name="1_BC nam 2007 (UB)_Tong hop theo doi von TPCP (BC)_BC von DTPT 6 thang 2012 2 3 3" xfId="29371"/>
    <cellStyle name="1_BC nam 2007 (UB)_Tong hop theo doi von TPCP (BC)_BC von DTPT 6 thang 2012 2 4" xfId="5777"/>
    <cellStyle name="1_BC nam 2007 (UB)_Tong hop theo doi von TPCP (BC)_BC von DTPT 6 thang 2012 2 4 2" xfId="29372"/>
    <cellStyle name="1_BC nam 2007 (UB)_Tong hop theo doi von TPCP (BC)_BC von DTPT 6 thang 2012 2 4 3" xfId="29373"/>
    <cellStyle name="1_BC nam 2007 (UB)_Tong hop theo doi von TPCP (BC)_BC von DTPT 6 thang 2012 2 5" xfId="29374"/>
    <cellStyle name="1_BC nam 2007 (UB)_Tong hop theo doi von TPCP (BC)_BC von DTPT 6 thang 2012 2 6" xfId="29375"/>
    <cellStyle name="1_BC nam 2007 (UB)_Tong hop theo doi von TPCP (BC)_BC von DTPT 6 thang 2012 3" xfId="5778"/>
    <cellStyle name="1_BC nam 2007 (UB)_Tong hop theo doi von TPCP (BC)_BC von DTPT 6 thang 2012 3 2" xfId="29376"/>
    <cellStyle name="1_BC nam 2007 (UB)_Tong hop theo doi von TPCP (BC)_BC von DTPT 6 thang 2012 3 3" xfId="29377"/>
    <cellStyle name="1_BC nam 2007 (UB)_Tong hop theo doi von TPCP (BC)_BC von DTPT 6 thang 2012 4" xfId="5779"/>
    <cellStyle name="1_BC nam 2007 (UB)_Tong hop theo doi von TPCP (BC)_BC von DTPT 6 thang 2012 4 2" xfId="29378"/>
    <cellStyle name="1_BC nam 2007 (UB)_Tong hop theo doi von TPCP (BC)_BC von DTPT 6 thang 2012 4 3" xfId="29379"/>
    <cellStyle name="1_BC nam 2007 (UB)_Tong hop theo doi von TPCP (BC)_BC von DTPT 6 thang 2012 5" xfId="5780"/>
    <cellStyle name="1_BC nam 2007 (UB)_Tong hop theo doi von TPCP (BC)_BC von DTPT 6 thang 2012 5 2" xfId="29380"/>
    <cellStyle name="1_BC nam 2007 (UB)_Tong hop theo doi von TPCP (BC)_BC von DTPT 6 thang 2012 5 3" xfId="29381"/>
    <cellStyle name="1_BC nam 2007 (UB)_Tong hop theo doi von TPCP (BC)_BC von DTPT 6 thang 2012 6" xfId="29382"/>
    <cellStyle name="1_BC nam 2007 (UB)_Tong hop theo doi von TPCP (BC)_BC von DTPT 6 thang 2012 7" xfId="29383"/>
    <cellStyle name="1_BC nam 2007 (UB)_Tong hop theo doi von TPCP (BC)_Bieu du thao QD von ho tro co MT" xfId="5781"/>
    <cellStyle name="1_BC nam 2007 (UB)_Tong hop theo doi von TPCP (BC)_Bieu du thao QD von ho tro co MT 2" xfId="5782"/>
    <cellStyle name="1_BC nam 2007 (UB)_Tong hop theo doi von TPCP (BC)_Bieu du thao QD von ho tro co MT 2 2" xfId="5783"/>
    <cellStyle name="1_BC nam 2007 (UB)_Tong hop theo doi von TPCP (BC)_Bieu du thao QD von ho tro co MT 2 2 2" xfId="29384"/>
    <cellStyle name="1_BC nam 2007 (UB)_Tong hop theo doi von TPCP (BC)_Bieu du thao QD von ho tro co MT 2 2 3" xfId="29385"/>
    <cellStyle name="1_BC nam 2007 (UB)_Tong hop theo doi von TPCP (BC)_Bieu du thao QD von ho tro co MT 2 3" xfId="5784"/>
    <cellStyle name="1_BC nam 2007 (UB)_Tong hop theo doi von TPCP (BC)_Bieu du thao QD von ho tro co MT 2 3 2" xfId="29386"/>
    <cellStyle name="1_BC nam 2007 (UB)_Tong hop theo doi von TPCP (BC)_Bieu du thao QD von ho tro co MT 2 3 3" xfId="29387"/>
    <cellStyle name="1_BC nam 2007 (UB)_Tong hop theo doi von TPCP (BC)_Bieu du thao QD von ho tro co MT 2 4" xfId="5785"/>
    <cellStyle name="1_BC nam 2007 (UB)_Tong hop theo doi von TPCP (BC)_Bieu du thao QD von ho tro co MT 2 4 2" xfId="29388"/>
    <cellStyle name="1_BC nam 2007 (UB)_Tong hop theo doi von TPCP (BC)_Bieu du thao QD von ho tro co MT 2 4 3" xfId="29389"/>
    <cellStyle name="1_BC nam 2007 (UB)_Tong hop theo doi von TPCP (BC)_Bieu du thao QD von ho tro co MT 2 5" xfId="29390"/>
    <cellStyle name="1_BC nam 2007 (UB)_Tong hop theo doi von TPCP (BC)_Bieu du thao QD von ho tro co MT 2 6" xfId="29391"/>
    <cellStyle name="1_BC nam 2007 (UB)_Tong hop theo doi von TPCP (BC)_Bieu du thao QD von ho tro co MT 3" xfId="5786"/>
    <cellStyle name="1_BC nam 2007 (UB)_Tong hop theo doi von TPCP (BC)_Bieu du thao QD von ho tro co MT 3 2" xfId="29392"/>
    <cellStyle name="1_BC nam 2007 (UB)_Tong hop theo doi von TPCP (BC)_Bieu du thao QD von ho tro co MT 3 3" xfId="29393"/>
    <cellStyle name="1_BC nam 2007 (UB)_Tong hop theo doi von TPCP (BC)_Bieu du thao QD von ho tro co MT 4" xfId="5787"/>
    <cellStyle name="1_BC nam 2007 (UB)_Tong hop theo doi von TPCP (BC)_Bieu du thao QD von ho tro co MT 4 2" xfId="29394"/>
    <cellStyle name="1_BC nam 2007 (UB)_Tong hop theo doi von TPCP (BC)_Bieu du thao QD von ho tro co MT 4 3" xfId="29395"/>
    <cellStyle name="1_BC nam 2007 (UB)_Tong hop theo doi von TPCP (BC)_Bieu du thao QD von ho tro co MT 5" xfId="5788"/>
    <cellStyle name="1_BC nam 2007 (UB)_Tong hop theo doi von TPCP (BC)_Bieu du thao QD von ho tro co MT 5 2" xfId="29396"/>
    <cellStyle name="1_BC nam 2007 (UB)_Tong hop theo doi von TPCP (BC)_Bieu du thao QD von ho tro co MT 5 3" xfId="29397"/>
    <cellStyle name="1_BC nam 2007 (UB)_Tong hop theo doi von TPCP (BC)_Bieu du thao QD von ho tro co MT 6" xfId="29398"/>
    <cellStyle name="1_BC nam 2007 (UB)_Tong hop theo doi von TPCP (BC)_Bieu du thao QD von ho tro co MT 7" xfId="29399"/>
    <cellStyle name="1_BC nam 2007 (UB)_Tong hop theo doi von TPCP (BC)_Ke hoach 2012 (theo doi)" xfId="5789"/>
    <cellStyle name="1_BC nam 2007 (UB)_Tong hop theo doi von TPCP (BC)_Ke hoach 2012 (theo doi) 2" xfId="5790"/>
    <cellStyle name="1_BC nam 2007 (UB)_Tong hop theo doi von TPCP (BC)_Ke hoach 2012 (theo doi) 2 2" xfId="5791"/>
    <cellStyle name="1_BC nam 2007 (UB)_Tong hop theo doi von TPCP (BC)_Ke hoach 2012 (theo doi) 2 2 2" xfId="29400"/>
    <cellStyle name="1_BC nam 2007 (UB)_Tong hop theo doi von TPCP (BC)_Ke hoach 2012 (theo doi) 2 2 3" xfId="29401"/>
    <cellStyle name="1_BC nam 2007 (UB)_Tong hop theo doi von TPCP (BC)_Ke hoach 2012 (theo doi) 2 3" xfId="5792"/>
    <cellStyle name="1_BC nam 2007 (UB)_Tong hop theo doi von TPCP (BC)_Ke hoach 2012 (theo doi) 2 3 2" xfId="29402"/>
    <cellStyle name="1_BC nam 2007 (UB)_Tong hop theo doi von TPCP (BC)_Ke hoach 2012 (theo doi) 2 3 3" xfId="29403"/>
    <cellStyle name="1_BC nam 2007 (UB)_Tong hop theo doi von TPCP (BC)_Ke hoach 2012 (theo doi) 2 4" xfId="5793"/>
    <cellStyle name="1_BC nam 2007 (UB)_Tong hop theo doi von TPCP (BC)_Ke hoach 2012 (theo doi) 2 4 2" xfId="29404"/>
    <cellStyle name="1_BC nam 2007 (UB)_Tong hop theo doi von TPCP (BC)_Ke hoach 2012 (theo doi) 2 4 3" xfId="29405"/>
    <cellStyle name="1_BC nam 2007 (UB)_Tong hop theo doi von TPCP (BC)_Ke hoach 2012 (theo doi) 2 5" xfId="29406"/>
    <cellStyle name="1_BC nam 2007 (UB)_Tong hop theo doi von TPCP (BC)_Ke hoach 2012 (theo doi) 2 6" xfId="29407"/>
    <cellStyle name="1_BC nam 2007 (UB)_Tong hop theo doi von TPCP (BC)_Ke hoach 2012 (theo doi) 3" xfId="5794"/>
    <cellStyle name="1_BC nam 2007 (UB)_Tong hop theo doi von TPCP (BC)_Ke hoach 2012 (theo doi) 3 2" xfId="29408"/>
    <cellStyle name="1_BC nam 2007 (UB)_Tong hop theo doi von TPCP (BC)_Ke hoach 2012 (theo doi) 3 3" xfId="29409"/>
    <cellStyle name="1_BC nam 2007 (UB)_Tong hop theo doi von TPCP (BC)_Ke hoach 2012 (theo doi) 4" xfId="5795"/>
    <cellStyle name="1_BC nam 2007 (UB)_Tong hop theo doi von TPCP (BC)_Ke hoach 2012 (theo doi) 4 2" xfId="29410"/>
    <cellStyle name="1_BC nam 2007 (UB)_Tong hop theo doi von TPCP (BC)_Ke hoach 2012 (theo doi) 4 3" xfId="29411"/>
    <cellStyle name="1_BC nam 2007 (UB)_Tong hop theo doi von TPCP (BC)_Ke hoach 2012 (theo doi) 5" xfId="5796"/>
    <cellStyle name="1_BC nam 2007 (UB)_Tong hop theo doi von TPCP (BC)_Ke hoach 2012 (theo doi) 5 2" xfId="29412"/>
    <cellStyle name="1_BC nam 2007 (UB)_Tong hop theo doi von TPCP (BC)_Ke hoach 2012 (theo doi) 5 3" xfId="29413"/>
    <cellStyle name="1_BC nam 2007 (UB)_Tong hop theo doi von TPCP (BC)_Ke hoach 2012 (theo doi) 6" xfId="29414"/>
    <cellStyle name="1_BC nam 2007 (UB)_Tong hop theo doi von TPCP (BC)_Ke hoach 2012 (theo doi) 7" xfId="29415"/>
    <cellStyle name="1_BC nam 2007 (UB)_Tong hop theo doi von TPCP (BC)_Ke hoach 2012 theo doi (giai ngan 30.6.12)" xfId="5797"/>
    <cellStyle name="1_BC nam 2007 (UB)_Tong hop theo doi von TPCP (BC)_Ke hoach 2012 theo doi (giai ngan 30.6.12) 2" xfId="5798"/>
    <cellStyle name="1_BC nam 2007 (UB)_Tong hop theo doi von TPCP (BC)_Ke hoach 2012 theo doi (giai ngan 30.6.12) 2 2" xfId="5799"/>
    <cellStyle name="1_BC nam 2007 (UB)_Tong hop theo doi von TPCP (BC)_Ke hoach 2012 theo doi (giai ngan 30.6.12) 2 2 2" xfId="29416"/>
    <cellStyle name="1_BC nam 2007 (UB)_Tong hop theo doi von TPCP (BC)_Ke hoach 2012 theo doi (giai ngan 30.6.12) 2 2 3" xfId="29417"/>
    <cellStyle name="1_BC nam 2007 (UB)_Tong hop theo doi von TPCP (BC)_Ke hoach 2012 theo doi (giai ngan 30.6.12) 2 3" xfId="5800"/>
    <cellStyle name="1_BC nam 2007 (UB)_Tong hop theo doi von TPCP (BC)_Ke hoach 2012 theo doi (giai ngan 30.6.12) 2 3 2" xfId="29418"/>
    <cellStyle name="1_BC nam 2007 (UB)_Tong hop theo doi von TPCP (BC)_Ke hoach 2012 theo doi (giai ngan 30.6.12) 2 3 3" xfId="29419"/>
    <cellStyle name="1_BC nam 2007 (UB)_Tong hop theo doi von TPCP (BC)_Ke hoach 2012 theo doi (giai ngan 30.6.12) 2 4" xfId="5801"/>
    <cellStyle name="1_BC nam 2007 (UB)_Tong hop theo doi von TPCP (BC)_Ke hoach 2012 theo doi (giai ngan 30.6.12) 2 4 2" xfId="29420"/>
    <cellStyle name="1_BC nam 2007 (UB)_Tong hop theo doi von TPCP (BC)_Ke hoach 2012 theo doi (giai ngan 30.6.12) 2 4 3" xfId="29421"/>
    <cellStyle name="1_BC nam 2007 (UB)_Tong hop theo doi von TPCP (BC)_Ke hoach 2012 theo doi (giai ngan 30.6.12) 2 5" xfId="29422"/>
    <cellStyle name="1_BC nam 2007 (UB)_Tong hop theo doi von TPCP (BC)_Ke hoach 2012 theo doi (giai ngan 30.6.12) 2 6" xfId="29423"/>
    <cellStyle name="1_BC nam 2007 (UB)_Tong hop theo doi von TPCP (BC)_Ke hoach 2012 theo doi (giai ngan 30.6.12) 3" xfId="5802"/>
    <cellStyle name="1_BC nam 2007 (UB)_Tong hop theo doi von TPCP (BC)_Ke hoach 2012 theo doi (giai ngan 30.6.12) 3 2" xfId="29424"/>
    <cellStyle name="1_BC nam 2007 (UB)_Tong hop theo doi von TPCP (BC)_Ke hoach 2012 theo doi (giai ngan 30.6.12) 3 3" xfId="29425"/>
    <cellStyle name="1_BC nam 2007 (UB)_Tong hop theo doi von TPCP (BC)_Ke hoach 2012 theo doi (giai ngan 30.6.12) 4" xfId="5803"/>
    <cellStyle name="1_BC nam 2007 (UB)_Tong hop theo doi von TPCP (BC)_Ke hoach 2012 theo doi (giai ngan 30.6.12) 4 2" xfId="29426"/>
    <cellStyle name="1_BC nam 2007 (UB)_Tong hop theo doi von TPCP (BC)_Ke hoach 2012 theo doi (giai ngan 30.6.12) 4 3" xfId="29427"/>
    <cellStyle name="1_BC nam 2007 (UB)_Tong hop theo doi von TPCP (BC)_Ke hoach 2012 theo doi (giai ngan 30.6.12) 5" xfId="5804"/>
    <cellStyle name="1_BC nam 2007 (UB)_Tong hop theo doi von TPCP (BC)_Ke hoach 2012 theo doi (giai ngan 30.6.12) 5 2" xfId="29428"/>
    <cellStyle name="1_BC nam 2007 (UB)_Tong hop theo doi von TPCP (BC)_Ke hoach 2012 theo doi (giai ngan 30.6.12) 5 3" xfId="29429"/>
    <cellStyle name="1_BC nam 2007 (UB)_Tong hop theo doi von TPCP (BC)_Ke hoach 2012 theo doi (giai ngan 30.6.12) 6" xfId="29430"/>
    <cellStyle name="1_BC nam 2007 (UB)_Tong hop theo doi von TPCP (BC)_Ke hoach 2012 theo doi (giai ngan 30.6.12) 7" xfId="29431"/>
    <cellStyle name="1_BC nam 2007 (UB)_Worksheet in D: My Documents Ke Hoach KH cac nam Nam 2014 Bao cao ve Ke hoach nam 2014 ( Hoan chinh sau TL voi Bo KH)" xfId="5805"/>
    <cellStyle name="1_BC nam 2007 (UB)_Worksheet in D: My Documents Ke Hoach KH cac nam Nam 2014 Bao cao ve Ke hoach nam 2014 ( Hoan chinh sau TL voi Bo KH) 2" xfId="5806"/>
    <cellStyle name="1_BC nam 2007 (UB)_Worksheet in D: My Documents Ke Hoach KH cac nam Nam 2014 Bao cao ve Ke hoach nam 2014 ( Hoan chinh sau TL voi Bo KH) 2 2" xfId="5807"/>
    <cellStyle name="1_BC nam 2007 (UB)_Worksheet in D: My Documents Ke Hoach KH cac nam Nam 2014 Bao cao ve Ke hoach nam 2014 ( Hoan chinh sau TL voi Bo KH) 2 2 2" xfId="29432"/>
    <cellStyle name="1_BC nam 2007 (UB)_Worksheet in D: My Documents Ke Hoach KH cac nam Nam 2014 Bao cao ve Ke hoach nam 2014 ( Hoan chinh sau TL voi Bo KH) 2 2 3" xfId="29433"/>
    <cellStyle name="1_BC nam 2007 (UB)_Worksheet in D: My Documents Ke Hoach KH cac nam Nam 2014 Bao cao ve Ke hoach nam 2014 ( Hoan chinh sau TL voi Bo KH) 2 3" xfId="5808"/>
    <cellStyle name="1_BC nam 2007 (UB)_Worksheet in D: My Documents Ke Hoach KH cac nam Nam 2014 Bao cao ve Ke hoach nam 2014 ( Hoan chinh sau TL voi Bo KH) 2 3 2" xfId="29434"/>
    <cellStyle name="1_BC nam 2007 (UB)_Worksheet in D: My Documents Ke Hoach KH cac nam Nam 2014 Bao cao ve Ke hoach nam 2014 ( Hoan chinh sau TL voi Bo KH) 2 3 3" xfId="29435"/>
    <cellStyle name="1_BC nam 2007 (UB)_Worksheet in D: My Documents Ke Hoach KH cac nam Nam 2014 Bao cao ve Ke hoach nam 2014 ( Hoan chinh sau TL voi Bo KH) 2 4" xfId="5809"/>
    <cellStyle name="1_BC nam 2007 (UB)_Worksheet in D: My Documents Ke Hoach KH cac nam Nam 2014 Bao cao ve Ke hoach nam 2014 ( Hoan chinh sau TL voi Bo KH) 2 4 2" xfId="29436"/>
    <cellStyle name="1_BC nam 2007 (UB)_Worksheet in D: My Documents Ke Hoach KH cac nam Nam 2014 Bao cao ve Ke hoach nam 2014 ( Hoan chinh sau TL voi Bo KH) 2 4 3" xfId="29437"/>
    <cellStyle name="1_BC nam 2007 (UB)_Worksheet in D: My Documents Ke Hoach KH cac nam Nam 2014 Bao cao ve Ke hoach nam 2014 ( Hoan chinh sau TL voi Bo KH) 2 5" xfId="29438"/>
    <cellStyle name="1_BC nam 2007 (UB)_Worksheet in D: My Documents Ke Hoach KH cac nam Nam 2014 Bao cao ve Ke hoach nam 2014 ( Hoan chinh sau TL voi Bo KH) 2 6" xfId="29439"/>
    <cellStyle name="1_BC nam 2007 (UB)_Worksheet in D: My Documents Ke Hoach KH cac nam Nam 2014 Bao cao ve Ke hoach nam 2014 ( Hoan chinh sau TL voi Bo KH) 3" xfId="5810"/>
    <cellStyle name="1_BC nam 2007 (UB)_Worksheet in D: My Documents Ke Hoach KH cac nam Nam 2014 Bao cao ve Ke hoach nam 2014 ( Hoan chinh sau TL voi Bo KH) 3 2" xfId="29440"/>
    <cellStyle name="1_BC nam 2007 (UB)_Worksheet in D: My Documents Ke Hoach KH cac nam Nam 2014 Bao cao ve Ke hoach nam 2014 ( Hoan chinh sau TL voi Bo KH) 3 3" xfId="29441"/>
    <cellStyle name="1_BC nam 2007 (UB)_Worksheet in D: My Documents Ke Hoach KH cac nam Nam 2014 Bao cao ve Ke hoach nam 2014 ( Hoan chinh sau TL voi Bo KH) 4" xfId="5811"/>
    <cellStyle name="1_BC nam 2007 (UB)_Worksheet in D: My Documents Ke Hoach KH cac nam Nam 2014 Bao cao ve Ke hoach nam 2014 ( Hoan chinh sau TL voi Bo KH) 4 2" xfId="29442"/>
    <cellStyle name="1_BC nam 2007 (UB)_Worksheet in D: My Documents Ke Hoach KH cac nam Nam 2014 Bao cao ve Ke hoach nam 2014 ( Hoan chinh sau TL voi Bo KH) 4 3" xfId="29443"/>
    <cellStyle name="1_BC nam 2007 (UB)_Worksheet in D: My Documents Ke Hoach KH cac nam Nam 2014 Bao cao ve Ke hoach nam 2014 ( Hoan chinh sau TL voi Bo KH) 5" xfId="5812"/>
    <cellStyle name="1_BC nam 2007 (UB)_Worksheet in D: My Documents Ke Hoach KH cac nam Nam 2014 Bao cao ve Ke hoach nam 2014 ( Hoan chinh sau TL voi Bo KH) 5 2" xfId="29444"/>
    <cellStyle name="1_BC nam 2007 (UB)_Worksheet in D: My Documents Ke Hoach KH cac nam Nam 2014 Bao cao ve Ke hoach nam 2014 ( Hoan chinh sau TL voi Bo KH) 5 3" xfId="29445"/>
    <cellStyle name="1_BC nam 2007 (UB)_Worksheet in D: My Documents Ke Hoach KH cac nam Nam 2014 Bao cao ve Ke hoach nam 2014 ( Hoan chinh sau TL voi Bo KH) 6" xfId="29446"/>
    <cellStyle name="1_BC nam 2007 (UB)_Worksheet in D: My Documents Ke Hoach KH cac nam Nam 2014 Bao cao ve Ke hoach nam 2014 ( Hoan chinh sau TL voi Bo KH) 7" xfId="29447"/>
    <cellStyle name="1_BC TAI CHINH" xfId="5813"/>
    <cellStyle name="1_BC TAI CHINH 2" xfId="5814"/>
    <cellStyle name="1_BC von DTPT 6 thang 2012" xfId="5815"/>
    <cellStyle name="1_BC von DTPT 6 thang 2012 2" xfId="5816"/>
    <cellStyle name="1_BC von DTPT 6 thang 2012 2 2" xfId="5817"/>
    <cellStyle name="1_BC von DTPT 6 thang 2012 2 2 2" xfId="29448"/>
    <cellStyle name="1_BC von DTPT 6 thang 2012 2 2 3" xfId="29449"/>
    <cellStyle name="1_BC von DTPT 6 thang 2012 2 3" xfId="5818"/>
    <cellStyle name="1_BC von DTPT 6 thang 2012 2 3 2" xfId="29450"/>
    <cellStyle name="1_BC von DTPT 6 thang 2012 2 3 3" xfId="29451"/>
    <cellStyle name="1_BC von DTPT 6 thang 2012 2 4" xfId="5819"/>
    <cellStyle name="1_BC von DTPT 6 thang 2012 2 4 2" xfId="29452"/>
    <cellStyle name="1_BC von DTPT 6 thang 2012 2 4 3" xfId="29453"/>
    <cellStyle name="1_BC von DTPT 6 thang 2012 2 5" xfId="29454"/>
    <cellStyle name="1_BC von DTPT 6 thang 2012 2 6" xfId="29455"/>
    <cellStyle name="1_BC von DTPT 6 thang 2012 3" xfId="5820"/>
    <cellStyle name="1_BC von DTPT 6 thang 2012 3 2" xfId="29456"/>
    <cellStyle name="1_BC von DTPT 6 thang 2012 3 3" xfId="29457"/>
    <cellStyle name="1_BC von DTPT 6 thang 2012 4" xfId="5821"/>
    <cellStyle name="1_BC von DTPT 6 thang 2012 4 2" xfId="29458"/>
    <cellStyle name="1_BC von DTPT 6 thang 2012 4 3" xfId="29459"/>
    <cellStyle name="1_BC von DTPT 6 thang 2012 5" xfId="5822"/>
    <cellStyle name="1_BC von DTPT 6 thang 2012 5 2" xfId="29460"/>
    <cellStyle name="1_BC von DTPT 6 thang 2012 5 3" xfId="29461"/>
    <cellStyle name="1_BC von DTPT 6 thang 2012 6" xfId="29462"/>
    <cellStyle name="1_BC von DTPT 6 thang 2012 7" xfId="29463"/>
    <cellStyle name="1_Bieu 01 UB(hung)" xfId="5823"/>
    <cellStyle name="1_Bieu 01 UB(hung) 2" xfId="5824"/>
    <cellStyle name="1_Bieu 01 UB(hung) 2 2" xfId="5825"/>
    <cellStyle name="1_Bieu 01 UB(hung) 2 2 2" xfId="5826"/>
    <cellStyle name="1_Bieu 01 UB(hung) 2 2 2 2" xfId="29464"/>
    <cellStyle name="1_Bieu 01 UB(hung) 2 2 2 3" xfId="29465"/>
    <cellStyle name="1_Bieu 01 UB(hung) 2 2 3" xfId="5827"/>
    <cellStyle name="1_Bieu 01 UB(hung) 2 2 3 2" xfId="29466"/>
    <cellStyle name="1_Bieu 01 UB(hung) 2 2 3 3" xfId="29467"/>
    <cellStyle name="1_Bieu 01 UB(hung) 2 2 4" xfId="5828"/>
    <cellStyle name="1_Bieu 01 UB(hung) 2 2 4 2" xfId="29468"/>
    <cellStyle name="1_Bieu 01 UB(hung) 2 2 4 3" xfId="29469"/>
    <cellStyle name="1_Bieu 01 UB(hung) 2 2 5" xfId="29470"/>
    <cellStyle name="1_Bieu 01 UB(hung) 2 2 6" xfId="29471"/>
    <cellStyle name="1_Bieu 01 UB(hung) 2 3" xfId="5829"/>
    <cellStyle name="1_Bieu 01 UB(hung) 2 3 2" xfId="29472"/>
    <cellStyle name="1_Bieu 01 UB(hung) 2 3 3" xfId="29473"/>
    <cellStyle name="1_Bieu 01 UB(hung) 2 4" xfId="5830"/>
    <cellStyle name="1_Bieu 01 UB(hung) 2 4 2" xfId="29474"/>
    <cellStyle name="1_Bieu 01 UB(hung) 2 4 3" xfId="29475"/>
    <cellStyle name="1_Bieu 01 UB(hung) 2 5" xfId="5831"/>
    <cellStyle name="1_Bieu 01 UB(hung) 2 5 2" xfId="29476"/>
    <cellStyle name="1_Bieu 01 UB(hung) 2 5 3" xfId="29477"/>
    <cellStyle name="1_Bieu 01 UB(hung) 2 6" xfId="29478"/>
    <cellStyle name="1_Bieu 01 UB(hung) 2 7" xfId="29479"/>
    <cellStyle name="1_Bieu 01 UB(hung) 3" xfId="5832"/>
    <cellStyle name="1_Bieu 01 UB(hung) 3 2" xfId="5833"/>
    <cellStyle name="1_Bieu 01 UB(hung) 3 2 2" xfId="29480"/>
    <cellStyle name="1_Bieu 01 UB(hung) 3 2 3" xfId="29481"/>
    <cellStyle name="1_Bieu 01 UB(hung) 3 3" xfId="5834"/>
    <cellStyle name="1_Bieu 01 UB(hung) 3 3 2" xfId="29482"/>
    <cellStyle name="1_Bieu 01 UB(hung) 3 3 3" xfId="29483"/>
    <cellStyle name="1_Bieu 01 UB(hung) 3 4" xfId="5835"/>
    <cellStyle name="1_Bieu 01 UB(hung) 3 4 2" xfId="29484"/>
    <cellStyle name="1_Bieu 01 UB(hung) 3 4 3" xfId="29485"/>
    <cellStyle name="1_Bieu 01 UB(hung) 3 5" xfId="29486"/>
    <cellStyle name="1_Bieu 01 UB(hung) 3 6" xfId="29487"/>
    <cellStyle name="1_Bieu 01 UB(hung) 4" xfId="5836"/>
    <cellStyle name="1_Bieu 01 UB(hung) 4 2" xfId="29488"/>
    <cellStyle name="1_Bieu 01 UB(hung) 4 3" xfId="29489"/>
    <cellStyle name="1_Bieu 01 UB(hung) 5" xfId="5837"/>
    <cellStyle name="1_Bieu 01 UB(hung) 5 2" xfId="29490"/>
    <cellStyle name="1_Bieu 01 UB(hung) 5 3" xfId="29491"/>
    <cellStyle name="1_Bieu 01 UB(hung) 6" xfId="5838"/>
    <cellStyle name="1_Bieu 01 UB(hung) 6 2" xfId="29492"/>
    <cellStyle name="1_Bieu 01 UB(hung) 6 3" xfId="29493"/>
    <cellStyle name="1_Bieu 01 UB(hung) 7" xfId="29494"/>
    <cellStyle name="1_Bieu du thao QD von ho tro co MT" xfId="5839"/>
    <cellStyle name="1_Bieu du thao QD von ho tro co MT 2" xfId="5840"/>
    <cellStyle name="1_Bieu du thao QD von ho tro co MT 2 2" xfId="5841"/>
    <cellStyle name="1_Bieu du thao QD von ho tro co MT 2 2 2" xfId="29495"/>
    <cellStyle name="1_Bieu du thao QD von ho tro co MT 2 2 3" xfId="29496"/>
    <cellStyle name="1_Bieu du thao QD von ho tro co MT 2 3" xfId="5842"/>
    <cellStyle name="1_Bieu du thao QD von ho tro co MT 2 3 2" xfId="29497"/>
    <cellStyle name="1_Bieu du thao QD von ho tro co MT 2 3 3" xfId="29498"/>
    <cellStyle name="1_Bieu du thao QD von ho tro co MT 2 4" xfId="5843"/>
    <cellStyle name="1_Bieu du thao QD von ho tro co MT 2 4 2" xfId="29499"/>
    <cellStyle name="1_Bieu du thao QD von ho tro co MT 2 4 3" xfId="29500"/>
    <cellStyle name="1_Bieu du thao QD von ho tro co MT 2 5" xfId="29501"/>
    <cellStyle name="1_Bieu du thao QD von ho tro co MT 2 6" xfId="29502"/>
    <cellStyle name="1_Bieu du thao QD von ho tro co MT 3" xfId="5844"/>
    <cellStyle name="1_Bieu du thao QD von ho tro co MT 3 2" xfId="29503"/>
    <cellStyle name="1_Bieu du thao QD von ho tro co MT 3 3" xfId="29504"/>
    <cellStyle name="1_Bieu du thao QD von ho tro co MT 4" xfId="5845"/>
    <cellStyle name="1_Bieu du thao QD von ho tro co MT 4 2" xfId="29505"/>
    <cellStyle name="1_Bieu du thao QD von ho tro co MT 4 3" xfId="29506"/>
    <cellStyle name="1_Bieu du thao QD von ho tro co MT 5" xfId="5846"/>
    <cellStyle name="1_Bieu du thao QD von ho tro co MT 5 2" xfId="29507"/>
    <cellStyle name="1_Bieu du thao QD von ho tro co MT 5 3" xfId="29508"/>
    <cellStyle name="1_Bieu du thao QD von ho tro co MT 6" xfId="29509"/>
    <cellStyle name="1_Bieu du thao QD von ho tro co MT 7" xfId="29510"/>
    <cellStyle name="1_Bieu1" xfId="5847"/>
    <cellStyle name="1_Bieu4HTMT" xfId="5848"/>
    <cellStyle name="1_Book1" xfId="5849"/>
    <cellStyle name="1_Book1 2" xfId="29511"/>
    <cellStyle name="1_Book1_1" xfId="5850"/>
    <cellStyle name="1_Book1_1 2" xfId="5851"/>
    <cellStyle name="1_Book1_1 2 2" xfId="5852"/>
    <cellStyle name="1_Book1_1 2 2 2" xfId="29512"/>
    <cellStyle name="1_Book1_1 2 2 3" xfId="29513"/>
    <cellStyle name="1_Book1_1 2 3" xfId="5853"/>
    <cellStyle name="1_Book1_1 2 3 2" xfId="29514"/>
    <cellStyle name="1_Book1_1 2 3 3" xfId="29515"/>
    <cellStyle name="1_Book1_1 2 4" xfId="5854"/>
    <cellStyle name="1_Book1_1 2 4 2" xfId="29516"/>
    <cellStyle name="1_Book1_1 2 4 3" xfId="29517"/>
    <cellStyle name="1_Book1_1 2 5" xfId="29518"/>
    <cellStyle name="1_Book1_1 2 6" xfId="29519"/>
    <cellStyle name="1_Book1_1 3" xfId="5855"/>
    <cellStyle name="1_Book1_1 3 2" xfId="29520"/>
    <cellStyle name="1_Book1_1 3 3" xfId="29521"/>
    <cellStyle name="1_Book1_1 4" xfId="5856"/>
    <cellStyle name="1_Book1_1 4 2" xfId="29522"/>
    <cellStyle name="1_Book1_1 4 3" xfId="29523"/>
    <cellStyle name="1_Book1_1 5" xfId="5857"/>
    <cellStyle name="1_Book1_1 5 2" xfId="29524"/>
    <cellStyle name="1_Book1_1 5 3" xfId="29525"/>
    <cellStyle name="1_Book1_1 6" xfId="29526"/>
    <cellStyle name="1_Book1_1 7" xfId="29527"/>
    <cellStyle name="1_Book1_1 Bieu 6 thang nam 2011" xfId="5858"/>
    <cellStyle name="1_Book1_1 Bieu 6 thang nam 2011 2" xfId="5859"/>
    <cellStyle name="1_Book1_1 Bieu 6 thang nam 2011 2 2" xfId="29528"/>
    <cellStyle name="1_Book1_1 Bieu 6 thang nam 2011 3" xfId="29529"/>
    <cellStyle name="1_Book1_1 Bieu 6 thang nam 2011_BC von DTPT 6 thang 2012" xfId="5860"/>
    <cellStyle name="1_Book1_1 Bieu 6 thang nam 2011_BC von DTPT 6 thang 2012 2" xfId="5861"/>
    <cellStyle name="1_Book1_1 Bieu 6 thang nam 2011_BC von DTPT 6 thang 2012 2 2" xfId="29530"/>
    <cellStyle name="1_Book1_1 Bieu 6 thang nam 2011_BC von DTPT 6 thang 2012 3" xfId="29531"/>
    <cellStyle name="1_Book1_1 Bieu 6 thang nam 2011_Bieu du thao QD von ho tro co MT" xfId="5862"/>
    <cellStyle name="1_Book1_1 Bieu 6 thang nam 2011_Bieu du thao QD von ho tro co MT 2" xfId="5863"/>
    <cellStyle name="1_Book1_1 Bieu 6 thang nam 2011_Bieu du thao QD von ho tro co MT 2 2" xfId="29532"/>
    <cellStyle name="1_Book1_1 Bieu 6 thang nam 2011_Bieu du thao QD von ho tro co MT 3" xfId="29533"/>
    <cellStyle name="1_Book1_1 Bieu 6 thang nam 2011_Ke hoach 2012 (theo doi)" xfId="5864"/>
    <cellStyle name="1_Book1_1 Bieu 6 thang nam 2011_Ke hoach 2012 (theo doi) 2" xfId="5865"/>
    <cellStyle name="1_Book1_1 Bieu 6 thang nam 2011_Ke hoach 2012 (theo doi) 2 2" xfId="29534"/>
    <cellStyle name="1_Book1_1 Bieu 6 thang nam 2011_Ke hoach 2012 (theo doi) 3" xfId="29535"/>
    <cellStyle name="1_Book1_1 Bieu 6 thang nam 2011_Ke hoach 2012 theo doi (giai ngan 30.6.12)" xfId="5866"/>
    <cellStyle name="1_Book1_1 Bieu 6 thang nam 2011_Ke hoach 2012 theo doi (giai ngan 30.6.12) 2" xfId="5867"/>
    <cellStyle name="1_Book1_1 Bieu 6 thang nam 2011_Ke hoach 2012 theo doi (giai ngan 30.6.12) 2 2" xfId="29536"/>
    <cellStyle name="1_Book1_1 Bieu 6 thang nam 2011_Ke hoach 2012 theo doi (giai ngan 30.6.12) 3" xfId="29537"/>
    <cellStyle name="1_Book1_1_!1 1 bao cao giao KH ve HTCMT vung TNB   12-12-2011" xfId="5868"/>
    <cellStyle name="1_Book1_1_Bao cao tinh hinh thuc hien KH 2009 den 31-01-10" xfId="5869"/>
    <cellStyle name="1_Book1_1_Bao cao tinh hinh thuc hien KH 2009 den 31-01-10 2" xfId="5870"/>
    <cellStyle name="1_Book1_1_Bao cao tinh hinh thuc hien KH 2009 den 31-01-10 2 2" xfId="5871"/>
    <cellStyle name="1_Book1_1_Bao cao tinh hinh thuc hien KH 2009 den 31-01-10 2 2 2" xfId="5872"/>
    <cellStyle name="1_Book1_1_Bao cao tinh hinh thuc hien KH 2009 den 31-01-10 2 2 2 2" xfId="29538"/>
    <cellStyle name="1_Book1_1_Bao cao tinh hinh thuc hien KH 2009 den 31-01-10 2 2 2 3" xfId="29539"/>
    <cellStyle name="1_Book1_1_Bao cao tinh hinh thuc hien KH 2009 den 31-01-10 2 2 3" xfId="5873"/>
    <cellStyle name="1_Book1_1_Bao cao tinh hinh thuc hien KH 2009 den 31-01-10 2 2 3 2" xfId="29540"/>
    <cellStyle name="1_Book1_1_Bao cao tinh hinh thuc hien KH 2009 den 31-01-10 2 2 3 3" xfId="29541"/>
    <cellStyle name="1_Book1_1_Bao cao tinh hinh thuc hien KH 2009 den 31-01-10 2 2 4" xfId="5874"/>
    <cellStyle name="1_Book1_1_Bao cao tinh hinh thuc hien KH 2009 den 31-01-10 2 2 4 2" xfId="29542"/>
    <cellStyle name="1_Book1_1_Bao cao tinh hinh thuc hien KH 2009 den 31-01-10 2 2 4 3" xfId="29543"/>
    <cellStyle name="1_Book1_1_Bao cao tinh hinh thuc hien KH 2009 den 31-01-10 2 2 5" xfId="29544"/>
    <cellStyle name="1_Book1_1_Bao cao tinh hinh thuc hien KH 2009 den 31-01-10 2 2 6" xfId="29545"/>
    <cellStyle name="1_Book1_1_Bao cao tinh hinh thuc hien KH 2009 den 31-01-10 2 3" xfId="5875"/>
    <cellStyle name="1_Book1_1_Bao cao tinh hinh thuc hien KH 2009 den 31-01-10 2 3 2" xfId="29546"/>
    <cellStyle name="1_Book1_1_Bao cao tinh hinh thuc hien KH 2009 den 31-01-10 2 3 3" xfId="29547"/>
    <cellStyle name="1_Book1_1_Bao cao tinh hinh thuc hien KH 2009 den 31-01-10 2 4" xfId="5876"/>
    <cellStyle name="1_Book1_1_Bao cao tinh hinh thuc hien KH 2009 den 31-01-10 2 4 2" xfId="29548"/>
    <cellStyle name="1_Book1_1_Bao cao tinh hinh thuc hien KH 2009 den 31-01-10 2 4 3" xfId="29549"/>
    <cellStyle name="1_Book1_1_Bao cao tinh hinh thuc hien KH 2009 den 31-01-10 2 5" xfId="5877"/>
    <cellStyle name="1_Book1_1_Bao cao tinh hinh thuc hien KH 2009 den 31-01-10 2 5 2" xfId="29550"/>
    <cellStyle name="1_Book1_1_Bao cao tinh hinh thuc hien KH 2009 den 31-01-10 2 5 3" xfId="29551"/>
    <cellStyle name="1_Book1_1_Bao cao tinh hinh thuc hien KH 2009 den 31-01-10 2 6" xfId="29552"/>
    <cellStyle name="1_Book1_1_Bao cao tinh hinh thuc hien KH 2009 den 31-01-10 2 7" xfId="29553"/>
    <cellStyle name="1_Book1_1_Bao cao tinh hinh thuc hien KH 2009 den 31-01-10 3" xfId="5878"/>
    <cellStyle name="1_Book1_1_Bao cao tinh hinh thuc hien KH 2009 den 31-01-10 3 2" xfId="5879"/>
    <cellStyle name="1_Book1_1_Bao cao tinh hinh thuc hien KH 2009 den 31-01-10 3 2 2" xfId="29554"/>
    <cellStyle name="1_Book1_1_Bao cao tinh hinh thuc hien KH 2009 den 31-01-10 3 2 3" xfId="29555"/>
    <cellStyle name="1_Book1_1_Bao cao tinh hinh thuc hien KH 2009 den 31-01-10 3 3" xfId="5880"/>
    <cellStyle name="1_Book1_1_Bao cao tinh hinh thuc hien KH 2009 den 31-01-10 3 3 2" xfId="29556"/>
    <cellStyle name="1_Book1_1_Bao cao tinh hinh thuc hien KH 2009 den 31-01-10 3 3 3" xfId="29557"/>
    <cellStyle name="1_Book1_1_Bao cao tinh hinh thuc hien KH 2009 den 31-01-10 3 4" xfId="5881"/>
    <cellStyle name="1_Book1_1_Bao cao tinh hinh thuc hien KH 2009 den 31-01-10 3 4 2" xfId="29558"/>
    <cellStyle name="1_Book1_1_Bao cao tinh hinh thuc hien KH 2009 den 31-01-10 3 4 3" xfId="29559"/>
    <cellStyle name="1_Book1_1_Bao cao tinh hinh thuc hien KH 2009 den 31-01-10 3 5" xfId="29560"/>
    <cellStyle name="1_Book1_1_Bao cao tinh hinh thuc hien KH 2009 den 31-01-10 3 6" xfId="29561"/>
    <cellStyle name="1_Book1_1_Bao cao tinh hinh thuc hien KH 2009 den 31-01-10 4" xfId="5882"/>
    <cellStyle name="1_Book1_1_Bao cao tinh hinh thuc hien KH 2009 den 31-01-10 4 2" xfId="29562"/>
    <cellStyle name="1_Book1_1_Bao cao tinh hinh thuc hien KH 2009 den 31-01-10 4 3" xfId="29563"/>
    <cellStyle name="1_Book1_1_Bao cao tinh hinh thuc hien KH 2009 den 31-01-10 5" xfId="5883"/>
    <cellStyle name="1_Book1_1_Bao cao tinh hinh thuc hien KH 2009 den 31-01-10 5 2" xfId="29564"/>
    <cellStyle name="1_Book1_1_Bao cao tinh hinh thuc hien KH 2009 den 31-01-10 5 3" xfId="29565"/>
    <cellStyle name="1_Book1_1_Bao cao tinh hinh thuc hien KH 2009 den 31-01-10 6" xfId="5884"/>
    <cellStyle name="1_Book1_1_Bao cao tinh hinh thuc hien KH 2009 den 31-01-10 6 2" xfId="29566"/>
    <cellStyle name="1_Book1_1_Bao cao tinh hinh thuc hien KH 2009 den 31-01-10 6 3" xfId="29567"/>
    <cellStyle name="1_Book1_1_Bao cao tinh hinh thuc hien KH 2009 den 31-01-10 7" xfId="29568"/>
    <cellStyle name="1_Book1_1_Bao cao tinh hinh thuc hien KH 2009 den 31-01-10_BC von DTPT 6 thang 2012" xfId="5885"/>
    <cellStyle name="1_Book1_1_Bao cao tinh hinh thuc hien KH 2009 den 31-01-10_BC von DTPT 6 thang 2012 2" xfId="5886"/>
    <cellStyle name="1_Book1_1_Bao cao tinh hinh thuc hien KH 2009 den 31-01-10_BC von DTPT 6 thang 2012 2 2" xfId="5887"/>
    <cellStyle name="1_Book1_1_Bao cao tinh hinh thuc hien KH 2009 den 31-01-10_BC von DTPT 6 thang 2012 2 2 2" xfId="5888"/>
    <cellStyle name="1_Book1_1_Bao cao tinh hinh thuc hien KH 2009 den 31-01-10_BC von DTPT 6 thang 2012 2 2 2 2" xfId="29569"/>
    <cellStyle name="1_Book1_1_Bao cao tinh hinh thuc hien KH 2009 den 31-01-10_BC von DTPT 6 thang 2012 2 2 2 3" xfId="29570"/>
    <cellStyle name="1_Book1_1_Bao cao tinh hinh thuc hien KH 2009 den 31-01-10_BC von DTPT 6 thang 2012 2 2 3" xfId="5889"/>
    <cellStyle name="1_Book1_1_Bao cao tinh hinh thuc hien KH 2009 den 31-01-10_BC von DTPT 6 thang 2012 2 2 3 2" xfId="29571"/>
    <cellStyle name="1_Book1_1_Bao cao tinh hinh thuc hien KH 2009 den 31-01-10_BC von DTPT 6 thang 2012 2 2 3 3" xfId="29572"/>
    <cellStyle name="1_Book1_1_Bao cao tinh hinh thuc hien KH 2009 den 31-01-10_BC von DTPT 6 thang 2012 2 2 4" xfId="5890"/>
    <cellStyle name="1_Book1_1_Bao cao tinh hinh thuc hien KH 2009 den 31-01-10_BC von DTPT 6 thang 2012 2 2 4 2" xfId="29573"/>
    <cellStyle name="1_Book1_1_Bao cao tinh hinh thuc hien KH 2009 den 31-01-10_BC von DTPT 6 thang 2012 2 2 4 3" xfId="29574"/>
    <cellStyle name="1_Book1_1_Bao cao tinh hinh thuc hien KH 2009 den 31-01-10_BC von DTPT 6 thang 2012 2 2 5" xfId="29575"/>
    <cellStyle name="1_Book1_1_Bao cao tinh hinh thuc hien KH 2009 den 31-01-10_BC von DTPT 6 thang 2012 2 2 6" xfId="29576"/>
    <cellStyle name="1_Book1_1_Bao cao tinh hinh thuc hien KH 2009 den 31-01-10_BC von DTPT 6 thang 2012 2 3" xfId="5891"/>
    <cellStyle name="1_Book1_1_Bao cao tinh hinh thuc hien KH 2009 den 31-01-10_BC von DTPT 6 thang 2012 2 3 2" xfId="29577"/>
    <cellStyle name="1_Book1_1_Bao cao tinh hinh thuc hien KH 2009 den 31-01-10_BC von DTPT 6 thang 2012 2 3 3" xfId="29578"/>
    <cellStyle name="1_Book1_1_Bao cao tinh hinh thuc hien KH 2009 den 31-01-10_BC von DTPT 6 thang 2012 2 4" xfId="5892"/>
    <cellStyle name="1_Book1_1_Bao cao tinh hinh thuc hien KH 2009 den 31-01-10_BC von DTPT 6 thang 2012 2 4 2" xfId="29579"/>
    <cellStyle name="1_Book1_1_Bao cao tinh hinh thuc hien KH 2009 den 31-01-10_BC von DTPT 6 thang 2012 2 4 3" xfId="29580"/>
    <cellStyle name="1_Book1_1_Bao cao tinh hinh thuc hien KH 2009 den 31-01-10_BC von DTPT 6 thang 2012 2 5" xfId="5893"/>
    <cellStyle name="1_Book1_1_Bao cao tinh hinh thuc hien KH 2009 den 31-01-10_BC von DTPT 6 thang 2012 2 5 2" xfId="29581"/>
    <cellStyle name="1_Book1_1_Bao cao tinh hinh thuc hien KH 2009 den 31-01-10_BC von DTPT 6 thang 2012 2 5 3" xfId="29582"/>
    <cellStyle name="1_Book1_1_Bao cao tinh hinh thuc hien KH 2009 den 31-01-10_BC von DTPT 6 thang 2012 2 6" xfId="29583"/>
    <cellStyle name="1_Book1_1_Bao cao tinh hinh thuc hien KH 2009 den 31-01-10_BC von DTPT 6 thang 2012 2 7" xfId="29584"/>
    <cellStyle name="1_Book1_1_Bao cao tinh hinh thuc hien KH 2009 den 31-01-10_BC von DTPT 6 thang 2012 3" xfId="5894"/>
    <cellStyle name="1_Book1_1_Bao cao tinh hinh thuc hien KH 2009 den 31-01-10_BC von DTPT 6 thang 2012 3 2" xfId="5895"/>
    <cellStyle name="1_Book1_1_Bao cao tinh hinh thuc hien KH 2009 den 31-01-10_BC von DTPT 6 thang 2012 3 2 2" xfId="29585"/>
    <cellStyle name="1_Book1_1_Bao cao tinh hinh thuc hien KH 2009 den 31-01-10_BC von DTPT 6 thang 2012 3 2 3" xfId="29586"/>
    <cellStyle name="1_Book1_1_Bao cao tinh hinh thuc hien KH 2009 den 31-01-10_BC von DTPT 6 thang 2012 3 3" xfId="5896"/>
    <cellStyle name="1_Book1_1_Bao cao tinh hinh thuc hien KH 2009 den 31-01-10_BC von DTPT 6 thang 2012 3 3 2" xfId="29587"/>
    <cellStyle name="1_Book1_1_Bao cao tinh hinh thuc hien KH 2009 den 31-01-10_BC von DTPT 6 thang 2012 3 3 3" xfId="29588"/>
    <cellStyle name="1_Book1_1_Bao cao tinh hinh thuc hien KH 2009 den 31-01-10_BC von DTPT 6 thang 2012 3 4" xfId="5897"/>
    <cellStyle name="1_Book1_1_Bao cao tinh hinh thuc hien KH 2009 den 31-01-10_BC von DTPT 6 thang 2012 3 4 2" xfId="29589"/>
    <cellStyle name="1_Book1_1_Bao cao tinh hinh thuc hien KH 2009 den 31-01-10_BC von DTPT 6 thang 2012 3 4 3" xfId="29590"/>
    <cellStyle name="1_Book1_1_Bao cao tinh hinh thuc hien KH 2009 den 31-01-10_BC von DTPT 6 thang 2012 3 5" xfId="29591"/>
    <cellStyle name="1_Book1_1_Bao cao tinh hinh thuc hien KH 2009 den 31-01-10_BC von DTPT 6 thang 2012 3 6" xfId="29592"/>
    <cellStyle name="1_Book1_1_Bao cao tinh hinh thuc hien KH 2009 den 31-01-10_BC von DTPT 6 thang 2012 4" xfId="5898"/>
    <cellStyle name="1_Book1_1_Bao cao tinh hinh thuc hien KH 2009 den 31-01-10_BC von DTPT 6 thang 2012 4 2" xfId="29593"/>
    <cellStyle name="1_Book1_1_Bao cao tinh hinh thuc hien KH 2009 den 31-01-10_BC von DTPT 6 thang 2012 4 3" xfId="29594"/>
    <cellStyle name="1_Book1_1_Bao cao tinh hinh thuc hien KH 2009 den 31-01-10_BC von DTPT 6 thang 2012 5" xfId="5899"/>
    <cellStyle name="1_Book1_1_Bao cao tinh hinh thuc hien KH 2009 den 31-01-10_BC von DTPT 6 thang 2012 5 2" xfId="29595"/>
    <cellStyle name="1_Book1_1_Bao cao tinh hinh thuc hien KH 2009 den 31-01-10_BC von DTPT 6 thang 2012 5 3" xfId="29596"/>
    <cellStyle name="1_Book1_1_Bao cao tinh hinh thuc hien KH 2009 den 31-01-10_BC von DTPT 6 thang 2012 6" xfId="5900"/>
    <cellStyle name="1_Book1_1_Bao cao tinh hinh thuc hien KH 2009 den 31-01-10_BC von DTPT 6 thang 2012 6 2" xfId="29597"/>
    <cellStyle name="1_Book1_1_Bao cao tinh hinh thuc hien KH 2009 den 31-01-10_BC von DTPT 6 thang 2012 6 3" xfId="29598"/>
    <cellStyle name="1_Book1_1_Bao cao tinh hinh thuc hien KH 2009 den 31-01-10_BC von DTPT 6 thang 2012 7" xfId="29599"/>
    <cellStyle name="1_Book1_1_Bao cao tinh hinh thuc hien KH 2009 den 31-01-10_Bieu du thao QD von ho tro co MT" xfId="5901"/>
    <cellStyle name="1_Book1_1_Bao cao tinh hinh thuc hien KH 2009 den 31-01-10_Bieu du thao QD von ho tro co MT 2" xfId="5902"/>
    <cellStyle name="1_Book1_1_Bao cao tinh hinh thuc hien KH 2009 den 31-01-10_Bieu du thao QD von ho tro co MT 2 2" xfId="5903"/>
    <cellStyle name="1_Book1_1_Bao cao tinh hinh thuc hien KH 2009 den 31-01-10_Bieu du thao QD von ho tro co MT 2 2 2" xfId="5904"/>
    <cellStyle name="1_Book1_1_Bao cao tinh hinh thuc hien KH 2009 den 31-01-10_Bieu du thao QD von ho tro co MT 2 2 2 2" xfId="29600"/>
    <cellStyle name="1_Book1_1_Bao cao tinh hinh thuc hien KH 2009 den 31-01-10_Bieu du thao QD von ho tro co MT 2 2 2 3" xfId="29601"/>
    <cellStyle name="1_Book1_1_Bao cao tinh hinh thuc hien KH 2009 den 31-01-10_Bieu du thao QD von ho tro co MT 2 2 3" xfId="5905"/>
    <cellStyle name="1_Book1_1_Bao cao tinh hinh thuc hien KH 2009 den 31-01-10_Bieu du thao QD von ho tro co MT 2 2 3 2" xfId="29602"/>
    <cellStyle name="1_Book1_1_Bao cao tinh hinh thuc hien KH 2009 den 31-01-10_Bieu du thao QD von ho tro co MT 2 2 3 3" xfId="29603"/>
    <cellStyle name="1_Book1_1_Bao cao tinh hinh thuc hien KH 2009 den 31-01-10_Bieu du thao QD von ho tro co MT 2 2 4" xfId="5906"/>
    <cellStyle name="1_Book1_1_Bao cao tinh hinh thuc hien KH 2009 den 31-01-10_Bieu du thao QD von ho tro co MT 2 2 4 2" xfId="29604"/>
    <cellStyle name="1_Book1_1_Bao cao tinh hinh thuc hien KH 2009 den 31-01-10_Bieu du thao QD von ho tro co MT 2 2 4 3" xfId="29605"/>
    <cellStyle name="1_Book1_1_Bao cao tinh hinh thuc hien KH 2009 den 31-01-10_Bieu du thao QD von ho tro co MT 2 2 5" xfId="29606"/>
    <cellStyle name="1_Book1_1_Bao cao tinh hinh thuc hien KH 2009 den 31-01-10_Bieu du thao QD von ho tro co MT 2 2 6" xfId="29607"/>
    <cellStyle name="1_Book1_1_Bao cao tinh hinh thuc hien KH 2009 den 31-01-10_Bieu du thao QD von ho tro co MT 2 3" xfId="5907"/>
    <cellStyle name="1_Book1_1_Bao cao tinh hinh thuc hien KH 2009 den 31-01-10_Bieu du thao QD von ho tro co MT 2 3 2" xfId="29608"/>
    <cellStyle name="1_Book1_1_Bao cao tinh hinh thuc hien KH 2009 den 31-01-10_Bieu du thao QD von ho tro co MT 2 3 3" xfId="29609"/>
    <cellStyle name="1_Book1_1_Bao cao tinh hinh thuc hien KH 2009 den 31-01-10_Bieu du thao QD von ho tro co MT 2 4" xfId="5908"/>
    <cellStyle name="1_Book1_1_Bao cao tinh hinh thuc hien KH 2009 den 31-01-10_Bieu du thao QD von ho tro co MT 2 4 2" xfId="29610"/>
    <cellStyle name="1_Book1_1_Bao cao tinh hinh thuc hien KH 2009 den 31-01-10_Bieu du thao QD von ho tro co MT 2 4 3" xfId="29611"/>
    <cellStyle name="1_Book1_1_Bao cao tinh hinh thuc hien KH 2009 den 31-01-10_Bieu du thao QD von ho tro co MT 2 5" xfId="5909"/>
    <cellStyle name="1_Book1_1_Bao cao tinh hinh thuc hien KH 2009 den 31-01-10_Bieu du thao QD von ho tro co MT 2 5 2" xfId="29612"/>
    <cellStyle name="1_Book1_1_Bao cao tinh hinh thuc hien KH 2009 den 31-01-10_Bieu du thao QD von ho tro co MT 2 5 3" xfId="29613"/>
    <cellStyle name="1_Book1_1_Bao cao tinh hinh thuc hien KH 2009 den 31-01-10_Bieu du thao QD von ho tro co MT 2 6" xfId="29614"/>
    <cellStyle name="1_Book1_1_Bao cao tinh hinh thuc hien KH 2009 den 31-01-10_Bieu du thao QD von ho tro co MT 2 7" xfId="29615"/>
    <cellStyle name="1_Book1_1_Bao cao tinh hinh thuc hien KH 2009 den 31-01-10_Bieu du thao QD von ho tro co MT 3" xfId="5910"/>
    <cellStyle name="1_Book1_1_Bao cao tinh hinh thuc hien KH 2009 den 31-01-10_Bieu du thao QD von ho tro co MT 3 2" xfId="5911"/>
    <cellStyle name="1_Book1_1_Bao cao tinh hinh thuc hien KH 2009 den 31-01-10_Bieu du thao QD von ho tro co MT 3 2 2" xfId="29616"/>
    <cellStyle name="1_Book1_1_Bao cao tinh hinh thuc hien KH 2009 den 31-01-10_Bieu du thao QD von ho tro co MT 3 2 3" xfId="29617"/>
    <cellStyle name="1_Book1_1_Bao cao tinh hinh thuc hien KH 2009 den 31-01-10_Bieu du thao QD von ho tro co MT 3 3" xfId="5912"/>
    <cellStyle name="1_Book1_1_Bao cao tinh hinh thuc hien KH 2009 den 31-01-10_Bieu du thao QD von ho tro co MT 3 3 2" xfId="29618"/>
    <cellStyle name="1_Book1_1_Bao cao tinh hinh thuc hien KH 2009 den 31-01-10_Bieu du thao QD von ho tro co MT 3 3 3" xfId="29619"/>
    <cellStyle name="1_Book1_1_Bao cao tinh hinh thuc hien KH 2009 den 31-01-10_Bieu du thao QD von ho tro co MT 3 4" xfId="5913"/>
    <cellStyle name="1_Book1_1_Bao cao tinh hinh thuc hien KH 2009 den 31-01-10_Bieu du thao QD von ho tro co MT 3 4 2" xfId="29620"/>
    <cellStyle name="1_Book1_1_Bao cao tinh hinh thuc hien KH 2009 den 31-01-10_Bieu du thao QD von ho tro co MT 3 4 3" xfId="29621"/>
    <cellStyle name="1_Book1_1_Bao cao tinh hinh thuc hien KH 2009 den 31-01-10_Bieu du thao QD von ho tro co MT 3 5" xfId="29622"/>
    <cellStyle name="1_Book1_1_Bao cao tinh hinh thuc hien KH 2009 den 31-01-10_Bieu du thao QD von ho tro co MT 3 6" xfId="29623"/>
    <cellStyle name="1_Book1_1_Bao cao tinh hinh thuc hien KH 2009 den 31-01-10_Bieu du thao QD von ho tro co MT 4" xfId="5914"/>
    <cellStyle name="1_Book1_1_Bao cao tinh hinh thuc hien KH 2009 den 31-01-10_Bieu du thao QD von ho tro co MT 4 2" xfId="29624"/>
    <cellStyle name="1_Book1_1_Bao cao tinh hinh thuc hien KH 2009 den 31-01-10_Bieu du thao QD von ho tro co MT 4 3" xfId="29625"/>
    <cellStyle name="1_Book1_1_Bao cao tinh hinh thuc hien KH 2009 den 31-01-10_Bieu du thao QD von ho tro co MT 5" xfId="5915"/>
    <cellStyle name="1_Book1_1_Bao cao tinh hinh thuc hien KH 2009 den 31-01-10_Bieu du thao QD von ho tro co MT 5 2" xfId="29626"/>
    <cellStyle name="1_Book1_1_Bao cao tinh hinh thuc hien KH 2009 den 31-01-10_Bieu du thao QD von ho tro co MT 5 3" xfId="29627"/>
    <cellStyle name="1_Book1_1_Bao cao tinh hinh thuc hien KH 2009 den 31-01-10_Bieu du thao QD von ho tro co MT 6" xfId="5916"/>
    <cellStyle name="1_Book1_1_Bao cao tinh hinh thuc hien KH 2009 den 31-01-10_Bieu du thao QD von ho tro co MT 6 2" xfId="29628"/>
    <cellStyle name="1_Book1_1_Bao cao tinh hinh thuc hien KH 2009 den 31-01-10_Bieu du thao QD von ho tro co MT 6 3" xfId="29629"/>
    <cellStyle name="1_Book1_1_Bao cao tinh hinh thuc hien KH 2009 den 31-01-10_Bieu du thao QD von ho tro co MT 7" xfId="29630"/>
    <cellStyle name="1_Book1_1_Bao cao tinh hinh thuc hien KH 2009 den 31-01-10_Ke hoach 2012 (theo doi)" xfId="5917"/>
    <cellStyle name="1_Book1_1_Bao cao tinh hinh thuc hien KH 2009 den 31-01-10_Ke hoach 2012 (theo doi) 2" xfId="5918"/>
    <cellStyle name="1_Book1_1_Bao cao tinh hinh thuc hien KH 2009 den 31-01-10_Ke hoach 2012 (theo doi) 2 2" xfId="5919"/>
    <cellStyle name="1_Book1_1_Bao cao tinh hinh thuc hien KH 2009 den 31-01-10_Ke hoach 2012 (theo doi) 2 2 2" xfId="5920"/>
    <cellStyle name="1_Book1_1_Bao cao tinh hinh thuc hien KH 2009 den 31-01-10_Ke hoach 2012 (theo doi) 2 2 2 2" xfId="29631"/>
    <cellStyle name="1_Book1_1_Bao cao tinh hinh thuc hien KH 2009 den 31-01-10_Ke hoach 2012 (theo doi) 2 2 2 3" xfId="29632"/>
    <cellStyle name="1_Book1_1_Bao cao tinh hinh thuc hien KH 2009 den 31-01-10_Ke hoach 2012 (theo doi) 2 2 3" xfId="5921"/>
    <cellStyle name="1_Book1_1_Bao cao tinh hinh thuc hien KH 2009 den 31-01-10_Ke hoach 2012 (theo doi) 2 2 3 2" xfId="29633"/>
    <cellStyle name="1_Book1_1_Bao cao tinh hinh thuc hien KH 2009 den 31-01-10_Ke hoach 2012 (theo doi) 2 2 3 3" xfId="29634"/>
    <cellStyle name="1_Book1_1_Bao cao tinh hinh thuc hien KH 2009 den 31-01-10_Ke hoach 2012 (theo doi) 2 2 4" xfId="5922"/>
    <cellStyle name="1_Book1_1_Bao cao tinh hinh thuc hien KH 2009 den 31-01-10_Ke hoach 2012 (theo doi) 2 2 4 2" xfId="29635"/>
    <cellStyle name="1_Book1_1_Bao cao tinh hinh thuc hien KH 2009 den 31-01-10_Ke hoach 2012 (theo doi) 2 2 4 3" xfId="29636"/>
    <cellStyle name="1_Book1_1_Bao cao tinh hinh thuc hien KH 2009 den 31-01-10_Ke hoach 2012 (theo doi) 2 2 5" xfId="29637"/>
    <cellStyle name="1_Book1_1_Bao cao tinh hinh thuc hien KH 2009 den 31-01-10_Ke hoach 2012 (theo doi) 2 2 6" xfId="29638"/>
    <cellStyle name="1_Book1_1_Bao cao tinh hinh thuc hien KH 2009 den 31-01-10_Ke hoach 2012 (theo doi) 2 3" xfId="5923"/>
    <cellStyle name="1_Book1_1_Bao cao tinh hinh thuc hien KH 2009 den 31-01-10_Ke hoach 2012 (theo doi) 2 3 2" xfId="29639"/>
    <cellStyle name="1_Book1_1_Bao cao tinh hinh thuc hien KH 2009 den 31-01-10_Ke hoach 2012 (theo doi) 2 3 3" xfId="29640"/>
    <cellStyle name="1_Book1_1_Bao cao tinh hinh thuc hien KH 2009 den 31-01-10_Ke hoach 2012 (theo doi) 2 4" xfId="5924"/>
    <cellStyle name="1_Book1_1_Bao cao tinh hinh thuc hien KH 2009 den 31-01-10_Ke hoach 2012 (theo doi) 2 4 2" xfId="29641"/>
    <cellStyle name="1_Book1_1_Bao cao tinh hinh thuc hien KH 2009 den 31-01-10_Ke hoach 2012 (theo doi) 2 4 3" xfId="29642"/>
    <cellStyle name="1_Book1_1_Bao cao tinh hinh thuc hien KH 2009 den 31-01-10_Ke hoach 2012 (theo doi) 2 5" xfId="5925"/>
    <cellStyle name="1_Book1_1_Bao cao tinh hinh thuc hien KH 2009 den 31-01-10_Ke hoach 2012 (theo doi) 2 5 2" xfId="29643"/>
    <cellStyle name="1_Book1_1_Bao cao tinh hinh thuc hien KH 2009 den 31-01-10_Ke hoach 2012 (theo doi) 2 5 3" xfId="29644"/>
    <cellStyle name="1_Book1_1_Bao cao tinh hinh thuc hien KH 2009 den 31-01-10_Ke hoach 2012 (theo doi) 2 6" xfId="29645"/>
    <cellStyle name="1_Book1_1_Bao cao tinh hinh thuc hien KH 2009 den 31-01-10_Ke hoach 2012 (theo doi) 2 7" xfId="29646"/>
    <cellStyle name="1_Book1_1_Bao cao tinh hinh thuc hien KH 2009 den 31-01-10_Ke hoach 2012 (theo doi) 3" xfId="5926"/>
    <cellStyle name="1_Book1_1_Bao cao tinh hinh thuc hien KH 2009 den 31-01-10_Ke hoach 2012 (theo doi) 3 2" xfId="5927"/>
    <cellStyle name="1_Book1_1_Bao cao tinh hinh thuc hien KH 2009 den 31-01-10_Ke hoach 2012 (theo doi) 3 2 2" xfId="29647"/>
    <cellStyle name="1_Book1_1_Bao cao tinh hinh thuc hien KH 2009 den 31-01-10_Ke hoach 2012 (theo doi) 3 2 3" xfId="29648"/>
    <cellStyle name="1_Book1_1_Bao cao tinh hinh thuc hien KH 2009 den 31-01-10_Ke hoach 2012 (theo doi) 3 3" xfId="5928"/>
    <cellStyle name="1_Book1_1_Bao cao tinh hinh thuc hien KH 2009 den 31-01-10_Ke hoach 2012 (theo doi) 3 3 2" xfId="29649"/>
    <cellStyle name="1_Book1_1_Bao cao tinh hinh thuc hien KH 2009 den 31-01-10_Ke hoach 2012 (theo doi) 3 3 3" xfId="29650"/>
    <cellStyle name="1_Book1_1_Bao cao tinh hinh thuc hien KH 2009 den 31-01-10_Ke hoach 2012 (theo doi) 3 4" xfId="5929"/>
    <cellStyle name="1_Book1_1_Bao cao tinh hinh thuc hien KH 2009 den 31-01-10_Ke hoach 2012 (theo doi) 3 4 2" xfId="29651"/>
    <cellStyle name="1_Book1_1_Bao cao tinh hinh thuc hien KH 2009 den 31-01-10_Ke hoach 2012 (theo doi) 3 4 3" xfId="29652"/>
    <cellStyle name="1_Book1_1_Bao cao tinh hinh thuc hien KH 2009 den 31-01-10_Ke hoach 2012 (theo doi) 3 5" xfId="29653"/>
    <cellStyle name="1_Book1_1_Bao cao tinh hinh thuc hien KH 2009 den 31-01-10_Ke hoach 2012 (theo doi) 3 6" xfId="29654"/>
    <cellStyle name="1_Book1_1_Bao cao tinh hinh thuc hien KH 2009 den 31-01-10_Ke hoach 2012 (theo doi) 4" xfId="5930"/>
    <cellStyle name="1_Book1_1_Bao cao tinh hinh thuc hien KH 2009 den 31-01-10_Ke hoach 2012 (theo doi) 4 2" xfId="29655"/>
    <cellStyle name="1_Book1_1_Bao cao tinh hinh thuc hien KH 2009 den 31-01-10_Ke hoach 2012 (theo doi) 4 3" xfId="29656"/>
    <cellStyle name="1_Book1_1_Bao cao tinh hinh thuc hien KH 2009 den 31-01-10_Ke hoach 2012 (theo doi) 5" xfId="5931"/>
    <cellStyle name="1_Book1_1_Bao cao tinh hinh thuc hien KH 2009 den 31-01-10_Ke hoach 2012 (theo doi) 5 2" xfId="29657"/>
    <cellStyle name="1_Book1_1_Bao cao tinh hinh thuc hien KH 2009 den 31-01-10_Ke hoach 2012 (theo doi) 5 3" xfId="29658"/>
    <cellStyle name="1_Book1_1_Bao cao tinh hinh thuc hien KH 2009 den 31-01-10_Ke hoach 2012 (theo doi) 6" xfId="5932"/>
    <cellStyle name="1_Book1_1_Bao cao tinh hinh thuc hien KH 2009 den 31-01-10_Ke hoach 2012 (theo doi) 6 2" xfId="29659"/>
    <cellStyle name="1_Book1_1_Bao cao tinh hinh thuc hien KH 2009 den 31-01-10_Ke hoach 2012 (theo doi) 6 3" xfId="29660"/>
    <cellStyle name="1_Book1_1_Bao cao tinh hinh thuc hien KH 2009 den 31-01-10_Ke hoach 2012 (theo doi) 7" xfId="29661"/>
    <cellStyle name="1_Book1_1_Bao cao tinh hinh thuc hien KH 2009 den 31-01-10_Ke hoach 2012 theo doi (giai ngan 30.6.12)" xfId="5933"/>
    <cellStyle name="1_Book1_1_Bao cao tinh hinh thuc hien KH 2009 den 31-01-10_Ke hoach 2012 theo doi (giai ngan 30.6.12) 2" xfId="5934"/>
    <cellStyle name="1_Book1_1_Bao cao tinh hinh thuc hien KH 2009 den 31-01-10_Ke hoach 2012 theo doi (giai ngan 30.6.12) 2 2" xfId="5935"/>
    <cellStyle name="1_Book1_1_Bao cao tinh hinh thuc hien KH 2009 den 31-01-10_Ke hoach 2012 theo doi (giai ngan 30.6.12) 2 2 2" xfId="5936"/>
    <cellStyle name="1_Book1_1_Bao cao tinh hinh thuc hien KH 2009 den 31-01-10_Ke hoach 2012 theo doi (giai ngan 30.6.12) 2 2 2 2" xfId="29662"/>
    <cellStyle name="1_Book1_1_Bao cao tinh hinh thuc hien KH 2009 den 31-01-10_Ke hoach 2012 theo doi (giai ngan 30.6.12) 2 2 2 3" xfId="29663"/>
    <cellStyle name="1_Book1_1_Bao cao tinh hinh thuc hien KH 2009 den 31-01-10_Ke hoach 2012 theo doi (giai ngan 30.6.12) 2 2 3" xfId="5937"/>
    <cellStyle name="1_Book1_1_Bao cao tinh hinh thuc hien KH 2009 den 31-01-10_Ke hoach 2012 theo doi (giai ngan 30.6.12) 2 2 3 2" xfId="29664"/>
    <cellStyle name="1_Book1_1_Bao cao tinh hinh thuc hien KH 2009 den 31-01-10_Ke hoach 2012 theo doi (giai ngan 30.6.12) 2 2 3 3" xfId="29665"/>
    <cellStyle name="1_Book1_1_Bao cao tinh hinh thuc hien KH 2009 den 31-01-10_Ke hoach 2012 theo doi (giai ngan 30.6.12) 2 2 4" xfId="5938"/>
    <cellStyle name="1_Book1_1_Bao cao tinh hinh thuc hien KH 2009 den 31-01-10_Ke hoach 2012 theo doi (giai ngan 30.6.12) 2 2 4 2" xfId="29666"/>
    <cellStyle name="1_Book1_1_Bao cao tinh hinh thuc hien KH 2009 den 31-01-10_Ke hoach 2012 theo doi (giai ngan 30.6.12) 2 2 4 3" xfId="29667"/>
    <cellStyle name="1_Book1_1_Bao cao tinh hinh thuc hien KH 2009 den 31-01-10_Ke hoach 2012 theo doi (giai ngan 30.6.12) 2 2 5" xfId="29668"/>
    <cellStyle name="1_Book1_1_Bao cao tinh hinh thuc hien KH 2009 den 31-01-10_Ke hoach 2012 theo doi (giai ngan 30.6.12) 2 2 6" xfId="29669"/>
    <cellStyle name="1_Book1_1_Bao cao tinh hinh thuc hien KH 2009 den 31-01-10_Ke hoach 2012 theo doi (giai ngan 30.6.12) 2 3" xfId="5939"/>
    <cellStyle name="1_Book1_1_Bao cao tinh hinh thuc hien KH 2009 den 31-01-10_Ke hoach 2012 theo doi (giai ngan 30.6.12) 2 3 2" xfId="29670"/>
    <cellStyle name="1_Book1_1_Bao cao tinh hinh thuc hien KH 2009 den 31-01-10_Ke hoach 2012 theo doi (giai ngan 30.6.12) 2 3 3" xfId="29671"/>
    <cellStyle name="1_Book1_1_Bao cao tinh hinh thuc hien KH 2009 den 31-01-10_Ke hoach 2012 theo doi (giai ngan 30.6.12) 2 4" xfId="5940"/>
    <cellStyle name="1_Book1_1_Bao cao tinh hinh thuc hien KH 2009 den 31-01-10_Ke hoach 2012 theo doi (giai ngan 30.6.12) 2 4 2" xfId="29672"/>
    <cellStyle name="1_Book1_1_Bao cao tinh hinh thuc hien KH 2009 den 31-01-10_Ke hoach 2012 theo doi (giai ngan 30.6.12) 2 4 3" xfId="29673"/>
    <cellStyle name="1_Book1_1_Bao cao tinh hinh thuc hien KH 2009 den 31-01-10_Ke hoach 2012 theo doi (giai ngan 30.6.12) 2 5" xfId="5941"/>
    <cellStyle name="1_Book1_1_Bao cao tinh hinh thuc hien KH 2009 den 31-01-10_Ke hoach 2012 theo doi (giai ngan 30.6.12) 2 5 2" xfId="29674"/>
    <cellStyle name="1_Book1_1_Bao cao tinh hinh thuc hien KH 2009 den 31-01-10_Ke hoach 2012 theo doi (giai ngan 30.6.12) 2 5 3" xfId="29675"/>
    <cellStyle name="1_Book1_1_Bao cao tinh hinh thuc hien KH 2009 den 31-01-10_Ke hoach 2012 theo doi (giai ngan 30.6.12) 2 6" xfId="29676"/>
    <cellStyle name="1_Book1_1_Bao cao tinh hinh thuc hien KH 2009 den 31-01-10_Ke hoach 2012 theo doi (giai ngan 30.6.12) 2 7" xfId="29677"/>
    <cellStyle name="1_Book1_1_Bao cao tinh hinh thuc hien KH 2009 den 31-01-10_Ke hoach 2012 theo doi (giai ngan 30.6.12) 3" xfId="5942"/>
    <cellStyle name="1_Book1_1_Bao cao tinh hinh thuc hien KH 2009 den 31-01-10_Ke hoach 2012 theo doi (giai ngan 30.6.12) 3 2" xfId="5943"/>
    <cellStyle name="1_Book1_1_Bao cao tinh hinh thuc hien KH 2009 den 31-01-10_Ke hoach 2012 theo doi (giai ngan 30.6.12) 3 2 2" xfId="29678"/>
    <cellStyle name="1_Book1_1_Bao cao tinh hinh thuc hien KH 2009 den 31-01-10_Ke hoach 2012 theo doi (giai ngan 30.6.12) 3 2 3" xfId="29679"/>
    <cellStyle name="1_Book1_1_Bao cao tinh hinh thuc hien KH 2009 den 31-01-10_Ke hoach 2012 theo doi (giai ngan 30.6.12) 3 3" xfId="5944"/>
    <cellStyle name="1_Book1_1_Bao cao tinh hinh thuc hien KH 2009 den 31-01-10_Ke hoach 2012 theo doi (giai ngan 30.6.12) 3 3 2" xfId="29680"/>
    <cellStyle name="1_Book1_1_Bao cao tinh hinh thuc hien KH 2009 den 31-01-10_Ke hoach 2012 theo doi (giai ngan 30.6.12) 3 3 3" xfId="29681"/>
    <cellStyle name="1_Book1_1_Bao cao tinh hinh thuc hien KH 2009 den 31-01-10_Ke hoach 2012 theo doi (giai ngan 30.6.12) 3 4" xfId="5945"/>
    <cellStyle name="1_Book1_1_Bao cao tinh hinh thuc hien KH 2009 den 31-01-10_Ke hoach 2012 theo doi (giai ngan 30.6.12) 3 4 2" xfId="29682"/>
    <cellStyle name="1_Book1_1_Bao cao tinh hinh thuc hien KH 2009 den 31-01-10_Ke hoach 2012 theo doi (giai ngan 30.6.12) 3 4 3" xfId="29683"/>
    <cellStyle name="1_Book1_1_Bao cao tinh hinh thuc hien KH 2009 den 31-01-10_Ke hoach 2012 theo doi (giai ngan 30.6.12) 3 5" xfId="29684"/>
    <cellStyle name="1_Book1_1_Bao cao tinh hinh thuc hien KH 2009 den 31-01-10_Ke hoach 2012 theo doi (giai ngan 30.6.12) 3 6" xfId="29685"/>
    <cellStyle name="1_Book1_1_Bao cao tinh hinh thuc hien KH 2009 den 31-01-10_Ke hoach 2012 theo doi (giai ngan 30.6.12) 4" xfId="5946"/>
    <cellStyle name="1_Book1_1_Bao cao tinh hinh thuc hien KH 2009 den 31-01-10_Ke hoach 2012 theo doi (giai ngan 30.6.12) 4 2" xfId="29686"/>
    <cellStyle name="1_Book1_1_Bao cao tinh hinh thuc hien KH 2009 den 31-01-10_Ke hoach 2012 theo doi (giai ngan 30.6.12) 4 3" xfId="29687"/>
    <cellStyle name="1_Book1_1_Bao cao tinh hinh thuc hien KH 2009 den 31-01-10_Ke hoach 2012 theo doi (giai ngan 30.6.12) 5" xfId="5947"/>
    <cellStyle name="1_Book1_1_Bao cao tinh hinh thuc hien KH 2009 den 31-01-10_Ke hoach 2012 theo doi (giai ngan 30.6.12) 5 2" xfId="29688"/>
    <cellStyle name="1_Book1_1_Bao cao tinh hinh thuc hien KH 2009 den 31-01-10_Ke hoach 2012 theo doi (giai ngan 30.6.12) 5 3" xfId="29689"/>
    <cellStyle name="1_Book1_1_Bao cao tinh hinh thuc hien KH 2009 den 31-01-10_Ke hoach 2012 theo doi (giai ngan 30.6.12) 6" xfId="5948"/>
    <cellStyle name="1_Book1_1_Bao cao tinh hinh thuc hien KH 2009 den 31-01-10_Ke hoach 2012 theo doi (giai ngan 30.6.12) 6 2" xfId="29690"/>
    <cellStyle name="1_Book1_1_Bao cao tinh hinh thuc hien KH 2009 den 31-01-10_Ke hoach 2012 theo doi (giai ngan 30.6.12) 6 3" xfId="29691"/>
    <cellStyle name="1_Book1_1_Bao cao tinh hinh thuc hien KH 2009 den 31-01-10_Ke hoach 2012 theo doi (giai ngan 30.6.12) 7" xfId="29692"/>
    <cellStyle name="1_Book1_1_BC von DTPT 6 thang 2012" xfId="5949"/>
    <cellStyle name="1_Book1_1_BC von DTPT 6 thang 2012 2" xfId="5950"/>
    <cellStyle name="1_Book1_1_BC von DTPT 6 thang 2012 2 2" xfId="5951"/>
    <cellStyle name="1_Book1_1_BC von DTPT 6 thang 2012 2 2 2" xfId="29693"/>
    <cellStyle name="1_Book1_1_BC von DTPT 6 thang 2012 2 2 3" xfId="29694"/>
    <cellStyle name="1_Book1_1_BC von DTPT 6 thang 2012 2 3" xfId="5952"/>
    <cellStyle name="1_Book1_1_BC von DTPT 6 thang 2012 2 3 2" xfId="29695"/>
    <cellStyle name="1_Book1_1_BC von DTPT 6 thang 2012 2 3 3" xfId="29696"/>
    <cellStyle name="1_Book1_1_BC von DTPT 6 thang 2012 2 4" xfId="5953"/>
    <cellStyle name="1_Book1_1_BC von DTPT 6 thang 2012 2 4 2" xfId="29697"/>
    <cellStyle name="1_Book1_1_BC von DTPT 6 thang 2012 2 4 3" xfId="29698"/>
    <cellStyle name="1_Book1_1_BC von DTPT 6 thang 2012 2 5" xfId="29699"/>
    <cellStyle name="1_Book1_1_BC von DTPT 6 thang 2012 2 6" xfId="29700"/>
    <cellStyle name="1_Book1_1_BC von DTPT 6 thang 2012 3" xfId="5954"/>
    <cellStyle name="1_Book1_1_BC von DTPT 6 thang 2012 3 2" xfId="29701"/>
    <cellStyle name="1_Book1_1_BC von DTPT 6 thang 2012 3 3" xfId="29702"/>
    <cellStyle name="1_Book1_1_BC von DTPT 6 thang 2012 4" xfId="5955"/>
    <cellStyle name="1_Book1_1_BC von DTPT 6 thang 2012 4 2" xfId="29703"/>
    <cellStyle name="1_Book1_1_BC von DTPT 6 thang 2012 4 3" xfId="29704"/>
    <cellStyle name="1_Book1_1_BC von DTPT 6 thang 2012 5" xfId="5956"/>
    <cellStyle name="1_Book1_1_BC von DTPT 6 thang 2012 5 2" xfId="29705"/>
    <cellStyle name="1_Book1_1_BC von DTPT 6 thang 2012 5 3" xfId="29706"/>
    <cellStyle name="1_Book1_1_BC von DTPT 6 thang 2012 6" xfId="29707"/>
    <cellStyle name="1_Book1_1_BC von DTPT 6 thang 2012 7" xfId="29708"/>
    <cellStyle name="1_Book1_1_Bieu du thao QD von ho tro co MT" xfId="5957"/>
    <cellStyle name="1_Book1_1_Bieu du thao QD von ho tro co MT 2" xfId="5958"/>
    <cellStyle name="1_Book1_1_Bieu du thao QD von ho tro co MT 2 2" xfId="5959"/>
    <cellStyle name="1_Book1_1_Bieu du thao QD von ho tro co MT 2 2 2" xfId="29709"/>
    <cellStyle name="1_Book1_1_Bieu du thao QD von ho tro co MT 2 2 3" xfId="29710"/>
    <cellStyle name="1_Book1_1_Bieu du thao QD von ho tro co MT 2 3" xfId="5960"/>
    <cellStyle name="1_Book1_1_Bieu du thao QD von ho tro co MT 2 3 2" xfId="29711"/>
    <cellStyle name="1_Book1_1_Bieu du thao QD von ho tro co MT 2 3 3" xfId="29712"/>
    <cellStyle name="1_Book1_1_Bieu du thao QD von ho tro co MT 2 4" xfId="5961"/>
    <cellStyle name="1_Book1_1_Bieu du thao QD von ho tro co MT 2 4 2" xfId="29713"/>
    <cellStyle name="1_Book1_1_Bieu du thao QD von ho tro co MT 2 4 3" xfId="29714"/>
    <cellStyle name="1_Book1_1_Bieu du thao QD von ho tro co MT 2 5" xfId="29715"/>
    <cellStyle name="1_Book1_1_Bieu du thao QD von ho tro co MT 2 6" xfId="29716"/>
    <cellStyle name="1_Book1_1_Bieu du thao QD von ho tro co MT 3" xfId="5962"/>
    <cellStyle name="1_Book1_1_Bieu du thao QD von ho tro co MT 3 2" xfId="29717"/>
    <cellStyle name="1_Book1_1_Bieu du thao QD von ho tro co MT 3 3" xfId="29718"/>
    <cellStyle name="1_Book1_1_Bieu du thao QD von ho tro co MT 4" xfId="5963"/>
    <cellStyle name="1_Book1_1_Bieu du thao QD von ho tro co MT 4 2" xfId="29719"/>
    <cellStyle name="1_Book1_1_Bieu du thao QD von ho tro co MT 4 3" xfId="29720"/>
    <cellStyle name="1_Book1_1_Bieu du thao QD von ho tro co MT 5" xfId="5964"/>
    <cellStyle name="1_Book1_1_Bieu du thao QD von ho tro co MT 5 2" xfId="29721"/>
    <cellStyle name="1_Book1_1_Bieu du thao QD von ho tro co MT 5 3" xfId="29722"/>
    <cellStyle name="1_Book1_1_Bieu du thao QD von ho tro co MT 6" xfId="29723"/>
    <cellStyle name="1_Book1_1_Bieu du thao QD von ho tro co MT 7" xfId="29724"/>
    <cellStyle name="1_Book1_1_Bieu4HTMT" xfId="5965"/>
    <cellStyle name="1_Book1_1_Bieu4HTMT_!1 1 bao cao giao KH ve HTCMT vung TNB   12-12-2011" xfId="5966"/>
    <cellStyle name="1_Book1_1_Bieu4HTMT_KH TPCP vung TNB (03-1-2012)" xfId="5967"/>
    <cellStyle name="1_Book1_1_Book1" xfId="5968"/>
    <cellStyle name="1_Book1_1_Book1 2" xfId="5969"/>
    <cellStyle name="1_Book1_1_Book1 2 2" xfId="5970"/>
    <cellStyle name="1_Book1_1_Book1 2 2 2" xfId="29725"/>
    <cellStyle name="1_Book1_1_Book1 2 2 3" xfId="29726"/>
    <cellStyle name="1_Book1_1_Book1 2 3" xfId="5971"/>
    <cellStyle name="1_Book1_1_Book1 2 3 2" xfId="29727"/>
    <cellStyle name="1_Book1_1_Book1 2 3 3" xfId="29728"/>
    <cellStyle name="1_Book1_1_Book1 2 4" xfId="5972"/>
    <cellStyle name="1_Book1_1_Book1 2 4 2" xfId="29729"/>
    <cellStyle name="1_Book1_1_Book1 2 4 3" xfId="29730"/>
    <cellStyle name="1_Book1_1_Book1 2 5" xfId="29731"/>
    <cellStyle name="1_Book1_1_Book1 2 6" xfId="29732"/>
    <cellStyle name="1_Book1_1_Book1 3" xfId="5973"/>
    <cellStyle name="1_Book1_1_Book1 3 2" xfId="5974"/>
    <cellStyle name="1_Book1_1_Book1 3 2 2" xfId="29733"/>
    <cellStyle name="1_Book1_1_Book1 3 2 3" xfId="29734"/>
    <cellStyle name="1_Book1_1_Book1 3 3" xfId="5975"/>
    <cellStyle name="1_Book1_1_Book1 3 3 2" xfId="29735"/>
    <cellStyle name="1_Book1_1_Book1 3 3 3" xfId="29736"/>
    <cellStyle name="1_Book1_1_Book1 3 4" xfId="5976"/>
    <cellStyle name="1_Book1_1_Book1 3 4 2" xfId="29737"/>
    <cellStyle name="1_Book1_1_Book1 3 4 3" xfId="29738"/>
    <cellStyle name="1_Book1_1_Book1 3 5" xfId="29739"/>
    <cellStyle name="1_Book1_1_Book1 3 6" xfId="29740"/>
    <cellStyle name="1_Book1_1_Book1 4" xfId="5977"/>
    <cellStyle name="1_Book1_1_Book1 4 2" xfId="29741"/>
    <cellStyle name="1_Book1_1_Book1 4 3" xfId="29742"/>
    <cellStyle name="1_Book1_1_Book1 5" xfId="5978"/>
    <cellStyle name="1_Book1_1_Book1 5 2" xfId="29743"/>
    <cellStyle name="1_Book1_1_Book1 5 3" xfId="29744"/>
    <cellStyle name="1_Book1_1_Book1 6" xfId="5979"/>
    <cellStyle name="1_Book1_1_Book1 6 2" xfId="29745"/>
    <cellStyle name="1_Book1_1_Book1 6 3" xfId="29746"/>
    <cellStyle name="1_Book1_1_Book1 7" xfId="29747"/>
    <cellStyle name="1_Book1_1_Book1 8" xfId="29748"/>
    <cellStyle name="1_Book1_1_Book1_BC von DTPT 6 thang 2012" xfId="5980"/>
    <cellStyle name="1_Book1_1_Book1_BC von DTPT 6 thang 2012 2" xfId="5981"/>
    <cellStyle name="1_Book1_1_Book1_BC von DTPT 6 thang 2012 2 2" xfId="5982"/>
    <cellStyle name="1_Book1_1_Book1_BC von DTPT 6 thang 2012 2 2 2" xfId="29749"/>
    <cellStyle name="1_Book1_1_Book1_BC von DTPT 6 thang 2012 2 2 3" xfId="29750"/>
    <cellStyle name="1_Book1_1_Book1_BC von DTPT 6 thang 2012 2 3" xfId="5983"/>
    <cellStyle name="1_Book1_1_Book1_BC von DTPT 6 thang 2012 2 3 2" xfId="29751"/>
    <cellStyle name="1_Book1_1_Book1_BC von DTPT 6 thang 2012 2 3 3" xfId="29752"/>
    <cellStyle name="1_Book1_1_Book1_BC von DTPT 6 thang 2012 2 4" xfId="5984"/>
    <cellStyle name="1_Book1_1_Book1_BC von DTPT 6 thang 2012 2 4 2" xfId="29753"/>
    <cellStyle name="1_Book1_1_Book1_BC von DTPT 6 thang 2012 2 4 3" xfId="29754"/>
    <cellStyle name="1_Book1_1_Book1_BC von DTPT 6 thang 2012 2 5" xfId="29755"/>
    <cellStyle name="1_Book1_1_Book1_BC von DTPT 6 thang 2012 2 6" xfId="29756"/>
    <cellStyle name="1_Book1_1_Book1_BC von DTPT 6 thang 2012 3" xfId="5985"/>
    <cellStyle name="1_Book1_1_Book1_BC von DTPT 6 thang 2012 3 2" xfId="5986"/>
    <cellStyle name="1_Book1_1_Book1_BC von DTPT 6 thang 2012 3 2 2" xfId="29757"/>
    <cellStyle name="1_Book1_1_Book1_BC von DTPT 6 thang 2012 3 2 3" xfId="29758"/>
    <cellStyle name="1_Book1_1_Book1_BC von DTPT 6 thang 2012 3 3" xfId="5987"/>
    <cellStyle name="1_Book1_1_Book1_BC von DTPT 6 thang 2012 3 3 2" xfId="29759"/>
    <cellStyle name="1_Book1_1_Book1_BC von DTPT 6 thang 2012 3 3 3" xfId="29760"/>
    <cellStyle name="1_Book1_1_Book1_BC von DTPT 6 thang 2012 3 4" xfId="5988"/>
    <cellStyle name="1_Book1_1_Book1_BC von DTPT 6 thang 2012 3 4 2" xfId="29761"/>
    <cellStyle name="1_Book1_1_Book1_BC von DTPT 6 thang 2012 3 4 3" xfId="29762"/>
    <cellStyle name="1_Book1_1_Book1_BC von DTPT 6 thang 2012 3 5" xfId="29763"/>
    <cellStyle name="1_Book1_1_Book1_BC von DTPT 6 thang 2012 3 6" xfId="29764"/>
    <cellStyle name="1_Book1_1_Book1_BC von DTPT 6 thang 2012 4" xfId="5989"/>
    <cellStyle name="1_Book1_1_Book1_BC von DTPT 6 thang 2012 4 2" xfId="29765"/>
    <cellStyle name="1_Book1_1_Book1_BC von DTPT 6 thang 2012 4 3" xfId="29766"/>
    <cellStyle name="1_Book1_1_Book1_BC von DTPT 6 thang 2012 5" xfId="5990"/>
    <cellStyle name="1_Book1_1_Book1_BC von DTPT 6 thang 2012 5 2" xfId="29767"/>
    <cellStyle name="1_Book1_1_Book1_BC von DTPT 6 thang 2012 5 3" xfId="29768"/>
    <cellStyle name="1_Book1_1_Book1_BC von DTPT 6 thang 2012 6" xfId="5991"/>
    <cellStyle name="1_Book1_1_Book1_BC von DTPT 6 thang 2012 6 2" xfId="29769"/>
    <cellStyle name="1_Book1_1_Book1_BC von DTPT 6 thang 2012 6 3" xfId="29770"/>
    <cellStyle name="1_Book1_1_Book1_BC von DTPT 6 thang 2012 7" xfId="29771"/>
    <cellStyle name="1_Book1_1_Book1_BC von DTPT 6 thang 2012 8" xfId="29772"/>
    <cellStyle name="1_Book1_1_Book1_Bieu du thao QD von ho tro co MT" xfId="5992"/>
    <cellStyle name="1_Book1_1_Book1_Bieu du thao QD von ho tro co MT 2" xfId="5993"/>
    <cellStyle name="1_Book1_1_Book1_Bieu du thao QD von ho tro co MT 2 2" xfId="5994"/>
    <cellStyle name="1_Book1_1_Book1_Bieu du thao QD von ho tro co MT 2 2 2" xfId="29773"/>
    <cellStyle name="1_Book1_1_Book1_Bieu du thao QD von ho tro co MT 2 2 3" xfId="29774"/>
    <cellStyle name="1_Book1_1_Book1_Bieu du thao QD von ho tro co MT 2 3" xfId="5995"/>
    <cellStyle name="1_Book1_1_Book1_Bieu du thao QD von ho tro co MT 2 3 2" xfId="29775"/>
    <cellStyle name="1_Book1_1_Book1_Bieu du thao QD von ho tro co MT 2 3 3" xfId="29776"/>
    <cellStyle name="1_Book1_1_Book1_Bieu du thao QD von ho tro co MT 2 4" xfId="5996"/>
    <cellStyle name="1_Book1_1_Book1_Bieu du thao QD von ho tro co MT 2 4 2" xfId="29777"/>
    <cellStyle name="1_Book1_1_Book1_Bieu du thao QD von ho tro co MT 2 4 3" xfId="29778"/>
    <cellStyle name="1_Book1_1_Book1_Bieu du thao QD von ho tro co MT 2 5" xfId="29779"/>
    <cellStyle name="1_Book1_1_Book1_Bieu du thao QD von ho tro co MT 2 6" xfId="29780"/>
    <cellStyle name="1_Book1_1_Book1_Bieu du thao QD von ho tro co MT 3" xfId="5997"/>
    <cellStyle name="1_Book1_1_Book1_Bieu du thao QD von ho tro co MT 3 2" xfId="5998"/>
    <cellStyle name="1_Book1_1_Book1_Bieu du thao QD von ho tro co MT 3 2 2" xfId="29781"/>
    <cellStyle name="1_Book1_1_Book1_Bieu du thao QD von ho tro co MT 3 2 3" xfId="29782"/>
    <cellStyle name="1_Book1_1_Book1_Bieu du thao QD von ho tro co MT 3 3" xfId="5999"/>
    <cellStyle name="1_Book1_1_Book1_Bieu du thao QD von ho tro co MT 3 3 2" xfId="29783"/>
    <cellStyle name="1_Book1_1_Book1_Bieu du thao QD von ho tro co MT 3 3 3" xfId="29784"/>
    <cellStyle name="1_Book1_1_Book1_Bieu du thao QD von ho tro co MT 3 4" xfId="6000"/>
    <cellStyle name="1_Book1_1_Book1_Bieu du thao QD von ho tro co MT 3 4 2" xfId="29785"/>
    <cellStyle name="1_Book1_1_Book1_Bieu du thao QD von ho tro co MT 3 4 3" xfId="29786"/>
    <cellStyle name="1_Book1_1_Book1_Bieu du thao QD von ho tro co MT 3 5" xfId="29787"/>
    <cellStyle name="1_Book1_1_Book1_Bieu du thao QD von ho tro co MT 3 6" xfId="29788"/>
    <cellStyle name="1_Book1_1_Book1_Bieu du thao QD von ho tro co MT 4" xfId="6001"/>
    <cellStyle name="1_Book1_1_Book1_Bieu du thao QD von ho tro co MT 4 2" xfId="29789"/>
    <cellStyle name="1_Book1_1_Book1_Bieu du thao QD von ho tro co MT 4 3" xfId="29790"/>
    <cellStyle name="1_Book1_1_Book1_Bieu du thao QD von ho tro co MT 5" xfId="6002"/>
    <cellStyle name="1_Book1_1_Book1_Bieu du thao QD von ho tro co MT 5 2" xfId="29791"/>
    <cellStyle name="1_Book1_1_Book1_Bieu du thao QD von ho tro co MT 5 3" xfId="29792"/>
    <cellStyle name="1_Book1_1_Book1_Bieu du thao QD von ho tro co MT 6" xfId="6003"/>
    <cellStyle name="1_Book1_1_Book1_Bieu du thao QD von ho tro co MT 6 2" xfId="29793"/>
    <cellStyle name="1_Book1_1_Book1_Bieu du thao QD von ho tro co MT 6 3" xfId="29794"/>
    <cellStyle name="1_Book1_1_Book1_Bieu du thao QD von ho tro co MT 7" xfId="29795"/>
    <cellStyle name="1_Book1_1_Book1_Bieu du thao QD von ho tro co MT 8" xfId="29796"/>
    <cellStyle name="1_Book1_1_Book1_Hoan chinh KH 2012 (o nha)" xfId="6004"/>
    <cellStyle name="1_Book1_1_Book1_Hoan chinh KH 2012 (o nha) 2" xfId="6005"/>
    <cellStyle name="1_Book1_1_Book1_Hoan chinh KH 2012 (o nha) 2 2" xfId="6006"/>
    <cellStyle name="1_Book1_1_Book1_Hoan chinh KH 2012 (o nha) 2 2 2" xfId="29797"/>
    <cellStyle name="1_Book1_1_Book1_Hoan chinh KH 2012 (o nha) 2 2 3" xfId="29798"/>
    <cellStyle name="1_Book1_1_Book1_Hoan chinh KH 2012 (o nha) 2 3" xfId="6007"/>
    <cellStyle name="1_Book1_1_Book1_Hoan chinh KH 2012 (o nha) 2 3 2" xfId="29799"/>
    <cellStyle name="1_Book1_1_Book1_Hoan chinh KH 2012 (o nha) 2 3 3" xfId="29800"/>
    <cellStyle name="1_Book1_1_Book1_Hoan chinh KH 2012 (o nha) 2 4" xfId="6008"/>
    <cellStyle name="1_Book1_1_Book1_Hoan chinh KH 2012 (o nha) 2 4 2" xfId="29801"/>
    <cellStyle name="1_Book1_1_Book1_Hoan chinh KH 2012 (o nha) 2 4 3" xfId="29802"/>
    <cellStyle name="1_Book1_1_Book1_Hoan chinh KH 2012 (o nha) 2 5" xfId="29803"/>
    <cellStyle name="1_Book1_1_Book1_Hoan chinh KH 2012 (o nha) 2 6" xfId="29804"/>
    <cellStyle name="1_Book1_1_Book1_Hoan chinh KH 2012 (o nha) 3" xfId="6009"/>
    <cellStyle name="1_Book1_1_Book1_Hoan chinh KH 2012 (o nha) 3 2" xfId="6010"/>
    <cellStyle name="1_Book1_1_Book1_Hoan chinh KH 2012 (o nha) 3 2 2" xfId="29805"/>
    <cellStyle name="1_Book1_1_Book1_Hoan chinh KH 2012 (o nha) 3 2 3" xfId="29806"/>
    <cellStyle name="1_Book1_1_Book1_Hoan chinh KH 2012 (o nha) 3 3" xfId="6011"/>
    <cellStyle name="1_Book1_1_Book1_Hoan chinh KH 2012 (o nha) 3 3 2" xfId="29807"/>
    <cellStyle name="1_Book1_1_Book1_Hoan chinh KH 2012 (o nha) 3 3 3" xfId="29808"/>
    <cellStyle name="1_Book1_1_Book1_Hoan chinh KH 2012 (o nha) 3 4" xfId="6012"/>
    <cellStyle name="1_Book1_1_Book1_Hoan chinh KH 2012 (o nha) 3 4 2" xfId="29809"/>
    <cellStyle name="1_Book1_1_Book1_Hoan chinh KH 2012 (o nha) 3 4 3" xfId="29810"/>
    <cellStyle name="1_Book1_1_Book1_Hoan chinh KH 2012 (o nha) 3 5" xfId="29811"/>
    <cellStyle name="1_Book1_1_Book1_Hoan chinh KH 2012 (o nha) 3 6" xfId="29812"/>
    <cellStyle name="1_Book1_1_Book1_Hoan chinh KH 2012 (o nha) 4" xfId="6013"/>
    <cellStyle name="1_Book1_1_Book1_Hoan chinh KH 2012 (o nha) 4 2" xfId="29813"/>
    <cellStyle name="1_Book1_1_Book1_Hoan chinh KH 2012 (o nha) 4 3" xfId="29814"/>
    <cellStyle name="1_Book1_1_Book1_Hoan chinh KH 2012 (o nha) 5" xfId="6014"/>
    <cellStyle name="1_Book1_1_Book1_Hoan chinh KH 2012 (o nha) 5 2" xfId="29815"/>
    <cellStyle name="1_Book1_1_Book1_Hoan chinh KH 2012 (o nha) 5 3" xfId="29816"/>
    <cellStyle name="1_Book1_1_Book1_Hoan chinh KH 2012 (o nha) 6" xfId="6015"/>
    <cellStyle name="1_Book1_1_Book1_Hoan chinh KH 2012 (o nha) 6 2" xfId="29817"/>
    <cellStyle name="1_Book1_1_Book1_Hoan chinh KH 2012 (o nha) 6 3" xfId="29818"/>
    <cellStyle name="1_Book1_1_Book1_Hoan chinh KH 2012 (o nha) 7" xfId="29819"/>
    <cellStyle name="1_Book1_1_Book1_Hoan chinh KH 2012 (o nha) 8" xfId="29820"/>
    <cellStyle name="1_Book1_1_Book1_Hoan chinh KH 2012 (o nha)_Bao cao giai ngan quy I" xfId="6016"/>
    <cellStyle name="1_Book1_1_Book1_Hoan chinh KH 2012 (o nha)_Bao cao giai ngan quy I 2" xfId="6017"/>
    <cellStyle name="1_Book1_1_Book1_Hoan chinh KH 2012 (o nha)_Bao cao giai ngan quy I 2 2" xfId="6018"/>
    <cellStyle name="1_Book1_1_Book1_Hoan chinh KH 2012 (o nha)_Bao cao giai ngan quy I 2 2 2" xfId="29821"/>
    <cellStyle name="1_Book1_1_Book1_Hoan chinh KH 2012 (o nha)_Bao cao giai ngan quy I 2 2 3" xfId="29822"/>
    <cellStyle name="1_Book1_1_Book1_Hoan chinh KH 2012 (o nha)_Bao cao giai ngan quy I 2 3" xfId="6019"/>
    <cellStyle name="1_Book1_1_Book1_Hoan chinh KH 2012 (o nha)_Bao cao giai ngan quy I 2 3 2" xfId="29823"/>
    <cellStyle name="1_Book1_1_Book1_Hoan chinh KH 2012 (o nha)_Bao cao giai ngan quy I 2 3 3" xfId="29824"/>
    <cellStyle name="1_Book1_1_Book1_Hoan chinh KH 2012 (o nha)_Bao cao giai ngan quy I 2 4" xfId="6020"/>
    <cellStyle name="1_Book1_1_Book1_Hoan chinh KH 2012 (o nha)_Bao cao giai ngan quy I 2 4 2" xfId="29825"/>
    <cellStyle name="1_Book1_1_Book1_Hoan chinh KH 2012 (o nha)_Bao cao giai ngan quy I 2 4 3" xfId="29826"/>
    <cellStyle name="1_Book1_1_Book1_Hoan chinh KH 2012 (o nha)_Bao cao giai ngan quy I 2 5" xfId="29827"/>
    <cellStyle name="1_Book1_1_Book1_Hoan chinh KH 2012 (o nha)_Bao cao giai ngan quy I 2 6" xfId="29828"/>
    <cellStyle name="1_Book1_1_Book1_Hoan chinh KH 2012 (o nha)_Bao cao giai ngan quy I 3" xfId="6021"/>
    <cellStyle name="1_Book1_1_Book1_Hoan chinh KH 2012 (o nha)_Bao cao giai ngan quy I 3 2" xfId="6022"/>
    <cellStyle name="1_Book1_1_Book1_Hoan chinh KH 2012 (o nha)_Bao cao giai ngan quy I 3 2 2" xfId="29829"/>
    <cellStyle name="1_Book1_1_Book1_Hoan chinh KH 2012 (o nha)_Bao cao giai ngan quy I 3 2 3" xfId="29830"/>
    <cellStyle name="1_Book1_1_Book1_Hoan chinh KH 2012 (o nha)_Bao cao giai ngan quy I 3 3" xfId="6023"/>
    <cellStyle name="1_Book1_1_Book1_Hoan chinh KH 2012 (o nha)_Bao cao giai ngan quy I 3 3 2" xfId="29831"/>
    <cellStyle name="1_Book1_1_Book1_Hoan chinh KH 2012 (o nha)_Bao cao giai ngan quy I 3 3 3" xfId="29832"/>
    <cellStyle name="1_Book1_1_Book1_Hoan chinh KH 2012 (o nha)_Bao cao giai ngan quy I 3 4" xfId="6024"/>
    <cellStyle name="1_Book1_1_Book1_Hoan chinh KH 2012 (o nha)_Bao cao giai ngan quy I 3 4 2" xfId="29833"/>
    <cellStyle name="1_Book1_1_Book1_Hoan chinh KH 2012 (o nha)_Bao cao giai ngan quy I 3 4 3" xfId="29834"/>
    <cellStyle name="1_Book1_1_Book1_Hoan chinh KH 2012 (o nha)_Bao cao giai ngan quy I 3 5" xfId="29835"/>
    <cellStyle name="1_Book1_1_Book1_Hoan chinh KH 2012 (o nha)_Bao cao giai ngan quy I 3 6" xfId="29836"/>
    <cellStyle name="1_Book1_1_Book1_Hoan chinh KH 2012 (o nha)_Bao cao giai ngan quy I 4" xfId="6025"/>
    <cellStyle name="1_Book1_1_Book1_Hoan chinh KH 2012 (o nha)_Bao cao giai ngan quy I 4 2" xfId="29837"/>
    <cellStyle name="1_Book1_1_Book1_Hoan chinh KH 2012 (o nha)_Bao cao giai ngan quy I 4 3" xfId="29838"/>
    <cellStyle name="1_Book1_1_Book1_Hoan chinh KH 2012 (o nha)_Bao cao giai ngan quy I 5" xfId="6026"/>
    <cellStyle name="1_Book1_1_Book1_Hoan chinh KH 2012 (o nha)_Bao cao giai ngan quy I 5 2" xfId="29839"/>
    <cellStyle name="1_Book1_1_Book1_Hoan chinh KH 2012 (o nha)_Bao cao giai ngan quy I 5 3" xfId="29840"/>
    <cellStyle name="1_Book1_1_Book1_Hoan chinh KH 2012 (o nha)_Bao cao giai ngan quy I 6" xfId="6027"/>
    <cellStyle name="1_Book1_1_Book1_Hoan chinh KH 2012 (o nha)_Bao cao giai ngan quy I 6 2" xfId="29841"/>
    <cellStyle name="1_Book1_1_Book1_Hoan chinh KH 2012 (o nha)_Bao cao giai ngan quy I 6 3" xfId="29842"/>
    <cellStyle name="1_Book1_1_Book1_Hoan chinh KH 2012 (o nha)_Bao cao giai ngan quy I 7" xfId="29843"/>
    <cellStyle name="1_Book1_1_Book1_Hoan chinh KH 2012 (o nha)_Bao cao giai ngan quy I 8" xfId="29844"/>
    <cellStyle name="1_Book1_1_Book1_Hoan chinh KH 2012 (o nha)_BC von DTPT 6 thang 2012" xfId="6028"/>
    <cellStyle name="1_Book1_1_Book1_Hoan chinh KH 2012 (o nha)_BC von DTPT 6 thang 2012 2" xfId="6029"/>
    <cellStyle name="1_Book1_1_Book1_Hoan chinh KH 2012 (o nha)_BC von DTPT 6 thang 2012 2 2" xfId="6030"/>
    <cellStyle name="1_Book1_1_Book1_Hoan chinh KH 2012 (o nha)_BC von DTPT 6 thang 2012 2 2 2" xfId="29845"/>
    <cellStyle name="1_Book1_1_Book1_Hoan chinh KH 2012 (o nha)_BC von DTPT 6 thang 2012 2 2 3" xfId="29846"/>
    <cellStyle name="1_Book1_1_Book1_Hoan chinh KH 2012 (o nha)_BC von DTPT 6 thang 2012 2 3" xfId="6031"/>
    <cellStyle name="1_Book1_1_Book1_Hoan chinh KH 2012 (o nha)_BC von DTPT 6 thang 2012 2 3 2" xfId="29847"/>
    <cellStyle name="1_Book1_1_Book1_Hoan chinh KH 2012 (o nha)_BC von DTPT 6 thang 2012 2 3 3" xfId="29848"/>
    <cellStyle name="1_Book1_1_Book1_Hoan chinh KH 2012 (o nha)_BC von DTPT 6 thang 2012 2 4" xfId="6032"/>
    <cellStyle name="1_Book1_1_Book1_Hoan chinh KH 2012 (o nha)_BC von DTPT 6 thang 2012 2 4 2" xfId="29849"/>
    <cellStyle name="1_Book1_1_Book1_Hoan chinh KH 2012 (o nha)_BC von DTPT 6 thang 2012 2 4 3" xfId="29850"/>
    <cellStyle name="1_Book1_1_Book1_Hoan chinh KH 2012 (o nha)_BC von DTPT 6 thang 2012 2 5" xfId="29851"/>
    <cellStyle name="1_Book1_1_Book1_Hoan chinh KH 2012 (o nha)_BC von DTPT 6 thang 2012 2 6" xfId="29852"/>
    <cellStyle name="1_Book1_1_Book1_Hoan chinh KH 2012 (o nha)_BC von DTPT 6 thang 2012 3" xfId="6033"/>
    <cellStyle name="1_Book1_1_Book1_Hoan chinh KH 2012 (o nha)_BC von DTPT 6 thang 2012 3 2" xfId="6034"/>
    <cellStyle name="1_Book1_1_Book1_Hoan chinh KH 2012 (o nha)_BC von DTPT 6 thang 2012 3 2 2" xfId="29853"/>
    <cellStyle name="1_Book1_1_Book1_Hoan chinh KH 2012 (o nha)_BC von DTPT 6 thang 2012 3 2 3" xfId="29854"/>
    <cellStyle name="1_Book1_1_Book1_Hoan chinh KH 2012 (o nha)_BC von DTPT 6 thang 2012 3 3" xfId="6035"/>
    <cellStyle name="1_Book1_1_Book1_Hoan chinh KH 2012 (o nha)_BC von DTPT 6 thang 2012 3 3 2" xfId="29855"/>
    <cellStyle name="1_Book1_1_Book1_Hoan chinh KH 2012 (o nha)_BC von DTPT 6 thang 2012 3 3 3" xfId="29856"/>
    <cellStyle name="1_Book1_1_Book1_Hoan chinh KH 2012 (o nha)_BC von DTPT 6 thang 2012 3 4" xfId="6036"/>
    <cellStyle name="1_Book1_1_Book1_Hoan chinh KH 2012 (o nha)_BC von DTPT 6 thang 2012 3 4 2" xfId="29857"/>
    <cellStyle name="1_Book1_1_Book1_Hoan chinh KH 2012 (o nha)_BC von DTPT 6 thang 2012 3 4 3" xfId="29858"/>
    <cellStyle name="1_Book1_1_Book1_Hoan chinh KH 2012 (o nha)_BC von DTPT 6 thang 2012 3 5" xfId="29859"/>
    <cellStyle name="1_Book1_1_Book1_Hoan chinh KH 2012 (o nha)_BC von DTPT 6 thang 2012 3 6" xfId="29860"/>
    <cellStyle name="1_Book1_1_Book1_Hoan chinh KH 2012 (o nha)_BC von DTPT 6 thang 2012 4" xfId="6037"/>
    <cellStyle name="1_Book1_1_Book1_Hoan chinh KH 2012 (o nha)_BC von DTPT 6 thang 2012 4 2" xfId="29861"/>
    <cellStyle name="1_Book1_1_Book1_Hoan chinh KH 2012 (o nha)_BC von DTPT 6 thang 2012 4 3" xfId="29862"/>
    <cellStyle name="1_Book1_1_Book1_Hoan chinh KH 2012 (o nha)_BC von DTPT 6 thang 2012 5" xfId="6038"/>
    <cellStyle name="1_Book1_1_Book1_Hoan chinh KH 2012 (o nha)_BC von DTPT 6 thang 2012 5 2" xfId="29863"/>
    <cellStyle name="1_Book1_1_Book1_Hoan chinh KH 2012 (o nha)_BC von DTPT 6 thang 2012 5 3" xfId="29864"/>
    <cellStyle name="1_Book1_1_Book1_Hoan chinh KH 2012 (o nha)_BC von DTPT 6 thang 2012 6" xfId="6039"/>
    <cellStyle name="1_Book1_1_Book1_Hoan chinh KH 2012 (o nha)_BC von DTPT 6 thang 2012 6 2" xfId="29865"/>
    <cellStyle name="1_Book1_1_Book1_Hoan chinh KH 2012 (o nha)_BC von DTPT 6 thang 2012 6 3" xfId="29866"/>
    <cellStyle name="1_Book1_1_Book1_Hoan chinh KH 2012 (o nha)_BC von DTPT 6 thang 2012 7" xfId="29867"/>
    <cellStyle name="1_Book1_1_Book1_Hoan chinh KH 2012 (o nha)_BC von DTPT 6 thang 2012 8" xfId="29868"/>
    <cellStyle name="1_Book1_1_Book1_Hoan chinh KH 2012 (o nha)_Bieu du thao QD von ho tro co MT" xfId="6040"/>
    <cellStyle name="1_Book1_1_Book1_Hoan chinh KH 2012 (o nha)_Bieu du thao QD von ho tro co MT 2" xfId="6041"/>
    <cellStyle name="1_Book1_1_Book1_Hoan chinh KH 2012 (o nha)_Bieu du thao QD von ho tro co MT 2 2" xfId="6042"/>
    <cellStyle name="1_Book1_1_Book1_Hoan chinh KH 2012 (o nha)_Bieu du thao QD von ho tro co MT 2 2 2" xfId="29869"/>
    <cellStyle name="1_Book1_1_Book1_Hoan chinh KH 2012 (o nha)_Bieu du thao QD von ho tro co MT 2 2 3" xfId="29870"/>
    <cellStyle name="1_Book1_1_Book1_Hoan chinh KH 2012 (o nha)_Bieu du thao QD von ho tro co MT 2 3" xfId="6043"/>
    <cellStyle name="1_Book1_1_Book1_Hoan chinh KH 2012 (o nha)_Bieu du thao QD von ho tro co MT 2 3 2" xfId="29871"/>
    <cellStyle name="1_Book1_1_Book1_Hoan chinh KH 2012 (o nha)_Bieu du thao QD von ho tro co MT 2 3 3" xfId="29872"/>
    <cellStyle name="1_Book1_1_Book1_Hoan chinh KH 2012 (o nha)_Bieu du thao QD von ho tro co MT 2 4" xfId="6044"/>
    <cellStyle name="1_Book1_1_Book1_Hoan chinh KH 2012 (o nha)_Bieu du thao QD von ho tro co MT 2 4 2" xfId="29873"/>
    <cellStyle name="1_Book1_1_Book1_Hoan chinh KH 2012 (o nha)_Bieu du thao QD von ho tro co MT 2 4 3" xfId="29874"/>
    <cellStyle name="1_Book1_1_Book1_Hoan chinh KH 2012 (o nha)_Bieu du thao QD von ho tro co MT 2 5" xfId="29875"/>
    <cellStyle name="1_Book1_1_Book1_Hoan chinh KH 2012 (o nha)_Bieu du thao QD von ho tro co MT 2 6" xfId="29876"/>
    <cellStyle name="1_Book1_1_Book1_Hoan chinh KH 2012 (o nha)_Bieu du thao QD von ho tro co MT 3" xfId="6045"/>
    <cellStyle name="1_Book1_1_Book1_Hoan chinh KH 2012 (o nha)_Bieu du thao QD von ho tro co MT 3 2" xfId="6046"/>
    <cellStyle name="1_Book1_1_Book1_Hoan chinh KH 2012 (o nha)_Bieu du thao QD von ho tro co MT 3 2 2" xfId="29877"/>
    <cellStyle name="1_Book1_1_Book1_Hoan chinh KH 2012 (o nha)_Bieu du thao QD von ho tro co MT 3 2 3" xfId="29878"/>
    <cellStyle name="1_Book1_1_Book1_Hoan chinh KH 2012 (o nha)_Bieu du thao QD von ho tro co MT 3 3" xfId="6047"/>
    <cellStyle name="1_Book1_1_Book1_Hoan chinh KH 2012 (o nha)_Bieu du thao QD von ho tro co MT 3 3 2" xfId="29879"/>
    <cellStyle name="1_Book1_1_Book1_Hoan chinh KH 2012 (o nha)_Bieu du thao QD von ho tro co MT 3 3 3" xfId="29880"/>
    <cellStyle name="1_Book1_1_Book1_Hoan chinh KH 2012 (o nha)_Bieu du thao QD von ho tro co MT 3 4" xfId="6048"/>
    <cellStyle name="1_Book1_1_Book1_Hoan chinh KH 2012 (o nha)_Bieu du thao QD von ho tro co MT 3 4 2" xfId="29881"/>
    <cellStyle name="1_Book1_1_Book1_Hoan chinh KH 2012 (o nha)_Bieu du thao QD von ho tro co MT 3 4 3" xfId="29882"/>
    <cellStyle name="1_Book1_1_Book1_Hoan chinh KH 2012 (o nha)_Bieu du thao QD von ho tro co MT 3 5" xfId="29883"/>
    <cellStyle name="1_Book1_1_Book1_Hoan chinh KH 2012 (o nha)_Bieu du thao QD von ho tro co MT 3 6" xfId="29884"/>
    <cellStyle name="1_Book1_1_Book1_Hoan chinh KH 2012 (o nha)_Bieu du thao QD von ho tro co MT 4" xfId="6049"/>
    <cellStyle name="1_Book1_1_Book1_Hoan chinh KH 2012 (o nha)_Bieu du thao QD von ho tro co MT 4 2" xfId="29885"/>
    <cellStyle name="1_Book1_1_Book1_Hoan chinh KH 2012 (o nha)_Bieu du thao QD von ho tro co MT 4 3" xfId="29886"/>
    <cellStyle name="1_Book1_1_Book1_Hoan chinh KH 2012 (o nha)_Bieu du thao QD von ho tro co MT 5" xfId="6050"/>
    <cellStyle name="1_Book1_1_Book1_Hoan chinh KH 2012 (o nha)_Bieu du thao QD von ho tro co MT 5 2" xfId="29887"/>
    <cellStyle name="1_Book1_1_Book1_Hoan chinh KH 2012 (o nha)_Bieu du thao QD von ho tro co MT 5 3" xfId="29888"/>
    <cellStyle name="1_Book1_1_Book1_Hoan chinh KH 2012 (o nha)_Bieu du thao QD von ho tro co MT 6" xfId="6051"/>
    <cellStyle name="1_Book1_1_Book1_Hoan chinh KH 2012 (o nha)_Bieu du thao QD von ho tro co MT 6 2" xfId="29889"/>
    <cellStyle name="1_Book1_1_Book1_Hoan chinh KH 2012 (o nha)_Bieu du thao QD von ho tro co MT 6 3" xfId="29890"/>
    <cellStyle name="1_Book1_1_Book1_Hoan chinh KH 2012 (o nha)_Bieu du thao QD von ho tro co MT 7" xfId="29891"/>
    <cellStyle name="1_Book1_1_Book1_Hoan chinh KH 2012 (o nha)_Bieu du thao QD von ho tro co MT 8" xfId="29892"/>
    <cellStyle name="1_Book1_1_Book1_Hoan chinh KH 2012 (o nha)_Ke hoach 2012 theo doi (giai ngan 30.6.12)" xfId="6052"/>
    <cellStyle name="1_Book1_1_Book1_Hoan chinh KH 2012 (o nha)_Ke hoach 2012 theo doi (giai ngan 30.6.12) 2" xfId="6053"/>
    <cellStyle name="1_Book1_1_Book1_Hoan chinh KH 2012 (o nha)_Ke hoach 2012 theo doi (giai ngan 30.6.12) 2 2" xfId="6054"/>
    <cellStyle name="1_Book1_1_Book1_Hoan chinh KH 2012 (o nha)_Ke hoach 2012 theo doi (giai ngan 30.6.12) 2 2 2" xfId="29893"/>
    <cellStyle name="1_Book1_1_Book1_Hoan chinh KH 2012 (o nha)_Ke hoach 2012 theo doi (giai ngan 30.6.12) 2 2 3" xfId="29894"/>
    <cellStyle name="1_Book1_1_Book1_Hoan chinh KH 2012 (o nha)_Ke hoach 2012 theo doi (giai ngan 30.6.12) 2 3" xfId="6055"/>
    <cellStyle name="1_Book1_1_Book1_Hoan chinh KH 2012 (o nha)_Ke hoach 2012 theo doi (giai ngan 30.6.12) 2 3 2" xfId="29895"/>
    <cellStyle name="1_Book1_1_Book1_Hoan chinh KH 2012 (o nha)_Ke hoach 2012 theo doi (giai ngan 30.6.12) 2 3 3" xfId="29896"/>
    <cellStyle name="1_Book1_1_Book1_Hoan chinh KH 2012 (o nha)_Ke hoach 2012 theo doi (giai ngan 30.6.12) 2 4" xfId="6056"/>
    <cellStyle name="1_Book1_1_Book1_Hoan chinh KH 2012 (o nha)_Ke hoach 2012 theo doi (giai ngan 30.6.12) 2 4 2" xfId="29897"/>
    <cellStyle name="1_Book1_1_Book1_Hoan chinh KH 2012 (o nha)_Ke hoach 2012 theo doi (giai ngan 30.6.12) 2 4 3" xfId="29898"/>
    <cellStyle name="1_Book1_1_Book1_Hoan chinh KH 2012 (o nha)_Ke hoach 2012 theo doi (giai ngan 30.6.12) 2 5" xfId="29899"/>
    <cellStyle name="1_Book1_1_Book1_Hoan chinh KH 2012 (o nha)_Ke hoach 2012 theo doi (giai ngan 30.6.12) 2 6" xfId="29900"/>
    <cellStyle name="1_Book1_1_Book1_Hoan chinh KH 2012 (o nha)_Ke hoach 2012 theo doi (giai ngan 30.6.12) 3" xfId="6057"/>
    <cellStyle name="1_Book1_1_Book1_Hoan chinh KH 2012 (o nha)_Ke hoach 2012 theo doi (giai ngan 30.6.12) 3 2" xfId="6058"/>
    <cellStyle name="1_Book1_1_Book1_Hoan chinh KH 2012 (o nha)_Ke hoach 2012 theo doi (giai ngan 30.6.12) 3 2 2" xfId="29901"/>
    <cellStyle name="1_Book1_1_Book1_Hoan chinh KH 2012 (o nha)_Ke hoach 2012 theo doi (giai ngan 30.6.12) 3 2 3" xfId="29902"/>
    <cellStyle name="1_Book1_1_Book1_Hoan chinh KH 2012 (o nha)_Ke hoach 2012 theo doi (giai ngan 30.6.12) 3 3" xfId="6059"/>
    <cellStyle name="1_Book1_1_Book1_Hoan chinh KH 2012 (o nha)_Ke hoach 2012 theo doi (giai ngan 30.6.12) 3 3 2" xfId="29903"/>
    <cellStyle name="1_Book1_1_Book1_Hoan chinh KH 2012 (o nha)_Ke hoach 2012 theo doi (giai ngan 30.6.12) 3 3 3" xfId="29904"/>
    <cellStyle name="1_Book1_1_Book1_Hoan chinh KH 2012 (o nha)_Ke hoach 2012 theo doi (giai ngan 30.6.12) 3 4" xfId="6060"/>
    <cellStyle name="1_Book1_1_Book1_Hoan chinh KH 2012 (o nha)_Ke hoach 2012 theo doi (giai ngan 30.6.12) 3 4 2" xfId="29905"/>
    <cellStyle name="1_Book1_1_Book1_Hoan chinh KH 2012 (o nha)_Ke hoach 2012 theo doi (giai ngan 30.6.12) 3 4 3" xfId="29906"/>
    <cellStyle name="1_Book1_1_Book1_Hoan chinh KH 2012 (o nha)_Ke hoach 2012 theo doi (giai ngan 30.6.12) 3 5" xfId="29907"/>
    <cellStyle name="1_Book1_1_Book1_Hoan chinh KH 2012 (o nha)_Ke hoach 2012 theo doi (giai ngan 30.6.12) 3 6" xfId="29908"/>
    <cellStyle name="1_Book1_1_Book1_Hoan chinh KH 2012 (o nha)_Ke hoach 2012 theo doi (giai ngan 30.6.12) 4" xfId="6061"/>
    <cellStyle name="1_Book1_1_Book1_Hoan chinh KH 2012 (o nha)_Ke hoach 2012 theo doi (giai ngan 30.6.12) 4 2" xfId="29909"/>
    <cellStyle name="1_Book1_1_Book1_Hoan chinh KH 2012 (o nha)_Ke hoach 2012 theo doi (giai ngan 30.6.12) 4 3" xfId="29910"/>
    <cellStyle name="1_Book1_1_Book1_Hoan chinh KH 2012 (o nha)_Ke hoach 2012 theo doi (giai ngan 30.6.12) 5" xfId="6062"/>
    <cellStyle name="1_Book1_1_Book1_Hoan chinh KH 2012 (o nha)_Ke hoach 2012 theo doi (giai ngan 30.6.12) 5 2" xfId="29911"/>
    <cellStyle name="1_Book1_1_Book1_Hoan chinh KH 2012 (o nha)_Ke hoach 2012 theo doi (giai ngan 30.6.12) 5 3" xfId="29912"/>
    <cellStyle name="1_Book1_1_Book1_Hoan chinh KH 2012 (o nha)_Ke hoach 2012 theo doi (giai ngan 30.6.12) 6" xfId="6063"/>
    <cellStyle name="1_Book1_1_Book1_Hoan chinh KH 2012 (o nha)_Ke hoach 2012 theo doi (giai ngan 30.6.12) 6 2" xfId="29913"/>
    <cellStyle name="1_Book1_1_Book1_Hoan chinh KH 2012 (o nha)_Ke hoach 2012 theo doi (giai ngan 30.6.12) 6 3" xfId="29914"/>
    <cellStyle name="1_Book1_1_Book1_Hoan chinh KH 2012 (o nha)_Ke hoach 2012 theo doi (giai ngan 30.6.12) 7" xfId="29915"/>
    <cellStyle name="1_Book1_1_Book1_Hoan chinh KH 2012 (o nha)_Ke hoach 2012 theo doi (giai ngan 30.6.12) 8" xfId="29916"/>
    <cellStyle name="1_Book1_1_Book1_Hoan chinh KH 2012 Von ho tro co MT" xfId="6064"/>
    <cellStyle name="1_Book1_1_Book1_Hoan chinh KH 2012 Von ho tro co MT (chi tiet)" xfId="6065"/>
    <cellStyle name="1_Book1_1_Book1_Hoan chinh KH 2012 Von ho tro co MT (chi tiet) 2" xfId="6066"/>
    <cellStyle name="1_Book1_1_Book1_Hoan chinh KH 2012 Von ho tro co MT (chi tiet) 2 2" xfId="6067"/>
    <cellStyle name="1_Book1_1_Book1_Hoan chinh KH 2012 Von ho tro co MT (chi tiet) 2 2 2" xfId="29917"/>
    <cellStyle name="1_Book1_1_Book1_Hoan chinh KH 2012 Von ho tro co MT (chi tiet) 2 2 3" xfId="29918"/>
    <cellStyle name="1_Book1_1_Book1_Hoan chinh KH 2012 Von ho tro co MT (chi tiet) 2 3" xfId="6068"/>
    <cellStyle name="1_Book1_1_Book1_Hoan chinh KH 2012 Von ho tro co MT (chi tiet) 2 3 2" xfId="29919"/>
    <cellStyle name="1_Book1_1_Book1_Hoan chinh KH 2012 Von ho tro co MT (chi tiet) 2 3 3" xfId="29920"/>
    <cellStyle name="1_Book1_1_Book1_Hoan chinh KH 2012 Von ho tro co MT (chi tiet) 2 4" xfId="6069"/>
    <cellStyle name="1_Book1_1_Book1_Hoan chinh KH 2012 Von ho tro co MT (chi tiet) 2 4 2" xfId="29921"/>
    <cellStyle name="1_Book1_1_Book1_Hoan chinh KH 2012 Von ho tro co MT (chi tiet) 2 4 3" xfId="29922"/>
    <cellStyle name="1_Book1_1_Book1_Hoan chinh KH 2012 Von ho tro co MT (chi tiet) 2 5" xfId="29923"/>
    <cellStyle name="1_Book1_1_Book1_Hoan chinh KH 2012 Von ho tro co MT (chi tiet) 2 6" xfId="29924"/>
    <cellStyle name="1_Book1_1_Book1_Hoan chinh KH 2012 Von ho tro co MT (chi tiet) 3" xfId="6070"/>
    <cellStyle name="1_Book1_1_Book1_Hoan chinh KH 2012 Von ho tro co MT (chi tiet) 3 2" xfId="6071"/>
    <cellStyle name="1_Book1_1_Book1_Hoan chinh KH 2012 Von ho tro co MT (chi tiet) 3 2 2" xfId="29925"/>
    <cellStyle name="1_Book1_1_Book1_Hoan chinh KH 2012 Von ho tro co MT (chi tiet) 3 2 3" xfId="29926"/>
    <cellStyle name="1_Book1_1_Book1_Hoan chinh KH 2012 Von ho tro co MT (chi tiet) 3 3" xfId="6072"/>
    <cellStyle name="1_Book1_1_Book1_Hoan chinh KH 2012 Von ho tro co MT (chi tiet) 3 3 2" xfId="29927"/>
    <cellStyle name="1_Book1_1_Book1_Hoan chinh KH 2012 Von ho tro co MT (chi tiet) 3 3 3" xfId="29928"/>
    <cellStyle name="1_Book1_1_Book1_Hoan chinh KH 2012 Von ho tro co MT (chi tiet) 3 4" xfId="6073"/>
    <cellStyle name="1_Book1_1_Book1_Hoan chinh KH 2012 Von ho tro co MT (chi tiet) 3 4 2" xfId="29929"/>
    <cellStyle name="1_Book1_1_Book1_Hoan chinh KH 2012 Von ho tro co MT (chi tiet) 3 4 3" xfId="29930"/>
    <cellStyle name="1_Book1_1_Book1_Hoan chinh KH 2012 Von ho tro co MT (chi tiet) 3 5" xfId="29931"/>
    <cellStyle name="1_Book1_1_Book1_Hoan chinh KH 2012 Von ho tro co MT (chi tiet) 3 6" xfId="29932"/>
    <cellStyle name="1_Book1_1_Book1_Hoan chinh KH 2012 Von ho tro co MT (chi tiet) 4" xfId="6074"/>
    <cellStyle name="1_Book1_1_Book1_Hoan chinh KH 2012 Von ho tro co MT (chi tiet) 4 2" xfId="29933"/>
    <cellStyle name="1_Book1_1_Book1_Hoan chinh KH 2012 Von ho tro co MT (chi tiet) 4 3" xfId="29934"/>
    <cellStyle name="1_Book1_1_Book1_Hoan chinh KH 2012 Von ho tro co MT (chi tiet) 5" xfId="6075"/>
    <cellStyle name="1_Book1_1_Book1_Hoan chinh KH 2012 Von ho tro co MT (chi tiet) 5 2" xfId="29935"/>
    <cellStyle name="1_Book1_1_Book1_Hoan chinh KH 2012 Von ho tro co MT (chi tiet) 5 3" xfId="29936"/>
    <cellStyle name="1_Book1_1_Book1_Hoan chinh KH 2012 Von ho tro co MT (chi tiet) 6" xfId="6076"/>
    <cellStyle name="1_Book1_1_Book1_Hoan chinh KH 2012 Von ho tro co MT (chi tiet) 6 2" xfId="29937"/>
    <cellStyle name="1_Book1_1_Book1_Hoan chinh KH 2012 Von ho tro co MT (chi tiet) 6 3" xfId="29938"/>
    <cellStyle name="1_Book1_1_Book1_Hoan chinh KH 2012 Von ho tro co MT (chi tiet) 7" xfId="29939"/>
    <cellStyle name="1_Book1_1_Book1_Hoan chinh KH 2012 Von ho tro co MT (chi tiet) 8" xfId="29940"/>
    <cellStyle name="1_Book1_1_Book1_Hoan chinh KH 2012 Von ho tro co MT 10" xfId="6077"/>
    <cellStyle name="1_Book1_1_Book1_Hoan chinh KH 2012 Von ho tro co MT 10 2" xfId="6078"/>
    <cellStyle name="1_Book1_1_Book1_Hoan chinh KH 2012 Von ho tro co MT 10 2 2" xfId="29941"/>
    <cellStyle name="1_Book1_1_Book1_Hoan chinh KH 2012 Von ho tro co MT 10 2 3" xfId="29942"/>
    <cellStyle name="1_Book1_1_Book1_Hoan chinh KH 2012 Von ho tro co MT 10 3" xfId="6079"/>
    <cellStyle name="1_Book1_1_Book1_Hoan chinh KH 2012 Von ho tro co MT 10 3 2" xfId="29943"/>
    <cellStyle name="1_Book1_1_Book1_Hoan chinh KH 2012 Von ho tro co MT 10 3 3" xfId="29944"/>
    <cellStyle name="1_Book1_1_Book1_Hoan chinh KH 2012 Von ho tro co MT 10 4" xfId="6080"/>
    <cellStyle name="1_Book1_1_Book1_Hoan chinh KH 2012 Von ho tro co MT 10 4 2" xfId="29945"/>
    <cellStyle name="1_Book1_1_Book1_Hoan chinh KH 2012 Von ho tro co MT 10 4 3" xfId="29946"/>
    <cellStyle name="1_Book1_1_Book1_Hoan chinh KH 2012 Von ho tro co MT 10 5" xfId="29947"/>
    <cellStyle name="1_Book1_1_Book1_Hoan chinh KH 2012 Von ho tro co MT 10 6" xfId="29948"/>
    <cellStyle name="1_Book1_1_Book1_Hoan chinh KH 2012 Von ho tro co MT 11" xfId="6081"/>
    <cellStyle name="1_Book1_1_Book1_Hoan chinh KH 2012 Von ho tro co MT 11 2" xfId="6082"/>
    <cellStyle name="1_Book1_1_Book1_Hoan chinh KH 2012 Von ho tro co MT 11 2 2" xfId="29949"/>
    <cellStyle name="1_Book1_1_Book1_Hoan chinh KH 2012 Von ho tro co MT 11 2 3" xfId="29950"/>
    <cellStyle name="1_Book1_1_Book1_Hoan chinh KH 2012 Von ho tro co MT 11 3" xfId="6083"/>
    <cellStyle name="1_Book1_1_Book1_Hoan chinh KH 2012 Von ho tro co MT 11 3 2" xfId="29951"/>
    <cellStyle name="1_Book1_1_Book1_Hoan chinh KH 2012 Von ho tro co MT 11 3 3" xfId="29952"/>
    <cellStyle name="1_Book1_1_Book1_Hoan chinh KH 2012 Von ho tro co MT 11 4" xfId="6084"/>
    <cellStyle name="1_Book1_1_Book1_Hoan chinh KH 2012 Von ho tro co MT 11 4 2" xfId="29953"/>
    <cellStyle name="1_Book1_1_Book1_Hoan chinh KH 2012 Von ho tro co MT 11 4 3" xfId="29954"/>
    <cellStyle name="1_Book1_1_Book1_Hoan chinh KH 2012 Von ho tro co MT 11 5" xfId="29955"/>
    <cellStyle name="1_Book1_1_Book1_Hoan chinh KH 2012 Von ho tro co MT 11 6" xfId="29956"/>
    <cellStyle name="1_Book1_1_Book1_Hoan chinh KH 2012 Von ho tro co MT 12" xfId="6085"/>
    <cellStyle name="1_Book1_1_Book1_Hoan chinh KH 2012 Von ho tro co MT 12 2" xfId="6086"/>
    <cellStyle name="1_Book1_1_Book1_Hoan chinh KH 2012 Von ho tro co MT 12 2 2" xfId="29957"/>
    <cellStyle name="1_Book1_1_Book1_Hoan chinh KH 2012 Von ho tro co MT 12 2 3" xfId="29958"/>
    <cellStyle name="1_Book1_1_Book1_Hoan chinh KH 2012 Von ho tro co MT 12 3" xfId="6087"/>
    <cellStyle name="1_Book1_1_Book1_Hoan chinh KH 2012 Von ho tro co MT 12 3 2" xfId="29959"/>
    <cellStyle name="1_Book1_1_Book1_Hoan chinh KH 2012 Von ho tro co MT 12 3 3" xfId="29960"/>
    <cellStyle name="1_Book1_1_Book1_Hoan chinh KH 2012 Von ho tro co MT 12 4" xfId="6088"/>
    <cellStyle name="1_Book1_1_Book1_Hoan chinh KH 2012 Von ho tro co MT 12 4 2" xfId="29961"/>
    <cellStyle name="1_Book1_1_Book1_Hoan chinh KH 2012 Von ho tro co MT 12 4 3" xfId="29962"/>
    <cellStyle name="1_Book1_1_Book1_Hoan chinh KH 2012 Von ho tro co MT 12 5" xfId="29963"/>
    <cellStyle name="1_Book1_1_Book1_Hoan chinh KH 2012 Von ho tro co MT 12 6" xfId="29964"/>
    <cellStyle name="1_Book1_1_Book1_Hoan chinh KH 2012 Von ho tro co MT 13" xfId="6089"/>
    <cellStyle name="1_Book1_1_Book1_Hoan chinh KH 2012 Von ho tro co MT 13 2" xfId="6090"/>
    <cellStyle name="1_Book1_1_Book1_Hoan chinh KH 2012 Von ho tro co MT 13 2 2" xfId="29965"/>
    <cellStyle name="1_Book1_1_Book1_Hoan chinh KH 2012 Von ho tro co MT 13 2 3" xfId="29966"/>
    <cellStyle name="1_Book1_1_Book1_Hoan chinh KH 2012 Von ho tro co MT 13 3" xfId="6091"/>
    <cellStyle name="1_Book1_1_Book1_Hoan chinh KH 2012 Von ho tro co MT 13 3 2" xfId="29967"/>
    <cellStyle name="1_Book1_1_Book1_Hoan chinh KH 2012 Von ho tro co MT 13 3 3" xfId="29968"/>
    <cellStyle name="1_Book1_1_Book1_Hoan chinh KH 2012 Von ho tro co MT 13 4" xfId="6092"/>
    <cellStyle name="1_Book1_1_Book1_Hoan chinh KH 2012 Von ho tro co MT 13 4 2" xfId="29969"/>
    <cellStyle name="1_Book1_1_Book1_Hoan chinh KH 2012 Von ho tro co MT 13 4 3" xfId="29970"/>
    <cellStyle name="1_Book1_1_Book1_Hoan chinh KH 2012 Von ho tro co MT 13 5" xfId="29971"/>
    <cellStyle name="1_Book1_1_Book1_Hoan chinh KH 2012 Von ho tro co MT 13 6" xfId="29972"/>
    <cellStyle name="1_Book1_1_Book1_Hoan chinh KH 2012 Von ho tro co MT 14" xfId="6093"/>
    <cellStyle name="1_Book1_1_Book1_Hoan chinh KH 2012 Von ho tro co MT 14 2" xfId="6094"/>
    <cellStyle name="1_Book1_1_Book1_Hoan chinh KH 2012 Von ho tro co MT 14 2 2" xfId="29973"/>
    <cellStyle name="1_Book1_1_Book1_Hoan chinh KH 2012 Von ho tro co MT 14 2 3" xfId="29974"/>
    <cellStyle name="1_Book1_1_Book1_Hoan chinh KH 2012 Von ho tro co MT 14 3" xfId="6095"/>
    <cellStyle name="1_Book1_1_Book1_Hoan chinh KH 2012 Von ho tro co MT 14 3 2" xfId="29975"/>
    <cellStyle name="1_Book1_1_Book1_Hoan chinh KH 2012 Von ho tro co MT 14 3 3" xfId="29976"/>
    <cellStyle name="1_Book1_1_Book1_Hoan chinh KH 2012 Von ho tro co MT 14 4" xfId="6096"/>
    <cellStyle name="1_Book1_1_Book1_Hoan chinh KH 2012 Von ho tro co MT 14 4 2" xfId="29977"/>
    <cellStyle name="1_Book1_1_Book1_Hoan chinh KH 2012 Von ho tro co MT 14 4 3" xfId="29978"/>
    <cellStyle name="1_Book1_1_Book1_Hoan chinh KH 2012 Von ho tro co MT 14 5" xfId="29979"/>
    <cellStyle name="1_Book1_1_Book1_Hoan chinh KH 2012 Von ho tro co MT 14 6" xfId="29980"/>
    <cellStyle name="1_Book1_1_Book1_Hoan chinh KH 2012 Von ho tro co MT 15" xfId="6097"/>
    <cellStyle name="1_Book1_1_Book1_Hoan chinh KH 2012 Von ho tro co MT 15 2" xfId="6098"/>
    <cellStyle name="1_Book1_1_Book1_Hoan chinh KH 2012 Von ho tro co MT 15 2 2" xfId="29981"/>
    <cellStyle name="1_Book1_1_Book1_Hoan chinh KH 2012 Von ho tro co MT 15 2 3" xfId="29982"/>
    <cellStyle name="1_Book1_1_Book1_Hoan chinh KH 2012 Von ho tro co MT 15 3" xfId="6099"/>
    <cellStyle name="1_Book1_1_Book1_Hoan chinh KH 2012 Von ho tro co MT 15 3 2" xfId="29983"/>
    <cellStyle name="1_Book1_1_Book1_Hoan chinh KH 2012 Von ho tro co MT 15 3 3" xfId="29984"/>
    <cellStyle name="1_Book1_1_Book1_Hoan chinh KH 2012 Von ho tro co MT 15 4" xfId="6100"/>
    <cellStyle name="1_Book1_1_Book1_Hoan chinh KH 2012 Von ho tro co MT 15 4 2" xfId="29985"/>
    <cellStyle name="1_Book1_1_Book1_Hoan chinh KH 2012 Von ho tro co MT 15 4 3" xfId="29986"/>
    <cellStyle name="1_Book1_1_Book1_Hoan chinh KH 2012 Von ho tro co MT 15 5" xfId="29987"/>
    <cellStyle name="1_Book1_1_Book1_Hoan chinh KH 2012 Von ho tro co MT 15 6" xfId="29988"/>
    <cellStyle name="1_Book1_1_Book1_Hoan chinh KH 2012 Von ho tro co MT 16" xfId="6101"/>
    <cellStyle name="1_Book1_1_Book1_Hoan chinh KH 2012 Von ho tro co MT 16 2" xfId="6102"/>
    <cellStyle name="1_Book1_1_Book1_Hoan chinh KH 2012 Von ho tro co MT 16 2 2" xfId="29989"/>
    <cellStyle name="1_Book1_1_Book1_Hoan chinh KH 2012 Von ho tro co MT 16 2 3" xfId="29990"/>
    <cellStyle name="1_Book1_1_Book1_Hoan chinh KH 2012 Von ho tro co MT 16 3" xfId="6103"/>
    <cellStyle name="1_Book1_1_Book1_Hoan chinh KH 2012 Von ho tro co MT 16 3 2" xfId="29991"/>
    <cellStyle name="1_Book1_1_Book1_Hoan chinh KH 2012 Von ho tro co MT 16 3 3" xfId="29992"/>
    <cellStyle name="1_Book1_1_Book1_Hoan chinh KH 2012 Von ho tro co MT 16 4" xfId="6104"/>
    <cellStyle name="1_Book1_1_Book1_Hoan chinh KH 2012 Von ho tro co MT 16 4 2" xfId="29993"/>
    <cellStyle name="1_Book1_1_Book1_Hoan chinh KH 2012 Von ho tro co MT 16 4 3" xfId="29994"/>
    <cellStyle name="1_Book1_1_Book1_Hoan chinh KH 2012 Von ho tro co MT 16 5" xfId="29995"/>
    <cellStyle name="1_Book1_1_Book1_Hoan chinh KH 2012 Von ho tro co MT 16 6" xfId="29996"/>
    <cellStyle name="1_Book1_1_Book1_Hoan chinh KH 2012 Von ho tro co MT 17" xfId="6105"/>
    <cellStyle name="1_Book1_1_Book1_Hoan chinh KH 2012 Von ho tro co MT 17 2" xfId="6106"/>
    <cellStyle name="1_Book1_1_Book1_Hoan chinh KH 2012 Von ho tro co MT 17 2 2" xfId="29997"/>
    <cellStyle name="1_Book1_1_Book1_Hoan chinh KH 2012 Von ho tro co MT 17 2 3" xfId="29998"/>
    <cellStyle name="1_Book1_1_Book1_Hoan chinh KH 2012 Von ho tro co MT 17 3" xfId="6107"/>
    <cellStyle name="1_Book1_1_Book1_Hoan chinh KH 2012 Von ho tro co MT 17 3 2" xfId="29999"/>
    <cellStyle name="1_Book1_1_Book1_Hoan chinh KH 2012 Von ho tro co MT 17 3 3" xfId="30000"/>
    <cellStyle name="1_Book1_1_Book1_Hoan chinh KH 2012 Von ho tro co MT 17 4" xfId="6108"/>
    <cellStyle name="1_Book1_1_Book1_Hoan chinh KH 2012 Von ho tro co MT 17 4 2" xfId="30001"/>
    <cellStyle name="1_Book1_1_Book1_Hoan chinh KH 2012 Von ho tro co MT 17 4 3" xfId="30002"/>
    <cellStyle name="1_Book1_1_Book1_Hoan chinh KH 2012 Von ho tro co MT 17 5" xfId="30003"/>
    <cellStyle name="1_Book1_1_Book1_Hoan chinh KH 2012 Von ho tro co MT 17 6" xfId="30004"/>
    <cellStyle name="1_Book1_1_Book1_Hoan chinh KH 2012 Von ho tro co MT 18" xfId="6109"/>
    <cellStyle name="1_Book1_1_Book1_Hoan chinh KH 2012 Von ho tro co MT 18 2" xfId="30005"/>
    <cellStyle name="1_Book1_1_Book1_Hoan chinh KH 2012 Von ho tro co MT 18 3" xfId="30006"/>
    <cellStyle name="1_Book1_1_Book1_Hoan chinh KH 2012 Von ho tro co MT 19" xfId="6110"/>
    <cellStyle name="1_Book1_1_Book1_Hoan chinh KH 2012 Von ho tro co MT 19 2" xfId="30007"/>
    <cellStyle name="1_Book1_1_Book1_Hoan chinh KH 2012 Von ho tro co MT 19 3" xfId="30008"/>
    <cellStyle name="1_Book1_1_Book1_Hoan chinh KH 2012 Von ho tro co MT 2" xfId="6111"/>
    <cellStyle name="1_Book1_1_Book1_Hoan chinh KH 2012 Von ho tro co MT 2 2" xfId="6112"/>
    <cellStyle name="1_Book1_1_Book1_Hoan chinh KH 2012 Von ho tro co MT 2 2 2" xfId="30009"/>
    <cellStyle name="1_Book1_1_Book1_Hoan chinh KH 2012 Von ho tro co MT 2 2 3" xfId="30010"/>
    <cellStyle name="1_Book1_1_Book1_Hoan chinh KH 2012 Von ho tro co MT 2 3" xfId="6113"/>
    <cellStyle name="1_Book1_1_Book1_Hoan chinh KH 2012 Von ho tro co MT 2 3 2" xfId="30011"/>
    <cellStyle name="1_Book1_1_Book1_Hoan chinh KH 2012 Von ho tro co MT 2 3 3" xfId="30012"/>
    <cellStyle name="1_Book1_1_Book1_Hoan chinh KH 2012 Von ho tro co MT 2 4" xfId="6114"/>
    <cellStyle name="1_Book1_1_Book1_Hoan chinh KH 2012 Von ho tro co MT 2 4 2" xfId="30013"/>
    <cellStyle name="1_Book1_1_Book1_Hoan chinh KH 2012 Von ho tro co MT 2 4 3" xfId="30014"/>
    <cellStyle name="1_Book1_1_Book1_Hoan chinh KH 2012 Von ho tro co MT 2 5" xfId="30015"/>
    <cellStyle name="1_Book1_1_Book1_Hoan chinh KH 2012 Von ho tro co MT 2 6" xfId="30016"/>
    <cellStyle name="1_Book1_1_Book1_Hoan chinh KH 2012 Von ho tro co MT 20" xfId="6115"/>
    <cellStyle name="1_Book1_1_Book1_Hoan chinh KH 2012 Von ho tro co MT 20 2" xfId="30017"/>
    <cellStyle name="1_Book1_1_Book1_Hoan chinh KH 2012 Von ho tro co MT 20 3" xfId="30018"/>
    <cellStyle name="1_Book1_1_Book1_Hoan chinh KH 2012 Von ho tro co MT 21" xfId="30019"/>
    <cellStyle name="1_Book1_1_Book1_Hoan chinh KH 2012 Von ho tro co MT 22" xfId="30020"/>
    <cellStyle name="1_Book1_1_Book1_Hoan chinh KH 2012 Von ho tro co MT 3" xfId="6116"/>
    <cellStyle name="1_Book1_1_Book1_Hoan chinh KH 2012 Von ho tro co MT 3 2" xfId="6117"/>
    <cellStyle name="1_Book1_1_Book1_Hoan chinh KH 2012 Von ho tro co MT 3 2 2" xfId="30021"/>
    <cellStyle name="1_Book1_1_Book1_Hoan chinh KH 2012 Von ho tro co MT 3 2 3" xfId="30022"/>
    <cellStyle name="1_Book1_1_Book1_Hoan chinh KH 2012 Von ho tro co MT 3 3" xfId="6118"/>
    <cellStyle name="1_Book1_1_Book1_Hoan chinh KH 2012 Von ho tro co MT 3 3 2" xfId="30023"/>
    <cellStyle name="1_Book1_1_Book1_Hoan chinh KH 2012 Von ho tro co MT 3 3 3" xfId="30024"/>
    <cellStyle name="1_Book1_1_Book1_Hoan chinh KH 2012 Von ho tro co MT 3 4" xfId="6119"/>
    <cellStyle name="1_Book1_1_Book1_Hoan chinh KH 2012 Von ho tro co MT 3 4 2" xfId="30025"/>
    <cellStyle name="1_Book1_1_Book1_Hoan chinh KH 2012 Von ho tro co MT 3 4 3" xfId="30026"/>
    <cellStyle name="1_Book1_1_Book1_Hoan chinh KH 2012 Von ho tro co MT 3 5" xfId="30027"/>
    <cellStyle name="1_Book1_1_Book1_Hoan chinh KH 2012 Von ho tro co MT 3 6" xfId="30028"/>
    <cellStyle name="1_Book1_1_Book1_Hoan chinh KH 2012 Von ho tro co MT 4" xfId="6120"/>
    <cellStyle name="1_Book1_1_Book1_Hoan chinh KH 2012 Von ho tro co MT 4 2" xfId="6121"/>
    <cellStyle name="1_Book1_1_Book1_Hoan chinh KH 2012 Von ho tro co MT 4 2 2" xfId="30029"/>
    <cellStyle name="1_Book1_1_Book1_Hoan chinh KH 2012 Von ho tro co MT 4 2 3" xfId="30030"/>
    <cellStyle name="1_Book1_1_Book1_Hoan chinh KH 2012 Von ho tro co MT 4 3" xfId="6122"/>
    <cellStyle name="1_Book1_1_Book1_Hoan chinh KH 2012 Von ho tro co MT 4 3 2" xfId="30031"/>
    <cellStyle name="1_Book1_1_Book1_Hoan chinh KH 2012 Von ho tro co MT 4 3 3" xfId="30032"/>
    <cellStyle name="1_Book1_1_Book1_Hoan chinh KH 2012 Von ho tro co MT 4 4" xfId="6123"/>
    <cellStyle name="1_Book1_1_Book1_Hoan chinh KH 2012 Von ho tro co MT 4 4 2" xfId="30033"/>
    <cellStyle name="1_Book1_1_Book1_Hoan chinh KH 2012 Von ho tro co MT 4 4 3" xfId="30034"/>
    <cellStyle name="1_Book1_1_Book1_Hoan chinh KH 2012 Von ho tro co MT 4 5" xfId="30035"/>
    <cellStyle name="1_Book1_1_Book1_Hoan chinh KH 2012 Von ho tro co MT 4 6" xfId="30036"/>
    <cellStyle name="1_Book1_1_Book1_Hoan chinh KH 2012 Von ho tro co MT 5" xfId="6124"/>
    <cellStyle name="1_Book1_1_Book1_Hoan chinh KH 2012 Von ho tro co MT 5 2" xfId="6125"/>
    <cellStyle name="1_Book1_1_Book1_Hoan chinh KH 2012 Von ho tro co MT 5 2 2" xfId="30037"/>
    <cellStyle name="1_Book1_1_Book1_Hoan chinh KH 2012 Von ho tro co MT 5 2 3" xfId="30038"/>
    <cellStyle name="1_Book1_1_Book1_Hoan chinh KH 2012 Von ho tro co MT 5 3" xfId="6126"/>
    <cellStyle name="1_Book1_1_Book1_Hoan chinh KH 2012 Von ho tro co MT 5 3 2" xfId="30039"/>
    <cellStyle name="1_Book1_1_Book1_Hoan chinh KH 2012 Von ho tro co MT 5 3 3" xfId="30040"/>
    <cellStyle name="1_Book1_1_Book1_Hoan chinh KH 2012 Von ho tro co MT 5 4" xfId="6127"/>
    <cellStyle name="1_Book1_1_Book1_Hoan chinh KH 2012 Von ho tro co MT 5 4 2" xfId="30041"/>
    <cellStyle name="1_Book1_1_Book1_Hoan chinh KH 2012 Von ho tro co MT 5 4 3" xfId="30042"/>
    <cellStyle name="1_Book1_1_Book1_Hoan chinh KH 2012 Von ho tro co MT 5 5" xfId="30043"/>
    <cellStyle name="1_Book1_1_Book1_Hoan chinh KH 2012 Von ho tro co MT 5 6" xfId="30044"/>
    <cellStyle name="1_Book1_1_Book1_Hoan chinh KH 2012 Von ho tro co MT 6" xfId="6128"/>
    <cellStyle name="1_Book1_1_Book1_Hoan chinh KH 2012 Von ho tro co MT 6 2" xfId="6129"/>
    <cellStyle name="1_Book1_1_Book1_Hoan chinh KH 2012 Von ho tro co MT 6 2 2" xfId="30045"/>
    <cellStyle name="1_Book1_1_Book1_Hoan chinh KH 2012 Von ho tro co MT 6 2 3" xfId="30046"/>
    <cellStyle name="1_Book1_1_Book1_Hoan chinh KH 2012 Von ho tro co MT 6 3" xfId="6130"/>
    <cellStyle name="1_Book1_1_Book1_Hoan chinh KH 2012 Von ho tro co MT 6 3 2" xfId="30047"/>
    <cellStyle name="1_Book1_1_Book1_Hoan chinh KH 2012 Von ho tro co MT 6 3 3" xfId="30048"/>
    <cellStyle name="1_Book1_1_Book1_Hoan chinh KH 2012 Von ho tro co MT 6 4" xfId="6131"/>
    <cellStyle name="1_Book1_1_Book1_Hoan chinh KH 2012 Von ho tro co MT 6 4 2" xfId="30049"/>
    <cellStyle name="1_Book1_1_Book1_Hoan chinh KH 2012 Von ho tro co MT 6 4 3" xfId="30050"/>
    <cellStyle name="1_Book1_1_Book1_Hoan chinh KH 2012 Von ho tro co MT 6 5" xfId="30051"/>
    <cellStyle name="1_Book1_1_Book1_Hoan chinh KH 2012 Von ho tro co MT 6 6" xfId="30052"/>
    <cellStyle name="1_Book1_1_Book1_Hoan chinh KH 2012 Von ho tro co MT 7" xfId="6132"/>
    <cellStyle name="1_Book1_1_Book1_Hoan chinh KH 2012 Von ho tro co MT 7 2" xfId="6133"/>
    <cellStyle name="1_Book1_1_Book1_Hoan chinh KH 2012 Von ho tro co MT 7 2 2" xfId="30053"/>
    <cellStyle name="1_Book1_1_Book1_Hoan chinh KH 2012 Von ho tro co MT 7 2 3" xfId="30054"/>
    <cellStyle name="1_Book1_1_Book1_Hoan chinh KH 2012 Von ho tro co MT 7 3" xfId="6134"/>
    <cellStyle name="1_Book1_1_Book1_Hoan chinh KH 2012 Von ho tro co MT 7 3 2" xfId="30055"/>
    <cellStyle name="1_Book1_1_Book1_Hoan chinh KH 2012 Von ho tro co MT 7 3 3" xfId="30056"/>
    <cellStyle name="1_Book1_1_Book1_Hoan chinh KH 2012 Von ho tro co MT 7 4" xfId="6135"/>
    <cellStyle name="1_Book1_1_Book1_Hoan chinh KH 2012 Von ho tro co MT 7 4 2" xfId="30057"/>
    <cellStyle name="1_Book1_1_Book1_Hoan chinh KH 2012 Von ho tro co MT 7 4 3" xfId="30058"/>
    <cellStyle name="1_Book1_1_Book1_Hoan chinh KH 2012 Von ho tro co MT 7 5" xfId="30059"/>
    <cellStyle name="1_Book1_1_Book1_Hoan chinh KH 2012 Von ho tro co MT 7 6" xfId="30060"/>
    <cellStyle name="1_Book1_1_Book1_Hoan chinh KH 2012 Von ho tro co MT 8" xfId="6136"/>
    <cellStyle name="1_Book1_1_Book1_Hoan chinh KH 2012 Von ho tro co MT 8 2" xfId="6137"/>
    <cellStyle name="1_Book1_1_Book1_Hoan chinh KH 2012 Von ho tro co MT 8 2 2" xfId="30061"/>
    <cellStyle name="1_Book1_1_Book1_Hoan chinh KH 2012 Von ho tro co MT 8 2 3" xfId="30062"/>
    <cellStyle name="1_Book1_1_Book1_Hoan chinh KH 2012 Von ho tro co MT 8 3" xfId="6138"/>
    <cellStyle name="1_Book1_1_Book1_Hoan chinh KH 2012 Von ho tro co MT 8 3 2" xfId="30063"/>
    <cellStyle name="1_Book1_1_Book1_Hoan chinh KH 2012 Von ho tro co MT 8 3 3" xfId="30064"/>
    <cellStyle name="1_Book1_1_Book1_Hoan chinh KH 2012 Von ho tro co MT 8 4" xfId="6139"/>
    <cellStyle name="1_Book1_1_Book1_Hoan chinh KH 2012 Von ho tro co MT 8 4 2" xfId="30065"/>
    <cellStyle name="1_Book1_1_Book1_Hoan chinh KH 2012 Von ho tro co MT 8 4 3" xfId="30066"/>
    <cellStyle name="1_Book1_1_Book1_Hoan chinh KH 2012 Von ho tro co MT 8 5" xfId="30067"/>
    <cellStyle name="1_Book1_1_Book1_Hoan chinh KH 2012 Von ho tro co MT 8 6" xfId="30068"/>
    <cellStyle name="1_Book1_1_Book1_Hoan chinh KH 2012 Von ho tro co MT 9" xfId="6140"/>
    <cellStyle name="1_Book1_1_Book1_Hoan chinh KH 2012 Von ho tro co MT 9 2" xfId="6141"/>
    <cellStyle name="1_Book1_1_Book1_Hoan chinh KH 2012 Von ho tro co MT 9 2 2" xfId="30069"/>
    <cellStyle name="1_Book1_1_Book1_Hoan chinh KH 2012 Von ho tro co MT 9 2 3" xfId="30070"/>
    <cellStyle name="1_Book1_1_Book1_Hoan chinh KH 2012 Von ho tro co MT 9 3" xfId="6142"/>
    <cellStyle name="1_Book1_1_Book1_Hoan chinh KH 2012 Von ho tro co MT 9 3 2" xfId="30071"/>
    <cellStyle name="1_Book1_1_Book1_Hoan chinh KH 2012 Von ho tro co MT 9 3 3" xfId="30072"/>
    <cellStyle name="1_Book1_1_Book1_Hoan chinh KH 2012 Von ho tro co MT 9 4" xfId="6143"/>
    <cellStyle name="1_Book1_1_Book1_Hoan chinh KH 2012 Von ho tro co MT 9 4 2" xfId="30073"/>
    <cellStyle name="1_Book1_1_Book1_Hoan chinh KH 2012 Von ho tro co MT 9 4 3" xfId="30074"/>
    <cellStyle name="1_Book1_1_Book1_Hoan chinh KH 2012 Von ho tro co MT 9 5" xfId="30075"/>
    <cellStyle name="1_Book1_1_Book1_Hoan chinh KH 2012 Von ho tro co MT 9 6" xfId="30076"/>
    <cellStyle name="1_Book1_1_Book1_Hoan chinh KH 2012 Von ho tro co MT_Bao cao giai ngan quy I" xfId="6144"/>
    <cellStyle name="1_Book1_1_Book1_Hoan chinh KH 2012 Von ho tro co MT_Bao cao giai ngan quy I 2" xfId="6145"/>
    <cellStyle name="1_Book1_1_Book1_Hoan chinh KH 2012 Von ho tro co MT_Bao cao giai ngan quy I 2 2" xfId="6146"/>
    <cellStyle name="1_Book1_1_Book1_Hoan chinh KH 2012 Von ho tro co MT_Bao cao giai ngan quy I 2 2 2" xfId="30077"/>
    <cellStyle name="1_Book1_1_Book1_Hoan chinh KH 2012 Von ho tro co MT_Bao cao giai ngan quy I 2 2 3" xfId="30078"/>
    <cellStyle name="1_Book1_1_Book1_Hoan chinh KH 2012 Von ho tro co MT_Bao cao giai ngan quy I 2 3" xfId="6147"/>
    <cellStyle name="1_Book1_1_Book1_Hoan chinh KH 2012 Von ho tro co MT_Bao cao giai ngan quy I 2 3 2" xfId="30079"/>
    <cellStyle name="1_Book1_1_Book1_Hoan chinh KH 2012 Von ho tro co MT_Bao cao giai ngan quy I 2 3 3" xfId="30080"/>
    <cellStyle name="1_Book1_1_Book1_Hoan chinh KH 2012 Von ho tro co MT_Bao cao giai ngan quy I 2 4" xfId="6148"/>
    <cellStyle name="1_Book1_1_Book1_Hoan chinh KH 2012 Von ho tro co MT_Bao cao giai ngan quy I 2 4 2" xfId="30081"/>
    <cellStyle name="1_Book1_1_Book1_Hoan chinh KH 2012 Von ho tro co MT_Bao cao giai ngan quy I 2 4 3" xfId="30082"/>
    <cellStyle name="1_Book1_1_Book1_Hoan chinh KH 2012 Von ho tro co MT_Bao cao giai ngan quy I 2 5" xfId="30083"/>
    <cellStyle name="1_Book1_1_Book1_Hoan chinh KH 2012 Von ho tro co MT_Bao cao giai ngan quy I 2 6" xfId="30084"/>
    <cellStyle name="1_Book1_1_Book1_Hoan chinh KH 2012 Von ho tro co MT_Bao cao giai ngan quy I 3" xfId="6149"/>
    <cellStyle name="1_Book1_1_Book1_Hoan chinh KH 2012 Von ho tro co MT_Bao cao giai ngan quy I 3 2" xfId="6150"/>
    <cellStyle name="1_Book1_1_Book1_Hoan chinh KH 2012 Von ho tro co MT_Bao cao giai ngan quy I 3 2 2" xfId="30085"/>
    <cellStyle name="1_Book1_1_Book1_Hoan chinh KH 2012 Von ho tro co MT_Bao cao giai ngan quy I 3 2 3" xfId="30086"/>
    <cellStyle name="1_Book1_1_Book1_Hoan chinh KH 2012 Von ho tro co MT_Bao cao giai ngan quy I 3 3" xfId="6151"/>
    <cellStyle name="1_Book1_1_Book1_Hoan chinh KH 2012 Von ho tro co MT_Bao cao giai ngan quy I 3 3 2" xfId="30087"/>
    <cellStyle name="1_Book1_1_Book1_Hoan chinh KH 2012 Von ho tro co MT_Bao cao giai ngan quy I 3 3 3" xfId="30088"/>
    <cellStyle name="1_Book1_1_Book1_Hoan chinh KH 2012 Von ho tro co MT_Bao cao giai ngan quy I 3 4" xfId="6152"/>
    <cellStyle name="1_Book1_1_Book1_Hoan chinh KH 2012 Von ho tro co MT_Bao cao giai ngan quy I 3 4 2" xfId="30089"/>
    <cellStyle name="1_Book1_1_Book1_Hoan chinh KH 2012 Von ho tro co MT_Bao cao giai ngan quy I 3 4 3" xfId="30090"/>
    <cellStyle name="1_Book1_1_Book1_Hoan chinh KH 2012 Von ho tro co MT_Bao cao giai ngan quy I 3 5" xfId="30091"/>
    <cellStyle name="1_Book1_1_Book1_Hoan chinh KH 2012 Von ho tro co MT_Bao cao giai ngan quy I 3 6" xfId="30092"/>
    <cellStyle name="1_Book1_1_Book1_Hoan chinh KH 2012 Von ho tro co MT_Bao cao giai ngan quy I 4" xfId="6153"/>
    <cellStyle name="1_Book1_1_Book1_Hoan chinh KH 2012 Von ho tro co MT_Bao cao giai ngan quy I 4 2" xfId="30093"/>
    <cellStyle name="1_Book1_1_Book1_Hoan chinh KH 2012 Von ho tro co MT_Bao cao giai ngan quy I 4 3" xfId="30094"/>
    <cellStyle name="1_Book1_1_Book1_Hoan chinh KH 2012 Von ho tro co MT_Bao cao giai ngan quy I 5" xfId="6154"/>
    <cellStyle name="1_Book1_1_Book1_Hoan chinh KH 2012 Von ho tro co MT_Bao cao giai ngan quy I 5 2" xfId="30095"/>
    <cellStyle name="1_Book1_1_Book1_Hoan chinh KH 2012 Von ho tro co MT_Bao cao giai ngan quy I 5 3" xfId="30096"/>
    <cellStyle name="1_Book1_1_Book1_Hoan chinh KH 2012 Von ho tro co MT_Bao cao giai ngan quy I 6" xfId="6155"/>
    <cellStyle name="1_Book1_1_Book1_Hoan chinh KH 2012 Von ho tro co MT_Bao cao giai ngan quy I 6 2" xfId="30097"/>
    <cellStyle name="1_Book1_1_Book1_Hoan chinh KH 2012 Von ho tro co MT_Bao cao giai ngan quy I 6 3" xfId="30098"/>
    <cellStyle name="1_Book1_1_Book1_Hoan chinh KH 2012 Von ho tro co MT_Bao cao giai ngan quy I 7" xfId="30099"/>
    <cellStyle name="1_Book1_1_Book1_Hoan chinh KH 2012 Von ho tro co MT_Bao cao giai ngan quy I 8" xfId="30100"/>
    <cellStyle name="1_Book1_1_Book1_Hoan chinh KH 2012 Von ho tro co MT_BC von DTPT 6 thang 2012" xfId="6156"/>
    <cellStyle name="1_Book1_1_Book1_Hoan chinh KH 2012 Von ho tro co MT_BC von DTPT 6 thang 2012 2" xfId="6157"/>
    <cellStyle name="1_Book1_1_Book1_Hoan chinh KH 2012 Von ho tro co MT_BC von DTPT 6 thang 2012 2 2" xfId="6158"/>
    <cellStyle name="1_Book1_1_Book1_Hoan chinh KH 2012 Von ho tro co MT_BC von DTPT 6 thang 2012 2 2 2" xfId="30101"/>
    <cellStyle name="1_Book1_1_Book1_Hoan chinh KH 2012 Von ho tro co MT_BC von DTPT 6 thang 2012 2 2 3" xfId="30102"/>
    <cellStyle name="1_Book1_1_Book1_Hoan chinh KH 2012 Von ho tro co MT_BC von DTPT 6 thang 2012 2 3" xfId="6159"/>
    <cellStyle name="1_Book1_1_Book1_Hoan chinh KH 2012 Von ho tro co MT_BC von DTPT 6 thang 2012 2 3 2" xfId="30103"/>
    <cellStyle name="1_Book1_1_Book1_Hoan chinh KH 2012 Von ho tro co MT_BC von DTPT 6 thang 2012 2 3 3" xfId="30104"/>
    <cellStyle name="1_Book1_1_Book1_Hoan chinh KH 2012 Von ho tro co MT_BC von DTPT 6 thang 2012 2 4" xfId="6160"/>
    <cellStyle name="1_Book1_1_Book1_Hoan chinh KH 2012 Von ho tro co MT_BC von DTPT 6 thang 2012 2 4 2" xfId="30105"/>
    <cellStyle name="1_Book1_1_Book1_Hoan chinh KH 2012 Von ho tro co MT_BC von DTPT 6 thang 2012 2 4 3" xfId="30106"/>
    <cellStyle name="1_Book1_1_Book1_Hoan chinh KH 2012 Von ho tro co MT_BC von DTPT 6 thang 2012 2 5" xfId="30107"/>
    <cellStyle name="1_Book1_1_Book1_Hoan chinh KH 2012 Von ho tro co MT_BC von DTPT 6 thang 2012 2 6" xfId="30108"/>
    <cellStyle name="1_Book1_1_Book1_Hoan chinh KH 2012 Von ho tro co MT_BC von DTPT 6 thang 2012 3" xfId="6161"/>
    <cellStyle name="1_Book1_1_Book1_Hoan chinh KH 2012 Von ho tro co MT_BC von DTPT 6 thang 2012 3 2" xfId="6162"/>
    <cellStyle name="1_Book1_1_Book1_Hoan chinh KH 2012 Von ho tro co MT_BC von DTPT 6 thang 2012 3 2 2" xfId="30109"/>
    <cellStyle name="1_Book1_1_Book1_Hoan chinh KH 2012 Von ho tro co MT_BC von DTPT 6 thang 2012 3 2 3" xfId="30110"/>
    <cellStyle name="1_Book1_1_Book1_Hoan chinh KH 2012 Von ho tro co MT_BC von DTPT 6 thang 2012 3 3" xfId="6163"/>
    <cellStyle name="1_Book1_1_Book1_Hoan chinh KH 2012 Von ho tro co MT_BC von DTPT 6 thang 2012 3 3 2" xfId="30111"/>
    <cellStyle name="1_Book1_1_Book1_Hoan chinh KH 2012 Von ho tro co MT_BC von DTPT 6 thang 2012 3 3 3" xfId="30112"/>
    <cellStyle name="1_Book1_1_Book1_Hoan chinh KH 2012 Von ho tro co MT_BC von DTPT 6 thang 2012 3 4" xfId="6164"/>
    <cellStyle name="1_Book1_1_Book1_Hoan chinh KH 2012 Von ho tro co MT_BC von DTPT 6 thang 2012 3 4 2" xfId="30113"/>
    <cellStyle name="1_Book1_1_Book1_Hoan chinh KH 2012 Von ho tro co MT_BC von DTPT 6 thang 2012 3 4 3" xfId="30114"/>
    <cellStyle name="1_Book1_1_Book1_Hoan chinh KH 2012 Von ho tro co MT_BC von DTPT 6 thang 2012 3 5" xfId="30115"/>
    <cellStyle name="1_Book1_1_Book1_Hoan chinh KH 2012 Von ho tro co MT_BC von DTPT 6 thang 2012 3 6" xfId="30116"/>
    <cellStyle name="1_Book1_1_Book1_Hoan chinh KH 2012 Von ho tro co MT_BC von DTPT 6 thang 2012 4" xfId="6165"/>
    <cellStyle name="1_Book1_1_Book1_Hoan chinh KH 2012 Von ho tro co MT_BC von DTPT 6 thang 2012 4 2" xfId="30117"/>
    <cellStyle name="1_Book1_1_Book1_Hoan chinh KH 2012 Von ho tro co MT_BC von DTPT 6 thang 2012 4 3" xfId="30118"/>
    <cellStyle name="1_Book1_1_Book1_Hoan chinh KH 2012 Von ho tro co MT_BC von DTPT 6 thang 2012 5" xfId="6166"/>
    <cellStyle name="1_Book1_1_Book1_Hoan chinh KH 2012 Von ho tro co MT_BC von DTPT 6 thang 2012 5 2" xfId="30119"/>
    <cellStyle name="1_Book1_1_Book1_Hoan chinh KH 2012 Von ho tro co MT_BC von DTPT 6 thang 2012 5 3" xfId="30120"/>
    <cellStyle name="1_Book1_1_Book1_Hoan chinh KH 2012 Von ho tro co MT_BC von DTPT 6 thang 2012 6" xfId="6167"/>
    <cellStyle name="1_Book1_1_Book1_Hoan chinh KH 2012 Von ho tro co MT_BC von DTPT 6 thang 2012 6 2" xfId="30121"/>
    <cellStyle name="1_Book1_1_Book1_Hoan chinh KH 2012 Von ho tro co MT_BC von DTPT 6 thang 2012 6 3" xfId="30122"/>
    <cellStyle name="1_Book1_1_Book1_Hoan chinh KH 2012 Von ho tro co MT_BC von DTPT 6 thang 2012 7" xfId="30123"/>
    <cellStyle name="1_Book1_1_Book1_Hoan chinh KH 2012 Von ho tro co MT_BC von DTPT 6 thang 2012 8" xfId="30124"/>
    <cellStyle name="1_Book1_1_Book1_Hoan chinh KH 2012 Von ho tro co MT_Bieu du thao QD von ho tro co MT" xfId="6168"/>
    <cellStyle name="1_Book1_1_Book1_Hoan chinh KH 2012 Von ho tro co MT_Bieu du thao QD von ho tro co MT 2" xfId="6169"/>
    <cellStyle name="1_Book1_1_Book1_Hoan chinh KH 2012 Von ho tro co MT_Bieu du thao QD von ho tro co MT 2 2" xfId="6170"/>
    <cellStyle name="1_Book1_1_Book1_Hoan chinh KH 2012 Von ho tro co MT_Bieu du thao QD von ho tro co MT 2 2 2" xfId="30125"/>
    <cellStyle name="1_Book1_1_Book1_Hoan chinh KH 2012 Von ho tro co MT_Bieu du thao QD von ho tro co MT 2 2 3" xfId="30126"/>
    <cellStyle name="1_Book1_1_Book1_Hoan chinh KH 2012 Von ho tro co MT_Bieu du thao QD von ho tro co MT 2 3" xfId="6171"/>
    <cellStyle name="1_Book1_1_Book1_Hoan chinh KH 2012 Von ho tro co MT_Bieu du thao QD von ho tro co MT 2 3 2" xfId="30127"/>
    <cellStyle name="1_Book1_1_Book1_Hoan chinh KH 2012 Von ho tro co MT_Bieu du thao QD von ho tro co MT 2 3 3" xfId="30128"/>
    <cellStyle name="1_Book1_1_Book1_Hoan chinh KH 2012 Von ho tro co MT_Bieu du thao QD von ho tro co MT 2 4" xfId="6172"/>
    <cellStyle name="1_Book1_1_Book1_Hoan chinh KH 2012 Von ho tro co MT_Bieu du thao QD von ho tro co MT 2 4 2" xfId="30129"/>
    <cellStyle name="1_Book1_1_Book1_Hoan chinh KH 2012 Von ho tro co MT_Bieu du thao QD von ho tro co MT 2 4 3" xfId="30130"/>
    <cellStyle name="1_Book1_1_Book1_Hoan chinh KH 2012 Von ho tro co MT_Bieu du thao QD von ho tro co MT 2 5" xfId="30131"/>
    <cellStyle name="1_Book1_1_Book1_Hoan chinh KH 2012 Von ho tro co MT_Bieu du thao QD von ho tro co MT 2 6" xfId="30132"/>
    <cellStyle name="1_Book1_1_Book1_Hoan chinh KH 2012 Von ho tro co MT_Bieu du thao QD von ho tro co MT 3" xfId="6173"/>
    <cellStyle name="1_Book1_1_Book1_Hoan chinh KH 2012 Von ho tro co MT_Bieu du thao QD von ho tro co MT 3 2" xfId="6174"/>
    <cellStyle name="1_Book1_1_Book1_Hoan chinh KH 2012 Von ho tro co MT_Bieu du thao QD von ho tro co MT 3 2 2" xfId="30133"/>
    <cellStyle name="1_Book1_1_Book1_Hoan chinh KH 2012 Von ho tro co MT_Bieu du thao QD von ho tro co MT 3 2 3" xfId="30134"/>
    <cellStyle name="1_Book1_1_Book1_Hoan chinh KH 2012 Von ho tro co MT_Bieu du thao QD von ho tro co MT 3 3" xfId="6175"/>
    <cellStyle name="1_Book1_1_Book1_Hoan chinh KH 2012 Von ho tro co MT_Bieu du thao QD von ho tro co MT 3 3 2" xfId="30135"/>
    <cellStyle name="1_Book1_1_Book1_Hoan chinh KH 2012 Von ho tro co MT_Bieu du thao QD von ho tro co MT 3 3 3" xfId="30136"/>
    <cellStyle name="1_Book1_1_Book1_Hoan chinh KH 2012 Von ho tro co MT_Bieu du thao QD von ho tro co MT 3 4" xfId="6176"/>
    <cellStyle name="1_Book1_1_Book1_Hoan chinh KH 2012 Von ho tro co MT_Bieu du thao QD von ho tro co MT 3 4 2" xfId="30137"/>
    <cellStyle name="1_Book1_1_Book1_Hoan chinh KH 2012 Von ho tro co MT_Bieu du thao QD von ho tro co MT 3 4 3" xfId="30138"/>
    <cellStyle name="1_Book1_1_Book1_Hoan chinh KH 2012 Von ho tro co MT_Bieu du thao QD von ho tro co MT 3 5" xfId="30139"/>
    <cellStyle name="1_Book1_1_Book1_Hoan chinh KH 2012 Von ho tro co MT_Bieu du thao QD von ho tro co MT 3 6" xfId="30140"/>
    <cellStyle name="1_Book1_1_Book1_Hoan chinh KH 2012 Von ho tro co MT_Bieu du thao QD von ho tro co MT 4" xfId="6177"/>
    <cellStyle name="1_Book1_1_Book1_Hoan chinh KH 2012 Von ho tro co MT_Bieu du thao QD von ho tro co MT 4 2" xfId="30141"/>
    <cellStyle name="1_Book1_1_Book1_Hoan chinh KH 2012 Von ho tro co MT_Bieu du thao QD von ho tro co MT 4 3" xfId="30142"/>
    <cellStyle name="1_Book1_1_Book1_Hoan chinh KH 2012 Von ho tro co MT_Bieu du thao QD von ho tro co MT 5" xfId="6178"/>
    <cellStyle name="1_Book1_1_Book1_Hoan chinh KH 2012 Von ho tro co MT_Bieu du thao QD von ho tro co MT 5 2" xfId="30143"/>
    <cellStyle name="1_Book1_1_Book1_Hoan chinh KH 2012 Von ho tro co MT_Bieu du thao QD von ho tro co MT 5 3" xfId="30144"/>
    <cellStyle name="1_Book1_1_Book1_Hoan chinh KH 2012 Von ho tro co MT_Bieu du thao QD von ho tro co MT 6" xfId="6179"/>
    <cellStyle name="1_Book1_1_Book1_Hoan chinh KH 2012 Von ho tro co MT_Bieu du thao QD von ho tro co MT 6 2" xfId="30145"/>
    <cellStyle name="1_Book1_1_Book1_Hoan chinh KH 2012 Von ho tro co MT_Bieu du thao QD von ho tro co MT 6 3" xfId="30146"/>
    <cellStyle name="1_Book1_1_Book1_Hoan chinh KH 2012 Von ho tro co MT_Bieu du thao QD von ho tro co MT 7" xfId="30147"/>
    <cellStyle name="1_Book1_1_Book1_Hoan chinh KH 2012 Von ho tro co MT_Bieu du thao QD von ho tro co MT 8" xfId="30148"/>
    <cellStyle name="1_Book1_1_Book1_Hoan chinh KH 2012 Von ho tro co MT_Ke hoach 2012 theo doi (giai ngan 30.6.12)" xfId="6180"/>
    <cellStyle name="1_Book1_1_Book1_Hoan chinh KH 2012 Von ho tro co MT_Ke hoach 2012 theo doi (giai ngan 30.6.12) 2" xfId="6181"/>
    <cellStyle name="1_Book1_1_Book1_Hoan chinh KH 2012 Von ho tro co MT_Ke hoach 2012 theo doi (giai ngan 30.6.12) 2 2" xfId="6182"/>
    <cellStyle name="1_Book1_1_Book1_Hoan chinh KH 2012 Von ho tro co MT_Ke hoach 2012 theo doi (giai ngan 30.6.12) 2 2 2" xfId="30149"/>
    <cellStyle name="1_Book1_1_Book1_Hoan chinh KH 2012 Von ho tro co MT_Ke hoach 2012 theo doi (giai ngan 30.6.12) 2 2 3" xfId="30150"/>
    <cellStyle name="1_Book1_1_Book1_Hoan chinh KH 2012 Von ho tro co MT_Ke hoach 2012 theo doi (giai ngan 30.6.12) 2 3" xfId="6183"/>
    <cellStyle name="1_Book1_1_Book1_Hoan chinh KH 2012 Von ho tro co MT_Ke hoach 2012 theo doi (giai ngan 30.6.12) 2 3 2" xfId="30151"/>
    <cellStyle name="1_Book1_1_Book1_Hoan chinh KH 2012 Von ho tro co MT_Ke hoach 2012 theo doi (giai ngan 30.6.12) 2 3 3" xfId="30152"/>
    <cellStyle name="1_Book1_1_Book1_Hoan chinh KH 2012 Von ho tro co MT_Ke hoach 2012 theo doi (giai ngan 30.6.12) 2 4" xfId="6184"/>
    <cellStyle name="1_Book1_1_Book1_Hoan chinh KH 2012 Von ho tro co MT_Ke hoach 2012 theo doi (giai ngan 30.6.12) 2 4 2" xfId="30153"/>
    <cellStyle name="1_Book1_1_Book1_Hoan chinh KH 2012 Von ho tro co MT_Ke hoach 2012 theo doi (giai ngan 30.6.12) 2 4 3" xfId="30154"/>
    <cellStyle name="1_Book1_1_Book1_Hoan chinh KH 2012 Von ho tro co MT_Ke hoach 2012 theo doi (giai ngan 30.6.12) 2 5" xfId="30155"/>
    <cellStyle name="1_Book1_1_Book1_Hoan chinh KH 2012 Von ho tro co MT_Ke hoach 2012 theo doi (giai ngan 30.6.12) 2 6" xfId="30156"/>
    <cellStyle name="1_Book1_1_Book1_Hoan chinh KH 2012 Von ho tro co MT_Ke hoach 2012 theo doi (giai ngan 30.6.12) 3" xfId="6185"/>
    <cellStyle name="1_Book1_1_Book1_Hoan chinh KH 2012 Von ho tro co MT_Ke hoach 2012 theo doi (giai ngan 30.6.12) 3 2" xfId="6186"/>
    <cellStyle name="1_Book1_1_Book1_Hoan chinh KH 2012 Von ho tro co MT_Ke hoach 2012 theo doi (giai ngan 30.6.12) 3 2 2" xfId="30157"/>
    <cellStyle name="1_Book1_1_Book1_Hoan chinh KH 2012 Von ho tro co MT_Ke hoach 2012 theo doi (giai ngan 30.6.12) 3 2 3" xfId="30158"/>
    <cellStyle name="1_Book1_1_Book1_Hoan chinh KH 2012 Von ho tro co MT_Ke hoach 2012 theo doi (giai ngan 30.6.12) 3 3" xfId="6187"/>
    <cellStyle name="1_Book1_1_Book1_Hoan chinh KH 2012 Von ho tro co MT_Ke hoach 2012 theo doi (giai ngan 30.6.12) 3 3 2" xfId="30159"/>
    <cellStyle name="1_Book1_1_Book1_Hoan chinh KH 2012 Von ho tro co MT_Ke hoach 2012 theo doi (giai ngan 30.6.12) 3 3 3" xfId="30160"/>
    <cellStyle name="1_Book1_1_Book1_Hoan chinh KH 2012 Von ho tro co MT_Ke hoach 2012 theo doi (giai ngan 30.6.12) 3 4" xfId="6188"/>
    <cellStyle name="1_Book1_1_Book1_Hoan chinh KH 2012 Von ho tro co MT_Ke hoach 2012 theo doi (giai ngan 30.6.12) 3 4 2" xfId="30161"/>
    <cellStyle name="1_Book1_1_Book1_Hoan chinh KH 2012 Von ho tro co MT_Ke hoach 2012 theo doi (giai ngan 30.6.12) 3 4 3" xfId="30162"/>
    <cellStyle name="1_Book1_1_Book1_Hoan chinh KH 2012 Von ho tro co MT_Ke hoach 2012 theo doi (giai ngan 30.6.12) 3 5" xfId="30163"/>
    <cellStyle name="1_Book1_1_Book1_Hoan chinh KH 2012 Von ho tro co MT_Ke hoach 2012 theo doi (giai ngan 30.6.12) 3 6" xfId="30164"/>
    <cellStyle name="1_Book1_1_Book1_Hoan chinh KH 2012 Von ho tro co MT_Ke hoach 2012 theo doi (giai ngan 30.6.12) 4" xfId="6189"/>
    <cellStyle name="1_Book1_1_Book1_Hoan chinh KH 2012 Von ho tro co MT_Ke hoach 2012 theo doi (giai ngan 30.6.12) 4 2" xfId="30165"/>
    <cellStyle name="1_Book1_1_Book1_Hoan chinh KH 2012 Von ho tro co MT_Ke hoach 2012 theo doi (giai ngan 30.6.12) 4 3" xfId="30166"/>
    <cellStyle name="1_Book1_1_Book1_Hoan chinh KH 2012 Von ho tro co MT_Ke hoach 2012 theo doi (giai ngan 30.6.12) 5" xfId="6190"/>
    <cellStyle name="1_Book1_1_Book1_Hoan chinh KH 2012 Von ho tro co MT_Ke hoach 2012 theo doi (giai ngan 30.6.12) 5 2" xfId="30167"/>
    <cellStyle name="1_Book1_1_Book1_Hoan chinh KH 2012 Von ho tro co MT_Ke hoach 2012 theo doi (giai ngan 30.6.12) 5 3" xfId="30168"/>
    <cellStyle name="1_Book1_1_Book1_Hoan chinh KH 2012 Von ho tro co MT_Ke hoach 2012 theo doi (giai ngan 30.6.12) 6" xfId="6191"/>
    <cellStyle name="1_Book1_1_Book1_Hoan chinh KH 2012 Von ho tro co MT_Ke hoach 2012 theo doi (giai ngan 30.6.12) 6 2" xfId="30169"/>
    <cellStyle name="1_Book1_1_Book1_Hoan chinh KH 2012 Von ho tro co MT_Ke hoach 2012 theo doi (giai ngan 30.6.12) 6 3" xfId="30170"/>
    <cellStyle name="1_Book1_1_Book1_Hoan chinh KH 2012 Von ho tro co MT_Ke hoach 2012 theo doi (giai ngan 30.6.12) 7" xfId="30171"/>
    <cellStyle name="1_Book1_1_Book1_Hoan chinh KH 2012 Von ho tro co MT_Ke hoach 2012 theo doi (giai ngan 30.6.12) 8" xfId="30172"/>
    <cellStyle name="1_Book1_1_Book1_Ke hoach 2012 (theo doi)" xfId="6192"/>
    <cellStyle name="1_Book1_1_Book1_Ke hoach 2012 (theo doi) 2" xfId="6193"/>
    <cellStyle name="1_Book1_1_Book1_Ke hoach 2012 (theo doi) 2 2" xfId="6194"/>
    <cellStyle name="1_Book1_1_Book1_Ke hoach 2012 (theo doi) 2 2 2" xfId="30173"/>
    <cellStyle name="1_Book1_1_Book1_Ke hoach 2012 (theo doi) 2 2 3" xfId="30174"/>
    <cellStyle name="1_Book1_1_Book1_Ke hoach 2012 (theo doi) 2 3" xfId="6195"/>
    <cellStyle name="1_Book1_1_Book1_Ke hoach 2012 (theo doi) 2 3 2" xfId="30175"/>
    <cellStyle name="1_Book1_1_Book1_Ke hoach 2012 (theo doi) 2 3 3" xfId="30176"/>
    <cellStyle name="1_Book1_1_Book1_Ke hoach 2012 (theo doi) 2 4" xfId="6196"/>
    <cellStyle name="1_Book1_1_Book1_Ke hoach 2012 (theo doi) 2 4 2" xfId="30177"/>
    <cellStyle name="1_Book1_1_Book1_Ke hoach 2012 (theo doi) 2 4 3" xfId="30178"/>
    <cellStyle name="1_Book1_1_Book1_Ke hoach 2012 (theo doi) 2 5" xfId="30179"/>
    <cellStyle name="1_Book1_1_Book1_Ke hoach 2012 (theo doi) 2 6" xfId="30180"/>
    <cellStyle name="1_Book1_1_Book1_Ke hoach 2012 (theo doi) 3" xfId="6197"/>
    <cellStyle name="1_Book1_1_Book1_Ke hoach 2012 (theo doi) 3 2" xfId="6198"/>
    <cellStyle name="1_Book1_1_Book1_Ke hoach 2012 (theo doi) 3 2 2" xfId="30181"/>
    <cellStyle name="1_Book1_1_Book1_Ke hoach 2012 (theo doi) 3 2 3" xfId="30182"/>
    <cellStyle name="1_Book1_1_Book1_Ke hoach 2012 (theo doi) 3 3" xfId="6199"/>
    <cellStyle name="1_Book1_1_Book1_Ke hoach 2012 (theo doi) 3 3 2" xfId="30183"/>
    <cellStyle name="1_Book1_1_Book1_Ke hoach 2012 (theo doi) 3 3 3" xfId="30184"/>
    <cellStyle name="1_Book1_1_Book1_Ke hoach 2012 (theo doi) 3 4" xfId="6200"/>
    <cellStyle name="1_Book1_1_Book1_Ke hoach 2012 (theo doi) 3 4 2" xfId="30185"/>
    <cellStyle name="1_Book1_1_Book1_Ke hoach 2012 (theo doi) 3 4 3" xfId="30186"/>
    <cellStyle name="1_Book1_1_Book1_Ke hoach 2012 (theo doi) 3 5" xfId="30187"/>
    <cellStyle name="1_Book1_1_Book1_Ke hoach 2012 (theo doi) 3 6" xfId="30188"/>
    <cellStyle name="1_Book1_1_Book1_Ke hoach 2012 (theo doi) 4" xfId="6201"/>
    <cellStyle name="1_Book1_1_Book1_Ke hoach 2012 (theo doi) 4 2" xfId="30189"/>
    <cellStyle name="1_Book1_1_Book1_Ke hoach 2012 (theo doi) 4 3" xfId="30190"/>
    <cellStyle name="1_Book1_1_Book1_Ke hoach 2012 (theo doi) 5" xfId="6202"/>
    <cellStyle name="1_Book1_1_Book1_Ke hoach 2012 (theo doi) 5 2" xfId="30191"/>
    <cellStyle name="1_Book1_1_Book1_Ke hoach 2012 (theo doi) 5 3" xfId="30192"/>
    <cellStyle name="1_Book1_1_Book1_Ke hoach 2012 (theo doi) 6" xfId="6203"/>
    <cellStyle name="1_Book1_1_Book1_Ke hoach 2012 (theo doi) 6 2" xfId="30193"/>
    <cellStyle name="1_Book1_1_Book1_Ke hoach 2012 (theo doi) 6 3" xfId="30194"/>
    <cellStyle name="1_Book1_1_Book1_Ke hoach 2012 (theo doi) 7" xfId="30195"/>
    <cellStyle name="1_Book1_1_Book1_Ke hoach 2012 (theo doi) 8" xfId="30196"/>
    <cellStyle name="1_Book1_1_Book1_Ke hoach 2012 theo doi (giai ngan 30.6.12)" xfId="6204"/>
    <cellStyle name="1_Book1_1_Book1_Ke hoach 2012 theo doi (giai ngan 30.6.12) 2" xfId="6205"/>
    <cellStyle name="1_Book1_1_Book1_Ke hoach 2012 theo doi (giai ngan 30.6.12) 2 2" xfId="6206"/>
    <cellStyle name="1_Book1_1_Book1_Ke hoach 2012 theo doi (giai ngan 30.6.12) 2 2 2" xfId="30197"/>
    <cellStyle name="1_Book1_1_Book1_Ke hoach 2012 theo doi (giai ngan 30.6.12) 2 2 3" xfId="30198"/>
    <cellStyle name="1_Book1_1_Book1_Ke hoach 2012 theo doi (giai ngan 30.6.12) 2 3" xfId="6207"/>
    <cellStyle name="1_Book1_1_Book1_Ke hoach 2012 theo doi (giai ngan 30.6.12) 2 3 2" xfId="30199"/>
    <cellStyle name="1_Book1_1_Book1_Ke hoach 2012 theo doi (giai ngan 30.6.12) 2 3 3" xfId="30200"/>
    <cellStyle name="1_Book1_1_Book1_Ke hoach 2012 theo doi (giai ngan 30.6.12) 2 4" xfId="6208"/>
    <cellStyle name="1_Book1_1_Book1_Ke hoach 2012 theo doi (giai ngan 30.6.12) 2 4 2" xfId="30201"/>
    <cellStyle name="1_Book1_1_Book1_Ke hoach 2012 theo doi (giai ngan 30.6.12) 2 4 3" xfId="30202"/>
    <cellStyle name="1_Book1_1_Book1_Ke hoach 2012 theo doi (giai ngan 30.6.12) 2 5" xfId="30203"/>
    <cellStyle name="1_Book1_1_Book1_Ke hoach 2012 theo doi (giai ngan 30.6.12) 2 6" xfId="30204"/>
    <cellStyle name="1_Book1_1_Book1_Ke hoach 2012 theo doi (giai ngan 30.6.12) 3" xfId="6209"/>
    <cellStyle name="1_Book1_1_Book1_Ke hoach 2012 theo doi (giai ngan 30.6.12) 3 2" xfId="6210"/>
    <cellStyle name="1_Book1_1_Book1_Ke hoach 2012 theo doi (giai ngan 30.6.12) 3 2 2" xfId="30205"/>
    <cellStyle name="1_Book1_1_Book1_Ke hoach 2012 theo doi (giai ngan 30.6.12) 3 2 3" xfId="30206"/>
    <cellStyle name="1_Book1_1_Book1_Ke hoach 2012 theo doi (giai ngan 30.6.12) 3 3" xfId="6211"/>
    <cellStyle name="1_Book1_1_Book1_Ke hoach 2012 theo doi (giai ngan 30.6.12) 3 3 2" xfId="30207"/>
    <cellStyle name="1_Book1_1_Book1_Ke hoach 2012 theo doi (giai ngan 30.6.12) 3 3 3" xfId="30208"/>
    <cellStyle name="1_Book1_1_Book1_Ke hoach 2012 theo doi (giai ngan 30.6.12) 3 4" xfId="6212"/>
    <cellStyle name="1_Book1_1_Book1_Ke hoach 2012 theo doi (giai ngan 30.6.12) 3 4 2" xfId="30209"/>
    <cellStyle name="1_Book1_1_Book1_Ke hoach 2012 theo doi (giai ngan 30.6.12) 3 4 3" xfId="30210"/>
    <cellStyle name="1_Book1_1_Book1_Ke hoach 2012 theo doi (giai ngan 30.6.12) 3 5" xfId="30211"/>
    <cellStyle name="1_Book1_1_Book1_Ke hoach 2012 theo doi (giai ngan 30.6.12) 3 6" xfId="30212"/>
    <cellStyle name="1_Book1_1_Book1_Ke hoach 2012 theo doi (giai ngan 30.6.12) 4" xfId="6213"/>
    <cellStyle name="1_Book1_1_Book1_Ke hoach 2012 theo doi (giai ngan 30.6.12) 4 2" xfId="30213"/>
    <cellStyle name="1_Book1_1_Book1_Ke hoach 2012 theo doi (giai ngan 30.6.12) 4 3" xfId="30214"/>
    <cellStyle name="1_Book1_1_Book1_Ke hoach 2012 theo doi (giai ngan 30.6.12) 5" xfId="6214"/>
    <cellStyle name="1_Book1_1_Book1_Ke hoach 2012 theo doi (giai ngan 30.6.12) 5 2" xfId="30215"/>
    <cellStyle name="1_Book1_1_Book1_Ke hoach 2012 theo doi (giai ngan 30.6.12) 5 3" xfId="30216"/>
    <cellStyle name="1_Book1_1_Book1_Ke hoach 2012 theo doi (giai ngan 30.6.12) 6" xfId="6215"/>
    <cellStyle name="1_Book1_1_Book1_Ke hoach 2012 theo doi (giai ngan 30.6.12) 6 2" xfId="30217"/>
    <cellStyle name="1_Book1_1_Book1_Ke hoach 2012 theo doi (giai ngan 30.6.12) 6 3" xfId="30218"/>
    <cellStyle name="1_Book1_1_Book1_Ke hoach 2012 theo doi (giai ngan 30.6.12) 7" xfId="30219"/>
    <cellStyle name="1_Book1_1_Book1_Ke hoach 2012 theo doi (giai ngan 30.6.12) 8" xfId="30220"/>
    <cellStyle name="1_Book1_1_Dang ky phan khai von ODA (gui Bo)" xfId="6216"/>
    <cellStyle name="1_Book1_1_Dang ky phan khai von ODA (gui Bo) 2" xfId="6217"/>
    <cellStyle name="1_Book1_1_Dang ky phan khai von ODA (gui Bo) 2 2" xfId="6218"/>
    <cellStyle name="1_Book1_1_Dang ky phan khai von ODA (gui Bo) 2 2 2" xfId="30221"/>
    <cellStyle name="1_Book1_1_Dang ky phan khai von ODA (gui Bo) 2 2 3" xfId="30222"/>
    <cellStyle name="1_Book1_1_Dang ky phan khai von ODA (gui Bo) 2 3" xfId="6219"/>
    <cellStyle name="1_Book1_1_Dang ky phan khai von ODA (gui Bo) 2 3 2" xfId="30223"/>
    <cellStyle name="1_Book1_1_Dang ky phan khai von ODA (gui Bo) 2 3 3" xfId="30224"/>
    <cellStyle name="1_Book1_1_Dang ky phan khai von ODA (gui Bo) 2 4" xfId="6220"/>
    <cellStyle name="1_Book1_1_Dang ky phan khai von ODA (gui Bo) 2 4 2" xfId="30225"/>
    <cellStyle name="1_Book1_1_Dang ky phan khai von ODA (gui Bo) 2 4 3" xfId="30226"/>
    <cellStyle name="1_Book1_1_Dang ky phan khai von ODA (gui Bo) 2 5" xfId="30227"/>
    <cellStyle name="1_Book1_1_Dang ky phan khai von ODA (gui Bo) 2 6" xfId="30228"/>
    <cellStyle name="1_Book1_1_Dang ky phan khai von ODA (gui Bo) 3" xfId="6221"/>
    <cellStyle name="1_Book1_1_Dang ky phan khai von ODA (gui Bo) 3 2" xfId="30229"/>
    <cellStyle name="1_Book1_1_Dang ky phan khai von ODA (gui Bo) 3 3" xfId="30230"/>
    <cellStyle name="1_Book1_1_Dang ky phan khai von ODA (gui Bo) 4" xfId="6222"/>
    <cellStyle name="1_Book1_1_Dang ky phan khai von ODA (gui Bo) 4 2" xfId="30231"/>
    <cellStyle name="1_Book1_1_Dang ky phan khai von ODA (gui Bo) 4 3" xfId="30232"/>
    <cellStyle name="1_Book1_1_Dang ky phan khai von ODA (gui Bo) 5" xfId="6223"/>
    <cellStyle name="1_Book1_1_Dang ky phan khai von ODA (gui Bo) 5 2" xfId="30233"/>
    <cellStyle name="1_Book1_1_Dang ky phan khai von ODA (gui Bo) 5 3" xfId="30234"/>
    <cellStyle name="1_Book1_1_Dang ky phan khai von ODA (gui Bo) 6" xfId="30235"/>
    <cellStyle name="1_Book1_1_Dang ky phan khai von ODA (gui Bo) 7" xfId="30236"/>
    <cellStyle name="1_Book1_1_Dang ky phan khai von ODA (gui Bo)_BC von DTPT 6 thang 2012" xfId="6224"/>
    <cellStyle name="1_Book1_1_Dang ky phan khai von ODA (gui Bo)_BC von DTPT 6 thang 2012 2" xfId="6225"/>
    <cellStyle name="1_Book1_1_Dang ky phan khai von ODA (gui Bo)_BC von DTPT 6 thang 2012 2 2" xfId="6226"/>
    <cellStyle name="1_Book1_1_Dang ky phan khai von ODA (gui Bo)_BC von DTPT 6 thang 2012 2 2 2" xfId="30237"/>
    <cellStyle name="1_Book1_1_Dang ky phan khai von ODA (gui Bo)_BC von DTPT 6 thang 2012 2 2 3" xfId="30238"/>
    <cellStyle name="1_Book1_1_Dang ky phan khai von ODA (gui Bo)_BC von DTPT 6 thang 2012 2 3" xfId="6227"/>
    <cellStyle name="1_Book1_1_Dang ky phan khai von ODA (gui Bo)_BC von DTPT 6 thang 2012 2 3 2" xfId="30239"/>
    <cellStyle name="1_Book1_1_Dang ky phan khai von ODA (gui Bo)_BC von DTPT 6 thang 2012 2 3 3" xfId="30240"/>
    <cellStyle name="1_Book1_1_Dang ky phan khai von ODA (gui Bo)_BC von DTPT 6 thang 2012 2 4" xfId="6228"/>
    <cellStyle name="1_Book1_1_Dang ky phan khai von ODA (gui Bo)_BC von DTPT 6 thang 2012 2 4 2" xfId="30241"/>
    <cellStyle name="1_Book1_1_Dang ky phan khai von ODA (gui Bo)_BC von DTPT 6 thang 2012 2 4 3" xfId="30242"/>
    <cellStyle name="1_Book1_1_Dang ky phan khai von ODA (gui Bo)_BC von DTPT 6 thang 2012 2 5" xfId="30243"/>
    <cellStyle name="1_Book1_1_Dang ky phan khai von ODA (gui Bo)_BC von DTPT 6 thang 2012 2 6" xfId="30244"/>
    <cellStyle name="1_Book1_1_Dang ky phan khai von ODA (gui Bo)_BC von DTPT 6 thang 2012 3" xfId="6229"/>
    <cellStyle name="1_Book1_1_Dang ky phan khai von ODA (gui Bo)_BC von DTPT 6 thang 2012 3 2" xfId="30245"/>
    <cellStyle name="1_Book1_1_Dang ky phan khai von ODA (gui Bo)_BC von DTPT 6 thang 2012 3 3" xfId="30246"/>
    <cellStyle name="1_Book1_1_Dang ky phan khai von ODA (gui Bo)_BC von DTPT 6 thang 2012 4" xfId="6230"/>
    <cellStyle name="1_Book1_1_Dang ky phan khai von ODA (gui Bo)_BC von DTPT 6 thang 2012 4 2" xfId="30247"/>
    <cellStyle name="1_Book1_1_Dang ky phan khai von ODA (gui Bo)_BC von DTPT 6 thang 2012 4 3" xfId="30248"/>
    <cellStyle name="1_Book1_1_Dang ky phan khai von ODA (gui Bo)_BC von DTPT 6 thang 2012 5" xfId="6231"/>
    <cellStyle name="1_Book1_1_Dang ky phan khai von ODA (gui Bo)_BC von DTPT 6 thang 2012 5 2" xfId="30249"/>
    <cellStyle name="1_Book1_1_Dang ky phan khai von ODA (gui Bo)_BC von DTPT 6 thang 2012 5 3" xfId="30250"/>
    <cellStyle name="1_Book1_1_Dang ky phan khai von ODA (gui Bo)_BC von DTPT 6 thang 2012 6" xfId="30251"/>
    <cellStyle name="1_Book1_1_Dang ky phan khai von ODA (gui Bo)_BC von DTPT 6 thang 2012 7" xfId="30252"/>
    <cellStyle name="1_Book1_1_Dang ky phan khai von ODA (gui Bo)_Bieu du thao QD von ho tro co MT" xfId="6232"/>
    <cellStyle name="1_Book1_1_Dang ky phan khai von ODA (gui Bo)_Bieu du thao QD von ho tro co MT 2" xfId="6233"/>
    <cellStyle name="1_Book1_1_Dang ky phan khai von ODA (gui Bo)_Bieu du thao QD von ho tro co MT 2 2" xfId="6234"/>
    <cellStyle name="1_Book1_1_Dang ky phan khai von ODA (gui Bo)_Bieu du thao QD von ho tro co MT 2 2 2" xfId="30253"/>
    <cellStyle name="1_Book1_1_Dang ky phan khai von ODA (gui Bo)_Bieu du thao QD von ho tro co MT 2 2 3" xfId="30254"/>
    <cellStyle name="1_Book1_1_Dang ky phan khai von ODA (gui Bo)_Bieu du thao QD von ho tro co MT 2 3" xfId="6235"/>
    <cellStyle name="1_Book1_1_Dang ky phan khai von ODA (gui Bo)_Bieu du thao QD von ho tro co MT 2 3 2" xfId="30255"/>
    <cellStyle name="1_Book1_1_Dang ky phan khai von ODA (gui Bo)_Bieu du thao QD von ho tro co MT 2 3 3" xfId="30256"/>
    <cellStyle name="1_Book1_1_Dang ky phan khai von ODA (gui Bo)_Bieu du thao QD von ho tro co MT 2 4" xfId="6236"/>
    <cellStyle name="1_Book1_1_Dang ky phan khai von ODA (gui Bo)_Bieu du thao QD von ho tro co MT 2 4 2" xfId="30257"/>
    <cellStyle name="1_Book1_1_Dang ky phan khai von ODA (gui Bo)_Bieu du thao QD von ho tro co MT 2 4 3" xfId="30258"/>
    <cellStyle name="1_Book1_1_Dang ky phan khai von ODA (gui Bo)_Bieu du thao QD von ho tro co MT 2 5" xfId="30259"/>
    <cellStyle name="1_Book1_1_Dang ky phan khai von ODA (gui Bo)_Bieu du thao QD von ho tro co MT 2 6" xfId="30260"/>
    <cellStyle name="1_Book1_1_Dang ky phan khai von ODA (gui Bo)_Bieu du thao QD von ho tro co MT 3" xfId="6237"/>
    <cellStyle name="1_Book1_1_Dang ky phan khai von ODA (gui Bo)_Bieu du thao QD von ho tro co MT 3 2" xfId="30261"/>
    <cellStyle name="1_Book1_1_Dang ky phan khai von ODA (gui Bo)_Bieu du thao QD von ho tro co MT 3 3" xfId="30262"/>
    <cellStyle name="1_Book1_1_Dang ky phan khai von ODA (gui Bo)_Bieu du thao QD von ho tro co MT 4" xfId="6238"/>
    <cellStyle name="1_Book1_1_Dang ky phan khai von ODA (gui Bo)_Bieu du thao QD von ho tro co MT 4 2" xfId="30263"/>
    <cellStyle name="1_Book1_1_Dang ky phan khai von ODA (gui Bo)_Bieu du thao QD von ho tro co MT 4 3" xfId="30264"/>
    <cellStyle name="1_Book1_1_Dang ky phan khai von ODA (gui Bo)_Bieu du thao QD von ho tro co MT 5" xfId="6239"/>
    <cellStyle name="1_Book1_1_Dang ky phan khai von ODA (gui Bo)_Bieu du thao QD von ho tro co MT 5 2" xfId="30265"/>
    <cellStyle name="1_Book1_1_Dang ky phan khai von ODA (gui Bo)_Bieu du thao QD von ho tro co MT 5 3" xfId="30266"/>
    <cellStyle name="1_Book1_1_Dang ky phan khai von ODA (gui Bo)_Bieu du thao QD von ho tro co MT 6" xfId="30267"/>
    <cellStyle name="1_Book1_1_Dang ky phan khai von ODA (gui Bo)_Bieu du thao QD von ho tro co MT 7" xfId="30268"/>
    <cellStyle name="1_Book1_1_Dang ky phan khai von ODA (gui Bo)_Ke hoach 2012 theo doi (giai ngan 30.6.12)" xfId="6240"/>
    <cellStyle name="1_Book1_1_Dang ky phan khai von ODA (gui Bo)_Ke hoach 2012 theo doi (giai ngan 30.6.12) 2" xfId="6241"/>
    <cellStyle name="1_Book1_1_Dang ky phan khai von ODA (gui Bo)_Ke hoach 2012 theo doi (giai ngan 30.6.12) 2 2" xfId="6242"/>
    <cellStyle name="1_Book1_1_Dang ky phan khai von ODA (gui Bo)_Ke hoach 2012 theo doi (giai ngan 30.6.12) 2 2 2" xfId="30269"/>
    <cellStyle name="1_Book1_1_Dang ky phan khai von ODA (gui Bo)_Ke hoach 2012 theo doi (giai ngan 30.6.12) 2 2 3" xfId="30270"/>
    <cellStyle name="1_Book1_1_Dang ky phan khai von ODA (gui Bo)_Ke hoach 2012 theo doi (giai ngan 30.6.12) 2 3" xfId="6243"/>
    <cellStyle name="1_Book1_1_Dang ky phan khai von ODA (gui Bo)_Ke hoach 2012 theo doi (giai ngan 30.6.12) 2 3 2" xfId="30271"/>
    <cellStyle name="1_Book1_1_Dang ky phan khai von ODA (gui Bo)_Ke hoach 2012 theo doi (giai ngan 30.6.12) 2 3 3" xfId="30272"/>
    <cellStyle name="1_Book1_1_Dang ky phan khai von ODA (gui Bo)_Ke hoach 2012 theo doi (giai ngan 30.6.12) 2 4" xfId="6244"/>
    <cellStyle name="1_Book1_1_Dang ky phan khai von ODA (gui Bo)_Ke hoach 2012 theo doi (giai ngan 30.6.12) 2 4 2" xfId="30273"/>
    <cellStyle name="1_Book1_1_Dang ky phan khai von ODA (gui Bo)_Ke hoach 2012 theo doi (giai ngan 30.6.12) 2 4 3" xfId="30274"/>
    <cellStyle name="1_Book1_1_Dang ky phan khai von ODA (gui Bo)_Ke hoach 2012 theo doi (giai ngan 30.6.12) 2 5" xfId="30275"/>
    <cellStyle name="1_Book1_1_Dang ky phan khai von ODA (gui Bo)_Ke hoach 2012 theo doi (giai ngan 30.6.12) 2 6" xfId="30276"/>
    <cellStyle name="1_Book1_1_Dang ky phan khai von ODA (gui Bo)_Ke hoach 2012 theo doi (giai ngan 30.6.12) 3" xfId="6245"/>
    <cellStyle name="1_Book1_1_Dang ky phan khai von ODA (gui Bo)_Ke hoach 2012 theo doi (giai ngan 30.6.12) 3 2" xfId="30277"/>
    <cellStyle name="1_Book1_1_Dang ky phan khai von ODA (gui Bo)_Ke hoach 2012 theo doi (giai ngan 30.6.12) 3 3" xfId="30278"/>
    <cellStyle name="1_Book1_1_Dang ky phan khai von ODA (gui Bo)_Ke hoach 2012 theo doi (giai ngan 30.6.12) 4" xfId="6246"/>
    <cellStyle name="1_Book1_1_Dang ky phan khai von ODA (gui Bo)_Ke hoach 2012 theo doi (giai ngan 30.6.12) 4 2" xfId="30279"/>
    <cellStyle name="1_Book1_1_Dang ky phan khai von ODA (gui Bo)_Ke hoach 2012 theo doi (giai ngan 30.6.12) 4 3" xfId="30280"/>
    <cellStyle name="1_Book1_1_Dang ky phan khai von ODA (gui Bo)_Ke hoach 2012 theo doi (giai ngan 30.6.12) 5" xfId="6247"/>
    <cellStyle name="1_Book1_1_Dang ky phan khai von ODA (gui Bo)_Ke hoach 2012 theo doi (giai ngan 30.6.12) 5 2" xfId="30281"/>
    <cellStyle name="1_Book1_1_Dang ky phan khai von ODA (gui Bo)_Ke hoach 2012 theo doi (giai ngan 30.6.12) 5 3" xfId="30282"/>
    <cellStyle name="1_Book1_1_Dang ky phan khai von ODA (gui Bo)_Ke hoach 2012 theo doi (giai ngan 30.6.12) 6" xfId="30283"/>
    <cellStyle name="1_Book1_1_Dang ky phan khai von ODA (gui Bo)_Ke hoach 2012 theo doi (giai ngan 30.6.12) 7" xfId="30284"/>
    <cellStyle name="1_Book1_1_Ke hoach 2012 (theo doi)" xfId="6248"/>
    <cellStyle name="1_Book1_1_Ke hoach 2012 (theo doi) 2" xfId="6249"/>
    <cellStyle name="1_Book1_1_Ke hoach 2012 (theo doi) 2 2" xfId="6250"/>
    <cellStyle name="1_Book1_1_Ke hoach 2012 (theo doi) 2 2 2" xfId="30285"/>
    <cellStyle name="1_Book1_1_Ke hoach 2012 (theo doi) 2 2 3" xfId="30286"/>
    <cellStyle name="1_Book1_1_Ke hoach 2012 (theo doi) 2 3" xfId="6251"/>
    <cellStyle name="1_Book1_1_Ke hoach 2012 (theo doi) 2 3 2" xfId="30287"/>
    <cellStyle name="1_Book1_1_Ke hoach 2012 (theo doi) 2 3 3" xfId="30288"/>
    <cellStyle name="1_Book1_1_Ke hoach 2012 (theo doi) 2 4" xfId="6252"/>
    <cellStyle name="1_Book1_1_Ke hoach 2012 (theo doi) 2 4 2" xfId="30289"/>
    <cellStyle name="1_Book1_1_Ke hoach 2012 (theo doi) 2 4 3" xfId="30290"/>
    <cellStyle name="1_Book1_1_Ke hoach 2012 (theo doi) 2 5" xfId="30291"/>
    <cellStyle name="1_Book1_1_Ke hoach 2012 (theo doi) 2 6" xfId="30292"/>
    <cellStyle name="1_Book1_1_Ke hoach 2012 (theo doi) 3" xfId="6253"/>
    <cellStyle name="1_Book1_1_Ke hoach 2012 (theo doi) 3 2" xfId="30293"/>
    <cellStyle name="1_Book1_1_Ke hoach 2012 (theo doi) 3 3" xfId="30294"/>
    <cellStyle name="1_Book1_1_Ke hoach 2012 (theo doi) 4" xfId="6254"/>
    <cellStyle name="1_Book1_1_Ke hoach 2012 (theo doi) 4 2" xfId="30295"/>
    <cellStyle name="1_Book1_1_Ke hoach 2012 (theo doi) 4 3" xfId="30296"/>
    <cellStyle name="1_Book1_1_Ke hoach 2012 (theo doi) 5" xfId="6255"/>
    <cellStyle name="1_Book1_1_Ke hoach 2012 (theo doi) 5 2" xfId="30297"/>
    <cellStyle name="1_Book1_1_Ke hoach 2012 (theo doi) 5 3" xfId="30298"/>
    <cellStyle name="1_Book1_1_Ke hoach 2012 (theo doi) 6" xfId="30299"/>
    <cellStyle name="1_Book1_1_Ke hoach 2012 (theo doi) 7" xfId="30300"/>
    <cellStyle name="1_Book1_1_Ke hoach 2012 theo doi (giai ngan 30.6.12)" xfId="6256"/>
    <cellStyle name="1_Book1_1_Ke hoach 2012 theo doi (giai ngan 30.6.12) 2" xfId="6257"/>
    <cellStyle name="1_Book1_1_Ke hoach 2012 theo doi (giai ngan 30.6.12) 2 2" xfId="6258"/>
    <cellStyle name="1_Book1_1_Ke hoach 2012 theo doi (giai ngan 30.6.12) 2 2 2" xfId="30301"/>
    <cellStyle name="1_Book1_1_Ke hoach 2012 theo doi (giai ngan 30.6.12) 2 2 3" xfId="30302"/>
    <cellStyle name="1_Book1_1_Ke hoach 2012 theo doi (giai ngan 30.6.12) 2 3" xfId="6259"/>
    <cellStyle name="1_Book1_1_Ke hoach 2012 theo doi (giai ngan 30.6.12) 2 3 2" xfId="30303"/>
    <cellStyle name="1_Book1_1_Ke hoach 2012 theo doi (giai ngan 30.6.12) 2 3 3" xfId="30304"/>
    <cellStyle name="1_Book1_1_Ke hoach 2012 theo doi (giai ngan 30.6.12) 2 4" xfId="6260"/>
    <cellStyle name="1_Book1_1_Ke hoach 2012 theo doi (giai ngan 30.6.12) 2 4 2" xfId="30305"/>
    <cellStyle name="1_Book1_1_Ke hoach 2012 theo doi (giai ngan 30.6.12) 2 4 3" xfId="30306"/>
    <cellStyle name="1_Book1_1_Ke hoach 2012 theo doi (giai ngan 30.6.12) 2 5" xfId="30307"/>
    <cellStyle name="1_Book1_1_Ke hoach 2012 theo doi (giai ngan 30.6.12) 2 6" xfId="30308"/>
    <cellStyle name="1_Book1_1_Ke hoach 2012 theo doi (giai ngan 30.6.12) 3" xfId="6261"/>
    <cellStyle name="1_Book1_1_Ke hoach 2012 theo doi (giai ngan 30.6.12) 3 2" xfId="30309"/>
    <cellStyle name="1_Book1_1_Ke hoach 2012 theo doi (giai ngan 30.6.12) 3 3" xfId="30310"/>
    <cellStyle name="1_Book1_1_Ke hoach 2012 theo doi (giai ngan 30.6.12) 4" xfId="6262"/>
    <cellStyle name="1_Book1_1_Ke hoach 2012 theo doi (giai ngan 30.6.12) 4 2" xfId="30311"/>
    <cellStyle name="1_Book1_1_Ke hoach 2012 theo doi (giai ngan 30.6.12) 4 3" xfId="30312"/>
    <cellStyle name="1_Book1_1_Ke hoach 2012 theo doi (giai ngan 30.6.12) 5" xfId="6263"/>
    <cellStyle name="1_Book1_1_Ke hoach 2012 theo doi (giai ngan 30.6.12) 5 2" xfId="30313"/>
    <cellStyle name="1_Book1_1_Ke hoach 2012 theo doi (giai ngan 30.6.12) 5 3" xfId="30314"/>
    <cellStyle name="1_Book1_1_Ke hoach 2012 theo doi (giai ngan 30.6.12) 6" xfId="30315"/>
    <cellStyle name="1_Book1_1_Ke hoach 2012 theo doi (giai ngan 30.6.12) 7" xfId="30316"/>
    <cellStyle name="1_Book1_1_KH TPCP vung TNB (03-1-2012)" xfId="6264"/>
    <cellStyle name="1_Book1_1_Tong hop theo doi von TPCP (BC)" xfId="6265"/>
    <cellStyle name="1_Book1_1_Tong hop theo doi von TPCP (BC) 2" xfId="6266"/>
    <cellStyle name="1_Book1_1_Tong hop theo doi von TPCP (BC) 2 2" xfId="6267"/>
    <cellStyle name="1_Book1_1_Tong hop theo doi von TPCP (BC) 2 2 2" xfId="30317"/>
    <cellStyle name="1_Book1_1_Tong hop theo doi von TPCP (BC) 2 2 3" xfId="30318"/>
    <cellStyle name="1_Book1_1_Tong hop theo doi von TPCP (BC) 2 3" xfId="6268"/>
    <cellStyle name="1_Book1_1_Tong hop theo doi von TPCP (BC) 2 3 2" xfId="30319"/>
    <cellStyle name="1_Book1_1_Tong hop theo doi von TPCP (BC) 2 3 3" xfId="30320"/>
    <cellStyle name="1_Book1_1_Tong hop theo doi von TPCP (BC) 2 4" xfId="6269"/>
    <cellStyle name="1_Book1_1_Tong hop theo doi von TPCP (BC) 2 4 2" xfId="30321"/>
    <cellStyle name="1_Book1_1_Tong hop theo doi von TPCP (BC) 2 4 3" xfId="30322"/>
    <cellStyle name="1_Book1_1_Tong hop theo doi von TPCP (BC) 2 5" xfId="30323"/>
    <cellStyle name="1_Book1_1_Tong hop theo doi von TPCP (BC) 2 6" xfId="30324"/>
    <cellStyle name="1_Book1_1_Tong hop theo doi von TPCP (BC) 3" xfId="6270"/>
    <cellStyle name="1_Book1_1_Tong hop theo doi von TPCP (BC) 3 2" xfId="30325"/>
    <cellStyle name="1_Book1_1_Tong hop theo doi von TPCP (BC) 3 3" xfId="30326"/>
    <cellStyle name="1_Book1_1_Tong hop theo doi von TPCP (BC) 4" xfId="6271"/>
    <cellStyle name="1_Book1_1_Tong hop theo doi von TPCP (BC) 4 2" xfId="30327"/>
    <cellStyle name="1_Book1_1_Tong hop theo doi von TPCP (BC) 4 3" xfId="30328"/>
    <cellStyle name="1_Book1_1_Tong hop theo doi von TPCP (BC) 5" xfId="6272"/>
    <cellStyle name="1_Book1_1_Tong hop theo doi von TPCP (BC) 5 2" xfId="30329"/>
    <cellStyle name="1_Book1_1_Tong hop theo doi von TPCP (BC) 5 3" xfId="30330"/>
    <cellStyle name="1_Book1_1_Tong hop theo doi von TPCP (BC) 6" xfId="30331"/>
    <cellStyle name="1_Book1_1_Tong hop theo doi von TPCP (BC) 7" xfId="30332"/>
    <cellStyle name="1_Book1_1_Tong hop theo doi von TPCP (BC)_BC von DTPT 6 thang 2012" xfId="6273"/>
    <cellStyle name="1_Book1_1_Tong hop theo doi von TPCP (BC)_BC von DTPT 6 thang 2012 2" xfId="6274"/>
    <cellStyle name="1_Book1_1_Tong hop theo doi von TPCP (BC)_BC von DTPT 6 thang 2012 2 2" xfId="6275"/>
    <cellStyle name="1_Book1_1_Tong hop theo doi von TPCP (BC)_BC von DTPT 6 thang 2012 2 2 2" xfId="30333"/>
    <cellStyle name="1_Book1_1_Tong hop theo doi von TPCP (BC)_BC von DTPT 6 thang 2012 2 2 3" xfId="30334"/>
    <cellStyle name="1_Book1_1_Tong hop theo doi von TPCP (BC)_BC von DTPT 6 thang 2012 2 3" xfId="6276"/>
    <cellStyle name="1_Book1_1_Tong hop theo doi von TPCP (BC)_BC von DTPT 6 thang 2012 2 3 2" xfId="30335"/>
    <cellStyle name="1_Book1_1_Tong hop theo doi von TPCP (BC)_BC von DTPT 6 thang 2012 2 3 3" xfId="30336"/>
    <cellStyle name="1_Book1_1_Tong hop theo doi von TPCP (BC)_BC von DTPT 6 thang 2012 2 4" xfId="6277"/>
    <cellStyle name="1_Book1_1_Tong hop theo doi von TPCP (BC)_BC von DTPT 6 thang 2012 2 4 2" xfId="30337"/>
    <cellStyle name="1_Book1_1_Tong hop theo doi von TPCP (BC)_BC von DTPT 6 thang 2012 2 4 3" xfId="30338"/>
    <cellStyle name="1_Book1_1_Tong hop theo doi von TPCP (BC)_BC von DTPT 6 thang 2012 2 5" xfId="30339"/>
    <cellStyle name="1_Book1_1_Tong hop theo doi von TPCP (BC)_BC von DTPT 6 thang 2012 2 6" xfId="30340"/>
    <cellStyle name="1_Book1_1_Tong hop theo doi von TPCP (BC)_BC von DTPT 6 thang 2012 3" xfId="6278"/>
    <cellStyle name="1_Book1_1_Tong hop theo doi von TPCP (BC)_BC von DTPT 6 thang 2012 3 2" xfId="30341"/>
    <cellStyle name="1_Book1_1_Tong hop theo doi von TPCP (BC)_BC von DTPT 6 thang 2012 3 3" xfId="30342"/>
    <cellStyle name="1_Book1_1_Tong hop theo doi von TPCP (BC)_BC von DTPT 6 thang 2012 4" xfId="6279"/>
    <cellStyle name="1_Book1_1_Tong hop theo doi von TPCP (BC)_BC von DTPT 6 thang 2012 4 2" xfId="30343"/>
    <cellStyle name="1_Book1_1_Tong hop theo doi von TPCP (BC)_BC von DTPT 6 thang 2012 4 3" xfId="30344"/>
    <cellStyle name="1_Book1_1_Tong hop theo doi von TPCP (BC)_BC von DTPT 6 thang 2012 5" xfId="6280"/>
    <cellStyle name="1_Book1_1_Tong hop theo doi von TPCP (BC)_BC von DTPT 6 thang 2012 5 2" xfId="30345"/>
    <cellStyle name="1_Book1_1_Tong hop theo doi von TPCP (BC)_BC von DTPT 6 thang 2012 5 3" xfId="30346"/>
    <cellStyle name="1_Book1_1_Tong hop theo doi von TPCP (BC)_BC von DTPT 6 thang 2012 6" xfId="30347"/>
    <cellStyle name="1_Book1_1_Tong hop theo doi von TPCP (BC)_BC von DTPT 6 thang 2012 7" xfId="30348"/>
    <cellStyle name="1_Book1_1_Tong hop theo doi von TPCP (BC)_Bieu du thao QD von ho tro co MT" xfId="6281"/>
    <cellStyle name="1_Book1_1_Tong hop theo doi von TPCP (BC)_Bieu du thao QD von ho tro co MT 2" xfId="6282"/>
    <cellStyle name="1_Book1_1_Tong hop theo doi von TPCP (BC)_Bieu du thao QD von ho tro co MT 2 2" xfId="6283"/>
    <cellStyle name="1_Book1_1_Tong hop theo doi von TPCP (BC)_Bieu du thao QD von ho tro co MT 2 2 2" xfId="30349"/>
    <cellStyle name="1_Book1_1_Tong hop theo doi von TPCP (BC)_Bieu du thao QD von ho tro co MT 2 2 3" xfId="30350"/>
    <cellStyle name="1_Book1_1_Tong hop theo doi von TPCP (BC)_Bieu du thao QD von ho tro co MT 2 3" xfId="6284"/>
    <cellStyle name="1_Book1_1_Tong hop theo doi von TPCP (BC)_Bieu du thao QD von ho tro co MT 2 3 2" xfId="30351"/>
    <cellStyle name="1_Book1_1_Tong hop theo doi von TPCP (BC)_Bieu du thao QD von ho tro co MT 2 3 3" xfId="30352"/>
    <cellStyle name="1_Book1_1_Tong hop theo doi von TPCP (BC)_Bieu du thao QD von ho tro co MT 2 4" xfId="6285"/>
    <cellStyle name="1_Book1_1_Tong hop theo doi von TPCP (BC)_Bieu du thao QD von ho tro co MT 2 4 2" xfId="30353"/>
    <cellStyle name="1_Book1_1_Tong hop theo doi von TPCP (BC)_Bieu du thao QD von ho tro co MT 2 4 3" xfId="30354"/>
    <cellStyle name="1_Book1_1_Tong hop theo doi von TPCP (BC)_Bieu du thao QD von ho tro co MT 2 5" xfId="30355"/>
    <cellStyle name="1_Book1_1_Tong hop theo doi von TPCP (BC)_Bieu du thao QD von ho tro co MT 2 6" xfId="30356"/>
    <cellStyle name="1_Book1_1_Tong hop theo doi von TPCP (BC)_Bieu du thao QD von ho tro co MT 3" xfId="6286"/>
    <cellStyle name="1_Book1_1_Tong hop theo doi von TPCP (BC)_Bieu du thao QD von ho tro co MT 3 2" xfId="30357"/>
    <cellStyle name="1_Book1_1_Tong hop theo doi von TPCP (BC)_Bieu du thao QD von ho tro co MT 3 3" xfId="30358"/>
    <cellStyle name="1_Book1_1_Tong hop theo doi von TPCP (BC)_Bieu du thao QD von ho tro co MT 4" xfId="6287"/>
    <cellStyle name="1_Book1_1_Tong hop theo doi von TPCP (BC)_Bieu du thao QD von ho tro co MT 4 2" xfId="30359"/>
    <cellStyle name="1_Book1_1_Tong hop theo doi von TPCP (BC)_Bieu du thao QD von ho tro co MT 4 3" xfId="30360"/>
    <cellStyle name="1_Book1_1_Tong hop theo doi von TPCP (BC)_Bieu du thao QD von ho tro co MT 5" xfId="6288"/>
    <cellStyle name="1_Book1_1_Tong hop theo doi von TPCP (BC)_Bieu du thao QD von ho tro co MT 5 2" xfId="30361"/>
    <cellStyle name="1_Book1_1_Tong hop theo doi von TPCP (BC)_Bieu du thao QD von ho tro co MT 5 3" xfId="30362"/>
    <cellStyle name="1_Book1_1_Tong hop theo doi von TPCP (BC)_Bieu du thao QD von ho tro co MT 6" xfId="30363"/>
    <cellStyle name="1_Book1_1_Tong hop theo doi von TPCP (BC)_Bieu du thao QD von ho tro co MT 7" xfId="30364"/>
    <cellStyle name="1_Book1_1_Tong hop theo doi von TPCP (BC)_Ke hoach 2012 (theo doi)" xfId="6289"/>
    <cellStyle name="1_Book1_1_Tong hop theo doi von TPCP (BC)_Ke hoach 2012 (theo doi) 2" xfId="6290"/>
    <cellStyle name="1_Book1_1_Tong hop theo doi von TPCP (BC)_Ke hoach 2012 (theo doi) 2 2" xfId="6291"/>
    <cellStyle name="1_Book1_1_Tong hop theo doi von TPCP (BC)_Ke hoach 2012 (theo doi) 2 2 2" xfId="30365"/>
    <cellStyle name="1_Book1_1_Tong hop theo doi von TPCP (BC)_Ke hoach 2012 (theo doi) 2 2 3" xfId="30366"/>
    <cellStyle name="1_Book1_1_Tong hop theo doi von TPCP (BC)_Ke hoach 2012 (theo doi) 2 3" xfId="6292"/>
    <cellStyle name="1_Book1_1_Tong hop theo doi von TPCP (BC)_Ke hoach 2012 (theo doi) 2 3 2" xfId="30367"/>
    <cellStyle name="1_Book1_1_Tong hop theo doi von TPCP (BC)_Ke hoach 2012 (theo doi) 2 3 3" xfId="30368"/>
    <cellStyle name="1_Book1_1_Tong hop theo doi von TPCP (BC)_Ke hoach 2012 (theo doi) 2 4" xfId="6293"/>
    <cellStyle name="1_Book1_1_Tong hop theo doi von TPCP (BC)_Ke hoach 2012 (theo doi) 2 4 2" xfId="30369"/>
    <cellStyle name="1_Book1_1_Tong hop theo doi von TPCP (BC)_Ke hoach 2012 (theo doi) 2 4 3" xfId="30370"/>
    <cellStyle name="1_Book1_1_Tong hop theo doi von TPCP (BC)_Ke hoach 2012 (theo doi) 2 5" xfId="30371"/>
    <cellStyle name="1_Book1_1_Tong hop theo doi von TPCP (BC)_Ke hoach 2012 (theo doi) 2 6" xfId="30372"/>
    <cellStyle name="1_Book1_1_Tong hop theo doi von TPCP (BC)_Ke hoach 2012 (theo doi) 3" xfId="6294"/>
    <cellStyle name="1_Book1_1_Tong hop theo doi von TPCP (BC)_Ke hoach 2012 (theo doi) 3 2" xfId="30373"/>
    <cellStyle name="1_Book1_1_Tong hop theo doi von TPCP (BC)_Ke hoach 2012 (theo doi) 3 3" xfId="30374"/>
    <cellStyle name="1_Book1_1_Tong hop theo doi von TPCP (BC)_Ke hoach 2012 (theo doi) 4" xfId="6295"/>
    <cellStyle name="1_Book1_1_Tong hop theo doi von TPCP (BC)_Ke hoach 2012 (theo doi) 4 2" xfId="30375"/>
    <cellStyle name="1_Book1_1_Tong hop theo doi von TPCP (BC)_Ke hoach 2012 (theo doi) 4 3" xfId="30376"/>
    <cellStyle name="1_Book1_1_Tong hop theo doi von TPCP (BC)_Ke hoach 2012 (theo doi) 5" xfId="6296"/>
    <cellStyle name="1_Book1_1_Tong hop theo doi von TPCP (BC)_Ke hoach 2012 (theo doi) 5 2" xfId="30377"/>
    <cellStyle name="1_Book1_1_Tong hop theo doi von TPCP (BC)_Ke hoach 2012 (theo doi) 5 3" xfId="30378"/>
    <cellStyle name="1_Book1_1_Tong hop theo doi von TPCP (BC)_Ke hoach 2012 (theo doi) 6" xfId="30379"/>
    <cellStyle name="1_Book1_1_Tong hop theo doi von TPCP (BC)_Ke hoach 2012 (theo doi) 7" xfId="30380"/>
    <cellStyle name="1_Book1_1_Tong hop theo doi von TPCP (BC)_Ke hoach 2012 theo doi (giai ngan 30.6.12)" xfId="6297"/>
    <cellStyle name="1_Book1_1_Tong hop theo doi von TPCP (BC)_Ke hoach 2012 theo doi (giai ngan 30.6.12) 2" xfId="6298"/>
    <cellStyle name="1_Book1_1_Tong hop theo doi von TPCP (BC)_Ke hoach 2012 theo doi (giai ngan 30.6.12) 2 2" xfId="6299"/>
    <cellStyle name="1_Book1_1_Tong hop theo doi von TPCP (BC)_Ke hoach 2012 theo doi (giai ngan 30.6.12) 2 2 2" xfId="30381"/>
    <cellStyle name="1_Book1_1_Tong hop theo doi von TPCP (BC)_Ke hoach 2012 theo doi (giai ngan 30.6.12) 2 2 3" xfId="30382"/>
    <cellStyle name="1_Book1_1_Tong hop theo doi von TPCP (BC)_Ke hoach 2012 theo doi (giai ngan 30.6.12) 2 3" xfId="6300"/>
    <cellStyle name="1_Book1_1_Tong hop theo doi von TPCP (BC)_Ke hoach 2012 theo doi (giai ngan 30.6.12) 2 3 2" xfId="30383"/>
    <cellStyle name="1_Book1_1_Tong hop theo doi von TPCP (BC)_Ke hoach 2012 theo doi (giai ngan 30.6.12) 2 3 3" xfId="30384"/>
    <cellStyle name="1_Book1_1_Tong hop theo doi von TPCP (BC)_Ke hoach 2012 theo doi (giai ngan 30.6.12) 2 4" xfId="6301"/>
    <cellStyle name="1_Book1_1_Tong hop theo doi von TPCP (BC)_Ke hoach 2012 theo doi (giai ngan 30.6.12) 2 4 2" xfId="30385"/>
    <cellStyle name="1_Book1_1_Tong hop theo doi von TPCP (BC)_Ke hoach 2012 theo doi (giai ngan 30.6.12) 2 4 3" xfId="30386"/>
    <cellStyle name="1_Book1_1_Tong hop theo doi von TPCP (BC)_Ke hoach 2012 theo doi (giai ngan 30.6.12) 2 5" xfId="30387"/>
    <cellStyle name="1_Book1_1_Tong hop theo doi von TPCP (BC)_Ke hoach 2012 theo doi (giai ngan 30.6.12) 2 6" xfId="30388"/>
    <cellStyle name="1_Book1_1_Tong hop theo doi von TPCP (BC)_Ke hoach 2012 theo doi (giai ngan 30.6.12) 3" xfId="6302"/>
    <cellStyle name="1_Book1_1_Tong hop theo doi von TPCP (BC)_Ke hoach 2012 theo doi (giai ngan 30.6.12) 3 2" xfId="30389"/>
    <cellStyle name="1_Book1_1_Tong hop theo doi von TPCP (BC)_Ke hoach 2012 theo doi (giai ngan 30.6.12) 3 3" xfId="30390"/>
    <cellStyle name="1_Book1_1_Tong hop theo doi von TPCP (BC)_Ke hoach 2012 theo doi (giai ngan 30.6.12) 4" xfId="6303"/>
    <cellStyle name="1_Book1_1_Tong hop theo doi von TPCP (BC)_Ke hoach 2012 theo doi (giai ngan 30.6.12) 4 2" xfId="30391"/>
    <cellStyle name="1_Book1_1_Tong hop theo doi von TPCP (BC)_Ke hoach 2012 theo doi (giai ngan 30.6.12) 4 3" xfId="30392"/>
    <cellStyle name="1_Book1_1_Tong hop theo doi von TPCP (BC)_Ke hoach 2012 theo doi (giai ngan 30.6.12) 5" xfId="6304"/>
    <cellStyle name="1_Book1_1_Tong hop theo doi von TPCP (BC)_Ke hoach 2012 theo doi (giai ngan 30.6.12) 5 2" xfId="30393"/>
    <cellStyle name="1_Book1_1_Tong hop theo doi von TPCP (BC)_Ke hoach 2012 theo doi (giai ngan 30.6.12) 5 3" xfId="30394"/>
    <cellStyle name="1_Book1_1_Tong hop theo doi von TPCP (BC)_Ke hoach 2012 theo doi (giai ngan 30.6.12) 6" xfId="30395"/>
    <cellStyle name="1_Book1_1_Tong hop theo doi von TPCP (BC)_Ke hoach 2012 theo doi (giai ngan 30.6.12) 7" xfId="30396"/>
    <cellStyle name="1_Book1_2" xfId="6305"/>
    <cellStyle name="1_Book1_2 2" xfId="6306"/>
    <cellStyle name="1_Book1_2 2 2" xfId="6307"/>
    <cellStyle name="1_Book1_2 2 2 2" xfId="30397"/>
    <cellStyle name="1_Book1_2 2 2 3" xfId="30398"/>
    <cellStyle name="1_Book1_2 2 3" xfId="6308"/>
    <cellStyle name="1_Book1_2 2 3 2" xfId="30399"/>
    <cellStyle name="1_Book1_2 2 3 3" xfId="30400"/>
    <cellStyle name="1_Book1_2 2 4" xfId="6309"/>
    <cellStyle name="1_Book1_2 2 4 2" xfId="30401"/>
    <cellStyle name="1_Book1_2 2 4 3" xfId="30402"/>
    <cellStyle name="1_Book1_2 2 5" xfId="30403"/>
    <cellStyle name="1_Book1_2 2 6" xfId="30404"/>
    <cellStyle name="1_Book1_2 3" xfId="6310"/>
    <cellStyle name="1_Book1_2 3 2" xfId="6311"/>
    <cellStyle name="1_Book1_2 3 2 2" xfId="30405"/>
    <cellStyle name="1_Book1_2 3 2 3" xfId="30406"/>
    <cellStyle name="1_Book1_2 3 3" xfId="6312"/>
    <cellStyle name="1_Book1_2 3 3 2" xfId="30407"/>
    <cellStyle name="1_Book1_2 3 3 3" xfId="30408"/>
    <cellStyle name="1_Book1_2 3 4" xfId="6313"/>
    <cellStyle name="1_Book1_2 3 4 2" xfId="30409"/>
    <cellStyle name="1_Book1_2 3 4 3" xfId="30410"/>
    <cellStyle name="1_Book1_2 3 5" xfId="30411"/>
    <cellStyle name="1_Book1_2 3 6" xfId="30412"/>
    <cellStyle name="1_Book1_2 4" xfId="6314"/>
    <cellStyle name="1_Book1_2 4 2" xfId="30413"/>
    <cellStyle name="1_Book1_2 4 3" xfId="30414"/>
    <cellStyle name="1_Book1_2 5" xfId="6315"/>
    <cellStyle name="1_Book1_2 5 2" xfId="30415"/>
    <cellStyle name="1_Book1_2 5 3" xfId="30416"/>
    <cellStyle name="1_Book1_2 6" xfId="6316"/>
    <cellStyle name="1_Book1_2 6 2" xfId="30417"/>
    <cellStyle name="1_Book1_2 6 3" xfId="30418"/>
    <cellStyle name="1_Book1_2 7" xfId="30419"/>
    <cellStyle name="1_Book1_2 8" xfId="30420"/>
    <cellStyle name="1_Book1_2_BC von DTPT 6 thang 2012" xfId="6317"/>
    <cellStyle name="1_Book1_2_BC von DTPT 6 thang 2012 2" xfId="6318"/>
    <cellStyle name="1_Book1_2_BC von DTPT 6 thang 2012 2 2" xfId="6319"/>
    <cellStyle name="1_Book1_2_BC von DTPT 6 thang 2012 2 2 2" xfId="30421"/>
    <cellStyle name="1_Book1_2_BC von DTPT 6 thang 2012 2 2 3" xfId="30422"/>
    <cellStyle name="1_Book1_2_BC von DTPT 6 thang 2012 2 3" xfId="6320"/>
    <cellStyle name="1_Book1_2_BC von DTPT 6 thang 2012 2 3 2" xfId="30423"/>
    <cellStyle name="1_Book1_2_BC von DTPT 6 thang 2012 2 3 3" xfId="30424"/>
    <cellStyle name="1_Book1_2_BC von DTPT 6 thang 2012 2 4" xfId="6321"/>
    <cellStyle name="1_Book1_2_BC von DTPT 6 thang 2012 2 4 2" xfId="30425"/>
    <cellStyle name="1_Book1_2_BC von DTPT 6 thang 2012 2 4 3" xfId="30426"/>
    <cellStyle name="1_Book1_2_BC von DTPT 6 thang 2012 2 5" xfId="30427"/>
    <cellStyle name="1_Book1_2_BC von DTPT 6 thang 2012 2 6" xfId="30428"/>
    <cellStyle name="1_Book1_2_BC von DTPT 6 thang 2012 3" xfId="6322"/>
    <cellStyle name="1_Book1_2_BC von DTPT 6 thang 2012 3 2" xfId="6323"/>
    <cellStyle name="1_Book1_2_BC von DTPT 6 thang 2012 3 2 2" xfId="30429"/>
    <cellStyle name="1_Book1_2_BC von DTPT 6 thang 2012 3 2 3" xfId="30430"/>
    <cellStyle name="1_Book1_2_BC von DTPT 6 thang 2012 3 3" xfId="6324"/>
    <cellStyle name="1_Book1_2_BC von DTPT 6 thang 2012 3 3 2" xfId="30431"/>
    <cellStyle name="1_Book1_2_BC von DTPT 6 thang 2012 3 3 3" xfId="30432"/>
    <cellStyle name="1_Book1_2_BC von DTPT 6 thang 2012 3 4" xfId="6325"/>
    <cellStyle name="1_Book1_2_BC von DTPT 6 thang 2012 3 4 2" xfId="30433"/>
    <cellStyle name="1_Book1_2_BC von DTPT 6 thang 2012 3 4 3" xfId="30434"/>
    <cellStyle name="1_Book1_2_BC von DTPT 6 thang 2012 3 5" xfId="30435"/>
    <cellStyle name="1_Book1_2_BC von DTPT 6 thang 2012 3 6" xfId="30436"/>
    <cellStyle name="1_Book1_2_BC von DTPT 6 thang 2012 4" xfId="6326"/>
    <cellStyle name="1_Book1_2_BC von DTPT 6 thang 2012 4 2" xfId="30437"/>
    <cellStyle name="1_Book1_2_BC von DTPT 6 thang 2012 4 3" xfId="30438"/>
    <cellStyle name="1_Book1_2_BC von DTPT 6 thang 2012 5" xfId="6327"/>
    <cellStyle name="1_Book1_2_BC von DTPT 6 thang 2012 5 2" xfId="30439"/>
    <cellStyle name="1_Book1_2_BC von DTPT 6 thang 2012 5 3" xfId="30440"/>
    <cellStyle name="1_Book1_2_BC von DTPT 6 thang 2012 6" xfId="6328"/>
    <cellStyle name="1_Book1_2_BC von DTPT 6 thang 2012 6 2" xfId="30441"/>
    <cellStyle name="1_Book1_2_BC von DTPT 6 thang 2012 6 3" xfId="30442"/>
    <cellStyle name="1_Book1_2_BC von DTPT 6 thang 2012 7" xfId="30443"/>
    <cellStyle name="1_Book1_2_BC von DTPT 6 thang 2012 8" xfId="30444"/>
    <cellStyle name="1_Book1_2_Bieu du thao QD von ho tro co MT" xfId="6329"/>
    <cellStyle name="1_Book1_2_Bieu du thao QD von ho tro co MT 2" xfId="6330"/>
    <cellStyle name="1_Book1_2_Bieu du thao QD von ho tro co MT 2 2" xfId="6331"/>
    <cellStyle name="1_Book1_2_Bieu du thao QD von ho tro co MT 2 2 2" xfId="30445"/>
    <cellStyle name="1_Book1_2_Bieu du thao QD von ho tro co MT 2 2 3" xfId="30446"/>
    <cellStyle name="1_Book1_2_Bieu du thao QD von ho tro co MT 2 3" xfId="6332"/>
    <cellStyle name="1_Book1_2_Bieu du thao QD von ho tro co MT 2 3 2" xfId="30447"/>
    <cellStyle name="1_Book1_2_Bieu du thao QD von ho tro co MT 2 3 3" xfId="30448"/>
    <cellStyle name="1_Book1_2_Bieu du thao QD von ho tro co MT 2 4" xfId="6333"/>
    <cellStyle name="1_Book1_2_Bieu du thao QD von ho tro co MT 2 4 2" xfId="30449"/>
    <cellStyle name="1_Book1_2_Bieu du thao QD von ho tro co MT 2 4 3" xfId="30450"/>
    <cellStyle name="1_Book1_2_Bieu du thao QD von ho tro co MT 2 5" xfId="30451"/>
    <cellStyle name="1_Book1_2_Bieu du thao QD von ho tro co MT 2 6" xfId="30452"/>
    <cellStyle name="1_Book1_2_Bieu du thao QD von ho tro co MT 3" xfId="6334"/>
    <cellStyle name="1_Book1_2_Bieu du thao QD von ho tro co MT 3 2" xfId="6335"/>
    <cellStyle name="1_Book1_2_Bieu du thao QD von ho tro co MT 3 2 2" xfId="30453"/>
    <cellStyle name="1_Book1_2_Bieu du thao QD von ho tro co MT 3 2 3" xfId="30454"/>
    <cellStyle name="1_Book1_2_Bieu du thao QD von ho tro co MT 3 3" xfId="6336"/>
    <cellStyle name="1_Book1_2_Bieu du thao QD von ho tro co MT 3 3 2" xfId="30455"/>
    <cellStyle name="1_Book1_2_Bieu du thao QD von ho tro co MT 3 3 3" xfId="30456"/>
    <cellStyle name="1_Book1_2_Bieu du thao QD von ho tro co MT 3 4" xfId="6337"/>
    <cellStyle name="1_Book1_2_Bieu du thao QD von ho tro co MT 3 4 2" xfId="30457"/>
    <cellStyle name="1_Book1_2_Bieu du thao QD von ho tro co MT 3 4 3" xfId="30458"/>
    <cellStyle name="1_Book1_2_Bieu du thao QD von ho tro co MT 3 5" xfId="30459"/>
    <cellStyle name="1_Book1_2_Bieu du thao QD von ho tro co MT 3 6" xfId="30460"/>
    <cellStyle name="1_Book1_2_Bieu du thao QD von ho tro co MT 4" xfId="6338"/>
    <cellStyle name="1_Book1_2_Bieu du thao QD von ho tro co MT 4 2" xfId="30461"/>
    <cellStyle name="1_Book1_2_Bieu du thao QD von ho tro co MT 4 3" xfId="30462"/>
    <cellStyle name="1_Book1_2_Bieu du thao QD von ho tro co MT 5" xfId="6339"/>
    <cellStyle name="1_Book1_2_Bieu du thao QD von ho tro co MT 5 2" xfId="30463"/>
    <cellStyle name="1_Book1_2_Bieu du thao QD von ho tro co MT 5 3" xfId="30464"/>
    <cellStyle name="1_Book1_2_Bieu du thao QD von ho tro co MT 6" xfId="6340"/>
    <cellStyle name="1_Book1_2_Bieu du thao QD von ho tro co MT 6 2" xfId="30465"/>
    <cellStyle name="1_Book1_2_Bieu du thao QD von ho tro co MT 6 3" xfId="30466"/>
    <cellStyle name="1_Book1_2_Bieu du thao QD von ho tro co MT 7" xfId="30467"/>
    <cellStyle name="1_Book1_2_Bieu du thao QD von ho tro co MT 8" xfId="30468"/>
    <cellStyle name="1_Book1_2_Hoan chinh KH 2012 (o nha)" xfId="6341"/>
    <cellStyle name="1_Book1_2_Hoan chinh KH 2012 (o nha) 2" xfId="6342"/>
    <cellStyle name="1_Book1_2_Hoan chinh KH 2012 (o nha) 2 2" xfId="6343"/>
    <cellStyle name="1_Book1_2_Hoan chinh KH 2012 (o nha) 2 2 2" xfId="30469"/>
    <cellStyle name="1_Book1_2_Hoan chinh KH 2012 (o nha) 2 2 3" xfId="30470"/>
    <cellStyle name="1_Book1_2_Hoan chinh KH 2012 (o nha) 2 3" xfId="6344"/>
    <cellStyle name="1_Book1_2_Hoan chinh KH 2012 (o nha) 2 3 2" xfId="30471"/>
    <cellStyle name="1_Book1_2_Hoan chinh KH 2012 (o nha) 2 3 3" xfId="30472"/>
    <cellStyle name="1_Book1_2_Hoan chinh KH 2012 (o nha) 2 4" xfId="6345"/>
    <cellStyle name="1_Book1_2_Hoan chinh KH 2012 (o nha) 2 4 2" xfId="30473"/>
    <cellStyle name="1_Book1_2_Hoan chinh KH 2012 (o nha) 2 4 3" xfId="30474"/>
    <cellStyle name="1_Book1_2_Hoan chinh KH 2012 (o nha) 2 5" xfId="30475"/>
    <cellStyle name="1_Book1_2_Hoan chinh KH 2012 (o nha) 2 6" xfId="30476"/>
    <cellStyle name="1_Book1_2_Hoan chinh KH 2012 (o nha) 3" xfId="6346"/>
    <cellStyle name="1_Book1_2_Hoan chinh KH 2012 (o nha) 3 2" xfId="6347"/>
    <cellStyle name="1_Book1_2_Hoan chinh KH 2012 (o nha) 3 2 2" xfId="30477"/>
    <cellStyle name="1_Book1_2_Hoan chinh KH 2012 (o nha) 3 2 3" xfId="30478"/>
    <cellStyle name="1_Book1_2_Hoan chinh KH 2012 (o nha) 3 3" xfId="6348"/>
    <cellStyle name="1_Book1_2_Hoan chinh KH 2012 (o nha) 3 3 2" xfId="30479"/>
    <cellStyle name="1_Book1_2_Hoan chinh KH 2012 (o nha) 3 3 3" xfId="30480"/>
    <cellStyle name="1_Book1_2_Hoan chinh KH 2012 (o nha) 3 4" xfId="6349"/>
    <cellStyle name="1_Book1_2_Hoan chinh KH 2012 (o nha) 3 4 2" xfId="30481"/>
    <cellStyle name="1_Book1_2_Hoan chinh KH 2012 (o nha) 3 4 3" xfId="30482"/>
    <cellStyle name="1_Book1_2_Hoan chinh KH 2012 (o nha) 3 5" xfId="30483"/>
    <cellStyle name="1_Book1_2_Hoan chinh KH 2012 (o nha) 3 6" xfId="30484"/>
    <cellStyle name="1_Book1_2_Hoan chinh KH 2012 (o nha) 4" xfId="6350"/>
    <cellStyle name="1_Book1_2_Hoan chinh KH 2012 (o nha) 4 2" xfId="30485"/>
    <cellStyle name="1_Book1_2_Hoan chinh KH 2012 (o nha) 4 3" xfId="30486"/>
    <cellStyle name="1_Book1_2_Hoan chinh KH 2012 (o nha) 5" xfId="6351"/>
    <cellStyle name="1_Book1_2_Hoan chinh KH 2012 (o nha) 5 2" xfId="30487"/>
    <cellStyle name="1_Book1_2_Hoan chinh KH 2012 (o nha) 5 3" xfId="30488"/>
    <cellStyle name="1_Book1_2_Hoan chinh KH 2012 (o nha) 6" xfId="6352"/>
    <cellStyle name="1_Book1_2_Hoan chinh KH 2012 (o nha) 6 2" xfId="30489"/>
    <cellStyle name="1_Book1_2_Hoan chinh KH 2012 (o nha) 6 3" xfId="30490"/>
    <cellStyle name="1_Book1_2_Hoan chinh KH 2012 (o nha) 7" xfId="30491"/>
    <cellStyle name="1_Book1_2_Hoan chinh KH 2012 (o nha) 8" xfId="30492"/>
    <cellStyle name="1_Book1_2_Hoan chinh KH 2012 (o nha)_Bao cao giai ngan quy I" xfId="6353"/>
    <cellStyle name="1_Book1_2_Hoan chinh KH 2012 (o nha)_Bao cao giai ngan quy I 2" xfId="6354"/>
    <cellStyle name="1_Book1_2_Hoan chinh KH 2012 (o nha)_Bao cao giai ngan quy I 2 2" xfId="6355"/>
    <cellStyle name="1_Book1_2_Hoan chinh KH 2012 (o nha)_Bao cao giai ngan quy I 2 2 2" xfId="30493"/>
    <cellStyle name="1_Book1_2_Hoan chinh KH 2012 (o nha)_Bao cao giai ngan quy I 2 2 3" xfId="30494"/>
    <cellStyle name="1_Book1_2_Hoan chinh KH 2012 (o nha)_Bao cao giai ngan quy I 2 3" xfId="6356"/>
    <cellStyle name="1_Book1_2_Hoan chinh KH 2012 (o nha)_Bao cao giai ngan quy I 2 3 2" xfId="30495"/>
    <cellStyle name="1_Book1_2_Hoan chinh KH 2012 (o nha)_Bao cao giai ngan quy I 2 3 3" xfId="30496"/>
    <cellStyle name="1_Book1_2_Hoan chinh KH 2012 (o nha)_Bao cao giai ngan quy I 2 4" xfId="6357"/>
    <cellStyle name="1_Book1_2_Hoan chinh KH 2012 (o nha)_Bao cao giai ngan quy I 2 4 2" xfId="30497"/>
    <cellStyle name="1_Book1_2_Hoan chinh KH 2012 (o nha)_Bao cao giai ngan quy I 2 4 3" xfId="30498"/>
    <cellStyle name="1_Book1_2_Hoan chinh KH 2012 (o nha)_Bao cao giai ngan quy I 2 5" xfId="30499"/>
    <cellStyle name="1_Book1_2_Hoan chinh KH 2012 (o nha)_Bao cao giai ngan quy I 2 6" xfId="30500"/>
    <cellStyle name="1_Book1_2_Hoan chinh KH 2012 (o nha)_Bao cao giai ngan quy I 3" xfId="6358"/>
    <cellStyle name="1_Book1_2_Hoan chinh KH 2012 (o nha)_Bao cao giai ngan quy I 3 2" xfId="6359"/>
    <cellStyle name="1_Book1_2_Hoan chinh KH 2012 (o nha)_Bao cao giai ngan quy I 3 2 2" xfId="30501"/>
    <cellStyle name="1_Book1_2_Hoan chinh KH 2012 (o nha)_Bao cao giai ngan quy I 3 2 3" xfId="30502"/>
    <cellStyle name="1_Book1_2_Hoan chinh KH 2012 (o nha)_Bao cao giai ngan quy I 3 3" xfId="6360"/>
    <cellStyle name="1_Book1_2_Hoan chinh KH 2012 (o nha)_Bao cao giai ngan quy I 3 3 2" xfId="30503"/>
    <cellStyle name="1_Book1_2_Hoan chinh KH 2012 (o nha)_Bao cao giai ngan quy I 3 3 3" xfId="30504"/>
    <cellStyle name="1_Book1_2_Hoan chinh KH 2012 (o nha)_Bao cao giai ngan quy I 3 4" xfId="6361"/>
    <cellStyle name="1_Book1_2_Hoan chinh KH 2012 (o nha)_Bao cao giai ngan quy I 3 4 2" xfId="30505"/>
    <cellStyle name="1_Book1_2_Hoan chinh KH 2012 (o nha)_Bao cao giai ngan quy I 3 4 3" xfId="30506"/>
    <cellStyle name="1_Book1_2_Hoan chinh KH 2012 (o nha)_Bao cao giai ngan quy I 3 5" xfId="30507"/>
    <cellStyle name="1_Book1_2_Hoan chinh KH 2012 (o nha)_Bao cao giai ngan quy I 3 6" xfId="30508"/>
    <cellStyle name="1_Book1_2_Hoan chinh KH 2012 (o nha)_Bao cao giai ngan quy I 4" xfId="6362"/>
    <cellStyle name="1_Book1_2_Hoan chinh KH 2012 (o nha)_Bao cao giai ngan quy I 4 2" xfId="30509"/>
    <cellStyle name="1_Book1_2_Hoan chinh KH 2012 (o nha)_Bao cao giai ngan quy I 4 3" xfId="30510"/>
    <cellStyle name="1_Book1_2_Hoan chinh KH 2012 (o nha)_Bao cao giai ngan quy I 5" xfId="6363"/>
    <cellStyle name="1_Book1_2_Hoan chinh KH 2012 (o nha)_Bao cao giai ngan quy I 5 2" xfId="30511"/>
    <cellStyle name="1_Book1_2_Hoan chinh KH 2012 (o nha)_Bao cao giai ngan quy I 5 3" xfId="30512"/>
    <cellStyle name="1_Book1_2_Hoan chinh KH 2012 (o nha)_Bao cao giai ngan quy I 6" xfId="6364"/>
    <cellStyle name="1_Book1_2_Hoan chinh KH 2012 (o nha)_Bao cao giai ngan quy I 6 2" xfId="30513"/>
    <cellStyle name="1_Book1_2_Hoan chinh KH 2012 (o nha)_Bao cao giai ngan quy I 6 3" xfId="30514"/>
    <cellStyle name="1_Book1_2_Hoan chinh KH 2012 (o nha)_Bao cao giai ngan quy I 7" xfId="30515"/>
    <cellStyle name="1_Book1_2_Hoan chinh KH 2012 (o nha)_Bao cao giai ngan quy I 8" xfId="30516"/>
    <cellStyle name="1_Book1_2_Hoan chinh KH 2012 (o nha)_BC von DTPT 6 thang 2012" xfId="6365"/>
    <cellStyle name="1_Book1_2_Hoan chinh KH 2012 (o nha)_BC von DTPT 6 thang 2012 2" xfId="6366"/>
    <cellStyle name="1_Book1_2_Hoan chinh KH 2012 (o nha)_BC von DTPT 6 thang 2012 2 2" xfId="6367"/>
    <cellStyle name="1_Book1_2_Hoan chinh KH 2012 (o nha)_BC von DTPT 6 thang 2012 2 2 2" xfId="30517"/>
    <cellStyle name="1_Book1_2_Hoan chinh KH 2012 (o nha)_BC von DTPT 6 thang 2012 2 2 3" xfId="30518"/>
    <cellStyle name="1_Book1_2_Hoan chinh KH 2012 (o nha)_BC von DTPT 6 thang 2012 2 3" xfId="6368"/>
    <cellStyle name="1_Book1_2_Hoan chinh KH 2012 (o nha)_BC von DTPT 6 thang 2012 2 3 2" xfId="30519"/>
    <cellStyle name="1_Book1_2_Hoan chinh KH 2012 (o nha)_BC von DTPT 6 thang 2012 2 3 3" xfId="30520"/>
    <cellStyle name="1_Book1_2_Hoan chinh KH 2012 (o nha)_BC von DTPT 6 thang 2012 2 4" xfId="6369"/>
    <cellStyle name="1_Book1_2_Hoan chinh KH 2012 (o nha)_BC von DTPT 6 thang 2012 2 4 2" xfId="30521"/>
    <cellStyle name="1_Book1_2_Hoan chinh KH 2012 (o nha)_BC von DTPT 6 thang 2012 2 4 3" xfId="30522"/>
    <cellStyle name="1_Book1_2_Hoan chinh KH 2012 (o nha)_BC von DTPT 6 thang 2012 2 5" xfId="30523"/>
    <cellStyle name="1_Book1_2_Hoan chinh KH 2012 (o nha)_BC von DTPT 6 thang 2012 2 6" xfId="30524"/>
    <cellStyle name="1_Book1_2_Hoan chinh KH 2012 (o nha)_BC von DTPT 6 thang 2012 3" xfId="6370"/>
    <cellStyle name="1_Book1_2_Hoan chinh KH 2012 (o nha)_BC von DTPT 6 thang 2012 3 2" xfId="6371"/>
    <cellStyle name="1_Book1_2_Hoan chinh KH 2012 (o nha)_BC von DTPT 6 thang 2012 3 2 2" xfId="30525"/>
    <cellStyle name="1_Book1_2_Hoan chinh KH 2012 (o nha)_BC von DTPT 6 thang 2012 3 2 3" xfId="30526"/>
    <cellStyle name="1_Book1_2_Hoan chinh KH 2012 (o nha)_BC von DTPT 6 thang 2012 3 3" xfId="6372"/>
    <cellStyle name="1_Book1_2_Hoan chinh KH 2012 (o nha)_BC von DTPT 6 thang 2012 3 3 2" xfId="30527"/>
    <cellStyle name="1_Book1_2_Hoan chinh KH 2012 (o nha)_BC von DTPT 6 thang 2012 3 3 3" xfId="30528"/>
    <cellStyle name="1_Book1_2_Hoan chinh KH 2012 (o nha)_BC von DTPT 6 thang 2012 3 4" xfId="6373"/>
    <cellStyle name="1_Book1_2_Hoan chinh KH 2012 (o nha)_BC von DTPT 6 thang 2012 3 4 2" xfId="30529"/>
    <cellStyle name="1_Book1_2_Hoan chinh KH 2012 (o nha)_BC von DTPT 6 thang 2012 3 4 3" xfId="30530"/>
    <cellStyle name="1_Book1_2_Hoan chinh KH 2012 (o nha)_BC von DTPT 6 thang 2012 3 5" xfId="30531"/>
    <cellStyle name="1_Book1_2_Hoan chinh KH 2012 (o nha)_BC von DTPT 6 thang 2012 3 6" xfId="30532"/>
    <cellStyle name="1_Book1_2_Hoan chinh KH 2012 (o nha)_BC von DTPT 6 thang 2012 4" xfId="6374"/>
    <cellStyle name="1_Book1_2_Hoan chinh KH 2012 (o nha)_BC von DTPT 6 thang 2012 4 2" xfId="30533"/>
    <cellStyle name="1_Book1_2_Hoan chinh KH 2012 (o nha)_BC von DTPT 6 thang 2012 4 3" xfId="30534"/>
    <cellStyle name="1_Book1_2_Hoan chinh KH 2012 (o nha)_BC von DTPT 6 thang 2012 5" xfId="6375"/>
    <cellStyle name="1_Book1_2_Hoan chinh KH 2012 (o nha)_BC von DTPT 6 thang 2012 5 2" xfId="30535"/>
    <cellStyle name="1_Book1_2_Hoan chinh KH 2012 (o nha)_BC von DTPT 6 thang 2012 5 3" xfId="30536"/>
    <cellStyle name="1_Book1_2_Hoan chinh KH 2012 (o nha)_BC von DTPT 6 thang 2012 6" xfId="6376"/>
    <cellStyle name="1_Book1_2_Hoan chinh KH 2012 (o nha)_BC von DTPT 6 thang 2012 6 2" xfId="30537"/>
    <cellStyle name="1_Book1_2_Hoan chinh KH 2012 (o nha)_BC von DTPT 6 thang 2012 6 3" xfId="30538"/>
    <cellStyle name="1_Book1_2_Hoan chinh KH 2012 (o nha)_BC von DTPT 6 thang 2012 7" xfId="30539"/>
    <cellStyle name="1_Book1_2_Hoan chinh KH 2012 (o nha)_BC von DTPT 6 thang 2012 8" xfId="30540"/>
    <cellStyle name="1_Book1_2_Hoan chinh KH 2012 (o nha)_Bieu du thao QD von ho tro co MT" xfId="6377"/>
    <cellStyle name="1_Book1_2_Hoan chinh KH 2012 (o nha)_Bieu du thao QD von ho tro co MT 2" xfId="6378"/>
    <cellStyle name="1_Book1_2_Hoan chinh KH 2012 (o nha)_Bieu du thao QD von ho tro co MT 2 2" xfId="6379"/>
    <cellStyle name="1_Book1_2_Hoan chinh KH 2012 (o nha)_Bieu du thao QD von ho tro co MT 2 2 2" xfId="30541"/>
    <cellStyle name="1_Book1_2_Hoan chinh KH 2012 (o nha)_Bieu du thao QD von ho tro co MT 2 2 3" xfId="30542"/>
    <cellStyle name="1_Book1_2_Hoan chinh KH 2012 (o nha)_Bieu du thao QD von ho tro co MT 2 3" xfId="6380"/>
    <cellStyle name="1_Book1_2_Hoan chinh KH 2012 (o nha)_Bieu du thao QD von ho tro co MT 2 3 2" xfId="30543"/>
    <cellStyle name="1_Book1_2_Hoan chinh KH 2012 (o nha)_Bieu du thao QD von ho tro co MT 2 3 3" xfId="30544"/>
    <cellStyle name="1_Book1_2_Hoan chinh KH 2012 (o nha)_Bieu du thao QD von ho tro co MT 2 4" xfId="6381"/>
    <cellStyle name="1_Book1_2_Hoan chinh KH 2012 (o nha)_Bieu du thao QD von ho tro co MT 2 4 2" xfId="30545"/>
    <cellStyle name="1_Book1_2_Hoan chinh KH 2012 (o nha)_Bieu du thao QD von ho tro co MT 2 4 3" xfId="30546"/>
    <cellStyle name="1_Book1_2_Hoan chinh KH 2012 (o nha)_Bieu du thao QD von ho tro co MT 2 5" xfId="30547"/>
    <cellStyle name="1_Book1_2_Hoan chinh KH 2012 (o nha)_Bieu du thao QD von ho tro co MT 2 6" xfId="30548"/>
    <cellStyle name="1_Book1_2_Hoan chinh KH 2012 (o nha)_Bieu du thao QD von ho tro co MT 3" xfId="6382"/>
    <cellStyle name="1_Book1_2_Hoan chinh KH 2012 (o nha)_Bieu du thao QD von ho tro co MT 3 2" xfId="6383"/>
    <cellStyle name="1_Book1_2_Hoan chinh KH 2012 (o nha)_Bieu du thao QD von ho tro co MT 3 2 2" xfId="30549"/>
    <cellStyle name="1_Book1_2_Hoan chinh KH 2012 (o nha)_Bieu du thao QD von ho tro co MT 3 2 3" xfId="30550"/>
    <cellStyle name="1_Book1_2_Hoan chinh KH 2012 (o nha)_Bieu du thao QD von ho tro co MT 3 3" xfId="6384"/>
    <cellStyle name="1_Book1_2_Hoan chinh KH 2012 (o nha)_Bieu du thao QD von ho tro co MT 3 3 2" xfId="30551"/>
    <cellStyle name="1_Book1_2_Hoan chinh KH 2012 (o nha)_Bieu du thao QD von ho tro co MT 3 3 3" xfId="30552"/>
    <cellStyle name="1_Book1_2_Hoan chinh KH 2012 (o nha)_Bieu du thao QD von ho tro co MT 3 4" xfId="6385"/>
    <cellStyle name="1_Book1_2_Hoan chinh KH 2012 (o nha)_Bieu du thao QD von ho tro co MT 3 4 2" xfId="30553"/>
    <cellStyle name="1_Book1_2_Hoan chinh KH 2012 (o nha)_Bieu du thao QD von ho tro co MT 3 4 3" xfId="30554"/>
    <cellStyle name="1_Book1_2_Hoan chinh KH 2012 (o nha)_Bieu du thao QD von ho tro co MT 3 5" xfId="30555"/>
    <cellStyle name="1_Book1_2_Hoan chinh KH 2012 (o nha)_Bieu du thao QD von ho tro co MT 3 6" xfId="30556"/>
    <cellStyle name="1_Book1_2_Hoan chinh KH 2012 (o nha)_Bieu du thao QD von ho tro co MT 4" xfId="6386"/>
    <cellStyle name="1_Book1_2_Hoan chinh KH 2012 (o nha)_Bieu du thao QD von ho tro co MT 4 2" xfId="30557"/>
    <cellStyle name="1_Book1_2_Hoan chinh KH 2012 (o nha)_Bieu du thao QD von ho tro co MT 4 3" xfId="30558"/>
    <cellStyle name="1_Book1_2_Hoan chinh KH 2012 (o nha)_Bieu du thao QD von ho tro co MT 5" xfId="6387"/>
    <cellStyle name="1_Book1_2_Hoan chinh KH 2012 (o nha)_Bieu du thao QD von ho tro co MT 5 2" xfId="30559"/>
    <cellStyle name="1_Book1_2_Hoan chinh KH 2012 (o nha)_Bieu du thao QD von ho tro co MT 5 3" xfId="30560"/>
    <cellStyle name="1_Book1_2_Hoan chinh KH 2012 (o nha)_Bieu du thao QD von ho tro co MT 6" xfId="6388"/>
    <cellStyle name="1_Book1_2_Hoan chinh KH 2012 (o nha)_Bieu du thao QD von ho tro co MT 6 2" xfId="30561"/>
    <cellStyle name="1_Book1_2_Hoan chinh KH 2012 (o nha)_Bieu du thao QD von ho tro co MT 6 3" xfId="30562"/>
    <cellStyle name="1_Book1_2_Hoan chinh KH 2012 (o nha)_Bieu du thao QD von ho tro co MT 7" xfId="30563"/>
    <cellStyle name="1_Book1_2_Hoan chinh KH 2012 (o nha)_Bieu du thao QD von ho tro co MT 8" xfId="30564"/>
    <cellStyle name="1_Book1_2_Hoan chinh KH 2012 (o nha)_Ke hoach 2012 theo doi (giai ngan 30.6.12)" xfId="6389"/>
    <cellStyle name="1_Book1_2_Hoan chinh KH 2012 (o nha)_Ke hoach 2012 theo doi (giai ngan 30.6.12) 2" xfId="6390"/>
    <cellStyle name="1_Book1_2_Hoan chinh KH 2012 (o nha)_Ke hoach 2012 theo doi (giai ngan 30.6.12) 2 2" xfId="6391"/>
    <cellStyle name="1_Book1_2_Hoan chinh KH 2012 (o nha)_Ke hoach 2012 theo doi (giai ngan 30.6.12) 2 2 2" xfId="30565"/>
    <cellStyle name="1_Book1_2_Hoan chinh KH 2012 (o nha)_Ke hoach 2012 theo doi (giai ngan 30.6.12) 2 2 3" xfId="30566"/>
    <cellStyle name="1_Book1_2_Hoan chinh KH 2012 (o nha)_Ke hoach 2012 theo doi (giai ngan 30.6.12) 2 3" xfId="6392"/>
    <cellStyle name="1_Book1_2_Hoan chinh KH 2012 (o nha)_Ke hoach 2012 theo doi (giai ngan 30.6.12) 2 3 2" xfId="30567"/>
    <cellStyle name="1_Book1_2_Hoan chinh KH 2012 (o nha)_Ke hoach 2012 theo doi (giai ngan 30.6.12) 2 3 3" xfId="30568"/>
    <cellStyle name="1_Book1_2_Hoan chinh KH 2012 (o nha)_Ke hoach 2012 theo doi (giai ngan 30.6.12) 2 4" xfId="6393"/>
    <cellStyle name="1_Book1_2_Hoan chinh KH 2012 (o nha)_Ke hoach 2012 theo doi (giai ngan 30.6.12) 2 4 2" xfId="30569"/>
    <cellStyle name="1_Book1_2_Hoan chinh KH 2012 (o nha)_Ke hoach 2012 theo doi (giai ngan 30.6.12) 2 4 3" xfId="30570"/>
    <cellStyle name="1_Book1_2_Hoan chinh KH 2012 (o nha)_Ke hoach 2012 theo doi (giai ngan 30.6.12) 2 5" xfId="30571"/>
    <cellStyle name="1_Book1_2_Hoan chinh KH 2012 (o nha)_Ke hoach 2012 theo doi (giai ngan 30.6.12) 2 6" xfId="30572"/>
    <cellStyle name="1_Book1_2_Hoan chinh KH 2012 (o nha)_Ke hoach 2012 theo doi (giai ngan 30.6.12) 3" xfId="6394"/>
    <cellStyle name="1_Book1_2_Hoan chinh KH 2012 (o nha)_Ke hoach 2012 theo doi (giai ngan 30.6.12) 3 2" xfId="6395"/>
    <cellStyle name="1_Book1_2_Hoan chinh KH 2012 (o nha)_Ke hoach 2012 theo doi (giai ngan 30.6.12) 3 2 2" xfId="30573"/>
    <cellStyle name="1_Book1_2_Hoan chinh KH 2012 (o nha)_Ke hoach 2012 theo doi (giai ngan 30.6.12) 3 2 3" xfId="30574"/>
    <cellStyle name="1_Book1_2_Hoan chinh KH 2012 (o nha)_Ke hoach 2012 theo doi (giai ngan 30.6.12) 3 3" xfId="6396"/>
    <cellStyle name="1_Book1_2_Hoan chinh KH 2012 (o nha)_Ke hoach 2012 theo doi (giai ngan 30.6.12) 3 3 2" xfId="30575"/>
    <cellStyle name="1_Book1_2_Hoan chinh KH 2012 (o nha)_Ke hoach 2012 theo doi (giai ngan 30.6.12) 3 3 3" xfId="30576"/>
    <cellStyle name="1_Book1_2_Hoan chinh KH 2012 (o nha)_Ke hoach 2012 theo doi (giai ngan 30.6.12) 3 4" xfId="6397"/>
    <cellStyle name="1_Book1_2_Hoan chinh KH 2012 (o nha)_Ke hoach 2012 theo doi (giai ngan 30.6.12) 3 4 2" xfId="30577"/>
    <cellStyle name="1_Book1_2_Hoan chinh KH 2012 (o nha)_Ke hoach 2012 theo doi (giai ngan 30.6.12) 3 4 3" xfId="30578"/>
    <cellStyle name="1_Book1_2_Hoan chinh KH 2012 (o nha)_Ke hoach 2012 theo doi (giai ngan 30.6.12) 3 5" xfId="30579"/>
    <cellStyle name="1_Book1_2_Hoan chinh KH 2012 (o nha)_Ke hoach 2012 theo doi (giai ngan 30.6.12) 3 6" xfId="30580"/>
    <cellStyle name="1_Book1_2_Hoan chinh KH 2012 (o nha)_Ke hoach 2012 theo doi (giai ngan 30.6.12) 4" xfId="6398"/>
    <cellStyle name="1_Book1_2_Hoan chinh KH 2012 (o nha)_Ke hoach 2012 theo doi (giai ngan 30.6.12) 4 2" xfId="30581"/>
    <cellStyle name="1_Book1_2_Hoan chinh KH 2012 (o nha)_Ke hoach 2012 theo doi (giai ngan 30.6.12) 4 3" xfId="30582"/>
    <cellStyle name="1_Book1_2_Hoan chinh KH 2012 (o nha)_Ke hoach 2012 theo doi (giai ngan 30.6.12) 5" xfId="6399"/>
    <cellStyle name="1_Book1_2_Hoan chinh KH 2012 (o nha)_Ke hoach 2012 theo doi (giai ngan 30.6.12) 5 2" xfId="30583"/>
    <cellStyle name="1_Book1_2_Hoan chinh KH 2012 (o nha)_Ke hoach 2012 theo doi (giai ngan 30.6.12) 5 3" xfId="30584"/>
    <cellStyle name="1_Book1_2_Hoan chinh KH 2012 (o nha)_Ke hoach 2012 theo doi (giai ngan 30.6.12) 6" xfId="6400"/>
    <cellStyle name="1_Book1_2_Hoan chinh KH 2012 (o nha)_Ke hoach 2012 theo doi (giai ngan 30.6.12) 6 2" xfId="30585"/>
    <cellStyle name="1_Book1_2_Hoan chinh KH 2012 (o nha)_Ke hoach 2012 theo doi (giai ngan 30.6.12) 6 3" xfId="30586"/>
    <cellStyle name="1_Book1_2_Hoan chinh KH 2012 (o nha)_Ke hoach 2012 theo doi (giai ngan 30.6.12) 7" xfId="30587"/>
    <cellStyle name="1_Book1_2_Hoan chinh KH 2012 (o nha)_Ke hoach 2012 theo doi (giai ngan 30.6.12) 8" xfId="30588"/>
    <cellStyle name="1_Book1_2_Hoan chinh KH 2012 Von ho tro co MT" xfId="6401"/>
    <cellStyle name="1_Book1_2_Hoan chinh KH 2012 Von ho tro co MT (chi tiet)" xfId="6402"/>
    <cellStyle name="1_Book1_2_Hoan chinh KH 2012 Von ho tro co MT (chi tiet) 2" xfId="6403"/>
    <cellStyle name="1_Book1_2_Hoan chinh KH 2012 Von ho tro co MT (chi tiet) 2 2" xfId="6404"/>
    <cellStyle name="1_Book1_2_Hoan chinh KH 2012 Von ho tro co MT (chi tiet) 2 2 2" xfId="30589"/>
    <cellStyle name="1_Book1_2_Hoan chinh KH 2012 Von ho tro co MT (chi tiet) 2 2 3" xfId="30590"/>
    <cellStyle name="1_Book1_2_Hoan chinh KH 2012 Von ho tro co MT (chi tiet) 2 3" xfId="6405"/>
    <cellStyle name="1_Book1_2_Hoan chinh KH 2012 Von ho tro co MT (chi tiet) 2 3 2" xfId="30591"/>
    <cellStyle name="1_Book1_2_Hoan chinh KH 2012 Von ho tro co MT (chi tiet) 2 3 3" xfId="30592"/>
    <cellStyle name="1_Book1_2_Hoan chinh KH 2012 Von ho tro co MT (chi tiet) 2 4" xfId="6406"/>
    <cellStyle name="1_Book1_2_Hoan chinh KH 2012 Von ho tro co MT (chi tiet) 2 4 2" xfId="30593"/>
    <cellStyle name="1_Book1_2_Hoan chinh KH 2012 Von ho tro co MT (chi tiet) 2 4 3" xfId="30594"/>
    <cellStyle name="1_Book1_2_Hoan chinh KH 2012 Von ho tro co MT (chi tiet) 2 5" xfId="30595"/>
    <cellStyle name="1_Book1_2_Hoan chinh KH 2012 Von ho tro co MT (chi tiet) 2 6" xfId="30596"/>
    <cellStyle name="1_Book1_2_Hoan chinh KH 2012 Von ho tro co MT (chi tiet) 3" xfId="6407"/>
    <cellStyle name="1_Book1_2_Hoan chinh KH 2012 Von ho tro co MT (chi tiet) 3 2" xfId="6408"/>
    <cellStyle name="1_Book1_2_Hoan chinh KH 2012 Von ho tro co MT (chi tiet) 3 2 2" xfId="30597"/>
    <cellStyle name="1_Book1_2_Hoan chinh KH 2012 Von ho tro co MT (chi tiet) 3 2 3" xfId="30598"/>
    <cellStyle name="1_Book1_2_Hoan chinh KH 2012 Von ho tro co MT (chi tiet) 3 3" xfId="6409"/>
    <cellStyle name="1_Book1_2_Hoan chinh KH 2012 Von ho tro co MT (chi tiet) 3 3 2" xfId="30599"/>
    <cellStyle name="1_Book1_2_Hoan chinh KH 2012 Von ho tro co MT (chi tiet) 3 3 3" xfId="30600"/>
    <cellStyle name="1_Book1_2_Hoan chinh KH 2012 Von ho tro co MT (chi tiet) 3 4" xfId="6410"/>
    <cellStyle name="1_Book1_2_Hoan chinh KH 2012 Von ho tro co MT (chi tiet) 3 4 2" xfId="30601"/>
    <cellStyle name="1_Book1_2_Hoan chinh KH 2012 Von ho tro co MT (chi tiet) 3 4 3" xfId="30602"/>
    <cellStyle name="1_Book1_2_Hoan chinh KH 2012 Von ho tro co MT (chi tiet) 3 5" xfId="30603"/>
    <cellStyle name="1_Book1_2_Hoan chinh KH 2012 Von ho tro co MT (chi tiet) 3 6" xfId="30604"/>
    <cellStyle name="1_Book1_2_Hoan chinh KH 2012 Von ho tro co MT (chi tiet) 4" xfId="6411"/>
    <cellStyle name="1_Book1_2_Hoan chinh KH 2012 Von ho tro co MT (chi tiet) 4 2" xfId="30605"/>
    <cellStyle name="1_Book1_2_Hoan chinh KH 2012 Von ho tro co MT (chi tiet) 4 3" xfId="30606"/>
    <cellStyle name="1_Book1_2_Hoan chinh KH 2012 Von ho tro co MT (chi tiet) 5" xfId="6412"/>
    <cellStyle name="1_Book1_2_Hoan chinh KH 2012 Von ho tro co MT (chi tiet) 5 2" xfId="30607"/>
    <cellStyle name="1_Book1_2_Hoan chinh KH 2012 Von ho tro co MT (chi tiet) 5 3" xfId="30608"/>
    <cellStyle name="1_Book1_2_Hoan chinh KH 2012 Von ho tro co MT (chi tiet) 6" xfId="6413"/>
    <cellStyle name="1_Book1_2_Hoan chinh KH 2012 Von ho tro co MT (chi tiet) 6 2" xfId="30609"/>
    <cellStyle name="1_Book1_2_Hoan chinh KH 2012 Von ho tro co MT (chi tiet) 6 3" xfId="30610"/>
    <cellStyle name="1_Book1_2_Hoan chinh KH 2012 Von ho tro co MT (chi tiet) 7" xfId="30611"/>
    <cellStyle name="1_Book1_2_Hoan chinh KH 2012 Von ho tro co MT (chi tiet) 8" xfId="30612"/>
    <cellStyle name="1_Book1_2_Hoan chinh KH 2012 Von ho tro co MT 10" xfId="6414"/>
    <cellStyle name="1_Book1_2_Hoan chinh KH 2012 Von ho tro co MT 10 2" xfId="6415"/>
    <cellStyle name="1_Book1_2_Hoan chinh KH 2012 Von ho tro co MT 10 2 2" xfId="30613"/>
    <cellStyle name="1_Book1_2_Hoan chinh KH 2012 Von ho tro co MT 10 2 3" xfId="30614"/>
    <cellStyle name="1_Book1_2_Hoan chinh KH 2012 Von ho tro co MT 10 3" xfId="6416"/>
    <cellStyle name="1_Book1_2_Hoan chinh KH 2012 Von ho tro co MT 10 3 2" xfId="30615"/>
    <cellStyle name="1_Book1_2_Hoan chinh KH 2012 Von ho tro co MT 10 3 3" xfId="30616"/>
    <cellStyle name="1_Book1_2_Hoan chinh KH 2012 Von ho tro co MT 10 4" xfId="6417"/>
    <cellStyle name="1_Book1_2_Hoan chinh KH 2012 Von ho tro co MT 10 4 2" xfId="30617"/>
    <cellStyle name="1_Book1_2_Hoan chinh KH 2012 Von ho tro co MT 10 4 3" xfId="30618"/>
    <cellStyle name="1_Book1_2_Hoan chinh KH 2012 Von ho tro co MT 10 5" xfId="30619"/>
    <cellStyle name="1_Book1_2_Hoan chinh KH 2012 Von ho tro co MT 10 6" xfId="30620"/>
    <cellStyle name="1_Book1_2_Hoan chinh KH 2012 Von ho tro co MT 11" xfId="6418"/>
    <cellStyle name="1_Book1_2_Hoan chinh KH 2012 Von ho tro co MT 11 2" xfId="6419"/>
    <cellStyle name="1_Book1_2_Hoan chinh KH 2012 Von ho tro co MT 11 2 2" xfId="30621"/>
    <cellStyle name="1_Book1_2_Hoan chinh KH 2012 Von ho tro co MT 11 2 3" xfId="30622"/>
    <cellStyle name="1_Book1_2_Hoan chinh KH 2012 Von ho tro co MT 11 3" xfId="6420"/>
    <cellStyle name="1_Book1_2_Hoan chinh KH 2012 Von ho tro co MT 11 3 2" xfId="30623"/>
    <cellStyle name="1_Book1_2_Hoan chinh KH 2012 Von ho tro co MT 11 3 3" xfId="30624"/>
    <cellStyle name="1_Book1_2_Hoan chinh KH 2012 Von ho tro co MT 11 4" xfId="6421"/>
    <cellStyle name="1_Book1_2_Hoan chinh KH 2012 Von ho tro co MT 11 4 2" xfId="30625"/>
    <cellStyle name="1_Book1_2_Hoan chinh KH 2012 Von ho tro co MT 11 4 3" xfId="30626"/>
    <cellStyle name="1_Book1_2_Hoan chinh KH 2012 Von ho tro co MT 11 5" xfId="30627"/>
    <cellStyle name="1_Book1_2_Hoan chinh KH 2012 Von ho tro co MT 11 6" xfId="30628"/>
    <cellStyle name="1_Book1_2_Hoan chinh KH 2012 Von ho tro co MT 12" xfId="6422"/>
    <cellStyle name="1_Book1_2_Hoan chinh KH 2012 Von ho tro co MT 12 2" xfId="6423"/>
    <cellStyle name="1_Book1_2_Hoan chinh KH 2012 Von ho tro co MT 12 2 2" xfId="30629"/>
    <cellStyle name="1_Book1_2_Hoan chinh KH 2012 Von ho tro co MT 12 2 3" xfId="30630"/>
    <cellStyle name="1_Book1_2_Hoan chinh KH 2012 Von ho tro co MT 12 3" xfId="6424"/>
    <cellStyle name="1_Book1_2_Hoan chinh KH 2012 Von ho tro co MT 12 3 2" xfId="30631"/>
    <cellStyle name="1_Book1_2_Hoan chinh KH 2012 Von ho tro co MT 12 3 3" xfId="30632"/>
    <cellStyle name="1_Book1_2_Hoan chinh KH 2012 Von ho tro co MT 12 4" xfId="6425"/>
    <cellStyle name="1_Book1_2_Hoan chinh KH 2012 Von ho tro co MT 12 4 2" xfId="30633"/>
    <cellStyle name="1_Book1_2_Hoan chinh KH 2012 Von ho tro co MT 12 4 3" xfId="30634"/>
    <cellStyle name="1_Book1_2_Hoan chinh KH 2012 Von ho tro co MT 12 5" xfId="30635"/>
    <cellStyle name="1_Book1_2_Hoan chinh KH 2012 Von ho tro co MT 12 6" xfId="30636"/>
    <cellStyle name="1_Book1_2_Hoan chinh KH 2012 Von ho tro co MT 13" xfId="6426"/>
    <cellStyle name="1_Book1_2_Hoan chinh KH 2012 Von ho tro co MT 13 2" xfId="6427"/>
    <cellStyle name="1_Book1_2_Hoan chinh KH 2012 Von ho tro co MT 13 2 2" xfId="30637"/>
    <cellStyle name="1_Book1_2_Hoan chinh KH 2012 Von ho tro co MT 13 2 3" xfId="30638"/>
    <cellStyle name="1_Book1_2_Hoan chinh KH 2012 Von ho tro co MT 13 3" xfId="6428"/>
    <cellStyle name="1_Book1_2_Hoan chinh KH 2012 Von ho tro co MT 13 3 2" xfId="30639"/>
    <cellStyle name="1_Book1_2_Hoan chinh KH 2012 Von ho tro co MT 13 3 3" xfId="30640"/>
    <cellStyle name="1_Book1_2_Hoan chinh KH 2012 Von ho tro co MT 13 4" xfId="6429"/>
    <cellStyle name="1_Book1_2_Hoan chinh KH 2012 Von ho tro co MT 13 4 2" xfId="30641"/>
    <cellStyle name="1_Book1_2_Hoan chinh KH 2012 Von ho tro co MT 13 4 3" xfId="30642"/>
    <cellStyle name="1_Book1_2_Hoan chinh KH 2012 Von ho tro co MT 13 5" xfId="30643"/>
    <cellStyle name="1_Book1_2_Hoan chinh KH 2012 Von ho tro co MT 13 6" xfId="30644"/>
    <cellStyle name="1_Book1_2_Hoan chinh KH 2012 Von ho tro co MT 14" xfId="6430"/>
    <cellStyle name="1_Book1_2_Hoan chinh KH 2012 Von ho tro co MT 14 2" xfId="6431"/>
    <cellStyle name="1_Book1_2_Hoan chinh KH 2012 Von ho tro co MT 14 2 2" xfId="30645"/>
    <cellStyle name="1_Book1_2_Hoan chinh KH 2012 Von ho tro co MT 14 2 3" xfId="30646"/>
    <cellStyle name="1_Book1_2_Hoan chinh KH 2012 Von ho tro co MT 14 3" xfId="6432"/>
    <cellStyle name="1_Book1_2_Hoan chinh KH 2012 Von ho tro co MT 14 3 2" xfId="30647"/>
    <cellStyle name="1_Book1_2_Hoan chinh KH 2012 Von ho tro co MT 14 3 3" xfId="30648"/>
    <cellStyle name="1_Book1_2_Hoan chinh KH 2012 Von ho tro co MT 14 4" xfId="6433"/>
    <cellStyle name="1_Book1_2_Hoan chinh KH 2012 Von ho tro co MT 14 4 2" xfId="30649"/>
    <cellStyle name="1_Book1_2_Hoan chinh KH 2012 Von ho tro co MT 14 4 3" xfId="30650"/>
    <cellStyle name="1_Book1_2_Hoan chinh KH 2012 Von ho tro co MT 14 5" xfId="30651"/>
    <cellStyle name="1_Book1_2_Hoan chinh KH 2012 Von ho tro co MT 14 6" xfId="30652"/>
    <cellStyle name="1_Book1_2_Hoan chinh KH 2012 Von ho tro co MT 15" xfId="6434"/>
    <cellStyle name="1_Book1_2_Hoan chinh KH 2012 Von ho tro co MT 15 2" xfId="6435"/>
    <cellStyle name="1_Book1_2_Hoan chinh KH 2012 Von ho tro co MT 15 2 2" xfId="30653"/>
    <cellStyle name="1_Book1_2_Hoan chinh KH 2012 Von ho tro co MT 15 2 3" xfId="30654"/>
    <cellStyle name="1_Book1_2_Hoan chinh KH 2012 Von ho tro co MT 15 3" xfId="6436"/>
    <cellStyle name="1_Book1_2_Hoan chinh KH 2012 Von ho tro co MT 15 3 2" xfId="30655"/>
    <cellStyle name="1_Book1_2_Hoan chinh KH 2012 Von ho tro co MT 15 3 3" xfId="30656"/>
    <cellStyle name="1_Book1_2_Hoan chinh KH 2012 Von ho tro co MT 15 4" xfId="6437"/>
    <cellStyle name="1_Book1_2_Hoan chinh KH 2012 Von ho tro co MT 15 4 2" xfId="30657"/>
    <cellStyle name="1_Book1_2_Hoan chinh KH 2012 Von ho tro co MT 15 4 3" xfId="30658"/>
    <cellStyle name="1_Book1_2_Hoan chinh KH 2012 Von ho tro co MT 15 5" xfId="30659"/>
    <cellStyle name="1_Book1_2_Hoan chinh KH 2012 Von ho tro co MT 15 6" xfId="30660"/>
    <cellStyle name="1_Book1_2_Hoan chinh KH 2012 Von ho tro co MT 16" xfId="6438"/>
    <cellStyle name="1_Book1_2_Hoan chinh KH 2012 Von ho tro co MT 16 2" xfId="6439"/>
    <cellStyle name="1_Book1_2_Hoan chinh KH 2012 Von ho tro co MT 16 2 2" xfId="30661"/>
    <cellStyle name="1_Book1_2_Hoan chinh KH 2012 Von ho tro co MT 16 2 3" xfId="30662"/>
    <cellStyle name="1_Book1_2_Hoan chinh KH 2012 Von ho tro co MT 16 3" xfId="6440"/>
    <cellStyle name="1_Book1_2_Hoan chinh KH 2012 Von ho tro co MT 16 3 2" xfId="30663"/>
    <cellStyle name="1_Book1_2_Hoan chinh KH 2012 Von ho tro co MT 16 3 3" xfId="30664"/>
    <cellStyle name="1_Book1_2_Hoan chinh KH 2012 Von ho tro co MT 16 4" xfId="6441"/>
    <cellStyle name="1_Book1_2_Hoan chinh KH 2012 Von ho tro co MT 16 4 2" xfId="30665"/>
    <cellStyle name="1_Book1_2_Hoan chinh KH 2012 Von ho tro co MT 16 4 3" xfId="30666"/>
    <cellStyle name="1_Book1_2_Hoan chinh KH 2012 Von ho tro co MT 16 5" xfId="30667"/>
    <cellStyle name="1_Book1_2_Hoan chinh KH 2012 Von ho tro co MT 16 6" xfId="30668"/>
    <cellStyle name="1_Book1_2_Hoan chinh KH 2012 Von ho tro co MT 17" xfId="6442"/>
    <cellStyle name="1_Book1_2_Hoan chinh KH 2012 Von ho tro co MT 17 2" xfId="6443"/>
    <cellStyle name="1_Book1_2_Hoan chinh KH 2012 Von ho tro co MT 17 2 2" xfId="30669"/>
    <cellStyle name="1_Book1_2_Hoan chinh KH 2012 Von ho tro co MT 17 2 3" xfId="30670"/>
    <cellStyle name="1_Book1_2_Hoan chinh KH 2012 Von ho tro co MT 17 3" xfId="6444"/>
    <cellStyle name="1_Book1_2_Hoan chinh KH 2012 Von ho tro co MT 17 3 2" xfId="30671"/>
    <cellStyle name="1_Book1_2_Hoan chinh KH 2012 Von ho tro co MT 17 3 3" xfId="30672"/>
    <cellStyle name="1_Book1_2_Hoan chinh KH 2012 Von ho tro co MT 17 4" xfId="6445"/>
    <cellStyle name="1_Book1_2_Hoan chinh KH 2012 Von ho tro co MT 17 4 2" xfId="30673"/>
    <cellStyle name="1_Book1_2_Hoan chinh KH 2012 Von ho tro co MT 17 4 3" xfId="30674"/>
    <cellStyle name="1_Book1_2_Hoan chinh KH 2012 Von ho tro co MT 17 5" xfId="30675"/>
    <cellStyle name="1_Book1_2_Hoan chinh KH 2012 Von ho tro co MT 17 6" xfId="30676"/>
    <cellStyle name="1_Book1_2_Hoan chinh KH 2012 Von ho tro co MT 18" xfId="6446"/>
    <cellStyle name="1_Book1_2_Hoan chinh KH 2012 Von ho tro co MT 18 2" xfId="30677"/>
    <cellStyle name="1_Book1_2_Hoan chinh KH 2012 Von ho tro co MT 18 3" xfId="30678"/>
    <cellStyle name="1_Book1_2_Hoan chinh KH 2012 Von ho tro co MT 19" xfId="6447"/>
    <cellStyle name="1_Book1_2_Hoan chinh KH 2012 Von ho tro co MT 19 2" xfId="30679"/>
    <cellStyle name="1_Book1_2_Hoan chinh KH 2012 Von ho tro co MT 19 3" xfId="30680"/>
    <cellStyle name="1_Book1_2_Hoan chinh KH 2012 Von ho tro co MT 2" xfId="6448"/>
    <cellStyle name="1_Book1_2_Hoan chinh KH 2012 Von ho tro co MT 2 2" xfId="6449"/>
    <cellStyle name="1_Book1_2_Hoan chinh KH 2012 Von ho tro co MT 2 2 2" xfId="30681"/>
    <cellStyle name="1_Book1_2_Hoan chinh KH 2012 Von ho tro co MT 2 2 3" xfId="30682"/>
    <cellStyle name="1_Book1_2_Hoan chinh KH 2012 Von ho tro co MT 2 3" xfId="6450"/>
    <cellStyle name="1_Book1_2_Hoan chinh KH 2012 Von ho tro co MT 2 3 2" xfId="30683"/>
    <cellStyle name="1_Book1_2_Hoan chinh KH 2012 Von ho tro co MT 2 3 3" xfId="30684"/>
    <cellStyle name="1_Book1_2_Hoan chinh KH 2012 Von ho tro co MT 2 4" xfId="6451"/>
    <cellStyle name="1_Book1_2_Hoan chinh KH 2012 Von ho tro co MT 2 4 2" xfId="30685"/>
    <cellStyle name="1_Book1_2_Hoan chinh KH 2012 Von ho tro co MT 2 4 3" xfId="30686"/>
    <cellStyle name="1_Book1_2_Hoan chinh KH 2012 Von ho tro co MT 2 5" xfId="30687"/>
    <cellStyle name="1_Book1_2_Hoan chinh KH 2012 Von ho tro co MT 2 6" xfId="30688"/>
    <cellStyle name="1_Book1_2_Hoan chinh KH 2012 Von ho tro co MT 20" xfId="6452"/>
    <cellStyle name="1_Book1_2_Hoan chinh KH 2012 Von ho tro co MT 20 2" xfId="30689"/>
    <cellStyle name="1_Book1_2_Hoan chinh KH 2012 Von ho tro co MT 20 3" xfId="30690"/>
    <cellStyle name="1_Book1_2_Hoan chinh KH 2012 Von ho tro co MT 21" xfId="30691"/>
    <cellStyle name="1_Book1_2_Hoan chinh KH 2012 Von ho tro co MT 22" xfId="30692"/>
    <cellStyle name="1_Book1_2_Hoan chinh KH 2012 Von ho tro co MT 3" xfId="6453"/>
    <cellStyle name="1_Book1_2_Hoan chinh KH 2012 Von ho tro co MT 3 2" xfId="6454"/>
    <cellStyle name="1_Book1_2_Hoan chinh KH 2012 Von ho tro co MT 3 2 2" xfId="30693"/>
    <cellStyle name="1_Book1_2_Hoan chinh KH 2012 Von ho tro co MT 3 2 3" xfId="30694"/>
    <cellStyle name="1_Book1_2_Hoan chinh KH 2012 Von ho tro co MT 3 3" xfId="6455"/>
    <cellStyle name="1_Book1_2_Hoan chinh KH 2012 Von ho tro co MT 3 3 2" xfId="30695"/>
    <cellStyle name="1_Book1_2_Hoan chinh KH 2012 Von ho tro co MT 3 3 3" xfId="30696"/>
    <cellStyle name="1_Book1_2_Hoan chinh KH 2012 Von ho tro co MT 3 4" xfId="6456"/>
    <cellStyle name="1_Book1_2_Hoan chinh KH 2012 Von ho tro co MT 3 4 2" xfId="30697"/>
    <cellStyle name="1_Book1_2_Hoan chinh KH 2012 Von ho tro co MT 3 4 3" xfId="30698"/>
    <cellStyle name="1_Book1_2_Hoan chinh KH 2012 Von ho tro co MT 3 5" xfId="30699"/>
    <cellStyle name="1_Book1_2_Hoan chinh KH 2012 Von ho tro co MT 3 6" xfId="30700"/>
    <cellStyle name="1_Book1_2_Hoan chinh KH 2012 Von ho tro co MT 4" xfId="6457"/>
    <cellStyle name="1_Book1_2_Hoan chinh KH 2012 Von ho tro co MT 4 2" xfId="6458"/>
    <cellStyle name="1_Book1_2_Hoan chinh KH 2012 Von ho tro co MT 4 2 2" xfId="30701"/>
    <cellStyle name="1_Book1_2_Hoan chinh KH 2012 Von ho tro co MT 4 2 3" xfId="30702"/>
    <cellStyle name="1_Book1_2_Hoan chinh KH 2012 Von ho tro co MT 4 3" xfId="6459"/>
    <cellStyle name="1_Book1_2_Hoan chinh KH 2012 Von ho tro co MT 4 3 2" xfId="30703"/>
    <cellStyle name="1_Book1_2_Hoan chinh KH 2012 Von ho tro co MT 4 3 3" xfId="30704"/>
    <cellStyle name="1_Book1_2_Hoan chinh KH 2012 Von ho tro co MT 4 4" xfId="6460"/>
    <cellStyle name="1_Book1_2_Hoan chinh KH 2012 Von ho tro co MT 4 4 2" xfId="30705"/>
    <cellStyle name="1_Book1_2_Hoan chinh KH 2012 Von ho tro co MT 4 4 3" xfId="30706"/>
    <cellStyle name="1_Book1_2_Hoan chinh KH 2012 Von ho tro co MT 4 5" xfId="30707"/>
    <cellStyle name="1_Book1_2_Hoan chinh KH 2012 Von ho tro co MT 4 6" xfId="30708"/>
    <cellStyle name="1_Book1_2_Hoan chinh KH 2012 Von ho tro co MT 5" xfId="6461"/>
    <cellStyle name="1_Book1_2_Hoan chinh KH 2012 Von ho tro co MT 5 2" xfId="6462"/>
    <cellStyle name="1_Book1_2_Hoan chinh KH 2012 Von ho tro co MT 5 2 2" xfId="30709"/>
    <cellStyle name="1_Book1_2_Hoan chinh KH 2012 Von ho tro co MT 5 2 3" xfId="30710"/>
    <cellStyle name="1_Book1_2_Hoan chinh KH 2012 Von ho tro co MT 5 3" xfId="6463"/>
    <cellStyle name="1_Book1_2_Hoan chinh KH 2012 Von ho tro co MT 5 3 2" xfId="30711"/>
    <cellStyle name="1_Book1_2_Hoan chinh KH 2012 Von ho tro co MT 5 3 3" xfId="30712"/>
    <cellStyle name="1_Book1_2_Hoan chinh KH 2012 Von ho tro co MT 5 4" xfId="6464"/>
    <cellStyle name="1_Book1_2_Hoan chinh KH 2012 Von ho tro co MT 5 4 2" xfId="30713"/>
    <cellStyle name="1_Book1_2_Hoan chinh KH 2012 Von ho tro co MT 5 4 3" xfId="30714"/>
    <cellStyle name="1_Book1_2_Hoan chinh KH 2012 Von ho tro co MT 5 5" xfId="30715"/>
    <cellStyle name="1_Book1_2_Hoan chinh KH 2012 Von ho tro co MT 5 6" xfId="30716"/>
    <cellStyle name="1_Book1_2_Hoan chinh KH 2012 Von ho tro co MT 6" xfId="6465"/>
    <cellStyle name="1_Book1_2_Hoan chinh KH 2012 Von ho tro co MT 6 2" xfId="6466"/>
    <cellStyle name="1_Book1_2_Hoan chinh KH 2012 Von ho tro co MT 6 2 2" xfId="30717"/>
    <cellStyle name="1_Book1_2_Hoan chinh KH 2012 Von ho tro co MT 6 2 3" xfId="30718"/>
    <cellStyle name="1_Book1_2_Hoan chinh KH 2012 Von ho tro co MT 6 3" xfId="6467"/>
    <cellStyle name="1_Book1_2_Hoan chinh KH 2012 Von ho tro co MT 6 3 2" xfId="30719"/>
    <cellStyle name="1_Book1_2_Hoan chinh KH 2012 Von ho tro co MT 6 3 3" xfId="30720"/>
    <cellStyle name="1_Book1_2_Hoan chinh KH 2012 Von ho tro co MT 6 4" xfId="6468"/>
    <cellStyle name="1_Book1_2_Hoan chinh KH 2012 Von ho tro co MT 6 4 2" xfId="30721"/>
    <cellStyle name="1_Book1_2_Hoan chinh KH 2012 Von ho tro co MT 6 4 3" xfId="30722"/>
    <cellStyle name="1_Book1_2_Hoan chinh KH 2012 Von ho tro co MT 6 5" xfId="30723"/>
    <cellStyle name="1_Book1_2_Hoan chinh KH 2012 Von ho tro co MT 6 6" xfId="30724"/>
    <cellStyle name="1_Book1_2_Hoan chinh KH 2012 Von ho tro co MT 7" xfId="6469"/>
    <cellStyle name="1_Book1_2_Hoan chinh KH 2012 Von ho tro co MT 7 2" xfId="6470"/>
    <cellStyle name="1_Book1_2_Hoan chinh KH 2012 Von ho tro co MT 7 2 2" xfId="30725"/>
    <cellStyle name="1_Book1_2_Hoan chinh KH 2012 Von ho tro co MT 7 2 3" xfId="30726"/>
    <cellStyle name="1_Book1_2_Hoan chinh KH 2012 Von ho tro co MT 7 3" xfId="6471"/>
    <cellStyle name="1_Book1_2_Hoan chinh KH 2012 Von ho tro co MT 7 3 2" xfId="30727"/>
    <cellStyle name="1_Book1_2_Hoan chinh KH 2012 Von ho tro co MT 7 3 3" xfId="30728"/>
    <cellStyle name="1_Book1_2_Hoan chinh KH 2012 Von ho tro co MT 7 4" xfId="6472"/>
    <cellStyle name="1_Book1_2_Hoan chinh KH 2012 Von ho tro co MT 7 4 2" xfId="30729"/>
    <cellStyle name="1_Book1_2_Hoan chinh KH 2012 Von ho tro co MT 7 4 3" xfId="30730"/>
    <cellStyle name="1_Book1_2_Hoan chinh KH 2012 Von ho tro co MT 7 5" xfId="30731"/>
    <cellStyle name="1_Book1_2_Hoan chinh KH 2012 Von ho tro co MT 7 6" xfId="30732"/>
    <cellStyle name="1_Book1_2_Hoan chinh KH 2012 Von ho tro co MT 8" xfId="6473"/>
    <cellStyle name="1_Book1_2_Hoan chinh KH 2012 Von ho tro co MT 8 2" xfId="6474"/>
    <cellStyle name="1_Book1_2_Hoan chinh KH 2012 Von ho tro co MT 8 2 2" xfId="30733"/>
    <cellStyle name="1_Book1_2_Hoan chinh KH 2012 Von ho tro co MT 8 2 3" xfId="30734"/>
    <cellStyle name="1_Book1_2_Hoan chinh KH 2012 Von ho tro co MT 8 3" xfId="6475"/>
    <cellStyle name="1_Book1_2_Hoan chinh KH 2012 Von ho tro co MT 8 3 2" xfId="30735"/>
    <cellStyle name="1_Book1_2_Hoan chinh KH 2012 Von ho tro co MT 8 3 3" xfId="30736"/>
    <cellStyle name="1_Book1_2_Hoan chinh KH 2012 Von ho tro co MT 8 4" xfId="6476"/>
    <cellStyle name="1_Book1_2_Hoan chinh KH 2012 Von ho tro co MT 8 4 2" xfId="30737"/>
    <cellStyle name="1_Book1_2_Hoan chinh KH 2012 Von ho tro co MT 8 4 3" xfId="30738"/>
    <cellStyle name="1_Book1_2_Hoan chinh KH 2012 Von ho tro co MT 8 5" xfId="30739"/>
    <cellStyle name="1_Book1_2_Hoan chinh KH 2012 Von ho tro co MT 8 6" xfId="30740"/>
    <cellStyle name="1_Book1_2_Hoan chinh KH 2012 Von ho tro co MT 9" xfId="6477"/>
    <cellStyle name="1_Book1_2_Hoan chinh KH 2012 Von ho tro co MT 9 2" xfId="6478"/>
    <cellStyle name="1_Book1_2_Hoan chinh KH 2012 Von ho tro co MT 9 2 2" xfId="30741"/>
    <cellStyle name="1_Book1_2_Hoan chinh KH 2012 Von ho tro co MT 9 2 3" xfId="30742"/>
    <cellStyle name="1_Book1_2_Hoan chinh KH 2012 Von ho tro co MT 9 3" xfId="6479"/>
    <cellStyle name="1_Book1_2_Hoan chinh KH 2012 Von ho tro co MT 9 3 2" xfId="30743"/>
    <cellStyle name="1_Book1_2_Hoan chinh KH 2012 Von ho tro co MT 9 3 3" xfId="30744"/>
    <cellStyle name="1_Book1_2_Hoan chinh KH 2012 Von ho tro co MT 9 4" xfId="6480"/>
    <cellStyle name="1_Book1_2_Hoan chinh KH 2012 Von ho tro co MT 9 4 2" xfId="30745"/>
    <cellStyle name="1_Book1_2_Hoan chinh KH 2012 Von ho tro co MT 9 4 3" xfId="30746"/>
    <cellStyle name="1_Book1_2_Hoan chinh KH 2012 Von ho tro co MT 9 5" xfId="30747"/>
    <cellStyle name="1_Book1_2_Hoan chinh KH 2012 Von ho tro co MT 9 6" xfId="30748"/>
    <cellStyle name="1_Book1_2_Hoan chinh KH 2012 Von ho tro co MT_Bao cao giai ngan quy I" xfId="6481"/>
    <cellStyle name="1_Book1_2_Hoan chinh KH 2012 Von ho tro co MT_Bao cao giai ngan quy I 2" xfId="6482"/>
    <cellStyle name="1_Book1_2_Hoan chinh KH 2012 Von ho tro co MT_Bao cao giai ngan quy I 2 2" xfId="6483"/>
    <cellStyle name="1_Book1_2_Hoan chinh KH 2012 Von ho tro co MT_Bao cao giai ngan quy I 2 2 2" xfId="30749"/>
    <cellStyle name="1_Book1_2_Hoan chinh KH 2012 Von ho tro co MT_Bao cao giai ngan quy I 2 2 3" xfId="30750"/>
    <cellStyle name="1_Book1_2_Hoan chinh KH 2012 Von ho tro co MT_Bao cao giai ngan quy I 2 3" xfId="6484"/>
    <cellStyle name="1_Book1_2_Hoan chinh KH 2012 Von ho tro co MT_Bao cao giai ngan quy I 2 3 2" xfId="30751"/>
    <cellStyle name="1_Book1_2_Hoan chinh KH 2012 Von ho tro co MT_Bao cao giai ngan quy I 2 3 3" xfId="30752"/>
    <cellStyle name="1_Book1_2_Hoan chinh KH 2012 Von ho tro co MT_Bao cao giai ngan quy I 2 4" xfId="6485"/>
    <cellStyle name="1_Book1_2_Hoan chinh KH 2012 Von ho tro co MT_Bao cao giai ngan quy I 2 4 2" xfId="30753"/>
    <cellStyle name="1_Book1_2_Hoan chinh KH 2012 Von ho tro co MT_Bao cao giai ngan quy I 2 4 3" xfId="30754"/>
    <cellStyle name="1_Book1_2_Hoan chinh KH 2012 Von ho tro co MT_Bao cao giai ngan quy I 2 5" xfId="30755"/>
    <cellStyle name="1_Book1_2_Hoan chinh KH 2012 Von ho tro co MT_Bao cao giai ngan quy I 2 6" xfId="30756"/>
    <cellStyle name="1_Book1_2_Hoan chinh KH 2012 Von ho tro co MT_Bao cao giai ngan quy I 3" xfId="6486"/>
    <cellStyle name="1_Book1_2_Hoan chinh KH 2012 Von ho tro co MT_Bao cao giai ngan quy I 3 2" xfId="6487"/>
    <cellStyle name="1_Book1_2_Hoan chinh KH 2012 Von ho tro co MT_Bao cao giai ngan quy I 3 2 2" xfId="30757"/>
    <cellStyle name="1_Book1_2_Hoan chinh KH 2012 Von ho tro co MT_Bao cao giai ngan quy I 3 2 3" xfId="30758"/>
    <cellStyle name="1_Book1_2_Hoan chinh KH 2012 Von ho tro co MT_Bao cao giai ngan quy I 3 3" xfId="6488"/>
    <cellStyle name="1_Book1_2_Hoan chinh KH 2012 Von ho tro co MT_Bao cao giai ngan quy I 3 3 2" xfId="30759"/>
    <cellStyle name="1_Book1_2_Hoan chinh KH 2012 Von ho tro co MT_Bao cao giai ngan quy I 3 3 3" xfId="30760"/>
    <cellStyle name="1_Book1_2_Hoan chinh KH 2012 Von ho tro co MT_Bao cao giai ngan quy I 3 4" xfId="6489"/>
    <cellStyle name="1_Book1_2_Hoan chinh KH 2012 Von ho tro co MT_Bao cao giai ngan quy I 3 4 2" xfId="30761"/>
    <cellStyle name="1_Book1_2_Hoan chinh KH 2012 Von ho tro co MT_Bao cao giai ngan quy I 3 4 3" xfId="30762"/>
    <cellStyle name="1_Book1_2_Hoan chinh KH 2012 Von ho tro co MT_Bao cao giai ngan quy I 3 5" xfId="30763"/>
    <cellStyle name="1_Book1_2_Hoan chinh KH 2012 Von ho tro co MT_Bao cao giai ngan quy I 3 6" xfId="30764"/>
    <cellStyle name="1_Book1_2_Hoan chinh KH 2012 Von ho tro co MT_Bao cao giai ngan quy I 4" xfId="6490"/>
    <cellStyle name="1_Book1_2_Hoan chinh KH 2012 Von ho tro co MT_Bao cao giai ngan quy I 4 2" xfId="30765"/>
    <cellStyle name="1_Book1_2_Hoan chinh KH 2012 Von ho tro co MT_Bao cao giai ngan quy I 4 3" xfId="30766"/>
    <cellStyle name="1_Book1_2_Hoan chinh KH 2012 Von ho tro co MT_Bao cao giai ngan quy I 5" xfId="6491"/>
    <cellStyle name="1_Book1_2_Hoan chinh KH 2012 Von ho tro co MT_Bao cao giai ngan quy I 5 2" xfId="30767"/>
    <cellStyle name="1_Book1_2_Hoan chinh KH 2012 Von ho tro co MT_Bao cao giai ngan quy I 5 3" xfId="30768"/>
    <cellStyle name="1_Book1_2_Hoan chinh KH 2012 Von ho tro co MT_Bao cao giai ngan quy I 6" xfId="6492"/>
    <cellStyle name="1_Book1_2_Hoan chinh KH 2012 Von ho tro co MT_Bao cao giai ngan quy I 6 2" xfId="30769"/>
    <cellStyle name="1_Book1_2_Hoan chinh KH 2012 Von ho tro co MT_Bao cao giai ngan quy I 6 3" xfId="30770"/>
    <cellStyle name="1_Book1_2_Hoan chinh KH 2012 Von ho tro co MT_Bao cao giai ngan quy I 7" xfId="30771"/>
    <cellStyle name="1_Book1_2_Hoan chinh KH 2012 Von ho tro co MT_Bao cao giai ngan quy I 8" xfId="30772"/>
    <cellStyle name="1_Book1_2_Hoan chinh KH 2012 Von ho tro co MT_BC von DTPT 6 thang 2012" xfId="6493"/>
    <cellStyle name="1_Book1_2_Hoan chinh KH 2012 Von ho tro co MT_BC von DTPT 6 thang 2012 2" xfId="6494"/>
    <cellStyle name="1_Book1_2_Hoan chinh KH 2012 Von ho tro co MT_BC von DTPT 6 thang 2012 2 2" xfId="6495"/>
    <cellStyle name="1_Book1_2_Hoan chinh KH 2012 Von ho tro co MT_BC von DTPT 6 thang 2012 2 2 2" xfId="30773"/>
    <cellStyle name="1_Book1_2_Hoan chinh KH 2012 Von ho tro co MT_BC von DTPT 6 thang 2012 2 2 3" xfId="30774"/>
    <cellStyle name="1_Book1_2_Hoan chinh KH 2012 Von ho tro co MT_BC von DTPT 6 thang 2012 2 3" xfId="6496"/>
    <cellStyle name="1_Book1_2_Hoan chinh KH 2012 Von ho tro co MT_BC von DTPT 6 thang 2012 2 3 2" xfId="30775"/>
    <cellStyle name="1_Book1_2_Hoan chinh KH 2012 Von ho tro co MT_BC von DTPT 6 thang 2012 2 3 3" xfId="30776"/>
    <cellStyle name="1_Book1_2_Hoan chinh KH 2012 Von ho tro co MT_BC von DTPT 6 thang 2012 2 4" xfId="6497"/>
    <cellStyle name="1_Book1_2_Hoan chinh KH 2012 Von ho tro co MT_BC von DTPT 6 thang 2012 2 4 2" xfId="30777"/>
    <cellStyle name="1_Book1_2_Hoan chinh KH 2012 Von ho tro co MT_BC von DTPT 6 thang 2012 2 4 3" xfId="30778"/>
    <cellStyle name="1_Book1_2_Hoan chinh KH 2012 Von ho tro co MT_BC von DTPT 6 thang 2012 2 5" xfId="30779"/>
    <cellStyle name="1_Book1_2_Hoan chinh KH 2012 Von ho tro co MT_BC von DTPT 6 thang 2012 2 6" xfId="30780"/>
    <cellStyle name="1_Book1_2_Hoan chinh KH 2012 Von ho tro co MT_BC von DTPT 6 thang 2012 3" xfId="6498"/>
    <cellStyle name="1_Book1_2_Hoan chinh KH 2012 Von ho tro co MT_BC von DTPT 6 thang 2012 3 2" xfId="6499"/>
    <cellStyle name="1_Book1_2_Hoan chinh KH 2012 Von ho tro co MT_BC von DTPT 6 thang 2012 3 2 2" xfId="30781"/>
    <cellStyle name="1_Book1_2_Hoan chinh KH 2012 Von ho tro co MT_BC von DTPT 6 thang 2012 3 2 3" xfId="30782"/>
    <cellStyle name="1_Book1_2_Hoan chinh KH 2012 Von ho tro co MT_BC von DTPT 6 thang 2012 3 3" xfId="6500"/>
    <cellStyle name="1_Book1_2_Hoan chinh KH 2012 Von ho tro co MT_BC von DTPT 6 thang 2012 3 3 2" xfId="30783"/>
    <cellStyle name="1_Book1_2_Hoan chinh KH 2012 Von ho tro co MT_BC von DTPT 6 thang 2012 3 3 3" xfId="30784"/>
    <cellStyle name="1_Book1_2_Hoan chinh KH 2012 Von ho tro co MT_BC von DTPT 6 thang 2012 3 4" xfId="6501"/>
    <cellStyle name="1_Book1_2_Hoan chinh KH 2012 Von ho tro co MT_BC von DTPT 6 thang 2012 3 4 2" xfId="30785"/>
    <cellStyle name="1_Book1_2_Hoan chinh KH 2012 Von ho tro co MT_BC von DTPT 6 thang 2012 3 4 3" xfId="30786"/>
    <cellStyle name="1_Book1_2_Hoan chinh KH 2012 Von ho tro co MT_BC von DTPT 6 thang 2012 3 5" xfId="30787"/>
    <cellStyle name="1_Book1_2_Hoan chinh KH 2012 Von ho tro co MT_BC von DTPT 6 thang 2012 3 6" xfId="30788"/>
    <cellStyle name="1_Book1_2_Hoan chinh KH 2012 Von ho tro co MT_BC von DTPT 6 thang 2012 4" xfId="6502"/>
    <cellStyle name="1_Book1_2_Hoan chinh KH 2012 Von ho tro co MT_BC von DTPT 6 thang 2012 4 2" xfId="30789"/>
    <cellStyle name="1_Book1_2_Hoan chinh KH 2012 Von ho tro co MT_BC von DTPT 6 thang 2012 4 3" xfId="30790"/>
    <cellStyle name="1_Book1_2_Hoan chinh KH 2012 Von ho tro co MT_BC von DTPT 6 thang 2012 5" xfId="6503"/>
    <cellStyle name="1_Book1_2_Hoan chinh KH 2012 Von ho tro co MT_BC von DTPT 6 thang 2012 5 2" xfId="30791"/>
    <cellStyle name="1_Book1_2_Hoan chinh KH 2012 Von ho tro co MT_BC von DTPT 6 thang 2012 5 3" xfId="30792"/>
    <cellStyle name="1_Book1_2_Hoan chinh KH 2012 Von ho tro co MT_BC von DTPT 6 thang 2012 6" xfId="6504"/>
    <cellStyle name="1_Book1_2_Hoan chinh KH 2012 Von ho tro co MT_BC von DTPT 6 thang 2012 6 2" xfId="30793"/>
    <cellStyle name="1_Book1_2_Hoan chinh KH 2012 Von ho tro co MT_BC von DTPT 6 thang 2012 6 3" xfId="30794"/>
    <cellStyle name="1_Book1_2_Hoan chinh KH 2012 Von ho tro co MT_BC von DTPT 6 thang 2012 7" xfId="30795"/>
    <cellStyle name="1_Book1_2_Hoan chinh KH 2012 Von ho tro co MT_BC von DTPT 6 thang 2012 8" xfId="30796"/>
    <cellStyle name="1_Book1_2_Hoan chinh KH 2012 Von ho tro co MT_Bieu du thao QD von ho tro co MT" xfId="6505"/>
    <cellStyle name="1_Book1_2_Hoan chinh KH 2012 Von ho tro co MT_Bieu du thao QD von ho tro co MT 2" xfId="6506"/>
    <cellStyle name="1_Book1_2_Hoan chinh KH 2012 Von ho tro co MT_Bieu du thao QD von ho tro co MT 2 2" xfId="6507"/>
    <cellStyle name="1_Book1_2_Hoan chinh KH 2012 Von ho tro co MT_Bieu du thao QD von ho tro co MT 2 2 2" xfId="30797"/>
    <cellStyle name="1_Book1_2_Hoan chinh KH 2012 Von ho tro co MT_Bieu du thao QD von ho tro co MT 2 2 3" xfId="30798"/>
    <cellStyle name="1_Book1_2_Hoan chinh KH 2012 Von ho tro co MT_Bieu du thao QD von ho tro co MT 2 3" xfId="6508"/>
    <cellStyle name="1_Book1_2_Hoan chinh KH 2012 Von ho tro co MT_Bieu du thao QD von ho tro co MT 2 3 2" xfId="30799"/>
    <cellStyle name="1_Book1_2_Hoan chinh KH 2012 Von ho tro co MT_Bieu du thao QD von ho tro co MT 2 3 3" xfId="30800"/>
    <cellStyle name="1_Book1_2_Hoan chinh KH 2012 Von ho tro co MT_Bieu du thao QD von ho tro co MT 2 4" xfId="6509"/>
    <cellStyle name="1_Book1_2_Hoan chinh KH 2012 Von ho tro co MT_Bieu du thao QD von ho tro co MT 2 4 2" xfId="30801"/>
    <cellStyle name="1_Book1_2_Hoan chinh KH 2012 Von ho tro co MT_Bieu du thao QD von ho tro co MT 2 4 3" xfId="30802"/>
    <cellStyle name="1_Book1_2_Hoan chinh KH 2012 Von ho tro co MT_Bieu du thao QD von ho tro co MT 2 5" xfId="30803"/>
    <cellStyle name="1_Book1_2_Hoan chinh KH 2012 Von ho tro co MT_Bieu du thao QD von ho tro co MT 2 6" xfId="30804"/>
    <cellStyle name="1_Book1_2_Hoan chinh KH 2012 Von ho tro co MT_Bieu du thao QD von ho tro co MT 3" xfId="6510"/>
    <cellStyle name="1_Book1_2_Hoan chinh KH 2012 Von ho tro co MT_Bieu du thao QD von ho tro co MT 3 2" xfId="6511"/>
    <cellStyle name="1_Book1_2_Hoan chinh KH 2012 Von ho tro co MT_Bieu du thao QD von ho tro co MT 3 2 2" xfId="30805"/>
    <cellStyle name="1_Book1_2_Hoan chinh KH 2012 Von ho tro co MT_Bieu du thao QD von ho tro co MT 3 2 3" xfId="30806"/>
    <cellStyle name="1_Book1_2_Hoan chinh KH 2012 Von ho tro co MT_Bieu du thao QD von ho tro co MT 3 3" xfId="6512"/>
    <cellStyle name="1_Book1_2_Hoan chinh KH 2012 Von ho tro co MT_Bieu du thao QD von ho tro co MT 3 3 2" xfId="30807"/>
    <cellStyle name="1_Book1_2_Hoan chinh KH 2012 Von ho tro co MT_Bieu du thao QD von ho tro co MT 3 3 3" xfId="30808"/>
    <cellStyle name="1_Book1_2_Hoan chinh KH 2012 Von ho tro co MT_Bieu du thao QD von ho tro co MT 3 4" xfId="6513"/>
    <cellStyle name="1_Book1_2_Hoan chinh KH 2012 Von ho tro co MT_Bieu du thao QD von ho tro co MT 3 4 2" xfId="30809"/>
    <cellStyle name="1_Book1_2_Hoan chinh KH 2012 Von ho tro co MT_Bieu du thao QD von ho tro co MT 3 4 3" xfId="30810"/>
    <cellStyle name="1_Book1_2_Hoan chinh KH 2012 Von ho tro co MT_Bieu du thao QD von ho tro co MT 3 5" xfId="30811"/>
    <cellStyle name="1_Book1_2_Hoan chinh KH 2012 Von ho tro co MT_Bieu du thao QD von ho tro co MT 3 6" xfId="30812"/>
    <cellStyle name="1_Book1_2_Hoan chinh KH 2012 Von ho tro co MT_Bieu du thao QD von ho tro co MT 4" xfId="6514"/>
    <cellStyle name="1_Book1_2_Hoan chinh KH 2012 Von ho tro co MT_Bieu du thao QD von ho tro co MT 4 2" xfId="30813"/>
    <cellStyle name="1_Book1_2_Hoan chinh KH 2012 Von ho tro co MT_Bieu du thao QD von ho tro co MT 4 3" xfId="30814"/>
    <cellStyle name="1_Book1_2_Hoan chinh KH 2012 Von ho tro co MT_Bieu du thao QD von ho tro co MT 5" xfId="6515"/>
    <cellStyle name="1_Book1_2_Hoan chinh KH 2012 Von ho tro co MT_Bieu du thao QD von ho tro co MT 5 2" xfId="30815"/>
    <cellStyle name="1_Book1_2_Hoan chinh KH 2012 Von ho tro co MT_Bieu du thao QD von ho tro co MT 5 3" xfId="30816"/>
    <cellStyle name="1_Book1_2_Hoan chinh KH 2012 Von ho tro co MT_Bieu du thao QD von ho tro co MT 6" xfId="6516"/>
    <cellStyle name="1_Book1_2_Hoan chinh KH 2012 Von ho tro co MT_Bieu du thao QD von ho tro co MT 6 2" xfId="30817"/>
    <cellStyle name="1_Book1_2_Hoan chinh KH 2012 Von ho tro co MT_Bieu du thao QD von ho tro co MT 6 3" xfId="30818"/>
    <cellStyle name="1_Book1_2_Hoan chinh KH 2012 Von ho tro co MT_Bieu du thao QD von ho tro co MT 7" xfId="30819"/>
    <cellStyle name="1_Book1_2_Hoan chinh KH 2012 Von ho tro co MT_Bieu du thao QD von ho tro co MT 8" xfId="30820"/>
    <cellStyle name="1_Book1_2_Hoan chinh KH 2012 Von ho tro co MT_Ke hoach 2012 theo doi (giai ngan 30.6.12)" xfId="6517"/>
    <cellStyle name="1_Book1_2_Hoan chinh KH 2012 Von ho tro co MT_Ke hoach 2012 theo doi (giai ngan 30.6.12) 2" xfId="6518"/>
    <cellStyle name="1_Book1_2_Hoan chinh KH 2012 Von ho tro co MT_Ke hoach 2012 theo doi (giai ngan 30.6.12) 2 2" xfId="6519"/>
    <cellStyle name="1_Book1_2_Hoan chinh KH 2012 Von ho tro co MT_Ke hoach 2012 theo doi (giai ngan 30.6.12) 2 2 2" xfId="30821"/>
    <cellStyle name="1_Book1_2_Hoan chinh KH 2012 Von ho tro co MT_Ke hoach 2012 theo doi (giai ngan 30.6.12) 2 2 3" xfId="30822"/>
    <cellStyle name="1_Book1_2_Hoan chinh KH 2012 Von ho tro co MT_Ke hoach 2012 theo doi (giai ngan 30.6.12) 2 3" xfId="6520"/>
    <cellStyle name="1_Book1_2_Hoan chinh KH 2012 Von ho tro co MT_Ke hoach 2012 theo doi (giai ngan 30.6.12) 2 3 2" xfId="30823"/>
    <cellStyle name="1_Book1_2_Hoan chinh KH 2012 Von ho tro co MT_Ke hoach 2012 theo doi (giai ngan 30.6.12) 2 3 3" xfId="30824"/>
    <cellStyle name="1_Book1_2_Hoan chinh KH 2012 Von ho tro co MT_Ke hoach 2012 theo doi (giai ngan 30.6.12) 2 4" xfId="6521"/>
    <cellStyle name="1_Book1_2_Hoan chinh KH 2012 Von ho tro co MT_Ke hoach 2012 theo doi (giai ngan 30.6.12) 2 4 2" xfId="30825"/>
    <cellStyle name="1_Book1_2_Hoan chinh KH 2012 Von ho tro co MT_Ke hoach 2012 theo doi (giai ngan 30.6.12) 2 4 3" xfId="30826"/>
    <cellStyle name="1_Book1_2_Hoan chinh KH 2012 Von ho tro co MT_Ke hoach 2012 theo doi (giai ngan 30.6.12) 2 5" xfId="30827"/>
    <cellStyle name="1_Book1_2_Hoan chinh KH 2012 Von ho tro co MT_Ke hoach 2012 theo doi (giai ngan 30.6.12) 2 6" xfId="30828"/>
    <cellStyle name="1_Book1_2_Hoan chinh KH 2012 Von ho tro co MT_Ke hoach 2012 theo doi (giai ngan 30.6.12) 3" xfId="6522"/>
    <cellStyle name="1_Book1_2_Hoan chinh KH 2012 Von ho tro co MT_Ke hoach 2012 theo doi (giai ngan 30.6.12) 3 2" xfId="6523"/>
    <cellStyle name="1_Book1_2_Hoan chinh KH 2012 Von ho tro co MT_Ke hoach 2012 theo doi (giai ngan 30.6.12) 3 2 2" xfId="30829"/>
    <cellStyle name="1_Book1_2_Hoan chinh KH 2012 Von ho tro co MT_Ke hoach 2012 theo doi (giai ngan 30.6.12) 3 2 3" xfId="30830"/>
    <cellStyle name="1_Book1_2_Hoan chinh KH 2012 Von ho tro co MT_Ke hoach 2012 theo doi (giai ngan 30.6.12) 3 3" xfId="6524"/>
    <cellStyle name="1_Book1_2_Hoan chinh KH 2012 Von ho tro co MT_Ke hoach 2012 theo doi (giai ngan 30.6.12) 3 3 2" xfId="30831"/>
    <cellStyle name="1_Book1_2_Hoan chinh KH 2012 Von ho tro co MT_Ke hoach 2012 theo doi (giai ngan 30.6.12) 3 3 3" xfId="30832"/>
    <cellStyle name="1_Book1_2_Hoan chinh KH 2012 Von ho tro co MT_Ke hoach 2012 theo doi (giai ngan 30.6.12) 3 4" xfId="6525"/>
    <cellStyle name="1_Book1_2_Hoan chinh KH 2012 Von ho tro co MT_Ke hoach 2012 theo doi (giai ngan 30.6.12) 3 4 2" xfId="30833"/>
    <cellStyle name="1_Book1_2_Hoan chinh KH 2012 Von ho tro co MT_Ke hoach 2012 theo doi (giai ngan 30.6.12) 3 4 3" xfId="30834"/>
    <cellStyle name="1_Book1_2_Hoan chinh KH 2012 Von ho tro co MT_Ke hoach 2012 theo doi (giai ngan 30.6.12) 3 5" xfId="30835"/>
    <cellStyle name="1_Book1_2_Hoan chinh KH 2012 Von ho tro co MT_Ke hoach 2012 theo doi (giai ngan 30.6.12) 3 6" xfId="30836"/>
    <cellStyle name="1_Book1_2_Hoan chinh KH 2012 Von ho tro co MT_Ke hoach 2012 theo doi (giai ngan 30.6.12) 4" xfId="6526"/>
    <cellStyle name="1_Book1_2_Hoan chinh KH 2012 Von ho tro co MT_Ke hoach 2012 theo doi (giai ngan 30.6.12) 4 2" xfId="30837"/>
    <cellStyle name="1_Book1_2_Hoan chinh KH 2012 Von ho tro co MT_Ke hoach 2012 theo doi (giai ngan 30.6.12) 4 3" xfId="30838"/>
    <cellStyle name="1_Book1_2_Hoan chinh KH 2012 Von ho tro co MT_Ke hoach 2012 theo doi (giai ngan 30.6.12) 5" xfId="6527"/>
    <cellStyle name="1_Book1_2_Hoan chinh KH 2012 Von ho tro co MT_Ke hoach 2012 theo doi (giai ngan 30.6.12) 5 2" xfId="30839"/>
    <cellStyle name="1_Book1_2_Hoan chinh KH 2012 Von ho tro co MT_Ke hoach 2012 theo doi (giai ngan 30.6.12) 5 3" xfId="30840"/>
    <cellStyle name="1_Book1_2_Hoan chinh KH 2012 Von ho tro co MT_Ke hoach 2012 theo doi (giai ngan 30.6.12) 6" xfId="6528"/>
    <cellStyle name="1_Book1_2_Hoan chinh KH 2012 Von ho tro co MT_Ke hoach 2012 theo doi (giai ngan 30.6.12) 6 2" xfId="30841"/>
    <cellStyle name="1_Book1_2_Hoan chinh KH 2012 Von ho tro co MT_Ke hoach 2012 theo doi (giai ngan 30.6.12) 6 3" xfId="30842"/>
    <cellStyle name="1_Book1_2_Hoan chinh KH 2012 Von ho tro co MT_Ke hoach 2012 theo doi (giai ngan 30.6.12) 7" xfId="30843"/>
    <cellStyle name="1_Book1_2_Hoan chinh KH 2012 Von ho tro co MT_Ke hoach 2012 theo doi (giai ngan 30.6.12) 8" xfId="30844"/>
    <cellStyle name="1_Book1_2_Ke hoach 2012 (theo doi)" xfId="6529"/>
    <cellStyle name="1_Book1_2_Ke hoach 2012 (theo doi) 2" xfId="6530"/>
    <cellStyle name="1_Book1_2_Ke hoach 2012 (theo doi) 2 2" xfId="6531"/>
    <cellStyle name="1_Book1_2_Ke hoach 2012 (theo doi) 2 2 2" xfId="30845"/>
    <cellStyle name="1_Book1_2_Ke hoach 2012 (theo doi) 2 2 3" xfId="30846"/>
    <cellStyle name="1_Book1_2_Ke hoach 2012 (theo doi) 2 3" xfId="6532"/>
    <cellStyle name="1_Book1_2_Ke hoach 2012 (theo doi) 2 3 2" xfId="30847"/>
    <cellStyle name="1_Book1_2_Ke hoach 2012 (theo doi) 2 3 3" xfId="30848"/>
    <cellStyle name="1_Book1_2_Ke hoach 2012 (theo doi) 2 4" xfId="6533"/>
    <cellStyle name="1_Book1_2_Ke hoach 2012 (theo doi) 2 4 2" xfId="30849"/>
    <cellStyle name="1_Book1_2_Ke hoach 2012 (theo doi) 2 4 3" xfId="30850"/>
    <cellStyle name="1_Book1_2_Ke hoach 2012 (theo doi) 2 5" xfId="30851"/>
    <cellStyle name="1_Book1_2_Ke hoach 2012 (theo doi) 2 6" xfId="30852"/>
    <cellStyle name="1_Book1_2_Ke hoach 2012 (theo doi) 3" xfId="6534"/>
    <cellStyle name="1_Book1_2_Ke hoach 2012 (theo doi) 3 2" xfId="6535"/>
    <cellStyle name="1_Book1_2_Ke hoach 2012 (theo doi) 3 2 2" xfId="30853"/>
    <cellStyle name="1_Book1_2_Ke hoach 2012 (theo doi) 3 2 3" xfId="30854"/>
    <cellStyle name="1_Book1_2_Ke hoach 2012 (theo doi) 3 3" xfId="6536"/>
    <cellStyle name="1_Book1_2_Ke hoach 2012 (theo doi) 3 3 2" xfId="30855"/>
    <cellStyle name="1_Book1_2_Ke hoach 2012 (theo doi) 3 3 3" xfId="30856"/>
    <cellStyle name="1_Book1_2_Ke hoach 2012 (theo doi) 3 4" xfId="6537"/>
    <cellStyle name="1_Book1_2_Ke hoach 2012 (theo doi) 3 4 2" xfId="30857"/>
    <cellStyle name="1_Book1_2_Ke hoach 2012 (theo doi) 3 4 3" xfId="30858"/>
    <cellStyle name="1_Book1_2_Ke hoach 2012 (theo doi) 3 5" xfId="30859"/>
    <cellStyle name="1_Book1_2_Ke hoach 2012 (theo doi) 3 6" xfId="30860"/>
    <cellStyle name="1_Book1_2_Ke hoach 2012 (theo doi) 4" xfId="6538"/>
    <cellStyle name="1_Book1_2_Ke hoach 2012 (theo doi) 4 2" xfId="30861"/>
    <cellStyle name="1_Book1_2_Ke hoach 2012 (theo doi) 4 3" xfId="30862"/>
    <cellStyle name="1_Book1_2_Ke hoach 2012 (theo doi) 5" xfId="6539"/>
    <cellStyle name="1_Book1_2_Ke hoach 2012 (theo doi) 5 2" xfId="30863"/>
    <cellStyle name="1_Book1_2_Ke hoach 2012 (theo doi) 5 3" xfId="30864"/>
    <cellStyle name="1_Book1_2_Ke hoach 2012 (theo doi) 6" xfId="6540"/>
    <cellStyle name="1_Book1_2_Ke hoach 2012 (theo doi) 6 2" xfId="30865"/>
    <cellStyle name="1_Book1_2_Ke hoach 2012 (theo doi) 6 3" xfId="30866"/>
    <cellStyle name="1_Book1_2_Ke hoach 2012 (theo doi) 7" xfId="30867"/>
    <cellStyle name="1_Book1_2_Ke hoach 2012 (theo doi) 8" xfId="30868"/>
    <cellStyle name="1_Book1_2_Ke hoach 2012 theo doi (giai ngan 30.6.12)" xfId="6541"/>
    <cellStyle name="1_Book1_2_Ke hoach 2012 theo doi (giai ngan 30.6.12) 2" xfId="6542"/>
    <cellStyle name="1_Book1_2_Ke hoach 2012 theo doi (giai ngan 30.6.12) 2 2" xfId="6543"/>
    <cellStyle name="1_Book1_2_Ke hoach 2012 theo doi (giai ngan 30.6.12) 2 2 2" xfId="30869"/>
    <cellStyle name="1_Book1_2_Ke hoach 2012 theo doi (giai ngan 30.6.12) 2 2 3" xfId="30870"/>
    <cellStyle name="1_Book1_2_Ke hoach 2012 theo doi (giai ngan 30.6.12) 2 3" xfId="6544"/>
    <cellStyle name="1_Book1_2_Ke hoach 2012 theo doi (giai ngan 30.6.12) 2 3 2" xfId="30871"/>
    <cellStyle name="1_Book1_2_Ke hoach 2012 theo doi (giai ngan 30.6.12) 2 3 3" xfId="30872"/>
    <cellStyle name="1_Book1_2_Ke hoach 2012 theo doi (giai ngan 30.6.12) 2 4" xfId="6545"/>
    <cellStyle name="1_Book1_2_Ke hoach 2012 theo doi (giai ngan 30.6.12) 2 4 2" xfId="30873"/>
    <cellStyle name="1_Book1_2_Ke hoach 2012 theo doi (giai ngan 30.6.12) 2 4 3" xfId="30874"/>
    <cellStyle name="1_Book1_2_Ke hoach 2012 theo doi (giai ngan 30.6.12) 2 5" xfId="30875"/>
    <cellStyle name="1_Book1_2_Ke hoach 2012 theo doi (giai ngan 30.6.12) 2 6" xfId="30876"/>
    <cellStyle name="1_Book1_2_Ke hoach 2012 theo doi (giai ngan 30.6.12) 3" xfId="6546"/>
    <cellStyle name="1_Book1_2_Ke hoach 2012 theo doi (giai ngan 30.6.12) 3 2" xfId="6547"/>
    <cellStyle name="1_Book1_2_Ke hoach 2012 theo doi (giai ngan 30.6.12) 3 2 2" xfId="30877"/>
    <cellStyle name="1_Book1_2_Ke hoach 2012 theo doi (giai ngan 30.6.12) 3 2 3" xfId="30878"/>
    <cellStyle name="1_Book1_2_Ke hoach 2012 theo doi (giai ngan 30.6.12) 3 3" xfId="6548"/>
    <cellStyle name="1_Book1_2_Ke hoach 2012 theo doi (giai ngan 30.6.12) 3 3 2" xfId="30879"/>
    <cellStyle name="1_Book1_2_Ke hoach 2012 theo doi (giai ngan 30.6.12) 3 3 3" xfId="30880"/>
    <cellStyle name="1_Book1_2_Ke hoach 2012 theo doi (giai ngan 30.6.12) 3 4" xfId="6549"/>
    <cellStyle name="1_Book1_2_Ke hoach 2012 theo doi (giai ngan 30.6.12) 3 4 2" xfId="30881"/>
    <cellStyle name="1_Book1_2_Ke hoach 2012 theo doi (giai ngan 30.6.12) 3 4 3" xfId="30882"/>
    <cellStyle name="1_Book1_2_Ke hoach 2012 theo doi (giai ngan 30.6.12) 3 5" xfId="30883"/>
    <cellStyle name="1_Book1_2_Ke hoach 2012 theo doi (giai ngan 30.6.12) 3 6" xfId="30884"/>
    <cellStyle name="1_Book1_2_Ke hoach 2012 theo doi (giai ngan 30.6.12) 4" xfId="6550"/>
    <cellStyle name="1_Book1_2_Ke hoach 2012 theo doi (giai ngan 30.6.12) 4 2" xfId="30885"/>
    <cellStyle name="1_Book1_2_Ke hoach 2012 theo doi (giai ngan 30.6.12) 4 3" xfId="30886"/>
    <cellStyle name="1_Book1_2_Ke hoach 2012 theo doi (giai ngan 30.6.12) 5" xfId="6551"/>
    <cellStyle name="1_Book1_2_Ke hoach 2012 theo doi (giai ngan 30.6.12) 5 2" xfId="30887"/>
    <cellStyle name="1_Book1_2_Ke hoach 2012 theo doi (giai ngan 30.6.12) 5 3" xfId="30888"/>
    <cellStyle name="1_Book1_2_Ke hoach 2012 theo doi (giai ngan 30.6.12) 6" xfId="6552"/>
    <cellStyle name="1_Book1_2_Ke hoach 2012 theo doi (giai ngan 30.6.12) 6 2" xfId="30889"/>
    <cellStyle name="1_Book1_2_Ke hoach 2012 theo doi (giai ngan 30.6.12) 6 3" xfId="30890"/>
    <cellStyle name="1_Book1_2_Ke hoach 2012 theo doi (giai ngan 30.6.12) 7" xfId="30891"/>
    <cellStyle name="1_Book1_2_Ke hoach 2012 theo doi (giai ngan 30.6.12) 8" xfId="30892"/>
    <cellStyle name="1_Book1_Bao cao doan cong tac cua Bo thang 4-2010" xfId="6553"/>
    <cellStyle name="1_Book1_Bao cao doan cong tac cua Bo thang 4-2010 2" xfId="30893"/>
    <cellStyle name="1_Book1_Bao cao doan cong tac cua Bo thang 4-2010_BC von DTPT 6 thang 2012" xfId="6554"/>
    <cellStyle name="1_Book1_Bao cao doan cong tac cua Bo thang 4-2010_BC von DTPT 6 thang 2012 2" xfId="30894"/>
    <cellStyle name="1_Book1_Bao cao doan cong tac cua Bo thang 4-2010_Bieu du thao QD von ho tro co MT" xfId="6555"/>
    <cellStyle name="1_Book1_Bao cao doan cong tac cua Bo thang 4-2010_Bieu du thao QD von ho tro co MT 2" xfId="30895"/>
    <cellStyle name="1_Book1_Bao cao doan cong tac cua Bo thang 4-2010_Dang ky phan khai von ODA (gui Bo)" xfId="6556"/>
    <cellStyle name="1_Book1_Bao cao doan cong tac cua Bo thang 4-2010_Dang ky phan khai von ODA (gui Bo) 2" xfId="30896"/>
    <cellStyle name="1_Book1_Bao cao doan cong tac cua Bo thang 4-2010_Dang ky phan khai von ODA (gui Bo)_BC von DTPT 6 thang 2012" xfId="6557"/>
    <cellStyle name="1_Book1_Bao cao doan cong tac cua Bo thang 4-2010_Dang ky phan khai von ODA (gui Bo)_BC von DTPT 6 thang 2012 2" xfId="30897"/>
    <cellStyle name="1_Book1_Bao cao doan cong tac cua Bo thang 4-2010_Dang ky phan khai von ODA (gui Bo)_Bieu du thao QD von ho tro co MT" xfId="6558"/>
    <cellStyle name="1_Book1_Bao cao doan cong tac cua Bo thang 4-2010_Dang ky phan khai von ODA (gui Bo)_Bieu du thao QD von ho tro co MT 2" xfId="30898"/>
    <cellStyle name="1_Book1_Bao cao doan cong tac cua Bo thang 4-2010_Dang ky phan khai von ODA (gui Bo)_Ke hoach 2012 theo doi (giai ngan 30.6.12)" xfId="6559"/>
    <cellStyle name="1_Book1_Bao cao doan cong tac cua Bo thang 4-2010_Dang ky phan khai von ODA (gui Bo)_Ke hoach 2012 theo doi (giai ngan 30.6.12) 2" xfId="30899"/>
    <cellStyle name="1_Book1_Bao cao doan cong tac cua Bo thang 4-2010_Ke hoach 2012 (theo doi)" xfId="6560"/>
    <cellStyle name="1_Book1_Bao cao doan cong tac cua Bo thang 4-2010_Ke hoach 2012 (theo doi) 2" xfId="30900"/>
    <cellStyle name="1_Book1_Bao cao doan cong tac cua Bo thang 4-2010_Ke hoach 2012 theo doi (giai ngan 30.6.12)" xfId="6561"/>
    <cellStyle name="1_Book1_Bao cao doan cong tac cua Bo thang 4-2010_Ke hoach 2012 theo doi (giai ngan 30.6.12) 2" xfId="30901"/>
    <cellStyle name="1_Book1_Bao cao tinh hinh thuc hien KH 2009 den 31-01-10" xfId="6562"/>
    <cellStyle name="1_Book1_Bao cao tinh hinh thuc hien KH 2009 den 31-01-10 2" xfId="6563"/>
    <cellStyle name="1_Book1_Bao cao tinh hinh thuc hien KH 2009 den 31-01-10 2 2" xfId="30902"/>
    <cellStyle name="1_Book1_Bao cao tinh hinh thuc hien KH 2009 den 31-01-10 3" xfId="30903"/>
    <cellStyle name="1_Book1_Bao cao tinh hinh thuc hien KH 2009 den 31-01-10_BC von DTPT 6 thang 2012" xfId="6564"/>
    <cellStyle name="1_Book1_Bao cao tinh hinh thuc hien KH 2009 den 31-01-10_BC von DTPT 6 thang 2012 2" xfId="6565"/>
    <cellStyle name="1_Book1_Bao cao tinh hinh thuc hien KH 2009 den 31-01-10_BC von DTPT 6 thang 2012 2 2" xfId="30904"/>
    <cellStyle name="1_Book1_Bao cao tinh hinh thuc hien KH 2009 den 31-01-10_BC von DTPT 6 thang 2012 3" xfId="30905"/>
    <cellStyle name="1_Book1_Bao cao tinh hinh thuc hien KH 2009 den 31-01-10_Bieu du thao QD von ho tro co MT" xfId="6566"/>
    <cellStyle name="1_Book1_Bao cao tinh hinh thuc hien KH 2009 den 31-01-10_Bieu du thao QD von ho tro co MT 2" xfId="6567"/>
    <cellStyle name="1_Book1_Bao cao tinh hinh thuc hien KH 2009 den 31-01-10_Bieu du thao QD von ho tro co MT 2 2" xfId="30906"/>
    <cellStyle name="1_Book1_Bao cao tinh hinh thuc hien KH 2009 den 31-01-10_Bieu du thao QD von ho tro co MT 3" xfId="30907"/>
    <cellStyle name="1_Book1_Bao cao tinh hinh thuc hien KH 2009 den 31-01-10_Ke hoach 2012 (theo doi)" xfId="6568"/>
    <cellStyle name="1_Book1_Bao cao tinh hinh thuc hien KH 2009 den 31-01-10_Ke hoach 2012 (theo doi) 2" xfId="6569"/>
    <cellStyle name="1_Book1_Bao cao tinh hinh thuc hien KH 2009 den 31-01-10_Ke hoach 2012 (theo doi) 2 2" xfId="30908"/>
    <cellStyle name="1_Book1_Bao cao tinh hinh thuc hien KH 2009 den 31-01-10_Ke hoach 2012 (theo doi) 3" xfId="30909"/>
    <cellStyle name="1_Book1_Bao cao tinh hinh thuc hien KH 2009 den 31-01-10_Ke hoach 2012 theo doi (giai ngan 30.6.12)" xfId="6570"/>
    <cellStyle name="1_Book1_Bao cao tinh hinh thuc hien KH 2009 den 31-01-10_Ke hoach 2012 theo doi (giai ngan 30.6.12) 2" xfId="6571"/>
    <cellStyle name="1_Book1_Bao cao tinh hinh thuc hien KH 2009 den 31-01-10_Ke hoach 2012 theo doi (giai ngan 30.6.12) 2 2" xfId="30910"/>
    <cellStyle name="1_Book1_Bao cao tinh hinh thuc hien KH 2009 den 31-01-10_Ke hoach 2012 theo doi (giai ngan 30.6.12) 3" xfId="30911"/>
    <cellStyle name="1_Book1_BC cong trinh trong diem" xfId="6572"/>
    <cellStyle name="1_Book1_BC cong trinh trong diem 2" xfId="6573"/>
    <cellStyle name="1_Book1_BC cong trinh trong diem 2 2" xfId="30912"/>
    <cellStyle name="1_Book1_BC cong trinh trong diem 3" xfId="30913"/>
    <cellStyle name="1_Book1_BC cong trinh trong diem_BC von DTPT 6 thang 2012" xfId="6574"/>
    <cellStyle name="1_Book1_BC cong trinh trong diem_BC von DTPT 6 thang 2012 2" xfId="6575"/>
    <cellStyle name="1_Book1_BC cong trinh trong diem_BC von DTPT 6 thang 2012 2 2" xfId="30914"/>
    <cellStyle name="1_Book1_BC cong trinh trong diem_BC von DTPT 6 thang 2012 3" xfId="30915"/>
    <cellStyle name="1_Book1_BC cong trinh trong diem_Bieu du thao QD von ho tro co MT" xfId="6576"/>
    <cellStyle name="1_Book1_BC cong trinh trong diem_Bieu du thao QD von ho tro co MT 2" xfId="6577"/>
    <cellStyle name="1_Book1_BC cong trinh trong diem_Bieu du thao QD von ho tro co MT 2 2" xfId="30916"/>
    <cellStyle name="1_Book1_BC cong trinh trong diem_Bieu du thao QD von ho tro co MT 3" xfId="30917"/>
    <cellStyle name="1_Book1_BC cong trinh trong diem_Ke hoach 2012 (theo doi)" xfId="6578"/>
    <cellStyle name="1_Book1_BC cong trinh trong diem_Ke hoach 2012 (theo doi) 2" xfId="6579"/>
    <cellStyle name="1_Book1_BC cong trinh trong diem_Ke hoach 2012 (theo doi) 2 2" xfId="30918"/>
    <cellStyle name="1_Book1_BC cong trinh trong diem_Ke hoach 2012 (theo doi) 3" xfId="30919"/>
    <cellStyle name="1_Book1_BC cong trinh trong diem_Ke hoach 2012 theo doi (giai ngan 30.6.12)" xfId="6580"/>
    <cellStyle name="1_Book1_BC cong trinh trong diem_Ke hoach 2012 theo doi (giai ngan 30.6.12) 2" xfId="6581"/>
    <cellStyle name="1_Book1_BC cong trinh trong diem_Ke hoach 2012 theo doi (giai ngan 30.6.12) 2 2" xfId="30920"/>
    <cellStyle name="1_Book1_BC cong trinh trong diem_Ke hoach 2012 theo doi (giai ngan 30.6.12) 3" xfId="30921"/>
    <cellStyle name="1_Book1_BC von DTPT 6 thang 2012" xfId="6582"/>
    <cellStyle name="1_Book1_BC von DTPT 6 thang 2012 2" xfId="30922"/>
    <cellStyle name="1_Book1_Bieu 01 UB(hung)" xfId="6583"/>
    <cellStyle name="1_Book1_Bieu 01 UB(hung) 2" xfId="6584"/>
    <cellStyle name="1_Book1_Bieu 01 UB(hung) 2 2" xfId="30923"/>
    <cellStyle name="1_Book1_Bieu 01 UB(hung) 3" xfId="30924"/>
    <cellStyle name="1_Book1_Bieu du thao QD von ho tro co MT" xfId="6585"/>
    <cellStyle name="1_Book1_Bieu du thao QD von ho tro co MT 2" xfId="30925"/>
    <cellStyle name="1_Book1_BL vu" xfId="6586"/>
    <cellStyle name="1_Book1_BL vu_Bao cao tinh hinh thuc hien KH 2009 den 31-01-10" xfId="6587"/>
    <cellStyle name="1_Book1_BL vu_Bao cao tinh hinh thuc hien KH 2009 den 31-01-10 2" xfId="6588"/>
    <cellStyle name="1_Book1_Book1" xfId="6589"/>
    <cellStyle name="1_Book1_Book1 2" xfId="30926"/>
    <cellStyle name="1_Book1_Book1_1" xfId="6590"/>
    <cellStyle name="1_Book1_Book1_1 2" xfId="6591"/>
    <cellStyle name="1_Book1_Book1_1 2 2" xfId="30927"/>
    <cellStyle name="1_Book1_Book1_1 3" xfId="30928"/>
    <cellStyle name="1_Book1_Book1_1_BC von DTPT 6 thang 2012" xfId="6592"/>
    <cellStyle name="1_Book1_Book1_1_BC von DTPT 6 thang 2012 2" xfId="6593"/>
    <cellStyle name="1_Book1_Book1_1_BC von DTPT 6 thang 2012 2 2" xfId="30929"/>
    <cellStyle name="1_Book1_Book1_1_BC von DTPT 6 thang 2012 3" xfId="30930"/>
    <cellStyle name="1_Book1_Book1_1_Bieu du thao QD von ho tro co MT" xfId="6594"/>
    <cellStyle name="1_Book1_Book1_1_Bieu du thao QD von ho tro co MT 2" xfId="6595"/>
    <cellStyle name="1_Book1_Book1_1_Bieu du thao QD von ho tro co MT 2 2" xfId="30931"/>
    <cellStyle name="1_Book1_Book1_1_Bieu du thao QD von ho tro co MT 3" xfId="30932"/>
    <cellStyle name="1_Book1_Book1_1_Hoan chinh KH 2012 (o nha)" xfId="6596"/>
    <cellStyle name="1_Book1_Book1_1_Hoan chinh KH 2012 (o nha) 2" xfId="6597"/>
    <cellStyle name="1_Book1_Book1_1_Hoan chinh KH 2012 (o nha) 2 2" xfId="30933"/>
    <cellStyle name="1_Book1_Book1_1_Hoan chinh KH 2012 (o nha) 3" xfId="30934"/>
    <cellStyle name="1_Book1_Book1_1_Hoan chinh KH 2012 (o nha)_Bao cao giai ngan quy I" xfId="6598"/>
    <cellStyle name="1_Book1_Book1_1_Hoan chinh KH 2012 (o nha)_Bao cao giai ngan quy I 2" xfId="6599"/>
    <cellStyle name="1_Book1_Book1_1_Hoan chinh KH 2012 (o nha)_Bao cao giai ngan quy I 2 2" xfId="30935"/>
    <cellStyle name="1_Book1_Book1_1_Hoan chinh KH 2012 (o nha)_Bao cao giai ngan quy I 3" xfId="30936"/>
    <cellStyle name="1_Book1_Book1_1_Hoan chinh KH 2012 (o nha)_BC von DTPT 6 thang 2012" xfId="6600"/>
    <cellStyle name="1_Book1_Book1_1_Hoan chinh KH 2012 (o nha)_BC von DTPT 6 thang 2012 2" xfId="6601"/>
    <cellStyle name="1_Book1_Book1_1_Hoan chinh KH 2012 (o nha)_BC von DTPT 6 thang 2012 2 2" xfId="30937"/>
    <cellStyle name="1_Book1_Book1_1_Hoan chinh KH 2012 (o nha)_BC von DTPT 6 thang 2012 3" xfId="30938"/>
    <cellStyle name="1_Book1_Book1_1_Hoan chinh KH 2012 (o nha)_Bieu du thao QD von ho tro co MT" xfId="6602"/>
    <cellStyle name="1_Book1_Book1_1_Hoan chinh KH 2012 (o nha)_Bieu du thao QD von ho tro co MT 2" xfId="6603"/>
    <cellStyle name="1_Book1_Book1_1_Hoan chinh KH 2012 (o nha)_Bieu du thao QD von ho tro co MT 2 2" xfId="30939"/>
    <cellStyle name="1_Book1_Book1_1_Hoan chinh KH 2012 (o nha)_Bieu du thao QD von ho tro co MT 3" xfId="30940"/>
    <cellStyle name="1_Book1_Book1_1_Hoan chinh KH 2012 (o nha)_Ke hoach 2012 theo doi (giai ngan 30.6.12)" xfId="6604"/>
    <cellStyle name="1_Book1_Book1_1_Hoan chinh KH 2012 (o nha)_Ke hoach 2012 theo doi (giai ngan 30.6.12) 2" xfId="6605"/>
    <cellStyle name="1_Book1_Book1_1_Hoan chinh KH 2012 (o nha)_Ke hoach 2012 theo doi (giai ngan 30.6.12) 2 2" xfId="30941"/>
    <cellStyle name="1_Book1_Book1_1_Hoan chinh KH 2012 (o nha)_Ke hoach 2012 theo doi (giai ngan 30.6.12) 3" xfId="30942"/>
    <cellStyle name="1_Book1_Book1_1_Hoan chinh KH 2012 Von ho tro co MT" xfId="6606"/>
    <cellStyle name="1_Book1_Book1_1_Hoan chinh KH 2012 Von ho tro co MT (chi tiet)" xfId="6607"/>
    <cellStyle name="1_Book1_Book1_1_Hoan chinh KH 2012 Von ho tro co MT (chi tiet) 2" xfId="6608"/>
    <cellStyle name="1_Book1_Book1_1_Hoan chinh KH 2012 Von ho tro co MT (chi tiet) 2 2" xfId="30943"/>
    <cellStyle name="1_Book1_Book1_1_Hoan chinh KH 2012 Von ho tro co MT (chi tiet) 3" xfId="30944"/>
    <cellStyle name="1_Book1_Book1_1_Hoan chinh KH 2012 Von ho tro co MT 10" xfId="6609"/>
    <cellStyle name="1_Book1_Book1_1_Hoan chinh KH 2012 Von ho tro co MT 10 2" xfId="30945"/>
    <cellStyle name="1_Book1_Book1_1_Hoan chinh KH 2012 Von ho tro co MT 11" xfId="6610"/>
    <cellStyle name="1_Book1_Book1_1_Hoan chinh KH 2012 Von ho tro co MT 11 2" xfId="30946"/>
    <cellStyle name="1_Book1_Book1_1_Hoan chinh KH 2012 Von ho tro co MT 12" xfId="6611"/>
    <cellStyle name="1_Book1_Book1_1_Hoan chinh KH 2012 Von ho tro co MT 12 2" xfId="30947"/>
    <cellStyle name="1_Book1_Book1_1_Hoan chinh KH 2012 Von ho tro co MT 13" xfId="6612"/>
    <cellStyle name="1_Book1_Book1_1_Hoan chinh KH 2012 Von ho tro co MT 13 2" xfId="30948"/>
    <cellStyle name="1_Book1_Book1_1_Hoan chinh KH 2012 Von ho tro co MT 14" xfId="6613"/>
    <cellStyle name="1_Book1_Book1_1_Hoan chinh KH 2012 Von ho tro co MT 14 2" xfId="30949"/>
    <cellStyle name="1_Book1_Book1_1_Hoan chinh KH 2012 Von ho tro co MT 15" xfId="6614"/>
    <cellStyle name="1_Book1_Book1_1_Hoan chinh KH 2012 Von ho tro co MT 15 2" xfId="30950"/>
    <cellStyle name="1_Book1_Book1_1_Hoan chinh KH 2012 Von ho tro co MT 16" xfId="6615"/>
    <cellStyle name="1_Book1_Book1_1_Hoan chinh KH 2012 Von ho tro co MT 16 2" xfId="30951"/>
    <cellStyle name="1_Book1_Book1_1_Hoan chinh KH 2012 Von ho tro co MT 17" xfId="6616"/>
    <cellStyle name="1_Book1_Book1_1_Hoan chinh KH 2012 Von ho tro co MT 17 2" xfId="30952"/>
    <cellStyle name="1_Book1_Book1_1_Hoan chinh KH 2012 Von ho tro co MT 18" xfId="6617"/>
    <cellStyle name="1_Book1_Book1_1_Hoan chinh KH 2012 Von ho tro co MT 18 2" xfId="30953"/>
    <cellStyle name="1_Book1_Book1_1_Hoan chinh KH 2012 Von ho tro co MT 19" xfId="6618"/>
    <cellStyle name="1_Book1_Book1_1_Hoan chinh KH 2012 Von ho tro co MT 19 2" xfId="30954"/>
    <cellStyle name="1_Book1_Book1_1_Hoan chinh KH 2012 Von ho tro co MT 2" xfId="6619"/>
    <cellStyle name="1_Book1_Book1_1_Hoan chinh KH 2012 Von ho tro co MT 2 2" xfId="30955"/>
    <cellStyle name="1_Book1_Book1_1_Hoan chinh KH 2012 Von ho tro co MT 20" xfId="6620"/>
    <cellStyle name="1_Book1_Book1_1_Hoan chinh KH 2012 Von ho tro co MT 20 2" xfId="30956"/>
    <cellStyle name="1_Book1_Book1_1_Hoan chinh KH 2012 Von ho tro co MT 21" xfId="30957"/>
    <cellStyle name="1_Book1_Book1_1_Hoan chinh KH 2012 Von ho tro co MT 3" xfId="6621"/>
    <cellStyle name="1_Book1_Book1_1_Hoan chinh KH 2012 Von ho tro co MT 3 2" xfId="30958"/>
    <cellStyle name="1_Book1_Book1_1_Hoan chinh KH 2012 Von ho tro co MT 4" xfId="6622"/>
    <cellStyle name="1_Book1_Book1_1_Hoan chinh KH 2012 Von ho tro co MT 4 2" xfId="30959"/>
    <cellStyle name="1_Book1_Book1_1_Hoan chinh KH 2012 Von ho tro co MT 5" xfId="6623"/>
    <cellStyle name="1_Book1_Book1_1_Hoan chinh KH 2012 Von ho tro co MT 5 2" xfId="30960"/>
    <cellStyle name="1_Book1_Book1_1_Hoan chinh KH 2012 Von ho tro co MT 6" xfId="6624"/>
    <cellStyle name="1_Book1_Book1_1_Hoan chinh KH 2012 Von ho tro co MT 6 2" xfId="30961"/>
    <cellStyle name="1_Book1_Book1_1_Hoan chinh KH 2012 Von ho tro co MT 7" xfId="6625"/>
    <cellStyle name="1_Book1_Book1_1_Hoan chinh KH 2012 Von ho tro co MT 7 2" xfId="30962"/>
    <cellStyle name="1_Book1_Book1_1_Hoan chinh KH 2012 Von ho tro co MT 8" xfId="6626"/>
    <cellStyle name="1_Book1_Book1_1_Hoan chinh KH 2012 Von ho tro co MT 8 2" xfId="30963"/>
    <cellStyle name="1_Book1_Book1_1_Hoan chinh KH 2012 Von ho tro co MT 9" xfId="6627"/>
    <cellStyle name="1_Book1_Book1_1_Hoan chinh KH 2012 Von ho tro co MT 9 2" xfId="30964"/>
    <cellStyle name="1_Book1_Book1_1_Hoan chinh KH 2012 Von ho tro co MT_Bao cao giai ngan quy I" xfId="6628"/>
    <cellStyle name="1_Book1_Book1_1_Hoan chinh KH 2012 Von ho tro co MT_Bao cao giai ngan quy I 2" xfId="6629"/>
    <cellStyle name="1_Book1_Book1_1_Hoan chinh KH 2012 Von ho tro co MT_Bao cao giai ngan quy I 2 2" xfId="30965"/>
    <cellStyle name="1_Book1_Book1_1_Hoan chinh KH 2012 Von ho tro co MT_Bao cao giai ngan quy I 3" xfId="30966"/>
    <cellStyle name="1_Book1_Book1_1_Hoan chinh KH 2012 Von ho tro co MT_BC von DTPT 6 thang 2012" xfId="6630"/>
    <cellStyle name="1_Book1_Book1_1_Hoan chinh KH 2012 Von ho tro co MT_BC von DTPT 6 thang 2012 2" xfId="6631"/>
    <cellStyle name="1_Book1_Book1_1_Hoan chinh KH 2012 Von ho tro co MT_BC von DTPT 6 thang 2012 2 2" xfId="30967"/>
    <cellStyle name="1_Book1_Book1_1_Hoan chinh KH 2012 Von ho tro co MT_BC von DTPT 6 thang 2012 3" xfId="30968"/>
    <cellStyle name="1_Book1_Book1_1_Hoan chinh KH 2012 Von ho tro co MT_Bieu du thao QD von ho tro co MT" xfId="6632"/>
    <cellStyle name="1_Book1_Book1_1_Hoan chinh KH 2012 Von ho tro co MT_Bieu du thao QD von ho tro co MT 2" xfId="6633"/>
    <cellStyle name="1_Book1_Book1_1_Hoan chinh KH 2012 Von ho tro co MT_Bieu du thao QD von ho tro co MT 2 2" xfId="30969"/>
    <cellStyle name="1_Book1_Book1_1_Hoan chinh KH 2012 Von ho tro co MT_Bieu du thao QD von ho tro co MT 3" xfId="30970"/>
    <cellStyle name="1_Book1_Book1_1_Hoan chinh KH 2012 Von ho tro co MT_Ke hoach 2012 theo doi (giai ngan 30.6.12)" xfId="6634"/>
    <cellStyle name="1_Book1_Book1_1_Hoan chinh KH 2012 Von ho tro co MT_Ke hoach 2012 theo doi (giai ngan 30.6.12) 2" xfId="6635"/>
    <cellStyle name="1_Book1_Book1_1_Hoan chinh KH 2012 Von ho tro co MT_Ke hoach 2012 theo doi (giai ngan 30.6.12) 2 2" xfId="30971"/>
    <cellStyle name="1_Book1_Book1_1_Hoan chinh KH 2012 Von ho tro co MT_Ke hoach 2012 theo doi (giai ngan 30.6.12) 3" xfId="30972"/>
    <cellStyle name="1_Book1_Book1_1_Ke hoach 2012 (theo doi)" xfId="6636"/>
    <cellStyle name="1_Book1_Book1_1_Ke hoach 2012 (theo doi) 2" xfId="6637"/>
    <cellStyle name="1_Book1_Book1_1_Ke hoach 2012 (theo doi) 2 2" xfId="30973"/>
    <cellStyle name="1_Book1_Book1_1_Ke hoach 2012 (theo doi) 3" xfId="30974"/>
    <cellStyle name="1_Book1_Book1_1_Ke hoach 2012 theo doi (giai ngan 30.6.12)" xfId="6638"/>
    <cellStyle name="1_Book1_Book1_1_Ke hoach 2012 theo doi (giai ngan 30.6.12) 2" xfId="6639"/>
    <cellStyle name="1_Book1_Book1_1_Ke hoach 2012 theo doi (giai ngan 30.6.12) 2 2" xfId="30975"/>
    <cellStyle name="1_Book1_Book1_1_Ke hoach 2012 theo doi (giai ngan 30.6.12) 3" xfId="30976"/>
    <cellStyle name="1_Book1_Book1_Bao cao tinh hinh thuc hien KH 2009 den 31-01-10" xfId="6640"/>
    <cellStyle name="1_Book1_Book1_Bao cao tinh hinh thuc hien KH 2009 den 31-01-10 2" xfId="6641"/>
    <cellStyle name="1_Book1_Book1_Bao cao tinh hinh thuc hien KH 2009 den 31-01-10 2 2" xfId="30977"/>
    <cellStyle name="1_Book1_Book1_Bao cao tinh hinh thuc hien KH 2009 den 31-01-10 3" xfId="30978"/>
    <cellStyle name="1_Book1_Book1_Bao cao tinh hinh thuc hien KH 2009 den 31-01-10_BC von DTPT 6 thang 2012" xfId="6642"/>
    <cellStyle name="1_Book1_Book1_Bao cao tinh hinh thuc hien KH 2009 den 31-01-10_BC von DTPT 6 thang 2012 2" xfId="6643"/>
    <cellStyle name="1_Book1_Book1_Bao cao tinh hinh thuc hien KH 2009 den 31-01-10_BC von DTPT 6 thang 2012 2 2" xfId="30979"/>
    <cellStyle name="1_Book1_Book1_Bao cao tinh hinh thuc hien KH 2009 den 31-01-10_BC von DTPT 6 thang 2012 3" xfId="30980"/>
    <cellStyle name="1_Book1_Book1_Bao cao tinh hinh thuc hien KH 2009 den 31-01-10_Bieu du thao QD von ho tro co MT" xfId="6644"/>
    <cellStyle name="1_Book1_Book1_Bao cao tinh hinh thuc hien KH 2009 den 31-01-10_Bieu du thao QD von ho tro co MT 2" xfId="6645"/>
    <cellStyle name="1_Book1_Book1_Bao cao tinh hinh thuc hien KH 2009 den 31-01-10_Bieu du thao QD von ho tro co MT 2 2" xfId="30981"/>
    <cellStyle name="1_Book1_Book1_Bao cao tinh hinh thuc hien KH 2009 den 31-01-10_Bieu du thao QD von ho tro co MT 3" xfId="30982"/>
    <cellStyle name="1_Book1_Book1_Bao cao tinh hinh thuc hien KH 2009 den 31-01-10_Ke hoach 2012 (theo doi)" xfId="6646"/>
    <cellStyle name="1_Book1_Book1_Bao cao tinh hinh thuc hien KH 2009 den 31-01-10_Ke hoach 2012 (theo doi) 2" xfId="6647"/>
    <cellStyle name="1_Book1_Book1_Bao cao tinh hinh thuc hien KH 2009 den 31-01-10_Ke hoach 2012 (theo doi) 2 2" xfId="30983"/>
    <cellStyle name="1_Book1_Book1_Bao cao tinh hinh thuc hien KH 2009 den 31-01-10_Ke hoach 2012 (theo doi) 3" xfId="30984"/>
    <cellStyle name="1_Book1_Book1_Bao cao tinh hinh thuc hien KH 2009 den 31-01-10_Ke hoach 2012 theo doi (giai ngan 30.6.12)" xfId="6648"/>
    <cellStyle name="1_Book1_Book1_Bao cao tinh hinh thuc hien KH 2009 den 31-01-10_Ke hoach 2012 theo doi (giai ngan 30.6.12) 2" xfId="6649"/>
    <cellStyle name="1_Book1_Book1_Bao cao tinh hinh thuc hien KH 2009 den 31-01-10_Ke hoach 2012 theo doi (giai ngan 30.6.12) 2 2" xfId="30985"/>
    <cellStyle name="1_Book1_Book1_Bao cao tinh hinh thuc hien KH 2009 den 31-01-10_Ke hoach 2012 theo doi (giai ngan 30.6.12) 3" xfId="30986"/>
    <cellStyle name="1_Book1_Book1_BC von DTPT 6 thang 2012" xfId="6650"/>
    <cellStyle name="1_Book1_Book1_BC von DTPT 6 thang 2012 2" xfId="30987"/>
    <cellStyle name="1_Book1_Book1_Bieu du thao QD von ho tro co MT" xfId="6651"/>
    <cellStyle name="1_Book1_Book1_Bieu du thao QD von ho tro co MT 2" xfId="30988"/>
    <cellStyle name="1_Book1_Book1_Book1" xfId="6652"/>
    <cellStyle name="1_Book1_Book1_Book1 2" xfId="6653"/>
    <cellStyle name="1_Book1_Book1_Book1 2 2" xfId="30989"/>
    <cellStyle name="1_Book1_Book1_Book1 3" xfId="30990"/>
    <cellStyle name="1_Book1_Book1_Book1_BC von DTPT 6 thang 2012" xfId="6654"/>
    <cellStyle name="1_Book1_Book1_Book1_BC von DTPT 6 thang 2012 2" xfId="6655"/>
    <cellStyle name="1_Book1_Book1_Book1_BC von DTPT 6 thang 2012 2 2" xfId="30991"/>
    <cellStyle name="1_Book1_Book1_Book1_BC von DTPT 6 thang 2012 3" xfId="30992"/>
    <cellStyle name="1_Book1_Book1_Book1_Bieu du thao QD von ho tro co MT" xfId="6656"/>
    <cellStyle name="1_Book1_Book1_Book1_Bieu du thao QD von ho tro co MT 2" xfId="6657"/>
    <cellStyle name="1_Book1_Book1_Book1_Bieu du thao QD von ho tro co MT 2 2" xfId="30993"/>
    <cellStyle name="1_Book1_Book1_Book1_Bieu du thao QD von ho tro co MT 3" xfId="30994"/>
    <cellStyle name="1_Book1_Book1_Book1_Hoan chinh KH 2012 (o nha)" xfId="6658"/>
    <cellStyle name="1_Book1_Book1_Book1_Hoan chinh KH 2012 (o nha) 2" xfId="6659"/>
    <cellStyle name="1_Book1_Book1_Book1_Hoan chinh KH 2012 (o nha) 2 2" xfId="30995"/>
    <cellStyle name="1_Book1_Book1_Book1_Hoan chinh KH 2012 (o nha) 3" xfId="30996"/>
    <cellStyle name="1_Book1_Book1_Book1_Hoan chinh KH 2012 (o nha)_Bao cao giai ngan quy I" xfId="6660"/>
    <cellStyle name="1_Book1_Book1_Book1_Hoan chinh KH 2012 (o nha)_Bao cao giai ngan quy I 2" xfId="6661"/>
    <cellStyle name="1_Book1_Book1_Book1_Hoan chinh KH 2012 (o nha)_Bao cao giai ngan quy I 2 2" xfId="30997"/>
    <cellStyle name="1_Book1_Book1_Book1_Hoan chinh KH 2012 (o nha)_Bao cao giai ngan quy I 3" xfId="30998"/>
    <cellStyle name="1_Book1_Book1_Book1_Hoan chinh KH 2012 (o nha)_BC von DTPT 6 thang 2012" xfId="6662"/>
    <cellStyle name="1_Book1_Book1_Book1_Hoan chinh KH 2012 (o nha)_BC von DTPT 6 thang 2012 2" xfId="6663"/>
    <cellStyle name="1_Book1_Book1_Book1_Hoan chinh KH 2012 (o nha)_BC von DTPT 6 thang 2012 2 2" xfId="30999"/>
    <cellStyle name="1_Book1_Book1_Book1_Hoan chinh KH 2012 (o nha)_BC von DTPT 6 thang 2012 3" xfId="31000"/>
    <cellStyle name="1_Book1_Book1_Book1_Hoan chinh KH 2012 (o nha)_Bieu du thao QD von ho tro co MT" xfId="6664"/>
    <cellStyle name="1_Book1_Book1_Book1_Hoan chinh KH 2012 (o nha)_Bieu du thao QD von ho tro co MT 2" xfId="6665"/>
    <cellStyle name="1_Book1_Book1_Book1_Hoan chinh KH 2012 (o nha)_Bieu du thao QD von ho tro co MT 2 2" xfId="31001"/>
    <cellStyle name="1_Book1_Book1_Book1_Hoan chinh KH 2012 (o nha)_Bieu du thao QD von ho tro co MT 3" xfId="31002"/>
    <cellStyle name="1_Book1_Book1_Book1_Hoan chinh KH 2012 (o nha)_Ke hoach 2012 theo doi (giai ngan 30.6.12)" xfId="6666"/>
    <cellStyle name="1_Book1_Book1_Book1_Hoan chinh KH 2012 (o nha)_Ke hoach 2012 theo doi (giai ngan 30.6.12) 2" xfId="6667"/>
    <cellStyle name="1_Book1_Book1_Book1_Hoan chinh KH 2012 (o nha)_Ke hoach 2012 theo doi (giai ngan 30.6.12) 2 2" xfId="31003"/>
    <cellStyle name="1_Book1_Book1_Book1_Hoan chinh KH 2012 (o nha)_Ke hoach 2012 theo doi (giai ngan 30.6.12) 3" xfId="31004"/>
    <cellStyle name="1_Book1_Book1_Book1_Hoan chinh KH 2012 Von ho tro co MT" xfId="6668"/>
    <cellStyle name="1_Book1_Book1_Book1_Hoan chinh KH 2012 Von ho tro co MT (chi tiet)" xfId="6669"/>
    <cellStyle name="1_Book1_Book1_Book1_Hoan chinh KH 2012 Von ho tro co MT (chi tiet) 2" xfId="6670"/>
    <cellStyle name="1_Book1_Book1_Book1_Hoan chinh KH 2012 Von ho tro co MT (chi tiet) 2 2" xfId="31005"/>
    <cellStyle name="1_Book1_Book1_Book1_Hoan chinh KH 2012 Von ho tro co MT (chi tiet) 3" xfId="31006"/>
    <cellStyle name="1_Book1_Book1_Book1_Hoan chinh KH 2012 Von ho tro co MT 10" xfId="6671"/>
    <cellStyle name="1_Book1_Book1_Book1_Hoan chinh KH 2012 Von ho tro co MT 10 2" xfId="31007"/>
    <cellStyle name="1_Book1_Book1_Book1_Hoan chinh KH 2012 Von ho tro co MT 11" xfId="6672"/>
    <cellStyle name="1_Book1_Book1_Book1_Hoan chinh KH 2012 Von ho tro co MT 11 2" xfId="31008"/>
    <cellStyle name="1_Book1_Book1_Book1_Hoan chinh KH 2012 Von ho tro co MT 12" xfId="6673"/>
    <cellStyle name="1_Book1_Book1_Book1_Hoan chinh KH 2012 Von ho tro co MT 12 2" xfId="31009"/>
    <cellStyle name="1_Book1_Book1_Book1_Hoan chinh KH 2012 Von ho tro co MT 13" xfId="6674"/>
    <cellStyle name="1_Book1_Book1_Book1_Hoan chinh KH 2012 Von ho tro co MT 13 2" xfId="31010"/>
    <cellStyle name="1_Book1_Book1_Book1_Hoan chinh KH 2012 Von ho tro co MT 14" xfId="6675"/>
    <cellStyle name="1_Book1_Book1_Book1_Hoan chinh KH 2012 Von ho tro co MT 14 2" xfId="31011"/>
    <cellStyle name="1_Book1_Book1_Book1_Hoan chinh KH 2012 Von ho tro co MT 15" xfId="6676"/>
    <cellStyle name="1_Book1_Book1_Book1_Hoan chinh KH 2012 Von ho tro co MT 15 2" xfId="31012"/>
    <cellStyle name="1_Book1_Book1_Book1_Hoan chinh KH 2012 Von ho tro co MT 16" xfId="6677"/>
    <cellStyle name="1_Book1_Book1_Book1_Hoan chinh KH 2012 Von ho tro co MT 16 2" xfId="31013"/>
    <cellStyle name="1_Book1_Book1_Book1_Hoan chinh KH 2012 Von ho tro co MT 17" xfId="6678"/>
    <cellStyle name="1_Book1_Book1_Book1_Hoan chinh KH 2012 Von ho tro co MT 17 2" xfId="31014"/>
    <cellStyle name="1_Book1_Book1_Book1_Hoan chinh KH 2012 Von ho tro co MT 18" xfId="6679"/>
    <cellStyle name="1_Book1_Book1_Book1_Hoan chinh KH 2012 Von ho tro co MT 18 2" xfId="31015"/>
    <cellStyle name="1_Book1_Book1_Book1_Hoan chinh KH 2012 Von ho tro co MT 19" xfId="6680"/>
    <cellStyle name="1_Book1_Book1_Book1_Hoan chinh KH 2012 Von ho tro co MT 19 2" xfId="31016"/>
    <cellStyle name="1_Book1_Book1_Book1_Hoan chinh KH 2012 Von ho tro co MT 2" xfId="6681"/>
    <cellStyle name="1_Book1_Book1_Book1_Hoan chinh KH 2012 Von ho tro co MT 2 2" xfId="31017"/>
    <cellStyle name="1_Book1_Book1_Book1_Hoan chinh KH 2012 Von ho tro co MT 20" xfId="6682"/>
    <cellStyle name="1_Book1_Book1_Book1_Hoan chinh KH 2012 Von ho tro co MT 20 2" xfId="31018"/>
    <cellStyle name="1_Book1_Book1_Book1_Hoan chinh KH 2012 Von ho tro co MT 21" xfId="31019"/>
    <cellStyle name="1_Book1_Book1_Book1_Hoan chinh KH 2012 Von ho tro co MT 3" xfId="6683"/>
    <cellStyle name="1_Book1_Book1_Book1_Hoan chinh KH 2012 Von ho tro co MT 3 2" xfId="31020"/>
    <cellStyle name="1_Book1_Book1_Book1_Hoan chinh KH 2012 Von ho tro co MT 4" xfId="6684"/>
    <cellStyle name="1_Book1_Book1_Book1_Hoan chinh KH 2012 Von ho tro co MT 4 2" xfId="31021"/>
    <cellStyle name="1_Book1_Book1_Book1_Hoan chinh KH 2012 Von ho tro co MT 5" xfId="6685"/>
    <cellStyle name="1_Book1_Book1_Book1_Hoan chinh KH 2012 Von ho tro co MT 5 2" xfId="31022"/>
    <cellStyle name="1_Book1_Book1_Book1_Hoan chinh KH 2012 Von ho tro co MT 6" xfId="6686"/>
    <cellStyle name="1_Book1_Book1_Book1_Hoan chinh KH 2012 Von ho tro co MT 6 2" xfId="31023"/>
    <cellStyle name="1_Book1_Book1_Book1_Hoan chinh KH 2012 Von ho tro co MT 7" xfId="6687"/>
    <cellStyle name="1_Book1_Book1_Book1_Hoan chinh KH 2012 Von ho tro co MT 7 2" xfId="31024"/>
    <cellStyle name="1_Book1_Book1_Book1_Hoan chinh KH 2012 Von ho tro co MT 8" xfId="6688"/>
    <cellStyle name="1_Book1_Book1_Book1_Hoan chinh KH 2012 Von ho tro co MT 8 2" xfId="31025"/>
    <cellStyle name="1_Book1_Book1_Book1_Hoan chinh KH 2012 Von ho tro co MT 9" xfId="6689"/>
    <cellStyle name="1_Book1_Book1_Book1_Hoan chinh KH 2012 Von ho tro co MT 9 2" xfId="31026"/>
    <cellStyle name="1_Book1_Book1_Book1_Hoan chinh KH 2012 Von ho tro co MT_Bao cao giai ngan quy I" xfId="6690"/>
    <cellStyle name="1_Book1_Book1_Book1_Hoan chinh KH 2012 Von ho tro co MT_Bao cao giai ngan quy I 2" xfId="6691"/>
    <cellStyle name="1_Book1_Book1_Book1_Hoan chinh KH 2012 Von ho tro co MT_Bao cao giai ngan quy I 2 2" xfId="31027"/>
    <cellStyle name="1_Book1_Book1_Book1_Hoan chinh KH 2012 Von ho tro co MT_Bao cao giai ngan quy I 3" xfId="31028"/>
    <cellStyle name="1_Book1_Book1_Book1_Hoan chinh KH 2012 Von ho tro co MT_BC von DTPT 6 thang 2012" xfId="6692"/>
    <cellStyle name="1_Book1_Book1_Book1_Hoan chinh KH 2012 Von ho tro co MT_BC von DTPT 6 thang 2012 2" xfId="6693"/>
    <cellStyle name="1_Book1_Book1_Book1_Hoan chinh KH 2012 Von ho tro co MT_BC von DTPT 6 thang 2012 2 2" xfId="31029"/>
    <cellStyle name="1_Book1_Book1_Book1_Hoan chinh KH 2012 Von ho tro co MT_BC von DTPT 6 thang 2012 3" xfId="31030"/>
    <cellStyle name="1_Book1_Book1_Book1_Hoan chinh KH 2012 Von ho tro co MT_Bieu du thao QD von ho tro co MT" xfId="6694"/>
    <cellStyle name="1_Book1_Book1_Book1_Hoan chinh KH 2012 Von ho tro co MT_Bieu du thao QD von ho tro co MT 2" xfId="6695"/>
    <cellStyle name="1_Book1_Book1_Book1_Hoan chinh KH 2012 Von ho tro co MT_Bieu du thao QD von ho tro co MT 2 2" xfId="31031"/>
    <cellStyle name="1_Book1_Book1_Book1_Hoan chinh KH 2012 Von ho tro co MT_Bieu du thao QD von ho tro co MT 3" xfId="31032"/>
    <cellStyle name="1_Book1_Book1_Book1_Hoan chinh KH 2012 Von ho tro co MT_Ke hoach 2012 theo doi (giai ngan 30.6.12)" xfId="6696"/>
    <cellStyle name="1_Book1_Book1_Book1_Hoan chinh KH 2012 Von ho tro co MT_Ke hoach 2012 theo doi (giai ngan 30.6.12) 2" xfId="6697"/>
    <cellStyle name="1_Book1_Book1_Book1_Hoan chinh KH 2012 Von ho tro co MT_Ke hoach 2012 theo doi (giai ngan 30.6.12) 2 2" xfId="31033"/>
    <cellStyle name="1_Book1_Book1_Book1_Hoan chinh KH 2012 Von ho tro co MT_Ke hoach 2012 theo doi (giai ngan 30.6.12) 3" xfId="31034"/>
    <cellStyle name="1_Book1_Book1_Book1_Ke hoach 2012 (theo doi)" xfId="6698"/>
    <cellStyle name="1_Book1_Book1_Book1_Ke hoach 2012 (theo doi) 2" xfId="6699"/>
    <cellStyle name="1_Book1_Book1_Book1_Ke hoach 2012 (theo doi) 2 2" xfId="31035"/>
    <cellStyle name="1_Book1_Book1_Book1_Ke hoach 2012 (theo doi) 3" xfId="31036"/>
    <cellStyle name="1_Book1_Book1_Book1_Ke hoach 2012 theo doi (giai ngan 30.6.12)" xfId="6700"/>
    <cellStyle name="1_Book1_Book1_Book1_Ke hoach 2012 theo doi (giai ngan 30.6.12) 2" xfId="6701"/>
    <cellStyle name="1_Book1_Book1_Book1_Ke hoach 2012 theo doi (giai ngan 30.6.12) 2 2" xfId="31037"/>
    <cellStyle name="1_Book1_Book1_Book1_Ke hoach 2012 theo doi (giai ngan 30.6.12) 3" xfId="31038"/>
    <cellStyle name="1_Book1_Book1_Dang ky phan khai von ODA (gui Bo)" xfId="6702"/>
    <cellStyle name="1_Book1_Book1_Dang ky phan khai von ODA (gui Bo) 2" xfId="31039"/>
    <cellStyle name="1_Book1_Book1_Dang ky phan khai von ODA (gui Bo)_BC von DTPT 6 thang 2012" xfId="6703"/>
    <cellStyle name="1_Book1_Book1_Dang ky phan khai von ODA (gui Bo)_BC von DTPT 6 thang 2012 2" xfId="31040"/>
    <cellStyle name="1_Book1_Book1_Dang ky phan khai von ODA (gui Bo)_Bieu du thao QD von ho tro co MT" xfId="6704"/>
    <cellStyle name="1_Book1_Book1_Dang ky phan khai von ODA (gui Bo)_Bieu du thao QD von ho tro co MT 2" xfId="31041"/>
    <cellStyle name="1_Book1_Book1_Dang ky phan khai von ODA (gui Bo)_Ke hoach 2012 theo doi (giai ngan 30.6.12)" xfId="6705"/>
    <cellStyle name="1_Book1_Book1_Dang ky phan khai von ODA (gui Bo)_Ke hoach 2012 theo doi (giai ngan 30.6.12) 2" xfId="31042"/>
    <cellStyle name="1_Book1_Book1_Ke hoach 2012 (theo doi)" xfId="6706"/>
    <cellStyle name="1_Book1_Book1_Ke hoach 2012 (theo doi) 2" xfId="31043"/>
    <cellStyle name="1_Book1_Book1_Ke hoach 2012 theo doi (giai ngan 30.6.12)" xfId="6707"/>
    <cellStyle name="1_Book1_Book1_Ke hoach 2012 theo doi (giai ngan 30.6.12) 2" xfId="31044"/>
    <cellStyle name="1_Book1_Book1_Tong hop theo doi von TPCP (BC)" xfId="6708"/>
    <cellStyle name="1_Book1_Book1_Tong hop theo doi von TPCP (BC) 2" xfId="31045"/>
    <cellStyle name="1_Book1_Book1_Tong hop theo doi von TPCP (BC)_BC von DTPT 6 thang 2012" xfId="6709"/>
    <cellStyle name="1_Book1_Book1_Tong hop theo doi von TPCP (BC)_BC von DTPT 6 thang 2012 2" xfId="31046"/>
    <cellStyle name="1_Book1_Book1_Tong hop theo doi von TPCP (BC)_Bieu du thao QD von ho tro co MT" xfId="6710"/>
    <cellStyle name="1_Book1_Book1_Tong hop theo doi von TPCP (BC)_Bieu du thao QD von ho tro co MT 2" xfId="31047"/>
    <cellStyle name="1_Book1_Book1_Tong hop theo doi von TPCP (BC)_Ke hoach 2012 (theo doi)" xfId="6711"/>
    <cellStyle name="1_Book1_Book1_Tong hop theo doi von TPCP (BC)_Ke hoach 2012 (theo doi) 2" xfId="31048"/>
    <cellStyle name="1_Book1_Book1_Tong hop theo doi von TPCP (BC)_Ke hoach 2012 theo doi (giai ngan 30.6.12)" xfId="6712"/>
    <cellStyle name="1_Book1_Book1_Tong hop theo doi von TPCP (BC)_Ke hoach 2012 theo doi (giai ngan 30.6.12) 2" xfId="31049"/>
    <cellStyle name="1_Book1_Chi tieu 5 nam" xfId="6713"/>
    <cellStyle name="1_Book1_Chi tieu 5 nam 2" xfId="31050"/>
    <cellStyle name="1_Book1_Chi tieu 5 nam_BC cong trinh trong diem" xfId="6714"/>
    <cellStyle name="1_Book1_Chi tieu 5 nam_BC cong trinh trong diem 2" xfId="31051"/>
    <cellStyle name="1_Book1_Chi tieu 5 nam_BC cong trinh trong diem_BC von DTPT 6 thang 2012" xfId="6715"/>
    <cellStyle name="1_Book1_Chi tieu 5 nam_BC cong trinh trong diem_BC von DTPT 6 thang 2012 2" xfId="31052"/>
    <cellStyle name="1_Book1_Chi tieu 5 nam_BC cong trinh trong diem_Bieu du thao QD von ho tro co MT" xfId="6716"/>
    <cellStyle name="1_Book1_Chi tieu 5 nam_BC cong trinh trong diem_Bieu du thao QD von ho tro co MT 2" xfId="31053"/>
    <cellStyle name="1_Book1_Chi tieu 5 nam_BC cong trinh trong diem_Ke hoach 2012 (theo doi)" xfId="6717"/>
    <cellStyle name="1_Book1_Chi tieu 5 nam_BC cong trinh trong diem_Ke hoach 2012 (theo doi) 2" xfId="31054"/>
    <cellStyle name="1_Book1_Chi tieu 5 nam_BC cong trinh trong diem_Ke hoach 2012 theo doi (giai ngan 30.6.12)" xfId="6718"/>
    <cellStyle name="1_Book1_Chi tieu 5 nam_BC cong trinh trong diem_Ke hoach 2012 theo doi (giai ngan 30.6.12) 2" xfId="31055"/>
    <cellStyle name="1_Book1_Chi tieu 5 nam_BC von DTPT 6 thang 2012" xfId="6719"/>
    <cellStyle name="1_Book1_Chi tieu 5 nam_BC von DTPT 6 thang 2012 2" xfId="31056"/>
    <cellStyle name="1_Book1_Chi tieu 5 nam_Bieu du thao QD von ho tro co MT" xfId="6720"/>
    <cellStyle name="1_Book1_Chi tieu 5 nam_Bieu du thao QD von ho tro co MT 2" xfId="31057"/>
    <cellStyle name="1_Book1_Chi tieu 5 nam_Ke hoach 2012 (theo doi)" xfId="6721"/>
    <cellStyle name="1_Book1_Chi tieu 5 nam_Ke hoach 2012 (theo doi) 2" xfId="31058"/>
    <cellStyle name="1_Book1_Chi tieu 5 nam_Ke hoach 2012 theo doi (giai ngan 30.6.12)" xfId="6722"/>
    <cellStyle name="1_Book1_Chi tieu 5 nam_Ke hoach 2012 theo doi (giai ngan 30.6.12) 2" xfId="31059"/>
    <cellStyle name="1_Book1_Chi tieu 5 nam_pvhung.skhdt 20117113152041 Danh muc cong trinh trong diem" xfId="6723"/>
    <cellStyle name="1_Book1_Chi tieu 5 nam_pvhung.skhdt 20117113152041 Danh muc cong trinh trong diem 2" xfId="31060"/>
    <cellStyle name="1_Book1_Chi tieu 5 nam_pvhung.skhdt 20117113152041 Danh muc cong trinh trong diem_BC von DTPT 6 thang 2012" xfId="6724"/>
    <cellStyle name="1_Book1_Chi tieu 5 nam_pvhung.skhdt 20117113152041 Danh muc cong trinh trong diem_BC von DTPT 6 thang 2012 2" xfId="31061"/>
    <cellStyle name="1_Book1_Chi tieu 5 nam_pvhung.skhdt 20117113152041 Danh muc cong trinh trong diem_Bieu du thao QD von ho tro co MT" xfId="6725"/>
    <cellStyle name="1_Book1_Chi tieu 5 nam_pvhung.skhdt 20117113152041 Danh muc cong trinh trong diem_Bieu du thao QD von ho tro co MT 2" xfId="31062"/>
    <cellStyle name="1_Book1_Chi tieu 5 nam_pvhung.skhdt 20117113152041 Danh muc cong trinh trong diem_Ke hoach 2012 (theo doi)" xfId="6726"/>
    <cellStyle name="1_Book1_Chi tieu 5 nam_pvhung.skhdt 20117113152041 Danh muc cong trinh trong diem_Ke hoach 2012 (theo doi) 2" xfId="31063"/>
    <cellStyle name="1_Book1_Chi tieu 5 nam_pvhung.skhdt 20117113152041 Danh muc cong trinh trong diem_Ke hoach 2012 theo doi (giai ngan 30.6.12)" xfId="6727"/>
    <cellStyle name="1_Book1_Chi tieu 5 nam_pvhung.skhdt 20117113152041 Danh muc cong trinh trong diem_Ke hoach 2012 theo doi (giai ngan 30.6.12) 2" xfId="31064"/>
    <cellStyle name="1_Book1_Dang ky phan khai von ODA (gui Bo)" xfId="6728"/>
    <cellStyle name="1_Book1_Dang ky phan khai von ODA (gui Bo) 2" xfId="31065"/>
    <cellStyle name="1_Book1_Dang ky phan khai von ODA (gui Bo)_BC von DTPT 6 thang 2012" xfId="6729"/>
    <cellStyle name="1_Book1_Dang ky phan khai von ODA (gui Bo)_BC von DTPT 6 thang 2012 2" xfId="31066"/>
    <cellStyle name="1_Book1_Dang ky phan khai von ODA (gui Bo)_Bieu du thao QD von ho tro co MT" xfId="6730"/>
    <cellStyle name="1_Book1_Dang ky phan khai von ODA (gui Bo)_Bieu du thao QD von ho tro co MT 2" xfId="31067"/>
    <cellStyle name="1_Book1_Dang ky phan khai von ODA (gui Bo)_Ke hoach 2012 theo doi (giai ngan 30.6.12)" xfId="6731"/>
    <cellStyle name="1_Book1_Dang ky phan khai von ODA (gui Bo)_Ke hoach 2012 theo doi (giai ngan 30.6.12) 2" xfId="31068"/>
    <cellStyle name="1_Book1_DK bo tri lai (chinh thuc)" xfId="6732"/>
    <cellStyle name="1_Book1_DK bo tri lai (chinh thuc) 2" xfId="6733"/>
    <cellStyle name="1_Book1_DK bo tri lai (chinh thuc) 2 2" xfId="31069"/>
    <cellStyle name="1_Book1_DK bo tri lai (chinh thuc) 3" xfId="31070"/>
    <cellStyle name="1_Book1_DK bo tri lai (chinh thuc)_BC von DTPT 6 thang 2012" xfId="6734"/>
    <cellStyle name="1_Book1_DK bo tri lai (chinh thuc)_BC von DTPT 6 thang 2012 2" xfId="6735"/>
    <cellStyle name="1_Book1_DK bo tri lai (chinh thuc)_BC von DTPT 6 thang 2012 2 2" xfId="31071"/>
    <cellStyle name="1_Book1_DK bo tri lai (chinh thuc)_BC von DTPT 6 thang 2012 3" xfId="31072"/>
    <cellStyle name="1_Book1_DK bo tri lai (chinh thuc)_Bieu du thao QD von ho tro co MT" xfId="6736"/>
    <cellStyle name="1_Book1_DK bo tri lai (chinh thuc)_Bieu du thao QD von ho tro co MT 2" xfId="6737"/>
    <cellStyle name="1_Book1_DK bo tri lai (chinh thuc)_Bieu du thao QD von ho tro co MT 2 2" xfId="31073"/>
    <cellStyle name="1_Book1_DK bo tri lai (chinh thuc)_Bieu du thao QD von ho tro co MT 3" xfId="31074"/>
    <cellStyle name="1_Book1_DK bo tri lai (chinh thuc)_Hoan chinh KH 2012 (o nha)" xfId="6738"/>
    <cellStyle name="1_Book1_DK bo tri lai (chinh thuc)_Hoan chinh KH 2012 (o nha) 2" xfId="6739"/>
    <cellStyle name="1_Book1_DK bo tri lai (chinh thuc)_Hoan chinh KH 2012 (o nha) 2 2" xfId="31075"/>
    <cellStyle name="1_Book1_DK bo tri lai (chinh thuc)_Hoan chinh KH 2012 (o nha) 3" xfId="31076"/>
    <cellStyle name="1_Book1_DK bo tri lai (chinh thuc)_Hoan chinh KH 2012 (o nha)_Bao cao giai ngan quy I" xfId="6740"/>
    <cellStyle name="1_Book1_DK bo tri lai (chinh thuc)_Hoan chinh KH 2012 (o nha)_Bao cao giai ngan quy I 2" xfId="6741"/>
    <cellStyle name="1_Book1_DK bo tri lai (chinh thuc)_Hoan chinh KH 2012 (o nha)_Bao cao giai ngan quy I 2 2" xfId="31077"/>
    <cellStyle name="1_Book1_DK bo tri lai (chinh thuc)_Hoan chinh KH 2012 (o nha)_Bao cao giai ngan quy I 3" xfId="31078"/>
    <cellStyle name="1_Book1_DK bo tri lai (chinh thuc)_Hoan chinh KH 2012 (o nha)_BC von DTPT 6 thang 2012" xfId="6742"/>
    <cellStyle name="1_Book1_DK bo tri lai (chinh thuc)_Hoan chinh KH 2012 (o nha)_BC von DTPT 6 thang 2012 2" xfId="6743"/>
    <cellStyle name="1_Book1_DK bo tri lai (chinh thuc)_Hoan chinh KH 2012 (o nha)_BC von DTPT 6 thang 2012 2 2" xfId="31079"/>
    <cellStyle name="1_Book1_DK bo tri lai (chinh thuc)_Hoan chinh KH 2012 (o nha)_BC von DTPT 6 thang 2012 3" xfId="31080"/>
    <cellStyle name="1_Book1_DK bo tri lai (chinh thuc)_Hoan chinh KH 2012 (o nha)_Bieu du thao QD von ho tro co MT" xfId="6744"/>
    <cellStyle name="1_Book1_DK bo tri lai (chinh thuc)_Hoan chinh KH 2012 (o nha)_Bieu du thao QD von ho tro co MT 2" xfId="6745"/>
    <cellStyle name="1_Book1_DK bo tri lai (chinh thuc)_Hoan chinh KH 2012 (o nha)_Bieu du thao QD von ho tro co MT 2 2" xfId="31081"/>
    <cellStyle name="1_Book1_DK bo tri lai (chinh thuc)_Hoan chinh KH 2012 (o nha)_Bieu du thao QD von ho tro co MT 3" xfId="31082"/>
    <cellStyle name="1_Book1_DK bo tri lai (chinh thuc)_Hoan chinh KH 2012 (o nha)_Ke hoach 2012 theo doi (giai ngan 30.6.12)" xfId="6746"/>
    <cellStyle name="1_Book1_DK bo tri lai (chinh thuc)_Hoan chinh KH 2012 (o nha)_Ke hoach 2012 theo doi (giai ngan 30.6.12) 2" xfId="6747"/>
    <cellStyle name="1_Book1_DK bo tri lai (chinh thuc)_Hoan chinh KH 2012 (o nha)_Ke hoach 2012 theo doi (giai ngan 30.6.12) 2 2" xfId="31083"/>
    <cellStyle name="1_Book1_DK bo tri lai (chinh thuc)_Hoan chinh KH 2012 (o nha)_Ke hoach 2012 theo doi (giai ngan 30.6.12) 3" xfId="31084"/>
    <cellStyle name="1_Book1_DK bo tri lai (chinh thuc)_Hoan chinh KH 2012 Von ho tro co MT" xfId="6748"/>
    <cellStyle name="1_Book1_DK bo tri lai (chinh thuc)_Hoan chinh KH 2012 Von ho tro co MT (chi tiet)" xfId="6749"/>
    <cellStyle name="1_Book1_DK bo tri lai (chinh thuc)_Hoan chinh KH 2012 Von ho tro co MT (chi tiet) 2" xfId="6750"/>
    <cellStyle name="1_Book1_DK bo tri lai (chinh thuc)_Hoan chinh KH 2012 Von ho tro co MT (chi tiet) 2 2" xfId="31085"/>
    <cellStyle name="1_Book1_DK bo tri lai (chinh thuc)_Hoan chinh KH 2012 Von ho tro co MT (chi tiet) 3" xfId="31086"/>
    <cellStyle name="1_Book1_DK bo tri lai (chinh thuc)_Hoan chinh KH 2012 Von ho tro co MT 10" xfId="6751"/>
    <cellStyle name="1_Book1_DK bo tri lai (chinh thuc)_Hoan chinh KH 2012 Von ho tro co MT 10 2" xfId="31087"/>
    <cellStyle name="1_Book1_DK bo tri lai (chinh thuc)_Hoan chinh KH 2012 Von ho tro co MT 11" xfId="6752"/>
    <cellStyle name="1_Book1_DK bo tri lai (chinh thuc)_Hoan chinh KH 2012 Von ho tro co MT 11 2" xfId="31088"/>
    <cellStyle name="1_Book1_DK bo tri lai (chinh thuc)_Hoan chinh KH 2012 Von ho tro co MT 12" xfId="6753"/>
    <cellStyle name="1_Book1_DK bo tri lai (chinh thuc)_Hoan chinh KH 2012 Von ho tro co MT 12 2" xfId="31089"/>
    <cellStyle name="1_Book1_DK bo tri lai (chinh thuc)_Hoan chinh KH 2012 Von ho tro co MT 13" xfId="6754"/>
    <cellStyle name="1_Book1_DK bo tri lai (chinh thuc)_Hoan chinh KH 2012 Von ho tro co MT 13 2" xfId="31090"/>
    <cellStyle name="1_Book1_DK bo tri lai (chinh thuc)_Hoan chinh KH 2012 Von ho tro co MT 14" xfId="6755"/>
    <cellStyle name="1_Book1_DK bo tri lai (chinh thuc)_Hoan chinh KH 2012 Von ho tro co MT 14 2" xfId="31091"/>
    <cellStyle name="1_Book1_DK bo tri lai (chinh thuc)_Hoan chinh KH 2012 Von ho tro co MT 15" xfId="6756"/>
    <cellStyle name="1_Book1_DK bo tri lai (chinh thuc)_Hoan chinh KH 2012 Von ho tro co MT 15 2" xfId="31092"/>
    <cellStyle name="1_Book1_DK bo tri lai (chinh thuc)_Hoan chinh KH 2012 Von ho tro co MT 16" xfId="6757"/>
    <cellStyle name="1_Book1_DK bo tri lai (chinh thuc)_Hoan chinh KH 2012 Von ho tro co MT 16 2" xfId="31093"/>
    <cellStyle name="1_Book1_DK bo tri lai (chinh thuc)_Hoan chinh KH 2012 Von ho tro co MT 17" xfId="6758"/>
    <cellStyle name="1_Book1_DK bo tri lai (chinh thuc)_Hoan chinh KH 2012 Von ho tro co MT 17 2" xfId="31094"/>
    <cellStyle name="1_Book1_DK bo tri lai (chinh thuc)_Hoan chinh KH 2012 Von ho tro co MT 18" xfId="6759"/>
    <cellStyle name="1_Book1_DK bo tri lai (chinh thuc)_Hoan chinh KH 2012 Von ho tro co MT 18 2" xfId="31095"/>
    <cellStyle name="1_Book1_DK bo tri lai (chinh thuc)_Hoan chinh KH 2012 Von ho tro co MT 19" xfId="6760"/>
    <cellStyle name="1_Book1_DK bo tri lai (chinh thuc)_Hoan chinh KH 2012 Von ho tro co MT 19 2" xfId="31096"/>
    <cellStyle name="1_Book1_DK bo tri lai (chinh thuc)_Hoan chinh KH 2012 Von ho tro co MT 2" xfId="6761"/>
    <cellStyle name="1_Book1_DK bo tri lai (chinh thuc)_Hoan chinh KH 2012 Von ho tro co MT 2 2" xfId="31097"/>
    <cellStyle name="1_Book1_DK bo tri lai (chinh thuc)_Hoan chinh KH 2012 Von ho tro co MT 20" xfId="6762"/>
    <cellStyle name="1_Book1_DK bo tri lai (chinh thuc)_Hoan chinh KH 2012 Von ho tro co MT 20 2" xfId="31098"/>
    <cellStyle name="1_Book1_DK bo tri lai (chinh thuc)_Hoan chinh KH 2012 Von ho tro co MT 21" xfId="31099"/>
    <cellStyle name="1_Book1_DK bo tri lai (chinh thuc)_Hoan chinh KH 2012 Von ho tro co MT 3" xfId="6763"/>
    <cellStyle name="1_Book1_DK bo tri lai (chinh thuc)_Hoan chinh KH 2012 Von ho tro co MT 3 2" xfId="31100"/>
    <cellStyle name="1_Book1_DK bo tri lai (chinh thuc)_Hoan chinh KH 2012 Von ho tro co MT 4" xfId="6764"/>
    <cellStyle name="1_Book1_DK bo tri lai (chinh thuc)_Hoan chinh KH 2012 Von ho tro co MT 4 2" xfId="31101"/>
    <cellStyle name="1_Book1_DK bo tri lai (chinh thuc)_Hoan chinh KH 2012 Von ho tro co MT 5" xfId="6765"/>
    <cellStyle name="1_Book1_DK bo tri lai (chinh thuc)_Hoan chinh KH 2012 Von ho tro co MT 5 2" xfId="31102"/>
    <cellStyle name="1_Book1_DK bo tri lai (chinh thuc)_Hoan chinh KH 2012 Von ho tro co MT 6" xfId="6766"/>
    <cellStyle name="1_Book1_DK bo tri lai (chinh thuc)_Hoan chinh KH 2012 Von ho tro co MT 6 2" xfId="31103"/>
    <cellStyle name="1_Book1_DK bo tri lai (chinh thuc)_Hoan chinh KH 2012 Von ho tro co MT 7" xfId="6767"/>
    <cellStyle name="1_Book1_DK bo tri lai (chinh thuc)_Hoan chinh KH 2012 Von ho tro co MT 7 2" xfId="31104"/>
    <cellStyle name="1_Book1_DK bo tri lai (chinh thuc)_Hoan chinh KH 2012 Von ho tro co MT 8" xfId="6768"/>
    <cellStyle name="1_Book1_DK bo tri lai (chinh thuc)_Hoan chinh KH 2012 Von ho tro co MT 8 2" xfId="31105"/>
    <cellStyle name="1_Book1_DK bo tri lai (chinh thuc)_Hoan chinh KH 2012 Von ho tro co MT 9" xfId="6769"/>
    <cellStyle name="1_Book1_DK bo tri lai (chinh thuc)_Hoan chinh KH 2012 Von ho tro co MT 9 2" xfId="31106"/>
    <cellStyle name="1_Book1_DK bo tri lai (chinh thuc)_Hoan chinh KH 2012 Von ho tro co MT_Bao cao giai ngan quy I" xfId="6770"/>
    <cellStyle name="1_Book1_DK bo tri lai (chinh thuc)_Hoan chinh KH 2012 Von ho tro co MT_Bao cao giai ngan quy I 2" xfId="6771"/>
    <cellStyle name="1_Book1_DK bo tri lai (chinh thuc)_Hoan chinh KH 2012 Von ho tro co MT_Bao cao giai ngan quy I 2 2" xfId="31107"/>
    <cellStyle name="1_Book1_DK bo tri lai (chinh thuc)_Hoan chinh KH 2012 Von ho tro co MT_Bao cao giai ngan quy I 3" xfId="31108"/>
    <cellStyle name="1_Book1_DK bo tri lai (chinh thuc)_Hoan chinh KH 2012 Von ho tro co MT_BC von DTPT 6 thang 2012" xfId="6772"/>
    <cellStyle name="1_Book1_DK bo tri lai (chinh thuc)_Hoan chinh KH 2012 Von ho tro co MT_BC von DTPT 6 thang 2012 2" xfId="6773"/>
    <cellStyle name="1_Book1_DK bo tri lai (chinh thuc)_Hoan chinh KH 2012 Von ho tro co MT_BC von DTPT 6 thang 2012 2 2" xfId="31109"/>
    <cellStyle name="1_Book1_DK bo tri lai (chinh thuc)_Hoan chinh KH 2012 Von ho tro co MT_BC von DTPT 6 thang 2012 3" xfId="31110"/>
    <cellStyle name="1_Book1_DK bo tri lai (chinh thuc)_Hoan chinh KH 2012 Von ho tro co MT_Bieu du thao QD von ho tro co MT" xfId="6774"/>
    <cellStyle name="1_Book1_DK bo tri lai (chinh thuc)_Hoan chinh KH 2012 Von ho tro co MT_Bieu du thao QD von ho tro co MT 2" xfId="6775"/>
    <cellStyle name="1_Book1_DK bo tri lai (chinh thuc)_Hoan chinh KH 2012 Von ho tro co MT_Bieu du thao QD von ho tro co MT 2 2" xfId="31111"/>
    <cellStyle name="1_Book1_DK bo tri lai (chinh thuc)_Hoan chinh KH 2012 Von ho tro co MT_Bieu du thao QD von ho tro co MT 3" xfId="31112"/>
    <cellStyle name="1_Book1_DK bo tri lai (chinh thuc)_Hoan chinh KH 2012 Von ho tro co MT_Ke hoach 2012 theo doi (giai ngan 30.6.12)" xfId="6776"/>
    <cellStyle name="1_Book1_DK bo tri lai (chinh thuc)_Hoan chinh KH 2012 Von ho tro co MT_Ke hoach 2012 theo doi (giai ngan 30.6.12) 2" xfId="6777"/>
    <cellStyle name="1_Book1_DK bo tri lai (chinh thuc)_Hoan chinh KH 2012 Von ho tro co MT_Ke hoach 2012 theo doi (giai ngan 30.6.12) 2 2" xfId="31113"/>
    <cellStyle name="1_Book1_DK bo tri lai (chinh thuc)_Hoan chinh KH 2012 Von ho tro co MT_Ke hoach 2012 theo doi (giai ngan 30.6.12) 3" xfId="31114"/>
    <cellStyle name="1_Book1_DK bo tri lai (chinh thuc)_Ke hoach 2012 (theo doi)" xfId="6778"/>
    <cellStyle name="1_Book1_DK bo tri lai (chinh thuc)_Ke hoach 2012 (theo doi) 2" xfId="6779"/>
    <cellStyle name="1_Book1_DK bo tri lai (chinh thuc)_Ke hoach 2012 (theo doi) 2 2" xfId="31115"/>
    <cellStyle name="1_Book1_DK bo tri lai (chinh thuc)_Ke hoach 2012 (theo doi) 3" xfId="31116"/>
    <cellStyle name="1_Book1_DK bo tri lai (chinh thuc)_Ke hoach 2012 theo doi (giai ngan 30.6.12)" xfId="6780"/>
    <cellStyle name="1_Book1_DK bo tri lai (chinh thuc)_Ke hoach 2012 theo doi (giai ngan 30.6.12) 2" xfId="6781"/>
    <cellStyle name="1_Book1_DK bo tri lai (chinh thuc)_Ke hoach 2012 theo doi (giai ngan 30.6.12) 2 2" xfId="31117"/>
    <cellStyle name="1_Book1_DK bo tri lai (chinh thuc)_Ke hoach 2012 theo doi (giai ngan 30.6.12) 3" xfId="31118"/>
    <cellStyle name="1_Book1_Ke hoach 2010 (theo doi)" xfId="6782"/>
    <cellStyle name="1_Book1_Ke hoach 2010 (theo doi) 2" xfId="31119"/>
    <cellStyle name="1_Book1_Ke hoach 2010 (theo doi)_BC von DTPT 6 thang 2012" xfId="6783"/>
    <cellStyle name="1_Book1_Ke hoach 2010 (theo doi)_BC von DTPT 6 thang 2012 2" xfId="31120"/>
    <cellStyle name="1_Book1_Ke hoach 2010 (theo doi)_Bieu du thao QD von ho tro co MT" xfId="6784"/>
    <cellStyle name="1_Book1_Ke hoach 2010 (theo doi)_Bieu du thao QD von ho tro co MT 2" xfId="31121"/>
    <cellStyle name="1_Book1_Ke hoach 2010 (theo doi)_Ke hoach 2012 (theo doi)" xfId="6785"/>
    <cellStyle name="1_Book1_Ke hoach 2010 (theo doi)_Ke hoach 2012 (theo doi) 2" xfId="31122"/>
    <cellStyle name="1_Book1_Ke hoach 2010 (theo doi)_Ke hoach 2012 theo doi (giai ngan 30.6.12)" xfId="6786"/>
    <cellStyle name="1_Book1_Ke hoach 2010 (theo doi)_Ke hoach 2012 theo doi (giai ngan 30.6.12) 2" xfId="31123"/>
    <cellStyle name="1_Book1_Ke hoach 2012 (theo doi)" xfId="6787"/>
    <cellStyle name="1_Book1_Ke hoach 2012 (theo doi) 2" xfId="31124"/>
    <cellStyle name="1_Book1_Ke hoach 2012 theo doi (giai ngan 30.6.12)" xfId="6788"/>
    <cellStyle name="1_Book1_Ke hoach 2012 theo doi (giai ngan 30.6.12) 2" xfId="31125"/>
    <cellStyle name="1_Book1_Ke hoach nam 2013 nguon MT(theo doi) den 31-5-13" xfId="6789"/>
    <cellStyle name="1_Book1_Ke hoach nam 2013 nguon MT(theo doi) den 31-5-13 2" xfId="31126"/>
    <cellStyle name="1_Book1_pvhung.skhdt 20117113152041 Danh muc cong trinh trong diem" xfId="6790"/>
    <cellStyle name="1_Book1_pvhung.skhdt 20117113152041 Danh muc cong trinh trong diem 2" xfId="6791"/>
    <cellStyle name="1_Book1_pvhung.skhdt 20117113152041 Danh muc cong trinh trong diem 2 2" xfId="31127"/>
    <cellStyle name="1_Book1_pvhung.skhdt 20117113152041 Danh muc cong trinh trong diem 3" xfId="31128"/>
    <cellStyle name="1_Book1_pvhung.skhdt 20117113152041 Danh muc cong trinh trong diem_BC von DTPT 6 thang 2012" xfId="6792"/>
    <cellStyle name="1_Book1_pvhung.skhdt 20117113152041 Danh muc cong trinh trong diem_BC von DTPT 6 thang 2012 2" xfId="6793"/>
    <cellStyle name="1_Book1_pvhung.skhdt 20117113152041 Danh muc cong trinh trong diem_BC von DTPT 6 thang 2012 2 2" xfId="31129"/>
    <cellStyle name="1_Book1_pvhung.skhdt 20117113152041 Danh muc cong trinh trong diem_BC von DTPT 6 thang 2012 3" xfId="31130"/>
    <cellStyle name="1_Book1_pvhung.skhdt 20117113152041 Danh muc cong trinh trong diem_Bieu du thao QD von ho tro co MT" xfId="6794"/>
    <cellStyle name="1_Book1_pvhung.skhdt 20117113152041 Danh muc cong trinh trong diem_Bieu du thao QD von ho tro co MT 2" xfId="6795"/>
    <cellStyle name="1_Book1_pvhung.skhdt 20117113152041 Danh muc cong trinh trong diem_Bieu du thao QD von ho tro co MT 2 2" xfId="31131"/>
    <cellStyle name="1_Book1_pvhung.skhdt 20117113152041 Danh muc cong trinh trong diem_Bieu du thao QD von ho tro co MT 3" xfId="31132"/>
    <cellStyle name="1_Book1_pvhung.skhdt 20117113152041 Danh muc cong trinh trong diem_Ke hoach 2012 (theo doi)" xfId="6796"/>
    <cellStyle name="1_Book1_pvhung.skhdt 20117113152041 Danh muc cong trinh trong diem_Ke hoach 2012 (theo doi) 2" xfId="6797"/>
    <cellStyle name="1_Book1_pvhung.skhdt 20117113152041 Danh muc cong trinh trong diem_Ke hoach 2012 (theo doi) 2 2" xfId="31133"/>
    <cellStyle name="1_Book1_pvhung.skhdt 20117113152041 Danh muc cong trinh trong diem_Ke hoach 2012 (theo doi) 3" xfId="31134"/>
    <cellStyle name="1_Book1_pvhung.skhdt 20117113152041 Danh muc cong trinh trong diem_Ke hoach 2012 theo doi (giai ngan 30.6.12)" xfId="6798"/>
    <cellStyle name="1_Book1_pvhung.skhdt 20117113152041 Danh muc cong trinh trong diem_Ke hoach 2012 theo doi (giai ngan 30.6.12) 2" xfId="6799"/>
    <cellStyle name="1_Book1_pvhung.skhdt 20117113152041 Danh muc cong trinh trong diem_Ke hoach 2012 theo doi (giai ngan 30.6.12) 2 2" xfId="31135"/>
    <cellStyle name="1_Book1_pvhung.skhdt 20117113152041 Danh muc cong trinh trong diem_Ke hoach 2012 theo doi (giai ngan 30.6.12) 3" xfId="31136"/>
    <cellStyle name="1_Book1_Tong hop so lieu" xfId="6800"/>
    <cellStyle name="1_Book1_Tong hop so lieu 2" xfId="31137"/>
    <cellStyle name="1_Book1_Tong hop so lieu_BC cong trinh trong diem" xfId="6801"/>
    <cellStyle name="1_Book1_Tong hop so lieu_BC cong trinh trong diem 2" xfId="31138"/>
    <cellStyle name="1_Book1_Tong hop so lieu_BC cong trinh trong diem_BC von DTPT 6 thang 2012" xfId="6802"/>
    <cellStyle name="1_Book1_Tong hop so lieu_BC cong trinh trong diem_BC von DTPT 6 thang 2012 2" xfId="31139"/>
    <cellStyle name="1_Book1_Tong hop so lieu_BC cong trinh trong diem_Bieu du thao QD von ho tro co MT" xfId="6803"/>
    <cellStyle name="1_Book1_Tong hop so lieu_BC cong trinh trong diem_Bieu du thao QD von ho tro co MT 2" xfId="31140"/>
    <cellStyle name="1_Book1_Tong hop so lieu_BC cong trinh trong diem_Ke hoach 2012 (theo doi)" xfId="6804"/>
    <cellStyle name="1_Book1_Tong hop so lieu_BC cong trinh trong diem_Ke hoach 2012 (theo doi) 2" xfId="31141"/>
    <cellStyle name="1_Book1_Tong hop so lieu_BC cong trinh trong diem_Ke hoach 2012 theo doi (giai ngan 30.6.12)" xfId="6805"/>
    <cellStyle name="1_Book1_Tong hop so lieu_BC cong trinh trong diem_Ke hoach 2012 theo doi (giai ngan 30.6.12) 2" xfId="31142"/>
    <cellStyle name="1_Book1_Tong hop so lieu_BC von DTPT 6 thang 2012" xfId="6806"/>
    <cellStyle name="1_Book1_Tong hop so lieu_BC von DTPT 6 thang 2012 2" xfId="31143"/>
    <cellStyle name="1_Book1_Tong hop so lieu_Bieu du thao QD von ho tro co MT" xfId="6807"/>
    <cellStyle name="1_Book1_Tong hop so lieu_Bieu du thao QD von ho tro co MT 2" xfId="31144"/>
    <cellStyle name="1_Book1_Tong hop so lieu_Ke hoach 2012 (theo doi)" xfId="6808"/>
    <cellStyle name="1_Book1_Tong hop so lieu_Ke hoach 2012 (theo doi) 2" xfId="31145"/>
    <cellStyle name="1_Book1_Tong hop so lieu_Ke hoach 2012 theo doi (giai ngan 30.6.12)" xfId="6809"/>
    <cellStyle name="1_Book1_Tong hop so lieu_Ke hoach 2012 theo doi (giai ngan 30.6.12) 2" xfId="31146"/>
    <cellStyle name="1_Book1_Tong hop so lieu_pvhung.skhdt 20117113152041 Danh muc cong trinh trong diem" xfId="6810"/>
    <cellStyle name="1_Book1_Tong hop so lieu_pvhung.skhdt 20117113152041 Danh muc cong trinh trong diem 2" xfId="31147"/>
    <cellStyle name="1_Book1_Tong hop so lieu_pvhung.skhdt 20117113152041 Danh muc cong trinh trong diem_BC von DTPT 6 thang 2012" xfId="6811"/>
    <cellStyle name="1_Book1_Tong hop so lieu_pvhung.skhdt 20117113152041 Danh muc cong trinh trong diem_BC von DTPT 6 thang 2012 2" xfId="31148"/>
    <cellStyle name="1_Book1_Tong hop so lieu_pvhung.skhdt 20117113152041 Danh muc cong trinh trong diem_Bieu du thao QD von ho tro co MT" xfId="6812"/>
    <cellStyle name="1_Book1_Tong hop so lieu_pvhung.skhdt 20117113152041 Danh muc cong trinh trong diem_Bieu du thao QD von ho tro co MT 2" xfId="31149"/>
    <cellStyle name="1_Book1_Tong hop so lieu_pvhung.skhdt 20117113152041 Danh muc cong trinh trong diem_Ke hoach 2012 (theo doi)" xfId="6813"/>
    <cellStyle name="1_Book1_Tong hop so lieu_pvhung.skhdt 20117113152041 Danh muc cong trinh trong diem_Ke hoach 2012 (theo doi) 2" xfId="31150"/>
    <cellStyle name="1_Book1_Tong hop so lieu_pvhung.skhdt 20117113152041 Danh muc cong trinh trong diem_Ke hoach 2012 theo doi (giai ngan 30.6.12)" xfId="6814"/>
    <cellStyle name="1_Book1_Tong hop so lieu_pvhung.skhdt 20117113152041 Danh muc cong trinh trong diem_Ke hoach 2012 theo doi (giai ngan 30.6.12) 2" xfId="31151"/>
    <cellStyle name="1_Book1_Tong hop theo doi von TPCP (BC)" xfId="6815"/>
    <cellStyle name="1_Book1_Tong hop theo doi von TPCP (BC) 2" xfId="31152"/>
    <cellStyle name="1_Book1_Tong hop theo doi von TPCP (BC)_BC von DTPT 6 thang 2012" xfId="6816"/>
    <cellStyle name="1_Book1_Tong hop theo doi von TPCP (BC)_BC von DTPT 6 thang 2012 2" xfId="31153"/>
    <cellStyle name="1_Book1_Tong hop theo doi von TPCP (BC)_Bieu du thao QD von ho tro co MT" xfId="6817"/>
    <cellStyle name="1_Book1_Tong hop theo doi von TPCP (BC)_Bieu du thao QD von ho tro co MT 2" xfId="31154"/>
    <cellStyle name="1_Book1_Tong hop theo doi von TPCP (BC)_Ke hoach 2012 (theo doi)" xfId="6818"/>
    <cellStyle name="1_Book1_Tong hop theo doi von TPCP (BC)_Ke hoach 2012 (theo doi) 2" xfId="31155"/>
    <cellStyle name="1_Book1_Tong hop theo doi von TPCP (BC)_Ke hoach 2012 theo doi (giai ngan 30.6.12)" xfId="6819"/>
    <cellStyle name="1_Book1_Tong hop theo doi von TPCP (BC)_Ke hoach 2012 theo doi (giai ngan 30.6.12) 2" xfId="31156"/>
    <cellStyle name="1_Book1_Tumorong" xfId="6820"/>
    <cellStyle name="1_Book1_Tumorong 2" xfId="6821"/>
    <cellStyle name="1_Book1_Worksheet in D: My Documents Ke Hoach KH cac nam Nam 2014 Bao cao ve Ke hoach nam 2014 ( Hoan chinh sau TL voi Bo KH)" xfId="6822"/>
    <cellStyle name="1_Book1_Worksheet in D: My Documents Ke Hoach KH cac nam Nam 2014 Bao cao ve Ke hoach nam 2014 ( Hoan chinh sau TL voi Bo KH) 2" xfId="31157"/>
    <cellStyle name="1_Book2" xfId="6823"/>
    <cellStyle name="1_Book2 2" xfId="6824"/>
    <cellStyle name="1_Book2 2 2" xfId="6825"/>
    <cellStyle name="1_Book2 2 2 2" xfId="31158"/>
    <cellStyle name="1_Book2 2 2 3" xfId="31159"/>
    <cellStyle name="1_Book2 2 3" xfId="6826"/>
    <cellStyle name="1_Book2 2 3 2" xfId="31160"/>
    <cellStyle name="1_Book2 2 3 3" xfId="31161"/>
    <cellStyle name="1_Book2 2 4" xfId="6827"/>
    <cellStyle name="1_Book2 2 4 2" xfId="31162"/>
    <cellStyle name="1_Book2 2 4 3" xfId="31163"/>
    <cellStyle name="1_Book2 2 5" xfId="31164"/>
    <cellStyle name="1_Book2 2 6" xfId="31165"/>
    <cellStyle name="1_Book2 3" xfId="6828"/>
    <cellStyle name="1_Book2 3 2" xfId="31166"/>
    <cellStyle name="1_Book2 3 3" xfId="31167"/>
    <cellStyle name="1_Book2 4" xfId="6829"/>
    <cellStyle name="1_Book2 4 2" xfId="31168"/>
    <cellStyle name="1_Book2 4 3" xfId="31169"/>
    <cellStyle name="1_Book2 5" xfId="6830"/>
    <cellStyle name="1_Book2 5 2" xfId="31170"/>
    <cellStyle name="1_Book2 5 3" xfId="31171"/>
    <cellStyle name="1_Book2 6" xfId="31172"/>
    <cellStyle name="1_Book2 7" xfId="31173"/>
    <cellStyle name="1_Book2_1 Bieu 6 thang nam 2011" xfId="6831"/>
    <cellStyle name="1_Book2_1 Bieu 6 thang nam 2011 2" xfId="6832"/>
    <cellStyle name="1_Book2_1 Bieu 6 thang nam 2011 2 2" xfId="6833"/>
    <cellStyle name="1_Book2_1 Bieu 6 thang nam 2011 2 2 2" xfId="6834"/>
    <cellStyle name="1_Book2_1 Bieu 6 thang nam 2011 2 2 2 2" xfId="31174"/>
    <cellStyle name="1_Book2_1 Bieu 6 thang nam 2011 2 2 2 3" xfId="31175"/>
    <cellStyle name="1_Book2_1 Bieu 6 thang nam 2011 2 2 3" xfId="6835"/>
    <cellStyle name="1_Book2_1 Bieu 6 thang nam 2011 2 2 3 2" xfId="31176"/>
    <cellStyle name="1_Book2_1 Bieu 6 thang nam 2011 2 2 3 3" xfId="31177"/>
    <cellStyle name="1_Book2_1 Bieu 6 thang nam 2011 2 2 4" xfId="6836"/>
    <cellStyle name="1_Book2_1 Bieu 6 thang nam 2011 2 2 4 2" xfId="31178"/>
    <cellStyle name="1_Book2_1 Bieu 6 thang nam 2011 2 2 4 3" xfId="31179"/>
    <cellStyle name="1_Book2_1 Bieu 6 thang nam 2011 2 2 5" xfId="31180"/>
    <cellStyle name="1_Book2_1 Bieu 6 thang nam 2011 2 2 6" xfId="31181"/>
    <cellStyle name="1_Book2_1 Bieu 6 thang nam 2011 2 3" xfId="6837"/>
    <cellStyle name="1_Book2_1 Bieu 6 thang nam 2011 2 3 2" xfId="31182"/>
    <cellStyle name="1_Book2_1 Bieu 6 thang nam 2011 2 3 3" xfId="31183"/>
    <cellStyle name="1_Book2_1 Bieu 6 thang nam 2011 2 4" xfId="6838"/>
    <cellStyle name="1_Book2_1 Bieu 6 thang nam 2011 2 4 2" xfId="31184"/>
    <cellStyle name="1_Book2_1 Bieu 6 thang nam 2011 2 4 3" xfId="31185"/>
    <cellStyle name="1_Book2_1 Bieu 6 thang nam 2011 2 5" xfId="6839"/>
    <cellStyle name="1_Book2_1 Bieu 6 thang nam 2011 2 5 2" xfId="31186"/>
    <cellStyle name="1_Book2_1 Bieu 6 thang nam 2011 2 5 3" xfId="31187"/>
    <cellStyle name="1_Book2_1 Bieu 6 thang nam 2011 2 6" xfId="31188"/>
    <cellStyle name="1_Book2_1 Bieu 6 thang nam 2011 2 7" xfId="31189"/>
    <cellStyle name="1_Book2_1 Bieu 6 thang nam 2011 3" xfId="6840"/>
    <cellStyle name="1_Book2_1 Bieu 6 thang nam 2011 3 2" xfId="6841"/>
    <cellStyle name="1_Book2_1 Bieu 6 thang nam 2011 3 2 2" xfId="31190"/>
    <cellStyle name="1_Book2_1 Bieu 6 thang nam 2011 3 2 3" xfId="31191"/>
    <cellStyle name="1_Book2_1 Bieu 6 thang nam 2011 3 3" xfId="6842"/>
    <cellStyle name="1_Book2_1 Bieu 6 thang nam 2011 3 3 2" xfId="31192"/>
    <cellStyle name="1_Book2_1 Bieu 6 thang nam 2011 3 3 3" xfId="31193"/>
    <cellStyle name="1_Book2_1 Bieu 6 thang nam 2011 3 4" xfId="6843"/>
    <cellStyle name="1_Book2_1 Bieu 6 thang nam 2011 3 4 2" xfId="31194"/>
    <cellStyle name="1_Book2_1 Bieu 6 thang nam 2011 3 4 3" xfId="31195"/>
    <cellStyle name="1_Book2_1 Bieu 6 thang nam 2011 3 5" xfId="31196"/>
    <cellStyle name="1_Book2_1 Bieu 6 thang nam 2011 3 6" xfId="31197"/>
    <cellStyle name="1_Book2_1 Bieu 6 thang nam 2011 4" xfId="6844"/>
    <cellStyle name="1_Book2_1 Bieu 6 thang nam 2011 4 2" xfId="31198"/>
    <cellStyle name="1_Book2_1 Bieu 6 thang nam 2011 4 3" xfId="31199"/>
    <cellStyle name="1_Book2_1 Bieu 6 thang nam 2011 5" xfId="6845"/>
    <cellStyle name="1_Book2_1 Bieu 6 thang nam 2011 5 2" xfId="31200"/>
    <cellStyle name="1_Book2_1 Bieu 6 thang nam 2011 5 3" xfId="31201"/>
    <cellStyle name="1_Book2_1 Bieu 6 thang nam 2011 6" xfId="6846"/>
    <cellStyle name="1_Book2_1 Bieu 6 thang nam 2011 6 2" xfId="31202"/>
    <cellStyle name="1_Book2_1 Bieu 6 thang nam 2011 6 3" xfId="31203"/>
    <cellStyle name="1_Book2_1 Bieu 6 thang nam 2011 7" xfId="31204"/>
    <cellStyle name="1_Book2_1 Bieu 6 thang nam 2011_BC von DTPT 6 thang 2012" xfId="6847"/>
    <cellStyle name="1_Book2_1 Bieu 6 thang nam 2011_BC von DTPT 6 thang 2012 2" xfId="6848"/>
    <cellStyle name="1_Book2_1 Bieu 6 thang nam 2011_BC von DTPT 6 thang 2012 2 2" xfId="6849"/>
    <cellStyle name="1_Book2_1 Bieu 6 thang nam 2011_BC von DTPT 6 thang 2012 2 2 2" xfId="6850"/>
    <cellStyle name="1_Book2_1 Bieu 6 thang nam 2011_BC von DTPT 6 thang 2012 2 2 2 2" xfId="31205"/>
    <cellStyle name="1_Book2_1 Bieu 6 thang nam 2011_BC von DTPT 6 thang 2012 2 2 2 3" xfId="31206"/>
    <cellStyle name="1_Book2_1 Bieu 6 thang nam 2011_BC von DTPT 6 thang 2012 2 2 3" xfId="6851"/>
    <cellStyle name="1_Book2_1 Bieu 6 thang nam 2011_BC von DTPT 6 thang 2012 2 2 3 2" xfId="31207"/>
    <cellStyle name="1_Book2_1 Bieu 6 thang nam 2011_BC von DTPT 6 thang 2012 2 2 3 3" xfId="31208"/>
    <cellStyle name="1_Book2_1 Bieu 6 thang nam 2011_BC von DTPT 6 thang 2012 2 2 4" xfId="6852"/>
    <cellStyle name="1_Book2_1 Bieu 6 thang nam 2011_BC von DTPT 6 thang 2012 2 2 4 2" xfId="31209"/>
    <cellStyle name="1_Book2_1 Bieu 6 thang nam 2011_BC von DTPT 6 thang 2012 2 2 4 3" xfId="31210"/>
    <cellStyle name="1_Book2_1 Bieu 6 thang nam 2011_BC von DTPT 6 thang 2012 2 2 5" xfId="31211"/>
    <cellStyle name="1_Book2_1 Bieu 6 thang nam 2011_BC von DTPT 6 thang 2012 2 2 6" xfId="31212"/>
    <cellStyle name="1_Book2_1 Bieu 6 thang nam 2011_BC von DTPT 6 thang 2012 2 3" xfId="6853"/>
    <cellStyle name="1_Book2_1 Bieu 6 thang nam 2011_BC von DTPT 6 thang 2012 2 3 2" xfId="31213"/>
    <cellStyle name="1_Book2_1 Bieu 6 thang nam 2011_BC von DTPT 6 thang 2012 2 3 3" xfId="31214"/>
    <cellStyle name="1_Book2_1 Bieu 6 thang nam 2011_BC von DTPT 6 thang 2012 2 4" xfId="6854"/>
    <cellStyle name="1_Book2_1 Bieu 6 thang nam 2011_BC von DTPT 6 thang 2012 2 4 2" xfId="31215"/>
    <cellStyle name="1_Book2_1 Bieu 6 thang nam 2011_BC von DTPT 6 thang 2012 2 4 3" xfId="31216"/>
    <cellStyle name="1_Book2_1 Bieu 6 thang nam 2011_BC von DTPT 6 thang 2012 2 5" xfId="6855"/>
    <cellStyle name="1_Book2_1 Bieu 6 thang nam 2011_BC von DTPT 6 thang 2012 2 5 2" xfId="31217"/>
    <cellStyle name="1_Book2_1 Bieu 6 thang nam 2011_BC von DTPT 6 thang 2012 2 5 3" xfId="31218"/>
    <cellStyle name="1_Book2_1 Bieu 6 thang nam 2011_BC von DTPT 6 thang 2012 2 6" xfId="31219"/>
    <cellStyle name="1_Book2_1 Bieu 6 thang nam 2011_BC von DTPT 6 thang 2012 2 7" xfId="31220"/>
    <cellStyle name="1_Book2_1 Bieu 6 thang nam 2011_BC von DTPT 6 thang 2012 3" xfId="6856"/>
    <cellStyle name="1_Book2_1 Bieu 6 thang nam 2011_BC von DTPT 6 thang 2012 3 2" xfId="6857"/>
    <cellStyle name="1_Book2_1 Bieu 6 thang nam 2011_BC von DTPT 6 thang 2012 3 2 2" xfId="31221"/>
    <cellStyle name="1_Book2_1 Bieu 6 thang nam 2011_BC von DTPT 6 thang 2012 3 2 3" xfId="31222"/>
    <cellStyle name="1_Book2_1 Bieu 6 thang nam 2011_BC von DTPT 6 thang 2012 3 3" xfId="6858"/>
    <cellStyle name="1_Book2_1 Bieu 6 thang nam 2011_BC von DTPT 6 thang 2012 3 3 2" xfId="31223"/>
    <cellStyle name="1_Book2_1 Bieu 6 thang nam 2011_BC von DTPT 6 thang 2012 3 3 3" xfId="31224"/>
    <cellStyle name="1_Book2_1 Bieu 6 thang nam 2011_BC von DTPT 6 thang 2012 3 4" xfId="6859"/>
    <cellStyle name="1_Book2_1 Bieu 6 thang nam 2011_BC von DTPT 6 thang 2012 3 4 2" xfId="31225"/>
    <cellStyle name="1_Book2_1 Bieu 6 thang nam 2011_BC von DTPT 6 thang 2012 3 4 3" xfId="31226"/>
    <cellStyle name="1_Book2_1 Bieu 6 thang nam 2011_BC von DTPT 6 thang 2012 3 5" xfId="31227"/>
    <cellStyle name="1_Book2_1 Bieu 6 thang nam 2011_BC von DTPT 6 thang 2012 3 6" xfId="31228"/>
    <cellStyle name="1_Book2_1 Bieu 6 thang nam 2011_BC von DTPT 6 thang 2012 4" xfId="6860"/>
    <cellStyle name="1_Book2_1 Bieu 6 thang nam 2011_BC von DTPT 6 thang 2012 4 2" xfId="31229"/>
    <cellStyle name="1_Book2_1 Bieu 6 thang nam 2011_BC von DTPT 6 thang 2012 4 3" xfId="31230"/>
    <cellStyle name="1_Book2_1 Bieu 6 thang nam 2011_BC von DTPT 6 thang 2012 5" xfId="6861"/>
    <cellStyle name="1_Book2_1 Bieu 6 thang nam 2011_BC von DTPT 6 thang 2012 5 2" xfId="31231"/>
    <cellStyle name="1_Book2_1 Bieu 6 thang nam 2011_BC von DTPT 6 thang 2012 5 3" xfId="31232"/>
    <cellStyle name="1_Book2_1 Bieu 6 thang nam 2011_BC von DTPT 6 thang 2012 6" xfId="6862"/>
    <cellStyle name="1_Book2_1 Bieu 6 thang nam 2011_BC von DTPT 6 thang 2012 6 2" xfId="31233"/>
    <cellStyle name="1_Book2_1 Bieu 6 thang nam 2011_BC von DTPT 6 thang 2012 6 3" xfId="31234"/>
    <cellStyle name="1_Book2_1 Bieu 6 thang nam 2011_BC von DTPT 6 thang 2012 7" xfId="31235"/>
    <cellStyle name="1_Book2_1 Bieu 6 thang nam 2011_Bieu du thao QD von ho tro co MT" xfId="6863"/>
    <cellStyle name="1_Book2_1 Bieu 6 thang nam 2011_Bieu du thao QD von ho tro co MT 2" xfId="6864"/>
    <cellStyle name="1_Book2_1 Bieu 6 thang nam 2011_Bieu du thao QD von ho tro co MT 2 2" xfId="6865"/>
    <cellStyle name="1_Book2_1 Bieu 6 thang nam 2011_Bieu du thao QD von ho tro co MT 2 2 2" xfId="6866"/>
    <cellStyle name="1_Book2_1 Bieu 6 thang nam 2011_Bieu du thao QD von ho tro co MT 2 2 2 2" xfId="31236"/>
    <cellStyle name="1_Book2_1 Bieu 6 thang nam 2011_Bieu du thao QD von ho tro co MT 2 2 2 3" xfId="31237"/>
    <cellStyle name="1_Book2_1 Bieu 6 thang nam 2011_Bieu du thao QD von ho tro co MT 2 2 3" xfId="6867"/>
    <cellStyle name="1_Book2_1 Bieu 6 thang nam 2011_Bieu du thao QD von ho tro co MT 2 2 3 2" xfId="31238"/>
    <cellStyle name="1_Book2_1 Bieu 6 thang nam 2011_Bieu du thao QD von ho tro co MT 2 2 3 3" xfId="31239"/>
    <cellStyle name="1_Book2_1 Bieu 6 thang nam 2011_Bieu du thao QD von ho tro co MT 2 2 4" xfId="6868"/>
    <cellStyle name="1_Book2_1 Bieu 6 thang nam 2011_Bieu du thao QD von ho tro co MT 2 2 4 2" xfId="31240"/>
    <cellStyle name="1_Book2_1 Bieu 6 thang nam 2011_Bieu du thao QD von ho tro co MT 2 2 4 3" xfId="31241"/>
    <cellStyle name="1_Book2_1 Bieu 6 thang nam 2011_Bieu du thao QD von ho tro co MT 2 2 5" xfId="31242"/>
    <cellStyle name="1_Book2_1 Bieu 6 thang nam 2011_Bieu du thao QD von ho tro co MT 2 2 6" xfId="31243"/>
    <cellStyle name="1_Book2_1 Bieu 6 thang nam 2011_Bieu du thao QD von ho tro co MT 2 3" xfId="6869"/>
    <cellStyle name="1_Book2_1 Bieu 6 thang nam 2011_Bieu du thao QD von ho tro co MT 2 3 2" xfId="31244"/>
    <cellStyle name="1_Book2_1 Bieu 6 thang nam 2011_Bieu du thao QD von ho tro co MT 2 3 3" xfId="31245"/>
    <cellStyle name="1_Book2_1 Bieu 6 thang nam 2011_Bieu du thao QD von ho tro co MT 2 4" xfId="6870"/>
    <cellStyle name="1_Book2_1 Bieu 6 thang nam 2011_Bieu du thao QD von ho tro co MT 2 4 2" xfId="31246"/>
    <cellStyle name="1_Book2_1 Bieu 6 thang nam 2011_Bieu du thao QD von ho tro co MT 2 4 3" xfId="31247"/>
    <cellStyle name="1_Book2_1 Bieu 6 thang nam 2011_Bieu du thao QD von ho tro co MT 2 5" xfId="6871"/>
    <cellStyle name="1_Book2_1 Bieu 6 thang nam 2011_Bieu du thao QD von ho tro co MT 2 5 2" xfId="31248"/>
    <cellStyle name="1_Book2_1 Bieu 6 thang nam 2011_Bieu du thao QD von ho tro co MT 2 5 3" xfId="31249"/>
    <cellStyle name="1_Book2_1 Bieu 6 thang nam 2011_Bieu du thao QD von ho tro co MT 2 6" xfId="31250"/>
    <cellStyle name="1_Book2_1 Bieu 6 thang nam 2011_Bieu du thao QD von ho tro co MT 2 7" xfId="31251"/>
    <cellStyle name="1_Book2_1 Bieu 6 thang nam 2011_Bieu du thao QD von ho tro co MT 3" xfId="6872"/>
    <cellStyle name="1_Book2_1 Bieu 6 thang nam 2011_Bieu du thao QD von ho tro co MT 3 2" xfId="6873"/>
    <cellStyle name="1_Book2_1 Bieu 6 thang nam 2011_Bieu du thao QD von ho tro co MT 3 2 2" xfId="31252"/>
    <cellStyle name="1_Book2_1 Bieu 6 thang nam 2011_Bieu du thao QD von ho tro co MT 3 2 3" xfId="31253"/>
    <cellStyle name="1_Book2_1 Bieu 6 thang nam 2011_Bieu du thao QD von ho tro co MT 3 3" xfId="6874"/>
    <cellStyle name="1_Book2_1 Bieu 6 thang nam 2011_Bieu du thao QD von ho tro co MT 3 3 2" xfId="31254"/>
    <cellStyle name="1_Book2_1 Bieu 6 thang nam 2011_Bieu du thao QD von ho tro co MT 3 3 3" xfId="31255"/>
    <cellStyle name="1_Book2_1 Bieu 6 thang nam 2011_Bieu du thao QD von ho tro co MT 3 4" xfId="6875"/>
    <cellStyle name="1_Book2_1 Bieu 6 thang nam 2011_Bieu du thao QD von ho tro co MT 3 4 2" xfId="31256"/>
    <cellStyle name="1_Book2_1 Bieu 6 thang nam 2011_Bieu du thao QD von ho tro co MT 3 4 3" xfId="31257"/>
    <cellStyle name="1_Book2_1 Bieu 6 thang nam 2011_Bieu du thao QD von ho tro co MT 3 5" xfId="31258"/>
    <cellStyle name="1_Book2_1 Bieu 6 thang nam 2011_Bieu du thao QD von ho tro co MT 3 6" xfId="31259"/>
    <cellStyle name="1_Book2_1 Bieu 6 thang nam 2011_Bieu du thao QD von ho tro co MT 4" xfId="6876"/>
    <cellStyle name="1_Book2_1 Bieu 6 thang nam 2011_Bieu du thao QD von ho tro co MT 4 2" xfId="31260"/>
    <cellStyle name="1_Book2_1 Bieu 6 thang nam 2011_Bieu du thao QD von ho tro co MT 4 3" xfId="31261"/>
    <cellStyle name="1_Book2_1 Bieu 6 thang nam 2011_Bieu du thao QD von ho tro co MT 5" xfId="6877"/>
    <cellStyle name="1_Book2_1 Bieu 6 thang nam 2011_Bieu du thao QD von ho tro co MT 5 2" xfId="31262"/>
    <cellStyle name="1_Book2_1 Bieu 6 thang nam 2011_Bieu du thao QD von ho tro co MT 5 3" xfId="31263"/>
    <cellStyle name="1_Book2_1 Bieu 6 thang nam 2011_Bieu du thao QD von ho tro co MT 6" xfId="6878"/>
    <cellStyle name="1_Book2_1 Bieu 6 thang nam 2011_Bieu du thao QD von ho tro co MT 6 2" xfId="31264"/>
    <cellStyle name="1_Book2_1 Bieu 6 thang nam 2011_Bieu du thao QD von ho tro co MT 6 3" xfId="31265"/>
    <cellStyle name="1_Book2_1 Bieu 6 thang nam 2011_Bieu du thao QD von ho tro co MT 7" xfId="31266"/>
    <cellStyle name="1_Book2_1 Bieu 6 thang nam 2011_Ke hoach 2012 (theo doi)" xfId="6879"/>
    <cellStyle name="1_Book2_1 Bieu 6 thang nam 2011_Ke hoach 2012 (theo doi) 2" xfId="6880"/>
    <cellStyle name="1_Book2_1 Bieu 6 thang nam 2011_Ke hoach 2012 (theo doi) 2 2" xfId="6881"/>
    <cellStyle name="1_Book2_1 Bieu 6 thang nam 2011_Ke hoach 2012 (theo doi) 2 2 2" xfId="6882"/>
    <cellStyle name="1_Book2_1 Bieu 6 thang nam 2011_Ke hoach 2012 (theo doi) 2 2 2 2" xfId="31267"/>
    <cellStyle name="1_Book2_1 Bieu 6 thang nam 2011_Ke hoach 2012 (theo doi) 2 2 2 3" xfId="31268"/>
    <cellStyle name="1_Book2_1 Bieu 6 thang nam 2011_Ke hoach 2012 (theo doi) 2 2 3" xfId="6883"/>
    <cellStyle name="1_Book2_1 Bieu 6 thang nam 2011_Ke hoach 2012 (theo doi) 2 2 3 2" xfId="31269"/>
    <cellStyle name="1_Book2_1 Bieu 6 thang nam 2011_Ke hoach 2012 (theo doi) 2 2 3 3" xfId="31270"/>
    <cellStyle name="1_Book2_1 Bieu 6 thang nam 2011_Ke hoach 2012 (theo doi) 2 2 4" xfId="6884"/>
    <cellStyle name="1_Book2_1 Bieu 6 thang nam 2011_Ke hoach 2012 (theo doi) 2 2 4 2" xfId="31271"/>
    <cellStyle name="1_Book2_1 Bieu 6 thang nam 2011_Ke hoach 2012 (theo doi) 2 2 4 3" xfId="31272"/>
    <cellStyle name="1_Book2_1 Bieu 6 thang nam 2011_Ke hoach 2012 (theo doi) 2 2 5" xfId="31273"/>
    <cellStyle name="1_Book2_1 Bieu 6 thang nam 2011_Ke hoach 2012 (theo doi) 2 2 6" xfId="31274"/>
    <cellStyle name="1_Book2_1 Bieu 6 thang nam 2011_Ke hoach 2012 (theo doi) 2 3" xfId="6885"/>
    <cellStyle name="1_Book2_1 Bieu 6 thang nam 2011_Ke hoach 2012 (theo doi) 2 3 2" xfId="31275"/>
    <cellStyle name="1_Book2_1 Bieu 6 thang nam 2011_Ke hoach 2012 (theo doi) 2 3 3" xfId="31276"/>
    <cellStyle name="1_Book2_1 Bieu 6 thang nam 2011_Ke hoach 2012 (theo doi) 2 4" xfId="6886"/>
    <cellStyle name="1_Book2_1 Bieu 6 thang nam 2011_Ke hoach 2012 (theo doi) 2 4 2" xfId="31277"/>
    <cellStyle name="1_Book2_1 Bieu 6 thang nam 2011_Ke hoach 2012 (theo doi) 2 4 3" xfId="31278"/>
    <cellStyle name="1_Book2_1 Bieu 6 thang nam 2011_Ke hoach 2012 (theo doi) 2 5" xfId="6887"/>
    <cellStyle name="1_Book2_1 Bieu 6 thang nam 2011_Ke hoach 2012 (theo doi) 2 5 2" xfId="31279"/>
    <cellStyle name="1_Book2_1 Bieu 6 thang nam 2011_Ke hoach 2012 (theo doi) 2 5 3" xfId="31280"/>
    <cellStyle name="1_Book2_1 Bieu 6 thang nam 2011_Ke hoach 2012 (theo doi) 2 6" xfId="31281"/>
    <cellStyle name="1_Book2_1 Bieu 6 thang nam 2011_Ke hoach 2012 (theo doi) 2 7" xfId="31282"/>
    <cellStyle name="1_Book2_1 Bieu 6 thang nam 2011_Ke hoach 2012 (theo doi) 3" xfId="6888"/>
    <cellStyle name="1_Book2_1 Bieu 6 thang nam 2011_Ke hoach 2012 (theo doi) 3 2" xfId="6889"/>
    <cellStyle name="1_Book2_1 Bieu 6 thang nam 2011_Ke hoach 2012 (theo doi) 3 2 2" xfId="31283"/>
    <cellStyle name="1_Book2_1 Bieu 6 thang nam 2011_Ke hoach 2012 (theo doi) 3 2 3" xfId="31284"/>
    <cellStyle name="1_Book2_1 Bieu 6 thang nam 2011_Ke hoach 2012 (theo doi) 3 3" xfId="6890"/>
    <cellStyle name="1_Book2_1 Bieu 6 thang nam 2011_Ke hoach 2012 (theo doi) 3 3 2" xfId="31285"/>
    <cellStyle name="1_Book2_1 Bieu 6 thang nam 2011_Ke hoach 2012 (theo doi) 3 3 3" xfId="31286"/>
    <cellStyle name="1_Book2_1 Bieu 6 thang nam 2011_Ke hoach 2012 (theo doi) 3 4" xfId="6891"/>
    <cellStyle name="1_Book2_1 Bieu 6 thang nam 2011_Ke hoach 2012 (theo doi) 3 4 2" xfId="31287"/>
    <cellStyle name="1_Book2_1 Bieu 6 thang nam 2011_Ke hoach 2012 (theo doi) 3 4 3" xfId="31288"/>
    <cellStyle name="1_Book2_1 Bieu 6 thang nam 2011_Ke hoach 2012 (theo doi) 3 5" xfId="31289"/>
    <cellStyle name="1_Book2_1 Bieu 6 thang nam 2011_Ke hoach 2012 (theo doi) 3 6" xfId="31290"/>
    <cellStyle name="1_Book2_1 Bieu 6 thang nam 2011_Ke hoach 2012 (theo doi) 4" xfId="6892"/>
    <cellStyle name="1_Book2_1 Bieu 6 thang nam 2011_Ke hoach 2012 (theo doi) 4 2" xfId="31291"/>
    <cellStyle name="1_Book2_1 Bieu 6 thang nam 2011_Ke hoach 2012 (theo doi) 4 3" xfId="31292"/>
    <cellStyle name="1_Book2_1 Bieu 6 thang nam 2011_Ke hoach 2012 (theo doi) 5" xfId="6893"/>
    <cellStyle name="1_Book2_1 Bieu 6 thang nam 2011_Ke hoach 2012 (theo doi) 5 2" xfId="31293"/>
    <cellStyle name="1_Book2_1 Bieu 6 thang nam 2011_Ke hoach 2012 (theo doi) 5 3" xfId="31294"/>
    <cellStyle name="1_Book2_1 Bieu 6 thang nam 2011_Ke hoach 2012 (theo doi) 6" xfId="6894"/>
    <cellStyle name="1_Book2_1 Bieu 6 thang nam 2011_Ke hoach 2012 (theo doi) 6 2" xfId="31295"/>
    <cellStyle name="1_Book2_1 Bieu 6 thang nam 2011_Ke hoach 2012 (theo doi) 6 3" xfId="31296"/>
    <cellStyle name="1_Book2_1 Bieu 6 thang nam 2011_Ke hoach 2012 (theo doi) 7" xfId="31297"/>
    <cellStyle name="1_Book2_1 Bieu 6 thang nam 2011_Ke hoach 2012 theo doi (giai ngan 30.6.12)" xfId="6895"/>
    <cellStyle name="1_Book2_1 Bieu 6 thang nam 2011_Ke hoach 2012 theo doi (giai ngan 30.6.12) 2" xfId="6896"/>
    <cellStyle name="1_Book2_1 Bieu 6 thang nam 2011_Ke hoach 2012 theo doi (giai ngan 30.6.12) 2 2" xfId="6897"/>
    <cellStyle name="1_Book2_1 Bieu 6 thang nam 2011_Ke hoach 2012 theo doi (giai ngan 30.6.12) 2 2 2" xfId="6898"/>
    <cellStyle name="1_Book2_1 Bieu 6 thang nam 2011_Ke hoach 2012 theo doi (giai ngan 30.6.12) 2 2 2 2" xfId="31298"/>
    <cellStyle name="1_Book2_1 Bieu 6 thang nam 2011_Ke hoach 2012 theo doi (giai ngan 30.6.12) 2 2 2 3" xfId="31299"/>
    <cellStyle name="1_Book2_1 Bieu 6 thang nam 2011_Ke hoach 2012 theo doi (giai ngan 30.6.12) 2 2 3" xfId="6899"/>
    <cellStyle name="1_Book2_1 Bieu 6 thang nam 2011_Ke hoach 2012 theo doi (giai ngan 30.6.12) 2 2 3 2" xfId="31300"/>
    <cellStyle name="1_Book2_1 Bieu 6 thang nam 2011_Ke hoach 2012 theo doi (giai ngan 30.6.12) 2 2 3 3" xfId="31301"/>
    <cellStyle name="1_Book2_1 Bieu 6 thang nam 2011_Ke hoach 2012 theo doi (giai ngan 30.6.12) 2 2 4" xfId="6900"/>
    <cellStyle name="1_Book2_1 Bieu 6 thang nam 2011_Ke hoach 2012 theo doi (giai ngan 30.6.12) 2 2 4 2" xfId="31302"/>
    <cellStyle name="1_Book2_1 Bieu 6 thang nam 2011_Ke hoach 2012 theo doi (giai ngan 30.6.12) 2 2 4 3" xfId="31303"/>
    <cellStyle name="1_Book2_1 Bieu 6 thang nam 2011_Ke hoach 2012 theo doi (giai ngan 30.6.12) 2 2 5" xfId="31304"/>
    <cellStyle name="1_Book2_1 Bieu 6 thang nam 2011_Ke hoach 2012 theo doi (giai ngan 30.6.12) 2 2 6" xfId="31305"/>
    <cellStyle name="1_Book2_1 Bieu 6 thang nam 2011_Ke hoach 2012 theo doi (giai ngan 30.6.12) 2 3" xfId="6901"/>
    <cellStyle name="1_Book2_1 Bieu 6 thang nam 2011_Ke hoach 2012 theo doi (giai ngan 30.6.12) 2 3 2" xfId="31306"/>
    <cellStyle name="1_Book2_1 Bieu 6 thang nam 2011_Ke hoach 2012 theo doi (giai ngan 30.6.12) 2 3 3" xfId="31307"/>
    <cellStyle name="1_Book2_1 Bieu 6 thang nam 2011_Ke hoach 2012 theo doi (giai ngan 30.6.12) 2 4" xfId="6902"/>
    <cellStyle name="1_Book2_1 Bieu 6 thang nam 2011_Ke hoach 2012 theo doi (giai ngan 30.6.12) 2 4 2" xfId="31308"/>
    <cellStyle name="1_Book2_1 Bieu 6 thang nam 2011_Ke hoach 2012 theo doi (giai ngan 30.6.12) 2 4 3" xfId="31309"/>
    <cellStyle name="1_Book2_1 Bieu 6 thang nam 2011_Ke hoach 2012 theo doi (giai ngan 30.6.12) 2 5" xfId="6903"/>
    <cellStyle name="1_Book2_1 Bieu 6 thang nam 2011_Ke hoach 2012 theo doi (giai ngan 30.6.12) 2 5 2" xfId="31310"/>
    <cellStyle name="1_Book2_1 Bieu 6 thang nam 2011_Ke hoach 2012 theo doi (giai ngan 30.6.12) 2 5 3" xfId="31311"/>
    <cellStyle name="1_Book2_1 Bieu 6 thang nam 2011_Ke hoach 2012 theo doi (giai ngan 30.6.12) 2 6" xfId="31312"/>
    <cellStyle name="1_Book2_1 Bieu 6 thang nam 2011_Ke hoach 2012 theo doi (giai ngan 30.6.12) 2 7" xfId="31313"/>
    <cellStyle name="1_Book2_1 Bieu 6 thang nam 2011_Ke hoach 2012 theo doi (giai ngan 30.6.12) 3" xfId="6904"/>
    <cellStyle name="1_Book2_1 Bieu 6 thang nam 2011_Ke hoach 2012 theo doi (giai ngan 30.6.12) 3 2" xfId="6905"/>
    <cellStyle name="1_Book2_1 Bieu 6 thang nam 2011_Ke hoach 2012 theo doi (giai ngan 30.6.12) 3 2 2" xfId="31314"/>
    <cellStyle name="1_Book2_1 Bieu 6 thang nam 2011_Ke hoach 2012 theo doi (giai ngan 30.6.12) 3 2 3" xfId="31315"/>
    <cellStyle name="1_Book2_1 Bieu 6 thang nam 2011_Ke hoach 2012 theo doi (giai ngan 30.6.12) 3 3" xfId="6906"/>
    <cellStyle name="1_Book2_1 Bieu 6 thang nam 2011_Ke hoach 2012 theo doi (giai ngan 30.6.12) 3 3 2" xfId="31316"/>
    <cellStyle name="1_Book2_1 Bieu 6 thang nam 2011_Ke hoach 2012 theo doi (giai ngan 30.6.12) 3 3 3" xfId="31317"/>
    <cellStyle name="1_Book2_1 Bieu 6 thang nam 2011_Ke hoach 2012 theo doi (giai ngan 30.6.12) 3 4" xfId="6907"/>
    <cellStyle name="1_Book2_1 Bieu 6 thang nam 2011_Ke hoach 2012 theo doi (giai ngan 30.6.12) 3 4 2" xfId="31318"/>
    <cellStyle name="1_Book2_1 Bieu 6 thang nam 2011_Ke hoach 2012 theo doi (giai ngan 30.6.12) 3 4 3" xfId="31319"/>
    <cellStyle name="1_Book2_1 Bieu 6 thang nam 2011_Ke hoach 2012 theo doi (giai ngan 30.6.12) 3 5" xfId="31320"/>
    <cellStyle name="1_Book2_1 Bieu 6 thang nam 2011_Ke hoach 2012 theo doi (giai ngan 30.6.12) 3 6" xfId="31321"/>
    <cellStyle name="1_Book2_1 Bieu 6 thang nam 2011_Ke hoach 2012 theo doi (giai ngan 30.6.12) 4" xfId="6908"/>
    <cellStyle name="1_Book2_1 Bieu 6 thang nam 2011_Ke hoach 2012 theo doi (giai ngan 30.6.12) 4 2" xfId="31322"/>
    <cellStyle name="1_Book2_1 Bieu 6 thang nam 2011_Ke hoach 2012 theo doi (giai ngan 30.6.12) 4 3" xfId="31323"/>
    <cellStyle name="1_Book2_1 Bieu 6 thang nam 2011_Ke hoach 2012 theo doi (giai ngan 30.6.12) 5" xfId="6909"/>
    <cellStyle name="1_Book2_1 Bieu 6 thang nam 2011_Ke hoach 2012 theo doi (giai ngan 30.6.12) 5 2" xfId="31324"/>
    <cellStyle name="1_Book2_1 Bieu 6 thang nam 2011_Ke hoach 2012 theo doi (giai ngan 30.6.12) 5 3" xfId="31325"/>
    <cellStyle name="1_Book2_1 Bieu 6 thang nam 2011_Ke hoach 2012 theo doi (giai ngan 30.6.12) 6" xfId="6910"/>
    <cellStyle name="1_Book2_1 Bieu 6 thang nam 2011_Ke hoach 2012 theo doi (giai ngan 30.6.12) 6 2" xfId="31326"/>
    <cellStyle name="1_Book2_1 Bieu 6 thang nam 2011_Ke hoach 2012 theo doi (giai ngan 30.6.12) 6 3" xfId="31327"/>
    <cellStyle name="1_Book2_1 Bieu 6 thang nam 2011_Ke hoach 2012 theo doi (giai ngan 30.6.12) 7" xfId="31328"/>
    <cellStyle name="1_Book2_Bao cao doan cong tac cua Bo thang 4-2010" xfId="6911"/>
    <cellStyle name="1_Book2_Bao cao doan cong tac cua Bo thang 4-2010 2" xfId="6912"/>
    <cellStyle name="1_Book2_Bao cao doan cong tac cua Bo thang 4-2010 2 2" xfId="6913"/>
    <cellStyle name="1_Book2_Bao cao doan cong tac cua Bo thang 4-2010 2 2 2" xfId="31329"/>
    <cellStyle name="1_Book2_Bao cao doan cong tac cua Bo thang 4-2010 2 2 3" xfId="31330"/>
    <cellStyle name="1_Book2_Bao cao doan cong tac cua Bo thang 4-2010 2 3" xfId="6914"/>
    <cellStyle name="1_Book2_Bao cao doan cong tac cua Bo thang 4-2010 2 3 2" xfId="31331"/>
    <cellStyle name="1_Book2_Bao cao doan cong tac cua Bo thang 4-2010 2 3 3" xfId="31332"/>
    <cellStyle name="1_Book2_Bao cao doan cong tac cua Bo thang 4-2010 2 4" xfId="6915"/>
    <cellStyle name="1_Book2_Bao cao doan cong tac cua Bo thang 4-2010 2 4 2" xfId="31333"/>
    <cellStyle name="1_Book2_Bao cao doan cong tac cua Bo thang 4-2010 2 4 3" xfId="31334"/>
    <cellStyle name="1_Book2_Bao cao doan cong tac cua Bo thang 4-2010 2 5" xfId="31335"/>
    <cellStyle name="1_Book2_Bao cao doan cong tac cua Bo thang 4-2010 2 6" xfId="31336"/>
    <cellStyle name="1_Book2_Bao cao doan cong tac cua Bo thang 4-2010 3" xfId="6916"/>
    <cellStyle name="1_Book2_Bao cao doan cong tac cua Bo thang 4-2010 3 2" xfId="31337"/>
    <cellStyle name="1_Book2_Bao cao doan cong tac cua Bo thang 4-2010 3 3" xfId="31338"/>
    <cellStyle name="1_Book2_Bao cao doan cong tac cua Bo thang 4-2010 4" xfId="6917"/>
    <cellStyle name="1_Book2_Bao cao doan cong tac cua Bo thang 4-2010 4 2" xfId="31339"/>
    <cellStyle name="1_Book2_Bao cao doan cong tac cua Bo thang 4-2010 4 3" xfId="31340"/>
    <cellStyle name="1_Book2_Bao cao doan cong tac cua Bo thang 4-2010 5" xfId="6918"/>
    <cellStyle name="1_Book2_Bao cao doan cong tac cua Bo thang 4-2010 5 2" xfId="31341"/>
    <cellStyle name="1_Book2_Bao cao doan cong tac cua Bo thang 4-2010 5 3" xfId="31342"/>
    <cellStyle name="1_Book2_Bao cao doan cong tac cua Bo thang 4-2010 6" xfId="31343"/>
    <cellStyle name="1_Book2_Bao cao doan cong tac cua Bo thang 4-2010 7" xfId="31344"/>
    <cellStyle name="1_Book2_Bao cao doan cong tac cua Bo thang 4-2010_BC von DTPT 6 thang 2012" xfId="6919"/>
    <cellStyle name="1_Book2_Bao cao doan cong tac cua Bo thang 4-2010_BC von DTPT 6 thang 2012 2" xfId="6920"/>
    <cellStyle name="1_Book2_Bao cao doan cong tac cua Bo thang 4-2010_BC von DTPT 6 thang 2012 2 2" xfId="6921"/>
    <cellStyle name="1_Book2_Bao cao doan cong tac cua Bo thang 4-2010_BC von DTPT 6 thang 2012 2 2 2" xfId="31345"/>
    <cellStyle name="1_Book2_Bao cao doan cong tac cua Bo thang 4-2010_BC von DTPT 6 thang 2012 2 2 3" xfId="31346"/>
    <cellStyle name="1_Book2_Bao cao doan cong tac cua Bo thang 4-2010_BC von DTPT 6 thang 2012 2 3" xfId="6922"/>
    <cellStyle name="1_Book2_Bao cao doan cong tac cua Bo thang 4-2010_BC von DTPT 6 thang 2012 2 3 2" xfId="31347"/>
    <cellStyle name="1_Book2_Bao cao doan cong tac cua Bo thang 4-2010_BC von DTPT 6 thang 2012 2 3 3" xfId="31348"/>
    <cellStyle name="1_Book2_Bao cao doan cong tac cua Bo thang 4-2010_BC von DTPT 6 thang 2012 2 4" xfId="6923"/>
    <cellStyle name="1_Book2_Bao cao doan cong tac cua Bo thang 4-2010_BC von DTPT 6 thang 2012 2 4 2" xfId="31349"/>
    <cellStyle name="1_Book2_Bao cao doan cong tac cua Bo thang 4-2010_BC von DTPT 6 thang 2012 2 4 3" xfId="31350"/>
    <cellStyle name="1_Book2_Bao cao doan cong tac cua Bo thang 4-2010_BC von DTPT 6 thang 2012 2 5" xfId="31351"/>
    <cellStyle name="1_Book2_Bao cao doan cong tac cua Bo thang 4-2010_BC von DTPT 6 thang 2012 2 6" xfId="31352"/>
    <cellStyle name="1_Book2_Bao cao doan cong tac cua Bo thang 4-2010_BC von DTPT 6 thang 2012 3" xfId="6924"/>
    <cellStyle name="1_Book2_Bao cao doan cong tac cua Bo thang 4-2010_BC von DTPT 6 thang 2012 3 2" xfId="31353"/>
    <cellStyle name="1_Book2_Bao cao doan cong tac cua Bo thang 4-2010_BC von DTPT 6 thang 2012 3 3" xfId="31354"/>
    <cellStyle name="1_Book2_Bao cao doan cong tac cua Bo thang 4-2010_BC von DTPT 6 thang 2012 4" xfId="6925"/>
    <cellStyle name="1_Book2_Bao cao doan cong tac cua Bo thang 4-2010_BC von DTPT 6 thang 2012 4 2" xfId="31355"/>
    <cellStyle name="1_Book2_Bao cao doan cong tac cua Bo thang 4-2010_BC von DTPT 6 thang 2012 4 3" xfId="31356"/>
    <cellStyle name="1_Book2_Bao cao doan cong tac cua Bo thang 4-2010_BC von DTPT 6 thang 2012 5" xfId="6926"/>
    <cellStyle name="1_Book2_Bao cao doan cong tac cua Bo thang 4-2010_BC von DTPT 6 thang 2012 5 2" xfId="31357"/>
    <cellStyle name="1_Book2_Bao cao doan cong tac cua Bo thang 4-2010_BC von DTPT 6 thang 2012 5 3" xfId="31358"/>
    <cellStyle name="1_Book2_Bao cao doan cong tac cua Bo thang 4-2010_BC von DTPT 6 thang 2012 6" xfId="31359"/>
    <cellStyle name="1_Book2_Bao cao doan cong tac cua Bo thang 4-2010_BC von DTPT 6 thang 2012 7" xfId="31360"/>
    <cellStyle name="1_Book2_Bao cao doan cong tac cua Bo thang 4-2010_Bieu du thao QD von ho tro co MT" xfId="6927"/>
    <cellStyle name="1_Book2_Bao cao doan cong tac cua Bo thang 4-2010_Bieu du thao QD von ho tro co MT 2" xfId="6928"/>
    <cellStyle name="1_Book2_Bao cao doan cong tac cua Bo thang 4-2010_Bieu du thao QD von ho tro co MT 2 2" xfId="6929"/>
    <cellStyle name="1_Book2_Bao cao doan cong tac cua Bo thang 4-2010_Bieu du thao QD von ho tro co MT 2 2 2" xfId="31361"/>
    <cellStyle name="1_Book2_Bao cao doan cong tac cua Bo thang 4-2010_Bieu du thao QD von ho tro co MT 2 2 3" xfId="31362"/>
    <cellStyle name="1_Book2_Bao cao doan cong tac cua Bo thang 4-2010_Bieu du thao QD von ho tro co MT 2 3" xfId="6930"/>
    <cellStyle name="1_Book2_Bao cao doan cong tac cua Bo thang 4-2010_Bieu du thao QD von ho tro co MT 2 3 2" xfId="31363"/>
    <cellStyle name="1_Book2_Bao cao doan cong tac cua Bo thang 4-2010_Bieu du thao QD von ho tro co MT 2 3 3" xfId="31364"/>
    <cellStyle name="1_Book2_Bao cao doan cong tac cua Bo thang 4-2010_Bieu du thao QD von ho tro co MT 2 4" xfId="6931"/>
    <cellStyle name="1_Book2_Bao cao doan cong tac cua Bo thang 4-2010_Bieu du thao QD von ho tro co MT 2 4 2" xfId="31365"/>
    <cellStyle name="1_Book2_Bao cao doan cong tac cua Bo thang 4-2010_Bieu du thao QD von ho tro co MT 2 4 3" xfId="31366"/>
    <cellStyle name="1_Book2_Bao cao doan cong tac cua Bo thang 4-2010_Bieu du thao QD von ho tro co MT 2 5" xfId="31367"/>
    <cellStyle name="1_Book2_Bao cao doan cong tac cua Bo thang 4-2010_Bieu du thao QD von ho tro co MT 2 6" xfId="31368"/>
    <cellStyle name="1_Book2_Bao cao doan cong tac cua Bo thang 4-2010_Bieu du thao QD von ho tro co MT 3" xfId="6932"/>
    <cellStyle name="1_Book2_Bao cao doan cong tac cua Bo thang 4-2010_Bieu du thao QD von ho tro co MT 3 2" xfId="31369"/>
    <cellStyle name="1_Book2_Bao cao doan cong tac cua Bo thang 4-2010_Bieu du thao QD von ho tro co MT 3 3" xfId="31370"/>
    <cellStyle name="1_Book2_Bao cao doan cong tac cua Bo thang 4-2010_Bieu du thao QD von ho tro co MT 4" xfId="6933"/>
    <cellStyle name="1_Book2_Bao cao doan cong tac cua Bo thang 4-2010_Bieu du thao QD von ho tro co MT 4 2" xfId="31371"/>
    <cellStyle name="1_Book2_Bao cao doan cong tac cua Bo thang 4-2010_Bieu du thao QD von ho tro co MT 4 3" xfId="31372"/>
    <cellStyle name="1_Book2_Bao cao doan cong tac cua Bo thang 4-2010_Bieu du thao QD von ho tro co MT 5" xfId="6934"/>
    <cellStyle name="1_Book2_Bao cao doan cong tac cua Bo thang 4-2010_Bieu du thao QD von ho tro co MT 5 2" xfId="31373"/>
    <cellStyle name="1_Book2_Bao cao doan cong tac cua Bo thang 4-2010_Bieu du thao QD von ho tro co MT 5 3" xfId="31374"/>
    <cellStyle name="1_Book2_Bao cao doan cong tac cua Bo thang 4-2010_Bieu du thao QD von ho tro co MT 6" xfId="31375"/>
    <cellStyle name="1_Book2_Bao cao doan cong tac cua Bo thang 4-2010_Bieu du thao QD von ho tro co MT 7" xfId="31376"/>
    <cellStyle name="1_Book2_Bao cao doan cong tac cua Bo thang 4-2010_Dang ky phan khai von ODA (gui Bo)" xfId="6935"/>
    <cellStyle name="1_Book2_Bao cao doan cong tac cua Bo thang 4-2010_Dang ky phan khai von ODA (gui Bo) 2" xfId="6936"/>
    <cellStyle name="1_Book2_Bao cao doan cong tac cua Bo thang 4-2010_Dang ky phan khai von ODA (gui Bo) 2 2" xfId="6937"/>
    <cellStyle name="1_Book2_Bao cao doan cong tac cua Bo thang 4-2010_Dang ky phan khai von ODA (gui Bo) 2 2 2" xfId="31377"/>
    <cellStyle name="1_Book2_Bao cao doan cong tac cua Bo thang 4-2010_Dang ky phan khai von ODA (gui Bo) 2 2 3" xfId="31378"/>
    <cellStyle name="1_Book2_Bao cao doan cong tac cua Bo thang 4-2010_Dang ky phan khai von ODA (gui Bo) 2 3" xfId="6938"/>
    <cellStyle name="1_Book2_Bao cao doan cong tac cua Bo thang 4-2010_Dang ky phan khai von ODA (gui Bo) 2 3 2" xfId="31379"/>
    <cellStyle name="1_Book2_Bao cao doan cong tac cua Bo thang 4-2010_Dang ky phan khai von ODA (gui Bo) 2 3 3" xfId="31380"/>
    <cellStyle name="1_Book2_Bao cao doan cong tac cua Bo thang 4-2010_Dang ky phan khai von ODA (gui Bo) 2 4" xfId="6939"/>
    <cellStyle name="1_Book2_Bao cao doan cong tac cua Bo thang 4-2010_Dang ky phan khai von ODA (gui Bo) 2 4 2" xfId="31381"/>
    <cellStyle name="1_Book2_Bao cao doan cong tac cua Bo thang 4-2010_Dang ky phan khai von ODA (gui Bo) 2 4 3" xfId="31382"/>
    <cellStyle name="1_Book2_Bao cao doan cong tac cua Bo thang 4-2010_Dang ky phan khai von ODA (gui Bo) 2 5" xfId="31383"/>
    <cellStyle name="1_Book2_Bao cao doan cong tac cua Bo thang 4-2010_Dang ky phan khai von ODA (gui Bo) 2 6" xfId="31384"/>
    <cellStyle name="1_Book2_Bao cao doan cong tac cua Bo thang 4-2010_Dang ky phan khai von ODA (gui Bo) 3" xfId="6940"/>
    <cellStyle name="1_Book2_Bao cao doan cong tac cua Bo thang 4-2010_Dang ky phan khai von ODA (gui Bo) 3 2" xfId="31385"/>
    <cellStyle name="1_Book2_Bao cao doan cong tac cua Bo thang 4-2010_Dang ky phan khai von ODA (gui Bo) 3 3" xfId="31386"/>
    <cellStyle name="1_Book2_Bao cao doan cong tac cua Bo thang 4-2010_Dang ky phan khai von ODA (gui Bo) 4" xfId="6941"/>
    <cellStyle name="1_Book2_Bao cao doan cong tac cua Bo thang 4-2010_Dang ky phan khai von ODA (gui Bo) 4 2" xfId="31387"/>
    <cellStyle name="1_Book2_Bao cao doan cong tac cua Bo thang 4-2010_Dang ky phan khai von ODA (gui Bo) 4 3" xfId="31388"/>
    <cellStyle name="1_Book2_Bao cao doan cong tac cua Bo thang 4-2010_Dang ky phan khai von ODA (gui Bo) 5" xfId="6942"/>
    <cellStyle name="1_Book2_Bao cao doan cong tac cua Bo thang 4-2010_Dang ky phan khai von ODA (gui Bo) 5 2" xfId="31389"/>
    <cellStyle name="1_Book2_Bao cao doan cong tac cua Bo thang 4-2010_Dang ky phan khai von ODA (gui Bo) 5 3" xfId="31390"/>
    <cellStyle name="1_Book2_Bao cao doan cong tac cua Bo thang 4-2010_Dang ky phan khai von ODA (gui Bo) 6" xfId="31391"/>
    <cellStyle name="1_Book2_Bao cao doan cong tac cua Bo thang 4-2010_Dang ky phan khai von ODA (gui Bo) 7" xfId="31392"/>
    <cellStyle name="1_Book2_Bao cao doan cong tac cua Bo thang 4-2010_Dang ky phan khai von ODA (gui Bo)_BC von DTPT 6 thang 2012" xfId="6943"/>
    <cellStyle name="1_Book2_Bao cao doan cong tac cua Bo thang 4-2010_Dang ky phan khai von ODA (gui Bo)_BC von DTPT 6 thang 2012 2" xfId="6944"/>
    <cellStyle name="1_Book2_Bao cao doan cong tac cua Bo thang 4-2010_Dang ky phan khai von ODA (gui Bo)_BC von DTPT 6 thang 2012 2 2" xfId="6945"/>
    <cellStyle name="1_Book2_Bao cao doan cong tac cua Bo thang 4-2010_Dang ky phan khai von ODA (gui Bo)_BC von DTPT 6 thang 2012 2 2 2" xfId="31393"/>
    <cellStyle name="1_Book2_Bao cao doan cong tac cua Bo thang 4-2010_Dang ky phan khai von ODA (gui Bo)_BC von DTPT 6 thang 2012 2 2 3" xfId="31394"/>
    <cellStyle name="1_Book2_Bao cao doan cong tac cua Bo thang 4-2010_Dang ky phan khai von ODA (gui Bo)_BC von DTPT 6 thang 2012 2 3" xfId="6946"/>
    <cellStyle name="1_Book2_Bao cao doan cong tac cua Bo thang 4-2010_Dang ky phan khai von ODA (gui Bo)_BC von DTPT 6 thang 2012 2 3 2" xfId="31395"/>
    <cellStyle name="1_Book2_Bao cao doan cong tac cua Bo thang 4-2010_Dang ky phan khai von ODA (gui Bo)_BC von DTPT 6 thang 2012 2 3 3" xfId="31396"/>
    <cellStyle name="1_Book2_Bao cao doan cong tac cua Bo thang 4-2010_Dang ky phan khai von ODA (gui Bo)_BC von DTPT 6 thang 2012 2 4" xfId="6947"/>
    <cellStyle name="1_Book2_Bao cao doan cong tac cua Bo thang 4-2010_Dang ky phan khai von ODA (gui Bo)_BC von DTPT 6 thang 2012 2 4 2" xfId="31397"/>
    <cellStyle name="1_Book2_Bao cao doan cong tac cua Bo thang 4-2010_Dang ky phan khai von ODA (gui Bo)_BC von DTPT 6 thang 2012 2 4 3" xfId="31398"/>
    <cellStyle name="1_Book2_Bao cao doan cong tac cua Bo thang 4-2010_Dang ky phan khai von ODA (gui Bo)_BC von DTPT 6 thang 2012 2 5" xfId="31399"/>
    <cellStyle name="1_Book2_Bao cao doan cong tac cua Bo thang 4-2010_Dang ky phan khai von ODA (gui Bo)_BC von DTPT 6 thang 2012 2 6" xfId="31400"/>
    <cellStyle name="1_Book2_Bao cao doan cong tac cua Bo thang 4-2010_Dang ky phan khai von ODA (gui Bo)_BC von DTPT 6 thang 2012 3" xfId="6948"/>
    <cellStyle name="1_Book2_Bao cao doan cong tac cua Bo thang 4-2010_Dang ky phan khai von ODA (gui Bo)_BC von DTPT 6 thang 2012 3 2" xfId="31401"/>
    <cellStyle name="1_Book2_Bao cao doan cong tac cua Bo thang 4-2010_Dang ky phan khai von ODA (gui Bo)_BC von DTPT 6 thang 2012 3 3" xfId="31402"/>
    <cellStyle name="1_Book2_Bao cao doan cong tac cua Bo thang 4-2010_Dang ky phan khai von ODA (gui Bo)_BC von DTPT 6 thang 2012 4" xfId="6949"/>
    <cellStyle name="1_Book2_Bao cao doan cong tac cua Bo thang 4-2010_Dang ky phan khai von ODA (gui Bo)_BC von DTPT 6 thang 2012 4 2" xfId="31403"/>
    <cellStyle name="1_Book2_Bao cao doan cong tac cua Bo thang 4-2010_Dang ky phan khai von ODA (gui Bo)_BC von DTPT 6 thang 2012 4 3" xfId="31404"/>
    <cellStyle name="1_Book2_Bao cao doan cong tac cua Bo thang 4-2010_Dang ky phan khai von ODA (gui Bo)_BC von DTPT 6 thang 2012 5" xfId="6950"/>
    <cellStyle name="1_Book2_Bao cao doan cong tac cua Bo thang 4-2010_Dang ky phan khai von ODA (gui Bo)_BC von DTPT 6 thang 2012 5 2" xfId="31405"/>
    <cellStyle name="1_Book2_Bao cao doan cong tac cua Bo thang 4-2010_Dang ky phan khai von ODA (gui Bo)_BC von DTPT 6 thang 2012 5 3" xfId="31406"/>
    <cellStyle name="1_Book2_Bao cao doan cong tac cua Bo thang 4-2010_Dang ky phan khai von ODA (gui Bo)_BC von DTPT 6 thang 2012 6" xfId="31407"/>
    <cellStyle name="1_Book2_Bao cao doan cong tac cua Bo thang 4-2010_Dang ky phan khai von ODA (gui Bo)_BC von DTPT 6 thang 2012 7" xfId="31408"/>
    <cellStyle name="1_Book2_Bao cao doan cong tac cua Bo thang 4-2010_Dang ky phan khai von ODA (gui Bo)_Bieu du thao QD von ho tro co MT" xfId="6951"/>
    <cellStyle name="1_Book2_Bao cao doan cong tac cua Bo thang 4-2010_Dang ky phan khai von ODA (gui Bo)_Bieu du thao QD von ho tro co MT 2" xfId="6952"/>
    <cellStyle name="1_Book2_Bao cao doan cong tac cua Bo thang 4-2010_Dang ky phan khai von ODA (gui Bo)_Bieu du thao QD von ho tro co MT 2 2" xfId="6953"/>
    <cellStyle name="1_Book2_Bao cao doan cong tac cua Bo thang 4-2010_Dang ky phan khai von ODA (gui Bo)_Bieu du thao QD von ho tro co MT 2 2 2" xfId="31409"/>
    <cellStyle name="1_Book2_Bao cao doan cong tac cua Bo thang 4-2010_Dang ky phan khai von ODA (gui Bo)_Bieu du thao QD von ho tro co MT 2 2 3" xfId="31410"/>
    <cellStyle name="1_Book2_Bao cao doan cong tac cua Bo thang 4-2010_Dang ky phan khai von ODA (gui Bo)_Bieu du thao QD von ho tro co MT 2 3" xfId="6954"/>
    <cellStyle name="1_Book2_Bao cao doan cong tac cua Bo thang 4-2010_Dang ky phan khai von ODA (gui Bo)_Bieu du thao QD von ho tro co MT 2 3 2" xfId="31411"/>
    <cellStyle name="1_Book2_Bao cao doan cong tac cua Bo thang 4-2010_Dang ky phan khai von ODA (gui Bo)_Bieu du thao QD von ho tro co MT 2 3 3" xfId="31412"/>
    <cellStyle name="1_Book2_Bao cao doan cong tac cua Bo thang 4-2010_Dang ky phan khai von ODA (gui Bo)_Bieu du thao QD von ho tro co MT 2 4" xfId="6955"/>
    <cellStyle name="1_Book2_Bao cao doan cong tac cua Bo thang 4-2010_Dang ky phan khai von ODA (gui Bo)_Bieu du thao QD von ho tro co MT 2 4 2" xfId="31413"/>
    <cellStyle name="1_Book2_Bao cao doan cong tac cua Bo thang 4-2010_Dang ky phan khai von ODA (gui Bo)_Bieu du thao QD von ho tro co MT 2 4 3" xfId="31414"/>
    <cellStyle name="1_Book2_Bao cao doan cong tac cua Bo thang 4-2010_Dang ky phan khai von ODA (gui Bo)_Bieu du thao QD von ho tro co MT 2 5" xfId="31415"/>
    <cellStyle name="1_Book2_Bao cao doan cong tac cua Bo thang 4-2010_Dang ky phan khai von ODA (gui Bo)_Bieu du thao QD von ho tro co MT 2 6" xfId="31416"/>
    <cellStyle name="1_Book2_Bao cao doan cong tac cua Bo thang 4-2010_Dang ky phan khai von ODA (gui Bo)_Bieu du thao QD von ho tro co MT 3" xfId="6956"/>
    <cellStyle name="1_Book2_Bao cao doan cong tac cua Bo thang 4-2010_Dang ky phan khai von ODA (gui Bo)_Bieu du thao QD von ho tro co MT 3 2" xfId="31417"/>
    <cellStyle name="1_Book2_Bao cao doan cong tac cua Bo thang 4-2010_Dang ky phan khai von ODA (gui Bo)_Bieu du thao QD von ho tro co MT 3 3" xfId="31418"/>
    <cellStyle name="1_Book2_Bao cao doan cong tac cua Bo thang 4-2010_Dang ky phan khai von ODA (gui Bo)_Bieu du thao QD von ho tro co MT 4" xfId="6957"/>
    <cellStyle name="1_Book2_Bao cao doan cong tac cua Bo thang 4-2010_Dang ky phan khai von ODA (gui Bo)_Bieu du thao QD von ho tro co MT 4 2" xfId="31419"/>
    <cellStyle name="1_Book2_Bao cao doan cong tac cua Bo thang 4-2010_Dang ky phan khai von ODA (gui Bo)_Bieu du thao QD von ho tro co MT 4 3" xfId="31420"/>
    <cellStyle name="1_Book2_Bao cao doan cong tac cua Bo thang 4-2010_Dang ky phan khai von ODA (gui Bo)_Bieu du thao QD von ho tro co MT 5" xfId="6958"/>
    <cellStyle name="1_Book2_Bao cao doan cong tac cua Bo thang 4-2010_Dang ky phan khai von ODA (gui Bo)_Bieu du thao QD von ho tro co MT 5 2" xfId="31421"/>
    <cellStyle name="1_Book2_Bao cao doan cong tac cua Bo thang 4-2010_Dang ky phan khai von ODA (gui Bo)_Bieu du thao QD von ho tro co MT 5 3" xfId="31422"/>
    <cellStyle name="1_Book2_Bao cao doan cong tac cua Bo thang 4-2010_Dang ky phan khai von ODA (gui Bo)_Bieu du thao QD von ho tro co MT 6" xfId="31423"/>
    <cellStyle name="1_Book2_Bao cao doan cong tac cua Bo thang 4-2010_Dang ky phan khai von ODA (gui Bo)_Bieu du thao QD von ho tro co MT 7" xfId="31424"/>
    <cellStyle name="1_Book2_Bao cao doan cong tac cua Bo thang 4-2010_Dang ky phan khai von ODA (gui Bo)_Ke hoach 2012 theo doi (giai ngan 30.6.12)" xfId="6959"/>
    <cellStyle name="1_Book2_Bao cao doan cong tac cua Bo thang 4-2010_Dang ky phan khai von ODA (gui Bo)_Ke hoach 2012 theo doi (giai ngan 30.6.12) 2" xfId="6960"/>
    <cellStyle name="1_Book2_Bao cao doan cong tac cua Bo thang 4-2010_Dang ky phan khai von ODA (gui Bo)_Ke hoach 2012 theo doi (giai ngan 30.6.12) 2 2" xfId="6961"/>
    <cellStyle name="1_Book2_Bao cao doan cong tac cua Bo thang 4-2010_Dang ky phan khai von ODA (gui Bo)_Ke hoach 2012 theo doi (giai ngan 30.6.12) 2 2 2" xfId="31425"/>
    <cellStyle name="1_Book2_Bao cao doan cong tac cua Bo thang 4-2010_Dang ky phan khai von ODA (gui Bo)_Ke hoach 2012 theo doi (giai ngan 30.6.12) 2 2 3" xfId="31426"/>
    <cellStyle name="1_Book2_Bao cao doan cong tac cua Bo thang 4-2010_Dang ky phan khai von ODA (gui Bo)_Ke hoach 2012 theo doi (giai ngan 30.6.12) 2 3" xfId="6962"/>
    <cellStyle name="1_Book2_Bao cao doan cong tac cua Bo thang 4-2010_Dang ky phan khai von ODA (gui Bo)_Ke hoach 2012 theo doi (giai ngan 30.6.12) 2 3 2" xfId="31427"/>
    <cellStyle name="1_Book2_Bao cao doan cong tac cua Bo thang 4-2010_Dang ky phan khai von ODA (gui Bo)_Ke hoach 2012 theo doi (giai ngan 30.6.12) 2 3 3" xfId="31428"/>
    <cellStyle name="1_Book2_Bao cao doan cong tac cua Bo thang 4-2010_Dang ky phan khai von ODA (gui Bo)_Ke hoach 2012 theo doi (giai ngan 30.6.12) 2 4" xfId="6963"/>
    <cellStyle name="1_Book2_Bao cao doan cong tac cua Bo thang 4-2010_Dang ky phan khai von ODA (gui Bo)_Ke hoach 2012 theo doi (giai ngan 30.6.12) 2 4 2" xfId="31429"/>
    <cellStyle name="1_Book2_Bao cao doan cong tac cua Bo thang 4-2010_Dang ky phan khai von ODA (gui Bo)_Ke hoach 2012 theo doi (giai ngan 30.6.12) 2 4 3" xfId="31430"/>
    <cellStyle name="1_Book2_Bao cao doan cong tac cua Bo thang 4-2010_Dang ky phan khai von ODA (gui Bo)_Ke hoach 2012 theo doi (giai ngan 30.6.12) 2 5" xfId="31431"/>
    <cellStyle name="1_Book2_Bao cao doan cong tac cua Bo thang 4-2010_Dang ky phan khai von ODA (gui Bo)_Ke hoach 2012 theo doi (giai ngan 30.6.12) 2 6" xfId="31432"/>
    <cellStyle name="1_Book2_Bao cao doan cong tac cua Bo thang 4-2010_Dang ky phan khai von ODA (gui Bo)_Ke hoach 2012 theo doi (giai ngan 30.6.12) 3" xfId="6964"/>
    <cellStyle name="1_Book2_Bao cao doan cong tac cua Bo thang 4-2010_Dang ky phan khai von ODA (gui Bo)_Ke hoach 2012 theo doi (giai ngan 30.6.12) 3 2" xfId="31433"/>
    <cellStyle name="1_Book2_Bao cao doan cong tac cua Bo thang 4-2010_Dang ky phan khai von ODA (gui Bo)_Ke hoach 2012 theo doi (giai ngan 30.6.12) 3 3" xfId="31434"/>
    <cellStyle name="1_Book2_Bao cao doan cong tac cua Bo thang 4-2010_Dang ky phan khai von ODA (gui Bo)_Ke hoach 2012 theo doi (giai ngan 30.6.12) 4" xfId="6965"/>
    <cellStyle name="1_Book2_Bao cao doan cong tac cua Bo thang 4-2010_Dang ky phan khai von ODA (gui Bo)_Ke hoach 2012 theo doi (giai ngan 30.6.12) 4 2" xfId="31435"/>
    <cellStyle name="1_Book2_Bao cao doan cong tac cua Bo thang 4-2010_Dang ky phan khai von ODA (gui Bo)_Ke hoach 2012 theo doi (giai ngan 30.6.12) 4 3" xfId="31436"/>
    <cellStyle name="1_Book2_Bao cao doan cong tac cua Bo thang 4-2010_Dang ky phan khai von ODA (gui Bo)_Ke hoach 2012 theo doi (giai ngan 30.6.12) 5" xfId="6966"/>
    <cellStyle name="1_Book2_Bao cao doan cong tac cua Bo thang 4-2010_Dang ky phan khai von ODA (gui Bo)_Ke hoach 2012 theo doi (giai ngan 30.6.12) 5 2" xfId="31437"/>
    <cellStyle name="1_Book2_Bao cao doan cong tac cua Bo thang 4-2010_Dang ky phan khai von ODA (gui Bo)_Ke hoach 2012 theo doi (giai ngan 30.6.12) 5 3" xfId="31438"/>
    <cellStyle name="1_Book2_Bao cao doan cong tac cua Bo thang 4-2010_Dang ky phan khai von ODA (gui Bo)_Ke hoach 2012 theo doi (giai ngan 30.6.12) 6" xfId="31439"/>
    <cellStyle name="1_Book2_Bao cao doan cong tac cua Bo thang 4-2010_Dang ky phan khai von ODA (gui Bo)_Ke hoach 2012 theo doi (giai ngan 30.6.12) 7" xfId="31440"/>
    <cellStyle name="1_Book2_Bao cao doan cong tac cua Bo thang 4-2010_Ke hoach 2012 (theo doi)" xfId="6967"/>
    <cellStyle name="1_Book2_Bao cao doan cong tac cua Bo thang 4-2010_Ke hoach 2012 (theo doi) 2" xfId="6968"/>
    <cellStyle name="1_Book2_Bao cao doan cong tac cua Bo thang 4-2010_Ke hoach 2012 (theo doi) 2 2" xfId="6969"/>
    <cellStyle name="1_Book2_Bao cao doan cong tac cua Bo thang 4-2010_Ke hoach 2012 (theo doi) 2 2 2" xfId="31441"/>
    <cellStyle name="1_Book2_Bao cao doan cong tac cua Bo thang 4-2010_Ke hoach 2012 (theo doi) 2 2 3" xfId="31442"/>
    <cellStyle name="1_Book2_Bao cao doan cong tac cua Bo thang 4-2010_Ke hoach 2012 (theo doi) 2 3" xfId="6970"/>
    <cellStyle name="1_Book2_Bao cao doan cong tac cua Bo thang 4-2010_Ke hoach 2012 (theo doi) 2 3 2" xfId="31443"/>
    <cellStyle name="1_Book2_Bao cao doan cong tac cua Bo thang 4-2010_Ke hoach 2012 (theo doi) 2 3 3" xfId="31444"/>
    <cellStyle name="1_Book2_Bao cao doan cong tac cua Bo thang 4-2010_Ke hoach 2012 (theo doi) 2 4" xfId="6971"/>
    <cellStyle name="1_Book2_Bao cao doan cong tac cua Bo thang 4-2010_Ke hoach 2012 (theo doi) 2 4 2" xfId="31445"/>
    <cellStyle name="1_Book2_Bao cao doan cong tac cua Bo thang 4-2010_Ke hoach 2012 (theo doi) 2 4 3" xfId="31446"/>
    <cellStyle name="1_Book2_Bao cao doan cong tac cua Bo thang 4-2010_Ke hoach 2012 (theo doi) 2 5" xfId="31447"/>
    <cellStyle name="1_Book2_Bao cao doan cong tac cua Bo thang 4-2010_Ke hoach 2012 (theo doi) 2 6" xfId="31448"/>
    <cellStyle name="1_Book2_Bao cao doan cong tac cua Bo thang 4-2010_Ke hoach 2012 (theo doi) 3" xfId="6972"/>
    <cellStyle name="1_Book2_Bao cao doan cong tac cua Bo thang 4-2010_Ke hoach 2012 (theo doi) 3 2" xfId="31449"/>
    <cellStyle name="1_Book2_Bao cao doan cong tac cua Bo thang 4-2010_Ke hoach 2012 (theo doi) 3 3" xfId="31450"/>
    <cellStyle name="1_Book2_Bao cao doan cong tac cua Bo thang 4-2010_Ke hoach 2012 (theo doi) 4" xfId="6973"/>
    <cellStyle name="1_Book2_Bao cao doan cong tac cua Bo thang 4-2010_Ke hoach 2012 (theo doi) 4 2" xfId="31451"/>
    <cellStyle name="1_Book2_Bao cao doan cong tac cua Bo thang 4-2010_Ke hoach 2012 (theo doi) 4 3" xfId="31452"/>
    <cellStyle name="1_Book2_Bao cao doan cong tac cua Bo thang 4-2010_Ke hoach 2012 (theo doi) 5" xfId="6974"/>
    <cellStyle name="1_Book2_Bao cao doan cong tac cua Bo thang 4-2010_Ke hoach 2012 (theo doi) 5 2" xfId="31453"/>
    <cellStyle name="1_Book2_Bao cao doan cong tac cua Bo thang 4-2010_Ke hoach 2012 (theo doi) 5 3" xfId="31454"/>
    <cellStyle name="1_Book2_Bao cao doan cong tac cua Bo thang 4-2010_Ke hoach 2012 (theo doi) 6" xfId="31455"/>
    <cellStyle name="1_Book2_Bao cao doan cong tac cua Bo thang 4-2010_Ke hoach 2012 (theo doi) 7" xfId="31456"/>
    <cellStyle name="1_Book2_Bao cao doan cong tac cua Bo thang 4-2010_Ke hoach 2012 theo doi (giai ngan 30.6.12)" xfId="6975"/>
    <cellStyle name="1_Book2_Bao cao doan cong tac cua Bo thang 4-2010_Ke hoach 2012 theo doi (giai ngan 30.6.12) 2" xfId="6976"/>
    <cellStyle name="1_Book2_Bao cao doan cong tac cua Bo thang 4-2010_Ke hoach 2012 theo doi (giai ngan 30.6.12) 2 2" xfId="6977"/>
    <cellStyle name="1_Book2_Bao cao doan cong tac cua Bo thang 4-2010_Ke hoach 2012 theo doi (giai ngan 30.6.12) 2 2 2" xfId="31457"/>
    <cellStyle name="1_Book2_Bao cao doan cong tac cua Bo thang 4-2010_Ke hoach 2012 theo doi (giai ngan 30.6.12) 2 2 3" xfId="31458"/>
    <cellStyle name="1_Book2_Bao cao doan cong tac cua Bo thang 4-2010_Ke hoach 2012 theo doi (giai ngan 30.6.12) 2 3" xfId="6978"/>
    <cellStyle name="1_Book2_Bao cao doan cong tac cua Bo thang 4-2010_Ke hoach 2012 theo doi (giai ngan 30.6.12) 2 3 2" xfId="31459"/>
    <cellStyle name="1_Book2_Bao cao doan cong tac cua Bo thang 4-2010_Ke hoach 2012 theo doi (giai ngan 30.6.12) 2 3 3" xfId="31460"/>
    <cellStyle name="1_Book2_Bao cao doan cong tac cua Bo thang 4-2010_Ke hoach 2012 theo doi (giai ngan 30.6.12) 2 4" xfId="6979"/>
    <cellStyle name="1_Book2_Bao cao doan cong tac cua Bo thang 4-2010_Ke hoach 2012 theo doi (giai ngan 30.6.12) 2 4 2" xfId="31461"/>
    <cellStyle name="1_Book2_Bao cao doan cong tac cua Bo thang 4-2010_Ke hoach 2012 theo doi (giai ngan 30.6.12) 2 4 3" xfId="31462"/>
    <cellStyle name="1_Book2_Bao cao doan cong tac cua Bo thang 4-2010_Ke hoach 2012 theo doi (giai ngan 30.6.12) 2 5" xfId="31463"/>
    <cellStyle name="1_Book2_Bao cao doan cong tac cua Bo thang 4-2010_Ke hoach 2012 theo doi (giai ngan 30.6.12) 2 6" xfId="31464"/>
    <cellStyle name="1_Book2_Bao cao doan cong tac cua Bo thang 4-2010_Ke hoach 2012 theo doi (giai ngan 30.6.12) 3" xfId="6980"/>
    <cellStyle name="1_Book2_Bao cao doan cong tac cua Bo thang 4-2010_Ke hoach 2012 theo doi (giai ngan 30.6.12) 3 2" xfId="31465"/>
    <cellStyle name="1_Book2_Bao cao doan cong tac cua Bo thang 4-2010_Ke hoach 2012 theo doi (giai ngan 30.6.12) 3 3" xfId="31466"/>
    <cellStyle name="1_Book2_Bao cao doan cong tac cua Bo thang 4-2010_Ke hoach 2012 theo doi (giai ngan 30.6.12) 4" xfId="6981"/>
    <cellStyle name="1_Book2_Bao cao doan cong tac cua Bo thang 4-2010_Ke hoach 2012 theo doi (giai ngan 30.6.12) 4 2" xfId="31467"/>
    <cellStyle name="1_Book2_Bao cao doan cong tac cua Bo thang 4-2010_Ke hoach 2012 theo doi (giai ngan 30.6.12) 4 3" xfId="31468"/>
    <cellStyle name="1_Book2_Bao cao doan cong tac cua Bo thang 4-2010_Ke hoach 2012 theo doi (giai ngan 30.6.12) 5" xfId="6982"/>
    <cellStyle name="1_Book2_Bao cao doan cong tac cua Bo thang 4-2010_Ke hoach 2012 theo doi (giai ngan 30.6.12) 5 2" xfId="31469"/>
    <cellStyle name="1_Book2_Bao cao doan cong tac cua Bo thang 4-2010_Ke hoach 2012 theo doi (giai ngan 30.6.12) 5 3" xfId="31470"/>
    <cellStyle name="1_Book2_Bao cao doan cong tac cua Bo thang 4-2010_Ke hoach 2012 theo doi (giai ngan 30.6.12) 6" xfId="31471"/>
    <cellStyle name="1_Book2_Bao cao doan cong tac cua Bo thang 4-2010_Ke hoach 2012 theo doi (giai ngan 30.6.12) 7" xfId="31472"/>
    <cellStyle name="1_Book2_Bao cao tinh hinh thuc hien KH 2009 den 31-01-10" xfId="6983"/>
    <cellStyle name="1_Book2_Bao cao tinh hinh thuc hien KH 2009 den 31-01-10 2" xfId="6984"/>
    <cellStyle name="1_Book2_Bao cao tinh hinh thuc hien KH 2009 den 31-01-10 2 2" xfId="6985"/>
    <cellStyle name="1_Book2_Bao cao tinh hinh thuc hien KH 2009 den 31-01-10 2 2 2" xfId="6986"/>
    <cellStyle name="1_Book2_Bao cao tinh hinh thuc hien KH 2009 den 31-01-10 2 2 2 2" xfId="31473"/>
    <cellStyle name="1_Book2_Bao cao tinh hinh thuc hien KH 2009 den 31-01-10 2 2 2 3" xfId="31474"/>
    <cellStyle name="1_Book2_Bao cao tinh hinh thuc hien KH 2009 den 31-01-10 2 2 3" xfId="6987"/>
    <cellStyle name="1_Book2_Bao cao tinh hinh thuc hien KH 2009 den 31-01-10 2 2 3 2" xfId="31475"/>
    <cellStyle name="1_Book2_Bao cao tinh hinh thuc hien KH 2009 den 31-01-10 2 2 3 3" xfId="31476"/>
    <cellStyle name="1_Book2_Bao cao tinh hinh thuc hien KH 2009 den 31-01-10 2 2 4" xfId="6988"/>
    <cellStyle name="1_Book2_Bao cao tinh hinh thuc hien KH 2009 den 31-01-10 2 2 4 2" xfId="31477"/>
    <cellStyle name="1_Book2_Bao cao tinh hinh thuc hien KH 2009 den 31-01-10 2 2 4 3" xfId="31478"/>
    <cellStyle name="1_Book2_Bao cao tinh hinh thuc hien KH 2009 den 31-01-10 2 2 5" xfId="31479"/>
    <cellStyle name="1_Book2_Bao cao tinh hinh thuc hien KH 2009 den 31-01-10 2 2 6" xfId="31480"/>
    <cellStyle name="1_Book2_Bao cao tinh hinh thuc hien KH 2009 den 31-01-10 2 3" xfId="6989"/>
    <cellStyle name="1_Book2_Bao cao tinh hinh thuc hien KH 2009 den 31-01-10 2 3 2" xfId="31481"/>
    <cellStyle name="1_Book2_Bao cao tinh hinh thuc hien KH 2009 den 31-01-10 2 3 3" xfId="31482"/>
    <cellStyle name="1_Book2_Bao cao tinh hinh thuc hien KH 2009 den 31-01-10 2 4" xfId="6990"/>
    <cellStyle name="1_Book2_Bao cao tinh hinh thuc hien KH 2009 den 31-01-10 2 4 2" xfId="31483"/>
    <cellStyle name="1_Book2_Bao cao tinh hinh thuc hien KH 2009 den 31-01-10 2 4 3" xfId="31484"/>
    <cellStyle name="1_Book2_Bao cao tinh hinh thuc hien KH 2009 den 31-01-10 2 5" xfId="6991"/>
    <cellStyle name="1_Book2_Bao cao tinh hinh thuc hien KH 2009 den 31-01-10 2 5 2" xfId="31485"/>
    <cellStyle name="1_Book2_Bao cao tinh hinh thuc hien KH 2009 den 31-01-10 2 5 3" xfId="31486"/>
    <cellStyle name="1_Book2_Bao cao tinh hinh thuc hien KH 2009 den 31-01-10 2 6" xfId="31487"/>
    <cellStyle name="1_Book2_Bao cao tinh hinh thuc hien KH 2009 den 31-01-10 2 7" xfId="31488"/>
    <cellStyle name="1_Book2_Bao cao tinh hinh thuc hien KH 2009 den 31-01-10 3" xfId="6992"/>
    <cellStyle name="1_Book2_Bao cao tinh hinh thuc hien KH 2009 den 31-01-10 3 2" xfId="6993"/>
    <cellStyle name="1_Book2_Bao cao tinh hinh thuc hien KH 2009 den 31-01-10 3 2 2" xfId="31489"/>
    <cellStyle name="1_Book2_Bao cao tinh hinh thuc hien KH 2009 den 31-01-10 3 2 3" xfId="31490"/>
    <cellStyle name="1_Book2_Bao cao tinh hinh thuc hien KH 2009 den 31-01-10 3 3" xfId="6994"/>
    <cellStyle name="1_Book2_Bao cao tinh hinh thuc hien KH 2009 den 31-01-10 3 3 2" xfId="31491"/>
    <cellStyle name="1_Book2_Bao cao tinh hinh thuc hien KH 2009 den 31-01-10 3 3 3" xfId="31492"/>
    <cellStyle name="1_Book2_Bao cao tinh hinh thuc hien KH 2009 den 31-01-10 3 4" xfId="6995"/>
    <cellStyle name="1_Book2_Bao cao tinh hinh thuc hien KH 2009 den 31-01-10 3 4 2" xfId="31493"/>
    <cellStyle name="1_Book2_Bao cao tinh hinh thuc hien KH 2009 den 31-01-10 3 4 3" xfId="31494"/>
    <cellStyle name="1_Book2_Bao cao tinh hinh thuc hien KH 2009 den 31-01-10 3 5" xfId="31495"/>
    <cellStyle name="1_Book2_Bao cao tinh hinh thuc hien KH 2009 den 31-01-10 3 6" xfId="31496"/>
    <cellStyle name="1_Book2_Bao cao tinh hinh thuc hien KH 2009 den 31-01-10 4" xfId="6996"/>
    <cellStyle name="1_Book2_Bao cao tinh hinh thuc hien KH 2009 den 31-01-10 4 2" xfId="31497"/>
    <cellStyle name="1_Book2_Bao cao tinh hinh thuc hien KH 2009 den 31-01-10 4 3" xfId="31498"/>
    <cellStyle name="1_Book2_Bao cao tinh hinh thuc hien KH 2009 den 31-01-10 5" xfId="6997"/>
    <cellStyle name="1_Book2_Bao cao tinh hinh thuc hien KH 2009 den 31-01-10 5 2" xfId="31499"/>
    <cellStyle name="1_Book2_Bao cao tinh hinh thuc hien KH 2009 den 31-01-10 5 3" xfId="31500"/>
    <cellStyle name="1_Book2_Bao cao tinh hinh thuc hien KH 2009 den 31-01-10 6" xfId="6998"/>
    <cellStyle name="1_Book2_Bao cao tinh hinh thuc hien KH 2009 den 31-01-10 6 2" xfId="31501"/>
    <cellStyle name="1_Book2_Bao cao tinh hinh thuc hien KH 2009 den 31-01-10 6 3" xfId="31502"/>
    <cellStyle name="1_Book2_Bao cao tinh hinh thuc hien KH 2009 den 31-01-10 7" xfId="31503"/>
    <cellStyle name="1_Book2_Bao cao tinh hinh thuc hien KH 2009 den 31-01-10_BC von DTPT 6 thang 2012" xfId="6999"/>
    <cellStyle name="1_Book2_Bao cao tinh hinh thuc hien KH 2009 den 31-01-10_BC von DTPT 6 thang 2012 2" xfId="7000"/>
    <cellStyle name="1_Book2_Bao cao tinh hinh thuc hien KH 2009 den 31-01-10_BC von DTPT 6 thang 2012 2 2" xfId="7001"/>
    <cellStyle name="1_Book2_Bao cao tinh hinh thuc hien KH 2009 den 31-01-10_BC von DTPT 6 thang 2012 2 2 2" xfId="7002"/>
    <cellStyle name="1_Book2_Bao cao tinh hinh thuc hien KH 2009 den 31-01-10_BC von DTPT 6 thang 2012 2 2 2 2" xfId="31504"/>
    <cellStyle name="1_Book2_Bao cao tinh hinh thuc hien KH 2009 den 31-01-10_BC von DTPT 6 thang 2012 2 2 2 3" xfId="31505"/>
    <cellStyle name="1_Book2_Bao cao tinh hinh thuc hien KH 2009 den 31-01-10_BC von DTPT 6 thang 2012 2 2 3" xfId="7003"/>
    <cellStyle name="1_Book2_Bao cao tinh hinh thuc hien KH 2009 den 31-01-10_BC von DTPT 6 thang 2012 2 2 3 2" xfId="31506"/>
    <cellStyle name="1_Book2_Bao cao tinh hinh thuc hien KH 2009 den 31-01-10_BC von DTPT 6 thang 2012 2 2 3 3" xfId="31507"/>
    <cellStyle name="1_Book2_Bao cao tinh hinh thuc hien KH 2009 den 31-01-10_BC von DTPT 6 thang 2012 2 2 4" xfId="7004"/>
    <cellStyle name="1_Book2_Bao cao tinh hinh thuc hien KH 2009 den 31-01-10_BC von DTPT 6 thang 2012 2 2 4 2" xfId="31508"/>
    <cellStyle name="1_Book2_Bao cao tinh hinh thuc hien KH 2009 den 31-01-10_BC von DTPT 6 thang 2012 2 2 4 3" xfId="31509"/>
    <cellStyle name="1_Book2_Bao cao tinh hinh thuc hien KH 2009 den 31-01-10_BC von DTPT 6 thang 2012 2 2 5" xfId="31510"/>
    <cellStyle name="1_Book2_Bao cao tinh hinh thuc hien KH 2009 den 31-01-10_BC von DTPT 6 thang 2012 2 2 6" xfId="31511"/>
    <cellStyle name="1_Book2_Bao cao tinh hinh thuc hien KH 2009 den 31-01-10_BC von DTPT 6 thang 2012 2 3" xfId="7005"/>
    <cellStyle name="1_Book2_Bao cao tinh hinh thuc hien KH 2009 den 31-01-10_BC von DTPT 6 thang 2012 2 3 2" xfId="31512"/>
    <cellStyle name="1_Book2_Bao cao tinh hinh thuc hien KH 2009 den 31-01-10_BC von DTPT 6 thang 2012 2 3 3" xfId="31513"/>
    <cellStyle name="1_Book2_Bao cao tinh hinh thuc hien KH 2009 den 31-01-10_BC von DTPT 6 thang 2012 2 4" xfId="7006"/>
    <cellStyle name="1_Book2_Bao cao tinh hinh thuc hien KH 2009 den 31-01-10_BC von DTPT 6 thang 2012 2 4 2" xfId="31514"/>
    <cellStyle name="1_Book2_Bao cao tinh hinh thuc hien KH 2009 den 31-01-10_BC von DTPT 6 thang 2012 2 4 3" xfId="31515"/>
    <cellStyle name="1_Book2_Bao cao tinh hinh thuc hien KH 2009 den 31-01-10_BC von DTPT 6 thang 2012 2 5" xfId="7007"/>
    <cellStyle name="1_Book2_Bao cao tinh hinh thuc hien KH 2009 den 31-01-10_BC von DTPT 6 thang 2012 2 5 2" xfId="31516"/>
    <cellStyle name="1_Book2_Bao cao tinh hinh thuc hien KH 2009 den 31-01-10_BC von DTPT 6 thang 2012 2 5 3" xfId="31517"/>
    <cellStyle name="1_Book2_Bao cao tinh hinh thuc hien KH 2009 den 31-01-10_BC von DTPT 6 thang 2012 2 6" xfId="31518"/>
    <cellStyle name="1_Book2_Bao cao tinh hinh thuc hien KH 2009 den 31-01-10_BC von DTPT 6 thang 2012 2 7" xfId="31519"/>
    <cellStyle name="1_Book2_Bao cao tinh hinh thuc hien KH 2009 den 31-01-10_BC von DTPT 6 thang 2012 3" xfId="7008"/>
    <cellStyle name="1_Book2_Bao cao tinh hinh thuc hien KH 2009 den 31-01-10_BC von DTPT 6 thang 2012 3 2" xfId="7009"/>
    <cellStyle name="1_Book2_Bao cao tinh hinh thuc hien KH 2009 den 31-01-10_BC von DTPT 6 thang 2012 3 2 2" xfId="31520"/>
    <cellStyle name="1_Book2_Bao cao tinh hinh thuc hien KH 2009 den 31-01-10_BC von DTPT 6 thang 2012 3 2 3" xfId="31521"/>
    <cellStyle name="1_Book2_Bao cao tinh hinh thuc hien KH 2009 den 31-01-10_BC von DTPT 6 thang 2012 3 3" xfId="7010"/>
    <cellStyle name="1_Book2_Bao cao tinh hinh thuc hien KH 2009 den 31-01-10_BC von DTPT 6 thang 2012 3 3 2" xfId="31522"/>
    <cellStyle name="1_Book2_Bao cao tinh hinh thuc hien KH 2009 den 31-01-10_BC von DTPT 6 thang 2012 3 3 3" xfId="31523"/>
    <cellStyle name="1_Book2_Bao cao tinh hinh thuc hien KH 2009 den 31-01-10_BC von DTPT 6 thang 2012 3 4" xfId="7011"/>
    <cellStyle name="1_Book2_Bao cao tinh hinh thuc hien KH 2009 den 31-01-10_BC von DTPT 6 thang 2012 3 4 2" xfId="31524"/>
    <cellStyle name="1_Book2_Bao cao tinh hinh thuc hien KH 2009 den 31-01-10_BC von DTPT 6 thang 2012 3 4 3" xfId="31525"/>
    <cellStyle name="1_Book2_Bao cao tinh hinh thuc hien KH 2009 den 31-01-10_BC von DTPT 6 thang 2012 3 5" xfId="31526"/>
    <cellStyle name="1_Book2_Bao cao tinh hinh thuc hien KH 2009 den 31-01-10_BC von DTPT 6 thang 2012 3 6" xfId="31527"/>
    <cellStyle name="1_Book2_Bao cao tinh hinh thuc hien KH 2009 den 31-01-10_BC von DTPT 6 thang 2012 4" xfId="7012"/>
    <cellStyle name="1_Book2_Bao cao tinh hinh thuc hien KH 2009 den 31-01-10_BC von DTPT 6 thang 2012 4 2" xfId="31528"/>
    <cellStyle name="1_Book2_Bao cao tinh hinh thuc hien KH 2009 den 31-01-10_BC von DTPT 6 thang 2012 4 3" xfId="31529"/>
    <cellStyle name="1_Book2_Bao cao tinh hinh thuc hien KH 2009 den 31-01-10_BC von DTPT 6 thang 2012 5" xfId="7013"/>
    <cellStyle name="1_Book2_Bao cao tinh hinh thuc hien KH 2009 den 31-01-10_BC von DTPT 6 thang 2012 5 2" xfId="31530"/>
    <cellStyle name="1_Book2_Bao cao tinh hinh thuc hien KH 2009 den 31-01-10_BC von DTPT 6 thang 2012 5 3" xfId="31531"/>
    <cellStyle name="1_Book2_Bao cao tinh hinh thuc hien KH 2009 den 31-01-10_BC von DTPT 6 thang 2012 6" xfId="7014"/>
    <cellStyle name="1_Book2_Bao cao tinh hinh thuc hien KH 2009 den 31-01-10_BC von DTPT 6 thang 2012 6 2" xfId="31532"/>
    <cellStyle name="1_Book2_Bao cao tinh hinh thuc hien KH 2009 den 31-01-10_BC von DTPT 6 thang 2012 6 3" xfId="31533"/>
    <cellStyle name="1_Book2_Bao cao tinh hinh thuc hien KH 2009 den 31-01-10_BC von DTPT 6 thang 2012 7" xfId="31534"/>
    <cellStyle name="1_Book2_Bao cao tinh hinh thuc hien KH 2009 den 31-01-10_Bieu du thao QD von ho tro co MT" xfId="7015"/>
    <cellStyle name="1_Book2_Bao cao tinh hinh thuc hien KH 2009 den 31-01-10_Bieu du thao QD von ho tro co MT 2" xfId="7016"/>
    <cellStyle name="1_Book2_Bao cao tinh hinh thuc hien KH 2009 den 31-01-10_Bieu du thao QD von ho tro co MT 2 2" xfId="7017"/>
    <cellStyle name="1_Book2_Bao cao tinh hinh thuc hien KH 2009 den 31-01-10_Bieu du thao QD von ho tro co MT 2 2 2" xfId="7018"/>
    <cellStyle name="1_Book2_Bao cao tinh hinh thuc hien KH 2009 den 31-01-10_Bieu du thao QD von ho tro co MT 2 2 2 2" xfId="31535"/>
    <cellStyle name="1_Book2_Bao cao tinh hinh thuc hien KH 2009 den 31-01-10_Bieu du thao QD von ho tro co MT 2 2 2 3" xfId="31536"/>
    <cellStyle name="1_Book2_Bao cao tinh hinh thuc hien KH 2009 den 31-01-10_Bieu du thao QD von ho tro co MT 2 2 3" xfId="7019"/>
    <cellStyle name="1_Book2_Bao cao tinh hinh thuc hien KH 2009 den 31-01-10_Bieu du thao QD von ho tro co MT 2 2 3 2" xfId="31537"/>
    <cellStyle name="1_Book2_Bao cao tinh hinh thuc hien KH 2009 den 31-01-10_Bieu du thao QD von ho tro co MT 2 2 3 3" xfId="31538"/>
    <cellStyle name="1_Book2_Bao cao tinh hinh thuc hien KH 2009 den 31-01-10_Bieu du thao QD von ho tro co MT 2 2 4" xfId="7020"/>
    <cellStyle name="1_Book2_Bao cao tinh hinh thuc hien KH 2009 den 31-01-10_Bieu du thao QD von ho tro co MT 2 2 4 2" xfId="31539"/>
    <cellStyle name="1_Book2_Bao cao tinh hinh thuc hien KH 2009 den 31-01-10_Bieu du thao QD von ho tro co MT 2 2 4 3" xfId="31540"/>
    <cellStyle name="1_Book2_Bao cao tinh hinh thuc hien KH 2009 den 31-01-10_Bieu du thao QD von ho tro co MT 2 2 5" xfId="31541"/>
    <cellStyle name="1_Book2_Bao cao tinh hinh thuc hien KH 2009 den 31-01-10_Bieu du thao QD von ho tro co MT 2 2 6" xfId="31542"/>
    <cellStyle name="1_Book2_Bao cao tinh hinh thuc hien KH 2009 den 31-01-10_Bieu du thao QD von ho tro co MT 2 3" xfId="7021"/>
    <cellStyle name="1_Book2_Bao cao tinh hinh thuc hien KH 2009 den 31-01-10_Bieu du thao QD von ho tro co MT 2 3 2" xfId="31543"/>
    <cellStyle name="1_Book2_Bao cao tinh hinh thuc hien KH 2009 den 31-01-10_Bieu du thao QD von ho tro co MT 2 3 3" xfId="31544"/>
    <cellStyle name="1_Book2_Bao cao tinh hinh thuc hien KH 2009 den 31-01-10_Bieu du thao QD von ho tro co MT 2 4" xfId="7022"/>
    <cellStyle name="1_Book2_Bao cao tinh hinh thuc hien KH 2009 den 31-01-10_Bieu du thao QD von ho tro co MT 2 4 2" xfId="31545"/>
    <cellStyle name="1_Book2_Bao cao tinh hinh thuc hien KH 2009 den 31-01-10_Bieu du thao QD von ho tro co MT 2 4 3" xfId="31546"/>
    <cellStyle name="1_Book2_Bao cao tinh hinh thuc hien KH 2009 den 31-01-10_Bieu du thao QD von ho tro co MT 2 5" xfId="7023"/>
    <cellStyle name="1_Book2_Bao cao tinh hinh thuc hien KH 2009 den 31-01-10_Bieu du thao QD von ho tro co MT 2 5 2" xfId="31547"/>
    <cellStyle name="1_Book2_Bao cao tinh hinh thuc hien KH 2009 den 31-01-10_Bieu du thao QD von ho tro co MT 2 5 3" xfId="31548"/>
    <cellStyle name="1_Book2_Bao cao tinh hinh thuc hien KH 2009 den 31-01-10_Bieu du thao QD von ho tro co MT 2 6" xfId="31549"/>
    <cellStyle name="1_Book2_Bao cao tinh hinh thuc hien KH 2009 den 31-01-10_Bieu du thao QD von ho tro co MT 2 7" xfId="31550"/>
    <cellStyle name="1_Book2_Bao cao tinh hinh thuc hien KH 2009 den 31-01-10_Bieu du thao QD von ho tro co MT 3" xfId="7024"/>
    <cellStyle name="1_Book2_Bao cao tinh hinh thuc hien KH 2009 den 31-01-10_Bieu du thao QD von ho tro co MT 3 2" xfId="7025"/>
    <cellStyle name="1_Book2_Bao cao tinh hinh thuc hien KH 2009 den 31-01-10_Bieu du thao QD von ho tro co MT 3 2 2" xfId="31551"/>
    <cellStyle name="1_Book2_Bao cao tinh hinh thuc hien KH 2009 den 31-01-10_Bieu du thao QD von ho tro co MT 3 2 3" xfId="31552"/>
    <cellStyle name="1_Book2_Bao cao tinh hinh thuc hien KH 2009 den 31-01-10_Bieu du thao QD von ho tro co MT 3 3" xfId="7026"/>
    <cellStyle name="1_Book2_Bao cao tinh hinh thuc hien KH 2009 den 31-01-10_Bieu du thao QD von ho tro co MT 3 3 2" xfId="31553"/>
    <cellStyle name="1_Book2_Bao cao tinh hinh thuc hien KH 2009 den 31-01-10_Bieu du thao QD von ho tro co MT 3 3 3" xfId="31554"/>
    <cellStyle name="1_Book2_Bao cao tinh hinh thuc hien KH 2009 den 31-01-10_Bieu du thao QD von ho tro co MT 3 4" xfId="7027"/>
    <cellStyle name="1_Book2_Bao cao tinh hinh thuc hien KH 2009 den 31-01-10_Bieu du thao QD von ho tro co MT 3 4 2" xfId="31555"/>
    <cellStyle name="1_Book2_Bao cao tinh hinh thuc hien KH 2009 den 31-01-10_Bieu du thao QD von ho tro co MT 3 4 3" xfId="31556"/>
    <cellStyle name="1_Book2_Bao cao tinh hinh thuc hien KH 2009 den 31-01-10_Bieu du thao QD von ho tro co MT 3 5" xfId="31557"/>
    <cellStyle name="1_Book2_Bao cao tinh hinh thuc hien KH 2009 den 31-01-10_Bieu du thao QD von ho tro co MT 3 6" xfId="31558"/>
    <cellStyle name="1_Book2_Bao cao tinh hinh thuc hien KH 2009 den 31-01-10_Bieu du thao QD von ho tro co MT 4" xfId="7028"/>
    <cellStyle name="1_Book2_Bao cao tinh hinh thuc hien KH 2009 den 31-01-10_Bieu du thao QD von ho tro co MT 4 2" xfId="31559"/>
    <cellStyle name="1_Book2_Bao cao tinh hinh thuc hien KH 2009 den 31-01-10_Bieu du thao QD von ho tro co MT 4 3" xfId="31560"/>
    <cellStyle name="1_Book2_Bao cao tinh hinh thuc hien KH 2009 den 31-01-10_Bieu du thao QD von ho tro co MT 5" xfId="7029"/>
    <cellStyle name="1_Book2_Bao cao tinh hinh thuc hien KH 2009 den 31-01-10_Bieu du thao QD von ho tro co MT 5 2" xfId="31561"/>
    <cellStyle name="1_Book2_Bao cao tinh hinh thuc hien KH 2009 den 31-01-10_Bieu du thao QD von ho tro co MT 5 3" xfId="31562"/>
    <cellStyle name="1_Book2_Bao cao tinh hinh thuc hien KH 2009 den 31-01-10_Bieu du thao QD von ho tro co MT 6" xfId="7030"/>
    <cellStyle name="1_Book2_Bao cao tinh hinh thuc hien KH 2009 den 31-01-10_Bieu du thao QD von ho tro co MT 6 2" xfId="31563"/>
    <cellStyle name="1_Book2_Bao cao tinh hinh thuc hien KH 2009 den 31-01-10_Bieu du thao QD von ho tro co MT 6 3" xfId="31564"/>
    <cellStyle name="1_Book2_Bao cao tinh hinh thuc hien KH 2009 den 31-01-10_Bieu du thao QD von ho tro co MT 7" xfId="31565"/>
    <cellStyle name="1_Book2_Bao cao tinh hinh thuc hien KH 2009 den 31-01-10_Ke hoach 2012 (theo doi)" xfId="7031"/>
    <cellStyle name="1_Book2_Bao cao tinh hinh thuc hien KH 2009 den 31-01-10_Ke hoach 2012 (theo doi) 2" xfId="7032"/>
    <cellStyle name="1_Book2_Bao cao tinh hinh thuc hien KH 2009 den 31-01-10_Ke hoach 2012 (theo doi) 2 2" xfId="7033"/>
    <cellStyle name="1_Book2_Bao cao tinh hinh thuc hien KH 2009 den 31-01-10_Ke hoach 2012 (theo doi) 2 2 2" xfId="7034"/>
    <cellStyle name="1_Book2_Bao cao tinh hinh thuc hien KH 2009 den 31-01-10_Ke hoach 2012 (theo doi) 2 2 2 2" xfId="31566"/>
    <cellStyle name="1_Book2_Bao cao tinh hinh thuc hien KH 2009 den 31-01-10_Ke hoach 2012 (theo doi) 2 2 2 3" xfId="31567"/>
    <cellStyle name="1_Book2_Bao cao tinh hinh thuc hien KH 2009 den 31-01-10_Ke hoach 2012 (theo doi) 2 2 3" xfId="7035"/>
    <cellStyle name="1_Book2_Bao cao tinh hinh thuc hien KH 2009 den 31-01-10_Ke hoach 2012 (theo doi) 2 2 3 2" xfId="31568"/>
    <cellStyle name="1_Book2_Bao cao tinh hinh thuc hien KH 2009 den 31-01-10_Ke hoach 2012 (theo doi) 2 2 3 3" xfId="31569"/>
    <cellStyle name="1_Book2_Bao cao tinh hinh thuc hien KH 2009 den 31-01-10_Ke hoach 2012 (theo doi) 2 2 4" xfId="7036"/>
    <cellStyle name="1_Book2_Bao cao tinh hinh thuc hien KH 2009 den 31-01-10_Ke hoach 2012 (theo doi) 2 2 4 2" xfId="31570"/>
    <cellStyle name="1_Book2_Bao cao tinh hinh thuc hien KH 2009 den 31-01-10_Ke hoach 2012 (theo doi) 2 2 4 3" xfId="31571"/>
    <cellStyle name="1_Book2_Bao cao tinh hinh thuc hien KH 2009 den 31-01-10_Ke hoach 2012 (theo doi) 2 2 5" xfId="31572"/>
    <cellStyle name="1_Book2_Bao cao tinh hinh thuc hien KH 2009 den 31-01-10_Ke hoach 2012 (theo doi) 2 2 6" xfId="31573"/>
    <cellStyle name="1_Book2_Bao cao tinh hinh thuc hien KH 2009 den 31-01-10_Ke hoach 2012 (theo doi) 2 3" xfId="7037"/>
    <cellStyle name="1_Book2_Bao cao tinh hinh thuc hien KH 2009 den 31-01-10_Ke hoach 2012 (theo doi) 2 3 2" xfId="31574"/>
    <cellStyle name="1_Book2_Bao cao tinh hinh thuc hien KH 2009 den 31-01-10_Ke hoach 2012 (theo doi) 2 3 3" xfId="31575"/>
    <cellStyle name="1_Book2_Bao cao tinh hinh thuc hien KH 2009 den 31-01-10_Ke hoach 2012 (theo doi) 2 4" xfId="7038"/>
    <cellStyle name="1_Book2_Bao cao tinh hinh thuc hien KH 2009 den 31-01-10_Ke hoach 2012 (theo doi) 2 4 2" xfId="31576"/>
    <cellStyle name="1_Book2_Bao cao tinh hinh thuc hien KH 2009 den 31-01-10_Ke hoach 2012 (theo doi) 2 4 3" xfId="31577"/>
    <cellStyle name="1_Book2_Bao cao tinh hinh thuc hien KH 2009 den 31-01-10_Ke hoach 2012 (theo doi) 2 5" xfId="7039"/>
    <cellStyle name="1_Book2_Bao cao tinh hinh thuc hien KH 2009 den 31-01-10_Ke hoach 2012 (theo doi) 2 5 2" xfId="31578"/>
    <cellStyle name="1_Book2_Bao cao tinh hinh thuc hien KH 2009 den 31-01-10_Ke hoach 2012 (theo doi) 2 5 3" xfId="31579"/>
    <cellStyle name="1_Book2_Bao cao tinh hinh thuc hien KH 2009 den 31-01-10_Ke hoach 2012 (theo doi) 2 6" xfId="31580"/>
    <cellStyle name="1_Book2_Bao cao tinh hinh thuc hien KH 2009 den 31-01-10_Ke hoach 2012 (theo doi) 2 7" xfId="31581"/>
    <cellStyle name="1_Book2_Bao cao tinh hinh thuc hien KH 2009 den 31-01-10_Ke hoach 2012 (theo doi) 3" xfId="7040"/>
    <cellStyle name="1_Book2_Bao cao tinh hinh thuc hien KH 2009 den 31-01-10_Ke hoach 2012 (theo doi) 3 2" xfId="7041"/>
    <cellStyle name="1_Book2_Bao cao tinh hinh thuc hien KH 2009 den 31-01-10_Ke hoach 2012 (theo doi) 3 2 2" xfId="31582"/>
    <cellStyle name="1_Book2_Bao cao tinh hinh thuc hien KH 2009 den 31-01-10_Ke hoach 2012 (theo doi) 3 2 3" xfId="31583"/>
    <cellStyle name="1_Book2_Bao cao tinh hinh thuc hien KH 2009 den 31-01-10_Ke hoach 2012 (theo doi) 3 3" xfId="7042"/>
    <cellStyle name="1_Book2_Bao cao tinh hinh thuc hien KH 2009 den 31-01-10_Ke hoach 2012 (theo doi) 3 3 2" xfId="31584"/>
    <cellStyle name="1_Book2_Bao cao tinh hinh thuc hien KH 2009 den 31-01-10_Ke hoach 2012 (theo doi) 3 3 3" xfId="31585"/>
    <cellStyle name="1_Book2_Bao cao tinh hinh thuc hien KH 2009 den 31-01-10_Ke hoach 2012 (theo doi) 3 4" xfId="7043"/>
    <cellStyle name="1_Book2_Bao cao tinh hinh thuc hien KH 2009 den 31-01-10_Ke hoach 2012 (theo doi) 3 4 2" xfId="31586"/>
    <cellStyle name="1_Book2_Bao cao tinh hinh thuc hien KH 2009 den 31-01-10_Ke hoach 2012 (theo doi) 3 4 3" xfId="31587"/>
    <cellStyle name="1_Book2_Bao cao tinh hinh thuc hien KH 2009 den 31-01-10_Ke hoach 2012 (theo doi) 3 5" xfId="31588"/>
    <cellStyle name="1_Book2_Bao cao tinh hinh thuc hien KH 2009 den 31-01-10_Ke hoach 2012 (theo doi) 3 6" xfId="31589"/>
    <cellStyle name="1_Book2_Bao cao tinh hinh thuc hien KH 2009 den 31-01-10_Ke hoach 2012 (theo doi) 4" xfId="7044"/>
    <cellStyle name="1_Book2_Bao cao tinh hinh thuc hien KH 2009 den 31-01-10_Ke hoach 2012 (theo doi) 4 2" xfId="31590"/>
    <cellStyle name="1_Book2_Bao cao tinh hinh thuc hien KH 2009 den 31-01-10_Ke hoach 2012 (theo doi) 4 3" xfId="31591"/>
    <cellStyle name="1_Book2_Bao cao tinh hinh thuc hien KH 2009 den 31-01-10_Ke hoach 2012 (theo doi) 5" xfId="7045"/>
    <cellStyle name="1_Book2_Bao cao tinh hinh thuc hien KH 2009 den 31-01-10_Ke hoach 2012 (theo doi) 5 2" xfId="31592"/>
    <cellStyle name="1_Book2_Bao cao tinh hinh thuc hien KH 2009 den 31-01-10_Ke hoach 2012 (theo doi) 5 3" xfId="31593"/>
    <cellStyle name="1_Book2_Bao cao tinh hinh thuc hien KH 2009 den 31-01-10_Ke hoach 2012 (theo doi) 6" xfId="7046"/>
    <cellStyle name="1_Book2_Bao cao tinh hinh thuc hien KH 2009 den 31-01-10_Ke hoach 2012 (theo doi) 6 2" xfId="31594"/>
    <cellStyle name="1_Book2_Bao cao tinh hinh thuc hien KH 2009 den 31-01-10_Ke hoach 2012 (theo doi) 6 3" xfId="31595"/>
    <cellStyle name="1_Book2_Bao cao tinh hinh thuc hien KH 2009 den 31-01-10_Ke hoach 2012 (theo doi) 7" xfId="31596"/>
    <cellStyle name="1_Book2_Bao cao tinh hinh thuc hien KH 2009 den 31-01-10_Ke hoach 2012 theo doi (giai ngan 30.6.12)" xfId="7047"/>
    <cellStyle name="1_Book2_Bao cao tinh hinh thuc hien KH 2009 den 31-01-10_Ke hoach 2012 theo doi (giai ngan 30.6.12) 2" xfId="7048"/>
    <cellStyle name="1_Book2_Bao cao tinh hinh thuc hien KH 2009 den 31-01-10_Ke hoach 2012 theo doi (giai ngan 30.6.12) 2 2" xfId="7049"/>
    <cellStyle name="1_Book2_Bao cao tinh hinh thuc hien KH 2009 den 31-01-10_Ke hoach 2012 theo doi (giai ngan 30.6.12) 2 2 2" xfId="7050"/>
    <cellStyle name="1_Book2_Bao cao tinh hinh thuc hien KH 2009 den 31-01-10_Ke hoach 2012 theo doi (giai ngan 30.6.12) 2 2 2 2" xfId="31597"/>
    <cellStyle name="1_Book2_Bao cao tinh hinh thuc hien KH 2009 den 31-01-10_Ke hoach 2012 theo doi (giai ngan 30.6.12) 2 2 2 3" xfId="31598"/>
    <cellStyle name="1_Book2_Bao cao tinh hinh thuc hien KH 2009 den 31-01-10_Ke hoach 2012 theo doi (giai ngan 30.6.12) 2 2 3" xfId="7051"/>
    <cellStyle name="1_Book2_Bao cao tinh hinh thuc hien KH 2009 den 31-01-10_Ke hoach 2012 theo doi (giai ngan 30.6.12) 2 2 3 2" xfId="31599"/>
    <cellStyle name="1_Book2_Bao cao tinh hinh thuc hien KH 2009 den 31-01-10_Ke hoach 2012 theo doi (giai ngan 30.6.12) 2 2 3 3" xfId="31600"/>
    <cellStyle name="1_Book2_Bao cao tinh hinh thuc hien KH 2009 den 31-01-10_Ke hoach 2012 theo doi (giai ngan 30.6.12) 2 2 4" xfId="7052"/>
    <cellStyle name="1_Book2_Bao cao tinh hinh thuc hien KH 2009 den 31-01-10_Ke hoach 2012 theo doi (giai ngan 30.6.12) 2 2 4 2" xfId="31601"/>
    <cellStyle name="1_Book2_Bao cao tinh hinh thuc hien KH 2009 den 31-01-10_Ke hoach 2012 theo doi (giai ngan 30.6.12) 2 2 4 3" xfId="31602"/>
    <cellStyle name="1_Book2_Bao cao tinh hinh thuc hien KH 2009 den 31-01-10_Ke hoach 2012 theo doi (giai ngan 30.6.12) 2 2 5" xfId="31603"/>
    <cellStyle name="1_Book2_Bao cao tinh hinh thuc hien KH 2009 den 31-01-10_Ke hoach 2012 theo doi (giai ngan 30.6.12) 2 2 6" xfId="31604"/>
    <cellStyle name="1_Book2_Bao cao tinh hinh thuc hien KH 2009 den 31-01-10_Ke hoach 2012 theo doi (giai ngan 30.6.12) 2 3" xfId="7053"/>
    <cellStyle name="1_Book2_Bao cao tinh hinh thuc hien KH 2009 den 31-01-10_Ke hoach 2012 theo doi (giai ngan 30.6.12) 2 3 2" xfId="31605"/>
    <cellStyle name="1_Book2_Bao cao tinh hinh thuc hien KH 2009 den 31-01-10_Ke hoach 2012 theo doi (giai ngan 30.6.12) 2 3 3" xfId="31606"/>
    <cellStyle name="1_Book2_Bao cao tinh hinh thuc hien KH 2009 den 31-01-10_Ke hoach 2012 theo doi (giai ngan 30.6.12) 2 4" xfId="7054"/>
    <cellStyle name="1_Book2_Bao cao tinh hinh thuc hien KH 2009 den 31-01-10_Ke hoach 2012 theo doi (giai ngan 30.6.12) 2 4 2" xfId="31607"/>
    <cellStyle name="1_Book2_Bao cao tinh hinh thuc hien KH 2009 den 31-01-10_Ke hoach 2012 theo doi (giai ngan 30.6.12) 2 4 3" xfId="31608"/>
    <cellStyle name="1_Book2_Bao cao tinh hinh thuc hien KH 2009 den 31-01-10_Ke hoach 2012 theo doi (giai ngan 30.6.12) 2 5" xfId="7055"/>
    <cellStyle name="1_Book2_Bao cao tinh hinh thuc hien KH 2009 den 31-01-10_Ke hoach 2012 theo doi (giai ngan 30.6.12) 2 5 2" xfId="31609"/>
    <cellStyle name="1_Book2_Bao cao tinh hinh thuc hien KH 2009 den 31-01-10_Ke hoach 2012 theo doi (giai ngan 30.6.12) 2 5 3" xfId="31610"/>
    <cellStyle name="1_Book2_Bao cao tinh hinh thuc hien KH 2009 den 31-01-10_Ke hoach 2012 theo doi (giai ngan 30.6.12) 2 6" xfId="31611"/>
    <cellStyle name="1_Book2_Bao cao tinh hinh thuc hien KH 2009 den 31-01-10_Ke hoach 2012 theo doi (giai ngan 30.6.12) 2 7" xfId="31612"/>
    <cellStyle name="1_Book2_Bao cao tinh hinh thuc hien KH 2009 den 31-01-10_Ke hoach 2012 theo doi (giai ngan 30.6.12) 3" xfId="7056"/>
    <cellStyle name="1_Book2_Bao cao tinh hinh thuc hien KH 2009 den 31-01-10_Ke hoach 2012 theo doi (giai ngan 30.6.12) 3 2" xfId="7057"/>
    <cellStyle name="1_Book2_Bao cao tinh hinh thuc hien KH 2009 den 31-01-10_Ke hoach 2012 theo doi (giai ngan 30.6.12) 3 2 2" xfId="31613"/>
    <cellStyle name="1_Book2_Bao cao tinh hinh thuc hien KH 2009 den 31-01-10_Ke hoach 2012 theo doi (giai ngan 30.6.12) 3 2 3" xfId="31614"/>
    <cellStyle name="1_Book2_Bao cao tinh hinh thuc hien KH 2009 den 31-01-10_Ke hoach 2012 theo doi (giai ngan 30.6.12) 3 3" xfId="7058"/>
    <cellStyle name="1_Book2_Bao cao tinh hinh thuc hien KH 2009 den 31-01-10_Ke hoach 2012 theo doi (giai ngan 30.6.12) 3 3 2" xfId="31615"/>
    <cellStyle name="1_Book2_Bao cao tinh hinh thuc hien KH 2009 den 31-01-10_Ke hoach 2012 theo doi (giai ngan 30.6.12) 3 3 3" xfId="31616"/>
    <cellStyle name="1_Book2_Bao cao tinh hinh thuc hien KH 2009 den 31-01-10_Ke hoach 2012 theo doi (giai ngan 30.6.12) 3 4" xfId="7059"/>
    <cellStyle name="1_Book2_Bao cao tinh hinh thuc hien KH 2009 den 31-01-10_Ke hoach 2012 theo doi (giai ngan 30.6.12) 3 4 2" xfId="31617"/>
    <cellStyle name="1_Book2_Bao cao tinh hinh thuc hien KH 2009 den 31-01-10_Ke hoach 2012 theo doi (giai ngan 30.6.12) 3 4 3" xfId="31618"/>
    <cellStyle name="1_Book2_Bao cao tinh hinh thuc hien KH 2009 den 31-01-10_Ke hoach 2012 theo doi (giai ngan 30.6.12) 3 5" xfId="31619"/>
    <cellStyle name="1_Book2_Bao cao tinh hinh thuc hien KH 2009 den 31-01-10_Ke hoach 2012 theo doi (giai ngan 30.6.12) 3 6" xfId="31620"/>
    <cellStyle name="1_Book2_Bao cao tinh hinh thuc hien KH 2009 den 31-01-10_Ke hoach 2012 theo doi (giai ngan 30.6.12) 4" xfId="7060"/>
    <cellStyle name="1_Book2_Bao cao tinh hinh thuc hien KH 2009 den 31-01-10_Ke hoach 2012 theo doi (giai ngan 30.6.12) 4 2" xfId="31621"/>
    <cellStyle name="1_Book2_Bao cao tinh hinh thuc hien KH 2009 den 31-01-10_Ke hoach 2012 theo doi (giai ngan 30.6.12) 4 3" xfId="31622"/>
    <cellStyle name="1_Book2_Bao cao tinh hinh thuc hien KH 2009 den 31-01-10_Ke hoach 2012 theo doi (giai ngan 30.6.12) 5" xfId="7061"/>
    <cellStyle name="1_Book2_Bao cao tinh hinh thuc hien KH 2009 den 31-01-10_Ke hoach 2012 theo doi (giai ngan 30.6.12) 5 2" xfId="31623"/>
    <cellStyle name="1_Book2_Bao cao tinh hinh thuc hien KH 2009 den 31-01-10_Ke hoach 2012 theo doi (giai ngan 30.6.12) 5 3" xfId="31624"/>
    <cellStyle name="1_Book2_Bao cao tinh hinh thuc hien KH 2009 den 31-01-10_Ke hoach 2012 theo doi (giai ngan 30.6.12) 6" xfId="7062"/>
    <cellStyle name="1_Book2_Bao cao tinh hinh thuc hien KH 2009 den 31-01-10_Ke hoach 2012 theo doi (giai ngan 30.6.12) 6 2" xfId="31625"/>
    <cellStyle name="1_Book2_Bao cao tinh hinh thuc hien KH 2009 den 31-01-10_Ke hoach 2012 theo doi (giai ngan 30.6.12) 6 3" xfId="31626"/>
    <cellStyle name="1_Book2_Bao cao tinh hinh thuc hien KH 2009 den 31-01-10_Ke hoach 2012 theo doi (giai ngan 30.6.12) 7" xfId="31627"/>
    <cellStyle name="1_Book2_BC cong trinh trong diem" xfId="7063"/>
    <cellStyle name="1_Book2_BC cong trinh trong diem 2" xfId="7064"/>
    <cellStyle name="1_Book2_BC cong trinh trong diem 2 2" xfId="7065"/>
    <cellStyle name="1_Book2_BC cong trinh trong diem 2 2 2" xfId="7066"/>
    <cellStyle name="1_Book2_BC cong trinh trong diem 2 2 2 2" xfId="31628"/>
    <cellStyle name="1_Book2_BC cong trinh trong diem 2 2 2 3" xfId="31629"/>
    <cellStyle name="1_Book2_BC cong trinh trong diem 2 2 3" xfId="7067"/>
    <cellStyle name="1_Book2_BC cong trinh trong diem 2 2 3 2" xfId="31630"/>
    <cellStyle name="1_Book2_BC cong trinh trong diem 2 2 3 3" xfId="31631"/>
    <cellStyle name="1_Book2_BC cong trinh trong diem 2 2 4" xfId="7068"/>
    <cellStyle name="1_Book2_BC cong trinh trong diem 2 2 4 2" xfId="31632"/>
    <cellStyle name="1_Book2_BC cong trinh trong diem 2 2 4 3" xfId="31633"/>
    <cellStyle name="1_Book2_BC cong trinh trong diem 2 2 5" xfId="31634"/>
    <cellStyle name="1_Book2_BC cong trinh trong diem 2 2 6" xfId="31635"/>
    <cellStyle name="1_Book2_BC cong trinh trong diem 2 3" xfId="7069"/>
    <cellStyle name="1_Book2_BC cong trinh trong diem 2 3 2" xfId="31636"/>
    <cellStyle name="1_Book2_BC cong trinh trong diem 2 3 3" xfId="31637"/>
    <cellStyle name="1_Book2_BC cong trinh trong diem 2 4" xfId="7070"/>
    <cellStyle name="1_Book2_BC cong trinh trong diem 2 4 2" xfId="31638"/>
    <cellStyle name="1_Book2_BC cong trinh trong diem 2 4 3" xfId="31639"/>
    <cellStyle name="1_Book2_BC cong trinh trong diem 2 5" xfId="7071"/>
    <cellStyle name="1_Book2_BC cong trinh trong diem 2 5 2" xfId="31640"/>
    <cellStyle name="1_Book2_BC cong trinh trong diem 2 5 3" xfId="31641"/>
    <cellStyle name="1_Book2_BC cong trinh trong diem 2 6" xfId="31642"/>
    <cellStyle name="1_Book2_BC cong trinh trong diem 2 7" xfId="31643"/>
    <cellStyle name="1_Book2_BC cong trinh trong diem 3" xfId="7072"/>
    <cellStyle name="1_Book2_BC cong trinh trong diem 3 2" xfId="7073"/>
    <cellStyle name="1_Book2_BC cong trinh trong diem 3 2 2" xfId="31644"/>
    <cellStyle name="1_Book2_BC cong trinh trong diem 3 2 3" xfId="31645"/>
    <cellStyle name="1_Book2_BC cong trinh trong diem 3 3" xfId="7074"/>
    <cellStyle name="1_Book2_BC cong trinh trong diem 3 3 2" xfId="31646"/>
    <cellStyle name="1_Book2_BC cong trinh trong diem 3 3 3" xfId="31647"/>
    <cellStyle name="1_Book2_BC cong trinh trong diem 3 4" xfId="7075"/>
    <cellStyle name="1_Book2_BC cong trinh trong diem 3 4 2" xfId="31648"/>
    <cellStyle name="1_Book2_BC cong trinh trong diem 3 4 3" xfId="31649"/>
    <cellStyle name="1_Book2_BC cong trinh trong diem 3 5" xfId="31650"/>
    <cellStyle name="1_Book2_BC cong trinh trong diem 3 6" xfId="31651"/>
    <cellStyle name="1_Book2_BC cong trinh trong diem 4" xfId="7076"/>
    <cellStyle name="1_Book2_BC cong trinh trong diem 4 2" xfId="31652"/>
    <cellStyle name="1_Book2_BC cong trinh trong diem 4 3" xfId="31653"/>
    <cellStyle name="1_Book2_BC cong trinh trong diem 5" xfId="7077"/>
    <cellStyle name="1_Book2_BC cong trinh trong diem 5 2" xfId="31654"/>
    <cellStyle name="1_Book2_BC cong trinh trong diem 5 3" xfId="31655"/>
    <cellStyle name="1_Book2_BC cong trinh trong diem 6" xfId="7078"/>
    <cellStyle name="1_Book2_BC cong trinh trong diem 6 2" xfId="31656"/>
    <cellStyle name="1_Book2_BC cong trinh trong diem 6 3" xfId="31657"/>
    <cellStyle name="1_Book2_BC cong trinh trong diem 7" xfId="31658"/>
    <cellStyle name="1_Book2_BC cong trinh trong diem_BC von DTPT 6 thang 2012" xfId="7079"/>
    <cellStyle name="1_Book2_BC cong trinh trong diem_BC von DTPT 6 thang 2012 2" xfId="7080"/>
    <cellStyle name="1_Book2_BC cong trinh trong diem_BC von DTPT 6 thang 2012 2 2" xfId="7081"/>
    <cellStyle name="1_Book2_BC cong trinh trong diem_BC von DTPT 6 thang 2012 2 2 2" xfId="7082"/>
    <cellStyle name="1_Book2_BC cong trinh trong diem_BC von DTPT 6 thang 2012 2 2 2 2" xfId="31659"/>
    <cellStyle name="1_Book2_BC cong trinh trong diem_BC von DTPT 6 thang 2012 2 2 2 3" xfId="31660"/>
    <cellStyle name="1_Book2_BC cong trinh trong diem_BC von DTPT 6 thang 2012 2 2 3" xfId="7083"/>
    <cellStyle name="1_Book2_BC cong trinh trong diem_BC von DTPT 6 thang 2012 2 2 3 2" xfId="31661"/>
    <cellStyle name="1_Book2_BC cong trinh trong diem_BC von DTPT 6 thang 2012 2 2 3 3" xfId="31662"/>
    <cellStyle name="1_Book2_BC cong trinh trong diem_BC von DTPT 6 thang 2012 2 2 4" xfId="7084"/>
    <cellStyle name="1_Book2_BC cong trinh trong diem_BC von DTPT 6 thang 2012 2 2 4 2" xfId="31663"/>
    <cellStyle name="1_Book2_BC cong trinh trong diem_BC von DTPT 6 thang 2012 2 2 4 3" xfId="31664"/>
    <cellStyle name="1_Book2_BC cong trinh trong diem_BC von DTPT 6 thang 2012 2 2 5" xfId="31665"/>
    <cellStyle name="1_Book2_BC cong trinh trong diem_BC von DTPT 6 thang 2012 2 2 6" xfId="31666"/>
    <cellStyle name="1_Book2_BC cong trinh trong diem_BC von DTPT 6 thang 2012 2 3" xfId="7085"/>
    <cellStyle name="1_Book2_BC cong trinh trong diem_BC von DTPT 6 thang 2012 2 3 2" xfId="31667"/>
    <cellStyle name="1_Book2_BC cong trinh trong diem_BC von DTPT 6 thang 2012 2 3 3" xfId="31668"/>
    <cellStyle name="1_Book2_BC cong trinh trong diem_BC von DTPT 6 thang 2012 2 4" xfId="7086"/>
    <cellStyle name="1_Book2_BC cong trinh trong diem_BC von DTPT 6 thang 2012 2 4 2" xfId="31669"/>
    <cellStyle name="1_Book2_BC cong trinh trong diem_BC von DTPT 6 thang 2012 2 4 3" xfId="31670"/>
    <cellStyle name="1_Book2_BC cong trinh trong diem_BC von DTPT 6 thang 2012 2 5" xfId="7087"/>
    <cellStyle name="1_Book2_BC cong trinh trong diem_BC von DTPT 6 thang 2012 2 5 2" xfId="31671"/>
    <cellStyle name="1_Book2_BC cong trinh trong diem_BC von DTPT 6 thang 2012 2 5 3" xfId="31672"/>
    <cellStyle name="1_Book2_BC cong trinh trong diem_BC von DTPT 6 thang 2012 2 6" xfId="31673"/>
    <cellStyle name="1_Book2_BC cong trinh trong diem_BC von DTPT 6 thang 2012 2 7" xfId="31674"/>
    <cellStyle name="1_Book2_BC cong trinh trong diem_BC von DTPT 6 thang 2012 3" xfId="7088"/>
    <cellStyle name="1_Book2_BC cong trinh trong diem_BC von DTPT 6 thang 2012 3 2" xfId="7089"/>
    <cellStyle name="1_Book2_BC cong trinh trong diem_BC von DTPT 6 thang 2012 3 2 2" xfId="31675"/>
    <cellStyle name="1_Book2_BC cong trinh trong diem_BC von DTPT 6 thang 2012 3 2 3" xfId="31676"/>
    <cellStyle name="1_Book2_BC cong trinh trong diem_BC von DTPT 6 thang 2012 3 3" xfId="7090"/>
    <cellStyle name="1_Book2_BC cong trinh trong diem_BC von DTPT 6 thang 2012 3 3 2" xfId="31677"/>
    <cellStyle name="1_Book2_BC cong trinh trong diem_BC von DTPT 6 thang 2012 3 3 3" xfId="31678"/>
    <cellStyle name="1_Book2_BC cong trinh trong diem_BC von DTPT 6 thang 2012 3 4" xfId="7091"/>
    <cellStyle name="1_Book2_BC cong trinh trong diem_BC von DTPT 6 thang 2012 3 4 2" xfId="31679"/>
    <cellStyle name="1_Book2_BC cong trinh trong diem_BC von DTPT 6 thang 2012 3 4 3" xfId="31680"/>
    <cellStyle name="1_Book2_BC cong trinh trong diem_BC von DTPT 6 thang 2012 3 5" xfId="31681"/>
    <cellStyle name="1_Book2_BC cong trinh trong diem_BC von DTPT 6 thang 2012 3 6" xfId="31682"/>
    <cellStyle name="1_Book2_BC cong trinh trong diem_BC von DTPT 6 thang 2012 4" xfId="7092"/>
    <cellStyle name="1_Book2_BC cong trinh trong diem_BC von DTPT 6 thang 2012 4 2" xfId="31683"/>
    <cellStyle name="1_Book2_BC cong trinh trong diem_BC von DTPT 6 thang 2012 4 3" xfId="31684"/>
    <cellStyle name="1_Book2_BC cong trinh trong diem_BC von DTPT 6 thang 2012 5" xfId="7093"/>
    <cellStyle name="1_Book2_BC cong trinh trong diem_BC von DTPT 6 thang 2012 5 2" xfId="31685"/>
    <cellStyle name="1_Book2_BC cong trinh trong diem_BC von DTPT 6 thang 2012 5 3" xfId="31686"/>
    <cellStyle name="1_Book2_BC cong trinh trong diem_BC von DTPT 6 thang 2012 6" xfId="7094"/>
    <cellStyle name="1_Book2_BC cong trinh trong diem_BC von DTPT 6 thang 2012 6 2" xfId="31687"/>
    <cellStyle name="1_Book2_BC cong trinh trong diem_BC von DTPT 6 thang 2012 6 3" xfId="31688"/>
    <cellStyle name="1_Book2_BC cong trinh trong diem_BC von DTPT 6 thang 2012 7" xfId="31689"/>
    <cellStyle name="1_Book2_BC cong trinh trong diem_Bieu du thao QD von ho tro co MT" xfId="7095"/>
    <cellStyle name="1_Book2_BC cong trinh trong diem_Bieu du thao QD von ho tro co MT 2" xfId="7096"/>
    <cellStyle name="1_Book2_BC cong trinh trong diem_Bieu du thao QD von ho tro co MT 2 2" xfId="7097"/>
    <cellStyle name="1_Book2_BC cong trinh trong diem_Bieu du thao QD von ho tro co MT 2 2 2" xfId="7098"/>
    <cellStyle name="1_Book2_BC cong trinh trong diem_Bieu du thao QD von ho tro co MT 2 2 2 2" xfId="31690"/>
    <cellStyle name="1_Book2_BC cong trinh trong diem_Bieu du thao QD von ho tro co MT 2 2 2 3" xfId="31691"/>
    <cellStyle name="1_Book2_BC cong trinh trong diem_Bieu du thao QD von ho tro co MT 2 2 3" xfId="7099"/>
    <cellStyle name="1_Book2_BC cong trinh trong diem_Bieu du thao QD von ho tro co MT 2 2 3 2" xfId="31692"/>
    <cellStyle name="1_Book2_BC cong trinh trong diem_Bieu du thao QD von ho tro co MT 2 2 3 3" xfId="31693"/>
    <cellStyle name="1_Book2_BC cong trinh trong diem_Bieu du thao QD von ho tro co MT 2 2 4" xfId="7100"/>
    <cellStyle name="1_Book2_BC cong trinh trong diem_Bieu du thao QD von ho tro co MT 2 2 4 2" xfId="31694"/>
    <cellStyle name="1_Book2_BC cong trinh trong diem_Bieu du thao QD von ho tro co MT 2 2 4 3" xfId="31695"/>
    <cellStyle name="1_Book2_BC cong trinh trong diem_Bieu du thao QD von ho tro co MT 2 2 5" xfId="31696"/>
    <cellStyle name="1_Book2_BC cong trinh trong diem_Bieu du thao QD von ho tro co MT 2 2 6" xfId="31697"/>
    <cellStyle name="1_Book2_BC cong trinh trong diem_Bieu du thao QD von ho tro co MT 2 3" xfId="7101"/>
    <cellStyle name="1_Book2_BC cong trinh trong diem_Bieu du thao QD von ho tro co MT 2 3 2" xfId="31698"/>
    <cellStyle name="1_Book2_BC cong trinh trong diem_Bieu du thao QD von ho tro co MT 2 3 3" xfId="31699"/>
    <cellStyle name="1_Book2_BC cong trinh trong diem_Bieu du thao QD von ho tro co MT 2 4" xfId="7102"/>
    <cellStyle name="1_Book2_BC cong trinh trong diem_Bieu du thao QD von ho tro co MT 2 4 2" xfId="31700"/>
    <cellStyle name="1_Book2_BC cong trinh trong diem_Bieu du thao QD von ho tro co MT 2 4 3" xfId="31701"/>
    <cellStyle name="1_Book2_BC cong trinh trong diem_Bieu du thao QD von ho tro co MT 2 5" xfId="7103"/>
    <cellStyle name="1_Book2_BC cong trinh trong diem_Bieu du thao QD von ho tro co MT 2 5 2" xfId="31702"/>
    <cellStyle name="1_Book2_BC cong trinh trong diem_Bieu du thao QD von ho tro co MT 2 5 3" xfId="31703"/>
    <cellStyle name="1_Book2_BC cong trinh trong diem_Bieu du thao QD von ho tro co MT 2 6" xfId="31704"/>
    <cellStyle name="1_Book2_BC cong trinh trong diem_Bieu du thao QD von ho tro co MT 2 7" xfId="31705"/>
    <cellStyle name="1_Book2_BC cong trinh trong diem_Bieu du thao QD von ho tro co MT 3" xfId="7104"/>
    <cellStyle name="1_Book2_BC cong trinh trong diem_Bieu du thao QD von ho tro co MT 3 2" xfId="7105"/>
    <cellStyle name="1_Book2_BC cong trinh trong diem_Bieu du thao QD von ho tro co MT 3 2 2" xfId="31706"/>
    <cellStyle name="1_Book2_BC cong trinh trong diem_Bieu du thao QD von ho tro co MT 3 2 3" xfId="31707"/>
    <cellStyle name="1_Book2_BC cong trinh trong diem_Bieu du thao QD von ho tro co MT 3 3" xfId="7106"/>
    <cellStyle name="1_Book2_BC cong trinh trong diem_Bieu du thao QD von ho tro co MT 3 3 2" xfId="31708"/>
    <cellStyle name="1_Book2_BC cong trinh trong diem_Bieu du thao QD von ho tro co MT 3 3 3" xfId="31709"/>
    <cellStyle name="1_Book2_BC cong trinh trong diem_Bieu du thao QD von ho tro co MT 3 4" xfId="7107"/>
    <cellStyle name="1_Book2_BC cong trinh trong diem_Bieu du thao QD von ho tro co MT 3 4 2" xfId="31710"/>
    <cellStyle name="1_Book2_BC cong trinh trong diem_Bieu du thao QD von ho tro co MT 3 4 3" xfId="31711"/>
    <cellStyle name="1_Book2_BC cong trinh trong diem_Bieu du thao QD von ho tro co MT 3 5" xfId="31712"/>
    <cellStyle name="1_Book2_BC cong trinh trong diem_Bieu du thao QD von ho tro co MT 3 6" xfId="31713"/>
    <cellStyle name="1_Book2_BC cong trinh trong diem_Bieu du thao QD von ho tro co MT 4" xfId="7108"/>
    <cellStyle name="1_Book2_BC cong trinh trong diem_Bieu du thao QD von ho tro co MT 4 2" xfId="31714"/>
    <cellStyle name="1_Book2_BC cong trinh trong diem_Bieu du thao QD von ho tro co MT 4 3" xfId="31715"/>
    <cellStyle name="1_Book2_BC cong trinh trong diem_Bieu du thao QD von ho tro co MT 5" xfId="7109"/>
    <cellStyle name="1_Book2_BC cong trinh trong diem_Bieu du thao QD von ho tro co MT 5 2" xfId="31716"/>
    <cellStyle name="1_Book2_BC cong trinh trong diem_Bieu du thao QD von ho tro co MT 5 3" xfId="31717"/>
    <cellStyle name="1_Book2_BC cong trinh trong diem_Bieu du thao QD von ho tro co MT 6" xfId="7110"/>
    <cellStyle name="1_Book2_BC cong trinh trong diem_Bieu du thao QD von ho tro co MT 6 2" xfId="31718"/>
    <cellStyle name="1_Book2_BC cong trinh trong diem_Bieu du thao QD von ho tro co MT 6 3" xfId="31719"/>
    <cellStyle name="1_Book2_BC cong trinh trong diem_Bieu du thao QD von ho tro co MT 7" xfId="31720"/>
    <cellStyle name="1_Book2_BC cong trinh trong diem_Ke hoach 2012 (theo doi)" xfId="7111"/>
    <cellStyle name="1_Book2_BC cong trinh trong diem_Ke hoach 2012 (theo doi) 2" xfId="7112"/>
    <cellStyle name="1_Book2_BC cong trinh trong diem_Ke hoach 2012 (theo doi) 2 2" xfId="7113"/>
    <cellStyle name="1_Book2_BC cong trinh trong diem_Ke hoach 2012 (theo doi) 2 2 2" xfId="7114"/>
    <cellStyle name="1_Book2_BC cong trinh trong diem_Ke hoach 2012 (theo doi) 2 2 2 2" xfId="31721"/>
    <cellStyle name="1_Book2_BC cong trinh trong diem_Ke hoach 2012 (theo doi) 2 2 2 3" xfId="31722"/>
    <cellStyle name="1_Book2_BC cong trinh trong diem_Ke hoach 2012 (theo doi) 2 2 3" xfId="7115"/>
    <cellStyle name="1_Book2_BC cong trinh trong diem_Ke hoach 2012 (theo doi) 2 2 3 2" xfId="31723"/>
    <cellStyle name="1_Book2_BC cong trinh trong diem_Ke hoach 2012 (theo doi) 2 2 3 3" xfId="31724"/>
    <cellStyle name="1_Book2_BC cong trinh trong diem_Ke hoach 2012 (theo doi) 2 2 4" xfId="7116"/>
    <cellStyle name="1_Book2_BC cong trinh trong diem_Ke hoach 2012 (theo doi) 2 2 4 2" xfId="31725"/>
    <cellStyle name="1_Book2_BC cong trinh trong diem_Ke hoach 2012 (theo doi) 2 2 4 3" xfId="31726"/>
    <cellStyle name="1_Book2_BC cong trinh trong diem_Ke hoach 2012 (theo doi) 2 2 5" xfId="31727"/>
    <cellStyle name="1_Book2_BC cong trinh trong diem_Ke hoach 2012 (theo doi) 2 2 6" xfId="31728"/>
    <cellStyle name="1_Book2_BC cong trinh trong diem_Ke hoach 2012 (theo doi) 2 3" xfId="7117"/>
    <cellStyle name="1_Book2_BC cong trinh trong diem_Ke hoach 2012 (theo doi) 2 3 2" xfId="31729"/>
    <cellStyle name="1_Book2_BC cong trinh trong diem_Ke hoach 2012 (theo doi) 2 3 3" xfId="31730"/>
    <cellStyle name="1_Book2_BC cong trinh trong diem_Ke hoach 2012 (theo doi) 2 4" xfId="7118"/>
    <cellStyle name="1_Book2_BC cong trinh trong diem_Ke hoach 2012 (theo doi) 2 4 2" xfId="31731"/>
    <cellStyle name="1_Book2_BC cong trinh trong diem_Ke hoach 2012 (theo doi) 2 4 3" xfId="31732"/>
    <cellStyle name="1_Book2_BC cong trinh trong diem_Ke hoach 2012 (theo doi) 2 5" xfId="7119"/>
    <cellStyle name="1_Book2_BC cong trinh trong diem_Ke hoach 2012 (theo doi) 2 5 2" xfId="31733"/>
    <cellStyle name="1_Book2_BC cong trinh trong diem_Ke hoach 2012 (theo doi) 2 5 3" xfId="31734"/>
    <cellStyle name="1_Book2_BC cong trinh trong diem_Ke hoach 2012 (theo doi) 2 6" xfId="31735"/>
    <cellStyle name="1_Book2_BC cong trinh trong diem_Ke hoach 2012 (theo doi) 2 7" xfId="31736"/>
    <cellStyle name="1_Book2_BC cong trinh trong diem_Ke hoach 2012 (theo doi) 3" xfId="7120"/>
    <cellStyle name="1_Book2_BC cong trinh trong diem_Ke hoach 2012 (theo doi) 3 2" xfId="7121"/>
    <cellStyle name="1_Book2_BC cong trinh trong diem_Ke hoach 2012 (theo doi) 3 2 2" xfId="31737"/>
    <cellStyle name="1_Book2_BC cong trinh trong diem_Ke hoach 2012 (theo doi) 3 2 3" xfId="31738"/>
    <cellStyle name="1_Book2_BC cong trinh trong diem_Ke hoach 2012 (theo doi) 3 3" xfId="7122"/>
    <cellStyle name="1_Book2_BC cong trinh trong diem_Ke hoach 2012 (theo doi) 3 3 2" xfId="31739"/>
    <cellStyle name="1_Book2_BC cong trinh trong diem_Ke hoach 2012 (theo doi) 3 3 3" xfId="31740"/>
    <cellStyle name="1_Book2_BC cong trinh trong diem_Ke hoach 2012 (theo doi) 3 4" xfId="7123"/>
    <cellStyle name="1_Book2_BC cong trinh trong diem_Ke hoach 2012 (theo doi) 3 4 2" xfId="31741"/>
    <cellStyle name="1_Book2_BC cong trinh trong diem_Ke hoach 2012 (theo doi) 3 4 3" xfId="31742"/>
    <cellStyle name="1_Book2_BC cong trinh trong diem_Ke hoach 2012 (theo doi) 3 5" xfId="31743"/>
    <cellStyle name="1_Book2_BC cong trinh trong diem_Ke hoach 2012 (theo doi) 3 6" xfId="31744"/>
    <cellStyle name="1_Book2_BC cong trinh trong diem_Ke hoach 2012 (theo doi) 4" xfId="7124"/>
    <cellStyle name="1_Book2_BC cong trinh trong diem_Ke hoach 2012 (theo doi) 4 2" xfId="31745"/>
    <cellStyle name="1_Book2_BC cong trinh trong diem_Ke hoach 2012 (theo doi) 4 3" xfId="31746"/>
    <cellStyle name="1_Book2_BC cong trinh trong diem_Ke hoach 2012 (theo doi) 5" xfId="7125"/>
    <cellStyle name="1_Book2_BC cong trinh trong diem_Ke hoach 2012 (theo doi) 5 2" xfId="31747"/>
    <cellStyle name="1_Book2_BC cong trinh trong diem_Ke hoach 2012 (theo doi) 5 3" xfId="31748"/>
    <cellStyle name="1_Book2_BC cong trinh trong diem_Ke hoach 2012 (theo doi) 6" xfId="7126"/>
    <cellStyle name="1_Book2_BC cong trinh trong diem_Ke hoach 2012 (theo doi) 6 2" xfId="31749"/>
    <cellStyle name="1_Book2_BC cong trinh trong diem_Ke hoach 2012 (theo doi) 6 3" xfId="31750"/>
    <cellStyle name="1_Book2_BC cong trinh trong diem_Ke hoach 2012 (theo doi) 7" xfId="31751"/>
    <cellStyle name="1_Book2_BC cong trinh trong diem_Ke hoach 2012 theo doi (giai ngan 30.6.12)" xfId="7127"/>
    <cellStyle name="1_Book2_BC cong trinh trong diem_Ke hoach 2012 theo doi (giai ngan 30.6.12) 2" xfId="7128"/>
    <cellStyle name="1_Book2_BC cong trinh trong diem_Ke hoach 2012 theo doi (giai ngan 30.6.12) 2 2" xfId="7129"/>
    <cellStyle name="1_Book2_BC cong trinh trong diem_Ke hoach 2012 theo doi (giai ngan 30.6.12) 2 2 2" xfId="7130"/>
    <cellStyle name="1_Book2_BC cong trinh trong diem_Ke hoach 2012 theo doi (giai ngan 30.6.12) 2 2 2 2" xfId="31752"/>
    <cellStyle name="1_Book2_BC cong trinh trong diem_Ke hoach 2012 theo doi (giai ngan 30.6.12) 2 2 2 3" xfId="31753"/>
    <cellStyle name="1_Book2_BC cong trinh trong diem_Ke hoach 2012 theo doi (giai ngan 30.6.12) 2 2 3" xfId="7131"/>
    <cellStyle name="1_Book2_BC cong trinh trong diem_Ke hoach 2012 theo doi (giai ngan 30.6.12) 2 2 3 2" xfId="31754"/>
    <cellStyle name="1_Book2_BC cong trinh trong diem_Ke hoach 2012 theo doi (giai ngan 30.6.12) 2 2 3 3" xfId="31755"/>
    <cellStyle name="1_Book2_BC cong trinh trong diem_Ke hoach 2012 theo doi (giai ngan 30.6.12) 2 2 4" xfId="7132"/>
    <cellStyle name="1_Book2_BC cong trinh trong diem_Ke hoach 2012 theo doi (giai ngan 30.6.12) 2 2 4 2" xfId="31756"/>
    <cellStyle name="1_Book2_BC cong trinh trong diem_Ke hoach 2012 theo doi (giai ngan 30.6.12) 2 2 4 3" xfId="31757"/>
    <cellStyle name="1_Book2_BC cong trinh trong diem_Ke hoach 2012 theo doi (giai ngan 30.6.12) 2 2 5" xfId="31758"/>
    <cellStyle name="1_Book2_BC cong trinh trong diem_Ke hoach 2012 theo doi (giai ngan 30.6.12) 2 2 6" xfId="31759"/>
    <cellStyle name="1_Book2_BC cong trinh trong diem_Ke hoach 2012 theo doi (giai ngan 30.6.12) 2 3" xfId="7133"/>
    <cellStyle name="1_Book2_BC cong trinh trong diem_Ke hoach 2012 theo doi (giai ngan 30.6.12) 2 3 2" xfId="31760"/>
    <cellStyle name="1_Book2_BC cong trinh trong diem_Ke hoach 2012 theo doi (giai ngan 30.6.12) 2 3 3" xfId="31761"/>
    <cellStyle name="1_Book2_BC cong trinh trong diem_Ke hoach 2012 theo doi (giai ngan 30.6.12) 2 4" xfId="7134"/>
    <cellStyle name="1_Book2_BC cong trinh trong diem_Ke hoach 2012 theo doi (giai ngan 30.6.12) 2 4 2" xfId="31762"/>
    <cellStyle name="1_Book2_BC cong trinh trong diem_Ke hoach 2012 theo doi (giai ngan 30.6.12) 2 4 3" xfId="31763"/>
    <cellStyle name="1_Book2_BC cong trinh trong diem_Ke hoach 2012 theo doi (giai ngan 30.6.12) 2 5" xfId="7135"/>
    <cellStyle name="1_Book2_BC cong trinh trong diem_Ke hoach 2012 theo doi (giai ngan 30.6.12) 2 5 2" xfId="31764"/>
    <cellStyle name="1_Book2_BC cong trinh trong diem_Ke hoach 2012 theo doi (giai ngan 30.6.12) 2 5 3" xfId="31765"/>
    <cellStyle name="1_Book2_BC cong trinh trong diem_Ke hoach 2012 theo doi (giai ngan 30.6.12) 2 6" xfId="31766"/>
    <cellStyle name="1_Book2_BC cong trinh trong diem_Ke hoach 2012 theo doi (giai ngan 30.6.12) 2 7" xfId="31767"/>
    <cellStyle name="1_Book2_BC cong trinh trong diem_Ke hoach 2012 theo doi (giai ngan 30.6.12) 3" xfId="7136"/>
    <cellStyle name="1_Book2_BC cong trinh trong diem_Ke hoach 2012 theo doi (giai ngan 30.6.12) 3 2" xfId="7137"/>
    <cellStyle name="1_Book2_BC cong trinh trong diem_Ke hoach 2012 theo doi (giai ngan 30.6.12) 3 2 2" xfId="31768"/>
    <cellStyle name="1_Book2_BC cong trinh trong diem_Ke hoach 2012 theo doi (giai ngan 30.6.12) 3 2 3" xfId="31769"/>
    <cellStyle name="1_Book2_BC cong trinh trong diem_Ke hoach 2012 theo doi (giai ngan 30.6.12) 3 3" xfId="7138"/>
    <cellStyle name="1_Book2_BC cong trinh trong diem_Ke hoach 2012 theo doi (giai ngan 30.6.12) 3 3 2" xfId="31770"/>
    <cellStyle name="1_Book2_BC cong trinh trong diem_Ke hoach 2012 theo doi (giai ngan 30.6.12) 3 3 3" xfId="31771"/>
    <cellStyle name="1_Book2_BC cong trinh trong diem_Ke hoach 2012 theo doi (giai ngan 30.6.12) 3 4" xfId="7139"/>
    <cellStyle name="1_Book2_BC cong trinh trong diem_Ke hoach 2012 theo doi (giai ngan 30.6.12) 3 4 2" xfId="31772"/>
    <cellStyle name="1_Book2_BC cong trinh trong diem_Ke hoach 2012 theo doi (giai ngan 30.6.12) 3 4 3" xfId="31773"/>
    <cellStyle name="1_Book2_BC cong trinh trong diem_Ke hoach 2012 theo doi (giai ngan 30.6.12) 3 5" xfId="31774"/>
    <cellStyle name="1_Book2_BC cong trinh trong diem_Ke hoach 2012 theo doi (giai ngan 30.6.12) 3 6" xfId="31775"/>
    <cellStyle name="1_Book2_BC cong trinh trong diem_Ke hoach 2012 theo doi (giai ngan 30.6.12) 4" xfId="7140"/>
    <cellStyle name="1_Book2_BC cong trinh trong diem_Ke hoach 2012 theo doi (giai ngan 30.6.12) 4 2" xfId="31776"/>
    <cellStyle name="1_Book2_BC cong trinh trong diem_Ke hoach 2012 theo doi (giai ngan 30.6.12) 4 3" xfId="31777"/>
    <cellStyle name="1_Book2_BC cong trinh trong diem_Ke hoach 2012 theo doi (giai ngan 30.6.12) 5" xfId="7141"/>
    <cellStyle name="1_Book2_BC cong trinh trong diem_Ke hoach 2012 theo doi (giai ngan 30.6.12) 5 2" xfId="31778"/>
    <cellStyle name="1_Book2_BC cong trinh trong diem_Ke hoach 2012 theo doi (giai ngan 30.6.12) 5 3" xfId="31779"/>
    <cellStyle name="1_Book2_BC cong trinh trong diem_Ke hoach 2012 theo doi (giai ngan 30.6.12) 6" xfId="7142"/>
    <cellStyle name="1_Book2_BC cong trinh trong diem_Ke hoach 2012 theo doi (giai ngan 30.6.12) 6 2" xfId="31780"/>
    <cellStyle name="1_Book2_BC cong trinh trong diem_Ke hoach 2012 theo doi (giai ngan 30.6.12) 6 3" xfId="31781"/>
    <cellStyle name="1_Book2_BC cong trinh trong diem_Ke hoach 2012 theo doi (giai ngan 30.6.12) 7" xfId="31782"/>
    <cellStyle name="1_Book2_BC von DTPT 6 thang 2012" xfId="7143"/>
    <cellStyle name="1_Book2_BC von DTPT 6 thang 2012 2" xfId="7144"/>
    <cellStyle name="1_Book2_BC von DTPT 6 thang 2012 2 2" xfId="7145"/>
    <cellStyle name="1_Book2_BC von DTPT 6 thang 2012 2 2 2" xfId="31783"/>
    <cellStyle name="1_Book2_BC von DTPT 6 thang 2012 2 2 3" xfId="31784"/>
    <cellStyle name="1_Book2_BC von DTPT 6 thang 2012 2 3" xfId="7146"/>
    <cellStyle name="1_Book2_BC von DTPT 6 thang 2012 2 3 2" xfId="31785"/>
    <cellStyle name="1_Book2_BC von DTPT 6 thang 2012 2 3 3" xfId="31786"/>
    <cellStyle name="1_Book2_BC von DTPT 6 thang 2012 2 4" xfId="7147"/>
    <cellStyle name="1_Book2_BC von DTPT 6 thang 2012 2 4 2" xfId="31787"/>
    <cellStyle name="1_Book2_BC von DTPT 6 thang 2012 2 4 3" xfId="31788"/>
    <cellStyle name="1_Book2_BC von DTPT 6 thang 2012 2 5" xfId="31789"/>
    <cellStyle name="1_Book2_BC von DTPT 6 thang 2012 2 6" xfId="31790"/>
    <cellStyle name="1_Book2_BC von DTPT 6 thang 2012 3" xfId="7148"/>
    <cellStyle name="1_Book2_BC von DTPT 6 thang 2012 3 2" xfId="31791"/>
    <cellStyle name="1_Book2_BC von DTPT 6 thang 2012 3 3" xfId="31792"/>
    <cellStyle name="1_Book2_BC von DTPT 6 thang 2012 4" xfId="7149"/>
    <cellStyle name="1_Book2_BC von DTPT 6 thang 2012 4 2" xfId="31793"/>
    <cellStyle name="1_Book2_BC von DTPT 6 thang 2012 4 3" xfId="31794"/>
    <cellStyle name="1_Book2_BC von DTPT 6 thang 2012 5" xfId="7150"/>
    <cellStyle name="1_Book2_BC von DTPT 6 thang 2012 5 2" xfId="31795"/>
    <cellStyle name="1_Book2_BC von DTPT 6 thang 2012 5 3" xfId="31796"/>
    <cellStyle name="1_Book2_BC von DTPT 6 thang 2012 6" xfId="31797"/>
    <cellStyle name="1_Book2_BC von DTPT 6 thang 2012 7" xfId="31798"/>
    <cellStyle name="1_Book2_Bieu 01 UB(hung)" xfId="7151"/>
    <cellStyle name="1_Book2_Bieu 01 UB(hung) 2" xfId="7152"/>
    <cellStyle name="1_Book2_Bieu 01 UB(hung) 2 2" xfId="7153"/>
    <cellStyle name="1_Book2_Bieu 01 UB(hung) 2 2 2" xfId="7154"/>
    <cellStyle name="1_Book2_Bieu 01 UB(hung) 2 2 2 2" xfId="31799"/>
    <cellStyle name="1_Book2_Bieu 01 UB(hung) 2 2 2 3" xfId="31800"/>
    <cellStyle name="1_Book2_Bieu 01 UB(hung) 2 2 3" xfId="7155"/>
    <cellStyle name="1_Book2_Bieu 01 UB(hung) 2 2 3 2" xfId="31801"/>
    <cellStyle name="1_Book2_Bieu 01 UB(hung) 2 2 3 3" xfId="31802"/>
    <cellStyle name="1_Book2_Bieu 01 UB(hung) 2 2 4" xfId="7156"/>
    <cellStyle name="1_Book2_Bieu 01 UB(hung) 2 2 4 2" xfId="31803"/>
    <cellStyle name="1_Book2_Bieu 01 UB(hung) 2 2 4 3" xfId="31804"/>
    <cellStyle name="1_Book2_Bieu 01 UB(hung) 2 2 5" xfId="31805"/>
    <cellStyle name="1_Book2_Bieu 01 UB(hung) 2 2 6" xfId="31806"/>
    <cellStyle name="1_Book2_Bieu 01 UB(hung) 2 3" xfId="7157"/>
    <cellStyle name="1_Book2_Bieu 01 UB(hung) 2 3 2" xfId="31807"/>
    <cellStyle name="1_Book2_Bieu 01 UB(hung) 2 3 3" xfId="31808"/>
    <cellStyle name="1_Book2_Bieu 01 UB(hung) 2 4" xfId="7158"/>
    <cellStyle name="1_Book2_Bieu 01 UB(hung) 2 4 2" xfId="31809"/>
    <cellStyle name="1_Book2_Bieu 01 UB(hung) 2 4 3" xfId="31810"/>
    <cellStyle name="1_Book2_Bieu 01 UB(hung) 2 5" xfId="7159"/>
    <cellStyle name="1_Book2_Bieu 01 UB(hung) 2 5 2" xfId="31811"/>
    <cellStyle name="1_Book2_Bieu 01 UB(hung) 2 5 3" xfId="31812"/>
    <cellStyle name="1_Book2_Bieu 01 UB(hung) 2 6" xfId="31813"/>
    <cellStyle name="1_Book2_Bieu 01 UB(hung) 2 7" xfId="31814"/>
    <cellStyle name="1_Book2_Bieu 01 UB(hung) 3" xfId="7160"/>
    <cellStyle name="1_Book2_Bieu 01 UB(hung) 3 2" xfId="7161"/>
    <cellStyle name="1_Book2_Bieu 01 UB(hung) 3 2 2" xfId="31815"/>
    <cellStyle name="1_Book2_Bieu 01 UB(hung) 3 2 3" xfId="31816"/>
    <cellStyle name="1_Book2_Bieu 01 UB(hung) 3 3" xfId="7162"/>
    <cellStyle name="1_Book2_Bieu 01 UB(hung) 3 3 2" xfId="31817"/>
    <cellStyle name="1_Book2_Bieu 01 UB(hung) 3 3 3" xfId="31818"/>
    <cellStyle name="1_Book2_Bieu 01 UB(hung) 3 4" xfId="7163"/>
    <cellStyle name="1_Book2_Bieu 01 UB(hung) 3 4 2" xfId="31819"/>
    <cellStyle name="1_Book2_Bieu 01 UB(hung) 3 4 3" xfId="31820"/>
    <cellStyle name="1_Book2_Bieu 01 UB(hung) 3 5" xfId="31821"/>
    <cellStyle name="1_Book2_Bieu 01 UB(hung) 3 6" xfId="31822"/>
    <cellStyle name="1_Book2_Bieu 01 UB(hung) 4" xfId="7164"/>
    <cellStyle name="1_Book2_Bieu 01 UB(hung) 4 2" xfId="31823"/>
    <cellStyle name="1_Book2_Bieu 01 UB(hung) 4 3" xfId="31824"/>
    <cellStyle name="1_Book2_Bieu 01 UB(hung) 5" xfId="7165"/>
    <cellStyle name="1_Book2_Bieu 01 UB(hung) 5 2" xfId="31825"/>
    <cellStyle name="1_Book2_Bieu 01 UB(hung) 5 3" xfId="31826"/>
    <cellStyle name="1_Book2_Bieu 01 UB(hung) 6" xfId="7166"/>
    <cellStyle name="1_Book2_Bieu 01 UB(hung) 6 2" xfId="31827"/>
    <cellStyle name="1_Book2_Bieu 01 UB(hung) 6 3" xfId="31828"/>
    <cellStyle name="1_Book2_Bieu 01 UB(hung) 7" xfId="31829"/>
    <cellStyle name="1_Book2_Bieu du thao QD von ho tro co MT" xfId="7167"/>
    <cellStyle name="1_Book2_Bieu du thao QD von ho tro co MT 2" xfId="7168"/>
    <cellStyle name="1_Book2_Bieu du thao QD von ho tro co MT 2 2" xfId="7169"/>
    <cellStyle name="1_Book2_Bieu du thao QD von ho tro co MT 2 2 2" xfId="31830"/>
    <cellStyle name="1_Book2_Bieu du thao QD von ho tro co MT 2 2 3" xfId="31831"/>
    <cellStyle name="1_Book2_Bieu du thao QD von ho tro co MT 2 3" xfId="7170"/>
    <cellStyle name="1_Book2_Bieu du thao QD von ho tro co MT 2 3 2" xfId="31832"/>
    <cellStyle name="1_Book2_Bieu du thao QD von ho tro co MT 2 3 3" xfId="31833"/>
    <cellStyle name="1_Book2_Bieu du thao QD von ho tro co MT 2 4" xfId="7171"/>
    <cellStyle name="1_Book2_Bieu du thao QD von ho tro co MT 2 4 2" xfId="31834"/>
    <cellStyle name="1_Book2_Bieu du thao QD von ho tro co MT 2 4 3" xfId="31835"/>
    <cellStyle name="1_Book2_Bieu du thao QD von ho tro co MT 2 5" xfId="31836"/>
    <cellStyle name="1_Book2_Bieu du thao QD von ho tro co MT 2 6" xfId="31837"/>
    <cellStyle name="1_Book2_Bieu du thao QD von ho tro co MT 3" xfId="7172"/>
    <cellStyle name="1_Book2_Bieu du thao QD von ho tro co MT 3 2" xfId="31838"/>
    <cellStyle name="1_Book2_Bieu du thao QD von ho tro co MT 3 3" xfId="31839"/>
    <cellStyle name="1_Book2_Bieu du thao QD von ho tro co MT 4" xfId="7173"/>
    <cellStyle name="1_Book2_Bieu du thao QD von ho tro co MT 4 2" xfId="31840"/>
    <cellStyle name="1_Book2_Bieu du thao QD von ho tro co MT 4 3" xfId="31841"/>
    <cellStyle name="1_Book2_Bieu du thao QD von ho tro co MT 5" xfId="7174"/>
    <cellStyle name="1_Book2_Bieu du thao QD von ho tro co MT 5 2" xfId="31842"/>
    <cellStyle name="1_Book2_Bieu du thao QD von ho tro co MT 5 3" xfId="31843"/>
    <cellStyle name="1_Book2_Bieu du thao QD von ho tro co MT 6" xfId="31844"/>
    <cellStyle name="1_Book2_Bieu du thao QD von ho tro co MT 7" xfId="31845"/>
    <cellStyle name="1_Book2_Book1" xfId="7175"/>
    <cellStyle name="1_Book2_Book1 2" xfId="7176"/>
    <cellStyle name="1_Book2_Book1 2 2" xfId="7177"/>
    <cellStyle name="1_Book2_Book1 2 2 2" xfId="31846"/>
    <cellStyle name="1_Book2_Book1 2 2 3" xfId="31847"/>
    <cellStyle name="1_Book2_Book1 2 3" xfId="7178"/>
    <cellStyle name="1_Book2_Book1 2 3 2" xfId="31848"/>
    <cellStyle name="1_Book2_Book1 2 3 3" xfId="31849"/>
    <cellStyle name="1_Book2_Book1 2 4" xfId="7179"/>
    <cellStyle name="1_Book2_Book1 2 4 2" xfId="31850"/>
    <cellStyle name="1_Book2_Book1 2 4 3" xfId="31851"/>
    <cellStyle name="1_Book2_Book1 2 5" xfId="31852"/>
    <cellStyle name="1_Book2_Book1 2 6" xfId="31853"/>
    <cellStyle name="1_Book2_Book1 3" xfId="7180"/>
    <cellStyle name="1_Book2_Book1 3 2" xfId="7181"/>
    <cellStyle name="1_Book2_Book1 3 2 2" xfId="31854"/>
    <cellStyle name="1_Book2_Book1 3 2 3" xfId="31855"/>
    <cellStyle name="1_Book2_Book1 3 3" xfId="7182"/>
    <cellStyle name="1_Book2_Book1 3 3 2" xfId="31856"/>
    <cellStyle name="1_Book2_Book1 3 3 3" xfId="31857"/>
    <cellStyle name="1_Book2_Book1 3 4" xfId="7183"/>
    <cellStyle name="1_Book2_Book1 3 4 2" xfId="31858"/>
    <cellStyle name="1_Book2_Book1 3 4 3" xfId="31859"/>
    <cellStyle name="1_Book2_Book1 3 5" xfId="31860"/>
    <cellStyle name="1_Book2_Book1 3 6" xfId="31861"/>
    <cellStyle name="1_Book2_Book1 4" xfId="7184"/>
    <cellStyle name="1_Book2_Book1 4 2" xfId="31862"/>
    <cellStyle name="1_Book2_Book1 4 3" xfId="31863"/>
    <cellStyle name="1_Book2_Book1 5" xfId="7185"/>
    <cellStyle name="1_Book2_Book1 5 2" xfId="31864"/>
    <cellStyle name="1_Book2_Book1 5 3" xfId="31865"/>
    <cellStyle name="1_Book2_Book1 6" xfId="7186"/>
    <cellStyle name="1_Book2_Book1 6 2" xfId="31866"/>
    <cellStyle name="1_Book2_Book1 6 3" xfId="31867"/>
    <cellStyle name="1_Book2_Book1 7" xfId="31868"/>
    <cellStyle name="1_Book2_Book1 8" xfId="31869"/>
    <cellStyle name="1_Book2_Book1_BC von DTPT 6 thang 2012" xfId="7187"/>
    <cellStyle name="1_Book2_Book1_BC von DTPT 6 thang 2012 2" xfId="7188"/>
    <cellStyle name="1_Book2_Book1_BC von DTPT 6 thang 2012 2 2" xfId="7189"/>
    <cellStyle name="1_Book2_Book1_BC von DTPT 6 thang 2012 2 2 2" xfId="31870"/>
    <cellStyle name="1_Book2_Book1_BC von DTPT 6 thang 2012 2 2 3" xfId="31871"/>
    <cellStyle name="1_Book2_Book1_BC von DTPT 6 thang 2012 2 3" xfId="7190"/>
    <cellStyle name="1_Book2_Book1_BC von DTPT 6 thang 2012 2 3 2" xfId="31872"/>
    <cellStyle name="1_Book2_Book1_BC von DTPT 6 thang 2012 2 3 3" xfId="31873"/>
    <cellStyle name="1_Book2_Book1_BC von DTPT 6 thang 2012 2 4" xfId="7191"/>
    <cellStyle name="1_Book2_Book1_BC von DTPT 6 thang 2012 2 4 2" xfId="31874"/>
    <cellStyle name="1_Book2_Book1_BC von DTPT 6 thang 2012 2 4 3" xfId="31875"/>
    <cellStyle name="1_Book2_Book1_BC von DTPT 6 thang 2012 2 5" xfId="31876"/>
    <cellStyle name="1_Book2_Book1_BC von DTPT 6 thang 2012 2 6" xfId="31877"/>
    <cellStyle name="1_Book2_Book1_BC von DTPT 6 thang 2012 3" xfId="7192"/>
    <cellStyle name="1_Book2_Book1_BC von DTPT 6 thang 2012 3 2" xfId="7193"/>
    <cellStyle name="1_Book2_Book1_BC von DTPT 6 thang 2012 3 2 2" xfId="31878"/>
    <cellStyle name="1_Book2_Book1_BC von DTPT 6 thang 2012 3 2 3" xfId="31879"/>
    <cellStyle name="1_Book2_Book1_BC von DTPT 6 thang 2012 3 3" xfId="7194"/>
    <cellStyle name="1_Book2_Book1_BC von DTPT 6 thang 2012 3 3 2" xfId="31880"/>
    <cellStyle name="1_Book2_Book1_BC von DTPT 6 thang 2012 3 3 3" xfId="31881"/>
    <cellStyle name="1_Book2_Book1_BC von DTPT 6 thang 2012 3 4" xfId="7195"/>
    <cellStyle name="1_Book2_Book1_BC von DTPT 6 thang 2012 3 4 2" xfId="31882"/>
    <cellStyle name="1_Book2_Book1_BC von DTPT 6 thang 2012 3 4 3" xfId="31883"/>
    <cellStyle name="1_Book2_Book1_BC von DTPT 6 thang 2012 3 5" xfId="31884"/>
    <cellStyle name="1_Book2_Book1_BC von DTPT 6 thang 2012 3 6" xfId="31885"/>
    <cellStyle name="1_Book2_Book1_BC von DTPT 6 thang 2012 4" xfId="7196"/>
    <cellStyle name="1_Book2_Book1_BC von DTPT 6 thang 2012 4 2" xfId="31886"/>
    <cellStyle name="1_Book2_Book1_BC von DTPT 6 thang 2012 4 3" xfId="31887"/>
    <cellStyle name="1_Book2_Book1_BC von DTPT 6 thang 2012 5" xfId="7197"/>
    <cellStyle name="1_Book2_Book1_BC von DTPT 6 thang 2012 5 2" xfId="31888"/>
    <cellStyle name="1_Book2_Book1_BC von DTPT 6 thang 2012 5 3" xfId="31889"/>
    <cellStyle name="1_Book2_Book1_BC von DTPT 6 thang 2012 6" xfId="7198"/>
    <cellStyle name="1_Book2_Book1_BC von DTPT 6 thang 2012 6 2" xfId="31890"/>
    <cellStyle name="1_Book2_Book1_BC von DTPT 6 thang 2012 6 3" xfId="31891"/>
    <cellStyle name="1_Book2_Book1_BC von DTPT 6 thang 2012 7" xfId="31892"/>
    <cellStyle name="1_Book2_Book1_BC von DTPT 6 thang 2012 8" xfId="31893"/>
    <cellStyle name="1_Book2_Book1_Bieu du thao QD von ho tro co MT" xfId="7199"/>
    <cellStyle name="1_Book2_Book1_Bieu du thao QD von ho tro co MT 2" xfId="7200"/>
    <cellStyle name="1_Book2_Book1_Bieu du thao QD von ho tro co MT 2 2" xfId="7201"/>
    <cellStyle name="1_Book2_Book1_Bieu du thao QD von ho tro co MT 2 2 2" xfId="31894"/>
    <cellStyle name="1_Book2_Book1_Bieu du thao QD von ho tro co MT 2 2 3" xfId="31895"/>
    <cellStyle name="1_Book2_Book1_Bieu du thao QD von ho tro co MT 2 3" xfId="7202"/>
    <cellStyle name="1_Book2_Book1_Bieu du thao QD von ho tro co MT 2 3 2" xfId="31896"/>
    <cellStyle name="1_Book2_Book1_Bieu du thao QD von ho tro co MT 2 3 3" xfId="31897"/>
    <cellStyle name="1_Book2_Book1_Bieu du thao QD von ho tro co MT 2 4" xfId="7203"/>
    <cellStyle name="1_Book2_Book1_Bieu du thao QD von ho tro co MT 2 4 2" xfId="31898"/>
    <cellStyle name="1_Book2_Book1_Bieu du thao QD von ho tro co MT 2 4 3" xfId="31899"/>
    <cellStyle name="1_Book2_Book1_Bieu du thao QD von ho tro co MT 2 5" xfId="31900"/>
    <cellStyle name="1_Book2_Book1_Bieu du thao QD von ho tro co MT 2 6" xfId="31901"/>
    <cellStyle name="1_Book2_Book1_Bieu du thao QD von ho tro co MT 3" xfId="7204"/>
    <cellStyle name="1_Book2_Book1_Bieu du thao QD von ho tro co MT 3 2" xfId="7205"/>
    <cellStyle name="1_Book2_Book1_Bieu du thao QD von ho tro co MT 3 2 2" xfId="31902"/>
    <cellStyle name="1_Book2_Book1_Bieu du thao QD von ho tro co MT 3 2 3" xfId="31903"/>
    <cellStyle name="1_Book2_Book1_Bieu du thao QD von ho tro co MT 3 3" xfId="7206"/>
    <cellStyle name="1_Book2_Book1_Bieu du thao QD von ho tro co MT 3 3 2" xfId="31904"/>
    <cellStyle name="1_Book2_Book1_Bieu du thao QD von ho tro co MT 3 3 3" xfId="31905"/>
    <cellStyle name="1_Book2_Book1_Bieu du thao QD von ho tro co MT 3 4" xfId="7207"/>
    <cellStyle name="1_Book2_Book1_Bieu du thao QD von ho tro co MT 3 4 2" xfId="31906"/>
    <cellStyle name="1_Book2_Book1_Bieu du thao QD von ho tro co MT 3 4 3" xfId="31907"/>
    <cellStyle name="1_Book2_Book1_Bieu du thao QD von ho tro co MT 3 5" xfId="31908"/>
    <cellStyle name="1_Book2_Book1_Bieu du thao QD von ho tro co MT 3 6" xfId="31909"/>
    <cellStyle name="1_Book2_Book1_Bieu du thao QD von ho tro co MT 4" xfId="7208"/>
    <cellStyle name="1_Book2_Book1_Bieu du thao QD von ho tro co MT 4 2" xfId="31910"/>
    <cellStyle name="1_Book2_Book1_Bieu du thao QD von ho tro co MT 4 3" xfId="31911"/>
    <cellStyle name="1_Book2_Book1_Bieu du thao QD von ho tro co MT 5" xfId="7209"/>
    <cellStyle name="1_Book2_Book1_Bieu du thao QD von ho tro co MT 5 2" xfId="31912"/>
    <cellStyle name="1_Book2_Book1_Bieu du thao QD von ho tro co MT 5 3" xfId="31913"/>
    <cellStyle name="1_Book2_Book1_Bieu du thao QD von ho tro co MT 6" xfId="7210"/>
    <cellStyle name="1_Book2_Book1_Bieu du thao QD von ho tro co MT 6 2" xfId="31914"/>
    <cellStyle name="1_Book2_Book1_Bieu du thao QD von ho tro co MT 6 3" xfId="31915"/>
    <cellStyle name="1_Book2_Book1_Bieu du thao QD von ho tro co MT 7" xfId="31916"/>
    <cellStyle name="1_Book2_Book1_Bieu du thao QD von ho tro co MT 8" xfId="31917"/>
    <cellStyle name="1_Book2_Book1_Hoan chinh KH 2012 (o nha)" xfId="7211"/>
    <cellStyle name="1_Book2_Book1_Hoan chinh KH 2012 (o nha) 2" xfId="7212"/>
    <cellStyle name="1_Book2_Book1_Hoan chinh KH 2012 (o nha) 2 2" xfId="7213"/>
    <cellStyle name="1_Book2_Book1_Hoan chinh KH 2012 (o nha) 2 2 2" xfId="31918"/>
    <cellStyle name="1_Book2_Book1_Hoan chinh KH 2012 (o nha) 2 2 3" xfId="31919"/>
    <cellStyle name="1_Book2_Book1_Hoan chinh KH 2012 (o nha) 2 3" xfId="7214"/>
    <cellStyle name="1_Book2_Book1_Hoan chinh KH 2012 (o nha) 2 3 2" xfId="31920"/>
    <cellStyle name="1_Book2_Book1_Hoan chinh KH 2012 (o nha) 2 3 3" xfId="31921"/>
    <cellStyle name="1_Book2_Book1_Hoan chinh KH 2012 (o nha) 2 4" xfId="7215"/>
    <cellStyle name="1_Book2_Book1_Hoan chinh KH 2012 (o nha) 2 4 2" xfId="31922"/>
    <cellStyle name="1_Book2_Book1_Hoan chinh KH 2012 (o nha) 2 4 3" xfId="31923"/>
    <cellStyle name="1_Book2_Book1_Hoan chinh KH 2012 (o nha) 2 5" xfId="31924"/>
    <cellStyle name="1_Book2_Book1_Hoan chinh KH 2012 (o nha) 2 6" xfId="31925"/>
    <cellStyle name="1_Book2_Book1_Hoan chinh KH 2012 (o nha) 3" xfId="7216"/>
    <cellStyle name="1_Book2_Book1_Hoan chinh KH 2012 (o nha) 3 2" xfId="7217"/>
    <cellStyle name="1_Book2_Book1_Hoan chinh KH 2012 (o nha) 3 2 2" xfId="31926"/>
    <cellStyle name="1_Book2_Book1_Hoan chinh KH 2012 (o nha) 3 2 3" xfId="31927"/>
    <cellStyle name="1_Book2_Book1_Hoan chinh KH 2012 (o nha) 3 3" xfId="7218"/>
    <cellStyle name="1_Book2_Book1_Hoan chinh KH 2012 (o nha) 3 3 2" xfId="31928"/>
    <cellStyle name="1_Book2_Book1_Hoan chinh KH 2012 (o nha) 3 3 3" xfId="31929"/>
    <cellStyle name="1_Book2_Book1_Hoan chinh KH 2012 (o nha) 3 4" xfId="7219"/>
    <cellStyle name="1_Book2_Book1_Hoan chinh KH 2012 (o nha) 3 4 2" xfId="31930"/>
    <cellStyle name="1_Book2_Book1_Hoan chinh KH 2012 (o nha) 3 4 3" xfId="31931"/>
    <cellStyle name="1_Book2_Book1_Hoan chinh KH 2012 (o nha) 3 5" xfId="31932"/>
    <cellStyle name="1_Book2_Book1_Hoan chinh KH 2012 (o nha) 3 6" xfId="31933"/>
    <cellStyle name="1_Book2_Book1_Hoan chinh KH 2012 (o nha) 4" xfId="7220"/>
    <cellStyle name="1_Book2_Book1_Hoan chinh KH 2012 (o nha) 4 2" xfId="31934"/>
    <cellStyle name="1_Book2_Book1_Hoan chinh KH 2012 (o nha) 4 3" xfId="31935"/>
    <cellStyle name="1_Book2_Book1_Hoan chinh KH 2012 (o nha) 5" xfId="7221"/>
    <cellStyle name="1_Book2_Book1_Hoan chinh KH 2012 (o nha) 5 2" xfId="31936"/>
    <cellStyle name="1_Book2_Book1_Hoan chinh KH 2012 (o nha) 5 3" xfId="31937"/>
    <cellStyle name="1_Book2_Book1_Hoan chinh KH 2012 (o nha) 6" xfId="7222"/>
    <cellStyle name="1_Book2_Book1_Hoan chinh KH 2012 (o nha) 6 2" xfId="31938"/>
    <cellStyle name="1_Book2_Book1_Hoan chinh KH 2012 (o nha) 6 3" xfId="31939"/>
    <cellStyle name="1_Book2_Book1_Hoan chinh KH 2012 (o nha) 7" xfId="31940"/>
    <cellStyle name="1_Book2_Book1_Hoan chinh KH 2012 (o nha) 8" xfId="31941"/>
    <cellStyle name="1_Book2_Book1_Hoan chinh KH 2012 (o nha)_Bao cao giai ngan quy I" xfId="7223"/>
    <cellStyle name="1_Book2_Book1_Hoan chinh KH 2012 (o nha)_Bao cao giai ngan quy I 2" xfId="7224"/>
    <cellStyle name="1_Book2_Book1_Hoan chinh KH 2012 (o nha)_Bao cao giai ngan quy I 2 2" xfId="7225"/>
    <cellStyle name="1_Book2_Book1_Hoan chinh KH 2012 (o nha)_Bao cao giai ngan quy I 2 2 2" xfId="31942"/>
    <cellStyle name="1_Book2_Book1_Hoan chinh KH 2012 (o nha)_Bao cao giai ngan quy I 2 2 3" xfId="31943"/>
    <cellStyle name="1_Book2_Book1_Hoan chinh KH 2012 (o nha)_Bao cao giai ngan quy I 2 3" xfId="7226"/>
    <cellStyle name="1_Book2_Book1_Hoan chinh KH 2012 (o nha)_Bao cao giai ngan quy I 2 3 2" xfId="31944"/>
    <cellStyle name="1_Book2_Book1_Hoan chinh KH 2012 (o nha)_Bao cao giai ngan quy I 2 3 3" xfId="31945"/>
    <cellStyle name="1_Book2_Book1_Hoan chinh KH 2012 (o nha)_Bao cao giai ngan quy I 2 4" xfId="7227"/>
    <cellStyle name="1_Book2_Book1_Hoan chinh KH 2012 (o nha)_Bao cao giai ngan quy I 2 4 2" xfId="31946"/>
    <cellStyle name="1_Book2_Book1_Hoan chinh KH 2012 (o nha)_Bao cao giai ngan quy I 2 4 3" xfId="31947"/>
    <cellStyle name="1_Book2_Book1_Hoan chinh KH 2012 (o nha)_Bao cao giai ngan quy I 2 5" xfId="31948"/>
    <cellStyle name="1_Book2_Book1_Hoan chinh KH 2012 (o nha)_Bao cao giai ngan quy I 2 6" xfId="31949"/>
    <cellStyle name="1_Book2_Book1_Hoan chinh KH 2012 (o nha)_Bao cao giai ngan quy I 3" xfId="7228"/>
    <cellStyle name="1_Book2_Book1_Hoan chinh KH 2012 (o nha)_Bao cao giai ngan quy I 3 2" xfId="7229"/>
    <cellStyle name="1_Book2_Book1_Hoan chinh KH 2012 (o nha)_Bao cao giai ngan quy I 3 2 2" xfId="31950"/>
    <cellStyle name="1_Book2_Book1_Hoan chinh KH 2012 (o nha)_Bao cao giai ngan quy I 3 2 3" xfId="31951"/>
    <cellStyle name="1_Book2_Book1_Hoan chinh KH 2012 (o nha)_Bao cao giai ngan quy I 3 3" xfId="7230"/>
    <cellStyle name="1_Book2_Book1_Hoan chinh KH 2012 (o nha)_Bao cao giai ngan quy I 3 3 2" xfId="31952"/>
    <cellStyle name="1_Book2_Book1_Hoan chinh KH 2012 (o nha)_Bao cao giai ngan quy I 3 3 3" xfId="31953"/>
    <cellStyle name="1_Book2_Book1_Hoan chinh KH 2012 (o nha)_Bao cao giai ngan quy I 3 4" xfId="7231"/>
    <cellStyle name="1_Book2_Book1_Hoan chinh KH 2012 (o nha)_Bao cao giai ngan quy I 3 4 2" xfId="31954"/>
    <cellStyle name="1_Book2_Book1_Hoan chinh KH 2012 (o nha)_Bao cao giai ngan quy I 3 4 3" xfId="31955"/>
    <cellStyle name="1_Book2_Book1_Hoan chinh KH 2012 (o nha)_Bao cao giai ngan quy I 3 5" xfId="31956"/>
    <cellStyle name="1_Book2_Book1_Hoan chinh KH 2012 (o nha)_Bao cao giai ngan quy I 3 6" xfId="31957"/>
    <cellStyle name="1_Book2_Book1_Hoan chinh KH 2012 (o nha)_Bao cao giai ngan quy I 4" xfId="7232"/>
    <cellStyle name="1_Book2_Book1_Hoan chinh KH 2012 (o nha)_Bao cao giai ngan quy I 4 2" xfId="31958"/>
    <cellStyle name="1_Book2_Book1_Hoan chinh KH 2012 (o nha)_Bao cao giai ngan quy I 4 3" xfId="31959"/>
    <cellStyle name="1_Book2_Book1_Hoan chinh KH 2012 (o nha)_Bao cao giai ngan quy I 5" xfId="7233"/>
    <cellStyle name="1_Book2_Book1_Hoan chinh KH 2012 (o nha)_Bao cao giai ngan quy I 5 2" xfId="31960"/>
    <cellStyle name="1_Book2_Book1_Hoan chinh KH 2012 (o nha)_Bao cao giai ngan quy I 5 3" xfId="31961"/>
    <cellStyle name="1_Book2_Book1_Hoan chinh KH 2012 (o nha)_Bao cao giai ngan quy I 6" xfId="7234"/>
    <cellStyle name="1_Book2_Book1_Hoan chinh KH 2012 (o nha)_Bao cao giai ngan quy I 6 2" xfId="31962"/>
    <cellStyle name="1_Book2_Book1_Hoan chinh KH 2012 (o nha)_Bao cao giai ngan quy I 6 3" xfId="31963"/>
    <cellStyle name="1_Book2_Book1_Hoan chinh KH 2012 (o nha)_Bao cao giai ngan quy I 7" xfId="31964"/>
    <cellStyle name="1_Book2_Book1_Hoan chinh KH 2012 (o nha)_Bao cao giai ngan quy I 8" xfId="31965"/>
    <cellStyle name="1_Book2_Book1_Hoan chinh KH 2012 (o nha)_BC von DTPT 6 thang 2012" xfId="7235"/>
    <cellStyle name="1_Book2_Book1_Hoan chinh KH 2012 (o nha)_BC von DTPT 6 thang 2012 2" xfId="7236"/>
    <cellStyle name="1_Book2_Book1_Hoan chinh KH 2012 (o nha)_BC von DTPT 6 thang 2012 2 2" xfId="7237"/>
    <cellStyle name="1_Book2_Book1_Hoan chinh KH 2012 (o nha)_BC von DTPT 6 thang 2012 2 2 2" xfId="31966"/>
    <cellStyle name="1_Book2_Book1_Hoan chinh KH 2012 (o nha)_BC von DTPT 6 thang 2012 2 2 3" xfId="31967"/>
    <cellStyle name="1_Book2_Book1_Hoan chinh KH 2012 (o nha)_BC von DTPT 6 thang 2012 2 3" xfId="7238"/>
    <cellStyle name="1_Book2_Book1_Hoan chinh KH 2012 (o nha)_BC von DTPT 6 thang 2012 2 3 2" xfId="31968"/>
    <cellStyle name="1_Book2_Book1_Hoan chinh KH 2012 (o nha)_BC von DTPT 6 thang 2012 2 3 3" xfId="31969"/>
    <cellStyle name="1_Book2_Book1_Hoan chinh KH 2012 (o nha)_BC von DTPT 6 thang 2012 2 4" xfId="7239"/>
    <cellStyle name="1_Book2_Book1_Hoan chinh KH 2012 (o nha)_BC von DTPT 6 thang 2012 2 4 2" xfId="31970"/>
    <cellStyle name="1_Book2_Book1_Hoan chinh KH 2012 (o nha)_BC von DTPT 6 thang 2012 2 4 3" xfId="31971"/>
    <cellStyle name="1_Book2_Book1_Hoan chinh KH 2012 (o nha)_BC von DTPT 6 thang 2012 2 5" xfId="31972"/>
    <cellStyle name="1_Book2_Book1_Hoan chinh KH 2012 (o nha)_BC von DTPT 6 thang 2012 2 6" xfId="31973"/>
    <cellStyle name="1_Book2_Book1_Hoan chinh KH 2012 (o nha)_BC von DTPT 6 thang 2012 3" xfId="7240"/>
    <cellStyle name="1_Book2_Book1_Hoan chinh KH 2012 (o nha)_BC von DTPT 6 thang 2012 3 2" xfId="7241"/>
    <cellStyle name="1_Book2_Book1_Hoan chinh KH 2012 (o nha)_BC von DTPT 6 thang 2012 3 2 2" xfId="31974"/>
    <cellStyle name="1_Book2_Book1_Hoan chinh KH 2012 (o nha)_BC von DTPT 6 thang 2012 3 2 3" xfId="31975"/>
    <cellStyle name="1_Book2_Book1_Hoan chinh KH 2012 (o nha)_BC von DTPT 6 thang 2012 3 3" xfId="7242"/>
    <cellStyle name="1_Book2_Book1_Hoan chinh KH 2012 (o nha)_BC von DTPT 6 thang 2012 3 3 2" xfId="31976"/>
    <cellStyle name="1_Book2_Book1_Hoan chinh KH 2012 (o nha)_BC von DTPT 6 thang 2012 3 3 3" xfId="31977"/>
    <cellStyle name="1_Book2_Book1_Hoan chinh KH 2012 (o nha)_BC von DTPT 6 thang 2012 3 4" xfId="7243"/>
    <cellStyle name="1_Book2_Book1_Hoan chinh KH 2012 (o nha)_BC von DTPT 6 thang 2012 3 4 2" xfId="31978"/>
    <cellStyle name="1_Book2_Book1_Hoan chinh KH 2012 (o nha)_BC von DTPT 6 thang 2012 3 4 3" xfId="31979"/>
    <cellStyle name="1_Book2_Book1_Hoan chinh KH 2012 (o nha)_BC von DTPT 6 thang 2012 3 5" xfId="31980"/>
    <cellStyle name="1_Book2_Book1_Hoan chinh KH 2012 (o nha)_BC von DTPT 6 thang 2012 3 6" xfId="31981"/>
    <cellStyle name="1_Book2_Book1_Hoan chinh KH 2012 (o nha)_BC von DTPT 6 thang 2012 4" xfId="7244"/>
    <cellStyle name="1_Book2_Book1_Hoan chinh KH 2012 (o nha)_BC von DTPT 6 thang 2012 4 2" xfId="31982"/>
    <cellStyle name="1_Book2_Book1_Hoan chinh KH 2012 (o nha)_BC von DTPT 6 thang 2012 4 3" xfId="31983"/>
    <cellStyle name="1_Book2_Book1_Hoan chinh KH 2012 (o nha)_BC von DTPT 6 thang 2012 5" xfId="7245"/>
    <cellStyle name="1_Book2_Book1_Hoan chinh KH 2012 (o nha)_BC von DTPT 6 thang 2012 5 2" xfId="31984"/>
    <cellStyle name="1_Book2_Book1_Hoan chinh KH 2012 (o nha)_BC von DTPT 6 thang 2012 5 3" xfId="31985"/>
    <cellStyle name="1_Book2_Book1_Hoan chinh KH 2012 (o nha)_BC von DTPT 6 thang 2012 6" xfId="7246"/>
    <cellStyle name="1_Book2_Book1_Hoan chinh KH 2012 (o nha)_BC von DTPT 6 thang 2012 6 2" xfId="31986"/>
    <cellStyle name="1_Book2_Book1_Hoan chinh KH 2012 (o nha)_BC von DTPT 6 thang 2012 6 3" xfId="31987"/>
    <cellStyle name="1_Book2_Book1_Hoan chinh KH 2012 (o nha)_BC von DTPT 6 thang 2012 7" xfId="31988"/>
    <cellStyle name="1_Book2_Book1_Hoan chinh KH 2012 (o nha)_BC von DTPT 6 thang 2012 8" xfId="31989"/>
    <cellStyle name="1_Book2_Book1_Hoan chinh KH 2012 (o nha)_Bieu du thao QD von ho tro co MT" xfId="7247"/>
    <cellStyle name="1_Book2_Book1_Hoan chinh KH 2012 (o nha)_Bieu du thao QD von ho tro co MT 2" xfId="7248"/>
    <cellStyle name="1_Book2_Book1_Hoan chinh KH 2012 (o nha)_Bieu du thao QD von ho tro co MT 2 2" xfId="7249"/>
    <cellStyle name="1_Book2_Book1_Hoan chinh KH 2012 (o nha)_Bieu du thao QD von ho tro co MT 2 2 2" xfId="31990"/>
    <cellStyle name="1_Book2_Book1_Hoan chinh KH 2012 (o nha)_Bieu du thao QD von ho tro co MT 2 2 3" xfId="31991"/>
    <cellStyle name="1_Book2_Book1_Hoan chinh KH 2012 (o nha)_Bieu du thao QD von ho tro co MT 2 3" xfId="7250"/>
    <cellStyle name="1_Book2_Book1_Hoan chinh KH 2012 (o nha)_Bieu du thao QD von ho tro co MT 2 3 2" xfId="31992"/>
    <cellStyle name="1_Book2_Book1_Hoan chinh KH 2012 (o nha)_Bieu du thao QD von ho tro co MT 2 3 3" xfId="31993"/>
    <cellStyle name="1_Book2_Book1_Hoan chinh KH 2012 (o nha)_Bieu du thao QD von ho tro co MT 2 4" xfId="7251"/>
    <cellStyle name="1_Book2_Book1_Hoan chinh KH 2012 (o nha)_Bieu du thao QD von ho tro co MT 2 4 2" xfId="31994"/>
    <cellStyle name="1_Book2_Book1_Hoan chinh KH 2012 (o nha)_Bieu du thao QD von ho tro co MT 2 4 3" xfId="31995"/>
    <cellStyle name="1_Book2_Book1_Hoan chinh KH 2012 (o nha)_Bieu du thao QD von ho tro co MT 2 5" xfId="31996"/>
    <cellStyle name="1_Book2_Book1_Hoan chinh KH 2012 (o nha)_Bieu du thao QD von ho tro co MT 2 6" xfId="31997"/>
    <cellStyle name="1_Book2_Book1_Hoan chinh KH 2012 (o nha)_Bieu du thao QD von ho tro co MT 3" xfId="7252"/>
    <cellStyle name="1_Book2_Book1_Hoan chinh KH 2012 (o nha)_Bieu du thao QD von ho tro co MT 3 2" xfId="7253"/>
    <cellStyle name="1_Book2_Book1_Hoan chinh KH 2012 (o nha)_Bieu du thao QD von ho tro co MT 3 2 2" xfId="31998"/>
    <cellStyle name="1_Book2_Book1_Hoan chinh KH 2012 (o nha)_Bieu du thao QD von ho tro co MT 3 2 3" xfId="31999"/>
    <cellStyle name="1_Book2_Book1_Hoan chinh KH 2012 (o nha)_Bieu du thao QD von ho tro co MT 3 3" xfId="7254"/>
    <cellStyle name="1_Book2_Book1_Hoan chinh KH 2012 (o nha)_Bieu du thao QD von ho tro co MT 3 3 2" xfId="32000"/>
    <cellStyle name="1_Book2_Book1_Hoan chinh KH 2012 (o nha)_Bieu du thao QD von ho tro co MT 3 3 3" xfId="32001"/>
    <cellStyle name="1_Book2_Book1_Hoan chinh KH 2012 (o nha)_Bieu du thao QD von ho tro co MT 3 4" xfId="7255"/>
    <cellStyle name="1_Book2_Book1_Hoan chinh KH 2012 (o nha)_Bieu du thao QD von ho tro co MT 3 4 2" xfId="32002"/>
    <cellStyle name="1_Book2_Book1_Hoan chinh KH 2012 (o nha)_Bieu du thao QD von ho tro co MT 3 4 3" xfId="32003"/>
    <cellStyle name="1_Book2_Book1_Hoan chinh KH 2012 (o nha)_Bieu du thao QD von ho tro co MT 3 5" xfId="32004"/>
    <cellStyle name="1_Book2_Book1_Hoan chinh KH 2012 (o nha)_Bieu du thao QD von ho tro co MT 3 6" xfId="32005"/>
    <cellStyle name="1_Book2_Book1_Hoan chinh KH 2012 (o nha)_Bieu du thao QD von ho tro co MT 4" xfId="7256"/>
    <cellStyle name="1_Book2_Book1_Hoan chinh KH 2012 (o nha)_Bieu du thao QD von ho tro co MT 4 2" xfId="32006"/>
    <cellStyle name="1_Book2_Book1_Hoan chinh KH 2012 (o nha)_Bieu du thao QD von ho tro co MT 4 3" xfId="32007"/>
    <cellStyle name="1_Book2_Book1_Hoan chinh KH 2012 (o nha)_Bieu du thao QD von ho tro co MT 5" xfId="7257"/>
    <cellStyle name="1_Book2_Book1_Hoan chinh KH 2012 (o nha)_Bieu du thao QD von ho tro co MT 5 2" xfId="32008"/>
    <cellStyle name="1_Book2_Book1_Hoan chinh KH 2012 (o nha)_Bieu du thao QD von ho tro co MT 5 3" xfId="32009"/>
    <cellStyle name="1_Book2_Book1_Hoan chinh KH 2012 (o nha)_Bieu du thao QD von ho tro co MT 6" xfId="7258"/>
    <cellStyle name="1_Book2_Book1_Hoan chinh KH 2012 (o nha)_Bieu du thao QD von ho tro co MT 6 2" xfId="32010"/>
    <cellStyle name="1_Book2_Book1_Hoan chinh KH 2012 (o nha)_Bieu du thao QD von ho tro co MT 6 3" xfId="32011"/>
    <cellStyle name="1_Book2_Book1_Hoan chinh KH 2012 (o nha)_Bieu du thao QD von ho tro co MT 7" xfId="32012"/>
    <cellStyle name="1_Book2_Book1_Hoan chinh KH 2012 (o nha)_Bieu du thao QD von ho tro co MT 8" xfId="32013"/>
    <cellStyle name="1_Book2_Book1_Hoan chinh KH 2012 (o nha)_Ke hoach 2012 theo doi (giai ngan 30.6.12)" xfId="7259"/>
    <cellStyle name="1_Book2_Book1_Hoan chinh KH 2012 (o nha)_Ke hoach 2012 theo doi (giai ngan 30.6.12) 2" xfId="7260"/>
    <cellStyle name="1_Book2_Book1_Hoan chinh KH 2012 (o nha)_Ke hoach 2012 theo doi (giai ngan 30.6.12) 2 2" xfId="7261"/>
    <cellStyle name="1_Book2_Book1_Hoan chinh KH 2012 (o nha)_Ke hoach 2012 theo doi (giai ngan 30.6.12) 2 2 2" xfId="32014"/>
    <cellStyle name="1_Book2_Book1_Hoan chinh KH 2012 (o nha)_Ke hoach 2012 theo doi (giai ngan 30.6.12) 2 2 3" xfId="32015"/>
    <cellStyle name="1_Book2_Book1_Hoan chinh KH 2012 (o nha)_Ke hoach 2012 theo doi (giai ngan 30.6.12) 2 3" xfId="7262"/>
    <cellStyle name="1_Book2_Book1_Hoan chinh KH 2012 (o nha)_Ke hoach 2012 theo doi (giai ngan 30.6.12) 2 3 2" xfId="32016"/>
    <cellStyle name="1_Book2_Book1_Hoan chinh KH 2012 (o nha)_Ke hoach 2012 theo doi (giai ngan 30.6.12) 2 3 3" xfId="32017"/>
    <cellStyle name="1_Book2_Book1_Hoan chinh KH 2012 (o nha)_Ke hoach 2012 theo doi (giai ngan 30.6.12) 2 4" xfId="7263"/>
    <cellStyle name="1_Book2_Book1_Hoan chinh KH 2012 (o nha)_Ke hoach 2012 theo doi (giai ngan 30.6.12) 2 4 2" xfId="32018"/>
    <cellStyle name="1_Book2_Book1_Hoan chinh KH 2012 (o nha)_Ke hoach 2012 theo doi (giai ngan 30.6.12) 2 4 3" xfId="32019"/>
    <cellStyle name="1_Book2_Book1_Hoan chinh KH 2012 (o nha)_Ke hoach 2012 theo doi (giai ngan 30.6.12) 2 5" xfId="32020"/>
    <cellStyle name="1_Book2_Book1_Hoan chinh KH 2012 (o nha)_Ke hoach 2012 theo doi (giai ngan 30.6.12) 2 6" xfId="32021"/>
    <cellStyle name="1_Book2_Book1_Hoan chinh KH 2012 (o nha)_Ke hoach 2012 theo doi (giai ngan 30.6.12) 3" xfId="7264"/>
    <cellStyle name="1_Book2_Book1_Hoan chinh KH 2012 (o nha)_Ke hoach 2012 theo doi (giai ngan 30.6.12) 3 2" xfId="7265"/>
    <cellStyle name="1_Book2_Book1_Hoan chinh KH 2012 (o nha)_Ke hoach 2012 theo doi (giai ngan 30.6.12) 3 2 2" xfId="32022"/>
    <cellStyle name="1_Book2_Book1_Hoan chinh KH 2012 (o nha)_Ke hoach 2012 theo doi (giai ngan 30.6.12) 3 2 3" xfId="32023"/>
    <cellStyle name="1_Book2_Book1_Hoan chinh KH 2012 (o nha)_Ke hoach 2012 theo doi (giai ngan 30.6.12) 3 3" xfId="7266"/>
    <cellStyle name="1_Book2_Book1_Hoan chinh KH 2012 (o nha)_Ke hoach 2012 theo doi (giai ngan 30.6.12) 3 3 2" xfId="32024"/>
    <cellStyle name="1_Book2_Book1_Hoan chinh KH 2012 (o nha)_Ke hoach 2012 theo doi (giai ngan 30.6.12) 3 3 3" xfId="32025"/>
    <cellStyle name="1_Book2_Book1_Hoan chinh KH 2012 (o nha)_Ke hoach 2012 theo doi (giai ngan 30.6.12) 3 4" xfId="7267"/>
    <cellStyle name="1_Book2_Book1_Hoan chinh KH 2012 (o nha)_Ke hoach 2012 theo doi (giai ngan 30.6.12) 3 4 2" xfId="32026"/>
    <cellStyle name="1_Book2_Book1_Hoan chinh KH 2012 (o nha)_Ke hoach 2012 theo doi (giai ngan 30.6.12) 3 4 3" xfId="32027"/>
    <cellStyle name="1_Book2_Book1_Hoan chinh KH 2012 (o nha)_Ke hoach 2012 theo doi (giai ngan 30.6.12) 3 5" xfId="32028"/>
    <cellStyle name="1_Book2_Book1_Hoan chinh KH 2012 (o nha)_Ke hoach 2012 theo doi (giai ngan 30.6.12) 3 6" xfId="32029"/>
    <cellStyle name="1_Book2_Book1_Hoan chinh KH 2012 (o nha)_Ke hoach 2012 theo doi (giai ngan 30.6.12) 4" xfId="7268"/>
    <cellStyle name="1_Book2_Book1_Hoan chinh KH 2012 (o nha)_Ke hoach 2012 theo doi (giai ngan 30.6.12) 4 2" xfId="32030"/>
    <cellStyle name="1_Book2_Book1_Hoan chinh KH 2012 (o nha)_Ke hoach 2012 theo doi (giai ngan 30.6.12) 4 3" xfId="32031"/>
    <cellStyle name="1_Book2_Book1_Hoan chinh KH 2012 (o nha)_Ke hoach 2012 theo doi (giai ngan 30.6.12) 5" xfId="7269"/>
    <cellStyle name="1_Book2_Book1_Hoan chinh KH 2012 (o nha)_Ke hoach 2012 theo doi (giai ngan 30.6.12) 5 2" xfId="32032"/>
    <cellStyle name="1_Book2_Book1_Hoan chinh KH 2012 (o nha)_Ke hoach 2012 theo doi (giai ngan 30.6.12) 5 3" xfId="32033"/>
    <cellStyle name="1_Book2_Book1_Hoan chinh KH 2012 (o nha)_Ke hoach 2012 theo doi (giai ngan 30.6.12) 6" xfId="7270"/>
    <cellStyle name="1_Book2_Book1_Hoan chinh KH 2012 (o nha)_Ke hoach 2012 theo doi (giai ngan 30.6.12) 6 2" xfId="32034"/>
    <cellStyle name="1_Book2_Book1_Hoan chinh KH 2012 (o nha)_Ke hoach 2012 theo doi (giai ngan 30.6.12) 6 3" xfId="32035"/>
    <cellStyle name="1_Book2_Book1_Hoan chinh KH 2012 (o nha)_Ke hoach 2012 theo doi (giai ngan 30.6.12) 7" xfId="32036"/>
    <cellStyle name="1_Book2_Book1_Hoan chinh KH 2012 (o nha)_Ke hoach 2012 theo doi (giai ngan 30.6.12) 8" xfId="32037"/>
    <cellStyle name="1_Book2_Book1_Hoan chinh KH 2012 Von ho tro co MT" xfId="7271"/>
    <cellStyle name="1_Book2_Book1_Hoan chinh KH 2012 Von ho tro co MT (chi tiet)" xfId="7272"/>
    <cellStyle name="1_Book2_Book1_Hoan chinh KH 2012 Von ho tro co MT (chi tiet) 2" xfId="7273"/>
    <cellStyle name="1_Book2_Book1_Hoan chinh KH 2012 Von ho tro co MT (chi tiet) 2 2" xfId="7274"/>
    <cellStyle name="1_Book2_Book1_Hoan chinh KH 2012 Von ho tro co MT (chi tiet) 2 2 2" xfId="32038"/>
    <cellStyle name="1_Book2_Book1_Hoan chinh KH 2012 Von ho tro co MT (chi tiet) 2 2 3" xfId="32039"/>
    <cellStyle name="1_Book2_Book1_Hoan chinh KH 2012 Von ho tro co MT (chi tiet) 2 3" xfId="7275"/>
    <cellStyle name="1_Book2_Book1_Hoan chinh KH 2012 Von ho tro co MT (chi tiet) 2 3 2" xfId="32040"/>
    <cellStyle name="1_Book2_Book1_Hoan chinh KH 2012 Von ho tro co MT (chi tiet) 2 3 3" xfId="32041"/>
    <cellStyle name="1_Book2_Book1_Hoan chinh KH 2012 Von ho tro co MT (chi tiet) 2 4" xfId="7276"/>
    <cellStyle name="1_Book2_Book1_Hoan chinh KH 2012 Von ho tro co MT (chi tiet) 2 4 2" xfId="32042"/>
    <cellStyle name="1_Book2_Book1_Hoan chinh KH 2012 Von ho tro co MT (chi tiet) 2 4 3" xfId="32043"/>
    <cellStyle name="1_Book2_Book1_Hoan chinh KH 2012 Von ho tro co MT (chi tiet) 2 5" xfId="32044"/>
    <cellStyle name="1_Book2_Book1_Hoan chinh KH 2012 Von ho tro co MT (chi tiet) 2 6" xfId="32045"/>
    <cellStyle name="1_Book2_Book1_Hoan chinh KH 2012 Von ho tro co MT (chi tiet) 3" xfId="7277"/>
    <cellStyle name="1_Book2_Book1_Hoan chinh KH 2012 Von ho tro co MT (chi tiet) 3 2" xfId="7278"/>
    <cellStyle name="1_Book2_Book1_Hoan chinh KH 2012 Von ho tro co MT (chi tiet) 3 2 2" xfId="32046"/>
    <cellStyle name="1_Book2_Book1_Hoan chinh KH 2012 Von ho tro co MT (chi tiet) 3 2 3" xfId="32047"/>
    <cellStyle name="1_Book2_Book1_Hoan chinh KH 2012 Von ho tro co MT (chi tiet) 3 3" xfId="7279"/>
    <cellStyle name="1_Book2_Book1_Hoan chinh KH 2012 Von ho tro co MT (chi tiet) 3 3 2" xfId="32048"/>
    <cellStyle name="1_Book2_Book1_Hoan chinh KH 2012 Von ho tro co MT (chi tiet) 3 3 3" xfId="32049"/>
    <cellStyle name="1_Book2_Book1_Hoan chinh KH 2012 Von ho tro co MT (chi tiet) 3 4" xfId="7280"/>
    <cellStyle name="1_Book2_Book1_Hoan chinh KH 2012 Von ho tro co MT (chi tiet) 3 4 2" xfId="32050"/>
    <cellStyle name="1_Book2_Book1_Hoan chinh KH 2012 Von ho tro co MT (chi tiet) 3 4 3" xfId="32051"/>
    <cellStyle name="1_Book2_Book1_Hoan chinh KH 2012 Von ho tro co MT (chi tiet) 3 5" xfId="32052"/>
    <cellStyle name="1_Book2_Book1_Hoan chinh KH 2012 Von ho tro co MT (chi tiet) 3 6" xfId="32053"/>
    <cellStyle name="1_Book2_Book1_Hoan chinh KH 2012 Von ho tro co MT (chi tiet) 4" xfId="7281"/>
    <cellStyle name="1_Book2_Book1_Hoan chinh KH 2012 Von ho tro co MT (chi tiet) 4 2" xfId="32054"/>
    <cellStyle name="1_Book2_Book1_Hoan chinh KH 2012 Von ho tro co MT (chi tiet) 4 3" xfId="32055"/>
    <cellStyle name="1_Book2_Book1_Hoan chinh KH 2012 Von ho tro co MT (chi tiet) 5" xfId="7282"/>
    <cellStyle name="1_Book2_Book1_Hoan chinh KH 2012 Von ho tro co MT (chi tiet) 5 2" xfId="32056"/>
    <cellStyle name="1_Book2_Book1_Hoan chinh KH 2012 Von ho tro co MT (chi tiet) 5 3" xfId="32057"/>
    <cellStyle name="1_Book2_Book1_Hoan chinh KH 2012 Von ho tro co MT (chi tiet) 6" xfId="7283"/>
    <cellStyle name="1_Book2_Book1_Hoan chinh KH 2012 Von ho tro co MT (chi tiet) 6 2" xfId="32058"/>
    <cellStyle name="1_Book2_Book1_Hoan chinh KH 2012 Von ho tro co MT (chi tiet) 6 3" xfId="32059"/>
    <cellStyle name="1_Book2_Book1_Hoan chinh KH 2012 Von ho tro co MT (chi tiet) 7" xfId="32060"/>
    <cellStyle name="1_Book2_Book1_Hoan chinh KH 2012 Von ho tro co MT (chi tiet) 8" xfId="32061"/>
    <cellStyle name="1_Book2_Book1_Hoan chinh KH 2012 Von ho tro co MT 10" xfId="7284"/>
    <cellStyle name="1_Book2_Book1_Hoan chinh KH 2012 Von ho tro co MT 10 2" xfId="7285"/>
    <cellStyle name="1_Book2_Book1_Hoan chinh KH 2012 Von ho tro co MT 10 2 2" xfId="32062"/>
    <cellStyle name="1_Book2_Book1_Hoan chinh KH 2012 Von ho tro co MT 10 2 3" xfId="32063"/>
    <cellStyle name="1_Book2_Book1_Hoan chinh KH 2012 Von ho tro co MT 10 3" xfId="7286"/>
    <cellStyle name="1_Book2_Book1_Hoan chinh KH 2012 Von ho tro co MT 10 3 2" xfId="32064"/>
    <cellStyle name="1_Book2_Book1_Hoan chinh KH 2012 Von ho tro co MT 10 3 3" xfId="32065"/>
    <cellStyle name="1_Book2_Book1_Hoan chinh KH 2012 Von ho tro co MT 10 4" xfId="7287"/>
    <cellStyle name="1_Book2_Book1_Hoan chinh KH 2012 Von ho tro co MT 10 4 2" xfId="32066"/>
    <cellStyle name="1_Book2_Book1_Hoan chinh KH 2012 Von ho tro co MT 10 4 3" xfId="32067"/>
    <cellStyle name="1_Book2_Book1_Hoan chinh KH 2012 Von ho tro co MT 10 5" xfId="32068"/>
    <cellStyle name="1_Book2_Book1_Hoan chinh KH 2012 Von ho tro co MT 10 6" xfId="32069"/>
    <cellStyle name="1_Book2_Book1_Hoan chinh KH 2012 Von ho tro co MT 11" xfId="7288"/>
    <cellStyle name="1_Book2_Book1_Hoan chinh KH 2012 Von ho tro co MT 11 2" xfId="7289"/>
    <cellStyle name="1_Book2_Book1_Hoan chinh KH 2012 Von ho tro co MT 11 2 2" xfId="32070"/>
    <cellStyle name="1_Book2_Book1_Hoan chinh KH 2012 Von ho tro co MT 11 2 3" xfId="32071"/>
    <cellStyle name="1_Book2_Book1_Hoan chinh KH 2012 Von ho tro co MT 11 3" xfId="7290"/>
    <cellStyle name="1_Book2_Book1_Hoan chinh KH 2012 Von ho tro co MT 11 3 2" xfId="32072"/>
    <cellStyle name="1_Book2_Book1_Hoan chinh KH 2012 Von ho tro co MT 11 3 3" xfId="32073"/>
    <cellStyle name="1_Book2_Book1_Hoan chinh KH 2012 Von ho tro co MT 11 4" xfId="7291"/>
    <cellStyle name="1_Book2_Book1_Hoan chinh KH 2012 Von ho tro co MT 11 4 2" xfId="32074"/>
    <cellStyle name="1_Book2_Book1_Hoan chinh KH 2012 Von ho tro co MT 11 4 3" xfId="32075"/>
    <cellStyle name="1_Book2_Book1_Hoan chinh KH 2012 Von ho tro co MT 11 5" xfId="32076"/>
    <cellStyle name="1_Book2_Book1_Hoan chinh KH 2012 Von ho tro co MT 11 6" xfId="32077"/>
    <cellStyle name="1_Book2_Book1_Hoan chinh KH 2012 Von ho tro co MT 12" xfId="7292"/>
    <cellStyle name="1_Book2_Book1_Hoan chinh KH 2012 Von ho tro co MT 12 2" xfId="7293"/>
    <cellStyle name="1_Book2_Book1_Hoan chinh KH 2012 Von ho tro co MT 12 2 2" xfId="32078"/>
    <cellStyle name="1_Book2_Book1_Hoan chinh KH 2012 Von ho tro co MT 12 2 3" xfId="32079"/>
    <cellStyle name="1_Book2_Book1_Hoan chinh KH 2012 Von ho tro co MT 12 3" xfId="7294"/>
    <cellStyle name="1_Book2_Book1_Hoan chinh KH 2012 Von ho tro co MT 12 3 2" xfId="32080"/>
    <cellStyle name="1_Book2_Book1_Hoan chinh KH 2012 Von ho tro co MT 12 3 3" xfId="32081"/>
    <cellStyle name="1_Book2_Book1_Hoan chinh KH 2012 Von ho tro co MT 12 4" xfId="7295"/>
    <cellStyle name="1_Book2_Book1_Hoan chinh KH 2012 Von ho tro co MT 12 4 2" xfId="32082"/>
    <cellStyle name="1_Book2_Book1_Hoan chinh KH 2012 Von ho tro co MT 12 4 3" xfId="32083"/>
    <cellStyle name="1_Book2_Book1_Hoan chinh KH 2012 Von ho tro co MT 12 5" xfId="32084"/>
    <cellStyle name="1_Book2_Book1_Hoan chinh KH 2012 Von ho tro co MT 12 6" xfId="32085"/>
    <cellStyle name="1_Book2_Book1_Hoan chinh KH 2012 Von ho tro co MT 13" xfId="7296"/>
    <cellStyle name="1_Book2_Book1_Hoan chinh KH 2012 Von ho tro co MT 13 2" xfId="7297"/>
    <cellStyle name="1_Book2_Book1_Hoan chinh KH 2012 Von ho tro co MT 13 2 2" xfId="32086"/>
    <cellStyle name="1_Book2_Book1_Hoan chinh KH 2012 Von ho tro co MT 13 2 3" xfId="32087"/>
    <cellStyle name="1_Book2_Book1_Hoan chinh KH 2012 Von ho tro co MT 13 3" xfId="7298"/>
    <cellStyle name="1_Book2_Book1_Hoan chinh KH 2012 Von ho tro co MT 13 3 2" xfId="32088"/>
    <cellStyle name="1_Book2_Book1_Hoan chinh KH 2012 Von ho tro co MT 13 3 3" xfId="32089"/>
    <cellStyle name="1_Book2_Book1_Hoan chinh KH 2012 Von ho tro co MT 13 4" xfId="7299"/>
    <cellStyle name="1_Book2_Book1_Hoan chinh KH 2012 Von ho tro co MT 13 4 2" xfId="32090"/>
    <cellStyle name="1_Book2_Book1_Hoan chinh KH 2012 Von ho tro co MT 13 4 3" xfId="32091"/>
    <cellStyle name="1_Book2_Book1_Hoan chinh KH 2012 Von ho tro co MT 13 5" xfId="32092"/>
    <cellStyle name="1_Book2_Book1_Hoan chinh KH 2012 Von ho tro co MT 13 6" xfId="32093"/>
    <cellStyle name="1_Book2_Book1_Hoan chinh KH 2012 Von ho tro co MT 14" xfId="7300"/>
    <cellStyle name="1_Book2_Book1_Hoan chinh KH 2012 Von ho tro co MT 14 2" xfId="7301"/>
    <cellStyle name="1_Book2_Book1_Hoan chinh KH 2012 Von ho tro co MT 14 2 2" xfId="32094"/>
    <cellStyle name="1_Book2_Book1_Hoan chinh KH 2012 Von ho tro co MT 14 2 3" xfId="32095"/>
    <cellStyle name="1_Book2_Book1_Hoan chinh KH 2012 Von ho tro co MT 14 3" xfId="7302"/>
    <cellStyle name="1_Book2_Book1_Hoan chinh KH 2012 Von ho tro co MT 14 3 2" xfId="32096"/>
    <cellStyle name="1_Book2_Book1_Hoan chinh KH 2012 Von ho tro co MT 14 3 3" xfId="32097"/>
    <cellStyle name="1_Book2_Book1_Hoan chinh KH 2012 Von ho tro co MT 14 4" xfId="7303"/>
    <cellStyle name="1_Book2_Book1_Hoan chinh KH 2012 Von ho tro co MT 14 4 2" xfId="32098"/>
    <cellStyle name="1_Book2_Book1_Hoan chinh KH 2012 Von ho tro co MT 14 4 3" xfId="32099"/>
    <cellStyle name="1_Book2_Book1_Hoan chinh KH 2012 Von ho tro co MT 14 5" xfId="32100"/>
    <cellStyle name="1_Book2_Book1_Hoan chinh KH 2012 Von ho tro co MT 14 6" xfId="32101"/>
    <cellStyle name="1_Book2_Book1_Hoan chinh KH 2012 Von ho tro co MT 15" xfId="7304"/>
    <cellStyle name="1_Book2_Book1_Hoan chinh KH 2012 Von ho tro co MT 15 2" xfId="7305"/>
    <cellStyle name="1_Book2_Book1_Hoan chinh KH 2012 Von ho tro co MT 15 2 2" xfId="32102"/>
    <cellStyle name="1_Book2_Book1_Hoan chinh KH 2012 Von ho tro co MT 15 2 3" xfId="32103"/>
    <cellStyle name="1_Book2_Book1_Hoan chinh KH 2012 Von ho tro co MT 15 3" xfId="7306"/>
    <cellStyle name="1_Book2_Book1_Hoan chinh KH 2012 Von ho tro co MT 15 3 2" xfId="32104"/>
    <cellStyle name="1_Book2_Book1_Hoan chinh KH 2012 Von ho tro co MT 15 3 3" xfId="32105"/>
    <cellStyle name="1_Book2_Book1_Hoan chinh KH 2012 Von ho tro co MT 15 4" xfId="7307"/>
    <cellStyle name="1_Book2_Book1_Hoan chinh KH 2012 Von ho tro co MT 15 4 2" xfId="32106"/>
    <cellStyle name="1_Book2_Book1_Hoan chinh KH 2012 Von ho tro co MT 15 4 3" xfId="32107"/>
    <cellStyle name="1_Book2_Book1_Hoan chinh KH 2012 Von ho tro co MT 15 5" xfId="32108"/>
    <cellStyle name="1_Book2_Book1_Hoan chinh KH 2012 Von ho tro co MT 15 6" xfId="32109"/>
    <cellStyle name="1_Book2_Book1_Hoan chinh KH 2012 Von ho tro co MT 16" xfId="7308"/>
    <cellStyle name="1_Book2_Book1_Hoan chinh KH 2012 Von ho tro co MT 16 2" xfId="7309"/>
    <cellStyle name="1_Book2_Book1_Hoan chinh KH 2012 Von ho tro co MT 16 2 2" xfId="32110"/>
    <cellStyle name="1_Book2_Book1_Hoan chinh KH 2012 Von ho tro co MT 16 2 3" xfId="32111"/>
    <cellStyle name="1_Book2_Book1_Hoan chinh KH 2012 Von ho tro co MT 16 3" xfId="7310"/>
    <cellStyle name="1_Book2_Book1_Hoan chinh KH 2012 Von ho tro co MT 16 3 2" xfId="32112"/>
    <cellStyle name="1_Book2_Book1_Hoan chinh KH 2012 Von ho tro co MT 16 3 3" xfId="32113"/>
    <cellStyle name="1_Book2_Book1_Hoan chinh KH 2012 Von ho tro co MT 16 4" xfId="7311"/>
    <cellStyle name="1_Book2_Book1_Hoan chinh KH 2012 Von ho tro co MT 16 4 2" xfId="32114"/>
    <cellStyle name="1_Book2_Book1_Hoan chinh KH 2012 Von ho tro co MT 16 4 3" xfId="32115"/>
    <cellStyle name="1_Book2_Book1_Hoan chinh KH 2012 Von ho tro co MT 16 5" xfId="32116"/>
    <cellStyle name="1_Book2_Book1_Hoan chinh KH 2012 Von ho tro co MT 16 6" xfId="32117"/>
    <cellStyle name="1_Book2_Book1_Hoan chinh KH 2012 Von ho tro co MT 17" xfId="7312"/>
    <cellStyle name="1_Book2_Book1_Hoan chinh KH 2012 Von ho tro co MT 17 2" xfId="7313"/>
    <cellStyle name="1_Book2_Book1_Hoan chinh KH 2012 Von ho tro co MT 17 2 2" xfId="32118"/>
    <cellStyle name="1_Book2_Book1_Hoan chinh KH 2012 Von ho tro co MT 17 2 3" xfId="32119"/>
    <cellStyle name="1_Book2_Book1_Hoan chinh KH 2012 Von ho tro co MT 17 3" xfId="7314"/>
    <cellStyle name="1_Book2_Book1_Hoan chinh KH 2012 Von ho tro co MT 17 3 2" xfId="32120"/>
    <cellStyle name="1_Book2_Book1_Hoan chinh KH 2012 Von ho tro co MT 17 3 3" xfId="32121"/>
    <cellStyle name="1_Book2_Book1_Hoan chinh KH 2012 Von ho tro co MT 17 4" xfId="7315"/>
    <cellStyle name="1_Book2_Book1_Hoan chinh KH 2012 Von ho tro co MT 17 4 2" xfId="32122"/>
    <cellStyle name="1_Book2_Book1_Hoan chinh KH 2012 Von ho tro co MT 17 4 3" xfId="32123"/>
    <cellStyle name="1_Book2_Book1_Hoan chinh KH 2012 Von ho tro co MT 17 5" xfId="32124"/>
    <cellStyle name="1_Book2_Book1_Hoan chinh KH 2012 Von ho tro co MT 17 6" xfId="32125"/>
    <cellStyle name="1_Book2_Book1_Hoan chinh KH 2012 Von ho tro co MT 18" xfId="7316"/>
    <cellStyle name="1_Book2_Book1_Hoan chinh KH 2012 Von ho tro co MT 18 2" xfId="32126"/>
    <cellStyle name="1_Book2_Book1_Hoan chinh KH 2012 Von ho tro co MT 18 3" xfId="32127"/>
    <cellStyle name="1_Book2_Book1_Hoan chinh KH 2012 Von ho tro co MT 19" xfId="7317"/>
    <cellStyle name="1_Book2_Book1_Hoan chinh KH 2012 Von ho tro co MT 19 2" xfId="32128"/>
    <cellStyle name="1_Book2_Book1_Hoan chinh KH 2012 Von ho tro co MT 19 3" xfId="32129"/>
    <cellStyle name="1_Book2_Book1_Hoan chinh KH 2012 Von ho tro co MT 2" xfId="7318"/>
    <cellStyle name="1_Book2_Book1_Hoan chinh KH 2012 Von ho tro co MT 2 2" xfId="7319"/>
    <cellStyle name="1_Book2_Book1_Hoan chinh KH 2012 Von ho tro co MT 2 2 2" xfId="32130"/>
    <cellStyle name="1_Book2_Book1_Hoan chinh KH 2012 Von ho tro co MT 2 2 3" xfId="32131"/>
    <cellStyle name="1_Book2_Book1_Hoan chinh KH 2012 Von ho tro co MT 2 3" xfId="7320"/>
    <cellStyle name="1_Book2_Book1_Hoan chinh KH 2012 Von ho tro co MT 2 3 2" xfId="32132"/>
    <cellStyle name="1_Book2_Book1_Hoan chinh KH 2012 Von ho tro co MT 2 3 3" xfId="32133"/>
    <cellStyle name="1_Book2_Book1_Hoan chinh KH 2012 Von ho tro co MT 2 4" xfId="7321"/>
    <cellStyle name="1_Book2_Book1_Hoan chinh KH 2012 Von ho tro co MT 2 4 2" xfId="32134"/>
    <cellStyle name="1_Book2_Book1_Hoan chinh KH 2012 Von ho tro co MT 2 4 3" xfId="32135"/>
    <cellStyle name="1_Book2_Book1_Hoan chinh KH 2012 Von ho tro co MT 2 5" xfId="32136"/>
    <cellStyle name="1_Book2_Book1_Hoan chinh KH 2012 Von ho tro co MT 2 6" xfId="32137"/>
    <cellStyle name="1_Book2_Book1_Hoan chinh KH 2012 Von ho tro co MT 20" xfId="7322"/>
    <cellStyle name="1_Book2_Book1_Hoan chinh KH 2012 Von ho tro co MT 20 2" xfId="32138"/>
    <cellStyle name="1_Book2_Book1_Hoan chinh KH 2012 Von ho tro co MT 20 3" xfId="32139"/>
    <cellStyle name="1_Book2_Book1_Hoan chinh KH 2012 Von ho tro co MT 21" xfId="32140"/>
    <cellStyle name="1_Book2_Book1_Hoan chinh KH 2012 Von ho tro co MT 22" xfId="32141"/>
    <cellStyle name="1_Book2_Book1_Hoan chinh KH 2012 Von ho tro co MT 3" xfId="7323"/>
    <cellStyle name="1_Book2_Book1_Hoan chinh KH 2012 Von ho tro co MT 3 2" xfId="7324"/>
    <cellStyle name="1_Book2_Book1_Hoan chinh KH 2012 Von ho tro co MT 3 2 2" xfId="32142"/>
    <cellStyle name="1_Book2_Book1_Hoan chinh KH 2012 Von ho tro co MT 3 2 3" xfId="32143"/>
    <cellStyle name="1_Book2_Book1_Hoan chinh KH 2012 Von ho tro co MT 3 3" xfId="7325"/>
    <cellStyle name="1_Book2_Book1_Hoan chinh KH 2012 Von ho tro co MT 3 3 2" xfId="32144"/>
    <cellStyle name="1_Book2_Book1_Hoan chinh KH 2012 Von ho tro co MT 3 3 3" xfId="32145"/>
    <cellStyle name="1_Book2_Book1_Hoan chinh KH 2012 Von ho tro co MT 3 4" xfId="7326"/>
    <cellStyle name="1_Book2_Book1_Hoan chinh KH 2012 Von ho tro co MT 3 4 2" xfId="32146"/>
    <cellStyle name="1_Book2_Book1_Hoan chinh KH 2012 Von ho tro co MT 3 4 3" xfId="32147"/>
    <cellStyle name="1_Book2_Book1_Hoan chinh KH 2012 Von ho tro co MT 3 5" xfId="32148"/>
    <cellStyle name="1_Book2_Book1_Hoan chinh KH 2012 Von ho tro co MT 3 6" xfId="32149"/>
    <cellStyle name="1_Book2_Book1_Hoan chinh KH 2012 Von ho tro co MT 4" xfId="7327"/>
    <cellStyle name="1_Book2_Book1_Hoan chinh KH 2012 Von ho tro co MT 4 2" xfId="7328"/>
    <cellStyle name="1_Book2_Book1_Hoan chinh KH 2012 Von ho tro co MT 4 2 2" xfId="32150"/>
    <cellStyle name="1_Book2_Book1_Hoan chinh KH 2012 Von ho tro co MT 4 2 3" xfId="32151"/>
    <cellStyle name="1_Book2_Book1_Hoan chinh KH 2012 Von ho tro co MT 4 3" xfId="7329"/>
    <cellStyle name="1_Book2_Book1_Hoan chinh KH 2012 Von ho tro co MT 4 3 2" xfId="32152"/>
    <cellStyle name="1_Book2_Book1_Hoan chinh KH 2012 Von ho tro co MT 4 3 3" xfId="32153"/>
    <cellStyle name="1_Book2_Book1_Hoan chinh KH 2012 Von ho tro co MT 4 4" xfId="7330"/>
    <cellStyle name="1_Book2_Book1_Hoan chinh KH 2012 Von ho tro co MT 4 4 2" xfId="32154"/>
    <cellStyle name="1_Book2_Book1_Hoan chinh KH 2012 Von ho tro co MT 4 4 3" xfId="32155"/>
    <cellStyle name="1_Book2_Book1_Hoan chinh KH 2012 Von ho tro co MT 4 5" xfId="32156"/>
    <cellStyle name="1_Book2_Book1_Hoan chinh KH 2012 Von ho tro co MT 4 6" xfId="32157"/>
    <cellStyle name="1_Book2_Book1_Hoan chinh KH 2012 Von ho tro co MT 5" xfId="7331"/>
    <cellStyle name="1_Book2_Book1_Hoan chinh KH 2012 Von ho tro co MT 5 2" xfId="7332"/>
    <cellStyle name="1_Book2_Book1_Hoan chinh KH 2012 Von ho tro co MT 5 2 2" xfId="32158"/>
    <cellStyle name="1_Book2_Book1_Hoan chinh KH 2012 Von ho tro co MT 5 2 3" xfId="32159"/>
    <cellStyle name="1_Book2_Book1_Hoan chinh KH 2012 Von ho tro co MT 5 3" xfId="7333"/>
    <cellStyle name="1_Book2_Book1_Hoan chinh KH 2012 Von ho tro co MT 5 3 2" xfId="32160"/>
    <cellStyle name="1_Book2_Book1_Hoan chinh KH 2012 Von ho tro co MT 5 3 3" xfId="32161"/>
    <cellStyle name="1_Book2_Book1_Hoan chinh KH 2012 Von ho tro co MT 5 4" xfId="7334"/>
    <cellStyle name="1_Book2_Book1_Hoan chinh KH 2012 Von ho tro co MT 5 4 2" xfId="32162"/>
    <cellStyle name="1_Book2_Book1_Hoan chinh KH 2012 Von ho tro co MT 5 4 3" xfId="32163"/>
    <cellStyle name="1_Book2_Book1_Hoan chinh KH 2012 Von ho tro co MT 5 5" xfId="32164"/>
    <cellStyle name="1_Book2_Book1_Hoan chinh KH 2012 Von ho tro co MT 5 6" xfId="32165"/>
    <cellStyle name="1_Book2_Book1_Hoan chinh KH 2012 Von ho tro co MT 6" xfId="7335"/>
    <cellStyle name="1_Book2_Book1_Hoan chinh KH 2012 Von ho tro co MT 6 2" xfId="7336"/>
    <cellStyle name="1_Book2_Book1_Hoan chinh KH 2012 Von ho tro co MT 6 2 2" xfId="32166"/>
    <cellStyle name="1_Book2_Book1_Hoan chinh KH 2012 Von ho tro co MT 6 2 3" xfId="32167"/>
    <cellStyle name="1_Book2_Book1_Hoan chinh KH 2012 Von ho tro co MT 6 3" xfId="7337"/>
    <cellStyle name="1_Book2_Book1_Hoan chinh KH 2012 Von ho tro co MT 6 3 2" xfId="32168"/>
    <cellStyle name="1_Book2_Book1_Hoan chinh KH 2012 Von ho tro co MT 6 3 3" xfId="32169"/>
    <cellStyle name="1_Book2_Book1_Hoan chinh KH 2012 Von ho tro co MT 6 4" xfId="7338"/>
    <cellStyle name="1_Book2_Book1_Hoan chinh KH 2012 Von ho tro co MT 6 4 2" xfId="32170"/>
    <cellStyle name="1_Book2_Book1_Hoan chinh KH 2012 Von ho tro co MT 6 4 3" xfId="32171"/>
    <cellStyle name="1_Book2_Book1_Hoan chinh KH 2012 Von ho tro co MT 6 5" xfId="32172"/>
    <cellStyle name="1_Book2_Book1_Hoan chinh KH 2012 Von ho tro co MT 6 6" xfId="32173"/>
    <cellStyle name="1_Book2_Book1_Hoan chinh KH 2012 Von ho tro co MT 7" xfId="7339"/>
    <cellStyle name="1_Book2_Book1_Hoan chinh KH 2012 Von ho tro co MT 7 2" xfId="7340"/>
    <cellStyle name="1_Book2_Book1_Hoan chinh KH 2012 Von ho tro co MT 7 2 2" xfId="32174"/>
    <cellStyle name="1_Book2_Book1_Hoan chinh KH 2012 Von ho tro co MT 7 2 3" xfId="32175"/>
    <cellStyle name="1_Book2_Book1_Hoan chinh KH 2012 Von ho tro co MT 7 3" xfId="7341"/>
    <cellStyle name="1_Book2_Book1_Hoan chinh KH 2012 Von ho tro co MT 7 3 2" xfId="32176"/>
    <cellStyle name="1_Book2_Book1_Hoan chinh KH 2012 Von ho tro co MT 7 3 3" xfId="32177"/>
    <cellStyle name="1_Book2_Book1_Hoan chinh KH 2012 Von ho tro co MT 7 4" xfId="7342"/>
    <cellStyle name="1_Book2_Book1_Hoan chinh KH 2012 Von ho tro co MT 7 4 2" xfId="32178"/>
    <cellStyle name="1_Book2_Book1_Hoan chinh KH 2012 Von ho tro co MT 7 4 3" xfId="32179"/>
    <cellStyle name="1_Book2_Book1_Hoan chinh KH 2012 Von ho tro co MT 7 5" xfId="32180"/>
    <cellStyle name="1_Book2_Book1_Hoan chinh KH 2012 Von ho tro co MT 7 6" xfId="32181"/>
    <cellStyle name="1_Book2_Book1_Hoan chinh KH 2012 Von ho tro co MT 8" xfId="7343"/>
    <cellStyle name="1_Book2_Book1_Hoan chinh KH 2012 Von ho tro co MT 8 2" xfId="7344"/>
    <cellStyle name="1_Book2_Book1_Hoan chinh KH 2012 Von ho tro co MT 8 2 2" xfId="32182"/>
    <cellStyle name="1_Book2_Book1_Hoan chinh KH 2012 Von ho tro co MT 8 2 3" xfId="32183"/>
    <cellStyle name="1_Book2_Book1_Hoan chinh KH 2012 Von ho tro co MT 8 3" xfId="7345"/>
    <cellStyle name="1_Book2_Book1_Hoan chinh KH 2012 Von ho tro co MT 8 3 2" xfId="32184"/>
    <cellStyle name="1_Book2_Book1_Hoan chinh KH 2012 Von ho tro co MT 8 3 3" xfId="32185"/>
    <cellStyle name="1_Book2_Book1_Hoan chinh KH 2012 Von ho tro co MT 8 4" xfId="7346"/>
    <cellStyle name="1_Book2_Book1_Hoan chinh KH 2012 Von ho tro co MT 8 4 2" xfId="32186"/>
    <cellStyle name="1_Book2_Book1_Hoan chinh KH 2012 Von ho tro co MT 8 4 3" xfId="32187"/>
    <cellStyle name="1_Book2_Book1_Hoan chinh KH 2012 Von ho tro co MT 8 5" xfId="32188"/>
    <cellStyle name="1_Book2_Book1_Hoan chinh KH 2012 Von ho tro co MT 8 6" xfId="32189"/>
    <cellStyle name="1_Book2_Book1_Hoan chinh KH 2012 Von ho tro co MT 9" xfId="7347"/>
    <cellStyle name="1_Book2_Book1_Hoan chinh KH 2012 Von ho tro co MT 9 2" xfId="7348"/>
    <cellStyle name="1_Book2_Book1_Hoan chinh KH 2012 Von ho tro co MT 9 2 2" xfId="32190"/>
    <cellStyle name="1_Book2_Book1_Hoan chinh KH 2012 Von ho tro co MT 9 2 3" xfId="32191"/>
    <cellStyle name="1_Book2_Book1_Hoan chinh KH 2012 Von ho tro co MT 9 3" xfId="7349"/>
    <cellStyle name="1_Book2_Book1_Hoan chinh KH 2012 Von ho tro co MT 9 3 2" xfId="32192"/>
    <cellStyle name="1_Book2_Book1_Hoan chinh KH 2012 Von ho tro co MT 9 3 3" xfId="32193"/>
    <cellStyle name="1_Book2_Book1_Hoan chinh KH 2012 Von ho tro co MT 9 4" xfId="7350"/>
    <cellStyle name="1_Book2_Book1_Hoan chinh KH 2012 Von ho tro co MT 9 4 2" xfId="32194"/>
    <cellStyle name="1_Book2_Book1_Hoan chinh KH 2012 Von ho tro co MT 9 4 3" xfId="32195"/>
    <cellStyle name="1_Book2_Book1_Hoan chinh KH 2012 Von ho tro co MT 9 5" xfId="32196"/>
    <cellStyle name="1_Book2_Book1_Hoan chinh KH 2012 Von ho tro co MT 9 6" xfId="32197"/>
    <cellStyle name="1_Book2_Book1_Hoan chinh KH 2012 Von ho tro co MT_Bao cao giai ngan quy I" xfId="7351"/>
    <cellStyle name="1_Book2_Book1_Hoan chinh KH 2012 Von ho tro co MT_Bao cao giai ngan quy I 2" xfId="7352"/>
    <cellStyle name="1_Book2_Book1_Hoan chinh KH 2012 Von ho tro co MT_Bao cao giai ngan quy I 2 2" xfId="7353"/>
    <cellStyle name="1_Book2_Book1_Hoan chinh KH 2012 Von ho tro co MT_Bao cao giai ngan quy I 2 2 2" xfId="32198"/>
    <cellStyle name="1_Book2_Book1_Hoan chinh KH 2012 Von ho tro co MT_Bao cao giai ngan quy I 2 2 3" xfId="32199"/>
    <cellStyle name="1_Book2_Book1_Hoan chinh KH 2012 Von ho tro co MT_Bao cao giai ngan quy I 2 3" xfId="7354"/>
    <cellStyle name="1_Book2_Book1_Hoan chinh KH 2012 Von ho tro co MT_Bao cao giai ngan quy I 2 3 2" xfId="32200"/>
    <cellStyle name="1_Book2_Book1_Hoan chinh KH 2012 Von ho tro co MT_Bao cao giai ngan quy I 2 3 3" xfId="32201"/>
    <cellStyle name="1_Book2_Book1_Hoan chinh KH 2012 Von ho tro co MT_Bao cao giai ngan quy I 2 4" xfId="7355"/>
    <cellStyle name="1_Book2_Book1_Hoan chinh KH 2012 Von ho tro co MT_Bao cao giai ngan quy I 2 4 2" xfId="32202"/>
    <cellStyle name="1_Book2_Book1_Hoan chinh KH 2012 Von ho tro co MT_Bao cao giai ngan quy I 2 4 3" xfId="32203"/>
    <cellStyle name="1_Book2_Book1_Hoan chinh KH 2012 Von ho tro co MT_Bao cao giai ngan quy I 2 5" xfId="32204"/>
    <cellStyle name="1_Book2_Book1_Hoan chinh KH 2012 Von ho tro co MT_Bao cao giai ngan quy I 2 6" xfId="32205"/>
    <cellStyle name="1_Book2_Book1_Hoan chinh KH 2012 Von ho tro co MT_Bao cao giai ngan quy I 3" xfId="7356"/>
    <cellStyle name="1_Book2_Book1_Hoan chinh KH 2012 Von ho tro co MT_Bao cao giai ngan quy I 3 2" xfId="7357"/>
    <cellStyle name="1_Book2_Book1_Hoan chinh KH 2012 Von ho tro co MT_Bao cao giai ngan quy I 3 2 2" xfId="32206"/>
    <cellStyle name="1_Book2_Book1_Hoan chinh KH 2012 Von ho tro co MT_Bao cao giai ngan quy I 3 2 3" xfId="32207"/>
    <cellStyle name="1_Book2_Book1_Hoan chinh KH 2012 Von ho tro co MT_Bao cao giai ngan quy I 3 3" xfId="7358"/>
    <cellStyle name="1_Book2_Book1_Hoan chinh KH 2012 Von ho tro co MT_Bao cao giai ngan quy I 3 3 2" xfId="32208"/>
    <cellStyle name="1_Book2_Book1_Hoan chinh KH 2012 Von ho tro co MT_Bao cao giai ngan quy I 3 3 3" xfId="32209"/>
    <cellStyle name="1_Book2_Book1_Hoan chinh KH 2012 Von ho tro co MT_Bao cao giai ngan quy I 3 4" xfId="7359"/>
    <cellStyle name="1_Book2_Book1_Hoan chinh KH 2012 Von ho tro co MT_Bao cao giai ngan quy I 3 4 2" xfId="32210"/>
    <cellStyle name="1_Book2_Book1_Hoan chinh KH 2012 Von ho tro co MT_Bao cao giai ngan quy I 3 4 3" xfId="32211"/>
    <cellStyle name="1_Book2_Book1_Hoan chinh KH 2012 Von ho tro co MT_Bao cao giai ngan quy I 3 5" xfId="32212"/>
    <cellStyle name="1_Book2_Book1_Hoan chinh KH 2012 Von ho tro co MT_Bao cao giai ngan quy I 3 6" xfId="32213"/>
    <cellStyle name="1_Book2_Book1_Hoan chinh KH 2012 Von ho tro co MT_Bao cao giai ngan quy I 4" xfId="7360"/>
    <cellStyle name="1_Book2_Book1_Hoan chinh KH 2012 Von ho tro co MT_Bao cao giai ngan quy I 4 2" xfId="32214"/>
    <cellStyle name="1_Book2_Book1_Hoan chinh KH 2012 Von ho tro co MT_Bao cao giai ngan quy I 4 3" xfId="32215"/>
    <cellStyle name="1_Book2_Book1_Hoan chinh KH 2012 Von ho tro co MT_Bao cao giai ngan quy I 5" xfId="7361"/>
    <cellStyle name="1_Book2_Book1_Hoan chinh KH 2012 Von ho tro co MT_Bao cao giai ngan quy I 5 2" xfId="32216"/>
    <cellStyle name="1_Book2_Book1_Hoan chinh KH 2012 Von ho tro co MT_Bao cao giai ngan quy I 5 3" xfId="32217"/>
    <cellStyle name="1_Book2_Book1_Hoan chinh KH 2012 Von ho tro co MT_Bao cao giai ngan quy I 6" xfId="7362"/>
    <cellStyle name="1_Book2_Book1_Hoan chinh KH 2012 Von ho tro co MT_Bao cao giai ngan quy I 6 2" xfId="32218"/>
    <cellStyle name="1_Book2_Book1_Hoan chinh KH 2012 Von ho tro co MT_Bao cao giai ngan quy I 6 3" xfId="32219"/>
    <cellStyle name="1_Book2_Book1_Hoan chinh KH 2012 Von ho tro co MT_Bao cao giai ngan quy I 7" xfId="32220"/>
    <cellStyle name="1_Book2_Book1_Hoan chinh KH 2012 Von ho tro co MT_Bao cao giai ngan quy I 8" xfId="32221"/>
    <cellStyle name="1_Book2_Book1_Hoan chinh KH 2012 Von ho tro co MT_BC von DTPT 6 thang 2012" xfId="7363"/>
    <cellStyle name="1_Book2_Book1_Hoan chinh KH 2012 Von ho tro co MT_BC von DTPT 6 thang 2012 2" xfId="7364"/>
    <cellStyle name="1_Book2_Book1_Hoan chinh KH 2012 Von ho tro co MT_BC von DTPT 6 thang 2012 2 2" xfId="7365"/>
    <cellStyle name="1_Book2_Book1_Hoan chinh KH 2012 Von ho tro co MT_BC von DTPT 6 thang 2012 2 2 2" xfId="32222"/>
    <cellStyle name="1_Book2_Book1_Hoan chinh KH 2012 Von ho tro co MT_BC von DTPT 6 thang 2012 2 2 3" xfId="32223"/>
    <cellStyle name="1_Book2_Book1_Hoan chinh KH 2012 Von ho tro co MT_BC von DTPT 6 thang 2012 2 3" xfId="7366"/>
    <cellStyle name="1_Book2_Book1_Hoan chinh KH 2012 Von ho tro co MT_BC von DTPT 6 thang 2012 2 3 2" xfId="32224"/>
    <cellStyle name="1_Book2_Book1_Hoan chinh KH 2012 Von ho tro co MT_BC von DTPT 6 thang 2012 2 3 3" xfId="32225"/>
    <cellStyle name="1_Book2_Book1_Hoan chinh KH 2012 Von ho tro co MT_BC von DTPT 6 thang 2012 2 4" xfId="7367"/>
    <cellStyle name="1_Book2_Book1_Hoan chinh KH 2012 Von ho tro co MT_BC von DTPT 6 thang 2012 2 4 2" xfId="32226"/>
    <cellStyle name="1_Book2_Book1_Hoan chinh KH 2012 Von ho tro co MT_BC von DTPT 6 thang 2012 2 4 3" xfId="32227"/>
    <cellStyle name="1_Book2_Book1_Hoan chinh KH 2012 Von ho tro co MT_BC von DTPT 6 thang 2012 2 5" xfId="32228"/>
    <cellStyle name="1_Book2_Book1_Hoan chinh KH 2012 Von ho tro co MT_BC von DTPT 6 thang 2012 2 6" xfId="32229"/>
    <cellStyle name="1_Book2_Book1_Hoan chinh KH 2012 Von ho tro co MT_BC von DTPT 6 thang 2012 3" xfId="7368"/>
    <cellStyle name="1_Book2_Book1_Hoan chinh KH 2012 Von ho tro co MT_BC von DTPT 6 thang 2012 3 2" xfId="7369"/>
    <cellStyle name="1_Book2_Book1_Hoan chinh KH 2012 Von ho tro co MT_BC von DTPT 6 thang 2012 3 2 2" xfId="32230"/>
    <cellStyle name="1_Book2_Book1_Hoan chinh KH 2012 Von ho tro co MT_BC von DTPT 6 thang 2012 3 2 3" xfId="32231"/>
    <cellStyle name="1_Book2_Book1_Hoan chinh KH 2012 Von ho tro co MT_BC von DTPT 6 thang 2012 3 3" xfId="7370"/>
    <cellStyle name="1_Book2_Book1_Hoan chinh KH 2012 Von ho tro co MT_BC von DTPT 6 thang 2012 3 3 2" xfId="32232"/>
    <cellStyle name="1_Book2_Book1_Hoan chinh KH 2012 Von ho tro co MT_BC von DTPT 6 thang 2012 3 3 3" xfId="32233"/>
    <cellStyle name="1_Book2_Book1_Hoan chinh KH 2012 Von ho tro co MT_BC von DTPT 6 thang 2012 3 4" xfId="7371"/>
    <cellStyle name="1_Book2_Book1_Hoan chinh KH 2012 Von ho tro co MT_BC von DTPT 6 thang 2012 3 4 2" xfId="32234"/>
    <cellStyle name="1_Book2_Book1_Hoan chinh KH 2012 Von ho tro co MT_BC von DTPT 6 thang 2012 3 4 3" xfId="32235"/>
    <cellStyle name="1_Book2_Book1_Hoan chinh KH 2012 Von ho tro co MT_BC von DTPT 6 thang 2012 3 5" xfId="32236"/>
    <cellStyle name="1_Book2_Book1_Hoan chinh KH 2012 Von ho tro co MT_BC von DTPT 6 thang 2012 3 6" xfId="32237"/>
    <cellStyle name="1_Book2_Book1_Hoan chinh KH 2012 Von ho tro co MT_BC von DTPT 6 thang 2012 4" xfId="7372"/>
    <cellStyle name="1_Book2_Book1_Hoan chinh KH 2012 Von ho tro co MT_BC von DTPT 6 thang 2012 4 2" xfId="32238"/>
    <cellStyle name="1_Book2_Book1_Hoan chinh KH 2012 Von ho tro co MT_BC von DTPT 6 thang 2012 4 3" xfId="32239"/>
    <cellStyle name="1_Book2_Book1_Hoan chinh KH 2012 Von ho tro co MT_BC von DTPT 6 thang 2012 5" xfId="7373"/>
    <cellStyle name="1_Book2_Book1_Hoan chinh KH 2012 Von ho tro co MT_BC von DTPT 6 thang 2012 5 2" xfId="32240"/>
    <cellStyle name="1_Book2_Book1_Hoan chinh KH 2012 Von ho tro co MT_BC von DTPT 6 thang 2012 5 3" xfId="32241"/>
    <cellStyle name="1_Book2_Book1_Hoan chinh KH 2012 Von ho tro co MT_BC von DTPT 6 thang 2012 6" xfId="7374"/>
    <cellStyle name="1_Book2_Book1_Hoan chinh KH 2012 Von ho tro co MT_BC von DTPT 6 thang 2012 6 2" xfId="32242"/>
    <cellStyle name="1_Book2_Book1_Hoan chinh KH 2012 Von ho tro co MT_BC von DTPT 6 thang 2012 6 3" xfId="32243"/>
    <cellStyle name="1_Book2_Book1_Hoan chinh KH 2012 Von ho tro co MT_BC von DTPT 6 thang 2012 7" xfId="32244"/>
    <cellStyle name="1_Book2_Book1_Hoan chinh KH 2012 Von ho tro co MT_BC von DTPT 6 thang 2012 8" xfId="32245"/>
    <cellStyle name="1_Book2_Book1_Hoan chinh KH 2012 Von ho tro co MT_Bieu du thao QD von ho tro co MT" xfId="7375"/>
    <cellStyle name="1_Book2_Book1_Hoan chinh KH 2012 Von ho tro co MT_Bieu du thao QD von ho tro co MT 2" xfId="7376"/>
    <cellStyle name="1_Book2_Book1_Hoan chinh KH 2012 Von ho tro co MT_Bieu du thao QD von ho tro co MT 2 2" xfId="7377"/>
    <cellStyle name="1_Book2_Book1_Hoan chinh KH 2012 Von ho tro co MT_Bieu du thao QD von ho tro co MT 2 2 2" xfId="32246"/>
    <cellStyle name="1_Book2_Book1_Hoan chinh KH 2012 Von ho tro co MT_Bieu du thao QD von ho tro co MT 2 2 3" xfId="32247"/>
    <cellStyle name="1_Book2_Book1_Hoan chinh KH 2012 Von ho tro co MT_Bieu du thao QD von ho tro co MT 2 3" xfId="7378"/>
    <cellStyle name="1_Book2_Book1_Hoan chinh KH 2012 Von ho tro co MT_Bieu du thao QD von ho tro co MT 2 3 2" xfId="32248"/>
    <cellStyle name="1_Book2_Book1_Hoan chinh KH 2012 Von ho tro co MT_Bieu du thao QD von ho tro co MT 2 3 3" xfId="32249"/>
    <cellStyle name="1_Book2_Book1_Hoan chinh KH 2012 Von ho tro co MT_Bieu du thao QD von ho tro co MT 2 4" xfId="7379"/>
    <cellStyle name="1_Book2_Book1_Hoan chinh KH 2012 Von ho tro co MT_Bieu du thao QD von ho tro co MT 2 4 2" xfId="32250"/>
    <cellStyle name="1_Book2_Book1_Hoan chinh KH 2012 Von ho tro co MT_Bieu du thao QD von ho tro co MT 2 4 3" xfId="32251"/>
    <cellStyle name="1_Book2_Book1_Hoan chinh KH 2012 Von ho tro co MT_Bieu du thao QD von ho tro co MT 2 5" xfId="32252"/>
    <cellStyle name="1_Book2_Book1_Hoan chinh KH 2012 Von ho tro co MT_Bieu du thao QD von ho tro co MT 2 6" xfId="32253"/>
    <cellStyle name="1_Book2_Book1_Hoan chinh KH 2012 Von ho tro co MT_Bieu du thao QD von ho tro co MT 3" xfId="7380"/>
    <cellStyle name="1_Book2_Book1_Hoan chinh KH 2012 Von ho tro co MT_Bieu du thao QD von ho tro co MT 3 2" xfId="7381"/>
    <cellStyle name="1_Book2_Book1_Hoan chinh KH 2012 Von ho tro co MT_Bieu du thao QD von ho tro co MT 3 2 2" xfId="32254"/>
    <cellStyle name="1_Book2_Book1_Hoan chinh KH 2012 Von ho tro co MT_Bieu du thao QD von ho tro co MT 3 2 3" xfId="32255"/>
    <cellStyle name="1_Book2_Book1_Hoan chinh KH 2012 Von ho tro co MT_Bieu du thao QD von ho tro co MT 3 3" xfId="7382"/>
    <cellStyle name="1_Book2_Book1_Hoan chinh KH 2012 Von ho tro co MT_Bieu du thao QD von ho tro co MT 3 3 2" xfId="32256"/>
    <cellStyle name="1_Book2_Book1_Hoan chinh KH 2012 Von ho tro co MT_Bieu du thao QD von ho tro co MT 3 3 3" xfId="32257"/>
    <cellStyle name="1_Book2_Book1_Hoan chinh KH 2012 Von ho tro co MT_Bieu du thao QD von ho tro co MT 3 4" xfId="7383"/>
    <cellStyle name="1_Book2_Book1_Hoan chinh KH 2012 Von ho tro co MT_Bieu du thao QD von ho tro co MT 3 4 2" xfId="32258"/>
    <cellStyle name="1_Book2_Book1_Hoan chinh KH 2012 Von ho tro co MT_Bieu du thao QD von ho tro co MT 3 4 3" xfId="32259"/>
    <cellStyle name="1_Book2_Book1_Hoan chinh KH 2012 Von ho tro co MT_Bieu du thao QD von ho tro co MT 3 5" xfId="32260"/>
    <cellStyle name="1_Book2_Book1_Hoan chinh KH 2012 Von ho tro co MT_Bieu du thao QD von ho tro co MT 3 6" xfId="32261"/>
    <cellStyle name="1_Book2_Book1_Hoan chinh KH 2012 Von ho tro co MT_Bieu du thao QD von ho tro co MT 4" xfId="7384"/>
    <cellStyle name="1_Book2_Book1_Hoan chinh KH 2012 Von ho tro co MT_Bieu du thao QD von ho tro co MT 4 2" xfId="32262"/>
    <cellStyle name="1_Book2_Book1_Hoan chinh KH 2012 Von ho tro co MT_Bieu du thao QD von ho tro co MT 4 3" xfId="32263"/>
    <cellStyle name="1_Book2_Book1_Hoan chinh KH 2012 Von ho tro co MT_Bieu du thao QD von ho tro co MT 5" xfId="7385"/>
    <cellStyle name="1_Book2_Book1_Hoan chinh KH 2012 Von ho tro co MT_Bieu du thao QD von ho tro co MT 5 2" xfId="32264"/>
    <cellStyle name="1_Book2_Book1_Hoan chinh KH 2012 Von ho tro co MT_Bieu du thao QD von ho tro co MT 5 3" xfId="32265"/>
    <cellStyle name="1_Book2_Book1_Hoan chinh KH 2012 Von ho tro co MT_Bieu du thao QD von ho tro co MT 6" xfId="7386"/>
    <cellStyle name="1_Book2_Book1_Hoan chinh KH 2012 Von ho tro co MT_Bieu du thao QD von ho tro co MT 6 2" xfId="32266"/>
    <cellStyle name="1_Book2_Book1_Hoan chinh KH 2012 Von ho tro co MT_Bieu du thao QD von ho tro co MT 6 3" xfId="32267"/>
    <cellStyle name="1_Book2_Book1_Hoan chinh KH 2012 Von ho tro co MT_Bieu du thao QD von ho tro co MT 7" xfId="32268"/>
    <cellStyle name="1_Book2_Book1_Hoan chinh KH 2012 Von ho tro co MT_Bieu du thao QD von ho tro co MT 8" xfId="32269"/>
    <cellStyle name="1_Book2_Book1_Hoan chinh KH 2012 Von ho tro co MT_Ke hoach 2012 theo doi (giai ngan 30.6.12)" xfId="7387"/>
    <cellStyle name="1_Book2_Book1_Hoan chinh KH 2012 Von ho tro co MT_Ke hoach 2012 theo doi (giai ngan 30.6.12) 2" xfId="7388"/>
    <cellStyle name="1_Book2_Book1_Hoan chinh KH 2012 Von ho tro co MT_Ke hoach 2012 theo doi (giai ngan 30.6.12) 2 2" xfId="7389"/>
    <cellStyle name="1_Book2_Book1_Hoan chinh KH 2012 Von ho tro co MT_Ke hoach 2012 theo doi (giai ngan 30.6.12) 2 2 2" xfId="32270"/>
    <cellStyle name="1_Book2_Book1_Hoan chinh KH 2012 Von ho tro co MT_Ke hoach 2012 theo doi (giai ngan 30.6.12) 2 2 3" xfId="32271"/>
    <cellStyle name="1_Book2_Book1_Hoan chinh KH 2012 Von ho tro co MT_Ke hoach 2012 theo doi (giai ngan 30.6.12) 2 3" xfId="7390"/>
    <cellStyle name="1_Book2_Book1_Hoan chinh KH 2012 Von ho tro co MT_Ke hoach 2012 theo doi (giai ngan 30.6.12) 2 3 2" xfId="32272"/>
    <cellStyle name="1_Book2_Book1_Hoan chinh KH 2012 Von ho tro co MT_Ke hoach 2012 theo doi (giai ngan 30.6.12) 2 3 3" xfId="32273"/>
    <cellStyle name="1_Book2_Book1_Hoan chinh KH 2012 Von ho tro co MT_Ke hoach 2012 theo doi (giai ngan 30.6.12) 2 4" xfId="7391"/>
    <cellStyle name="1_Book2_Book1_Hoan chinh KH 2012 Von ho tro co MT_Ke hoach 2012 theo doi (giai ngan 30.6.12) 2 4 2" xfId="32274"/>
    <cellStyle name="1_Book2_Book1_Hoan chinh KH 2012 Von ho tro co MT_Ke hoach 2012 theo doi (giai ngan 30.6.12) 2 4 3" xfId="32275"/>
    <cellStyle name="1_Book2_Book1_Hoan chinh KH 2012 Von ho tro co MT_Ke hoach 2012 theo doi (giai ngan 30.6.12) 2 5" xfId="32276"/>
    <cellStyle name="1_Book2_Book1_Hoan chinh KH 2012 Von ho tro co MT_Ke hoach 2012 theo doi (giai ngan 30.6.12) 2 6" xfId="32277"/>
    <cellStyle name="1_Book2_Book1_Hoan chinh KH 2012 Von ho tro co MT_Ke hoach 2012 theo doi (giai ngan 30.6.12) 3" xfId="7392"/>
    <cellStyle name="1_Book2_Book1_Hoan chinh KH 2012 Von ho tro co MT_Ke hoach 2012 theo doi (giai ngan 30.6.12) 3 2" xfId="7393"/>
    <cellStyle name="1_Book2_Book1_Hoan chinh KH 2012 Von ho tro co MT_Ke hoach 2012 theo doi (giai ngan 30.6.12) 3 2 2" xfId="32278"/>
    <cellStyle name="1_Book2_Book1_Hoan chinh KH 2012 Von ho tro co MT_Ke hoach 2012 theo doi (giai ngan 30.6.12) 3 2 3" xfId="32279"/>
    <cellStyle name="1_Book2_Book1_Hoan chinh KH 2012 Von ho tro co MT_Ke hoach 2012 theo doi (giai ngan 30.6.12) 3 3" xfId="7394"/>
    <cellStyle name="1_Book2_Book1_Hoan chinh KH 2012 Von ho tro co MT_Ke hoach 2012 theo doi (giai ngan 30.6.12) 3 3 2" xfId="32280"/>
    <cellStyle name="1_Book2_Book1_Hoan chinh KH 2012 Von ho tro co MT_Ke hoach 2012 theo doi (giai ngan 30.6.12) 3 3 3" xfId="32281"/>
    <cellStyle name="1_Book2_Book1_Hoan chinh KH 2012 Von ho tro co MT_Ke hoach 2012 theo doi (giai ngan 30.6.12) 3 4" xfId="7395"/>
    <cellStyle name="1_Book2_Book1_Hoan chinh KH 2012 Von ho tro co MT_Ke hoach 2012 theo doi (giai ngan 30.6.12) 3 4 2" xfId="32282"/>
    <cellStyle name="1_Book2_Book1_Hoan chinh KH 2012 Von ho tro co MT_Ke hoach 2012 theo doi (giai ngan 30.6.12) 3 4 3" xfId="32283"/>
    <cellStyle name="1_Book2_Book1_Hoan chinh KH 2012 Von ho tro co MT_Ke hoach 2012 theo doi (giai ngan 30.6.12) 3 5" xfId="32284"/>
    <cellStyle name="1_Book2_Book1_Hoan chinh KH 2012 Von ho tro co MT_Ke hoach 2012 theo doi (giai ngan 30.6.12) 3 6" xfId="32285"/>
    <cellStyle name="1_Book2_Book1_Hoan chinh KH 2012 Von ho tro co MT_Ke hoach 2012 theo doi (giai ngan 30.6.12) 4" xfId="7396"/>
    <cellStyle name="1_Book2_Book1_Hoan chinh KH 2012 Von ho tro co MT_Ke hoach 2012 theo doi (giai ngan 30.6.12) 4 2" xfId="32286"/>
    <cellStyle name="1_Book2_Book1_Hoan chinh KH 2012 Von ho tro co MT_Ke hoach 2012 theo doi (giai ngan 30.6.12) 4 3" xfId="32287"/>
    <cellStyle name="1_Book2_Book1_Hoan chinh KH 2012 Von ho tro co MT_Ke hoach 2012 theo doi (giai ngan 30.6.12) 5" xfId="7397"/>
    <cellStyle name="1_Book2_Book1_Hoan chinh KH 2012 Von ho tro co MT_Ke hoach 2012 theo doi (giai ngan 30.6.12) 5 2" xfId="32288"/>
    <cellStyle name="1_Book2_Book1_Hoan chinh KH 2012 Von ho tro co MT_Ke hoach 2012 theo doi (giai ngan 30.6.12) 5 3" xfId="32289"/>
    <cellStyle name="1_Book2_Book1_Hoan chinh KH 2012 Von ho tro co MT_Ke hoach 2012 theo doi (giai ngan 30.6.12) 6" xfId="7398"/>
    <cellStyle name="1_Book2_Book1_Hoan chinh KH 2012 Von ho tro co MT_Ke hoach 2012 theo doi (giai ngan 30.6.12) 6 2" xfId="32290"/>
    <cellStyle name="1_Book2_Book1_Hoan chinh KH 2012 Von ho tro co MT_Ke hoach 2012 theo doi (giai ngan 30.6.12) 6 3" xfId="32291"/>
    <cellStyle name="1_Book2_Book1_Hoan chinh KH 2012 Von ho tro co MT_Ke hoach 2012 theo doi (giai ngan 30.6.12) 7" xfId="32292"/>
    <cellStyle name="1_Book2_Book1_Hoan chinh KH 2012 Von ho tro co MT_Ke hoach 2012 theo doi (giai ngan 30.6.12) 8" xfId="32293"/>
    <cellStyle name="1_Book2_Book1_Ke hoach 2012 (theo doi)" xfId="7399"/>
    <cellStyle name="1_Book2_Book1_Ke hoach 2012 (theo doi) 2" xfId="7400"/>
    <cellStyle name="1_Book2_Book1_Ke hoach 2012 (theo doi) 2 2" xfId="7401"/>
    <cellStyle name="1_Book2_Book1_Ke hoach 2012 (theo doi) 2 2 2" xfId="32294"/>
    <cellStyle name="1_Book2_Book1_Ke hoach 2012 (theo doi) 2 2 3" xfId="32295"/>
    <cellStyle name="1_Book2_Book1_Ke hoach 2012 (theo doi) 2 3" xfId="7402"/>
    <cellStyle name="1_Book2_Book1_Ke hoach 2012 (theo doi) 2 3 2" xfId="32296"/>
    <cellStyle name="1_Book2_Book1_Ke hoach 2012 (theo doi) 2 3 3" xfId="32297"/>
    <cellStyle name="1_Book2_Book1_Ke hoach 2012 (theo doi) 2 4" xfId="7403"/>
    <cellStyle name="1_Book2_Book1_Ke hoach 2012 (theo doi) 2 4 2" xfId="32298"/>
    <cellStyle name="1_Book2_Book1_Ke hoach 2012 (theo doi) 2 4 3" xfId="32299"/>
    <cellStyle name="1_Book2_Book1_Ke hoach 2012 (theo doi) 2 5" xfId="32300"/>
    <cellStyle name="1_Book2_Book1_Ke hoach 2012 (theo doi) 2 6" xfId="32301"/>
    <cellStyle name="1_Book2_Book1_Ke hoach 2012 (theo doi) 3" xfId="7404"/>
    <cellStyle name="1_Book2_Book1_Ke hoach 2012 (theo doi) 3 2" xfId="7405"/>
    <cellStyle name="1_Book2_Book1_Ke hoach 2012 (theo doi) 3 2 2" xfId="32302"/>
    <cellStyle name="1_Book2_Book1_Ke hoach 2012 (theo doi) 3 2 3" xfId="32303"/>
    <cellStyle name="1_Book2_Book1_Ke hoach 2012 (theo doi) 3 3" xfId="7406"/>
    <cellStyle name="1_Book2_Book1_Ke hoach 2012 (theo doi) 3 3 2" xfId="32304"/>
    <cellStyle name="1_Book2_Book1_Ke hoach 2012 (theo doi) 3 3 3" xfId="32305"/>
    <cellStyle name="1_Book2_Book1_Ke hoach 2012 (theo doi) 3 4" xfId="7407"/>
    <cellStyle name="1_Book2_Book1_Ke hoach 2012 (theo doi) 3 4 2" xfId="32306"/>
    <cellStyle name="1_Book2_Book1_Ke hoach 2012 (theo doi) 3 4 3" xfId="32307"/>
    <cellStyle name="1_Book2_Book1_Ke hoach 2012 (theo doi) 3 5" xfId="32308"/>
    <cellStyle name="1_Book2_Book1_Ke hoach 2012 (theo doi) 3 6" xfId="32309"/>
    <cellStyle name="1_Book2_Book1_Ke hoach 2012 (theo doi) 4" xfId="7408"/>
    <cellStyle name="1_Book2_Book1_Ke hoach 2012 (theo doi) 4 2" xfId="32310"/>
    <cellStyle name="1_Book2_Book1_Ke hoach 2012 (theo doi) 4 3" xfId="32311"/>
    <cellStyle name="1_Book2_Book1_Ke hoach 2012 (theo doi) 5" xfId="7409"/>
    <cellStyle name="1_Book2_Book1_Ke hoach 2012 (theo doi) 5 2" xfId="32312"/>
    <cellStyle name="1_Book2_Book1_Ke hoach 2012 (theo doi) 5 3" xfId="32313"/>
    <cellStyle name="1_Book2_Book1_Ke hoach 2012 (theo doi) 6" xfId="7410"/>
    <cellStyle name="1_Book2_Book1_Ke hoach 2012 (theo doi) 6 2" xfId="32314"/>
    <cellStyle name="1_Book2_Book1_Ke hoach 2012 (theo doi) 6 3" xfId="32315"/>
    <cellStyle name="1_Book2_Book1_Ke hoach 2012 (theo doi) 7" xfId="32316"/>
    <cellStyle name="1_Book2_Book1_Ke hoach 2012 (theo doi) 8" xfId="32317"/>
    <cellStyle name="1_Book2_Book1_Ke hoach 2012 theo doi (giai ngan 30.6.12)" xfId="7411"/>
    <cellStyle name="1_Book2_Book1_Ke hoach 2012 theo doi (giai ngan 30.6.12) 2" xfId="7412"/>
    <cellStyle name="1_Book2_Book1_Ke hoach 2012 theo doi (giai ngan 30.6.12) 2 2" xfId="7413"/>
    <cellStyle name="1_Book2_Book1_Ke hoach 2012 theo doi (giai ngan 30.6.12) 2 2 2" xfId="32318"/>
    <cellStyle name="1_Book2_Book1_Ke hoach 2012 theo doi (giai ngan 30.6.12) 2 2 3" xfId="32319"/>
    <cellStyle name="1_Book2_Book1_Ke hoach 2012 theo doi (giai ngan 30.6.12) 2 3" xfId="7414"/>
    <cellStyle name="1_Book2_Book1_Ke hoach 2012 theo doi (giai ngan 30.6.12) 2 3 2" xfId="32320"/>
    <cellStyle name="1_Book2_Book1_Ke hoach 2012 theo doi (giai ngan 30.6.12) 2 3 3" xfId="32321"/>
    <cellStyle name="1_Book2_Book1_Ke hoach 2012 theo doi (giai ngan 30.6.12) 2 4" xfId="7415"/>
    <cellStyle name="1_Book2_Book1_Ke hoach 2012 theo doi (giai ngan 30.6.12) 2 4 2" xfId="32322"/>
    <cellStyle name="1_Book2_Book1_Ke hoach 2012 theo doi (giai ngan 30.6.12) 2 4 3" xfId="32323"/>
    <cellStyle name="1_Book2_Book1_Ke hoach 2012 theo doi (giai ngan 30.6.12) 2 5" xfId="32324"/>
    <cellStyle name="1_Book2_Book1_Ke hoach 2012 theo doi (giai ngan 30.6.12) 2 6" xfId="32325"/>
    <cellStyle name="1_Book2_Book1_Ke hoach 2012 theo doi (giai ngan 30.6.12) 3" xfId="7416"/>
    <cellStyle name="1_Book2_Book1_Ke hoach 2012 theo doi (giai ngan 30.6.12) 3 2" xfId="7417"/>
    <cellStyle name="1_Book2_Book1_Ke hoach 2012 theo doi (giai ngan 30.6.12) 3 2 2" xfId="32326"/>
    <cellStyle name="1_Book2_Book1_Ke hoach 2012 theo doi (giai ngan 30.6.12) 3 2 3" xfId="32327"/>
    <cellStyle name="1_Book2_Book1_Ke hoach 2012 theo doi (giai ngan 30.6.12) 3 3" xfId="7418"/>
    <cellStyle name="1_Book2_Book1_Ke hoach 2012 theo doi (giai ngan 30.6.12) 3 3 2" xfId="32328"/>
    <cellStyle name="1_Book2_Book1_Ke hoach 2012 theo doi (giai ngan 30.6.12) 3 3 3" xfId="32329"/>
    <cellStyle name="1_Book2_Book1_Ke hoach 2012 theo doi (giai ngan 30.6.12) 3 4" xfId="7419"/>
    <cellStyle name="1_Book2_Book1_Ke hoach 2012 theo doi (giai ngan 30.6.12) 3 4 2" xfId="32330"/>
    <cellStyle name="1_Book2_Book1_Ke hoach 2012 theo doi (giai ngan 30.6.12) 3 4 3" xfId="32331"/>
    <cellStyle name="1_Book2_Book1_Ke hoach 2012 theo doi (giai ngan 30.6.12) 3 5" xfId="32332"/>
    <cellStyle name="1_Book2_Book1_Ke hoach 2012 theo doi (giai ngan 30.6.12) 3 6" xfId="32333"/>
    <cellStyle name="1_Book2_Book1_Ke hoach 2012 theo doi (giai ngan 30.6.12) 4" xfId="7420"/>
    <cellStyle name="1_Book2_Book1_Ke hoach 2012 theo doi (giai ngan 30.6.12) 4 2" xfId="32334"/>
    <cellStyle name="1_Book2_Book1_Ke hoach 2012 theo doi (giai ngan 30.6.12) 4 3" xfId="32335"/>
    <cellStyle name="1_Book2_Book1_Ke hoach 2012 theo doi (giai ngan 30.6.12) 5" xfId="7421"/>
    <cellStyle name="1_Book2_Book1_Ke hoach 2012 theo doi (giai ngan 30.6.12) 5 2" xfId="32336"/>
    <cellStyle name="1_Book2_Book1_Ke hoach 2012 theo doi (giai ngan 30.6.12) 5 3" xfId="32337"/>
    <cellStyle name="1_Book2_Book1_Ke hoach 2012 theo doi (giai ngan 30.6.12) 6" xfId="7422"/>
    <cellStyle name="1_Book2_Book1_Ke hoach 2012 theo doi (giai ngan 30.6.12) 6 2" xfId="32338"/>
    <cellStyle name="1_Book2_Book1_Ke hoach 2012 theo doi (giai ngan 30.6.12) 6 3" xfId="32339"/>
    <cellStyle name="1_Book2_Book1_Ke hoach 2012 theo doi (giai ngan 30.6.12) 7" xfId="32340"/>
    <cellStyle name="1_Book2_Book1_Ke hoach 2012 theo doi (giai ngan 30.6.12) 8" xfId="32341"/>
    <cellStyle name="1_Book2_Chi tieu 5 nam" xfId="7423"/>
    <cellStyle name="1_Book2_Chi tieu 5 nam 2" xfId="7424"/>
    <cellStyle name="1_Book2_Chi tieu 5 nam 2 2" xfId="7425"/>
    <cellStyle name="1_Book2_Chi tieu 5 nam 2 2 2" xfId="32342"/>
    <cellStyle name="1_Book2_Chi tieu 5 nam 2 2 3" xfId="32343"/>
    <cellStyle name="1_Book2_Chi tieu 5 nam 2 3" xfId="7426"/>
    <cellStyle name="1_Book2_Chi tieu 5 nam 2 3 2" xfId="32344"/>
    <cellStyle name="1_Book2_Chi tieu 5 nam 2 3 3" xfId="32345"/>
    <cellStyle name="1_Book2_Chi tieu 5 nam 2 4" xfId="7427"/>
    <cellStyle name="1_Book2_Chi tieu 5 nam 2 4 2" xfId="32346"/>
    <cellStyle name="1_Book2_Chi tieu 5 nam 2 4 3" xfId="32347"/>
    <cellStyle name="1_Book2_Chi tieu 5 nam 2 5" xfId="32348"/>
    <cellStyle name="1_Book2_Chi tieu 5 nam 2 6" xfId="32349"/>
    <cellStyle name="1_Book2_Chi tieu 5 nam 3" xfId="7428"/>
    <cellStyle name="1_Book2_Chi tieu 5 nam 3 2" xfId="32350"/>
    <cellStyle name="1_Book2_Chi tieu 5 nam 3 3" xfId="32351"/>
    <cellStyle name="1_Book2_Chi tieu 5 nam 4" xfId="7429"/>
    <cellStyle name="1_Book2_Chi tieu 5 nam 4 2" xfId="32352"/>
    <cellStyle name="1_Book2_Chi tieu 5 nam 4 3" xfId="32353"/>
    <cellStyle name="1_Book2_Chi tieu 5 nam 5" xfId="7430"/>
    <cellStyle name="1_Book2_Chi tieu 5 nam 5 2" xfId="32354"/>
    <cellStyle name="1_Book2_Chi tieu 5 nam 5 3" xfId="32355"/>
    <cellStyle name="1_Book2_Chi tieu 5 nam 6" xfId="32356"/>
    <cellStyle name="1_Book2_Chi tieu 5 nam 7" xfId="32357"/>
    <cellStyle name="1_Book2_Chi tieu 5 nam_BC cong trinh trong diem" xfId="7431"/>
    <cellStyle name="1_Book2_Chi tieu 5 nam_BC cong trinh trong diem 2" xfId="7432"/>
    <cellStyle name="1_Book2_Chi tieu 5 nam_BC cong trinh trong diem 2 2" xfId="7433"/>
    <cellStyle name="1_Book2_Chi tieu 5 nam_BC cong trinh trong diem 2 2 2" xfId="32358"/>
    <cellStyle name="1_Book2_Chi tieu 5 nam_BC cong trinh trong diem 2 2 3" xfId="32359"/>
    <cellStyle name="1_Book2_Chi tieu 5 nam_BC cong trinh trong diem 2 3" xfId="7434"/>
    <cellStyle name="1_Book2_Chi tieu 5 nam_BC cong trinh trong diem 2 3 2" xfId="32360"/>
    <cellStyle name="1_Book2_Chi tieu 5 nam_BC cong trinh trong diem 2 3 3" xfId="32361"/>
    <cellStyle name="1_Book2_Chi tieu 5 nam_BC cong trinh trong diem 2 4" xfId="7435"/>
    <cellStyle name="1_Book2_Chi tieu 5 nam_BC cong trinh trong diem 2 4 2" xfId="32362"/>
    <cellStyle name="1_Book2_Chi tieu 5 nam_BC cong trinh trong diem 2 4 3" xfId="32363"/>
    <cellStyle name="1_Book2_Chi tieu 5 nam_BC cong trinh trong diem 2 5" xfId="32364"/>
    <cellStyle name="1_Book2_Chi tieu 5 nam_BC cong trinh trong diem 2 6" xfId="32365"/>
    <cellStyle name="1_Book2_Chi tieu 5 nam_BC cong trinh trong diem 3" xfId="7436"/>
    <cellStyle name="1_Book2_Chi tieu 5 nam_BC cong trinh trong diem 3 2" xfId="32366"/>
    <cellStyle name="1_Book2_Chi tieu 5 nam_BC cong trinh trong diem 3 3" xfId="32367"/>
    <cellStyle name="1_Book2_Chi tieu 5 nam_BC cong trinh trong diem 4" xfId="7437"/>
    <cellStyle name="1_Book2_Chi tieu 5 nam_BC cong trinh trong diem 4 2" xfId="32368"/>
    <cellStyle name="1_Book2_Chi tieu 5 nam_BC cong trinh trong diem 4 3" xfId="32369"/>
    <cellStyle name="1_Book2_Chi tieu 5 nam_BC cong trinh trong diem 5" xfId="7438"/>
    <cellStyle name="1_Book2_Chi tieu 5 nam_BC cong trinh trong diem 5 2" xfId="32370"/>
    <cellStyle name="1_Book2_Chi tieu 5 nam_BC cong trinh trong diem 5 3" xfId="32371"/>
    <cellStyle name="1_Book2_Chi tieu 5 nam_BC cong trinh trong diem 6" xfId="32372"/>
    <cellStyle name="1_Book2_Chi tieu 5 nam_BC cong trinh trong diem 7" xfId="32373"/>
    <cellStyle name="1_Book2_Chi tieu 5 nam_BC cong trinh trong diem_BC von DTPT 6 thang 2012" xfId="7439"/>
    <cellStyle name="1_Book2_Chi tieu 5 nam_BC cong trinh trong diem_BC von DTPT 6 thang 2012 2" xfId="7440"/>
    <cellStyle name="1_Book2_Chi tieu 5 nam_BC cong trinh trong diem_BC von DTPT 6 thang 2012 2 2" xfId="7441"/>
    <cellStyle name="1_Book2_Chi tieu 5 nam_BC cong trinh trong diem_BC von DTPT 6 thang 2012 2 2 2" xfId="32374"/>
    <cellStyle name="1_Book2_Chi tieu 5 nam_BC cong trinh trong diem_BC von DTPT 6 thang 2012 2 2 3" xfId="32375"/>
    <cellStyle name="1_Book2_Chi tieu 5 nam_BC cong trinh trong diem_BC von DTPT 6 thang 2012 2 3" xfId="7442"/>
    <cellStyle name="1_Book2_Chi tieu 5 nam_BC cong trinh trong diem_BC von DTPT 6 thang 2012 2 3 2" xfId="32376"/>
    <cellStyle name="1_Book2_Chi tieu 5 nam_BC cong trinh trong diem_BC von DTPT 6 thang 2012 2 3 3" xfId="32377"/>
    <cellStyle name="1_Book2_Chi tieu 5 nam_BC cong trinh trong diem_BC von DTPT 6 thang 2012 2 4" xfId="7443"/>
    <cellStyle name="1_Book2_Chi tieu 5 nam_BC cong trinh trong diem_BC von DTPT 6 thang 2012 2 4 2" xfId="32378"/>
    <cellStyle name="1_Book2_Chi tieu 5 nam_BC cong trinh trong diem_BC von DTPT 6 thang 2012 2 4 3" xfId="32379"/>
    <cellStyle name="1_Book2_Chi tieu 5 nam_BC cong trinh trong diem_BC von DTPT 6 thang 2012 2 5" xfId="32380"/>
    <cellStyle name="1_Book2_Chi tieu 5 nam_BC cong trinh trong diem_BC von DTPT 6 thang 2012 2 6" xfId="32381"/>
    <cellStyle name="1_Book2_Chi tieu 5 nam_BC cong trinh trong diem_BC von DTPT 6 thang 2012 3" xfId="7444"/>
    <cellStyle name="1_Book2_Chi tieu 5 nam_BC cong trinh trong diem_BC von DTPT 6 thang 2012 3 2" xfId="32382"/>
    <cellStyle name="1_Book2_Chi tieu 5 nam_BC cong trinh trong diem_BC von DTPT 6 thang 2012 3 3" xfId="32383"/>
    <cellStyle name="1_Book2_Chi tieu 5 nam_BC cong trinh trong diem_BC von DTPT 6 thang 2012 4" xfId="7445"/>
    <cellStyle name="1_Book2_Chi tieu 5 nam_BC cong trinh trong diem_BC von DTPT 6 thang 2012 4 2" xfId="32384"/>
    <cellStyle name="1_Book2_Chi tieu 5 nam_BC cong trinh trong diem_BC von DTPT 6 thang 2012 4 3" xfId="32385"/>
    <cellStyle name="1_Book2_Chi tieu 5 nam_BC cong trinh trong diem_BC von DTPT 6 thang 2012 5" xfId="7446"/>
    <cellStyle name="1_Book2_Chi tieu 5 nam_BC cong trinh trong diem_BC von DTPT 6 thang 2012 5 2" xfId="32386"/>
    <cellStyle name="1_Book2_Chi tieu 5 nam_BC cong trinh trong diem_BC von DTPT 6 thang 2012 5 3" xfId="32387"/>
    <cellStyle name="1_Book2_Chi tieu 5 nam_BC cong trinh trong diem_BC von DTPT 6 thang 2012 6" xfId="32388"/>
    <cellStyle name="1_Book2_Chi tieu 5 nam_BC cong trinh trong diem_BC von DTPT 6 thang 2012 7" xfId="32389"/>
    <cellStyle name="1_Book2_Chi tieu 5 nam_BC cong trinh trong diem_Bieu du thao QD von ho tro co MT" xfId="7447"/>
    <cellStyle name="1_Book2_Chi tieu 5 nam_BC cong trinh trong diem_Bieu du thao QD von ho tro co MT 2" xfId="7448"/>
    <cellStyle name="1_Book2_Chi tieu 5 nam_BC cong trinh trong diem_Bieu du thao QD von ho tro co MT 2 2" xfId="7449"/>
    <cellStyle name="1_Book2_Chi tieu 5 nam_BC cong trinh trong diem_Bieu du thao QD von ho tro co MT 2 2 2" xfId="32390"/>
    <cellStyle name="1_Book2_Chi tieu 5 nam_BC cong trinh trong diem_Bieu du thao QD von ho tro co MT 2 2 3" xfId="32391"/>
    <cellStyle name="1_Book2_Chi tieu 5 nam_BC cong trinh trong diem_Bieu du thao QD von ho tro co MT 2 3" xfId="7450"/>
    <cellStyle name="1_Book2_Chi tieu 5 nam_BC cong trinh trong diem_Bieu du thao QD von ho tro co MT 2 3 2" xfId="32392"/>
    <cellStyle name="1_Book2_Chi tieu 5 nam_BC cong trinh trong diem_Bieu du thao QD von ho tro co MT 2 3 3" xfId="32393"/>
    <cellStyle name="1_Book2_Chi tieu 5 nam_BC cong trinh trong diem_Bieu du thao QD von ho tro co MT 2 4" xfId="7451"/>
    <cellStyle name="1_Book2_Chi tieu 5 nam_BC cong trinh trong diem_Bieu du thao QD von ho tro co MT 2 4 2" xfId="32394"/>
    <cellStyle name="1_Book2_Chi tieu 5 nam_BC cong trinh trong diem_Bieu du thao QD von ho tro co MT 2 4 3" xfId="32395"/>
    <cellStyle name="1_Book2_Chi tieu 5 nam_BC cong trinh trong diem_Bieu du thao QD von ho tro co MT 2 5" xfId="32396"/>
    <cellStyle name="1_Book2_Chi tieu 5 nam_BC cong trinh trong diem_Bieu du thao QD von ho tro co MT 2 6" xfId="32397"/>
    <cellStyle name="1_Book2_Chi tieu 5 nam_BC cong trinh trong diem_Bieu du thao QD von ho tro co MT 3" xfId="7452"/>
    <cellStyle name="1_Book2_Chi tieu 5 nam_BC cong trinh trong diem_Bieu du thao QD von ho tro co MT 3 2" xfId="32398"/>
    <cellStyle name="1_Book2_Chi tieu 5 nam_BC cong trinh trong diem_Bieu du thao QD von ho tro co MT 3 3" xfId="32399"/>
    <cellStyle name="1_Book2_Chi tieu 5 nam_BC cong trinh trong diem_Bieu du thao QD von ho tro co MT 4" xfId="7453"/>
    <cellStyle name="1_Book2_Chi tieu 5 nam_BC cong trinh trong diem_Bieu du thao QD von ho tro co MT 4 2" xfId="32400"/>
    <cellStyle name="1_Book2_Chi tieu 5 nam_BC cong trinh trong diem_Bieu du thao QD von ho tro co MT 4 3" xfId="32401"/>
    <cellStyle name="1_Book2_Chi tieu 5 nam_BC cong trinh trong diem_Bieu du thao QD von ho tro co MT 5" xfId="7454"/>
    <cellStyle name="1_Book2_Chi tieu 5 nam_BC cong trinh trong diem_Bieu du thao QD von ho tro co MT 5 2" xfId="32402"/>
    <cellStyle name="1_Book2_Chi tieu 5 nam_BC cong trinh trong diem_Bieu du thao QD von ho tro co MT 5 3" xfId="32403"/>
    <cellStyle name="1_Book2_Chi tieu 5 nam_BC cong trinh trong diem_Bieu du thao QD von ho tro co MT 6" xfId="32404"/>
    <cellStyle name="1_Book2_Chi tieu 5 nam_BC cong trinh trong diem_Bieu du thao QD von ho tro co MT 7" xfId="32405"/>
    <cellStyle name="1_Book2_Chi tieu 5 nam_BC cong trinh trong diem_Ke hoach 2012 (theo doi)" xfId="7455"/>
    <cellStyle name="1_Book2_Chi tieu 5 nam_BC cong trinh trong diem_Ke hoach 2012 (theo doi) 2" xfId="7456"/>
    <cellStyle name="1_Book2_Chi tieu 5 nam_BC cong trinh trong diem_Ke hoach 2012 (theo doi) 2 2" xfId="7457"/>
    <cellStyle name="1_Book2_Chi tieu 5 nam_BC cong trinh trong diem_Ke hoach 2012 (theo doi) 2 2 2" xfId="32406"/>
    <cellStyle name="1_Book2_Chi tieu 5 nam_BC cong trinh trong diem_Ke hoach 2012 (theo doi) 2 2 3" xfId="32407"/>
    <cellStyle name="1_Book2_Chi tieu 5 nam_BC cong trinh trong diem_Ke hoach 2012 (theo doi) 2 3" xfId="7458"/>
    <cellStyle name="1_Book2_Chi tieu 5 nam_BC cong trinh trong diem_Ke hoach 2012 (theo doi) 2 3 2" xfId="32408"/>
    <cellStyle name="1_Book2_Chi tieu 5 nam_BC cong trinh trong diem_Ke hoach 2012 (theo doi) 2 3 3" xfId="32409"/>
    <cellStyle name="1_Book2_Chi tieu 5 nam_BC cong trinh trong diem_Ke hoach 2012 (theo doi) 2 4" xfId="7459"/>
    <cellStyle name="1_Book2_Chi tieu 5 nam_BC cong trinh trong diem_Ke hoach 2012 (theo doi) 2 4 2" xfId="32410"/>
    <cellStyle name="1_Book2_Chi tieu 5 nam_BC cong trinh trong diem_Ke hoach 2012 (theo doi) 2 4 3" xfId="32411"/>
    <cellStyle name="1_Book2_Chi tieu 5 nam_BC cong trinh trong diem_Ke hoach 2012 (theo doi) 2 5" xfId="32412"/>
    <cellStyle name="1_Book2_Chi tieu 5 nam_BC cong trinh trong diem_Ke hoach 2012 (theo doi) 2 6" xfId="32413"/>
    <cellStyle name="1_Book2_Chi tieu 5 nam_BC cong trinh trong diem_Ke hoach 2012 (theo doi) 3" xfId="7460"/>
    <cellStyle name="1_Book2_Chi tieu 5 nam_BC cong trinh trong diem_Ke hoach 2012 (theo doi) 3 2" xfId="32414"/>
    <cellStyle name="1_Book2_Chi tieu 5 nam_BC cong trinh trong diem_Ke hoach 2012 (theo doi) 3 3" xfId="32415"/>
    <cellStyle name="1_Book2_Chi tieu 5 nam_BC cong trinh trong diem_Ke hoach 2012 (theo doi) 4" xfId="7461"/>
    <cellStyle name="1_Book2_Chi tieu 5 nam_BC cong trinh trong diem_Ke hoach 2012 (theo doi) 4 2" xfId="32416"/>
    <cellStyle name="1_Book2_Chi tieu 5 nam_BC cong trinh trong diem_Ke hoach 2012 (theo doi) 4 3" xfId="32417"/>
    <cellStyle name="1_Book2_Chi tieu 5 nam_BC cong trinh trong diem_Ke hoach 2012 (theo doi) 5" xfId="7462"/>
    <cellStyle name="1_Book2_Chi tieu 5 nam_BC cong trinh trong diem_Ke hoach 2012 (theo doi) 5 2" xfId="32418"/>
    <cellStyle name="1_Book2_Chi tieu 5 nam_BC cong trinh trong diem_Ke hoach 2012 (theo doi) 5 3" xfId="32419"/>
    <cellStyle name="1_Book2_Chi tieu 5 nam_BC cong trinh trong diem_Ke hoach 2012 (theo doi) 6" xfId="32420"/>
    <cellStyle name="1_Book2_Chi tieu 5 nam_BC cong trinh trong diem_Ke hoach 2012 (theo doi) 7" xfId="32421"/>
    <cellStyle name="1_Book2_Chi tieu 5 nam_BC cong trinh trong diem_Ke hoach 2012 theo doi (giai ngan 30.6.12)" xfId="7463"/>
    <cellStyle name="1_Book2_Chi tieu 5 nam_BC cong trinh trong diem_Ke hoach 2012 theo doi (giai ngan 30.6.12) 2" xfId="7464"/>
    <cellStyle name="1_Book2_Chi tieu 5 nam_BC cong trinh trong diem_Ke hoach 2012 theo doi (giai ngan 30.6.12) 2 2" xfId="7465"/>
    <cellStyle name="1_Book2_Chi tieu 5 nam_BC cong trinh trong diem_Ke hoach 2012 theo doi (giai ngan 30.6.12) 2 2 2" xfId="32422"/>
    <cellStyle name="1_Book2_Chi tieu 5 nam_BC cong trinh trong diem_Ke hoach 2012 theo doi (giai ngan 30.6.12) 2 2 3" xfId="32423"/>
    <cellStyle name="1_Book2_Chi tieu 5 nam_BC cong trinh trong diem_Ke hoach 2012 theo doi (giai ngan 30.6.12) 2 3" xfId="7466"/>
    <cellStyle name="1_Book2_Chi tieu 5 nam_BC cong trinh trong diem_Ke hoach 2012 theo doi (giai ngan 30.6.12) 2 3 2" xfId="32424"/>
    <cellStyle name="1_Book2_Chi tieu 5 nam_BC cong trinh trong diem_Ke hoach 2012 theo doi (giai ngan 30.6.12) 2 3 3" xfId="32425"/>
    <cellStyle name="1_Book2_Chi tieu 5 nam_BC cong trinh trong diem_Ke hoach 2012 theo doi (giai ngan 30.6.12) 2 4" xfId="7467"/>
    <cellStyle name="1_Book2_Chi tieu 5 nam_BC cong trinh trong diem_Ke hoach 2012 theo doi (giai ngan 30.6.12) 2 4 2" xfId="32426"/>
    <cellStyle name="1_Book2_Chi tieu 5 nam_BC cong trinh trong diem_Ke hoach 2012 theo doi (giai ngan 30.6.12) 2 4 3" xfId="32427"/>
    <cellStyle name="1_Book2_Chi tieu 5 nam_BC cong trinh trong diem_Ke hoach 2012 theo doi (giai ngan 30.6.12) 2 5" xfId="32428"/>
    <cellStyle name="1_Book2_Chi tieu 5 nam_BC cong trinh trong diem_Ke hoach 2012 theo doi (giai ngan 30.6.12) 2 6" xfId="32429"/>
    <cellStyle name="1_Book2_Chi tieu 5 nam_BC cong trinh trong diem_Ke hoach 2012 theo doi (giai ngan 30.6.12) 3" xfId="7468"/>
    <cellStyle name="1_Book2_Chi tieu 5 nam_BC cong trinh trong diem_Ke hoach 2012 theo doi (giai ngan 30.6.12) 3 2" xfId="32430"/>
    <cellStyle name="1_Book2_Chi tieu 5 nam_BC cong trinh trong diem_Ke hoach 2012 theo doi (giai ngan 30.6.12) 3 3" xfId="32431"/>
    <cellStyle name="1_Book2_Chi tieu 5 nam_BC cong trinh trong diem_Ke hoach 2012 theo doi (giai ngan 30.6.12) 4" xfId="7469"/>
    <cellStyle name="1_Book2_Chi tieu 5 nam_BC cong trinh trong diem_Ke hoach 2012 theo doi (giai ngan 30.6.12) 4 2" xfId="32432"/>
    <cellStyle name="1_Book2_Chi tieu 5 nam_BC cong trinh trong diem_Ke hoach 2012 theo doi (giai ngan 30.6.12) 4 3" xfId="32433"/>
    <cellStyle name="1_Book2_Chi tieu 5 nam_BC cong trinh trong diem_Ke hoach 2012 theo doi (giai ngan 30.6.12) 5" xfId="7470"/>
    <cellStyle name="1_Book2_Chi tieu 5 nam_BC cong trinh trong diem_Ke hoach 2012 theo doi (giai ngan 30.6.12) 5 2" xfId="32434"/>
    <cellStyle name="1_Book2_Chi tieu 5 nam_BC cong trinh trong diem_Ke hoach 2012 theo doi (giai ngan 30.6.12) 5 3" xfId="32435"/>
    <cellStyle name="1_Book2_Chi tieu 5 nam_BC cong trinh trong diem_Ke hoach 2012 theo doi (giai ngan 30.6.12) 6" xfId="32436"/>
    <cellStyle name="1_Book2_Chi tieu 5 nam_BC cong trinh trong diem_Ke hoach 2012 theo doi (giai ngan 30.6.12) 7" xfId="32437"/>
    <cellStyle name="1_Book2_Chi tieu 5 nam_BC von DTPT 6 thang 2012" xfId="7471"/>
    <cellStyle name="1_Book2_Chi tieu 5 nam_BC von DTPT 6 thang 2012 2" xfId="7472"/>
    <cellStyle name="1_Book2_Chi tieu 5 nam_BC von DTPT 6 thang 2012 2 2" xfId="7473"/>
    <cellStyle name="1_Book2_Chi tieu 5 nam_BC von DTPT 6 thang 2012 2 2 2" xfId="32438"/>
    <cellStyle name="1_Book2_Chi tieu 5 nam_BC von DTPT 6 thang 2012 2 2 3" xfId="32439"/>
    <cellStyle name="1_Book2_Chi tieu 5 nam_BC von DTPT 6 thang 2012 2 3" xfId="7474"/>
    <cellStyle name="1_Book2_Chi tieu 5 nam_BC von DTPT 6 thang 2012 2 3 2" xfId="32440"/>
    <cellStyle name="1_Book2_Chi tieu 5 nam_BC von DTPT 6 thang 2012 2 3 3" xfId="32441"/>
    <cellStyle name="1_Book2_Chi tieu 5 nam_BC von DTPT 6 thang 2012 2 4" xfId="7475"/>
    <cellStyle name="1_Book2_Chi tieu 5 nam_BC von DTPT 6 thang 2012 2 4 2" xfId="32442"/>
    <cellStyle name="1_Book2_Chi tieu 5 nam_BC von DTPT 6 thang 2012 2 4 3" xfId="32443"/>
    <cellStyle name="1_Book2_Chi tieu 5 nam_BC von DTPT 6 thang 2012 2 5" xfId="32444"/>
    <cellStyle name="1_Book2_Chi tieu 5 nam_BC von DTPT 6 thang 2012 2 6" xfId="32445"/>
    <cellStyle name="1_Book2_Chi tieu 5 nam_BC von DTPT 6 thang 2012 3" xfId="7476"/>
    <cellStyle name="1_Book2_Chi tieu 5 nam_BC von DTPT 6 thang 2012 3 2" xfId="32446"/>
    <cellStyle name="1_Book2_Chi tieu 5 nam_BC von DTPT 6 thang 2012 3 3" xfId="32447"/>
    <cellStyle name="1_Book2_Chi tieu 5 nam_BC von DTPT 6 thang 2012 4" xfId="7477"/>
    <cellStyle name="1_Book2_Chi tieu 5 nam_BC von DTPT 6 thang 2012 4 2" xfId="32448"/>
    <cellStyle name="1_Book2_Chi tieu 5 nam_BC von DTPT 6 thang 2012 4 3" xfId="32449"/>
    <cellStyle name="1_Book2_Chi tieu 5 nam_BC von DTPT 6 thang 2012 5" xfId="7478"/>
    <cellStyle name="1_Book2_Chi tieu 5 nam_BC von DTPT 6 thang 2012 5 2" xfId="32450"/>
    <cellStyle name="1_Book2_Chi tieu 5 nam_BC von DTPT 6 thang 2012 5 3" xfId="32451"/>
    <cellStyle name="1_Book2_Chi tieu 5 nam_BC von DTPT 6 thang 2012 6" xfId="32452"/>
    <cellStyle name="1_Book2_Chi tieu 5 nam_BC von DTPT 6 thang 2012 7" xfId="32453"/>
    <cellStyle name="1_Book2_Chi tieu 5 nam_Bieu du thao QD von ho tro co MT" xfId="7479"/>
    <cellStyle name="1_Book2_Chi tieu 5 nam_Bieu du thao QD von ho tro co MT 2" xfId="7480"/>
    <cellStyle name="1_Book2_Chi tieu 5 nam_Bieu du thao QD von ho tro co MT 2 2" xfId="7481"/>
    <cellStyle name="1_Book2_Chi tieu 5 nam_Bieu du thao QD von ho tro co MT 2 2 2" xfId="32454"/>
    <cellStyle name="1_Book2_Chi tieu 5 nam_Bieu du thao QD von ho tro co MT 2 2 3" xfId="32455"/>
    <cellStyle name="1_Book2_Chi tieu 5 nam_Bieu du thao QD von ho tro co MT 2 3" xfId="7482"/>
    <cellStyle name="1_Book2_Chi tieu 5 nam_Bieu du thao QD von ho tro co MT 2 3 2" xfId="32456"/>
    <cellStyle name="1_Book2_Chi tieu 5 nam_Bieu du thao QD von ho tro co MT 2 3 3" xfId="32457"/>
    <cellStyle name="1_Book2_Chi tieu 5 nam_Bieu du thao QD von ho tro co MT 2 4" xfId="7483"/>
    <cellStyle name="1_Book2_Chi tieu 5 nam_Bieu du thao QD von ho tro co MT 2 4 2" xfId="32458"/>
    <cellStyle name="1_Book2_Chi tieu 5 nam_Bieu du thao QD von ho tro co MT 2 4 3" xfId="32459"/>
    <cellStyle name="1_Book2_Chi tieu 5 nam_Bieu du thao QD von ho tro co MT 2 5" xfId="32460"/>
    <cellStyle name="1_Book2_Chi tieu 5 nam_Bieu du thao QD von ho tro co MT 2 6" xfId="32461"/>
    <cellStyle name="1_Book2_Chi tieu 5 nam_Bieu du thao QD von ho tro co MT 3" xfId="7484"/>
    <cellStyle name="1_Book2_Chi tieu 5 nam_Bieu du thao QD von ho tro co MT 3 2" xfId="32462"/>
    <cellStyle name="1_Book2_Chi tieu 5 nam_Bieu du thao QD von ho tro co MT 3 3" xfId="32463"/>
    <cellStyle name="1_Book2_Chi tieu 5 nam_Bieu du thao QD von ho tro co MT 4" xfId="7485"/>
    <cellStyle name="1_Book2_Chi tieu 5 nam_Bieu du thao QD von ho tro co MT 4 2" xfId="32464"/>
    <cellStyle name="1_Book2_Chi tieu 5 nam_Bieu du thao QD von ho tro co MT 4 3" xfId="32465"/>
    <cellStyle name="1_Book2_Chi tieu 5 nam_Bieu du thao QD von ho tro co MT 5" xfId="7486"/>
    <cellStyle name="1_Book2_Chi tieu 5 nam_Bieu du thao QD von ho tro co MT 5 2" xfId="32466"/>
    <cellStyle name="1_Book2_Chi tieu 5 nam_Bieu du thao QD von ho tro co MT 5 3" xfId="32467"/>
    <cellStyle name="1_Book2_Chi tieu 5 nam_Bieu du thao QD von ho tro co MT 6" xfId="32468"/>
    <cellStyle name="1_Book2_Chi tieu 5 nam_Bieu du thao QD von ho tro co MT 7" xfId="32469"/>
    <cellStyle name="1_Book2_Chi tieu 5 nam_Ke hoach 2012 (theo doi)" xfId="7487"/>
    <cellStyle name="1_Book2_Chi tieu 5 nam_Ke hoach 2012 (theo doi) 2" xfId="7488"/>
    <cellStyle name="1_Book2_Chi tieu 5 nam_Ke hoach 2012 (theo doi) 2 2" xfId="7489"/>
    <cellStyle name="1_Book2_Chi tieu 5 nam_Ke hoach 2012 (theo doi) 2 2 2" xfId="32470"/>
    <cellStyle name="1_Book2_Chi tieu 5 nam_Ke hoach 2012 (theo doi) 2 2 3" xfId="32471"/>
    <cellStyle name="1_Book2_Chi tieu 5 nam_Ke hoach 2012 (theo doi) 2 3" xfId="7490"/>
    <cellStyle name="1_Book2_Chi tieu 5 nam_Ke hoach 2012 (theo doi) 2 3 2" xfId="32472"/>
    <cellStyle name="1_Book2_Chi tieu 5 nam_Ke hoach 2012 (theo doi) 2 3 3" xfId="32473"/>
    <cellStyle name="1_Book2_Chi tieu 5 nam_Ke hoach 2012 (theo doi) 2 4" xfId="7491"/>
    <cellStyle name="1_Book2_Chi tieu 5 nam_Ke hoach 2012 (theo doi) 2 4 2" xfId="32474"/>
    <cellStyle name="1_Book2_Chi tieu 5 nam_Ke hoach 2012 (theo doi) 2 4 3" xfId="32475"/>
    <cellStyle name="1_Book2_Chi tieu 5 nam_Ke hoach 2012 (theo doi) 2 5" xfId="32476"/>
    <cellStyle name="1_Book2_Chi tieu 5 nam_Ke hoach 2012 (theo doi) 2 6" xfId="32477"/>
    <cellStyle name="1_Book2_Chi tieu 5 nam_Ke hoach 2012 (theo doi) 3" xfId="7492"/>
    <cellStyle name="1_Book2_Chi tieu 5 nam_Ke hoach 2012 (theo doi) 3 2" xfId="32478"/>
    <cellStyle name="1_Book2_Chi tieu 5 nam_Ke hoach 2012 (theo doi) 3 3" xfId="32479"/>
    <cellStyle name="1_Book2_Chi tieu 5 nam_Ke hoach 2012 (theo doi) 4" xfId="7493"/>
    <cellStyle name="1_Book2_Chi tieu 5 nam_Ke hoach 2012 (theo doi) 4 2" xfId="32480"/>
    <cellStyle name="1_Book2_Chi tieu 5 nam_Ke hoach 2012 (theo doi) 4 3" xfId="32481"/>
    <cellStyle name="1_Book2_Chi tieu 5 nam_Ke hoach 2012 (theo doi) 5" xfId="7494"/>
    <cellStyle name="1_Book2_Chi tieu 5 nam_Ke hoach 2012 (theo doi) 5 2" xfId="32482"/>
    <cellStyle name="1_Book2_Chi tieu 5 nam_Ke hoach 2012 (theo doi) 5 3" xfId="32483"/>
    <cellStyle name="1_Book2_Chi tieu 5 nam_Ke hoach 2012 (theo doi) 6" xfId="32484"/>
    <cellStyle name="1_Book2_Chi tieu 5 nam_Ke hoach 2012 (theo doi) 7" xfId="32485"/>
    <cellStyle name="1_Book2_Chi tieu 5 nam_Ke hoach 2012 theo doi (giai ngan 30.6.12)" xfId="7495"/>
    <cellStyle name="1_Book2_Chi tieu 5 nam_Ke hoach 2012 theo doi (giai ngan 30.6.12) 2" xfId="7496"/>
    <cellStyle name="1_Book2_Chi tieu 5 nam_Ke hoach 2012 theo doi (giai ngan 30.6.12) 2 2" xfId="7497"/>
    <cellStyle name="1_Book2_Chi tieu 5 nam_Ke hoach 2012 theo doi (giai ngan 30.6.12) 2 2 2" xfId="32486"/>
    <cellStyle name="1_Book2_Chi tieu 5 nam_Ke hoach 2012 theo doi (giai ngan 30.6.12) 2 2 3" xfId="32487"/>
    <cellStyle name="1_Book2_Chi tieu 5 nam_Ke hoach 2012 theo doi (giai ngan 30.6.12) 2 3" xfId="7498"/>
    <cellStyle name="1_Book2_Chi tieu 5 nam_Ke hoach 2012 theo doi (giai ngan 30.6.12) 2 3 2" xfId="32488"/>
    <cellStyle name="1_Book2_Chi tieu 5 nam_Ke hoach 2012 theo doi (giai ngan 30.6.12) 2 3 3" xfId="32489"/>
    <cellStyle name="1_Book2_Chi tieu 5 nam_Ke hoach 2012 theo doi (giai ngan 30.6.12) 2 4" xfId="7499"/>
    <cellStyle name="1_Book2_Chi tieu 5 nam_Ke hoach 2012 theo doi (giai ngan 30.6.12) 2 4 2" xfId="32490"/>
    <cellStyle name="1_Book2_Chi tieu 5 nam_Ke hoach 2012 theo doi (giai ngan 30.6.12) 2 4 3" xfId="32491"/>
    <cellStyle name="1_Book2_Chi tieu 5 nam_Ke hoach 2012 theo doi (giai ngan 30.6.12) 2 5" xfId="32492"/>
    <cellStyle name="1_Book2_Chi tieu 5 nam_Ke hoach 2012 theo doi (giai ngan 30.6.12) 2 6" xfId="32493"/>
    <cellStyle name="1_Book2_Chi tieu 5 nam_Ke hoach 2012 theo doi (giai ngan 30.6.12) 3" xfId="7500"/>
    <cellStyle name="1_Book2_Chi tieu 5 nam_Ke hoach 2012 theo doi (giai ngan 30.6.12) 3 2" xfId="32494"/>
    <cellStyle name="1_Book2_Chi tieu 5 nam_Ke hoach 2012 theo doi (giai ngan 30.6.12) 3 3" xfId="32495"/>
    <cellStyle name="1_Book2_Chi tieu 5 nam_Ke hoach 2012 theo doi (giai ngan 30.6.12) 4" xfId="7501"/>
    <cellStyle name="1_Book2_Chi tieu 5 nam_Ke hoach 2012 theo doi (giai ngan 30.6.12) 4 2" xfId="32496"/>
    <cellStyle name="1_Book2_Chi tieu 5 nam_Ke hoach 2012 theo doi (giai ngan 30.6.12) 4 3" xfId="32497"/>
    <cellStyle name="1_Book2_Chi tieu 5 nam_Ke hoach 2012 theo doi (giai ngan 30.6.12) 5" xfId="7502"/>
    <cellStyle name="1_Book2_Chi tieu 5 nam_Ke hoach 2012 theo doi (giai ngan 30.6.12) 5 2" xfId="32498"/>
    <cellStyle name="1_Book2_Chi tieu 5 nam_Ke hoach 2012 theo doi (giai ngan 30.6.12) 5 3" xfId="32499"/>
    <cellStyle name="1_Book2_Chi tieu 5 nam_Ke hoach 2012 theo doi (giai ngan 30.6.12) 6" xfId="32500"/>
    <cellStyle name="1_Book2_Chi tieu 5 nam_Ke hoach 2012 theo doi (giai ngan 30.6.12) 7" xfId="32501"/>
    <cellStyle name="1_Book2_Chi tieu 5 nam_pvhung.skhdt 20117113152041 Danh muc cong trinh trong diem" xfId="7503"/>
    <cellStyle name="1_Book2_Chi tieu 5 nam_pvhung.skhdt 20117113152041 Danh muc cong trinh trong diem 2" xfId="7504"/>
    <cellStyle name="1_Book2_Chi tieu 5 nam_pvhung.skhdt 20117113152041 Danh muc cong trinh trong diem 2 2" xfId="7505"/>
    <cellStyle name="1_Book2_Chi tieu 5 nam_pvhung.skhdt 20117113152041 Danh muc cong trinh trong diem 2 2 2" xfId="32502"/>
    <cellStyle name="1_Book2_Chi tieu 5 nam_pvhung.skhdt 20117113152041 Danh muc cong trinh trong diem 2 2 3" xfId="32503"/>
    <cellStyle name="1_Book2_Chi tieu 5 nam_pvhung.skhdt 20117113152041 Danh muc cong trinh trong diem 2 3" xfId="7506"/>
    <cellStyle name="1_Book2_Chi tieu 5 nam_pvhung.skhdt 20117113152041 Danh muc cong trinh trong diem 2 3 2" xfId="32504"/>
    <cellStyle name="1_Book2_Chi tieu 5 nam_pvhung.skhdt 20117113152041 Danh muc cong trinh trong diem 2 3 3" xfId="32505"/>
    <cellStyle name="1_Book2_Chi tieu 5 nam_pvhung.skhdt 20117113152041 Danh muc cong trinh trong diem 2 4" xfId="7507"/>
    <cellStyle name="1_Book2_Chi tieu 5 nam_pvhung.skhdt 20117113152041 Danh muc cong trinh trong diem 2 4 2" xfId="32506"/>
    <cellStyle name="1_Book2_Chi tieu 5 nam_pvhung.skhdt 20117113152041 Danh muc cong trinh trong diem 2 4 3" xfId="32507"/>
    <cellStyle name="1_Book2_Chi tieu 5 nam_pvhung.skhdt 20117113152041 Danh muc cong trinh trong diem 2 5" xfId="32508"/>
    <cellStyle name="1_Book2_Chi tieu 5 nam_pvhung.skhdt 20117113152041 Danh muc cong trinh trong diem 2 6" xfId="32509"/>
    <cellStyle name="1_Book2_Chi tieu 5 nam_pvhung.skhdt 20117113152041 Danh muc cong trinh trong diem 3" xfId="7508"/>
    <cellStyle name="1_Book2_Chi tieu 5 nam_pvhung.skhdt 20117113152041 Danh muc cong trinh trong diem 3 2" xfId="32510"/>
    <cellStyle name="1_Book2_Chi tieu 5 nam_pvhung.skhdt 20117113152041 Danh muc cong trinh trong diem 3 3" xfId="32511"/>
    <cellStyle name="1_Book2_Chi tieu 5 nam_pvhung.skhdt 20117113152041 Danh muc cong trinh trong diem 4" xfId="7509"/>
    <cellStyle name="1_Book2_Chi tieu 5 nam_pvhung.skhdt 20117113152041 Danh muc cong trinh trong diem 4 2" xfId="32512"/>
    <cellStyle name="1_Book2_Chi tieu 5 nam_pvhung.skhdt 20117113152041 Danh muc cong trinh trong diem 4 3" xfId="32513"/>
    <cellStyle name="1_Book2_Chi tieu 5 nam_pvhung.skhdt 20117113152041 Danh muc cong trinh trong diem 5" xfId="7510"/>
    <cellStyle name="1_Book2_Chi tieu 5 nam_pvhung.skhdt 20117113152041 Danh muc cong trinh trong diem 5 2" xfId="32514"/>
    <cellStyle name="1_Book2_Chi tieu 5 nam_pvhung.skhdt 20117113152041 Danh muc cong trinh trong diem 5 3" xfId="32515"/>
    <cellStyle name="1_Book2_Chi tieu 5 nam_pvhung.skhdt 20117113152041 Danh muc cong trinh trong diem 6" xfId="32516"/>
    <cellStyle name="1_Book2_Chi tieu 5 nam_pvhung.skhdt 20117113152041 Danh muc cong trinh trong diem 7" xfId="32517"/>
    <cellStyle name="1_Book2_Chi tieu 5 nam_pvhung.skhdt 20117113152041 Danh muc cong trinh trong diem_BC von DTPT 6 thang 2012" xfId="7511"/>
    <cellStyle name="1_Book2_Chi tieu 5 nam_pvhung.skhdt 20117113152041 Danh muc cong trinh trong diem_BC von DTPT 6 thang 2012 2" xfId="7512"/>
    <cellStyle name="1_Book2_Chi tieu 5 nam_pvhung.skhdt 20117113152041 Danh muc cong trinh trong diem_BC von DTPT 6 thang 2012 2 2" xfId="7513"/>
    <cellStyle name="1_Book2_Chi tieu 5 nam_pvhung.skhdt 20117113152041 Danh muc cong trinh trong diem_BC von DTPT 6 thang 2012 2 2 2" xfId="32518"/>
    <cellStyle name="1_Book2_Chi tieu 5 nam_pvhung.skhdt 20117113152041 Danh muc cong trinh trong diem_BC von DTPT 6 thang 2012 2 2 3" xfId="32519"/>
    <cellStyle name="1_Book2_Chi tieu 5 nam_pvhung.skhdt 20117113152041 Danh muc cong trinh trong diem_BC von DTPT 6 thang 2012 2 3" xfId="7514"/>
    <cellStyle name="1_Book2_Chi tieu 5 nam_pvhung.skhdt 20117113152041 Danh muc cong trinh trong diem_BC von DTPT 6 thang 2012 2 3 2" xfId="32520"/>
    <cellStyle name="1_Book2_Chi tieu 5 nam_pvhung.skhdt 20117113152041 Danh muc cong trinh trong diem_BC von DTPT 6 thang 2012 2 3 3" xfId="32521"/>
    <cellStyle name="1_Book2_Chi tieu 5 nam_pvhung.skhdt 20117113152041 Danh muc cong trinh trong diem_BC von DTPT 6 thang 2012 2 4" xfId="7515"/>
    <cellStyle name="1_Book2_Chi tieu 5 nam_pvhung.skhdt 20117113152041 Danh muc cong trinh trong diem_BC von DTPT 6 thang 2012 2 4 2" xfId="32522"/>
    <cellStyle name="1_Book2_Chi tieu 5 nam_pvhung.skhdt 20117113152041 Danh muc cong trinh trong diem_BC von DTPT 6 thang 2012 2 4 3" xfId="32523"/>
    <cellStyle name="1_Book2_Chi tieu 5 nam_pvhung.skhdt 20117113152041 Danh muc cong trinh trong diem_BC von DTPT 6 thang 2012 2 5" xfId="32524"/>
    <cellStyle name="1_Book2_Chi tieu 5 nam_pvhung.skhdt 20117113152041 Danh muc cong trinh trong diem_BC von DTPT 6 thang 2012 2 6" xfId="32525"/>
    <cellStyle name="1_Book2_Chi tieu 5 nam_pvhung.skhdt 20117113152041 Danh muc cong trinh trong diem_BC von DTPT 6 thang 2012 3" xfId="7516"/>
    <cellStyle name="1_Book2_Chi tieu 5 nam_pvhung.skhdt 20117113152041 Danh muc cong trinh trong diem_BC von DTPT 6 thang 2012 3 2" xfId="32526"/>
    <cellStyle name="1_Book2_Chi tieu 5 nam_pvhung.skhdt 20117113152041 Danh muc cong trinh trong diem_BC von DTPT 6 thang 2012 3 3" xfId="32527"/>
    <cellStyle name="1_Book2_Chi tieu 5 nam_pvhung.skhdt 20117113152041 Danh muc cong trinh trong diem_BC von DTPT 6 thang 2012 4" xfId="7517"/>
    <cellStyle name="1_Book2_Chi tieu 5 nam_pvhung.skhdt 20117113152041 Danh muc cong trinh trong diem_BC von DTPT 6 thang 2012 4 2" xfId="32528"/>
    <cellStyle name="1_Book2_Chi tieu 5 nam_pvhung.skhdt 20117113152041 Danh muc cong trinh trong diem_BC von DTPT 6 thang 2012 4 3" xfId="32529"/>
    <cellStyle name="1_Book2_Chi tieu 5 nam_pvhung.skhdt 20117113152041 Danh muc cong trinh trong diem_BC von DTPT 6 thang 2012 5" xfId="7518"/>
    <cellStyle name="1_Book2_Chi tieu 5 nam_pvhung.skhdt 20117113152041 Danh muc cong trinh trong diem_BC von DTPT 6 thang 2012 5 2" xfId="32530"/>
    <cellStyle name="1_Book2_Chi tieu 5 nam_pvhung.skhdt 20117113152041 Danh muc cong trinh trong diem_BC von DTPT 6 thang 2012 5 3" xfId="32531"/>
    <cellStyle name="1_Book2_Chi tieu 5 nam_pvhung.skhdt 20117113152041 Danh muc cong trinh trong diem_BC von DTPT 6 thang 2012 6" xfId="32532"/>
    <cellStyle name="1_Book2_Chi tieu 5 nam_pvhung.skhdt 20117113152041 Danh muc cong trinh trong diem_BC von DTPT 6 thang 2012 7" xfId="32533"/>
    <cellStyle name="1_Book2_Chi tieu 5 nam_pvhung.skhdt 20117113152041 Danh muc cong trinh trong diem_Bieu du thao QD von ho tro co MT" xfId="7519"/>
    <cellStyle name="1_Book2_Chi tieu 5 nam_pvhung.skhdt 20117113152041 Danh muc cong trinh trong diem_Bieu du thao QD von ho tro co MT 2" xfId="7520"/>
    <cellStyle name="1_Book2_Chi tieu 5 nam_pvhung.skhdt 20117113152041 Danh muc cong trinh trong diem_Bieu du thao QD von ho tro co MT 2 2" xfId="7521"/>
    <cellStyle name="1_Book2_Chi tieu 5 nam_pvhung.skhdt 20117113152041 Danh muc cong trinh trong diem_Bieu du thao QD von ho tro co MT 2 2 2" xfId="32534"/>
    <cellStyle name="1_Book2_Chi tieu 5 nam_pvhung.skhdt 20117113152041 Danh muc cong trinh trong diem_Bieu du thao QD von ho tro co MT 2 2 3" xfId="32535"/>
    <cellStyle name="1_Book2_Chi tieu 5 nam_pvhung.skhdt 20117113152041 Danh muc cong trinh trong diem_Bieu du thao QD von ho tro co MT 2 3" xfId="7522"/>
    <cellStyle name="1_Book2_Chi tieu 5 nam_pvhung.skhdt 20117113152041 Danh muc cong trinh trong diem_Bieu du thao QD von ho tro co MT 2 3 2" xfId="32536"/>
    <cellStyle name="1_Book2_Chi tieu 5 nam_pvhung.skhdt 20117113152041 Danh muc cong trinh trong diem_Bieu du thao QD von ho tro co MT 2 3 3" xfId="32537"/>
    <cellStyle name="1_Book2_Chi tieu 5 nam_pvhung.skhdt 20117113152041 Danh muc cong trinh trong diem_Bieu du thao QD von ho tro co MT 2 4" xfId="7523"/>
    <cellStyle name="1_Book2_Chi tieu 5 nam_pvhung.skhdt 20117113152041 Danh muc cong trinh trong diem_Bieu du thao QD von ho tro co MT 2 4 2" xfId="32538"/>
    <cellStyle name="1_Book2_Chi tieu 5 nam_pvhung.skhdt 20117113152041 Danh muc cong trinh trong diem_Bieu du thao QD von ho tro co MT 2 4 3" xfId="32539"/>
    <cellStyle name="1_Book2_Chi tieu 5 nam_pvhung.skhdt 20117113152041 Danh muc cong trinh trong diem_Bieu du thao QD von ho tro co MT 2 5" xfId="32540"/>
    <cellStyle name="1_Book2_Chi tieu 5 nam_pvhung.skhdt 20117113152041 Danh muc cong trinh trong diem_Bieu du thao QD von ho tro co MT 2 6" xfId="32541"/>
    <cellStyle name="1_Book2_Chi tieu 5 nam_pvhung.skhdt 20117113152041 Danh muc cong trinh trong diem_Bieu du thao QD von ho tro co MT 3" xfId="7524"/>
    <cellStyle name="1_Book2_Chi tieu 5 nam_pvhung.skhdt 20117113152041 Danh muc cong trinh trong diem_Bieu du thao QD von ho tro co MT 3 2" xfId="32542"/>
    <cellStyle name="1_Book2_Chi tieu 5 nam_pvhung.skhdt 20117113152041 Danh muc cong trinh trong diem_Bieu du thao QD von ho tro co MT 3 3" xfId="32543"/>
    <cellStyle name="1_Book2_Chi tieu 5 nam_pvhung.skhdt 20117113152041 Danh muc cong trinh trong diem_Bieu du thao QD von ho tro co MT 4" xfId="7525"/>
    <cellStyle name="1_Book2_Chi tieu 5 nam_pvhung.skhdt 20117113152041 Danh muc cong trinh trong diem_Bieu du thao QD von ho tro co MT 4 2" xfId="32544"/>
    <cellStyle name="1_Book2_Chi tieu 5 nam_pvhung.skhdt 20117113152041 Danh muc cong trinh trong diem_Bieu du thao QD von ho tro co MT 4 3" xfId="32545"/>
    <cellStyle name="1_Book2_Chi tieu 5 nam_pvhung.skhdt 20117113152041 Danh muc cong trinh trong diem_Bieu du thao QD von ho tro co MT 5" xfId="7526"/>
    <cellStyle name="1_Book2_Chi tieu 5 nam_pvhung.skhdt 20117113152041 Danh muc cong trinh trong diem_Bieu du thao QD von ho tro co MT 5 2" xfId="32546"/>
    <cellStyle name="1_Book2_Chi tieu 5 nam_pvhung.skhdt 20117113152041 Danh muc cong trinh trong diem_Bieu du thao QD von ho tro co MT 5 3" xfId="32547"/>
    <cellStyle name="1_Book2_Chi tieu 5 nam_pvhung.skhdt 20117113152041 Danh muc cong trinh trong diem_Bieu du thao QD von ho tro co MT 6" xfId="32548"/>
    <cellStyle name="1_Book2_Chi tieu 5 nam_pvhung.skhdt 20117113152041 Danh muc cong trinh trong diem_Bieu du thao QD von ho tro co MT 7" xfId="32549"/>
    <cellStyle name="1_Book2_Chi tieu 5 nam_pvhung.skhdt 20117113152041 Danh muc cong trinh trong diem_Ke hoach 2012 (theo doi)" xfId="7527"/>
    <cellStyle name="1_Book2_Chi tieu 5 nam_pvhung.skhdt 20117113152041 Danh muc cong trinh trong diem_Ke hoach 2012 (theo doi) 2" xfId="7528"/>
    <cellStyle name="1_Book2_Chi tieu 5 nam_pvhung.skhdt 20117113152041 Danh muc cong trinh trong diem_Ke hoach 2012 (theo doi) 2 2" xfId="7529"/>
    <cellStyle name="1_Book2_Chi tieu 5 nam_pvhung.skhdt 20117113152041 Danh muc cong trinh trong diem_Ke hoach 2012 (theo doi) 2 2 2" xfId="32550"/>
    <cellStyle name="1_Book2_Chi tieu 5 nam_pvhung.skhdt 20117113152041 Danh muc cong trinh trong diem_Ke hoach 2012 (theo doi) 2 2 3" xfId="32551"/>
    <cellStyle name="1_Book2_Chi tieu 5 nam_pvhung.skhdt 20117113152041 Danh muc cong trinh trong diem_Ke hoach 2012 (theo doi) 2 3" xfId="7530"/>
    <cellStyle name="1_Book2_Chi tieu 5 nam_pvhung.skhdt 20117113152041 Danh muc cong trinh trong diem_Ke hoach 2012 (theo doi) 2 3 2" xfId="32552"/>
    <cellStyle name="1_Book2_Chi tieu 5 nam_pvhung.skhdt 20117113152041 Danh muc cong trinh trong diem_Ke hoach 2012 (theo doi) 2 3 3" xfId="32553"/>
    <cellStyle name="1_Book2_Chi tieu 5 nam_pvhung.skhdt 20117113152041 Danh muc cong trinh trong diem_Ke hoach 2012 (theo doi) 2 4" xfId="7531"/>
    <cellStyle name="1_Book2_Chi tieu 5 nam_pvhung.skhdt 20117113152041 Danh muc cong trinh trong diem_Ke hoach 2012 (theo doi) 2 4 2" xfId="32554"/>
    <cellStyle name="1_Book2_Chi tieu 5 nam_pvhung.skhdt 20117113152041 Danh muc cong trinh trong diem_Ke hoach 2012 (theo doi) 2 4 3" xfId="32555"/>
    <cellStyle name="1_Book2_Chi tieu 5 nam_pvhung.skhdt 20117113152041 Danh muc cong trinh trong diem_Ke hoach 2012 (theo doi) 2 5" xfId="32556"/>
    <cellStyle name="1_Book2_Chi tieu 5 nam_pvhung.skhdt 20117113152041 Danh muc cong trinh trong diem_Ke hoach 2012 (theo doi) 2 6" xfId="32557"/>
    <cellStyle name="1_Book2_Chi tieu 5 nam_pvhung.skhdt 20117113152041 Danh muc cong trinh trong diem_Ke hoach 2012 (theo doi) 3" xfId="7532"/>
    <cellStyle name="1_Book2_Chi tieu 5 nam_pvhung.skhdt 20117113152041 Danh muc cong trinh trong diem_Ke hoach 2012 (theo doi) 3 2" xfId="32558"/>
    <cellStyle name="1_Book2_Chi tieu 5 nam_pvhung.skhdt 20117113152041 Danh muc cong trinh trong diem_Ke hoach 2012 (theo doi) 3 3" xfId="32559"/>
    <cellStyle name="1_Book2_Chi tieu 5 nam_pvhung.skhdt 20117113152041 Danh muc cong trinh trong diem_Ke hoach 2012 (theo doi) 4" xfId="7533"/>
    <cellStyle name="1_Book2_Chi tieu 5 nam_pvhung.skhdt 20117113152041 Danh muc cong trinh trong diem_Ke hoach 2012 (theo doi) 4 2" xfId="32560"/>
    <cellStyle name="1_Book2_Chi tieu 5 nam_pvhung.skhdt 20117113152041 Danh muc cong trinh trong diem_Ke hoach 2012 (theo doi) 4 3" xfId="32561"/>
    <cellStyle name="1_Book2_Chi tieu 5 nam_pvhung.skhdt 20117113152041 Danh muc cong trinh trong diem_Ke hoach 2012 (theo doi) 5" xfId="7534"/>
    <cellStyle name="1_Book2_Chi tieu 5 nam_pvhung.skhdt 20117113152041 Danh muc cong trinh trong diem_Ke hoach 2012 (theo doi) 5 2" xfId="32562"/>
    <cellStyle name="1_Book2_Chi tieu 5 nam_pvhung.skhdt 20117113152041 Danh muc cong trinh trong diem_Ke hoach 2012 (theo doi) 5 3" xfId="32563"/>
    <cellStyle name="1_Book2_Chi tieu 5 nam_pvhung.skhdt 20117113152041 Danh muc cong trinh trong diem_Ke hoach 2012 (theo doi) 6" xfId="32564"/>
    <cellStyle name="1_Book2_Chi tieu 5 nam_pvhung.skhdt 20117113152041 Danh muc cong trinh trong diem_Ke hoach 2012 (theo doi) 7" xfId="32565"/>
    <cellStyle name="1_Book2_Chi tieu 5 nam_pvhung.skhdt 20117113152041 Danh muc cong trinh trong diem_Ke hoach 2012 theo doi (giai ngan 30.6.12)" xfId="7535"/>
    <cellStyle name="1_Book2_Chi tieu 5 nam_pvhung.skhdt 20117113152041 Danh muc cong trinh trong diem_Ke hoach 2012 theo doi (giai ngan 30.6.12) 2" xfId="7536"/>
    <cellStyle name="1_Book2_Chi tieu 5 nam_pvhung.skhdt 20117113152041 Danh muc cong trinh trong diem_Ke hoach 2012 theo doi (giai ngan 30.6.12) 2 2" xfId="7537"/>
    <cellStyle name="1_Book2_Chi tieu 5 nam_pvhung.skhdt 20117113152041 Danh muc cong trinh trong diem_Ke hoach 2012 theo doi (giai ngan 30.6.12) 2 2 2" xfId="32566"/>
    <cellStyle name="1_Book2_Chi tieu 5 nam_pvhung.skhdt 20117113152041 Danh muc cong trinh trong diem_Ke hoach 2012 theo doi (giai ngan 30.6.12) 2 2 3" xfId="32567"/>
    <cellStyle name="1_Book2_Chi tieu 5 nam_pvhung.skhdt 20117113152041 Danh muc cong trinh trong diem_Ke hoach 2012 theo doi (giai ngan 30.6.12) 2 3" xfId="7538"/>
    <cellStyle name="1_Book2_Chi tieu 5 nam_pvhung.skhdt 20117113152041 Danh muc cong trinh trong diem_Ke hoach 2012 theo doi (giai ngan 30.6.12) 2 3 2" xfId="32568"/>
    <cellStyle name="1_Book2_Chi tieu 5 nam_pvhung.skhdt 20117113152041 Danh muc cong trinh trong diem_Ke hoach 2012 theo doi (giai ngan 30.6.12) 2 3 3" xfId="32569"/>
    <cellStyle name="1_Book2_Chi tieu 5 nam_pvhung.skhdt 20117113152041 Danh muc cong trinh trong diem_Ke hoach 2012 theo doi (giai ngan 30.6.12) 2 4" xfId="7539"/>
    <cellStyle name="1_Book2_Chi tieu 5 nam_pvhung.skhdt 20117113152041 Danh muc cong trinh trong diem_Ke hoach 2012 theo doi (giai ngan 30.6.12) 2 4 2" xfId="32570"/>
    <cellStyle name="1_Book2_Chi tieu 5 nam_pvhung.skhdt 20117113152041 Danh muc cong trinh trong diem_Ke hoach 2012 theo doi (giai ngan 30.6.12) 2 4 3" xfId="32571"/>
    <cellStyle name="1_Book2_Chi tieu 5 nam_pvhung.skhdt 20117113152041 Danh muc cong trinh trong diem_Ke hoach 2012 theo doi (giai ngan 30.6.12) 2 5" xfId="32572"/>
    <cellStyle name="1_Book2_Chi tieu 5 nam_pvhung.skhdt 20117113152041 Danh muc cong trinh trong diem_Ke hoach 2012 theo doi (giai ngan 30.6.12) 2 6" xfId="32573"/>
    <cellStyle name="1_Book2_Chi tieu 5 nam_pvhung.skhdt 20117113152041 Danh muc cong trinh trong diem_Ke hoach 2012 theo doi (giai ngan 30.6.12) 3" xfId="7540"/>
    <cellStyle name="1_Book2_Chi tieu 5 nam_pvhung.skhdt 20117113152041 Danh muc cong trinh trong diem_Ke hoach 2012 theo doi (giai ngan 30.6.12) 3 2" xfId="32574"/>
    <cellStyle name="1_Book2_Chi tieu 5 nam_pvhung.skhdt 20117113152041 Danh muc cong trinh trong diem_Ke hoach 2012 theo doi (giai ngan 30.6.12) 3 3" xfId="32575"/>
    <cellStyle name="1_Book2_Chi tieu 5 nam_pvhung.skhdt 20117113152041 Danh muc cong trinh trong diem_Ke hoach 2012 theo doi (giai ngan 30.6.12) 4" xfId="7541"/>
    <cellStyle name="1_Book2_Chi tieu 5 nam_pvhung.skhdt 20117113152041 Danh muc cong trinh trong diem_Ke hoach 2012 theo doi (giai ngan 30.6.12) 4 2" xfId="32576"/>
    <cellStyle name="1_Book2_Chi tieu 5 nam_pvhung.skhdt 20117113152041 Danh muc cong trinh trong diem_Ke hoach 2012 theo doi (giai ngan 30.6.12) 4 3" xfId="32577"/>
    <cellStyle name="1_Book2_Chi tieu 5 nam_pvhung.skhdt 20117113152041 Danh muc cong trinh trong diem_Ke hoach 2012 theo doi (giai ngan 30.6.12) 5" xfId="7542"/>
    <cellStyle name="1_Book2_Chi tieu 5 nam_pvhung.skhdt 20117113152041 Danh muc cong trinh trong diem_Ke hoach 2012 theo doi (giai ngan 30.6.12) 5 2" xfId="32578"/>
    <cellStyle name="1_Book2_Chi tieu 5 nam_pvhung.skhdt 20117113152041 Danh muc cong trinh trong diem_Ke hoach 2012 theo doi (giai ngan 30.6.12) 5 3" xfId="32579"/>
    <cellStyle name="1_Book2_Chi tieu 5 nam_pvhung.skhdt 20117113152041 Danh muc cong trinh trong diem_Ke hoach 2012 theo doi (giai ngan 30.6.12) 6" xfId="32580"/>
    <cellStyle name="1_Book2_Chi tieu 5 nam_pvhung.skhdt 20117113152041 Danh muc cong trinh trong diem_Ke hoach 2012 theo doi (giai ngan 30.6.12) 7" xfId="32581"/>
    <cellStyle name="1_Book2_Dang ky phan khai von ODA (gui Bo)" xfId="7543"/>
    <cellStyle name="1_Book2_Dang ky phan khai von ODA (gui Bo) 2" xfId="7544"/>
    <cellStyle name="1_Book2_Dang ky phan khai von ODA (gui Bo) 2 2" xfId="7545"/>
    <cellStyle name="1_Book2_Dang ky phan khai von ODA (gui Bo) 2 2 2" xfId="32582"/>
    <cellStyle name="1_Book2_Dang ky phan khai von ODA (gui Bo) 2 2 3" xfId="32583"/>
    <cellStyle name="1_Book2_Dang ky phan khai von ODA (gui Bo) 2 3" xfId="7546"/>
    <cellStyle name="1_Book2_Dang ky phan khai von ODA (gui Bo) 2 3 2" xfId="32584"/>
    <cellStyle name="1_Book2_Dang ky phan khai von ODA (gui Bo) 2 3 3" xfId="32585"/>
    <cellStyle name="1_Book2_Dang ky phan khai von ODA (gui Bo) 2 4" xfId="7547"/>
    <cellStyle name="1_Book2_Dang ky phan khai von ODA (gui Bo) 2 4 2" xfId="32586"/>
    <cellStyle name="1_Book2_Dang ky phan khai von ODA (gui Bo) 2 4 3" xfId="32587"/>
    <cellStyle name="1_Book2_Dang ky phan khai von ODA (gui Bo) 2 5" xfId="32588"/>
    <cellStyle name="1_Book2_Dang ky phan khai von ODA (gui Bo) 2 6" xfId="32589"/>
    <cellStyle name="1_Book2_Dang ky phan khai von ODA (gui Bo) 3" xfId="7548"/>
    <cellStyle name="1_Book2_Dang ky phan khai von ODA (gui Bo) 3 2" xfId="32590"/>
    <cellStyle name="1_Book2_Dang ky phan khai von ODA (gui Bo) 3 3" xfId="32591"/>
    <cellStyle name="1_Book2_Dang ky phan khai von ODA (gui Bo) 4" xfId="7549"/>
    <cellStyle name="1_Book2_Dang ky phan khai von ODA (gui Bo) 4 2" xfId="32592"/>
    <cellStyle name="1_Book2_Dang ky phan khai von ODA (gui Bo) 4 3" xfId="32593"/>
    <cellStyle name="1_Book2_Dang ky phan khai von ODA (gui Bo) 5" xfId="7550"/>
    <cellStyle name="1_Book2_Dang ky phan khai von ODA (gui Bo) 5 2" xfId="32594"/>
    <cellStyle name="1_Book2_Dang ky phan khai von ODA (gui Bo) 5 3" xfId="32595"/>
    <cellStyle name="1_Book2_Dang ky phan khai von ODA (gui Bo) 6" xfId="32596"/>
    <cellStyle name="1_Book2_Dang ky phan khai von ODA (gui Bo) 7" xfId="32597"/>
    <cellStyle name="1_Book2_Dang ky phan khai von ODA (gui Bo)_BC von DTPT 6 thang 2012" xfId="7551"/>
    <cellStyle name="1_Book2_Dang ky phan khai von ODA (gui Bo)_BC von DTPT 6 thang 2012 2" xfId="7552"/>
    <cellStyle name="1_Book2_Dang ky phan khai von ODA (gui Bo)_BC von DTPT 6 thang 2012 2 2" xfId="7553"/>
    <cellStyle name="1_Book2_Dang ky phan khai von ODA (gui Bo)_BC von DTPT 6 thang 2012 2 2 2" xfId="32598"/>
    <cellStyle name="1_Book2_Dang ky phan khai von ODA (gui Bo)_BC von DTPT 6 thang 2012 2 2 3" xfId="32599"/>
    <cellStyle name="1_Book2_Dang ky phan khai von ODA (gui Bo)_BC von DTPT 6 thang 2012 2 3" xfId="7554"/>
    <cellStyle name="1_Book2_Dang ky phan khai von ODA (gui Bo)_BC von DTPT 6 thang 2012 2 3 2" xfId="32600"/>
    <cellStyle name="1_Book2_Dang ky phan khai von ODA (gui Bo)_BC von DTPT 6 thang 2012 2 3 3" xfId="32601"/>
    <cellStyle name="1_Book2_Dang ky phan khai von ODA (gui Bo)_BC von DTPT 6 thang 2012 2 4" xfId="7555"/>
    <cellStyle name="1_Book2_Dang ky phan khai von ODA (gui Bo)_BC von DTPT 6 thang 2012 2 4 2" xfId="32602"/>
    <cellStyle name="1_Book2_Dang ky phan khai von ODA (gui Bo)_BC von DTPT 6 thang 2012 2 4 3" xfId="32603"/>
    <cellStyle name="1_Book2_Dang ky phan khai von ODA (gui Bo)_BC von DTPT 6 thang 2012 2 5" xfId="32604"/>
    <cellStyle name="1_Book2_Dang ky phan khai von ODA (gui Bo)_BC von DTPT 6 thang 2012 2 6" xfId="32605"/>
    <cellStyle name="1_Book2_Dang ky phan khai von ODA (gui Bo)_BC von DTPT 6 thang 2012 3" xfId="7556"/>
    <cellStyle name="1_Book2_Dang ky phan khai von ODA (gui Bo)_BC von DTPT 6 thang 2012 3 2" xfId="32606"/>
    <cellStyle name="1_Book2_Dang ky phan khai von ODA (gui Bo)_BC von DTPT 6 thang 2012 3 3" xfId="32607"/>
    <cellStyle name="1_Book2_Dang ky phan khai von ODA (gui Bo)_BC von DTPT 6 thang 2012 4" xfId="7557"/>
    <cellStyle name="1_Book2_Dang ky phan khai von ODA (gui Bo)_BC von DTPT 6 thang 2012 4 2" xfId="32608"/>
    <cellStyle name="1_Book2_Dang ky phan khai von ODA (gui Bo)_BC von DTPT 6 thang 2012 4 3" xfId="32609"/>
    <cellStyle name="1_Book2_Dang ky phan khai von ODA (gui Bo)_BC von DTPT 6 thang 2012 5" xfId="7558"/>
    <cellStyle name="1_Book2_Dang ky phan khai von ODA (gui Bo)_BC von DTPT 6 thang 2012 5 2" xfId="32610"/>
    <cellStyle name="1_Book2_Dang ky phan khai von ODA (gui Bo)_BC von DTPT 6 thang 2012 5 3" xfId="32611"/>
    <cellStyle name="1_Book2_Dang ky phan khai von ODA (gui Bo)_BC von DTPT 6 thang 2012 6" xfId="32612"/>
    <cellStyle name="1_Book2_Dang ky phan khai von ODA (gui Bo)_BC von DTPT 6 thang 2012 7" xfId="32613"/>
    <cellStyle name="1_Book2_Dang ky phan khai von ODA (gui Bo)_Bieu du thao QD von ho tro co MT" xfId="7559"/>
    <cellStyle name="1_Book2_Dang ky phan khai von ODA (gui Bo)_Bieu du thao QD von ho tro co MT 2" xfId="7560"/>
    <cellStyle name="1_Book2_Dang ky phan khai von ODA (gui Bo)_Bieu du thao QD von ho tro co MT 2 2" xfId="7561"/>
    <cellStyle name="1_Book2_Dang ky phan khai von ODA (gui Bo)_Bieu du thao QD von ho tro co MT 2 2 2" xfId="32614"/>
    <cellStyle name="1_Book2_Dang ky phan khai von ODA (gui Bo)_Bieu du thao QD von ho tro co MT 2 2 3" xfId="32615"/>
    <cellStyle name="1_Book2_Dang ky phan khai von ODA (gui Bo)_Bieu du thao QD von ho tro co MT 2 3" xfId="7562"/>
    <cellStyle name="1_Book2_Dang ky phan khai von ODA (gui Bo)_Bieu du thao QD von ho tro co MT 2 3 2" xfId="32616"/>
    <cellStyle name="1_Book2_Dang ky phan khai von ODA (gui Bo)_Bieu du thao QD von ho tro co MT 2 3 3" xfId="32617"/>
    <cellStyle name="1_Book2_Dang ky phan khai von ODA (gui Bo)_Bieu du thao QD von ho tro co MT 2 4" xfId="7563"/>
    <cellStyle name="1_Book2_Dang ky phan khai von ODA (gui Bo)_Bieu du thao QD von ho tro co MT 2 4 2" xfId="32618"/>
    <cellStyle name="1_Book2_Dang ky phan khai von ODA (gui Bo)_Bieu du thao QD von ho tro co MT 2 4 3" xfId="32619"/>
    <cellStyle name="1_Book2_Dang ky phan khai von ODA (gui Bo)_Bieu du thao QD von ho tro co MT 2 5" xfId="32620"/>
    <cellStyle name="1_Book2_Dang ky phan khai von ODA (gui Bo)_Bieu du thao QD von ho tro co MT 2 6" xfId="32621"/>
    <cellStyle name="1_Book2_Dang ky phan khai von ODA (gui Bo)_Bieu du thao QD von ho tro co MT 3" xfId="7564"/>
    <cellStyle name="1_Book2_Dang ky phan khai von ODA (gui Bo)_Bieu du thao QD von ho tro co MT 3 2" xfId="32622"/>
    <cellStyle name="1_Book2_Dang ky phan khai von ODA (gui Bo)_Bieu du thao QD von ho tro co MT 3 3" xfId="32623"/>
    <cellStyle name="1_Book2_Dang ky phan khai von ODA (gui Bo)_Bieu du thao QD von ho tro co MT 4" xfId="7565"/>
    <cellStyle name="1_Book2_Dang ky phan khai von ODA (gui Bo)_Bieu du thao QD von ho tro co MT 4 2" xfId="32624"/>
    <cellStyle name="1_Book2_Dang ky phan khai von ODA (gui Bo)_Bieu du thao QD von ho tro co MT 4 3" xfId="32625"/>
    <cellStyle name="1_Book2_Dang ky phan khai von ODA (gui Bo)_Bieu du thao QD von ho tro co MT 5" xfId="7566"/>
    <cellStyle name="1_Book2_Dang ky phan khai von ODA (gui Bo)_Bieu du thao QD von ho tro co MT 5 2" xfId="32626"/>
    <cellStyle name="1_Book2_Dang ky phan khai von ODA (gui Bo)_Bieu du thao QD von ho tro co MT 5 3" xfId="32627"/>
    <cellStyle name="1_Book2_Dang ky phan khai von ODA (gui Bo)_Bieu du thao QD von ho tro co MT 6" xfId="32628"/>
    <cellStyle name="1_Book2_Dang ky phan khai von ODA (gui Bo)_Bieu du thao QD von ho tro co MT 7" xfId="32629"/>
    <cellStyle name="1_Book2_Dang ky phan khai von ODA (gui Bo)_Ke hoach 2012 theo doi (giai ngan 30.6.12)" xfId="7567"/>
    <cellStyle name="1_Book2_Dang ky phan khai von ODA (gui Bo)_Ke hoach 2012 theo doi (giai ngan 30.6.12) 2" xfId="7568"/>
    <cellStyle name="1_Book2_Dang ky phan khai von ODA (gui Bo)_Ke hoach 2012 theo doi (giai ngan 30.6.12) 2 2" xfId="7569"/>
    <cellStyle name="1_Book2_Dang ky phan khai von ODA (gui Bo)_Ke hoach 2012 theo doi (giai ngan 30.6.12) 2 2 2" xfId="32630"/>
    <cellStyle name="1_Book2_Dang ky phan khai von ODA (gui Bo)_Ke hoach 2012 theo doi (giai ngan 30.6.12) 2 2 3" xfId="32631"/>
    <cellStyle name="1_Book2_Dang ky phan khai von ODA (gui Bo)_Ke hoach 2012 theo doi (giai ngan 30.6.12) 2 3" xfId="7570"/>
    <cellStyle name="1_Book2_Dang ky phan khai von ODA (gui Bo)_Ke hoach 2012 theo doi (giai ngan 30.6.12) 2 3 2" xfId="32632"/>
    <cellStyle name="1_Book2_Dang ky phan khai von ODA (gui Bo)_Ke hoach 2012 theo doi (giai ngan 30.6.12) 2 3 3" xfId="32633"/>
    <cellStyle name="1_Book2_Dang ky phan khai von ODA (gui Bo)_Ke hoach 2012 theo doi (giai ngan 30.6.12) 2 4" xfId="7571"/>
    <cellStyle name="1_Book2_Dang ky phan khai von ODA (gui Bo)_Ke hoach 2012 theo doi (giai ngan 30.6.12) 2 4 2" xfId="32634"/>
    <cellStyle name="1_Book2_Dang ky phan khai von ODA (gui Bo)_Ke hoach 2012 theo doi (giai ngan 30.6.12) 2 4 3" xfId="32635"/>
    <cellStyle name="1_Book2_Dang ky phan khai von ODA (gui Bo)_Ke hoach 2012 theo doi (giai ngan 30.6.12) 2 5" xfId="32636"/>
    <cellStyle name="1_Book2_Dang ky phan khai von ODA (gui Bo)_Ke hoach 2012 theo doi (giai ngan 30.6.12) 2 6" xfId="32637"/>
    <cellStyle name="1_Book2_Dang ky phan khai von ODA (gui Bo)_Ke hoach 2012 theo doi (giai ngan 30.6.12) 3" xfId="7572"/>
    <cellStyle name="1_Book2_Dang ky phan khai von ODA (gui Bo)_Ke hoach 2012 theo doi (giai ngan 30.6.12) 3 2" xfId="32638"/>
    <cellStyle name="1_Book2_Dang ky phan khai von ODA (gui Bo)_Ke hoach 2012 theo doi (giai ngan 30.6.12) 3 3" xfId="32639"/>
    <cellStyle name="1_Book2_Dang ky phan khai von ODA (gui Bo)_Ke hoach 2012 theo doi (giai ngan 30.6.12) 4" xfId="7573"/>
    <cellStyle name="1_Book2_Dang ky phan khai von ODA (gui Bo)_Ke hoach 2012 theo doi (giai ngan 30.6.12) 4 2" xfId="32640"/>
    <cellStyle name="1_Book2_Dang ky phan khai von ODA (gui Bo)_Ke hoach 2012 theo doi (giai ngan 30.6.12) 4 3" xfId="32641"/>
    <cellStyle name="1_Book2_Dang ky phan khai von ODA (gui Bo)_Ke hoach 2012 theo doi (giai ngan 30.6.12) 5" xfId="7574"/>
    <cellStyle name="1_Book2_Dang ky phan khai von ODA (gui Bo)_Ke hoach 2012 theo doi (giai ngan 30.6.12) 5 2" xfId="32642"/>
    <cellStyle name="1_Book2_Dang ky phan khai von ODA (gui Bo)_Ke hoach 2012 theo doi (giai ngan 30.6.12) 5 3" xfId="32643"/>
    <cellStyle name="1_Book2_Dang ky phan khai von ODA (gui Bo)_Ke hoach 2012 theo doi (giai ngan 30.6.12) 6" xfId="32644"/>
    <cellStyle name="1_Book2_Dang ky phan khai von ODA (gui Bo)_Ke hoach 2012 theo doi (giai ngan 30.6.12) 7" xfId="32645"/>
    <cellStyle name="1_Book2_DK bo tri lai (chinh thuc)" xfId="7575"/>
    <cellStyle name="1_Book2_DK bo tri lai (chinh thuc) 2" xfId="7576"/>
    <cellStyle name="1_Book2_DK bo tri lai (chinh thuc) 2 2" xfId="7577"/>
    <cellStyle name="1_Book2_DK bo tri lai (chinh thuc) 2 2 2" xfId="32646"/>
    <cellStyle name="1_Book2_DK bo tri lai (chinh thuc) 2 2 3" xfId="32647"/>
    <cellStyle name="1_Book2_DK bo tri lai (chinh thuc) 2 3" xfId="7578"/>
    <cellStyle name="1_Book2_DK bo tri lai (chinh thuc) 2 3 2" xfId="32648"/>
    <cellStyle name="1_Book2_DK bo tri lai (chinh thuc) 2 3 3" xfId="32649"/>
    <cellStyle name="1_Book2_DK bo tri lai (chinh thuc) 2 4" xfId="7579"/>
    <cellStyle name="1_Book2_DK bo tri lai (chinh thuc) 2 4 2" xfId="32650"/>
    <cellStyle name="1_Book2_DK bo tri lai (chinh thuc) 2 4 3" xfId="32651"/>
    <cellStyle name="1_Book2_DK bo tri lai (chinh thuc) 2 5" xfId="32652"/>
    <cellStyle name="1_Book2_DK bo tri lai (chinh thuc) 2 6" xfId="32653"/>
    <cellStyle name="1_Book2_DK bo tri lai (chinh thuc) 3" xfId="7580"/>
    <cellStyle name="1_Book2_DK bo tri lai (chinh thuc) 3 2" xfId="7581"/>
    <cellStyle name="1_Book2_DK bo tri lai (chinh thuc) 3 2 2" xfId="32654"/>
    <cellStyle name="1_Book2_DK bo tri lai (chinh thuc) 3 2 3" xfId="32655"/>
    <cellStyle name="1_Book2_DK bo tri lai (chinh thuc) 3 3" xfId="7582"/>
    <cellStyle name="1_Book2_DK bo tri lai (chinh thuc) 3 3 2" xfId="32656"/>
    <cellStyle name="1_Book2_DK bo tri lai (chinh thuc) 3 3 3" xfId="32657"/>
    <cellStyle name="1_Book2_DK bo tri lai (chinh thuc) 3 4" xfId="7583"/>
    <cellStyle name="1_Book2_DK bo tri lai (chinh thuc) 3 4 2" xfId="32658"/>
    <cellStyle name="1_Book2_DK bo tri lai (chinh thuc) 3 4 3" xfId="32659"/>
    <cellStyle name="1_Book2_DK bo tri lai (chinh thuc) 3 5" xfId="32660"/>
    <cellStyle name="1_Book2_DK bo tri lai (chinh thuc) 3 6" xfId="32661"/>
    <cellStyle name="1_Book2_DK bo tri lai (chinh thuc) 4" xfId="7584"/>
    <cellStyle name="1_Book2_DK bo tri lai (chinh thuc) 4 2" xfId="32662"/>
    <cellStyle name="1_Book2_DK bo tri lai (chinh thuc) 4 3" xfId="32663"/>
    <cellStyle name="1_Book2_DK bo tri lai (chinh thuc) 5" xfId="7585"/>
    <cellStyle name="1_Book2_DK bo tri lai (chinh thuc) 5 2" xfId="32664"/>
    <cellStyle name="1_Book2_DK bo tri lai (chinh thuc) 5 3" xfId="32665"/>
    <cellStyle name="1_Book2_DK bo tri lai (chinh thuc) 6" xfId="7586"/>
    <cellStyle name="1_Book2_DK bo tri lai (chinh thuc) 6 2" xfId="32666"/>
    <cellStyle name="1_Book2_DK bo tri lai (chinh thuc) 6 3" xfId="32667"/>
    <cellStyle name="1_Book2_DK bo tri lai (chinh thuc) 7" xfId="32668"/>
    <cellStyle name="1_Book2_DK bo tri lai (chinh thuc) 8" xfId="32669"/>
    <cellStyle name="1_Book2_DK bo tri lai (chinh thuc)_BC von DTPT 6 thang 2012" xfId="7587"/>
    <cellStyle name="1_Book2_DK bo tri lai (chinh thuc)_BC von DTPT 6 thang 2012 2" xfId="7588"/>
    <cellStyle name="1_Book2_DK bo tri lai (chinh thuc)_BC von DTPT 6 thang 2012 2 2" xfId="7589"/>
    <cellStyle name="1_Book2_DK bo tri lai (chinh thuc)_BC von DTPT 6 thang 2012 2 2 2" xfId="32670"/>
    <cellStyle name="1_Book2_DK bo tri lai (chinh thuc)_BC von DTPT 6 thang 2012 2 2 3" xfId="32671"/>
    <cellStyle name="1_Book2_DK bo tri lai (chinh thuc)_BC von DTPT 6 thang 2012 2 3" xfId="7590"/>
    <cellStyle name="1_Book2_DK bo tri lai (chinh thuc)_BC von DTPT 6 thang 2012 2 3 2" xfId="32672"/>
    <cellStyle name="1_Book2_DK bo tri lai (chinh thuc)_BC von DTPT 6 thang 2012 2 3 3" xfId="32673"/>
    <cellStyle name="1_Book2_DK bo tri lai (chinh thuc)_BC von DTPT 6 thang 2012 2 4" xfId="7591"/>
    <cellStyle name="1_Book2_DK bo tri lai (chinh thuc)_BC von DTPT 6 thang 2012 2 4 2" xfId="32674"/>
    <cellStyle name="1_Book2_DK bo tri lai (chinh thuc)_BC von DTPT 6 thang 2012 2 4 3" xfId="32675"/>
    <cellStyle name="1_Book2_DK bo tri lai (chinh thuc)_BC von DTPT 6 thang 2012 2 5" xfId="32676"/>
    <cellStyle name="1_Book2_DK bo tri lai (chinh thuc)_BC von DTPT 6 thang 2012 2 6" xfId="32677"/>
    <cellStyle name="1_Book2_DK bo tri lai (chinh thuc)_BC von DTPT 6 thang 2012 3" xfId="7592"/>
    <cellStyle name="1_Book2_DK bo tri lai (chinh thuc)_BC von DTPT 6 thang 2012 3 2" xfId="7593"/>
    <cellStyle name="1_Book2_DK bo tri lai (chinh thuc)_BC von DTPT 6 thang 2012 3 2 2" xfId="32678"/>
    <cellStyle name="1_Book2_DK bo tri lai (chinh thuc)_BC von DTPT 6 thang 2012 3 2 3" xfId="32679"/>
    <cellStyle name="1_Book2_DK bo tri lai (chinh thuc)_BC von DTPT 6 thang 2012 3 3" xfId="7594"/>
    <cellStyle name="1_Book2_DK bo tri lai (chinh thuc)_BC von DTPT 6 thang 2012 3 3 2" xfId="32680"/>
    <cellStyle name="1_Book2_DK bo tri lai (chinh thuc)_BC von DTPT 6 thang 2012 3 3 3" xfId="32681"/>
    <cellStyle name="1_Book2_DK bo tri lai (chinh thuc)_BC von DTPT 6 thang 2012 3 4" xfId="7595"/>
    <cellStyle name="1_Book2_DK bo tri lai (chinh thuc)_BC von DTPT 6 thang 2012 3 4 2" xfId="32682"/>
    <cellStyle name="1_Book2_DK bo tri lai (chinh thuc)_BC von DTPT 6 thang 2012 3 4 3" xfId="32683"/>
    <cellStyle name="1_Book2_DK bo tri lai (chinh thuc)_BC von DTPT 6 thang 2012 3 5" xfId="32684"/>
    <cellStyle name="1_Book2_DK bo tri lai (chinh thuc)_BC von DTPT 6 thang 2012 3 6" xfId="32685"/>
    <cellStyle name="1_Book2_DK bo tri lai (chinh thuc)_BC von DTPT 6 thang 2012 4" xfId="7596"/>
    <cellStyle name="1_Book2_DK bo tri lai (chinh thuc)_BC von DTPT 6 thang 2012 4 2" xfId="32686"/>
    <cellStyle name="1_Book2_DK bo tri lai (chinh thuc)_BC von DTPT 6 thang 2012 4 3" xfId="32687"/>
    <cellStyle name="1_Book2_DK bo tri lai (chinh thuc)_BC von DTPT 6 thang 2012 5" xfId="7597"/>
    <cellStyle name="1_Book2_DK bo tri lai (chinh thuc)_BC von DTPT 6 thang 2012 5 2" xfId="32688"/>
    <cellStyle name="1_Book2_DK bo tri lai (chinh thuc)_BC von DTPT 6 thang 2012 5 3" xfId="32689"/>
    <cellStyle name="1_Book2_DK bo tri lai (chinh thuc)_BC von DTPT 6 thang 2012 6" xfId="7598"/>
    <cellStyle name="1_Book2_DK bo tri lai (chinh thuc)_BC von DTPT 6 thang 2012 6 2" xfId="32690"/>
    <cellStyle name="1_Book2_DK bo tri lai (chinh thuc)_BC von DTPT 6 thang 2012 6 3" xfId="32691"/>
    <cellStyle name="1_Book2_DK bo tri lai (chinh thuc)_BC von DTPT 6 thang 2012 7" xfId="32692"/>
    <cellStyle name="1_Book2_DK bo tri lai (chinh thuc)_BC von DTPT 6 thang 2012 8" xfId="32693"/>
    <cellStyle name="1_Book2_DK bo tri lai (chinh thuc)_Bieu du thao QD von ho tro co MT" xfId="7599"/>
    <cellStyle name="1_Book2_DK bo tri lai (chinh thuc)_Bieu du thao QD von ho tro co MT 2" xfId="7600"/>
    <cellStyle name="1_Book2_DK bo tri lai (chinh thuc)_Bieu du thao QD von ho tro co MT 2 2" xfId="7601"/>
    <cellStyle name="1_Book2_DK bo tri lai (chinh thuc)_Bieu du thao QD von ho tro co MT 2 2 2" xfId="32694"/>
    <cellStyle name="1_Book2_DK bo tri lai (chinh thuc)_Bieu du thao QD von ho tro co MT 2 2 3" xfId="32695"/>
    <cellStyle name="1_Book2_DK bo tri lai (chinh thuc)_Bieu du thao QD von ho tro co MT 2 3" xfId="7602"/>
    <cellStyle name="1_Book2_DK bo tri lai (chinh thuc)_Bieu du thao QD von ho tro co MT 2 3 2" xfId="32696"/>
    <cellStyle name="1_Book2_DK bo tri lai (chinh thuc)_Bieu du thao QD von ho tro co MT 2 3 3" xfId="32697"/>
    <cellStyle name="1_Book2_DK bo tri lai (chinh thuc)_Bieu du thao QD von ho tro co MT 2 4" xfId="7603"/>
    <cellStyle name="1_Book2_DK bo tri lai (chinh thuc)_Bieu du thao QD von ho tro co MT 2 4 2" xfId="32698"/>
    <cellStyle name="1_Book2_DK bo tri lai (chinh thuc)_Bieu du thao QD von ho tro co MT 2 4 3" xfId="32699"/>
    <cellStyle name="1_Book2_DK bo tri lai (chinh thuc)_Bieu du thao QD von ho tro co MT 2 5" xfId="32700"/>
    <cellStyle name="1_Book2_DK bo tri lai (chinh thuc)_Bieu du thao QD von ho tro co MT 2 6" xfId="32701"/>
    <cellStyle name="1_Book2_DK bo tri lai (chinh thuc)_Bieu du thao QD von ho tro co MT 3" xfId="7604"/>
    <cellStyle name="1_Book2_DK bo tri lai (chinh thuc)_Bieu du thao QD von ho tro co MT 3 2" xfId="7605"/>
    <cellStyle name="1_Book2_DK bo tri lai (chinh thuc)_Bieu du thao QD von ho tro co MT 3 2 2" xfId="32702"/>
    <cellStyle name="1_Book2_DK bo tri lai (chinh thuc)_Bieu du thao QD von ho tro co MT 3 2 3" xfId="32703"/>
    <cellStyle name="1_Book2_DK bo tri lai (chinh thuc)_Bieu du thao QD von ho tro co MT 3 3" xfId="7606"/>
    <cellStyle name="1_Book2_DK bo tri lai (chinh thuc)_Bieu du thao QD von ho tro co MT 3 3 2" xfId="32704"/>
    <cellStyle name="1_Book2_DK bo tri lai (chinh thuc)_Bieu du thao QD von ho tro co MT 3 3 3" xfId="32705"/>
    <cellStyle name="1_Book2_DK bo tri lai (chinh thuc)_Bieu du thao QD von ho tro co MT 3 4" xfId="7607"/>
    <cellStyle name="1_Book2_DK bo tri lai (chinh thuc)_Bieu du thao QD von ho tro co MT 3 4 2" xfId="32706"/>
    <cellStyle name="1_Book2_DK bo tri lai (chinh thuc)_Bieu du thao QD von ho tro co MT 3 4 3" xfId="32707"/>
    <cellStyle name="1_Book2_DK bo tri lai (chinh thuc)_Bieu du thao QD von ho tro co MT 3 5" xfId="32708"/>
    <cellStyle name="1_Book2_DK bo tri lai (chinh thuc)_Bieu du thao QD von ho tro co MT 3 6" xfId="32709"/>
    <cellStyle name="1_Book2_DK bo tri lai (chinh thuc)_Bieu du thao QD von ho tro co MT 4" xfId="7608"/>
    <cellStyle name="1_Book2_DK bo tri lai (chinh thuc)_Bieu du thao QD von ho tro co MT 4 2" xfId="32710"/>
    <cellStyle name="1_Book2_DK bo tri lai (chinh thuc)_Bieu du thao QD von ho tro co MT 4 3" xfId="32711"/>
    <cellStyle name="1_Book2_DK bo tri lai (chinh thuc)_Bieu du thao QD von ho tro co MT 5" xfId="7609"/>
    <cellStyle name="1_Book2_DK bo tri lai (chinh thuc)_Bieu du thao QD von ho tro co MT 5 2" xfId="32712"/>
    <cellStyle name="1_Book2_DK bo tri lai (chinh thuc)_Bieu du thao QD von ho tro co MT 5 3" xfId="32713"/>
    <cellStyle name="1_Book2_DK bo tri lai (chinh thuc)_Bieu du thao QD von ho tro co MT 6" xfId="7610"/>
    <cellStyle name="1_Book2_DK bo tri lai (chinh thuc)_Bieu du thao QD von ho tro co MT 6 2" xfId="32714"/>
    <cellStyle name="1_Book2_DK bo tri lai (chinh thuc)_Bieu du thao QD von ho tro co MT 6 3" xfId="32715"/>
    <cellStyle name="1_Book2_DK bo tri lai (chinh thuc)_Bieu du thao QD von ho tro co MT 7" xfId="32716"/>
    <cellStyle name="1_Book2_DK bo tri lai (chinh thuc)_Bieu du thao QD von ho tro co MT 8" xfId="32717"/>
    <cellStyle name="1_Book2_DK bo tri lai (chinh thuc)_Hoan chinh KH 2012 (o nha)" xfId="7611"/>
    <cellStyle name="1_Book2_DK bo tri lai (chinh thuc)_Hoan chinh KH 2012 (o nha) 2" xfId="7612"/>
    <cellStyle name="1_Book2_DK bo tri lai (chinh thuc)_Hoan chinh KH 2012 (o nha) 2 2" xfId="7613"/>
    <cellStyle name="1_Book2_DK bo tri lai (chinh thuc)_Hoan chinh KH 2012 (o nha) 2 2 2" xfId="32718"/>
    <cellStyle name="1_Book2_DK bo tri lai (chinh thuc)_Hoan chinh KH 2012 (o nha) 2 2 3" xfId="32719"/>
    <cellStyle name="1_Book2_DK bo tri lai (chinh thuc)_Hoan chinh KH 2012 (o nha) 2 3" xfId="7614"/>
    <cellStyle name="1_Book2_DK bo tri lai (chinh thuc)_Hoan chinh KH 2012 (o nha) 2 3 2" xfId="32720"/>
    <cellStyle name="1_Book2_DK bo tri lai (chinh thuc)_Hoan chinh KH 2012 (o nha) 2 3 3" xfId="32721"/>
    <cellStyle name="1_Book2_DK bo tri lai (chinh thuc)_Hoan chinh KH 2012 (o nha) 2 4" xfId="7615"/>
    <cellStyle name="1_Book2_DK bo tri lai (chinh thuc)_Hoan chinh KH 2012 (o nha) 2 4 2" xfId="32722"/>
    <cellStyle name="1_Book2_DK bo tri lai (chinh thuc)_Hoan chinh KH 2012 (o nha) 2 4 3" xfId="32723"/>
    <cellStyle name="1_Book2_DK bo tri lai (chinh thuc)_Hoan chinh KH 2012 (o nha) 2 5" xfId="32724"/>
    <cellStyle name="1_Book2_DK bo tri lai (chinh thuc)_Hoan chinh KH 2012 (o nha) 2 6" xfId="32725"/>
    <cellStyle name="1_Book2_DK bo tri lai (chinh thuc)_Hoan chinh KH 2012 (o nha) 3" xfId="7616"/>
    <cellStyle name="1_Book2_DK bo tri lai (chinh thuc)_Hoan chinh KH 2012 (o nha) 3 2" xfId="7617"/>
    <cellStyle name="1_Book2_DK bo tri lai (chinh thuc)_Hoan chinh KH 2012 (o nha) 3 2 2" xfId="32726"/>
    <cellStyle name="1_Book2_DK bo tri lai (chinh thuc)_Hoan chinh KH 2012 (o nha) 3 2 3" xfId="32727"/>
    <cellStyle name="1_Book2_DK bo tri lai (chinh thuc)_Hoan chinh KH 2012 (o nha) 3 3" xfId="7618"/>
    <cellStyle name="1_Book2_DK bo tri lai (chinh thuc)_Hoan chinh KH 2012 (o nha) 3 3 2" xfId="32728"/>
    <cellStyle name="1_Book2_DK bo tri lai (chinh thuc)_Hoan chinh KH 2012 (o nha) 3 3 3" xfId="32729"/>
    <cellStyle name="1_Book2_DK bo tri lai (chinh thuc)_Hoan chinh KH 2012 (o nha) 3 4" xfId="7619"/>
    <cellStyle name="1_Book2_DK bo tri lai (chinh thuc)_Hoan chinh KH 2012 (o nha) 3 4 2" xfId="32730"/>
    <cellStyle name="1_Book2_DK bo tri lai (chinh thuc)_Hoan chinh KH 2012 (o nha) 3 4 3" xfId="32731"/>
    <cellStyle name="1_Book2_DK bo tri lai (chinh thuc)_Hoan chinh KH 2012 (o nha) 3 5" xfId="32732"/>
    <cellStyle name="1_Book2_DK bo tri lai (chinh thuc)_Hoan chinh KH 2012 (o nha) 3 6" xfId="32733"/>
    <cellStyle name="1_Book2_DK bo tri lai (chinh thuc)_Hoan chinh KH 2012 (o nha) 4" xfId="7620"/>
    <cellStyle name="1_Book2_DK bo tri lai (chinh thuc)_Hoan chinh KH 2012 (o nha) 4 2" xfId="32734"/>
    <cellStyle name="1_Book2_DK bo tri lai (chinh thuc)_Hoan chinh KH 2012 (o nha) 4 3" xfId="32735"/>
    <cellStyle name="1_Book2_DK bo tri lai (chinh thuc)_Hoan chinh KH 2012 (o nha) 5" xfId="7621"/>
    <cellStyle name="1_Book2_DK bo tri lai (chinh thuc)_Hoan chinh KH 2012 (o nha) 5 2" xfId="32736"/>
    <cellStyle name="1_Book2_DK bo tri lai (chinh thuc)_Hoan chinh KH 2012 (o nha) 5 3" xfId="32737"/>
    <cellStyle name="1_Book2_DK bo tri lai (chinh thuc)_Hoan chinh KH 2012 (o nha) 6" xfId="7622"/>
    <cellStyle name="1_Book2_DK bo tri lai (chinh thuc)_Hoan chinh KH 2012 (o nha) 6 2" xfId="32738"/>
    <cellStyle name="1_Book2_DK bo tri lai (chinh thuc)_Hoan chinh KH 2012 (o nha) 6 3" xfId="32739"/>
    <cellStyle name="1_Book2_DK bo tri lai (chinh thuc)_Hoan chinh KH 2012 (o nha) 7" xfId="32740"/>
    <cellStyle name="1_Book2_DK bo tri lai (chinh thuc)_Hoan chinh KH 2012 (o nha) 8" xfId="32741"/>
    <cellStyle name="1_Book2_DK bo tri lai (chinh thuc)_Hoan chinh KH 2012 (o nha)_Bao cao giai ngan quy I" xfId="7623"/>
    <cellStyle name="1_Book2_DK bo tri lai (chinh thuc)_Hoan chinh KH 2012 (o nha)_Bao cao giai ngan quy I 2" xfId="7624"/>
    <cellStyle name="1_Book2_DK bo tri lai (chinh thuc)_Hoan chinh KH 2012 (o nha)_Bao cao giai ngan quy I 2 2" xfId="7625"/>
    <cellStyle name="1_Book2_DK bo tri lai (chinh thuc)_Hoan chinh KH 2012 (o nha)_Bao cao giai ngan quy I 2 2 2" xfId="32742"/>
    <cellStyle name="1_Book2_DK bo tri lai (chinh thuc)_Hoan chinh KH 2012 (o nha)_Bao cao giai ngan quy I 2 2 3" xfId="32743"/>
    <cellStyle name="1_Book2_DK bo tri lai (chinh thuc)_Hoan chinh KH 2012 (o nha)_Bao cao giai ngan quy I 2 3" xfId="7626"/>
    <cellStyle name="1_Book2_DK bo tri lai (chinh thuc)_Hoan chinh KH 2012 (o nha)_Bao cao giai ngan quy I 2 3 2" xfId="32744"/>
    <cellStyle name="1_Book2_DK bo tri lai (chinh thuc)_Hoan chinh KH 2012 (o nha)_Bao cao giai ngan quy I 2 3 3" xfId="32745"/>
    <cellStyle name="1_Book2_DK bo tri lai (chinh thuc)_Hoan chinh KH 2012 (o nha)_Bao cao giai ngan quy I 2 4" xfId="7627"/>
    <cellStyle name="1_Book2_DK bo tri lai (chinh thuc)_Hoan chinh KH 2012 (o nha)_Bao cao giai ngan quy I 2 4 2" xfId="32746"/>
    <cellStyle name="1_Book2_DK bo tri lai (chinh thuc)_Hoan chinh KH 2012 (o nha)_Bao cao giai ngan quy I 2 4 3" xfId="32747"/>
    <cellStyle name="1_Book2_DK bo tri lai (chinh thuc)_Hoan chinh KH 2012 (o nha)_Bao cao giai ngan quy I 2 5" xfId="32748"/>
    <cellStyle name="1_Book2_DK bo tri lai (chinh thuc)_Hoan chinh KH 2012 (o nha)_Bao cao giai ngan quy I 2 6" xfId="32749"/>
    <cellStyle name="1_Book2_DK bo tri lai (chinh thuc)_Hoan chinh KH 2012 (o nha)_Bao cao giai ngan quy I 3" xfId="7628"/>
    <cellStyle name="1_Book2_DK bo tri lai (chinh thuc)_Hoan chinh KH 2012 (o nha)_Bao cao giai ngan quy I 3 2" xfId="7629"/>
    <cellStyle name="1_Book2_DK bo tri lai (chinh thuc)_Hoan chinh KH 2012 (o nha)_Bao cao giai ngan quy I 3 2 2" xfId="32750"/>
    <cellStyle name="1_Book2_DK bo tri lai (chinh thuc)_Hoan chinh KH 2012 (o nha)_Bao cao giai ngan quy I 3 2 3" xfId="32751"/>
    <cellStyle name="1_Book2_DK bo tri lai (chinh thuc)_Hoan chinh KH 2012 (o nha)_Bao cao giai ngan quy I 3 3" xfId="7630"/>
    <cellStyle name="1_Book2_DK bo tri lai (chinh thuc)_Hoan chinh KH 2012 (o nha)_Bao cao giai ngan quy I 3 3 2" xfId="32752"/>
    <cellStyle name="1_Book2_DK bo tri lai (chinh thuc)_Hoan chinh KH 2012 (o nha)_Bao cao giai ngan quy I 3 3 3" xfId="32753"/>
    <cellStyle name="1_Book2_DK bo tri lai (chinh thuc)_Hoan chinh KH 2012 (o nha)_Bao cao giai ngan quy I 3 4" xfId="7631"/>
    <cellStyle name="1_Book2_DK bo tri lai (chinh thuc)_Hoan chinh KH 2012 (o nha)_Bao cao giai ngan quy I 3 4 2" xfId="32754"/>
    <cellStyle name="1_Book2_DK bo tri lai (chinh thuc)_Hoan chinh KH 2012 (o nha)_Bao cao giai ngan quy I 3 4 3" xfId="32755"/>
    <cellStyle name="1_Book2_DK bo tri lai (chinh thuc)_Hoan chinh KH 2012 (o nha)_Bao cao giai ngan quy I 3 5" xfId="32756"/>
    <cellStyle name="1_Book2_DK bo tri lai (chinh thuc)_Hoan chinh KH 2012 (o nha)_Bao cao giai ngan quy I 3 6" xfId="32757"/>
    <cellStyle name="1_Book2_DK bo tri lai (chinh thuc)_Hoan chinh KH 2012 (o nha)_Bao cao giai ngan quy I 4" xfId="7632"/>
    <cellStyle name="1_Book2_DK bo tri lai (chinh thuc)_Hoan chinh KH 2012 (o nha)_Bao cao giai ngan quy I 4 2" xfId="32758"/>
    <cellStyle name="1_Book2_DK bo tri lai (chinh thuc)_Hoan chinh KH 2012 (o nha)_Bao cao giai ngan quy I 4 3" xfId="32759"/>
    <cellStyle name="1_Book2_DK bo tri lai (chinh thuc)_Hoan chinh KH 2012 (o nha)_Bao cao giai ngan quy I 5" xfId="7633"/>
    <cellStyle name="1_Book2_DK bo tri lai (chinh thuc)_Hoan chinh KH 2012 (o nha)_Bao cao giai ngan quy I 5 2" xfId="32760"/>
    <cellStyle name="1_Book2_DK bo tri lai (chinh thuc)_Hoan chinh KH 2012 (o nha)_Bao cao giai ngan quy I 5 3" xfId="32761"/>
    <cellStyle name="1_Book2_DK bo tri lai (chinh thuc)_Hoan chinh KH 2012 (o nha)_Bao cao giai ngan quy I 6" xfId="7634"/>
    <cellStyle name="1_Book2_DK bo tri lai (chinh thuc)_Hoan chinh KH 2012 (o nha)_Bao cao giai ngan quy I 6 2" xfId="32762"/>
    <cellStyle name="1_Book2_DK bo tri lai (chinh thuc)_Hoan chinh KH 2012 (o nha)_Bao cao giai ngan quy I 6 3" xfId="32763"/>
    <cellStyle name="1_Book2_DK bo tri lai (chinh thuc)_Hoan chinh KH 2012 (o nha)_Bao cao giai ngan quy I 7" xfId="32764"/>
    <cellStyle name="1_Book2_DK bo tri lai (chinh thuc)_Hoan chinh KH 2012 (o nha)_Bao cao giai ngan quy I 8" xfId="32765"/>
    <cellStyle name="1_Book2_DK bo tri lai (chinh thuc)_Hoan chinh KH 2012 (o nha)_BC von DTPT 6 thang 2012" xfId="7635"/>
    <cellStyle name="1_Book2_DK bo tri lai (chinh thuc)_Hoan chinh KH 2012 (o nha)_BC von DTPT 6 thang 2012 2" xfId="7636"/>
    <cellStyle name="1_Book2_DK bo tri lai (chinh thuc)_Hoan chinh KH 2012 (o nha)_BC von DTPT 6 thang 2012 2 2" xfId="7637"/>
    <cellStyle name="1_Book2_DK bo tri lai (chinh thuc)_Hoan chinh KH 2012 (o nha)_BC von DTPT 6 thang 2012 2 2 2" xfId="32766"/>
    <cellStyle name="1_Book2_DK bo tri lai (chinh thuc)_Hoan chinh KH 2012 (o nha)_BC von DTPT 6 thang 2012 2 2 3" xfId="32767"/>
    <cellStyle name="1_Book2_DK bo tri lai (chinh thuc)_Hoan chinh KH 2012 (o nha)_BC von DTPT 6 thang 2012 2 3" xfId="7638"/>
    <cellStyle name="1_Book2_DK bo tri lai (chinh thuc)_Hoan chinh KH 2012 (o nha)_BC von DTPT 6 thang 2012 2 3 2" xfId="32768"/>
    <cellStyle name="1_Book2_DK bo tri lai (chinh thuc)_Hoan chinh KH 2012 (o nha)_BC von DTPT 6 thang 2012 2 3 3" xfId="32769"/>
    <cellStyle name="1_Book2_DK bo tri lai (chinh thuc)_Hoan chinh KH 2012 (o nha)_BC von DTPT 6 thang 2012 2 4" xfId="7639"/>
    <cellStyle name="1_Book2_DK bo tri lai (chinh thuc)_Hoan chinh KH 2012 (o nha)_BC von DTPT 6 thang 2012 2 4 2" xfId="32770"/>
    <cellStyle name="1_Book2_DK bo tri lai (chinh thuc)_Hoan chinh KH 2012 (o nha)_BC von DTPT 6 thang 2012 2 4 3" xfId="32771"/>
    <cellStyle name="1_Book2_DK bo tri lai (chinh thuc)_Hoan chinh KH 2012 (o nha)_BC von DTPT 6 thang 2012 2 5" xfId="32772"/>
    <cellStyle name="1_Book2_DK bo tri lai (chinh thuc)_Hoan chinh KH 2012 (o nha)_BC von DTPT 6 thang 2012 2 6" xfId="32773"/>
    <cellStyle name="1_Book2_DK bo tri lai (chinh thuc)_Hoan chinh KH 2012 (o nha)_BC von DTPT 6 thang 2012 3" xfId="7640"/>
    <cellStyle name="1_Book2_DK bo tri lai (chinh thuc)_Hoan chinh KH 2012 (o nha)_BC von DTPT 6 thang 2012 3 2" xfId="7641"/>
    <cellStyle name="1_Book2_DK bo tri lai (chinh thuc)_Hoan chinh KH 2012 (o nha)_BC von DTPT 6 thang 2012 3 2 2" xfId="32774"/>
    <cellStyle name="1_Book2_DK bo tri lai (chinh thuc)_Hoan chinh KH 2012 (o nha)_BC von DTPT 6 thang 2012 3 2 3" xfId="32775"/>
    <cellStyle name="1_Book2_DK bo tri lai (chinh thuc)_Hoan chinh KH 2012 (o nha)_BC von DTPT 6 thang 2012 3 3" xfId="7642"/>
    <cellStyle name="1_Book2_DK bo tri lai (chinh thuc)_Hoan chinh KH 2012 (o nha)_BC von DTPT 6 thang 2012 3 3 2" xfId="32776"/>
    <cellStyle name="1_Book2_DK bo tri lai (chinh thuc)_Hoan chinh KH 2012 (o nha)_BC von DTPT 6 thang 2012 3 3 3" xfId="32777"/>
    <cellStyle name="1_Book2_DK bo tri lai (chinh thuc)_Hoan chinh KH 2012 (o nha)_BC von DTPT 6 thang 2012 3 4" xfId="7643"/>
    <cellStyle name="1_Book2_DK bo tri lai (chinh thuc)_Hoan chinh KH 2012 (o nha)_BC von DTPT 6 thang 2012 3 4 2" xfId="32778"/>
    <cellStyle name="1_Book2_DK bo tri lai (chinh thuc)_Hoan chinh KH 2012 (o nha)_BC von DTPT 6 thang 2012 3 4 3" xfId="32779"/>
    <cellStyle name="1_Book2_DK bo tri lai (chinh thuc)_Hoan chinh KH 2012 (o nha)_BC von DTPT 6 thang 2012 3 5" xfId="32780"/>
    <cellStyle name="1_Book2_DK bo tri lai (chinh thuc)_Hoan chinh KH 2012 (o nha)_BC von DTPT 6 thang 2012 3 6" xfId="32781"/>
    <cellStyle name="1_Book2_DK bo tri lai (chinh thuc)_Hoan chinh KH 2012 (o nha)_BC von DTPT 6 thang 2012 4" xfId="7644"/>
    <cellStyle name="1_Book2_DK bo tri lai (chinh thuc)_Hoan chinh KH 2012 (o nha)_BC von DTPT 6 thang 2012 4 2" xfId="32782"/>
    <cellStyle name="1_Book2_DK bo tri lai (chinh thuc)_Hoan chinh KH 2012 (o nha)_BC von DTPT 6 thang 2012 4 3" xfId="32783"/>
    <cellStyle name="1_Book2_DK bo tri lai (chinh thuc)_Hoan chinh KH 2012 (o nha)_BC von DTPT 6 thang 2012 5" xfId="7645"/>
    <cellStyle name="1_Book2_DK bo tri lai (chinh thuc)_Hoan chinh KH 2012 (o nha)_BC von DTPT 6 thang 2012 5 2" xfId="32784"/>
    <cellStyle name="1_Book2_DK bo tri lai (chinh thuc)_Hoan chinh KH 2012 (o nha)_BC von DTPT 6 thang 2012 5 3" xfId="32785"/>
    <cellStyle name="1_Book2_DK bo tri lai (chinh thuc)_Hoan chinh KH 2012 (o nha)_BC von DTPT 6 thang 2012 6" xfId="7646"/>
    <cellStyle name="1_Book2_DK bo tri lai (chinh thuc)_Hoan chinh KH 2012 (o nha)_BC von DTPT 6 thang 2012 6 2" xfId="32786"/>
    <cellStyle name="1_Book2_DK bo tri lai (chinh thuc)_Hoan chinh KH 2012 (o nha)_BC von DTPT 6 thang 2012 6 3" xfId="32787"/>
    <cellStyle name="1_Book2_DK bo tri lai (chinh thuc)_Hoan chinh KH 2012 (o nha)_BC von DTPT 6 thang 2012 7" xfId="32788"/>
    <cellStyle name="1_Book2_DK bo tri lai (chinh thuc)_Hoan chinh KH 2012 (o nha)_BC von DTPT 6 thang 2012 8" xfId="32789"/>
    <cellStyle name="1_Book2_DK bo tri lai (chinh thuc)_Hoan chinh KH 2012 (o nha)_Bieu du thao QD von ho tro co MT" xfId="7647"/>
    <cellStyle name="1_Book2_DK bo tri lai (chinh thuc)_Hoan chinh KH 2012 (o nha)_Bieu du thao QD von ho tro co MT 2" xfId="7648"/>
    <cellStyle name="1_Book2_DK bo tri lai (chinh thuc)_Hoan chinh KH 2012 (o nha)_Bieu du thao QD von ho tro co MT 2 2" xfId="7649"/>
    <cellStyle name="1_Book2_DK bo tri lai (chinh thuc)_Hoan chinh KH 2012 (o nha)_Bieu du thao QD von ho tro co MT 2 2 2" xfId="32790"/>
    <cellStyle name="1_Book2_DK bo tri lai (chinh thuc)_Hoan chinh KH 2012 (o nha)_Bieu du thao QD von ho tro co MT 2 2 3" xfId="32791"/>
    <cellStyle name="1_Book2_DK bo tri lai (chinh thuc)_Hoan chinh KH 2012 (o nha)_Bieu du thao QD von ho tro co MT 2 3" xfId="7650"/>
    <cellStyle name="1_Book2_DK bo tri lai (chinh thuc)_Hoan chinh KH 2012 (o nha)_Bieu du thao QD von ho tro co MT 2 3 2" xfId="32792"/>
    <cellStyle name="1_Book2_DK bo tri lai (chinh thuc)_Hoan chinh KH 2012 (o nha)_Bieu du thao QD von ho tro co MT 2 3 3" xfId="32793"/>
    <cellStyle name="1_Book2_DK bo tri lai (chinh thuc)_Hoan chinh KH 2012 (o nha)_Bieu du thao QD von ho tro co MT 2 4" xfId="7651"/>
    <cellStyle name="1_Book2_DK bo tri lai (chinh thuc)_Hoan chinh KH 2012 (o nha)_Bieu du thao QD von ho tro co MT 2 4 2" xfId="32794"/>
    <cellStyle name="1_Book2_DK bo tri lai (chinh thuc)_Hoan chinh KH 2012 (o nha)_Bieu du thao QD von ho tro co MT 2 4 3" xfId="32795"/>
    <cellStyle name="1_Book2_DK bo tri lai (chinh thuc)_Hoan chinh KH 2012 (o nha)_Bieu du thao QD von ho tro co MT 2 5" xfId="32796"/>
    <cellStyle name="1_Book2_DK bo tri lai (chinh thuc)_Hoan chinh KH 2012 (o nha)_Bieu du thao QD von ho tro co MT 2 6" xfId="32797"/>
    <cellStyle name="1_Book2_DK bo tri lai (chinh thuc)_Hoan chinh KH 2012 (o nha)_Bieu du thao QD von ho tro co MT 3" xfId="7652"/>
    <cellStyle name="1_Book2_DK bo tri lai (chinh thuc)_Hoan chinh KH 2012 (o nha)_Bieu du thao QD von ho tro co MT 3 2" xfId="7653"/>
    <cellStyle name="1_Book2_DK bo tri lai (chinh thuc)_Hoan chinh KH 2012 (o nha)_Bieu du thao QD von ho tro co MT 3 2 2" xfId="32798"/>
    <cellStyle name="1_Book2_DK bo tri lai (chinh thuc)_Hoan chinh KH 2012 (o nha)_Bieu du thao QD von ho tro co MT 3 2 3" xfId="32799"/>
    <cellStyle name="1_Book2_DK bo tri lai (chinh thuc)_Hoan chinh KH 2012 (o nha)_Bieu du thao QD von ho tro co MT 3 3" xfId="7654"/>
    <cellStyle name="1_Book2_DK bo tri lai (chinh thuc)_Hoan chinh KH 2012 (o nha)_Bieu du thao QD von ho tro co MT 3 3 2" xfId="32800"/>
    <cellStyle name="1_Book2_DK bo tri lai (chinh thuc)_Hoan chinh KH 2012 (o nha)_Bieu du thao QD von ho tro co MT 3 3 3" xfId="32801"/>
    <cellStyle name="1_Book2_DK bo tri lai (chinh thuc)_Hoan chinh KH 2012 (o nha)_Bieu du thao QD von ho tro co MT 3 4" xfId="7655"/>
    <cellStyle name="1_Book2_DK bo tri lai (chinh thuc)_Hoan chinh KH 2012 (o nha)_Bieu du thao QD von ho tro co MT 3 4 2" xfId="32802"/>
    <cellStyle name="1_Book2_DK bo tri lai (chinh thuc)_Hoan chinh KH 2012 (o nha)_Bieu du thao QD von ho tro co MT 3 4 3" xfId="32803"/>
    <cellStyle name="1_Book2_DK bo tri lai (chinh thuc)_Hoan chinh KH 2012 (o nha)_Bieu du thao QD von ho tro co MT 3 5" xfId="32804"/>
    <cellStyle name="1_Book2_DK bo tri lai (chinh thuc)_Hoan chinh KH 2012 (o nha)_Bieu du thao QD von ho tro co MT 3 6" xfId="32805"/>
    <cellStyle name="1_Book2_DK bo tri lai (chinh thuc)_Hoan chinh KH 2012 (o nha)_Bieu du thao QD von ho tro co MT 4" xfId="7656"/>
    <cellStyle name="1_Book2_DK bo tri lai (chinh thuc)_Hoan chinh KH 2012 (o nha)_Bieu du thao QD von ho tro co MT 4 2" xfId="32806"/>
    <cellStyle name="1_Book2_DK bo tri lai (chinh thuc)_Hoan chinh KH 2012 (o nha)_Bieu du thao QD von ho tro co MT 4 3" xfId="32807"/>
    <cellStyle name="1_Book2_DK bo tri lai (chinh thuc)_Hoan chinh KH 2012 (o nha)_Bieu du thao QD von ho tro co MT 5" xfId="7657"/>
    <cellStyle name="1_Book2_DK bo tri lai (chinh thuc)_Hoan chinh KH 2012 (o nha)_Bieu du thao QD von ho tro co MT 5 2" xfId="32808"/>
    <cellStyle name="1_Book2_DK bo tri lai (chinh thuc)_Hoan chinh KH 2012 (o nha)_Bieu du thao QD von ho tro co MT 5 3" xfId="32809"/>
    <cellStyle name="1_Book2_DK bo tri lai (chinh thuc)_Hoan chinh KH 2012 (o nha)_Bieu du thao QD von ho tro co MT 6" xfId="7658"/>
    <cellStyle name="1_Book2_DK bo tri lai (chinh thuc)_Hoan chinh KH 2012 (o nha)_Bieu du thao QD von ho tro co MT 6 2" xfId="32810"/>
    <cellStyle name="1_Book2_DK bo tri lai (chinh thuc)_Hoan chinh KH 2012 (o nha)_Bieu du thao QD von ho tro co MT 6 3" xfId="32811"/>
    <cellStyle name="1_Book2_DK bo tri lai (chinh thuc)_Hoan chinh KH 2012 (o nha)_Bieu du thao QD von ho tro co MT 7" xfId="32812"/>
    <cellStyle name="1_Book2_DK bo tri lai (chinh thuc)_Hoan chinh KH 2012 (o nha)_Bieu du thao QD von ho tro co MT 8" xfId="32813"/>
    <cellStyle name="1_Book2_DK bo tri lai (chinh thuc)_Hoan chinh KH 2012 (o nha)_Ke hoach 2012 theo doi (giai ngan 30.6.12)" xfId="7659"/>
    <cellStyle name="1_Book2_DK bo tri lai (chinh thuc)_Hoan chinh KH 2012 (o nha)_Ke hoach 2012 theo doi (giai ngan 30.6.12) 2" xfId="7660"/>
    <cellStyle name="1_Book2_DK bo tri lai (chinh thuc)_Hoan chinh KH 2012 (o nha)_Ke hoach 2012 theo doi (giai ngan 30.6.12) 2 2" xfId="7661"/>
    <cellStyle name="1_Book2_DK bo tri lai (chinh thuc)_Hoan chinh KH 2012 (o nha)_Ke hoach 2012 theo doi (giai ngan 30.6.12) 2 2 2" xfId="32814"/>
    <cellStyle name="1_Book2_DK bo tri lai (chinh thuc)_Hoan chinh KH 2012 (o nha)_Ke hoach 2012 theo doi (giai ngan 30.6.12) 2 2 3" xfId="32815"/>
    <cellStyle name="1_Book2_DK bo tri lai (chinh thuc)_Hoan chinh KH 2012 (o nha)_Ke hoach 2012 theo doi (giai ngan 30.6.12) 2 3" xfId="7662"/>
    <cellStyle name="1_Book2_DK bo tri lai (chinh thuc)_Hoan chinh KH 2012 (o nha)_Ke hoach 2012 theo doi (giai ngan 30.6.12) 2 3 2" xfId="32816"/>
    <cellStyle name="1_Book2_DK bo tri lai (chinh thuc)_Hoan chinh KH 2012 (o nha)_Ke hoach 2012 theo doi (giai ngan 30.6.12) 2 3 3" xfId="32817"/>
    <cellStyle name="1_Book2_DK bo tri lai (chinh thuc)_Hoan chinh KH 2012 (o nha)_Ke hoach 2012 theo doi (giai ngan 30.6.12) 2 4" xfId="7663"/>
    <cellStyle name="1_Book2_DK bo tri lai (chinh thuc)_Hoan chinh KH 2012 (o nha)_Ke hoach 2012 theo doi (giai ngan 30.6.12) 2 4 2" xfId="32818"/>
    <cellStyle name="1_Book2_DK bo tri lai (chinh thuc)_Hoan chinh KH 2012 (o nha)_Ke hoach 2012 theo doi (giai ngan 30.6.12) 2 4 3" xfId="32819"/>
    <cellStyle name="1_Book2_DK bo tri lai (chinh thuc)_Hoan chinh KH 2012 (o nha)_Ke hoach 2012 theo doi (giai ngan 30.6.12) 2 5" xfId="32820"/>
    <cellStyle name="1_Book2_DK bo tri lai (chinh thuc)_Hoan chinh KH 2012 (o nha)_Ke hoach 2012 theo doi (giai ngan 30.6.12) 2 6" xfId="32821"/>
    <cellStyle name="1_Book2_DK bo tri lai (chinh thuc)_Hoan chinh KH 2012 (o nha)_Ke hoach 2012 theo doi (giai ngan 30.6.12) 3" xfId="7664"/>
    <cellStyle name="1_Book2_DK bo tri lai (chinh thuc)_Hoan chinh KH 2012 (o nha)_Ke hoach 2012 theo doi (giai ngan 30.6.12) 3 2" xfId="7665"/>
    <cellStyle name="1_Book2_DK bo tri lai (chinh thuc)_Hoan chinh KH 2012 (o nha)_Ke hoach 2012 theo doi (giai ngan 30.6.12) 3 2 2" xfId="32822"/>
    <cellStyle name="1_Book2_DK bo tri lai (chinh thuc)_Hoan chinh KH 2012 (o nha)_Ke hoach 2012 theo doi (giai ngan 30.6.12) 3 2 3" xfId="32823"/>
    <cellStyle name="1_Book2_DK bo tri lai (chinh thuc)_Hoan chinh KH 2012 (o nha)_Ke hoach 2012 theo doi (giai ngan 30.6.12) 3 3" xfId="7666"/>
    <cellStyle name="1_Book2_DK bo tri lai (chinh thuc)_Hoan chinh KH 2012 (o nha)_Ke hoach 2012 theo doi (giai ngan 30.6.12) 3 3 2" xfId="32824"/>
    <cellStyle name="1_Book2_DK bo tri lai (chinh thuc)_Hoan chinh KH 2012 (o nha)_Ke hoach 2012 theo doi (giai ngan 30.6.12) 3 3 3" xfId="32825"/>
    <cellStyle name="1_Book2_DK bo tri lai (chinh thuc)_Hoan chinh KH 2012 (o nha)_Ke hoach 2012 theo doi (giai ngan 30.6.12) 3 4" xfId="7667"/>
    <cellStyle name="1_Book2_DK bo tri lai (chinh thuc)_Hoan chinh KH 2012 (o nha)_Ke hoach 2012 theo doi (giai ngan 30.6.12) 3 4 2" xfId="32826"/>
    <cellStyle name="1_Book2_DK bo tri lai (chinh thuc)_Hoan chinh KH 2012 (o nha)_Ke hoach 2012 theo doi (giai ngan 30.6.12) 3 4 3" xfId="32827"/>
    <cellStyle name="1_Book2_DK bo tri lai (chinh thuc)_Hoan chinh KH 2012 (o nha)_Ke hoach 2012 theo doi (giai ngan 30.6.12) 3 5" xfId="32828"/>
    <cellStyle name="1_Book2_DK bo tri lai (chinh thuc)_Hoan chinh KH 2012 (o nha)_Ke hoach 2012 theo doi (giai ngan 30.6.12) 3 6" xfId="32829"/>
    <cellStyle name="1_Book2_DK bo tri lai (chinh thuc)_Hoan chinh KH 2012 (o nha)_Ke hoach 2012 theo doi (giai ngan 30.6.12) 4" xfId="7668"/>
    <cellStyle name="1_Book2_DK bo tri lai (chinh thuc)_Hoan chinh KH 2012 (o nha)_Ke hoach 2012 theo doi (giai ngan 30.6.12) 4 2" xfId="32830"/>
    <cellStyle name="1_Book2_DK bo tri lai (chinh thuc)_Hoan chinh KH 2012 (o nha)_Ke hoach 2012 theo doi (giai ngan 30.6.12) 4 3" xfId="32831"/>
    <cellStyle name="1_Book2_DK bo tri lai (chinh thuc)_Hoan chinh KH 2012 (o nha)_Ke hoach 2012 theo doi (giai ngan 30.6.12) 5" xfId="7669"/>
    <cellStyle name="1_Book2_DK bo tri lai (chinh thuc)_Hoan chinh KH 2012 (o nha)_Ke hoach 2012 theo doi (giai ngan 30.6.12) 5 2" xfId="32832"/>
    <cellStyle name="1_Book2_DK bo tri lai (chinh thuc)_Hoan chinh KH 2012 (o nha)_Ke hoach 2012 theo doi (giai ngan 30.6.12) 5 3" xfId="32833"/>
    <cellStyle name="1_Book2_DK bo tri lai (chinh thuc)_Hoan chinh KH 2012 (o nha)_Ke hoach 2012 theo doi (giai ngan 30.6.12) 6" xfId="7670"/>
    <cellStyle name="1_Book2_DK bo tri lai (chinh thuc)_Hoan chinh KH 2012 (o nha)_Ke hoach 2012 theo doi (giai ngan 30.6.12) 6 2" xfId="32834"/>
    <cellStyle name="1_Book2_DK bo tri lai (chinh thuc)_Hoan chinh KH 2012 (o nha)_Ke hoach 2012 theo doi (giai ngan 30.6.12) 6 3" xfId="32835"/>
    <cellStyle name="1_Book2_DK bo tri lai (chinh thuc)_Hoan chinh KH 2012 (o nha)_Ke hoach 2012 theo doi (giai ngan 30.6.12) 7" xfId="32836"/>
    <cellStyle name="1_Book2_DK bo tri lai (chinh thuc)_Hoan chinh KH 2012 (o nha)_Ke hoach 2012 theo doi (giai ngan 30.6.12) 8" xfId="32837"/>
    <cellStyle name="1_Book2_DK bo tri lai (chinh thuc)_Hoan chinh KH 2012 Von ho tro co MT" xfId="7671"/>
    <cellStyle name="1_Book2_DK bo tri lai (chinh thuc)_Hoan chinh KH 2012 Von ho tro co MT (chi tiet)" xfId="7672"/>
    <cellStyle name="1_Book2_DK bo tri lai (chinh thuc)_Hoan chinh KH 2012 Von ho tro co MT (chi tiet) 2" xfId="7673"/>
    <cellStyle name="1_Book2_DK bo tri lai (chinh thuc)_Hoan chinh KH 2012 Von ho tro co MT (chi tiet) 2 2" xfId="7674"/>
    <cellStyle name="1_Book2_DK bo tri lai (chinh thuc)_Hoan chinh KH 2012 Von ho tro co MT (chi tiet) 2 2 2" xfId="32838"/>
    <cellStyle name="1_Book2_DK bo tri lai (chinh thuc)_Hoan chinh KH 2012 Von ho tro co MT (chi tiet) 2 2 3" xfId="32839"/>
    <cellStyle name="1_Book2_DK bo tri lai (chinh thuc)_Hoan chinh KH 2012 Von ho tro co MT (chi tiet) 2 3" xfId="7675"/>
    <cellStyle name="1_Book2_DK bo tri lai (chinh thuc)_Hoan chinh KH 2012 Von ho tro co MT (chi tiet) 2 3 2" xfId="32840"/>
    <cellStyle name="1_Book2_DK bo tri lai (chinh thuc)_Hoan chinh KH 2012 Von ho tro co MT (chi tiet) 2 3 3" xfId="32841"/>
    <cellStyle name="1_Book2_DK bo tri lai (chinh thuc)_Hoan chinh KH 2012 Von ho tro co MT (chi tiet) 2 4" xfId="7676"/>
    <cellStyle name="1_Book2_DK bo tri lai (chinh thuc)_Hoan chinh KH 2012 Von ho tro co MT (chi tiet) 2 4 2" xfId="32842"/>
    <cellStyle name="1_Book2_DK bo tri lai (chinh thuc)_Hoan chinh KH 2012 Von ho tro co MT (chi tiet) 2 4 3" xfId="32843"/>
    <cellStyle name="1_Book2_DK bo tri lai (chinh thuc)_Hoan chinh KH 2012 Von ho tro co MT (chi tiet) 2 5" xfId="32844"/>
    <cellStyle name="1_Book2_DK bo tri lai (chinh thuc)_Hoan chinh KH 2012 Von ho tro co MT (chi tiet) 2 6" xfId="32845"/>
    <cellStyle name="1_Book2_DK bo tri lai (chinh thuc)_Hoan chinh KH 2012 Von ho tro co MT (chi tiet) 3" xfId="7677"/>
    <cellStyle name="1_Book2_DK bo tri lai (chinh thuc)_Hoan chinh KH 2012 Von ho tro co MT (chi tiet) 3 2" xfId="7678"/>
    <cellStyle name="1_Book2_DK bo tri lai (chinh thuc)_Hoan chinh KH 2012 Von ho tro co MT (chi tiet) 3 2 2" xfId="32846"/>
    <cellStyle name="1_Book2_DK bo tri lai (chinh thuc)_Hoan chinh KH 2012 Von ho tro co MT (chi tiet) 3 2 3" xfId="32847"/>
    <cellStyle name="1_Book2_DK bo tri lai (chinh thuc)_Hoan chinh KH 2012 Von ho tro co MT (chi tiet) 3 3" xfId="7679"/>
    <cellStyle name="1_Book2_DK bo tri lai (chinh thuc)_Hoan chinh KH 2012 Von ho tro co MT (chi tiet) 3 3 2" xfId="32848"/>
    <cellStyle name="1_Book2_DK bo tri lai (chinh thuc)_Hoan chinh KH 2012 Von ho tro co MT (chi tiet) 3 3 3" xfId="32849"/>
    <cellStyle name="1_Book2_DK bo tri lai (chinh thuc)_Hoan chinh KH 2012 Von ho tro co MT (chi tiet) 3 4" xfId="7680"/>
    <cellStyle name="1_Book2_DK bo tri lai (chinh thuc)_Hoan chinh KH 2012 Von ho tro co MT (chi tiet) 3 4 2" xfId="32850"/>
    <cellStyle name="1_Book2_DK bo tri lai (chinh thuc)_Hoan chinh KH 2012 Von ho tro co MT (chi tiet) 3 4 3" xfId="32851"/>
    <cellStyle name="1_Book2_DK bo tri lai (chinh thuc)_Hoan chinh KH 2012 Von ho tro co MT (chi tiet) 3 5" xfId="32852"/>
    <cellStyle name="1_Book2_DK bo tri lai (chinh thuc)_Hoan chinh KH 2012 Von ho tro co MT (chi tiet) 3 6" xfId="32853"/>
    <cellStyle name="1_Book2_DK bo tri lai (chinh thuc)_Hoan chinh KH 2012 Von ho tro co MT (chi tiet) 4" xfId="7681"/>
    <cellStyle name="1_Book2_DK bo tri lai (chinh thuc)_Hoan chinh KH 2012 Von ho tro co MT (chi tiet) 4 2" xfId="32854"/>
    <cellStyle name="1_Book2_DK bo tri lai (chinh thuc)_Hoan chinh KH 2012 Von ho tro co MT (chi tiet) 4 3" xfId="32855"/>
    <cellStyle name="1_Book2_DK bo tri lai (chinh thuc)_Hoan chinh KH 2012 Von ho tro co MT (chi tiet) 5" xfId="7682"/>
    <cellStyle name="1_Book2_DK bo tri lai (chinh thuc)_Hoan chinh KH 2012 Von ho tro co MT (chi tiet) 5 2" xfId="32856"/>
    <cellStyle name="1_Book2_DK bo tri lai (chinh thuc)_Hoan chinh KH 2012 Von ho tro co MT (chi tiet) 5 3" xfId="32857"/>
    <cellStyle name="1_Book2_DK bo tri lai (chinh thuc)_Hoan chinh KH 2012 Von ho tro co MT (chi tiet) 6" xfId="7683"/>
    <cellStyle name="1_Book2_DK bo tri lai (chinh thuc)_Hoan chinh KH 2012 Von ho tro co MT (chi tiet) 6 2" xfId="32858"/>
    <cellStyle name="1_Book2_DK bo tri lai (chinh thuc)_Hoan chinh KH 2012 Von ho tro co MT (chi tiet) 6 3" xfId="32859"/>
    <cellStyle name="1_Book2_DK bo tri lai (chinh thuc)_Hoan chinh KH 2012 Von ho tro co MT (chi tiet) 7" xfId="32860"/>
    <cellStyle name="1_Book2_DK bo tri lai (chinh thuc)_Hoan chinh KH 2012 Von ho tro co MT (chi tiet) 8" xfId="32861"/>
    <cellStyle name="1_Book2_DK bo tri lai (chinh thuc)_Hoan chinh KH 2012 Von ho tro co MT 10" xfId="7684"/>
    <cellStyle name="1_Book2_DK bo tri lai (chinh thuc)_Hoan chinh KH 2012 Von ho tro co MT 10 2" xfId="7685"/>
    <cellStyle name="1_Book2_DK bo tri lai (chinh thuc)_Hoan chinh KH 2012 Von ho tro co MT 10 2 2" xfId="32862"/>
    <cellStyle name="1_Book2_DK bo tri lai (chinh thuc)_Hoan chinh KH 2012 Von ho tro co MT 10 2 3" xfId="32863"/>
    <cellStyle name="1_Book2_DK bo tri lai (chinh thuc)_Hoan chinh KH 2012 Von ho tro co MT 10 3" xfId="7686"/>
    <cellStyle name="1_Book2_DK bo tri lai (chinh thuc)_Hoan chinh KH 2012 Von ho tro co MT 10 3 2" xfId="32864"/>
    <cellStyle name="1_Book2_DK bo tri lai (chinh thuc)_Hoan chinh KH 2012 Von ho tro co MT 10 3 3" xfId="32865"/>
    <cellStyle name="1_Book2_DK bo tri lai (chinh thuc)_Hoan chinh KH 2012 Von ho tro co MT 10 4" xfId="7687"/>
    <cellStyle name="1_Book2_DK bo tri lai (chinh thuc)_Hoan chinh KH 2012 Von ho tro co MT 10 4 2" xfId="32866"/>
    <cellStyle name="1_Book2_DK bo tri lai (chinh thuc)_Hoan chinh KH 2012 Von ho tro co MT 10 4 3" xfId="32867"/>
    <cellStyle name="1_Book2_DK bo tri lai (chinh thuc)_Hoan chinh KH 2012 Von ho tro co MT 10 5" xfId="32868"/>
    <cellStyle name="1_Book2_DK bo tri lai (chinh thuc)_Hoan chinh KH 2012 Von ho tro co MT 10 6" xfId="32869"/>
    <cellStyle name="1_Book2_DK bo tri lai (chinh thuc)_Hoan chinh KH 2012 Von ho tro co MT 11" xfId="7688"/>
    <cellStyle name="1_Book2_DK bo tri lai (chinh thuc)_Hoan chinh KH 2012 Von ho tro co MT 11 2" xfId="7689"/>
    <cellStyle name="1_Book2_DK bo tri lai (chinh thuc)_Hoan chinh KH 2012 Von ho tro co MT 11 2 2" xfId="32870"/>
    <cellStyle name="1_Book2_DK bo tri lai (chinh thuc)_Hoan chinh KH 2012 Von ho tro co MT 11 2 3" xfId="32871"/>
    <cellStyle name="1_Book2_DK bo tri lai (chinh thuc)_Hoan chinh KH 2012 Von ho tro co MT 11 3" xfId="7690"/>
    <cellStyle name="1_Book2_DK bo tri lai (chinh thuc)_Hoan chinh KH 2012 Von ho tro co MT 11 3 2" xfId="32872"/>
    <cellStyle name="1_Book2_DK bo tri lai (chinh thuc)_Hoan chinh KH 2012 Von ho tro co MT 11 3 3" xfId="32873"/>
    <cellStyle name="1_Book2_DK bo tri lai (chinh thuc)_Hoan chinh KH 2012 Von ho tro co MT 11 4" xfId="7691"/>
    <cellStyle name="1_Book2_DK bo tri lai (chinh thuc)_Hoan chinh KH 2012 Von ho tro co MT 11 4 2" xfId="32874"/>
    <cellStyle name="1_Book2_DK bo tri lai (chinh thuc)_Hoan chinh KH 2012 Von ho tro co MT 11 4 3" xfId="32875"/>
    <cellStyle name="1_Book2_DK bo tri lai (chinh thuc)_Hoan chinh KH 2012 Von ho tro co MT 11 5" xfId="32876"/>
    <cellStyle name="1_Book2_DK bo tri lai (chinh thuc)_Hoan chinh KH 2012 Von ho tro co MT 11 6" xfId="32877"/>
    <cellStyle name="1_Book2_DK bo tri lai (chinh thuc)_Hoan chinh KH 2012 Von ho tro co MT 12" xfId="7692"/>
    <cellStyle name="1_Book2_DK bo tri lai (chinh thuc)_Hoan chinh KH 2012 Von ho tro co MT 12 2" xfId="7693"/>
    <cellStyle name="1_Book2_DK bo tri lai (chinh thuc)_Hoan chinh KH 2012 Von ho tro co MT 12 2 2" xfId="32878"/>
    <cellStyle name="1_Book2_DK bo tri lai (chinh thuc)_Hoan chinh KH 2012 Von ho tro co MT 12 2 3" xfId="32879"/>
    <cellStyle name="1_Book2_DK bo tri lai (chinh thuc)_Hoan chinh KH 2012 Von ho tro co MT 12 3" xfId="7694"/>
    <cellStyle name="1_Book2_DK bo tri lai (chinh thuc)_Hoan chinh KH 2012 Von ho tro co MT 12 3 2" xfId="32880"/>
    <cellStyle name="1_Book2_DK bo tri lai (chinh thuc)_Hoan chinh KH 2012 Von ho tro co MT 12 3 3" xfId="32881"/>
    <cellStyle name="1_Book2_DK bo tri lai (chinh thuc)_Hoan chinh KH 2012 Von ho tro co MT 12 4" xfId="7695"/>
    <cellStyle name="1_Book2_DK bo tri lai (chinh thuc)_Hoan chinh KH 2012 Von ho tro co MT 12 4 2" xfId="32882"/>
    <cellStyle name="1_Book2_DK bo tri lai (chinh thuc)_Hoan chinh KH 2012 Von ho tro co MT 12 4 3" xfId="32883"/>
    <cellStyle name="1_Book2_DK bo tri lai (chinh thuc)_Hoan chinh KH 2012 Von ho tro co MT 12 5" xfId="32884"/>
    <cellStyle name="1_Book2_DK bo tri lai (chinh thuc)_Hoan chinh KH 2012 Von ho tro co MT 12 6" xfId="32885"/>
    <cellStyle name="1_Book2_DK bo tri lai (chinh thuc)_Hoan chinh KH 2012 Von ho tro co MT 13" xfId="7696"/>
    <cellStyle name="1_Book2_DK bo tri lai (chinh thuc)_Hoan chinh KH 2012 Von ho tro co MT 13 2" xfId="7697"/>
    <cellStyle name="1_Book2_DK bo tri lai (chinh thuc)_Hoan chinh KH 2012 Von ho tro co MT 13 2 2" xfId="32886"/>
    <cellStyle name="1_Book2_DK bo tri lai (chinh thuc)_Hoan chinh KH 2012 Von ho tro co MT 13 2 3" xfId="32887"/>
    <cellStyle name="1_Book2_DK bo tri lai (chinh thuc)_Hoan chinh KH 2012 Von ho tro co MT 13 3" xfId="7698"/>
    <cellStyle name="1_Book2_DK bo tri lai (chinh thuc)_Hoan chinh KH 2012 Von ho tro co MT 13 3 2" xfId="32888"/>
    <cellStyle name="1_Book2_DK bo tri lai (chinh thuc)_Hoan chinh KH 2012 Von ho tro co MT 13 3 3" xfId="32889"/>
    <cellStyle name="1_Book2_DK bo tri lai (chinh thuc)_Hoan chinh KH 2012 Von ho tro co MT 13 4" xfId="7699"/>
    <cellStyle name="1_Book2_DK bo tri lai (chinh thuc)_Hoan chinh KH 2012 Von ho tro co MT 13 4 2" xfId="32890"/>
    <cellStyle name="1_Book2_DK bo tri lai (chinh thuc)_Hoan chinh KH 2012 Von ho tro co MT 13 4 3" xfId="32891"/>
    <cellStyle name="1_Book2_DK bo tri lai (chinh thuc)_Hoan chinh KH 2012 Von ho tro co MT 13 5" xfId="32892"/>
    <cellStyle name="1_Book2_DK bo tri lai (chinh thuc)_Hoan chinh KH 2012 Von ho tro co MT 13 6" xfId="32893"/>
    <cellStyle name="1_Book2_DK bo tri lai (chinh thuc)_Hoan chinh KH 2012 Von ho tro co MT 14" xfId="7700"/>
    <cellStyle name="1_Book2_DK bo tri lai (chinh thuc)_Hoan chinh KH 2012 Von ho tro co MT 14 2" xfId="7701"/>
    <cellStyle name="1_Book2_DK bo tri lai (chinh thuc)_Hoan chinh KH 2012 Von ho tro co MT 14 2 2" xfId="32894"/>
    <cellStyle name="1_Book2_DK bo tri lai (chinh thuc)_Hoan chinh KH 2012 Von ho tro co MT 14 2 3" xfId="32895"/>
    <cellStyle name="1_Book2_DK bo tri lai (chinh thuc)_Hoan chinh KH 2012 Von ho tro co MT 14 3" xfId="7702"/>
    <cellStyle name="1_Book2_DK bo tri lai (chinh thuc)_Hoan chinh KH 2012 Von ho tro co MT 14 3 2" xfId="32896"/>
    <cellStyle name="1_Book2_DK bo tri lai (chinh thuc)_Hoan chinh KH 2012 Von ho tro co MT 14 3 3" xfId="32897"/>
    <cellStyle name="1_Book2_DK bo tri lai (chinh thuc)_Hoan chinh KH 2012 Von ho tro co MT 14 4" xfId="7703"/>
    <cellStyle name="1_Book2_DK bo tri lai (chinh thuc)_Hoan chinh KH 2012 Von ho tro co MT 14 4 2" xfId="32898"/>
    <cellStyle name="1_Book2_DK bo tri lai (chinh thuc)_Hoan chinh KH 2012 Von ho tro co MT 14 4 3" xfId="32899"/>
    <cellStyle name="1_Book2_DK bo tri lai (chinh thuc)_Hoan chinh KH 2012 Von ho tro co MT 14 5" xfId="32900"/>
    <cellStyle name="1_Book2_DK bo tri lai (chinh thuc)_Hoan chinh KH 2012 Von ho tro co MT 14 6" xfId="32901"/>
    <cellStyle name="1_Book2_DK bo tri lai (chinh thuc)_Hoan chinh KH 2012 Von ho tro co MT 15" xfId="7704"/>
    <cellStyle name="1_Book2_DK bo tri lai (chinh thuc)_Hoan chinh KH 2012 Von ho tro co MT 15 2" xfId="7705"/>
    <cellStyle name="1_Book2_DK bo tri lai (chinh thuc)_Hoan chinh KH 2012 Von ho tro co MT 15 2 2" xfId="32902"/>
    <cellStyle name="1_Book2_DK bo tri lai (chinh thuc)_Hoan chinh KH 2012 Von ho tro co MT 15 2 3" xfId="32903"/>
    <cellStyle name="1_Book2_DK bo tri lai (chinh thuc)_Hoan chinh KH 2012 Von ho tro co MT 15 3" xfId="7706"/>
    <cellStyle name="1_Book2_DK bo tri lai (chinh thuc)_Hoan chinh KH 2012 Von ho tro co MT 15 3 2" xfId="32904"/>
    <cellStyle name="1_Book2_DK bo tri lai (chinh thuc)_Hoan chinh KH 2012 Von ho tro co MT 15 3 3" xfId="32905"/>
    <cellStyle name="1_Book2_DK bo tri lai (chinh thuc)_Hoan chinh KH 2012 Von ho tro co MT 15 4" xfId="7707"/>
    <cellStyle name="1_Book2_DK bo tri lai (chinh thuc)_Hoan chinh KH 2012 Von ho tro co MT 15 4 2" xfId="32906"/>
    <cellStyle name="1_Book2_DK bo tri lai (chinh thuc)_Hoan chinh KH 2012 Von ho tro co MT 15 4 3" xfId="32907"/>
    <cellStyle name="1_Book2_DK bo tri lai (chinh thuc)_Hoan chinh KH 2012 Von ho tro co MT 15 5" xfId="32908"/>
    <cellStyle name="1_Book2_DK bo tri lai (chinh thuc)_Hoan chinh KH 2012 Von ho tro co MT 15 6" xfId="32909"/>
    <cellStyle name="1_Book2_DK bo tri lai (chinh thuc)_Hoan chinh KH 2012 Von ho tro co MT 16" xfId="7708"/>
    <cellStyle name="1_Book2_DK bo tri lai (chinh thuc)_Hoan chinh KH 2012 Von ho tro co MT 16 2" xfId="7709"/>
    <cellStyle name="1_Book2_DK bo tri lai (chinh thuc)_Hoan chinh KH 2012 Von ho tro co MT 16 2 2" xfId="32910"/>
    <cellStyle name="1_Book2_DK bo tri lai (chinh thuc)_Hoan chinh KH 2012 Von ho tro co MT 16 2 3" xfId="32911"/>
    <cellStyle name="1_Book2_DK bo tri lai (chinh thuc)_Hoan chinh KH 2012 Von ho tro co MT 16 3" xfId="7710"/>
    <cellStyle name="1_Book2_DK bo tri lai (chinh thuc)_Hoan chinh KH 2012 Von ho tro co MT 16 3 2" xfId="32912"/>
    <cellStyle name="1_Book2_DK bo tri lai (chinh thuc)_Hoan chinh KH 2012 Von ho tro co MT 16 3 3" xfId="32913"/>
    <cellStyle name="1_Book2_DK bo tri lai (chinh thuc)_Hoan chinh KH 2012 Von ho tro co MT 16 4" xfId="7711"/>
    <cellStyle name="1_Book2_DK bo tri lai (chinh thuc)_Hoan chinh KH 2012 Von ho tro co MT 16 4 2" xfId="32914"/>
    <cellStyle name="1_Book2_DK bo tri lai (chinh thuc)_Hoan chinh KH 2012 Von ho tro co MT 16 4 3" xfId="32915"/>
    <cellStyle name="1_Book2_DK bo tri lai (chinh thuc)_Hoan chinh KH 2012 Von ho tro co MT 16 5" xfId="32916"/>
    <cellStyle name="1_Book2_DK bo tri lai (chinh thuc)_Hoan chinh KH 2012 Von ho tro co MT 16 6" xfId="32917"/>
    <cellStyle name="1_Book2_DK bo tri lai (chinh thuc)_Hoan chinh KH 2012 Von ho tro co MT 17" xfId="7712"/>
    <cellStyle name="1_Book2_DK bo tri lai (chinh thuc)_Hoan chinh KH 2012 Von ho tro co MT 17 2" xfId="7713"/>
    <cellStyle name="1_Book2_DK bo tri lai (chinh thuc)_Hoan chinh KH 2012 Von ho tro co MT 17 2 2" xfId="32918"/>
    <cellStyle name="1_Book2_DK bo tri lai (chinh thuc)_Hoan chinh KH 2012 Von ho tro co MT 17 2 3" xfId="32919"/>
    <cellStyle name="1_Book2_DK bo tri lai (chinh thuc)_Hoan chinh KH 2012 Von ho tro co MT 17 3" xfId="7714"/>
    <cellStyle name="1_Book2_DK bo tri lai (chinh thuc)_Hoan chinh KH 2012 Von ho tro co MT 17 3 2" xfId="32920"/>
    <cellStyle name="1_Book2_DK bo tri lai (chinh thuc)_Hoan chinh KH 2012 Von ho tro co MT 17 3 3" xfId="32921"/>
    <cellStyle name="1_Book2_DK bo tri lai (chinh thuc)_Hoan chinh KH 2012 Von ho tro co MT 17 4" xfId="7715"/>
    <cellStyle name="1_Book2_DK bo tri lai (chinh thuc)_Hoan chinh KH 2012 Von ho tro co MT 17 4 2" xfId="32922"/>
    <cellStyle name="1_Book2_DK bo tri lai (chinh thuc)_Hoan chinh KH 2012 Von ho tro co MT 17 4 3" xfId="32923"/>
    <cellStyle name="1_Book2_DK bo tri lai (chinh thuc)_Hoan chinh KH 2012 Von ho tro co MT 17 5" xfId="32924"/>
    <cellStyle name="1_Book2_DK bo tri lai (chinh thuc)_Hoan chinh KH 2012 Von ho tro co MT 17 6" xfId="32925"/>
    <cellStyle name="1_Book2_DK bo tri lai (chinh thuc)_Hoan chinh KH 2012 Von ho tro co MT 18" xfId="7716"/>
    <cellStyle name="1_Book2_DK bo tri lai (chinh thuc)_Hoan chinh KH 2012 Von ho tro co MT 18 2" xfId="32926"/>
    <cellStyle name="1_Book2_DK bo tri lai (chinh thuc)_Hoan chinh KH 2012 Von ho tro co MT 18 3" xfId="32927"/>
    <cellStyle name="1_Book2_DK bo tri lai (chinh thuc)_Hoan chinh KH 2012 Von ho tro co MT 19" xfId="7717"/>
    <cellStyle name="1_Book2_DK bo tri lai (chinh thuc)_Hoan chinh KH 2012 Von ho tro co MT 19 2" xfId="32928"/>
    <cellStyle name="1_Book2_DK bo tri lai (chinh thuc)_Hoan chinh KH 2012 Von ho tro co MT 19 3" xfId="32929"/>
    <cellStyle name="1_Book2_DK bo tri lai (chinh thuc)_Hoan chinh KH 2012 Von ho tro co MT 2" xfId="7718"/>
    <cellStyle name="1_Book2_DK bo tri lai (chinh thuc)_Hoan chinh KH 2012 Von ho tro co MT 2 2" xfId="7719"/>
    <cellStyle name="1_Book2_DK bo tri lai (chinh thuc)_Hoan chinh KH 2012 Von ho tro co MT 2 2 2" xfId="32930"/>
    <cellStyle name="1_Book2_DK bo tri lai (chinh thuc)_Hoan chinh KH 2012 Von ho tro co MT 2 2 3" xfId="32931"/>
    <cellStyle name="1_Book2_DK bo tri lai (chinh thuc)_Hoan chinh KH 2012 Von ho tro co MT 2 3" xfId="7720"/>
    <cellStyle name="1_Book2_DK bo tri lai (chinh thuc)_Hoan chinh KH 2012 Von ho tro co MT 2 3 2" xfId="32932"/>
    <cellStyle name="1_Book2_DK bo tri lai (chinh thuc)_Hoan chinh KH 2012 Von ho tro co MT 2 3 3" xfId="32933"/>
    <cellStyle name="1_Book2_DK bo tri lai (chinh thuc)_Hoan chinh KH 2012 Von ho tro co MT 2 4" xfId="7721"/>
    <cellStyle name="1_Book2_DK bo tri lai (chinh thuc)_Hoan chinh KH 2012 Von ho tro co MT 2 4 2" xfId="32934"/>
    <cellStyle name="1_Book2_DK bo tri lai (chinh thuc)_Hoan chinh KH 2012 Von ho tro co MT 2 4 3" xfId="32935"/>
    <cellStyle name="1_Book2_DK bo tri lai (chinh thuc)_Hoan chinh KH 2012 Von ho tro co MT 2 5" xfId="32936"/>
    <cellStyle name="1_Book2_DK bo tri lai (chinh thuc)_Hoan chinh KH 2012 Von ho tro co MT 2 6" xfId="32937"/>
    <cellStyle name="1_Book2_DK bo tri lai (chinh thuc)_Hoan chinh KH 2012 Von ho tro co MT 20" xfId="7722"/>
    <cellStyle name="1_Book2_DK bo tri lai (chinh thuc)_Hoan chinh KH 2012 Von ho tro co MT 20 2" xfId="32938"/>
    <cellStyle name="1_Book2_DK bo tri lai (chinh thuc)_Hoan chinh KH 2012 Von ho tro co MT 20 3" xfId="32939"/>
    <cellStyle name="1_Book2_DK bo tri lai (chinh thuc)_Hoan chinh KH 2012 Von ho tro co MT 21" xfId="32940"/>
    <cellStyle name="1_Book2_DK bo tri lai (chinh thuc)_Hoan chinh KH 2012 Von ho tro co MT 22" xfId="32941"/>
    <cellStyle name="1_Book2_DK bo tri lai (chinh thuc)_Hoan chinh KH 2012 Von ho tro co MT 3" xfId="7723"/>
    <cellStyle name="1_Book2_DK bo tri lai (chinh thuc)_Hoan chinh KH 2012 Von ho tro co MT 3 2" xfId="7724"/>
    <cellStyle name="1_Book2_DK bo tri lai (chinh thuc)_Hoan chinh KH 2012 Von ho tro co MT 3 2 2" xfId="32942"/>
    <cellStyle name="1_Book2_DK bo tri lai (chinh thuc)_Hoan chinh KH 2012 Von ho tro co MT 3 2 3" xfId="32943"/>
    <cellStyle name="1_Book2_DK bo tri lai (chinh thuc)_Hoan chinh KH 2012 Von ho tro co MT 3 3" xfId="7725"/>
    <cellStyle name="1_Book2_DK bo tri lai (chinh thuc)_Hoan chinh KH 2012 Von ho tro co MT 3 3 2" xfId="32944"/>
    <cellStyle name="1_Book2_DK bo tri lai (chinh thuc)_Hoan chinh KH 2012 Von ho tro co MT 3 3 3" xfId="32945"/>
    <cellStyle name="1_Book2_DK bo tri lai (chinh thuc)_Hoan chinh KH 2012 Von ho tro co MT 3 4" xfId="7726"/>
    <cellStyle name="1_Book2_DK bo tri lai (chinh thuc)_Hoan chinh KH 2012 Von ho tro co MT 3 4 2" xfId="32946"/>
    <cellStyle name="1_Book2_DK bo tri lai (chinh thuc)_Hoan chinh KH 2012 Von ho tro co MT 3 4 3" xfId="32947"/>
    <cellStyle name="1_Book2_DK bo tri lai (chinh thuc)_Hoan chinh KH 2012 Von ho tro co MT 3 5" xfId="32948"/>
    <cellStyle name="1_Book2_DK bo tri lai (chinh thuc)_Hoan chinh KH 2012 Von ho tro co MT 3 6" xfId="32949"/>
    <cellStyle name="1_Book2_DK bo tri lai (chinh thuc)_Hoan chinh KH 2012 Von ho tro co MT 4" xfId="7727"/>
    <cellStyle name="1_Book2_DK bo tri lai (chinh thuc)_Hoan chinh KH 2012 Von ho tro co MT 4 2" xfId="7728"/>
    <cellStyle name="1_Book2_DK bo tri lai (chinh thuc)_Hoan chinh KH 2012 Von ho tro co MT 4 2 2" xfId="32950"/>
    <cellStyle name="1_Book2_DK bo tri lai (chinh thuc)_Hoan chinh KH 2012 Von ho tro co MT 4 2 3" xfId="32951"/>
    <cellStyle name="1_Book2_DK bo tri lai (chinh thuc)_Hoan chinh KH 2012 Von ho tro co MT 4 3" xfId="7729"/>
    <cellStyle name="1_Book2_DK bo tri lai (chinh thuc)_Hoan chinh KH 2012 Von ho tro co MT 4 3 2" xfId="32952"/>
    <cellStyle name="1_Book2_DK bo tri lai (chinh thuc)_Hoan chinh KH 2012 Von ho tro co MT 4 3 3" xfId="32953"/>
    <cellStyle name="1_Book2_DK bo tri lai (chinh thuc)_Hoan chinh KH 2012 Von ho tro co MT 4 4" xfId="7730"/>
    <cellStyle name="1_Book2_DK bo tri lai (chinh thuc)_Hoan chinh KH 2012 Von ho tro co MT 4 4 2" xfId="32954"/>
    <cellStyle name="1_Book2_DK bo tri lai (chinh thuc)_Hoan chinh KH 2012 Von ho tro co MT 4 4 3" xfId="32955"/>
    <cellStyle name="1_Book2_DK bo tri lai (chinh thuc)_Hoan chinh KH 2012 Von ho tro co MT 4 5" xfId="32956"/>
    <cellStyle name="1_Book2_DK bo tri lai (chinh thuc)_Hoan chinh KH 2012 Von ho tro co MT 4 6" xfId="32957"/>
    <cellStyle name="1_Book2_DK bo tri lai (chinh thuc)_Hoan chinh KH 2012 Von ho tro co MT 5" xfId="7731"/>
    <cellStyle name="1_Book2_DK bo tri lai (chinh thuc)_Hoan chinh KH 2012 Von ho tro co MT 5 2" xfId="7732"/>
    <cellStyle name="1_Book2_DK bo tri lai (chinh thuc)_Hoan chinh KH 2012 Von ho tro co MT 5 2 2" xfId="32958"/>
    <cellStyle name="1_Book2_DK bo tri lai (chinh thuc)_Hoan chinh KH 2012 Von ho tro co MT 5 2 3" xfId="32959"/>
    <cellStyle name="1_Book2_DK bo tri lai (chinh thuc)_Hoan chinh KH 2012 Von ho tro co MT 5 3" xfId="7733"/>
    <cellStyle name="1_Book2_DK bo tri lai (chinh thuc)_Hoan chinh KH 2012 Von ho tro co MT 5 3 2" xfId="32960"/>
    <cellStyle name="1_Book2_DK bo tri lai (chinh thuc)_Hoan chinh KH 2012 Von ho tro co MT 5 3 3" xfId="32961"/>
    <cellStyle name="1_Book2_DK bo tri lai (chinh thuc)_Hoan chinh KH 2012 Von ho tro co MT 5 4" xfId="7734"/>
    <cellStyle name="1_Book2_DK bo tri lai (chinh thuc)_Hoan chinh KH 2012 Von ho tro co MT 5 4 2" xfId="32962"/>
    <cellStyle name="1_Book2_DK bo tri lai (chinh thuc)_Hoan chinh KH 2012 Von ho tro co MT 5 4 3" xfId="32963"/>
    <cellStyle name="1_Book2_DK bo tri lai (chinh thuc)_Hoan chinh KH 2012 Von ho tro co MT 5 5" xfId="32964"/>
    <cellStyle name="1_Book2_DK bo tri lai (chinh thuc)_Hoan chinh KH 2012 Von ho tro co MT 5 6" xfId="32965"/>
    <cellStyle name="1_Book2_DK bo tri lai (chinh thuc)_Hoan chinh KH 2012 Von ho tro co MT 6" xfId="7735"/>
    <cellStyle name="1_Book2_DK bo tri lai (chinh thuc)_Hoan chinh KH 2012 Von ho tro co MT 6 2" xfId="7736"/>
    <cellStyle name="1_Book2_DK bo tri lai (chinh thuc)_Hoan chinh KH 2012 Von ho tro co MT 6 2 2" xfId="32966"/>
    <cellStyle name="1_Book2_DK bo tri lai (chinh thuc)_Hoan chinh KH 2012 Von ho tro co MT 6 2 3" xfId="32967"/>
    <cellStyle name="1_Book2_DK bo tri lai (chinh thuc)_Hoan chinh KH 2012 Von ho tro co MT 6 3" xfId="7737"/>
    <cellStyle name="1_Book2_DK bo tri lai (chinh thuc)_Hoan chinh KH 2012 Von ho tro co MT 6 3 2" xfId="32968"/>
    <cellStyle name="1_Book2_DK bo tri lai (chinh thuc)_Hoan chinh KH 2012 Von ho tro co MT 6 3 3" xfId="32969"/>
    <cellStyle name="1_Book2_DK bo tri lai (chinh thuc)_Hoan chinh KH 2012 Von ho tro co MT 6 4" xfId="7738"/>
    <cellStyle name="1_Book2_DK bo tri lai (chinh thuc)_Hoan chinh KH 2012 Von ho tro co MT 6 4 2" xfId="32970"/>
    <cellStyle name="1_Book2_DK bo tri lai (chinh thuc)_Hoan chinh KH 2012 Von ho tro co MT 6 4 3" xfId="32971"/>
    <cellStyle name="1_Book2_DK bo tri lai (chinh thuc)_Hoan chinh KH 2012 Von ho tro co MT 6 5" xfId="32972"/>
    <cellStyle name="1_Book2_DK bo tri lai (chinh thuc)_Hoan chinh KH 2012 Von ho tro co MT 6 6" xfId="32973"/>
    <cellStyle name="1_Book2_DK bo tri lai (chinh thuc)_Hoan chinh KH 2012 Von ho tro co MT 7" xfId="7739"/>
    <cellStyle name="1_Book2_DK bo tri lai (chinh thuc)_Hoan chinh KH 2012 Von ho tro co MT 7 2" xfId="7740"/>
    <cellStyle name="1_Book2_DK bo tri lai (chinh thuc)_Hoan chinh KH 2012 Von ho tro co MT 7 2 2" xfId="32974"/>
    <cellStyle name="1_Book2_DK bo tri lai (chinh thuc)_Hoan chinh KH 2012 Von ho tro co MT 7 2 3" xfId="32975"/>
    <cellStyle name="1_Book2_DK bo tri lai (chinh thuc)_Hoan chinh KH 2012 Von ho tro co MT 7 3" xfId="7741"/>
    <cellStyle name="1_Book2_DK bo tri lai (chinh thuc)_Hoan chinh KH 2012 Von ho tro co MT 7 3 2" xfId="32976"/>
    <cellStyle name="1_Book2_DK bo tri lai (chinh thuc)_Hoan chinh KH 2012 Von ho tro co MT 7 3 3" xfId="32977"/>
    <cellStyle name="1_Book2_DK bo tri lai (chinh thuc)_Hoan chinh KH 2012 Von ho tro co MT 7 4" xfId="7742"/>
    <cellStyle name="1_Book2_DK bo tri lai (chinh thuc)_Hoan chinh KH 2012 Von ho tro co MT 7 4 2" xfId="32978"/>
    <cellStyle name="1_Book2_DK bo tri lai (chinh thuc)_Hoan chinh KH 2012 Von ho tro co MT 7 4 3" xfId="32979"/>
    <cellStyle name="1_Book2_DK bo tri lai (chinh thuc)_Hoan chinh KH 2012 Von ho tro co MT 7 5" xfId="32980"/>
    <cellStyle name="1_Book2_DK bo tri lai (chinh thuc)_Hoan chinh KH 2012 Von ho tro co MT 7 6" xfId="32981"/>
    <cellStyle name="1_Book2_DK bo tri lai (chinh thuc)_Hoan chinh KH 2012 Von ho tro co MT 8" xfId="7743"/>
    <cellStyle name="1_Book2_DK bo tri lai (chinh thuc)_Hoan chinh KH 2012 Von ho tro co MT 8 2" xfId="7744"/>
    <cellStyle name="1_Book2_DK bo tri lai (chinh thuc)_Hoan chinh KH 2012 Von ho tro co MT 8 2 2" xfId="32982"/>
    <cellStyle name="1_Book2_DK bo tri lai (chinh thuc)_Hoan chinh KH 2012 Von ho tro co MT 8 2 3" xfId="32983"/>
    <cellStyle name="1_Book2_DK bo tri lai (chinh thuc)_Hoan chinh KH 2012 Von ho tro co MT 8 3" xfId="7745"/>
    <cellStyle name="1_Book2_DK bo tri lai (chinh thuc)_Hoan chinh KH 2012 Von ho tro co MT 8 3 2" xfId="32984"/>
    <cellStyle name="1_Book2_DK bo tri lai (chinh thuc)_Hoan chinh KH 2012 Von ho tro co MT 8 3 3" xfId="32985"/>
    <cellStyle name="1_Book2_DK bo tri lai (chinh thuc)_Hoan chinh KH 2012 Von ho tro co MT 8 4" xfId="7746"/>
    <cellStyle name="1_Book2_DK bo tri lai (chinh thuc)_Hoan chinh KH 2012 Von ho tro co MT 8 4 2" xfId="32986"/>
    <cellStyle name="1_Book2_DK bo tri lai (chinh thuc)_Hoan chinh KH 2012 Von ho tro co MT 8 4 3" xfId="32987"/>
    <cellStyle name="1_Book2_DK bo tri lai (chinh thuc)_Hoan chinh KH 2012 Von ho tro co MT 8 5" xfId="32988"/>
    <cellStyle name="1_Book2_DK bo tri lai (chinh thuc)_Hoan chinh KH 2012 Von ho tro co MT 8 6" xfId="32989"/>
    <cellStyle name="1_Book2_DK bo tri lai (chinh thuc)_Hoan chinh KH 2012 Von ho tro co MT 9" xfId="7747"/>
    <cellStyle name="1_Book2_DK bo tri lai (chinh thuc)_Hoan chinh KH 2012 Von ho tro co MT 9 2" xfId="7748"/>
    <cellStyle name="1_Book2_DK bo tri lai (chinh thuc)_Hoan chinh KH 2012 Von ho tro co MT 9 2 2" xfId="32990"/>
    <cellStyle name="1_Book2_DK bo tri lai (chinh thuc)_Hoan chinh KH 2012 Von ho tro co MT 9 2 3" xfId="32991"/>
    <cellStyle name="1_Book2_DK bo tri lai (chinh thuc)_Hoan chinh KH 2012 Von ho tro co MT 9 3" xfId="7749"/>
    <cellStyle name="1_Book2_DK bo tri lai (chinh thuc)_Hoan chinh KH 2012 Von ho tro co MT 9 3 2" xfId="32992"/>
    <cellStyle name="1_Book2_DK bo tri lai (chinh thuc)_Hoan chinh KH 2012 Von ho tro co MT 9 3 3" xfId="32993"/>
    <cellStyle name="1_Book2_DK bo tri lai (chinh thuc)_Hoan chinh KH 2012 Von ho tro co MT 9 4" xfId="7750"/>
    <cellStyle name="1_Book2_DK bo tri lai (chinh thuc)_Hoan chinh KH 2012 Von ho tro co MT 9 4 2" xfId="32994"/>
    <cellStyle name="1_Book2_DK bo tri lai (chinh thuc)_Hoan chinh KH 2012 Von ho tro co MT 9 4 3" xfId="32995"/>
    <cellStyle name="1_Book2_DK bo tri lai (chinh thuc)_Hoan chinh KH 2012 Von ho tro co MT 9 5" xfId="32996"/>
    <cellStyle name="1_Book2_DK bo tri lai (chinh thuc)_Hoan chinh KH 2012 Von ho tro co MT 9 6" xfId="32997"/>
    <cellStyle name="1_Book2_DK bo tri lai (chinh thuc)_Hoan chinh KH 2012 Von ho tro co MT_Bao cao giai ngan quy I" xfId="7751"/>
    <cellStyle name="1_Book2_DK bo tri lai (chinh thuc)_Hoan chinh KH 2012 Von ho tro co MT_Bao cao giai ngan quy I 2" xfId="7752"/>
    <cellStyle name="1_Book2_DK bo tri lai (chinh thuc)_Hoan chinh KH 2012 Von ho tro co MT_Bao cao giai ngan quy I 2 2" xfId="7753"/>
    <cellStyle name="1_Book2_DK bo tri lai (chinh thuc)_Hoan chinh KH 2012 Von ho tro co MT_Bao cao giai ngan quy I 2 2 2" xfId="32998"/>
    <cellStyle name="1_Book2_DK bo tri lai (chinh thuc)_Hoan chinh KH 2012 Von ho tro co MT_Bao cao giai ngan quy I 2 2 3" xfId="32999"/>
    <cellStyle name="1_Book2_DK bo tri lai (chinh thuc)_Hoan chinh KH 2012 Von ho tro co MT_Bao cao giai ngan quy I 2 3" xfId="7754"/>
    <cellStyle name="1_Book2_DK bo tri lai (chinh thuc)_Hoan chinh KH 2012 Von ho tro co MT_Bao cao giai ngan quy I 2 3 2" xfId="33000"/>
    <cellStyle name="1_Book2_DK bo tri lai (chinh thuc)_Hoan chinh KH 2012 Von ho tro co MT_Bao cao giai ngan quy I 2 3 3" xfId="33001"/>
    <cellStyle name="1_Book2_DK bo tri lai (chinh thuc)_Hoan chinh KH 2012 Von ho tro co MT_Bao cao giai ngan quy I 2 4" xfId="7755"/>
    <cellStyle name="1_Book2_DK bo tri lai (chinh thuc)_Hoan chinh KH 2012 Von ho tro co MT_Bao cao giai ngan quy I 2 4 2" xfId="33002"/>
    <cellStyle name="1_Book2_DK bo tri lai (chinh thuc)_Hoan chinh KH 2012 Von ho tro co MT_Bao cao giai ngan quy I 2 4 3" xfId="33003"/>
    <cellStyle name="1_Book2_DK bo tri lai (chinh thuc)_Hoan chinh KH 2012 Von ho tro co MT_Bao cao giai ngan quy I 2 5" xfId="33004"/>
    <cellStyle name="1_Book2_DK bo tri lai (chinh thuc)_Hoan chinh KH 2012 Von ho tro co MT_Bao cao giai ngan quy I 2 6" xfId="33005"/>
    <cellStyle name="1_Book2_DK bo tri lai (chinh thuc)_Hoan chinh KH 2012 Von ho tro co MT_Bao cao giai ngan quy I 3" xfId="7756"/>
    <cellStyle name="1_Book2_DK bo tri lai (chinh thuc)_Hoan chinh KH 2012 Von ho tro co MT_Bao cao giai ngan quy I 3 2" xfId="7757"/>
    <cellStyle name="1_Book2_DK bo tri lai (chinh thuc)_Hoan chinh KH 2012 Von ho tro co MT_Bao cao giai ngan quy I 3 2 2" xfId="33006"/>
    <cellStyle name="1_Book2_DK bo tri lai (chinh thuc)_Hoan chinh KH 2012 Von ho tro co MT_Bao cao giai ngan quy I 3 2 3" xfId="33007"/>
    <cellStyle name="1_Book2_DK bo tri lai (chinh thuc)_Hoan chinh KH 2012 Von ho tro co MT_Bao cao giai ngan quy I 3 3" xfId="7758"/>
    <cellStyle name="1_Book2_DK bo tri lai (chinh thuc)_Hoan chinh KH 2012 Von ho tro co MT_Bao cao giai ngan quy I 3 3 2" xfId="33008"/>
    <cellStyle name="1_Book2_DK bo tri lai (chinh thuc)_Hoan chinh KH 2012 Von ho tro co MT_Bao cao giai ngan quy I 3 3 3" xfId="33009"/>
    <cellStyle name="1_Book2_DK bo tri lai (chinh thuc)_Hoan chinh KH 2012 Von ho tro co MT_Bao cao giai ngan quy I 3 4" xfId="7759"/>
    <cellStyle name="1_Book2_DK bo tri lai (chinh thuc)_Hoan chinh KH 2012 Von ho tro co MT_Bao cao giai ngan quy I 3 4 2" xfId="33010"/>
    <cellStyle name="1_Book2_DK bo tri lai (chinh thuc)_Hoan chinh KH 2012 Von ho tro co MT_Bao cao giai ngan quy I 3 4 3" xfId="33011"/>
    <cellStyle name="1_Book2_DK bo tri lai (chinh thuc)_Hoan chinh KH 2012 Von ho tro co MT_Bao cao giai ngan quy I 3 5" xfId="33012"/>
    <cellStyle name="1_Book2_DK bo tri lai (chinh thuc)_Hoan chinh KH 2012 Von ho tro co MT_Bao cao giai ngan quy I 3 6" xfId="33013"/>
    <cellStyle name="1_Book2_DK bo tri lai (chinh thuc)_Hoan chinh KH 2012 Von ho tro co MT_Bao cao giai ngan quy I 4" xfId="7760"/>
    <cellStyle name="1_Book2_DK bo tri lai (chinh thuc)_Hoan chinh KH 2012 Von ho tro co MT_Bao cao giai ngan quy I 4 2" xfId="33014"/>
    <cellStyle name="1_Book2_DK bo tri lai (chinh thuc)_Hoan chinh KH 2012 Von ho tro co MT_Bao cao giai ngan quy I 4 3" xfId="33015"/>
    <cellStyle name="1_Book2_DK bo tri lai (chinh thuc)_Hoan chinh KH 2012 Von ho tro co MT_Bao cao giai ngan quy I 5" xfId="7761"/>
    <cellStyle name="1_Book2_DK bo tri lai (chinh thuc)_Hoan chinh KH 2012 Von ho tro co MT_Bao cao giai ngan quy I 5 2" xfId="33016"/>
    <cellStyle name="1_Book2_DK bo tri lai (chinh thuc)_Hoan chinh KH 2012 Von ho tro co MT_Bao cao giai ngan quy I 5 3" xfId="33017"/>
    <cellStyle name="1_Book2_DK bo tri lai (chinh thuc)_Hoan chinh KH 2012 Von ho tro co MT_Bao cao giai ngan quy I 6" xfId="7762"/>
    <cellStyle name="1_Book2_DK bo tri lai (chinh thuc)_Hoan chinh KH 2012 Von ho tro co MT_Bao cao giai ngan quy I 6 2" xfId="33018"/>
    <cellStyle name="1_Book2_DK bo tri lai (chinh thuc)_Hoan chinh KH 2012 Von ho tro co MT_Bao cao giai ngan quy I 6 3" xfId="33019"/>
    <cellStyle name="1_Book2_DK bo tri lai (chinh thuc)_Hoan chinh KH 2012 Von ho tro co MT_Bao cao giai ngan quy I 7" xfId="33020"/>
    <cellStyle name="1_Book2_DK bo tri lai (chinh thuc)_Hoan chinh KH 2012 Von ho tro co MT_Bao cao giai ngan quy I 8" xfId="33021"/>
    <cellStyle name="1_Book2_DK bo tri lai (chinh thuc)_Hoan chinh KH 2012 Von ho tro co MT_BC von DTPT 6 thang 2012" xfId="7763"/>
    <cellStyle name="1_Book2_DK bo tri lai (chinh thuc)_Hoan chinh KH 2012 Von ho tro co MT_BC von DTPT 6 thang 2012 2" xfId="7764"/>
    <cellStyle name="1_Book2_DK bo tri lai (chinh thuc)_Hoan chinh KH 2012 Von ho tro co MT_BC von DTPT 6 thang 2012 2 2" xfId="7765"/>
    <cellStyle name="1_Book2_DK bo tri lai (chinh thuc)_Hoan chinh KH 2012 Von ho tro co MT_BC von DTPT 6 thang 2012 2 2 2" xfId="33022"/>
    <cellStyle name="1_Book2_DK bo tri lai (chinh thuc)_Hoan chinh KH 2012 Von ho tro co MT_BC von DTPT 6 thang 2012 2 2 3" xfId="33023"/>
    <cellStyle name="1_Book2_DK bo tri lai (chinh thuc)_Hoan chinh KH 2012 Von ho tro co MT_BC von DTPT 6 thang 2012 2 3" xfId="7766"/>
    <cellStyle name="1_Book2_DK bo tri lai (chinh thuc)_Hoan chinh KH 2012 Von ho tro co MT_BC von DTPT 6 thang 2012 2 3 2" xfId="33024"/>
    <cellStyle name="1_Book2_DK bo tri lai (chinh thuc)_Hoan chinh KH 2012 Von ho tro co MT_BC von DTPT 6 thang 2012 2 3 3" xfId="33025"/>
    <cellStyle name="1_Book2_DK bo tri lai (chinh thuc)_Hoan chinh KH 2012 Von ho tro co MT_BC von DTPT 6 thang 2012 2 4" xfId="7767"/>
    <cellStyle name="1_Book2_DK bo tri lai (chinh thuc)_Hoan chinh KH 2012 Von ho tro co MT_BC von DTPT 6 thang 2012 2 4 2" xfId="33026"/>
    <cellStyle name="1_Book2_DK bo tri lai (chinh thuc)_Hoan chinh KH 2012 Von ho tro co MT_BC von DTPT 6 thang 2012 2 4 3" xfId="33027"/>
    <cellStyle name="1_Book2_DK bo tri lai (chinh thuc)_Hoan chinh KH 2012 Von ho tro co MT_BC von DTPT 6 thang 2012 2 5" xfId="33028"/>
    <cellStyle name="1_Book2_DK bo tri lai (chinh thuc)_Hoan chinh KH 2012 Von ho tro co MT_BC von DTPT 6 thang 2012 2 6" xfId="33029"/>
    <cellStyle name="1_Book2_DK bo tri lai (chinh thuc)_Hoan chinh KH 2012 Von ho tro co MT_BC von DTPT 6 thang 2012 3" xfId="7768"/>
    <cellStyle name="1_Book2_DK bo tri lai (chinh thuc)_Hoan chinh KH 2012 Von ho tro co MT_BC von DTPT 6 thang 2012 3 2" xfId="7769"/>
    <cellStyle name="1_Book2_DK bo tri lai (chinh thuc)_Hoan chinh KH 2012 Von ho tro co MT_BC von DTPT 6 thang 2012 3 2 2" xfId="33030"/>
    <cellStyle name="1_Book2_DK bo tri lai (chinh thuc)_Hoan chinh KH 2012 Von ho tro co MT_BC von DTPT 6 thang 2012 3 2 3" xfId="33031"/>
    <cellStyle name="1_Book2_DK bo tri lai (chinh thuc)_Hoan chinh KH 2012 Von ho tro co MT_BC von DTPT 6 thang 2012 3 3" xfId="7770"/>
    <cellStyle name="1_Book2_DK bo tri lai (chinh thuc)_Hoan chinh KH 2012 Von ho tro co MT_BC von DTPT 6 thang 2012 3 3 2" xfId="33032"/>
    <cellStyle name="1_Book2_DK bo tri lai (chinh thuc)_Hoan chinh KH 2012 Von ho tro co MT_BC von DTPT 6 thang 2012 3 3 3" xfId="33033"/>
    <cellStyle name="1_Book2_DK bo tri lai (chinh thuc)_Hoan chinh KH 2012 Von ho tro co MT_BC von DTPT 6 thang 2012 3 4" xfId="7771"/>
    <cellStyle name="1_Book2_DK bo tri lai (chinh thuc)_Hoan chinh KH 2012 Von ho tro co MT_BC von DTPT 6 thang 2012 3 4 2" xfId="33034"/>
    <cellStyle name="1_Book2_DK bo tri lai (chinh thuc)_Hoan chinh KH 2012 Von ho tro co MT_BC von DTPT 6 thang 2012 3 4 3" xfId="33035"/>
    <cellStyle name="1_Book2_DK bo tri lai (chinh thuc)_Hoan chinh KH 2012 Von ho tro co MT_BC von DTPT 6 thang 2012 3 5" xfId="33036"/>
    <cellStyle name="1_Book2_DK bo tri lai (chinh thuc)_Hoan chinh KH 2012 Von ho tro co MT_BC von DTPT 6 thang 2012 3 6" xfId="33037"/>
    <cellStyle name="1_Book2_DK bo tri lai (chinh thuc)_Hoan chinh KH 2012 Von ho tro co MT_BC von DTPT 6 thang 2012 4" xfId="7772"/>
    <cellStyle name="1_Book2_DK bo tri lai (chinh thuc)_Hoan chinh KH 2012 Von ho tro co MT_BC von DTPT 6 thang 2012 4 2" xfId="33038"/>
    <cellStyle name="1_Book2_DK bo tri lai (chinh thuc)_Hoan chinh KH 2012 Von ho tro co MT_BC von DTPT 6 thang 2012 4 3" xfId="33039"/>
    <cellStyle name="1_Book2_DK bo tri lai (chinh thuc)_Hoan chinh KH 2012 Von ho tro co MT_BC von DTPT 6 thang 2012 5" xfId="7773"/>
    <cellStyle name="1_Book2_DK bo tri lai (chinh thuc)_Hoan chinh KH 2012 Von ho tro co MT_BC von DTPT 6 thang 2012 5 2" xfId="33040"/>
    <cellStyle name="1_Book2_DK bo tri lai (chinh thuc)_Hoan chinh KH 2012 Von ho tro co MT_BC von DTPT 6 thang 2012 5 3" xfId="33041"/>
    <cellStyle name="1_Book2_DK bo tri lai (chinh thuc)_Hoan chinh KH 2012 Von ho tro co MT_BC von DTPT 6 thang 2012 6" xfId="7774"/>
    <cellStyle name="1_Book2_DK bo tri lai (chinh thuc)_Hoan chinh KH 2012 Von ho tro co MT_BC von DTPT 6 thang 2012 6 2" xfId="33042"/>
    <cellStyle name="1_Book2_DK bo tri lai (chinh thuc)_Hoan chinh KH 2012 Von ho tro co MT_BC von DTPT 6 thang 2012 6 3" xfId="33043"/>
    <cellStyle name="1_Book2_DK bo tri lai (chinh thuc)_Hoan chinh KH 2012 Von ho tro co MT_BC von DTPT 6 thang 2012 7" xfId="33044"/>
    <cellStyle name="1_Book2_DK bo tri lai (chinh thuc)_Hoan chinh KH 2012 Von ho tro co MT_BC von DTPT 6 thang 2012 8" xfId="33045"/>
    <cellStyle name="1_Book2_DK bo tri lai (chinh thuc)_Hoan chinh KH 2012 Von ho tro co MT_Bieu du thao QD von ho tro co MT" xfId="7775"/>
    <cellStyle name="1_Book2_DK bo tri lai (chinh thuc)_Hoan chinh KH 2012 Von ho tro co MT_Bieu du thao QD von ho tro co MT 2" xfId="7776"/>
    <cellStyle name="1_Book2_DK bo tri lai (chinh thuc)_Hoan chinh KH 2012 Von ho tro co MT_Bieu du thao QD von ho tro co MT 2 2" xfId="7777"/>
    <cellStyle name="1_Book2_DK bo tri lai (chinh thuc)_Hoan chinh KH 2012 Von ho tro co MT_Bieu du thao QD von ho tro co MT 2 2 2" xfId="33046"/>
    <cellStyle name="1_Book2_DK bo tri lai (chinh thuc)_Hoan chinh KH 2012 Von ho tro co MT_Bieu du thao QD von ho tro co MT 2 2 3" xfId="33047"/>
    <cellStyle name="1_Book2_DK bo tri lai (chinh thuc)_Hoan chinh KH 2012 Von ho tro co MT_Bieu du thao QD von ho tro co MT 2 3" xfId="7778"/>
    <cellStyle name="1_Book2_DK bo tri lai (chinh thuc)_Hoan chinh KH 2012 Von ho tro co MT_Bieu du thao QD von ho tro co MT 2 3 2" xfId="33048"/>
    <cellStyle name="1_Book2_DK bo tri lai (chinh thuc)_Hoan chinh KH 2012 Von ho tro co MT_Bieu du thao QD von ho tro co MT 2 3 3" xfId="33049"/>
    <cellStyle name="1_Book2_DK bo tri lai (chinh thuc)_Hoan chinh KH 2012 Von ho tro co MT_Bieu du thao QD von ho tro co MT 2 4" xfId="7779"/>
    <cellStyle name="1_Book2_DK bo tri lai (chinh thuc)_Hoan chinh KH 2012 Von ho tro co MT_Bieu du thao QD von ho tro co MT 2 4 2" xfId="33050"/>
    <cellStyle name="1_Book2_DK bo tri lai (chinh thuc)_Hoan chinh KH 2012 Von ho tro co MT_Bieu du thao QD von ho tro co MT 2 4 3" xfId="33051"/>
    <cellStyle name="1_Book2_DK bo tri lai (chinh thuc)_Hoan chinh KH 2012 Von ho tro co MT_Bieu du thao QD von ho tro co MT 2 5" xfId="33052"/>
    <cellStyle name="1_Book2_DK bo tri lai (chinh thuc)_Hoan chinh KH 2012 Von ho tro co MT_Bieu du thao QD von ho tro co MT 2 6" xfId="33053"/>
    <cellStyle name="1_Book2_DK bo tri lai (chinh thuc)_Hoan chinh KH 2012 Von ho tro co MT_Bieu du thao QD von ho tro co MT 3" xfId="7780"/>
    <cellStyle name="1_Book2_DK bo tri lai (chinh thuc)_Hoan chinh KH 2012 Von ho tro co MT_Bieu du thao QD von ho tro co MT 3 2" xfId="7781"/>
    <cellStyle name="1_Book2_DK bo tri lai (chinh thuc)_Hoan chinh KH 2012 Von ho tro co MT_Bieu du thao QD von ho tro co MT 3 2 2" xfId="33054"/>
    <cellStyle name="1_Book2_DK bo tri lai (chinh thuc)_Hoan chinh KH 2012 Von ho tro co MT_Bieu du thao QD von ho tro co MT 3 2 3" xfId="33055"/>
    <cellStyle name="1_Book2_DK bo tri lai (chinh thuc)_Hoan chinh KH 2012 Von ho tro co MT_Bieu du thao QD von ho tro co MT 3 3" xfId="7782"/>
    <cellStyle name="1_Book2_DK bo tri lai (chinh thuc)_Hoan chinh KH 2012 Von ho tro co MT_Bieu du thao QD von ho tro co MT 3 3 2" xfId="33056"/>
    <cellStyle name="1_Book2_DK bo tri lai (chinh thuc)_Hoan chinh KH 2012 Von ho tro co MT_Bieu du thao QD von ho tro co MT 3 3 3" xfId="33057"/>
    <cellStyle name="1_Book2_DK bo tri lai (chinh thuc)_Hoan chinh KH 2012 Von ho tro co MT_Bieu du thao QD von ho tro co MT 3 4" xfId="7783"/>
    <cellStyle name="1_Book2_DK bo tri lai (chinh thuc)_Hoan chinh KH 2012 Von ho tro co MT_Bieu du thao QD von ho tro co MT 3 4 2" xfId="33058"/>
    <cellStyle name="1_Book2_DK bo tri lai (chinh thuc)_Hoan chinh KH 2012 Von ho tro co MT_Bieu du thao QD von ho tro co MT 3 4 3" xfId="33059"/>
    <cellStyle name="1_Book2_DK bo tri lai (chinh thuc)_Hoan chinh KH 2012 Von ho tro co MT_Bieu du thao QD von ho tro co MT 3 5" xfId="33060"/>
    <cellStyle name="1_Book2_DK bo tri lai (chinh thuc)_Hoan chinh KH 2012 Von ho tro co MT_Bieu du thao QD von ho tro co MT 3 6" xfId="33061"/>
    <cellStyle name="1_Book2_DK bo tri lai (chinh thuc)_Hoan chinh KH 2012 Von ho tro co MT_Bieu du thao QD von ho tro co MT 4" xfId="7784"/>
    <cellStyle name="1_Book2_DK bo tri lai (chinh thuc)_Hoan chinh KH 2012 Von ho tro co MT_Bieu du thao QD von ho tro co MT 4 2" xfId="33062"/>
    <cellStyle name="1_Book2_DK bo tri lai (chinh thuc)_Hoan chinh KH 2012 Von ho tro co MT_Bieu du thao QD von ho tro co MT 4 3" xfId="33063"/>
    <cellStyle name="1_Book2_DK bo tri lai (chinh thuc)_Hoan chinh KH 2012 Von ho tro co MT_Bieu du thao QD von ho tro co MT 5" xfId="7785"/>
    <cellStyle name="1_Book2_DK bo tri lai (chinh thuc)_Hoan chinh KH 2012 Von ho tro co MT_Bieu du thao QD von ho tro co MT 5 2" xfId="33064"/>
    <cellStyle name="1_Book2_DK bo tri lai (chinh thuc)_Hoan chinh KH 2012 Von ho tro co MT_Bieu du thao QD von ho tro co MT 5 3" xfId="33065"/>
    <cellStyle name="1_Book2_DK bo tri lai (chinh thuc)_Hoan chinh KH 2012 Von ho tro co MT_Bieu du thao QD von ho tro co MT 6" xfId="7786"/>
    <cellStyle name="1_Book2_DK bo tri lai (chinh thuc)_Hoan chinh KH 2012 Von ho tro co MT_Bieu du thao QD von ho tro co MT 6 2" xfId="33066"/>
    <cellStyle name="1_Book2_DK bo tri lai (chinh thuc)_Hoan chinh KH 2012 Von ho tro co MT_Bieu du thao QD von ho tro co MT 6 3" xfId="33067"/>
    <cellStyle name="1_Book2_DK bo tri lai (chinh thuc)_Hoan chinh KH 2012 Von ho tro co MT_Bieu du thao QD von ho tro co MT 7" xfId="33068"/>
    <cellStyle name="1_Book2_DK bo tri lai (chinh thuc)_Hoan chinh KH 2012 Von ho tro co MT_Bieu du thao QD von ho tro co MT 8" xfId="33069"/>
    <cellStyle name="1_Book2_DK bo tri lai (chinh thuc)_Hoan chinh KH 2012 Von ho tro co MT_Ke hoach 2012 theo doi (giai ngan 30.6.12)" xfId="7787"/>
    <cellStyle name="1_Book2_DK bo tri lai (chinh thuc)_Hoan chinh KH 2012 Von ho tro co MT_Ke hoach 2012 theo doi (giai ngan 30.6.12) 2" xfId="7788"/>
    <cellStyle name="1_Book2_DK bo tri lai (chinh thuc)_Hoan chinh KH 2012 Von ho tro co MT_Ke hoach 2012 theo doi (giai ngan 30.6.12) 2 2" xfId="7789"/>
    <cellStyle name="1_Book2_DK bo tri lai (chinh thuc)_Hoan chinh KH 2012 Von ho tro co MT_Ke hoach 2012 theo doi (giai ngan 30.6.12) 2 2 2" xfId="33070"/>
    <cellStyle name="1_Book2_DK bo tri lai (chinh thuc)_Hoan chinh KH 2012 Von ho tro co MT_Ke hoach 2012 theo doi (giai ngan 30.6.12) 2 2 3" xfId="33071"/>
    <cellStyle name="1_Book2_DK bo tri lai (chinh thuc)_Hoan chinh KH 2012 Von ho tro co MT_Ke hoach 2012 theo doi (giai ngan 30.6.12) 2 3" xfId="7790"/>
    <cellStyle name="1_Book2_DK bo tri lai (chinh thuc)_Hoan chinh KH 2012 Von ho tro co MT_Ke hoach 2012 theo doi (giai ngan 30.6.12) 2 3 2" xfId="33072"/>
    <cellStyle name="1_Book2_DK bo tri lai (chinh thuc)_Hoan chinh KH 2012 Von ho tro co MT_Ke hoach 2012 theo doi (giai ngan 30.6.12) 2 3 3" xfId="33073"/>
    <cellStyle name="1_Book2_DK bo tri lai (chinh thuc)_Hoan chinh KH 2012 Von ho tro co MT_Ke hoach 2012 theo doi (giai ngan 30.6.12) 2 4" xfId="7791"/>
    <cellStyle name="1_Book2_DK bo tri lai (chinh thuc)_Hoan chinh KH 2012 Von ho tro co MT_Ke hoach 2012 theo doi (giai ngan 30.6.12) 2 4 2" xfId="33074"/>
    <cellStyle name="1_Book2_DK bo tri lai (chinh thuc)_Hoan chinh KH 2012 Von ho tro co MT_Ke hoach 2012 theo doi (giai ngan 30.6.12) 2 4 3" xfId="33075"/>
    <cellStyle name="1_Book2_DK bo tri lai (chinh thuc)_Hoan chinh KH 2012 Von ho tro co MT_Ke hoach 2012 theo doi (giai ngan 30.6.12) 2 5" xfId="33076"/>
    <cellStyle name="1_Book2_DK bo tri lai (chinh thuc)_Hoan chinh KH 2012 Von ho tro co MT_Ke hoach 2012 theo doi (giai ngan 30.6.12) 2 6" xfId="33077"/>
    <cellStyle name="1_Book2_DK bo tri lai (chinh thuc)_Hoan chinh KH 2012 Von ho tro co MT_Ke hoach 2012 theo doi (giai ngan 30.6.12) 3" xfId="7792"/>
    <cellStyle name="1_Book2_DK bo tri lai (chinh thuc)_Hoan chinh KH 2012 Von ho tro co MT_Ke hoach 2012 theo doi (giai ngan 30.6.12) 3 2" xfId="7793"/>
    <cellStyle name="1_Book2_DK bo tri lai (chinh thuc)_Hoan chinh KH 2012 Von ho tro co MT_Ke hoach 2012 theo doi (giai ngan 30.6.12) 3 2 2" xfId="33078"/>
    <cellStyle name="1_Book2_DK bo tri lai (chinh thuc)_Hoan chinh KH 2012 Von ho tro co MT_Ke hoach 2012 theo doi (giai ngan 30.6.12) 3 2 3" xfId="33079"/>
    <cellStyle name="1_Book2_DK bo tri lai (chinh thuc)_Hoan chinh KH 2012 Von ho tro co MT_Ke hoach 2012 theo doi (giai ngan 30.6.12) 3 3" xfId="7794"/>
    <cellStyle name="1_Book2_DK bo tri lai (chinh thuc)_Hoan chinh KH 2012 Von ho tro co MT_Ke hoach 2012 theo doi (giai ngan 30.6.12) 3 3 2" xfId="33080"/>
    <cellStyle name="1_Book2_DK bo tri lai (chinh thuc)_Hoan chinh KH 2012 Von ho tro co MT_Ke hoach 2012 theo doi (giai ngan 30.6.12) 3 3 3" xfId="33081"/>
    <cellStyle name="1_Book2_DK bo tri lai (chinh thuc)_Hoan chinh KH 2012 Von ho tro co MT_Ke hoach 2012 theo doi (giai ngan 30.6.12) 3 4" xfId="7795"/>
    <cellStyle name="1_Book2_DK bo tri lai (chinh thuc)_Hoan chinh KH 2012 Von ho tro co MT_Ke hoach 2012 theo doi (giai ngan 30.6.12) 3 4 2" xfId="33082"/>
    <cellStyle name="1_Book2_DK bo tri lai (chinh thuc)_Hoan chinh KH 2012 Von ho tro co MT_Ke hoach 2012 theo doi (giai ngan 30.6.12) 3 4 3" xfId="33083"/>
    <cellStyle name="1_Book2_DK bo tri lai (chinh thuc)_Hoan chinh KH 2012 Von ho tro co MT_Ke hoach 2012 theo doi (giai ngan 30.6.12) 3 5" xfId="33084"/>
    <cellStyle name="1_Book2_DK bo tri lai (chinh thuc)_Hoan chinh KH 2012 Von ho tro co MT_Ke hoach 2012 theo doi (giai ngan 30.6.12) 3 6" xfId="33085"/>
    <cellStyle name="1_Book2_DK bo tri lai (chinh thuc)_Hoan chinh KH 2012 Von ho tro co MT_Ke hoach 2012 theo doi (giai ngan 30.6.12) 4" xfId="7796"/>
    <cellStyle name="1_Book2_DK bo tri lai (chinh thuc)_Hoan chinh KH 2012 Von ho tro co MT_Ke hoach 2012 theo doi (giai ngan 30.6.12) 4 2" xfId="33086"/>
    <cellStyle name="1_Book2_DK bo tri lai (chinh thuc)_Hoan chinh KH 2012 Von ho tro co MT_Ke hoach 2012 theo doi (giai ngan 30.6.12) 4 3" xfId="33087"/>
    <cellStyle name="1_Book2_DK bo tri lai (chinh thuc)_Hoan chinh KH 2012 Von ho tro co MT_Ke hoach 2012 theo doi (giai ngan 30.6.12) 5" xfId="7797"/>
    <cellStyle name="1_Book2_DK bo tri lai (chinh thuc)_Hoan chinh KH 2012 Von ho tro co MT_Ke hoach 2012 theo doi (giai ngan 30.6.12) 5 2" xfId="33088"/>
    <cellStyle name="1_Book2_DK bo tri lai (chinh thuc)_Hoan chinh KH 2012 Von ho tro co MT_Ke hoach 2012 theo doi (giai ngan 30.6.12) 5 3" xfId="33089"/>
    <cellStyle name="1_Book2_DK bo tri lai (chinh thuc)_Hoan chinh KH 2012 Von ho tro co MT_Ke hoach 2012 theo doi (giai ngan 30.6.12) 6" xfId="7798"/>
    <cellStyle name="1_Book2_DK bo tri lai (chinh thuc)_Hoan chinh KH 2012 Von ho tro co MT_Ke hoach 2012 theo doi (giai ngan 30.6.12) 6 2" xfId="33090"/>
    <cellStyle name="1_Book2_DK bo tri lai (chinh thuc)_Hoan chinh KH 2012 Von ho tro co MT_Ke hoach 2012 theo doi (giai ngan 30.6.12) 6 3" xfId="33091"/>
    <cellStyle name="1_Book2_DK bo tri lai (chinh thuc)_Hoan chinh KH 2012 Von ho tro co MT_Ke hoach 2012 theo doi (giai ngan 30.6.12) 7" xfId="33092"/>
    <cellStyle name="1_Book2_DK bo tri lai (chinh thuc)_Hoan chinh KH 2012 Von ho tro co MT_Ke hoach 2012 theo doi (giai ngan 30.6.12) 8" xfId="33093"/>
    <cellStyle name="1_Book2_DK bo tri lai (chinh thuc)_Ke hoach 2012 (theo doi)" xfId="7799"/>
    <cellStyle name="1_Book2_DK bo tri lai (chinh thuc)_Ke hoach 2012 (theo doi) 2" xfId="7800"/>
    <cellStyle name="1_Book2_DK bo tri lai (chinh thuc)_Ke hoach 2012 (theo doi) 2 2" xfId="7801"/>
    <cellStyle name="1_Book2_DK bo tri lai (chinh thuc)_Ke hoach 2012 (theo doi) 2 2 2" xfId="33094"/>
    <cellStyle name="1_Book2_DK bo tri lai (chinh thuc)_Ke hoach 2012 (theo doi) 2 2 3" xfId="33095"/>
    <cellStyle name="1_Book2_DK bo tri lai (chinh thuc)_Ke hoach 2012 (theo doi) 2 3" xfId="7802"/>
    <cellStyle name="1_Book2_DK bo tri lai (chinh thuc)_Ke hoach 2012 (theo doi) 2 3 2" xfId="33096"/>
    <cellStyle name="1_Book2_DK bo tri lai (chinh thuc)_Ke hoach 2012 (theo doi) 2 3 3" xfId="33097"/>
    <cellStyle name="1_Book2_DK bo tri lai (chinh thuc)_Ke hoach 2012 (theo doi) 2 4" xfId="7803"/>
    <cellStyle name="1_Book2_DK bo tri lai (chinh thuc)_Ke hoach 2012 (theo doi) 2 4 2" xfId="33098"/>
    <cellStyle name="1_Book2_DK bo tri lai (chinh thuc)_Ke hoach 2012 (theo doi) 2 4 3" xfId="33099"/>
    <cellStyle name="1_Book2_DK bo tri lai (chinh thuc)_Ke hoach 2012 (theo doi) 2 5" xfId="33100"/>
    <cellStyle name="1_Book2_DK bo tri lai (chinh thuc)_Ke hoach 2012 (theo doi) 2 6" xfId="33101"/>
    <cellStyle name="1_Book2_DK bo tri lai (chinh thuc)_Ke hoach 2012 (theo doi) 3" xfId="7804"/>
    <cellStyle name="1_Book2_DK bo tri lai (chinh thuc)_Ke hoach 2012 (theo doi) 3 2" xfId="7805"/>
    <cellStyle name="1_Book2_DK bo tri lai (chinh thuc)_Ke hoach 2012 (theo doi) 3 2 2" xfId="33102"/>
    <cellStyle name="1_Book2_DK bo tri lai (chinh thuc)_Ke hoach 2012 (theo doi) 3 2 3" xfId="33103"/>
    <cellStyle name="1_Book2_DK bo tri lai (chinh thuc)_Ke hoach 2012 (theo doi) 3 3" xfId="7806"/>
    <cellStyle name="1_Book2_DK bo tri lai (chinh thuc)_Ke hoach 2012 (theo doi) 3 3 2" xfId="33104"/>
    <cellStyle name="1_Book2_DK bo tri lai (chinh thuc)_Ke hoach 2012 (theo doi) 3 3 3" xfId="33105"/>
    <cellStyle name="1_Book2_DK bo tri lai (chinh thuc)_Ke hoach 2012 (theo doi) 3 4" xfId="7807"/>
    <cellStyle name="1_Book2_DK bo tri lai (chinh thuc)_Ke hoach 2012 (theo doi) 3 4 2" xfId="33106"/>
    <cellStyle name="1_Book2_DK bo tri lai (chinh thuc)_Ke hoach 2012 (theo doi) 3 4 3" xfId="33107"/>
    <cellStyle name="1_Book2_DK bo tri lai (chinh thuc)_Ke hoach 2012 (theo doi) 3 5" xfId="33108"/>
    <cellStyle name="1_Book2_DK bo tri lai (chinh thuc)_Ke hoach 2012 (theo doi) 3 6" xfId="33109"/>
    <cellStyle name="1_Book2_DK bo tri lai (chinh thuc)_Ke hoach 2012 (theo doi) 4" xfId="7808"/>
    <cellStyle name="1_Book2_DK bo tri lai (chinh thuc)_Ke hoach 2012 (theo doi) 4 2" xfId="33110"/>
    <cellStyle name="1_Book2_DK bo tri lai (chinh thuc)_Ke hoach 2012 (theo doi) 4 3" xfId="33111"/>
    <cellStyle name="1_Book2_DK bo tri lai (chinh thuc)_Ke hoach 2012 (theo doi) 5" xfId="7809"/>
    <cellStyle name="1_Book2_DK bo tri lai (chinh thuc)_Ke hoach 2012 (theo doi) 5 2" xfId="33112"/>
    <cellStyle name="1_Book2_DK bo tri lai (chinh thuc)_Ke hoach 2012 (theo doi) 5 3" xfId="33113"/>
    <cellStyle name="1_Book2_DK bo tri lai (chinh thuc)_Ke hoach 2012 (theo doi) 6" xfId="7810"/>
    <cellStyle name="1_Book2_DK bo tri lai (chinh thuc)_Ke hoach 2012 (theo doi) 6 2" xfId="33114"/>
    <cellStyle name="1_Book2_DK bo tri lai (chinh thuc)_Ke hoach 2012 (theo doi) 6 3" xfId="33115"/>
    <cellStyle name="1_Book2_DK bo tri lai (chinh thuc)_Ke hoach 2012 (theo doi) 7" xfId="33116"/>
    <cellStyle name="1_Book2_DK bo tri lai (chinh thuc)_Ke hoach 2012 (theo doi) 8" xfId="33117"/>
    <cellStyle name="1_Book2_DK bo tri lai (chinh thuc)_Ke hoach 2012 theo doi (giai ngan 30.6.12)" xfId="7811"/>
    <cellStyle name="1_Book2_DK bo tri lai (chinh thuc)_Ke hoach 2012 theo doi (giai ngan 30.6.12) 2" xfId="7812"/>
    <cellStyle name="1_Book2_DK bo tri lai (chinh thuc)_Ke hoach 2012 theo doi (giai ngan 30.6.12) 2 2" xfId="7813"/>
    <cellStyle name="1_Book2_DK bo tri lai (chinh thuc)_Ke hoach 2012 theo doi (giai ngan 30.6.12) 2 2 2" xfId="33118"/>
    <cellStyle name="1_Book2_DK bo tri lai (chinh thuc)_Ke hoach 2012 theo doi (giai ngan 30.6.12) 2 2 3" xfId="33119"/>
    <cellStyle name="1_Book2_DK bo tri lai (chinh thuc)_Ke hoach 2012 theo doi (giai ngan 30.6.12) 2 3" xfId="7814"/>
    <cellStyle name="1_Book2_DK bo tri lai (chinh thuc)_Ke hoach 2012 theo doi (giai ngan 30.6.12) 2 3 2" xfId="33120"/>
    <cellStyle name="1_Book2_DK bo tri lai (chinh thuc)_Ke hoach 2012 theo doi (giai ngan 30.6.12) 2 3 3" xfId="33121"/>
    <cellStyle name="1_Book2_DK bo tri lai (chinh thuc)_Ke hoach 2012 theo doi (giai ngan 30.6.12) 2 4" xfId="7815"/>
    <cellStyle name="1_Book2_DK bo tri lai (chinh thuc)_Ke hoach 2012 theo doi (giai ngan 30.6.12) 2 4 2" xfId="33122"/>
    <cellStyle name="1_Book2_DK bo tri lai (chinh thuc)_Ke hoach 2012 theo doi (giai ngan 30.6.12) 2 4 3" xfId="33123"/>
    <cellStyle name="1_Book2_DK bo tri lai (chinh thuc)_Ke hoach 2012 theo doi (giai ngan 30.6.12) 2 5" xfId="33124"/>
    <cellStyle name="1_Book2_DK bo tri lai (chinh thuc)_Ke hoach 2012 theo doi (giai ngan 30.6.12) 2 6" xfId="33125"/>
    <cellStyle name="1_Book2_DK bo tri lai (chinh thuc)_Ke hoach 2012 theo doi (giai ngan 30.6.12) 3" xfId="7816"/>
    <cellStyle name="1_Book2_DK bo tri lai (chinh thuc)_Ke hoach 2012 theo doi (giai ngan 30.6.12) 3 2" xfId="7817"/>
    <cellStyle name="1_Book2_DK bo tri lai (chinh thuc)_Ke hoach 2012 theo doi (giai ngan 30.6.12) 3 2 2" xfId="33126"/>
    <cellStyle name="1_Book2_DK bo tri lai (chinh thuc)_Ke hoach 2012 theo doi (giai ngan 30.6.12) 3 2 3" xfId="33127"/>
    <cellStyle name="1_Book2_DK bo tri lai (chinh thuc)_Ke hoach 2012 theo doi (giai ngan 30.6.12) 3 3" xfId="7818"/>
    <cellStyle name="1_Book2_DK bo tri lai (chinh thuc)_Ke hoach 2012 theo doi (giai ngan 30.6.12) 3 3 2" xfId="33128"/>
    <cellStyle name="1_Book2_DK bo tri lai (chinh thuc)_Ke hoach 2012 theo doi (giai ngan 30.6.12) 3 3 3" xfId="33129"/>
    <cellStyle name="1_Book2_DK bo tri lai (chinh thuc)_Ke hoach 2012 theo doi (giai ngan 30.6.12) 3 4" xfId="7819"/>
    <cellStyle name="1_Book2_DK bo tri lai (chinh thuc)_Ke hoach 2012 theo doi (giai ngan 30.6.12) 3 4 2" xfId="33130"/>
    <cellStyle name="1_Book2_DK bo tri lai (chinh thuc)_Ke hoach 2012 theo doi (giai ngan 30.6.12) 3 4 3" xfId="33131"/>
    <cellStyle name="1_Book2_DK bo tri lai (chinh thuc)_Ke hoach 2012 theo doi (giai ngan 30.6.12) 3 5" xfId="33132"/>
    <cellStyle name="1_Book2_DK bo tri lai (chinh thuc)_Ke hoach 2012 theo doi (giai ngan 30.6.12) 3 6" xfId="33133"/>
    <cellStyle name="1_Book2_DK bo tri lai (chinh thuc)_Ke hoach 2012 theo doi (giai ngan 30.6.12) 4" xfId="7820"/>
    <cellStyle name="1_Book2_DK bo tri lai (chinh thuc)_Ke hoach 2012 theo doi (giai ngan 30.6.12) 4 2" xfId="33134"/>
    <cellStyle name="1_Book2_DK bo tri lai (chinh thuc)_Ke hoach 2012 theo doi (giai ngan 30.6.12) 4 3" xfId="33135"/>
    <cellStyle name="1_Book2_DK bo tri lai (chinh thuc)_Ke hoach 2012 theo doi (giai ngan 30.6.12) 5" xfId="7821"/>
    <cellStyle name="1_Book2_DK bo tri lai (chinh thuc)_Ke hoach 2012 theo doi (giai ngan 30.6.12) 5 2" xfId="33136"/>
    <cellStyle name="1_Book2_DK bo tri lai (chinh thuc)_Ke hoach 2012 theo doi (giai ngan 30.6.12) 5 3" xfId="33137"/>
    <cellStyle name="1_Book2_DK bo tri lai (chinh thuc)_Ke hoach 2012 theo doi (giai ngan 30.6.12) 6" xfId="7822"/>
    <cellStyle name="1_Book2_DK bo tri lai (chinh thuc)_Ke hoach 2012 theo doi (giai ngan 30.6.12) 6 2" xfId="33138"/>
    <cellStyle name="1_Book2_DK bo tri lai (chinh thuc)_Ke hoach 2012 theo doi (giai ngan 30.6.12) 6 3" xfId="33139"/>
    <cellStyle name="1_Book2_DK bo tri lai (chinh thuc)_Ke hoach 2012 theo doi (giai ngan 30.6.12) 7" xfId="33140"/>
    <cellStyle name="1_Book2_DK bo tri lai (chinh thuc)_Ke hoach 2012 theo doi (giai ngan 30.6.12) 8" xfId="33141"/>
    <cellStyle name="1_Book2_Ke hoach 2010 (theo doi)" xfId="7823"/>
    <cellStyle name="1_Book2_Ke hoach 2010 (theo doi) 2" xfId="7824"/>
    <cellStyle name="1_Book2_Ke hoach 2010 (theo doi) 2 2" xfId="7825"/>
    <cellStyle name="1_Book2_Ke hoach 2010 (theo doi) 2 2 2" xfId="33142"/>
    <cellStyle name="1_Book2_Ke hoach 2010 (theo doi) 2 2 3" xfId="33143"/>
    <cellStyle name="1_Book2_Ke hoach 2010 (theo doi) 2 3" xfId="7826"/>
    <cellStyle name="1_Book2_Ke hoach 2010 (theo doi) 2 3 2" xfId="33144"/>
    <cellStyle name="1_Book2_Ke hoach 2010 (theo doi) 2 3 3" xfId="33145"/>
    <cellStyle name="1_Book2_Ke hoach 2010 (theo doi) 2 4" xfId="7827"/>
    <cellStyle name="1_Book2_Ke hoach 2010 (theo doi) 2 4 2" xfId="33146"/>
    <cellStyle name="1_Book2_Ke hoach 2010 (theo doi) 2 4 3" xfId="33147"/>
    <cellStyle name="1_Book2_Ke hoach 2010 (theo doi) 2 5" xfId="33148"/>
    <cellStyle name="1_Book2_Ke hoach 2010 (theo doi) 2 6" xfId="33149"/>
    <cellStyle name="1_Book2_Ke hoach 2010 (theo doi) 3" xfId="7828"/>
    <cellStyle name="1_Book2_Ke hoach 2010 (theo doi) 3 2" xfId="33150"/>
    <cellStyle name="1_Book2_Ke hoach 2010 (theo doi) 3 3" xfId="33151"/>
    <cellStyle name="1_Book2_Ke hoach 2010 (theo doi) 4" xfId="7829"/>
    <cellStyle name="1_Book2_Ke hoach 2010 (theo doi) 4 2" xfId="33152"/>
    <cellStyle name="1_Book2_Ke hoach 2010 (theo doi) 4 3" xfId="33153"/>
    <cellStyle name="1_Book2_Ke hoach 2010 (theo doi) 5" xfId="7830"/>
    <cellStyle name="1_Book2_Ke hoach 2010 (theo doi) 5 2" xfId="33154"/>
    <cellStyle name="1_Book2_Ke hoach 2010 (theo doi) 5 3" xfId="33155"/>
    <cellStyle name="1_Book2_Ke hoach 2010 (theo doi) 6" xfId="33156"/>
    <cellStyle name="1_Book2_Ke hoach 2010 (theo doi) 7" xfId="33157"/>
    <cellStyle name="1_Book2_Ke hoach 2010 (theo doi)_BC von DTPT 6 thang 2012" xfId="7831"/>
    <cellStyle name="1_Book2_Ke hoach 2010 (theo doi)_BC von DTPT 6 thang 2012 2" xfId="7832"/>
    <cellStyle name="1_Book2_Ke hoach 2010 (theo doi)_BC von DTPT 6 thang 2012 2 2" xfId="7833"/>
    <cellStyle name="1_Book2_Ke hoach 2010 (theo doi)_BC von DTPT 6 thang 2012 2 2 2" xfId="33158"/>
    <cellStyle name="1_Book2_Ke hoach 2010 (theo doi)_BC von DTPT 6 thang 2012 2 2 3" xfId="33159"/>
    <cellStyle name="1_Book2_Ke hoach 2010 (theo doi)_BC von DTPT 6 thang 2012 2 3" xfId="7834"/>
    <cellStyle name="1_Book2_Ke hoach 2010 (theo doi)_BC von DTPT 6 thang 2012 2 3 2" xfId="33160"/>
    <cellStyle name="1_Book2_Ke hoach 2010 (theo doi)_BC von DTPT 6 thang 2012 2 3 3" xfId="33161"/>
    <cellStyle name="1_Book2_Ke hoach 2010 (theo doi)_BC von DTPT 6 thang 2012 2 4" xfId="7835"/>
    <cellStyle name="1_Book2_Ke hoach 2010 (theo doi)_BC von DTPT 6 thang 2012 2 4 2" xfId="33162"/>
    <cellStyle name="1_Book2_Ke hoach 2010 (theo doi)_BC von DTPT 6 thang 2012 2 4 3" xfId="33163"/>
    <cellStyle name="1_Book2_Ke hoach 2010 (theo doi)_BC von DTPT 6 thang 2012 2 5" xfId="33164"/>
    <cellStyle name="1_Book2_Ke hoach 2010 (theo doi)_BC von DTPT 6 thang 2012 2 6" xfId="33165"/>
    <cellStyle name="1_Book2_Ke hoach 2010 (theo doi)_BC von DTPT 6 thang 2012 3" xfId="7836"/>
    <cellStyle name="1_Book2_Ke hoach 2010 (theo doi)_BC von DTPT 6 thang 2012 3 2" xfId="33166"/>
    <cellStyle name="1_Book2_Ke hoach 2010 (theo doi)_BC von DTPT 6 thang 2012 3 3" xfId="33167"/>
    <cellStyle name="1_Book2_Ke hoach 2010 (theo doi)_BC von DTPT 6 thang 2012 4" xfId="7837"/>
    <cellStyle name="1_Book2_Ke hoach 2010 (theo doi)_BC von DTPT 6 thang 2012 4 2" xfId="33168"/>
    <cellStyle name="1_Book2_Ke hoach 2010 (theo doi)_BC von DTPT 6 thang 2012 4 3" xfId="33169"/>
    <cellStyle name="1_Book2_Ke hoach 2010 (theo doi)_BC von DTPT 6 thang 2012 5" xfId="7838"/>
    <cellStyle name="1_Book2_Ke hoach 2010 (theo doi)_BC von DTPT 6 thang 2012 5 2" xfId="33170"/>
    <cellStyle name="1_Book2_Ke hoach 2010 (theo doi)_BC von DTPT 6 thang 2012 5 3" xfId="33171"/>
    <cellStyle name="1_Book2_Ke hoach 2010 (theo doi)_BC von DTPT 6 thang 2012 6" xfId="33172"/>
    <cellStyle name="1_Book2_Ke hoach 2010 (theo doi)_BC von DTPT 6 thang 2012 7" xfId="33173"/>
    <cellStyle name="1_Book2_Ke hoach 2010 (theo doi)_Bieu du thao QD von ho tro co MT" xfId="7839"/>
    <cellStyle name="1_Book2_Ke hoach 2010 (theo doi)_Bieu du thao QD von ho tro co MT 2" xfId="7840"/>
    <cellStyle name="1_Book2_Ke hoach 2010 (theo doi)_Bieu du thao QD von ho tro co MT 2 2" xfId="7841"/>
    <cellStyle name="1_Book2_Ke hoach 2010 (theo doi)_Bieu du thao QD von ho tro co MT 2 2 2" xfId="33174"/>
    <cellStyle name="1_Book2_Ke hoach 2010 (theo doi)_Bieu du thao QD von ho tro co MT 2 2 3" xfId="33175"/>
    <cellStyle name="1_Book2_Ke hoach 2010 (theo doi)_Bieu du thao QD von ho tro co MT 2 3" xfId="7842"/>
    <cellStyle name="1_Book2_Ke hoach 2010 (theo doi)_Bieu du thao QD von ho tro co MT 2 3 2" xfId="33176"/>
    <cellStyle name="1_Book2_Ke hoach 2010 (theo doi)_Bieu du thao QD von ho tro co MT 2 3 3" xfId="33177"/>
    <cellStyle name="1_Book2_Ke hoach 2010 (theo doi)_Bieu du thao QD von ho tro co MT 2 4" xfId="7843"/>
    <cellStyle name="1_Book2_Ke hoach 2010 (theo doi)_Bieu du thao QD von ho tro co MT 2 4 2" xfId="33178"/>
    <cellStyle name="1_Book2_Ke hoach 2010 (theo doi)_Bieu du thao QD von ho tro co MT 2 4 3" xfId="33179"/>
    <cellStyle name="1_Book2_Ke hoach 2010 (theo doi)_Bieu du thao QD von ho tro co MT 2 5" xfId="33180"/>
    <cellStyle name="1_Book2_Ke hoach 2010 (theo doi)_Bieu du thao QD von ho tro co MT 2 6" xfId="33181"/>
    <cellStyle name="1_Book2_Ke hoach 2010 (theo doi)_Bieu du thao QD von ho tro co MT 3" xfId="7844"/>
    <cellStyle name="1_Book2_Ke hoach 2010 (theo doi)_Bieu du thao QD von ho tro co MT 3 2" xfId="33182"/>
    <cellStyle name="1_Book2_Ke hoach 2010 (theo doi)_Bieu du thao QD von ho tro co MT 3 3" xfId="33183"/>
    <cellStyle name="1_Book2_Ke hoach 2010 (theo doi)_Bieu du thao QD von ho tro co MT 4" xfId="7845"/>
    <cellStyle name="1_Book2_Ke hoach 2010 (theo doi)_Bieu du thao QD von ho tro co MT 4 2" xfId="33184"/>
    <cellStyle name="1_Book2_Ke hoach 2010 (theo doi)_Bieu du thao QD von ho tro co MT 4 3" xfId="33185"/>
    <cellStyle name="1_Book2_Ke hoach 2010 (theo doi)_Bieu du thao QD von ho tro co MT 5" xfId="7846"/>
    <cellStyle name="1_Book2_Ke hoach 2010 (theo doi)_Bieu du thao QD von ho tro co MT 5 2" xfId="33186"/>
    <cellStyle name="1_Book2_Ke hoach 2010 (theo doi)_Bieu du thao QD von ho tro co MT 5 3" xfId="33187"/>
    <cellStyle name="1_Book2_Ke hoach 2010 (theo doi)_Bieu du thao QD von ho tro co MT 6" xfId="33188"/>
    <cellStyle name="1_Book2_Ke hoach 2010 (theo doi)_Bieu du thao QD von ho tro co MT 7" xfId="33189"/>
    <cellStyle name="1_Book2_Ke hoach 2010 (theo doi)_Ke hoach 2012 (theo doi)" xfId="7847"/>
    <cellStyle name="1_Book2_Ke hoach 2010 (theo doi)_Ke hoach 2012 (theo doi) 2" xfId="7848"/>
    <cellStyle name="1_Book2_Ke hoach 2010 (theo doi)_Ke hoach 2012 (theo doi) 2 2" xfId="7849"/>
    <cellStyle name="1_Book2_Ke hoach 2010 (theo doi)_Ke hoach 2012 (theo doi) 2 2 2" xfId="33190"/>
    <cellStyle name="1_Book2_Ke hoach 2010 (theo doi)_Ke hoach 2012 (theo doi) 2 2 3" xfId="33191"/>
    <cellStyle name="1_Book2_Ke hoach 2010 (theo doi)_Ke hoach 2012 (theo doi) 2 3" xfId="7850"/>
    <cellStyle name="1_Book2_Ke hoach 2010 (theo doi)_Ke hoach 2012 (theo doi) 2 3 2" xfId="33192"/>
    <cellStyle name="1_Book2_Ke hoach 2010 (theo doi)_Ke hoach 2012 (theo doi) 2 3 3" xfId="33193"/>
    <cellStyle name="1_Book2_Ke hoach 2010 (theo doi)_Ke hoach 2012 (theo doi) 2 4" xfId="7851"/>
    <cellStyle name="1_Book2_Ke hoach 2010 (theo doi)_Ke hoach 2012 (theo doi) 2 4 2" xfId="33194"/>
    <cellStyle name="1_Book2_Ke hoach 2010 (theo doi)_Ke hoach 2012 (theo doi) 2 4 3" xfId="33195"/>
    <cellStyle name="1_Book2_Ke hoach 2010 (theo doi)_Ke hoach 2012 (theo doi) 2 5" xfId="33196"/>
    <cellStyle name="1_Book2_Ke hoach 2010 (theo doi)_Ke hoach 2012 (theo doi) 2 6" xfId="33197"/>
    <cellStyle name="1_Book2_Ke hoach 2010 (theo doi)_Ke hoach 2012 (theo doi) 3" xfId="7852"/>
    <cellStyle name="1_Book2_Ke hoach 2010 (theo doi)_Ke hoach 2012 (theo doi) 3 2" xfId="33198"/>
    <cellStyle name="1_Book2_Ke hoach 2010 (theo doi)_Ke hoach 2012 (theo doi) 3 3" xfId="33199"/>
    <cellStyle name="1_Book2_Ke hoach 2010 (theo doi)_Ke hoach 2012 (theo doi) 4" xfId="7853"/>
    <cellStyle name="1_Book2_Ke hoach 2010 (theo doi)_Ke hoach 2012 (theo doi) 4 2" xfId="33200"/>
    <cellStyle name="1_Book2_Ke hoach 2010 (theo doi)_Ke hoach 2012 (theo doi) 4 3" xfId="33201"/>
    <cellStyle name="1_Book2_Ke hoach 2010 (theo doi)_Ke hoach 2012 (theo doi) 5" xfId="7854"/>
    <cellStyle name="1_Book2_Ke hoach 2010 (theo doi)_Ke hoach 2012 (theo doi) 5 2" xfId="33202"/>
    <cellStyle name="1_Book2_Ke hoach 2010 (theo doi)_Ke hoach 2012 (theo doi) 5 3" xfId="33203"/>
    <cellStyle name="1_Book2_Ke hoach 2010 (theo doi)_Ke hoach 2012 (theo doi) 6" xfId="33204"/>
    <cellStyle name="1_Book2_Ke hoach 2010 (theo doi)_Ke hoach 2012 (theo doi) 7" xfId="33205"/>
    <cellStyle name="1_Book2_Ke hoach 2010 (theo doi)_Ke hoach 2012 theo doi (giai ngan 30.6.12)" xfId="7855"/>
    <cellStyle name="1_Book2_Ke hoach 2010 (theo doi)_Ke hoach 2012 theo doi (giai ngan 30.6.12) 2" xfId="7856"/>
    <cellStyle name="1_Book2_Ke hoach 2010 (theo doi)_Ke hoach 2012 theo doi (giai ngan 30.6.12) 2 2" xfId="7857"/>
    <cellStyle name="1_Book2_Ke hoach 2010 (theo doi)_Ke hoach 2012 theo doi (giai ngan 30.6.12) 2 2 2" xfId="33206"/>
    <cellStyle name="1_Book2_Ke hoach 2010 (theo doi)_Ke hoach 2012 theo doi (giai ngan 30.6.12) 2 2 3" xfId="33207"/>
    <cellStyle name="1_Book2_Ke hoach 2010 (theo doi)_Ke hoach 2012 theo doi (giai ngan 30.6.12) 2 3" xfId="7858"/>
    <cellStyle name="1_Book2_Ke hoach 2010 (theo doi)_Ke hoach 2012 theo doi (giai ngan 30.6.12) 2 3 2" xfId="33208"/>
    <cellStyle name="1_Book2_Ke hoach 2010 (theo doi)_Ke hoach 2012 theo doi (giai ngan 30.6.12) 2 3 3" xfId="33209"/>
    <cellStyle name="1_Book2_Ke hoach 2010 (theo doi)_Ke hoach 2012 theo doi (giai ngan 30.6.12) 2 4" xfId="7859"/>
    <cellStyle name="1_Book2_Ke hoach 2010 (theo doi)_Ke hoach 2012 theo doi (giai ngan 30.6.12) 2 4 2" xfId="33210"/>
    <cellStyle name="1_Book2_Ke hoach 2010 (theo doi)_Ke hoach 2012 theo doi (giai ngan 30.6.12) 2 4 3" xfId="33211"/>
    <cellStyle name="1_Book2_Ke hoach 2010 (theo doi)_Ke hoach 2012 theo doi (giai ngan 30.6.12) 2 5" xfId="33212"/>
    <cellStyle name="1_Book2_Ke hoach 2010 (theo doi)_Ke hoach 2012 theo doi (giai ngan 30.6.12) 2 6" xfId="33213"/>
    <cellStyle name="1_Book2_Ke hoach 2010 (theo doi)_Ke hoach 2012 theo doi (giai ngan 30.6.12) 3" xfId="7860"/>
    <cellStyle name="1_Book2_Ke hoach 2010 (theo doi)_Ke hoach 2012 theo doi (giai ngan 30.6.12) 3 2" xfId="33214"/>
    <cellStyle name="1_Book2_Ke hoach 2010 (theo doi)_Ke hoach 2012 theo doi (giai ngan 30.6.12) 3 3" xfId="33215"/>
    <cellStyle name="1_Book2_Ke hoach 2010 (theo doi)_Ke hoach 2012 theo doi (giai ngan 30.6.12) 4" xfId="7861"/>
    <cellStyle name="1_Book2_Ke hoach 2010 (theo doi)_Ke hoach 2012 theo doi (giai ngan 30.6.12) 4 2" xfId="33216"/>
    <cellStyle name="1_Book2_Ke hoach 2010 (theo doi)_Ke hoach 2012 theo doi (giai ngan 30.6.12) 4 3" xfId="33217"/>
    <cellStyle name="1_Book2_Ke hoach 2010 (theo doi)_Ke hoach 2012 theo doi (giai ngan 30.6.12) 5" xfId="7862"/>
    <cellStyle name="1_Book2_Ke hoach 2010 (theo doi)_Ke hoach 2012 theo doi (giai ngan 30.6.12) 5 2" xfId="33218"/>
    <cellStyle name="1_Book2_Ke hoach 2010 (theo doi)_Ke hoach 2012 theo doi (giai ngan 30.6.12) 5 3" xfId="33219"/>
    <cellStyle name="1_Book2_Ke hoach 2010 (theo doi)_Ke hoach 2012 theo doi (giai ngan 30.6.12) 6" xfId="33220"/>
    <cellStyle name="1_Book2_Ke hoach 2010 (theo doi)_Ke hoach 2012 theo doi (giai ngan 30.6.12) 7" xfId="33221"/>
    <cellStyle name="1_Book2_Ke hoach 2012 (theo doi)" xfId="7863"/>
    <cellStyle name="1_Book2_Ke hoach 2012 (theo doi) 2" xfId="7864"/>
    <cellStyle name="1_Book2_Ke hoach 2012 (theo doi) 2 2" xfId="7865"/>
    <cellStyle name="1_Book2_Ke hoach 2012 (theo doi) 2 2 2" xfId="33222"/>
    <cellStyle name="1_Book2_Ke hoach 2012 (theo doi) 2 2 3" xfId="33223"/>
    <cellStyle name="1_Book2_Ke hoach 2012 (theo doi) 2 3" xfId="7866"/>
    <cellStyle name="1_Book2_Ke hoach 2012 (theo doi) 2 3 2" xfId="33224"/>
    <cellStyle name="1_Book2_Ke hoach 2012 (theo doi) 2 3 3" xfId="33225"/>
    <cellStyle name="1_Book2_Ke hoach 2012 (theo doi) 2 4" xfId="7867"/>
    <cellStyle name="1_Book2_Ke hoach 2012 (theo doi) 2 4 2" xfId="33226"/>
    <cellStyle name="1_Book2_Ke hoach 2012 (theo doi) 2 4 3" xfId="33227"/>
    <cellStyle name="1_Book2_Ke hoach 2012 (theo doi) 2 5" xfId="33228"/>
    <cellStyle name="1_Book2_Ke hoach 2012 (theo doi) 2 6" xfId="33229"/>
    <cellStyle name="1_Book2_Ke hoach 2012 (theo doi) 3" xfId="7868"/>
    <cellStyle name="1_Book2_Ke hoach 2012 (theo doi) 3 2" xfId="33230"/>
    <cellStyle name="1_Book2_Ke hoach 2012 (theo doi) 3 3" xfId="33231"/>
    <cellStyle name="1_Book2_Ke hoach 2012 (theo doi) 4" xfId="7869"/>
    <cellStyle name="1_Book2_Ke hoach 2012 (theo doi) 4 2" xfId="33232"/>
    <cellStyle name="1_Book2_Ke hoach 2012 (theo doi) 4 3" xfId="33233"/>
    <cellStyle name="1_Book2_Ke hoach 2012 (theo doi) 5" xfId="7870"/>
    <cellStyle name="1_Book2_Ke hoach 2012 (theo doi) 5 2" xfId="33234"/>
    <cellStyle name="1_Book2_Ke hoach 2012 (theo doi) 5 3" xfId="33235"/>
    <cellStyle name="1_Book2_Ke hoach 2012 (theo doi) 6" xfId="33236"/>
    <cellStyle name="1_Book2_Ke hoach 2012 (theo doi) 7" xfId="33237"/>
    <cellStyle name="1_Book2_Ke hoach 2012 theo doi (giai ngan 30.6.12)" xfId="7871"/>
    <cellStyle name="1_Book2_Ke hoach 2012 theo doi (giai ngan 30.6.12) 2" xfId="7872"/>
    <cellStyle name="1_Book2_Ke hoach 2012 theo doi (giai ngan 30.6.12) 2 2" xfId="7873"/>
    <cellStyle name="1_Book2_Ke hoach 2012 theo doi (giai ngan 30.6.12) 2 2 2" xfId="33238"/>
    <cellStyle name="1_Book2_Ke hoach 2012 theo doi (giai ngan 30.6.12) 2 2 3" xfId="33239"/>
    <cellStyle name="1_Book2_Ke hoach 2012 theo doi (giai ngan 30.6.12) 2 3" xfId="7874"/>
    <cellStyle name="1_Book2_Ke hoach 2012 theo doi (giai ngan 30.6.12) 2 3 2" xfId="33240"/>
    <cellStyle name="1_Book2_Ke hoach 2012 theo doi (giai ngan 30.6.12) 2 3 3" xfId="33241"/>
    <cellStyle name="1_Book2_Ke hoach 2012 theo doi (giai ngan 30.6.12) 2 4" xfId="7875"/>
    <cellStyle name="1_Book2_Ke hoach 2012 theo doi (giai ngan 30.6.12) 2 4 2" xfId="33242"/>
    <cellStyle name="1_Book2_Ke hoach 2012 theo doi (giai ngan 30.6.12) 2 4 3" xfId="33243"/>
    <cellStyle name="1_Book2_Ke hoach 2012 theo doi (giai ngan 30.6.12) 2 5" xfId="33244"/>
    <cellStyle name="1_Book2_Ke hoach 2012 theo doi (giai ngan 30.6.12) 2 6" xfId="33245"/>
    <cellStyle name="1_Book2_Ke hoach 2012 theo doi (giai ngan 30.6.12) 3" xfId="7876"/>
    <cellStyle name="1_Book2_Ke hoach 2012 theo doi (giai ngan 30.6.12) 3 2" xfId="33246"/>
    <cellStyle name="1_Book2_Ke hoach 2012 theo doi (giai ngan 30.6.12) 3 3" xfId="33247"/>
    <cellStyle name="1_Book2_Ke hoach 2012 theo doi (giai ngan 30.6.12) 4" xfId="7877"/>
    <cellStyle name="1_Book2_Ke hoach 2012 theo doi (giai ngan 30.6.12) 4 2" xfId="33248"/>
    <cellStyle name="1_Book2_Ke hoach 2012 theo doi (giai ngan 30.6.12) 4 3" xfId="33249"/>
    <cellStyle name="1_Book2_Ke hoach 2012 theo doi (giai ngan 30.6.12) 5" xfId="7878"/>
    <cellStyle name="1_Book2_Ke hoach 2012 theo doi (giai ngan 30.6.12) 5 2" xfId="33250"/>
    <cellStyle name="1_Book2_Ke hoach 2012 theo doi (giai ngan 30.6.12) 5 3" xfId="33251"/>
    <cellStyle name="1_Book2_Ke hoach 2012 theo doi (giai ngan 30.6.12) 6" xfId="33252"/>
    <cellStyle name="1_Book2_Ke hoach 2012 theo doi (giai ngan 30.6.12) 7" xfId="33253"/>
    <cellStyle name="1_Book2_Ke hoach nam 2013 nguon MT(theo doi) den 31-5-13" xfId="7879"/>
    <cellStyle name="1_Book2_Ke hoach nam 2013 nguon MT(theo doi) den 31-5-13 2" xfId="7880"/>
    <cellStyle name="1_Book2_Ke hoach nam 2013 nguon MT(theo doi) den 31-5-13 2 2" xfId="7881"/>
    <cellStyle name="1_Book2_Ke hoach nam 2013 nguon MT(theo doi) den 31-5-13 2 2 2" xfId="33254"/>
    <cellStyle name="1_Book2_Ke hoach nam 2013 nguon MT(theo doi) den 31-5-13 2 2 3" xfId="33255"/>
    <cellStyle name="1_Book2_Ke hoach nam 2013 nguon MT(theo doi) den 31-5-13 2 3" xfId="7882"/>
    <cellStyle name="1_Book2_Ke hoach nam 2013 nguon MT(theo doi) den 31-5-13 2 3 2" xfId="33256"/>
    <cellStyle name="1_Book2_Ke hoach nam 2013 nguon MT(theo doi) den 31-5-13 2 3 3" xfId="33257"/>
    <cellStyle name="1_Book2_Ke hoach nam 2013 nguon MT(theo doi) den 31-5-13 2 4" xfId="7883"/>
    <cellStyle name="1_Book2_Ke hoach nam 2013 nguon MT(theo doi) den 31-5-13 2 4 2" xfId="33258"/>
    <cellStyle name="1_Book2_Ke hoach nam 2013 nguon MT(theo doi) den 31-5-13 2 4 3" xfId="33259"/>
    <cellStyle name="1_Book2_Ke hoach nam 2013 nguon MT(theo doi) den 31-5-13 2 5" xfId="33260"/>
    <cellStyle name="1_Book2_Ke hoach nam 2013 nguon MT(theo doi) den 31-5-13 2 6" xfId="33261"/>
    <cellStyle name="1_Book2_Ke hoach nam 2013 nguon MT(theo doi) den 31-5-13 3" xfId="7884"/>
    <cellStyle name="1_Book2_Ke hoach nam 2013 nguon MT(theo doi) den 31-5-13 3 2" xfId="33262"/>
    <cellStyle name="1_Book2_Ke hoach nam 2013 nguon MT(theo doi) den 31-5-13 3 3" xfId="33263"/>
    <cellStyle name="1_Book2_Ke hoach nam 2013 nguon MT(theo doi) den 31-5-13 4" xfId="7885"/>
    <cellStyle name="1_Book2_Ke hoach nam 2013 nguon MT(theo doi) den 31-5-13 4 2" xfId="33264"/>
    <cellStyle name="1_Book2_Ke hoach nam 2013 nguon MT(theo doi) den 31-5-13 4 3" xfId="33265"/>
    <cellStyle name="1_Book2_Ke hoach nam 2013 nguon MT(theo doi) den 31-5-13 5" xfId="7886"/>
    <cellStyle name="1_Book2_Ke hoach nam 2013 nguon MT(theo doi) den 31-5-13 5 2" xfId="33266"/>
    <cellStyle name="1_Book2_Ke hoach nam 2013 nguon MT(theo doi) den 31-5-13 5 3" xfId="33267"/>
    <cellStyle name="1_Book2_Ke hoach nam 2013 nguon MT(theo doi) den 31-5-13 6" xfId="33268"/>
    <cellStyle name="1_Book2_Ke hoach nam 2013 nguon MT(theo doi) den 31-5-13 7" xfId="33269"/>
    <cellStyle name="1_Book2_pvhung.skhdt 20117113152041 Danh muc cong trinh trong diem" xfId="7887"/>
    <cellStyle name="1_Book2_pvhung.skhdt 20117113152041 Danh muc cong trinh trong diem 2" xfId="7888"/>
    <cellStyle name="1_Book2_pvhung.skhdt 20117113152041 Danh muc cong trinh trong diem 2 2" xfId="7889"/>
    <cellStyle name="1_Book2_pvhung.skhdt 20117113152041 Danh muc cong trinh trong diem 2 2 2" xfId="7890"/>
    <cellStyle name="1_Book2_pvhung.skhdt 20117113152041 Danh muc cong trinh trong diem 2 2 2 2" xfId="33270"/>
    <cellStyle name="1_Book2_pvhung.skhdt 20117113152041 Danh muc cong trinh trong diem 2 2 2 3" xfId="33271"/>
    <cellStyle name="1_Book2_pvhung.skhdt 20117113152041 Danh muc cong trinh trong diem 2 2 3" xfId="7891"/>
    <cellStyle name="1_Book2_pvhung.skhdt 20117113152041 Danh muc cong trinh trong diem 2 2 3 2" xfId="33272"/>
    <cellStyle name="1_Book2_pvhung.skhdt 20117113152041 Danh muc cong trinh trong diem 2 2 3 3" xfId="33273"/>
    <cellStyle name="1_Book2_pvhung.skhdt 20117113152041 Danh muc cong trinh trong diem 2 2 4" xfId="7892"/>
    <cellStyle name="1_Book2_pvhung.skhdt 20117113152041 Danh muc cong trinh trong diem 2 2 4 2" xfId="33274"/>
    <cellStyle name="1_Book2_pvhung.skhdt 20117113152041 Danh muc cong trinh trong diem 2 2 4 3" xfId="33275"/>
    <cellStyle name="1_Book2_pvhung.skhdt 20117113152041 Danh muc cong trinh trong diem 2 2 5" xfId="33276"/>
    <cellStyle name="1_Book2_pvhung.skhdt 20117113152041 Danh muc cong trinh trong diem 2 2 6" xfId="33277"/>
    <cellStyle name="1_Book2_pvhung.skhdt 20117113152041 Danh muc cong trinh trong diem 2 3" xfId="7893"/>
    <cellStyle name="1_Book2_pvhung.skhdt 20117113152041 Danh muc cong trinh trong diem 2 3 2" xfId="33278"/>
    <cellStyle name="1_Book2_pvhung.skhdt 20117113152041 Danh muc cong trinh trong diem 2 3 3" xfId="33279"/>
    <cellStyle name="1_Book2_pvhung.skhdt 20117113152041 Danh muc cong trinh trong diem 2 4" xfId="7894"/>
    <cellStyle name="1_Book2_pvhung.skhdt 20117113152041 Danh muc cong trinh trong diem 2 4 2" xfId="33280"/>
    <cellStyle name="1_Book2_pvhung.skhdt 20117113152041 Danh muc cong trinh trong diem 2 4 3" xfId="33281"/>
    <cellStyle name="1_Book2_pvhung.skhdt 20117113152041 Danh muc cong trinh trong diem 2 5" xfId="7895"/>
    <cellStyle name="1_Book2_pvhung.skhdt 20117113152041 Danh muc cong trinh trong diem 2 5 2" xfId="33282"/>
    <cellStyle name="1_Book2_pvhung.skhdt 20117113152041 Danh muc cong trinh trong diem 2 5 3" xfId="33283"/>
    <cellStyle name="1_Book2_pvhung.skhdt 20117113152041 Danh muc cong trinh trong diem 2 6" xfId="33284"/>
    <cellStyle name="1_Book2_pvhung.skhdt 20117113152041 Danh muc cong trinh trong diem 2 7" xfId="33285"/>
    <cellStyle name="1_Book2_pvhung.skhdt 20117113152041 Danh muc cong trinh trong diem 3" xfId="7896"/>
    <cellStyle name="1_Book2_pvhung.skhdt 20117113152041 Danh muc cong trinh trong diem 3 2" xfId="7897"/>
    <cellStyle name="1_Book2_pvhung.skhdt 20117113152041 Danh muc cong trinh trong diem 3 2 2" xfId="33286"/>
    <cellStyle name="1_Book2_pvhung.skhdt 20117113152041 Danh muc cong trinh trong diem 3 2 3" xfId="33287"/>
    <cellStyle name="1_Book2_pvhung.skhdt 20117113152041 Danh muc cong trinh trong diem 3 3" xfId="7898"/>
    <cellStyle name="1_Book2_pvhung.skhdt 20117113152041 Danh muc cong trinh trong diem 3 3 2" xfId="33288"/>
    <cellStyle name="1_Book2_pvhung.skhdt 20117113152041 Danh muc cong trinh trong diem 3 3 3" xfId="33289"/>
    <cellStyle name="1_Book2_pvhung.skhdt 20117113152041 Danh muc cong trinh trong diem 3 4" xfId="7899"/>
    <cellStyle name="1_Book2_pvhung.skhdt 20117113152041 Danh muc cong trinh trong diem 3 4 2" xfId="33290"/>
    <cellStyle name="1_Book2_pvhung.skhdt 20117113152041 Danh muc cong trinh trong diem 3 4 3" xfId="33291"/>
    <cellStyle name="1_Book2_pvhung.skhdt 20117113152041 Danh muc cong trinh trong diem 3 5" xfId="33292"/>
    <cellStyle name="1_Book2_pvhung.skhdt 20117113152041 Danh muc cong trinh trong diem 3 6" xfId="33293"/>
    <cellStyle name="1_Book2_pvhung.skhdt 20117113152041 Danh muc cong trinh trong diem 4" xfId="7900"/>
    <cellStyle name="1_Book2_pvhung.skhdt 20117113152041 Danh muc cong trinh trong diem 4 2" xfId="33294"/>
    <cellStyle name="1_Book2_pvhung.skhdt 20117113152041 Danh muc cong trinh trong diem 4 3" xfId="33295"/>
    <cellStyle name="1_Book2_pvhung.skhdt 20117113152041 Danh muc cong trinh trong diem 5" xfId="7901"/>
    <cellStyle name="1_Book2_pvhung.skhdt 20117113152041 Danh muc cong trinh trong diem 5 2" xfId="33296"/>
    <cellStyle name="1_Book2_pvhung.skhdt 20117113152041 Danh muc cong trinh trong diem 5 3" xfId="33297"/>
    <cellStyle name="1_Book2_pvhung.skhdt 20117113152041 Danh muc cong trinh trong diem 6" xfId="7902"/>
    <cellStyle name="1_Book2_pvhung.skhdt 20117113152041 Danh muc cong trinh trong diem 6 2" xfId="33298"/>
    <cellStyle name="1_Book2_pvhung.skhdt 20117113152041 Danh muc cong trinh trong diem 6 3" xfId="33299"/>
    <cellStyle name="1_Book2_pvhung.skhdt 20117113152041 Danh muc cong trinh trong diem 7" xfId="33300"/>
    <cellStyle name="1_Book2_pvhung.skhdt 20117113152041 Danh muc cong trinh trong diem_BC von DTPT 6 thang 2012" xfId="7903"/>
    <cellStyle name="1_Book2_pvhung.skhdt 20117113152041 Danh muc cong trinh trong diem_BC von DTPT 6 thang 2012 2" xfId="7904"/>
    <cellStyle name="1_Book2_pvhung.skhdt 20117113152041 Danh muc cong trinh trong diem_BC von DTPT 6 thang 2012 2 2" xfId="7905"/>
    <cellStyle name="1_Book2_pvhung.skhdt 20117113152041 Danh muc cong trinh trong diem_BC von DTPT 6 thang 2012 2 2 2" xfId="7906"/>
    <cellStyle name="1_Book2_pvhung.skhdt 20117113152041 Danh muc cong trinh trong diem_BC von DTPT 6 thang 2012 2 2 2 2" xfId="33301"/>
    <cellStyle name="1_Book2_pvhung.skhdt 20117113152041 Danh muc cong trinh trong diem_BC von DTPT 6 thang 2012 2 2 2 3" xfId="33302"/>
    <cellStyle name="1_Book2_pvhung.skhdt 20117113152041 Danh muc cong trinh trong diem_BC von DTPT 6 thang 2012 2 2 3" xfId="7907"/>
    <cellStyle name="1_Book2_pvhung.skhdt 20117113152041 Danh muc cong trinh trong diem_BC von DTPT 6 thang 2012 2 2 3 2" xfId="33303"/>
    <cellStyle name="1_Book2_pvhung.skhdt 20117113152041 Danh muc cong trinh trong diem_BC von DTPT 6 thang 2012 2 2 3 3" xfId="33304"/>
    <cellStyle name="1_Book2_pvhung.skhdt 20117113152041 Danh muc cong trinh trong diem_BC von DTPT 6 thang 2012 2 2 4" xfId="7908"/>
    <cellStyle name="1_Book2_pvhung.skhdt 20117113152041 Danh muc cong trinh trong diem_BC von DTPT 6 thang 2012 2 2 4 2" xfId="33305"/>
    <cellStyle name="1_Book2_pvhung.skhdt 20117113152041 Danh muc cong trinh trong diem_BC von DTPT 6 thang 2012 2 2 4 3" xfId="33306"/>
    <cellStyle name="1_Book2_pvhung.skhdt 20117113152041 Danh muc cong trinh trong diem_BC von DTPT 6 thang 2012 2 2 5" xfId="33307"/>
    <cellStyle name="1_Book2_pvhung.skhdt 20117113152041 Danh muc cong trinh trong diem_BC von DTPT 6 thang 2012 2 2 6" xfId="33308"/>
    <cellStyle name="1_Book2_pvhung.skhdt 20117113152041 Danh muc cong trinh trong diem_BC von DTPT 6 thang 2012 2 3" xfId="7909"/>
    <cellStyle name="1_Book2_pvhung.skhdt 20117113152041 Danh muc cong trinh trong diem_BC von DTPT 6 thang 2012 2 3 2" xfId="33309"/>
    <cellStyle name="1_Book2_pvhung.skhdt 20117113152041 Danh muc cong trinh trong diem_BC von DTPT 6 thang 2012 2 3 3" xfId="33310"/>
    <cellStyle name="1_Book2_pvhung.skhdt 20117113152041 Danh muc cong trinh trong diem_BC von DTPT 6 thang 2012 2 4" xfId="7910"/>
    <cellStyle name="1_Book2_pvhung.skhdt 20117113152041 Danh muc cong trinh trong diem_BC von DTPT 6 thang 2012 2 4 2" xfId="33311"/>
    <cellStyle name="1_Book2_pvhung.skhdt 20117113152041 Danh muc cong trinh trong diem_BC von DTPT 6 thang 2012 2 4 3" xfId="33312"/>
    <cellStyle name="1_Book2_pvhung.skhdt 20117113152041 Danh muc cong trinh trong diem_BC von DTPT 6 thang 2012 2 5" xfId="7911"/>
    <cellStyle name="1_Book2_pvhung.skhdt 20117113152041 Danh muc cong trinh trong diem_BC von DTPT 6 thang 2012 2 5 2" xfId="33313"/>
    <cellStyle name="1_Book2_pvhung.skhdt 20117113152041 Danh muc cong trinh trong diem_BC von DTPT 6 thang 2012 2 5 3" xfId="33314"/>
    <cellStyle name="1_Book2_pvhung.skhdt 20117113152041 Danh muc cong trinh trong diem_BC von DTPT 6 thang 2012 2 6" xfId="33315"/>
    <cellStyle name="1_Book2_pvhung.skhdt 20117113152041 Danh muc cong trinh trong diem_BC von DTPT 6 thang 2012 2 7" xfId="33316"/>
    <cellStyle name="1_Book2_pvhung.skhdt 20117113152041 Danh muc cong trinh trong diem_BC von DTPT 6 thang 2012 3" xfId="7912"/>
    <cellStyle name="1_Book2_pvhung.skhdt 20117113152041 Danh muc cong trinh trong diem_BC von DTPT 6 thang 2012 3 2" xfId="7913"/>
    <cellStyle name="1_Book2_pvhung.skhdt 20117113152041 Danh muc cong trinh trong diem_BC von DTPT 6 thang 2012 3 2 2" xfId="33317"/>
    <cellStyle name="1_Book2_pvhung.skhdt 20117113152041 Danh muc cong trinh trong diem_BC von DTPT 6 thang 2012 3 2 3" xfId="33318"/>
    <cellStyle name="1_Book2_pvhung.skhdt 20117113152041 Danh muc cong trinh trong diem_BC von DTPT 6 thang 2012 3 3" xfId="7914"/>
    <cellStyle name="1_Book2_pvhung.skhdt 20117113152041 Danh muc cong trinh trong diem_BC von DTPT 6 thang 2012 3 3 2" xfId="33319"/>
    <cellStyle name="1_Book2_pvhung.skhdt 20117113152041 Danh muc cong trinh trong diem_BC von DTPT 6 thang 2012 3 3 3" xfId="33320"/>
    <cellStyle name="1_Book2_pvhung.skhdt 20117113152041 Danh muc cong trinh trong diem_BC von DTPT 6 thang 2012 3 4" xfId="7915"/>
    <cellStyle name="1_Book2_pvhung.skhdt 20117113152041 Danh muc cong trinh trong diem_BC von DTPT 6 thang 2012 3 4 2" xfId="33321"/>
    <cellStyle name="1_Book2_pvhung.skhdt 20117113152041 Danh muc cong trinh trong diem_BC von DTPT 6 thang 2012 3 4 3" xfId="33322"/>
    <cellStyle name="1_Book2_pvhung.skhdt 20117113152041 Danh muc cong trinh trong diem_BC von DTPT 6 thang 2012 3 5" xfId="33323"/>
    <cellStyle name="1_Book2_pvhung.skhdt 20117113152041 Danh muc cong trinh trong diem_BC von DTPT 6 thang 2012 3 6" xfId="33324"/>
    <cellStyle name="1_Book2_pvhung.skhdt 20117113152041 Danh muc cong trinh trong diem_BC von DTPT 6 thang 2012 4" xfId="7916"/>
    <cellStyle name="1_Book2_pvhung.skhdt 20117113152041 Danh muc cong trinh trong diem_BC von DTPT 6 thang 2012 4 2" xfId="33325"/>
    <cellStyle name="1_Book2_pvhung.skhdt 20117113152041 Danh muc cong trinh trong diem_BC von DTPT 6 thang 2012 4 3" xfId="33326"/>
    <cellStyle name="1_Book2_pvhung.skhdt 20117113152041 Danh muc cong trinh trong diem_BC von DTPT 6 thang 2012 5" xfId="7917"/>
    <cellStyle name="1_Book2_pvhung.skhdt 20117113152041 Danh muc cong trinh trong diem_BC von DTPT 6 thang 2012 5 2" xfId="33327"/>
    <cellStyle name="1_Book2_pvhung.skhdt 20117113152041 Danh muc cong trinh trong diem_BC von DTPT 6 thang 2012 5 3" xfId="33328"/>
    <cellStyle name="1_Book2_pvhung.skhdt 20117113152041 Danh muc cong trinh trong diem_BC von DTPT 6 thang 2012 6" xfId="7918"/>
    <cellStyle name="1_Book2_pvhung.skhdt 20117113152041 Danh muc cong trinh trong diem_BC von DTPT 6 thang 2012 6 2" xfId="33329"/>
    <cellStyle name="1_Book2_pvhung.skhdt 20117113152041 Danh muc cong trinh trong diem_BC von DTPT 6 thang 2012 6 3" xfId="33330"/>
    <cellStyle name="1_Book2_pvhung.skhdt 20117113152041 Danh muc cong trinh trong diem_BC von DTPT 6 thang 2012 7" xfId="33331"/>
    <cellStyle name="1_Book2_pvhung.skhdt 20117113152041 Danh muc cong trinh trong diem_Bieu du thao QD von ho tro co MT" xfId="7919"/>
    <cellStyle name="1_Book2_pvhung.skhdt 20117113152041 Danh muc cong trinh trong diem_Bieu du thao QD von ho tro co MT 2" xfId="7920"/>
    <cellStyle name="1_Book2_pvhung.skhdt 20117113152041 Danh muc cong trinh trong diem_Bieu du thao QD von ho tro co MT 2 2" xfId="7921"/>
    <cellStyle name="1_Book2_pvhung.skhdt 20117113152041 Danh muc cong trinh trong diem_Bieu du thao QD von ho tro co MT 2 2 2" xfId="7922"/>
    <cellStyle name="1_Book2_pvhung.skhdt 20117113152041 Danh muc cong trinh trong diem_Bieu du thao QD von ho tro co MT 2 2 2 2" xfId="33332"/>
    <cellStyle name="1_Book2_pvhung.skhdt 20117113152041 Danh muc cong trinh trong diem_Bieu du thao QD von ho tro co MT 2 2 2 3" xfId="33333"/>
    <cellStyle name="1_Book2_pvhung.skhdt 20117113152041 Danh muc cong trinh trong diem_Bieu du thao QD von ho tro co MT 2 2 3" xfId="7923"/>
    <cellStyle name="1_Book2_pvhung.skhdt 20117113152041 Danh muc cong trinh trong diem_Bieu du thao QD von ho tro co MT 2 2 3 2" xfId="33334"/>
    <cellStyle name="1_Book2_pvhung.skhdt 20117113152041 Danh muc cong trinh trong diem_Bieu du thao QD von ho tro co MT 2 2 3 3" xfId="33335"/>
    <cellStyle name="1_Book2_pvhung.skhdt 20117113152041 Danh muc cong trinh trong diem_Bieu du thao QD von ho tro co MT 2 2 4" xfId="7924"/>
    <cellStyle name="1_Book2_pvhung.skhdt 20117113152041 Danh muc cong trinh trong diem_Bieu du thao QD von ho tro co MT 2 2 4 2" xfId="33336"/>
    <cellStyle name="1_Book2_pvhung.skhdt 20117113152041 Danh muc cong trinh trong diem_Bieu du thao QD von ho tro co MT 2 2 4 3" xfId="33337"/>
    <cellStyle name="1_Book2_pvhung.skhdt 20117113152041 Danh muc cong trinh trong diem_Bieu du thao QD von ho tro co MT 2 2 5" xfId="33338"/>
    <cellStyle name="1_Book2_pvhung.skhdt 20117113152041 Danh muc cong trinh trong diem_Bieu du thao QD von ho tro co MT 2 2 6" xfId="33339"/>
    <cellStyle name="1_Book2_pvhung.skhdt 20117113152041 Danh muc cong trinh trong diem_Bieu du thao QD von ho tro co MT 2 3" xfId="7925"/>
    <cellStyle name="1_Book2_pvhung.skhdt 20117113152041 Danh muc cong trinh trong diem_Bieu du thao QD von ho tro co MT 2 3 2" xfId="33340"/>
    <cellStyle name="1_Book2_pvhung.skhdt 20117113152041 Danh muc cong trinh trong diem_Bieu du thao QD von ho tro co MT 2 3 3" xfId="33341"/>
    <cellStyle name="1_Book2_pvhung.skhdt 20117113152041 Danh muc cong trinh trong diem_Bieu du thao QD von ho tro co MT 2 4" xfId="7926"/>
    <cellStyle name="1_Book2_pvhung.skhdt 20117113152041 Danh muc cong trinh trong diem_Bieu du thao QD von ho tro co MT 2 4 2" xfId="33342"/>
    <cellStyle name="1_Book2_pvhung.skhdt 20117113152041 Danh muc cong trinh trong diem_Bieu du thao QD von ho tro co MT 2 4 3" xfId="33343"/>
    <cellStyle name="1_Book2_pvhung.skhdt 20117113152041 Danh muc cong trinh trong diem_Bieu du thao QD von ho tro co MT 2 5" xfId="7927"/>
    <cellStyle name="1_Book2_pvhung.skhdt 20117113152041 Danh muc cong trinh trong diem_Bieu du thao QD von ho tro co MT 2 5 2" xfId="33344"/>
    <cellStyle name="1_Book2_pvhung.skhdt 20117113152041 Danh muc cong trinh trong diem_Bieu du thao QD von ho tro co MT 2 5 3" xfId="33345"/>
    <cellStyle name="1_Book2_pvhung.skhdt 20117113152041 Danh muc cong trinh trong diem_Bieu du thao QD von ho tro co MT 2 6" xfId="33346"/>
    <cellStyle name="1_Book2_pvhung.skhdt 20117113152041 Danh muc cong trinh trong diem_Bieu du thao QD von ho tro co MT 2 7" xfId="33347"/>
    <cellStyle name="1_Book2_pvhung.skhdt 20117113152041 Danh muc cong trinh trong diem_Bieu du thao QD von ho tro co MT 3" xfId="7928"/>
    <cellStyle name="1_Book2_pvhung.skhdt 20117113152041 Danh muc cong trinh trong diem_Bieu du thao QD von ho tro co MT 3 2" xfId="7929"/>
    <cellStyle name="1_Book2_pvhung.skhdt 20117113152041 Danh muc cong trinh trong diem_Bieu du thao QD von ho tro co MT 3 2 2" xfId="33348"/>
    <cellStyle name="1_Book2_pvhung.skhdt 20117113152041 Danh muc cong trinh trong diem_Bieu du thao QD von ho tro co MT 3 2 3" xfId="33349"/>
    <cellStyle name="1_Book2_pvhung.skhdt 20117113152041 Danh muc cong trinh trong diem_Bieu du thao QD von ho tro co MT 3 3" xfId="7930"/>
    <cellStyle name="1_Book2_pvhung.skhdt 20117113152041 Danh muc cong trinh trong diem_Bieu du thao QD von ho tro co MT 3 3 2" xfId="33350"/>
    <cellStyle name="1_Book2_pvhung.skhdt 20117113152041 Danh muc cong trinh trong diem_Bieu du thao QD von ho tro co MT 3 3 3" xfId="33351"/>
    <cellStyle name="1_Book2_pvhung.skhdt 20117113152041 Danh muc cong trinh trong diem_Bieu du thao QD von ho tro co MT 3 4" xfId="7931"/>
    <cellStyle name="1_Book2_pvhung.skhdt 20117113152041 Danh muc cong trinh trong diem_Bieu du thao QD von ho tro co MT 3 4 2" xfId="33352"/>
    <cellStyle name="1_Book2_pvhung.skhdt 20117113152041 Danh muc cong trinh trong diem_Bieu du thao QD von ho tro co MT 3 4 3" xfId="33353"/>
    <cellStyle name="1_Book2_pvhung.skhdt 20117113152041 Danh muc cong trinh trong diem_Bieu du thao QD von ho tro co MT 3 5" xfId="33354"/>
    <cellStyle name="1_Book2_pvhung.skhdt 20117113152041 Danh muc cong trinh trong diem_Bieu du thao QD von ho tro co MT 3 6" xfId="33355"/>
    <cellStyle name="1_Book2_pvhung.skhdt 20117113152041 Danh muc cong trinh trong diem_Bieu du thao QD von ho tro co MT 4" xfId="7932"/>
    <cellStyle name="1_Book2_pvhung.skhdt 20117113152041 Danh muc cong trinh trong diem_Bieu du thao QD von ho tro co MT 4 2" xfId="33356"/>
    <cellStyle name="1_Book2_pvhung.skhdt 20117113152041 Danh muc cong trinh trong diem_Bieu du thao QD von ho tro co MT 4 3" xfId="33357"/>
    <cellStyle name="1_Book2_pvhung.skhdt 20117113152041 Danh muc cong trinh trong diem_Bieu du thao QD von ho tro co MT 5" xfId="7933"/>
    <cellStyle name="1_Book2_pvhung.skhdt 20117113152041 Danh muc cong trinh trong diem_Bieu du thao QD von ho tro co MT 5 2" xfId="33358"/>
    <cellStyle name="1_Book2_pvhung.skhdt 20117113152041 Danh muc cong trinh trong diem_Bieu du thao QD von ho tro co MT 5 3" xfId="33359"/>
    <cellStyle name="1_Book2_pvhung.skhdt 20117113152041 Danh muc cong trinh trong diem_Bieu du thao QD von ho tro co MT 6" xfId="7934"/>
    <cellStyle name="1_Book2_pvhung.skhdt 20117113152041 Danh muc cong trinh trong diem_Bieu du thao QD von ho tro co MT 6 2" xfId="33360"/>
    <cellStyle name="1_Book2_pvhung.skhdt 20117113152041 Danh muc cong trinh trong diem_Bieu du thao QD von ho tro co MT 6 3" xfId="33361"/>
    <cellStyle name="1_Book2_pvhung.skhdt 20117113152041 Danh muc cong trinh trong diem_Bieu du thao QD von ho tro co MT 7" xfId="33362"/>
    <cellStyle name="1_Book2_pvhung.skhdt 20117113152041 Danh muc cong trinh trong diem_Ke hoach 2012 (theo doi)" xfId="7935"/>
    <cellStyle name="1_Book2_pvhung.skhdt 20117113152041 Danh muc cong trinh trong diem_Ke hoach 2012 (theo doi) 2" xfId="7936"/>
    <cellStyle name="1_Book2_pvhung.skhdt 20117113152041 Danh muc cong trinh trong diem_Ke hoach 2012 (theo doi) 2 2" xfId="7937"/>
    <cellStyle name="1_Book2_pvhung.skhdt 20117113152041 Danh muc cong trinh trong diem_Ke hoach 2012 (theo doi) 2 2 2" xfId="7938"/>
    <cellStyle name="1_Book2_pvhung.skhdt 20117113152041 Danh muc cong trinh trong diem_Ke hoach 2012 (theo doi) 2 2 2 2" xfId="33363"/>
    <cellStyle name="1_Book2_pvhung.skhdt 20117113152041 Danh muc cong trinh trong diem_Ke hoach 2012 (theo doi) 2 2 2 3" xfId="33364"/>
    <cellStyle name="1_Book2_pvhung.skhdt 20117113152041 Danh muc cong trinh trong diem_Ke hoach 2012 (theo doi) 2 2 3" xfId="7939"/>
    <cellStyle name="1_Book2_pvhung.skhdt 20117113152041 Danh muc cong trinh trong diem_Ke hoach 2012 (theo doi) 2 2 3 2" xfId="33365"/>
    <cellStyle name="1_Book2_pvhung.skhdt 20117113152041 Danh muc cong trinh trong diem_Ke hoach 2012 (theo doi) 2 2 3 3" xfId="33366"/>
    <cellStyle name="1_Book2_pvhung.skhdt 20117113152041 Danh muc cong trinh trong diem_Ke hoach 2012 (theo doi) 2 2 4" xfId="7940"/>
    <cellStyle name="1_Book2_pvhung.skhdt 20117113152041 Danh muc cong trinh trong diem_Ke hoach 2012 (theo doi) 2 2 4 2" xfId="33367"/>
    <cellStyle name="1_Book2_pvhung.skhdt 20117113152041 Danh muc cong trinh trong diem_Ke hoach 2012 (theo doi) 2 2 4 3" xfId="33368"/>
    <cellStyle name="1_Book2_pvhung.skhdt 20117113152041 Danh muc cong trinh trong diem_Ke hoach 2012 (theo doi) 2 2 5" xfId="33369"/>
    <cellStyle name="1_Book2_pvhung.skhdt 20117113152041 Danh muc cong trinh trong diem_Ke hoach 2012 (theo doi) 2 2 6" xfId="33370"/>
    <cellStyle name="1_Book2_pvhung.skhdt 20117113152041 Danh muc cong trinh trong diem_Ke hoach 2012 (theo doi) 2 3" xfId="7941"/>
    <cellStyle name="1_Book2_pvhung.skhdt 20117113152041 Danh muc cong trinh trong diem_Ke hoach 2012 (theo doi) 2 3 2" xfId="33371"/>
    <cellStyle name="1_Book2_pvhung.skhdt 20117113152041 Danh muc cong trinh trong diem_Ke hoach 2012 (theo doi) 2 3 3" xfId="33372"/>
    <cellStyle name="1_Book2_pvhung.skhdt 20117113152041 Danh muc cong trinh trong diem_Ke hoach 2012 (theo doi) 2 4" xfId="7942"/>
    <cellStyle name="1_Book2_pvhung.skhdt 20117113152041 Danh muc cong trinh trong diem_Ke hoach 2012 (theo doi) 2 4 2" xfId="33373"/>
    <cellStyle name="1_Book2_pvhung.skhdt 20117113152041 Danh muc cong trinh trong diem_Ke hoach 2012 (theo doi) 2 4 3" xfId="33374"/>
    <cellStyle name="1_Book2_pvhung.skhdt 20117113152041 Danh muc cong trinh trong diem_Ke hoach 2012 (theo doi) 2 5" xfId="7943"/>
    <cellStyle name="1_Book2_pvhung.skhdt 20117113152041 Danh muc cong trinh trong diem_Ke hoach 2012 (theo doi) 2 5 2" xfId="33375"/>
    <cellStyle name="1_Book2_pvhung.skhdt 20117113152041 Danh muc cong trinh trong diem_Ke hoach 2012 (theo doi) 2 5 3" xfId="33376"/>
    <cellStyle name="1_Book2_pvhung.skhdt 20117113152041 Danh muc cong trinh trong diem_Ke hoach 2012 (theo doi) 2 6" xfId="33377"/>
    <cellStyle name="1_Book2_pvhung.skhdt 20117113152041 Danh muc cong trinh trong diem_Ke hoach 2012 (theo doi) 2 7" xfId="33378"/>
    <cellStyle name="1_Book2_pvhung.skhdt 20117113152041 Danh muc cong trinh trong diem_Ke hoach 2012 (theo doi) 3" xfId="7944"/>
    <cellStyle name="1_Book2_pvhung.skhdt 20117113152041 Danh muc cong trinh trong diem_Ke hoach 2012 (theo doi) 3 2" xfId="7945"/>
    <cellStyle name="1_Book2_pvhung.skhdt 20117113152041 Danh muc cong trinh trong diem_Ke hoach 2012 (theo doi) 3 2 2" xfId="33379"/>
    <cellStyle name="1_Book2_pvhung.skhdt 20117113152041 Danh muc cong trinh trong diem_Ke hoach 2012 (theo doi) 3 2 3" xfId="33380"/>
    <cellStyle name="1_Book2_pvhung.skhdt 20117113152041 Danh muc cong trinh trong diem_Ke hoach 2012 (theo doi) 3 3" xfId="7946"/>
    <cellStyle name="1_Book2_pvhung.skhdt 20117113152041 Danh muc cong trinh trong diem_Ke hoach 2012 (theo doi) 3 3 2" xfId="33381"/>
    <cellStyle name="1_Book2_pvhung.skhdt 20117113152041 Danh muc cong trinh trong diem_Ke hoach 2012 (theo doi) 3 3 3" xfId="33382"/>
    <cellStyle name="1_Book2_pvhung.skhdt 20117113152041 Danh muc cong trinh trong diem_Ke hoach 2012 (theo doi) 3 4" xfId="7947"/>
    <cellStyle name="1_Book2_pvhung.skhdt 20117113152041 Danh muc cong trinh trong diem_Ke hoach 2012 (theo doi) 3 4 2" xfId="33383"/>
    <cellStyle name="1_Book2_pvhung.skhdt 20117113152041 Danh muc cong trinh trong diem_Ke hoach 2012 (theo doi) 3 4 3" xfId="33384"/>
    <cellStyle name="1_Book2_pvhung.skhdt 20117113152041 Danh muc cong trinh trong diem_Ke hoach 2012 (theo doi) 3 5" xfId="33385"/>
    <cellStyle name="1_Book2_pvhung.skhdt 20117113152041 Danh muc cong trinh trong diem_Ke hoach 2012 (theo doi) 3 6" xfId="33386"/>
    <cellStyle name="1_Book2_pvhung.skhdt 20117113152041 Danh muc cong trinh trong diem_Ke hoach 2012 (theo doi) 4" xfId="7948"/>
    <cellStyle name="1_Book2_pvhung.skhdt 20117113152041 Danh muc cong trinh trong diem_Ke hoach 2012 (theo doi) 4 2" xfId="33387"/>
    <cellStyle name="1_Book2_pvhung.skhdt 20117113152041 Danh muc cong trinh trong diem_Ke hoach 2012 (theo doi) 4 3" xfId="33388"/>
    <cellStyle name="1_Book2_pvhung.skhdt 20117113152041 Danh muc cong trinh trong diem_Ke hoach 2012 (theo doi) 5" xfId="7949"/>
    <cellStyle name="1_Book2_pvhung.skhdt 20117113152041 Danh muc cong trinh trong diem_Ke hoach 2012 (theo doi) 5 2" xfId="33389"/>
    <cellStyle name="1_Book2_pvhung.skhdt 20117113152041 Danh muc cong trinh trong diem_Ke hoach 2012 (theo doi) 5 3" xfId="33390"/>
    <cellStyle name="1_Book2_pvhung.skhdt 20117113152041 Danh muc cong trinh trong diem_Ke hoach 2012 (theo doi) 6" xfId="7950"/>
    <cellStyle name="1_Book2_pvhung.skhdt 20117113152041 Danh muc cong trinh trong diem_Ke hoach 2012 (theo doi) 6 2" xfId="33391"/>
    <cellStyle name="1_Book2_pvhung.skhdt 20117113152041 Danh muc cong trinh trong diem_Ke hoach 2012 (theo doi) 6 3" xfId="33392"/>
    <cellStyle name="1_Book2_pvhung.skhdt 20117113152041 Danh muc cong trinh trong diem_Ke hoach 2012 (theo doi) 7" xfId="33393"/>
    <cellStyle name="1_Book2_pvhung.skhdt 20117113152041 Danh muc cong trinh trong diem_Ke hoach 2012 theo doi (giai ngan 30.6.12)" xfId="7951"/>
    <cellStyle name="1_Book2_pvhung.skhdt 20117113152041 Danh muc cong trinh trong diem_Ke hoach 2012 theo doi (giai ngan 30.6.12) 2" xfId="7952"/>
    <cellStyle name="1_Book2_pvhung.skhdt 20117113152041 Danh muc cong trinh trong diem_Ke hoach 2012 theo doi (giai ngan 30.6.12) 2 2" xfId="7953"/>
    <cellStyle name="1_Book2_pvhung.skhdt 20117113152041 Danh muc cong trinh trong diem_Ke hoach 2012 theo doi (giai ngan 30.6.12) 2 2 2" xfId="7954"/>
    <cellStyle name="1_Book2_pvhung.skhdt 20117113152041 Danh muc cong trinh trong diem_Ke hoach 2012 theo doi (giai ngan 30.6.12) 2 2 2 2" xfId="33394"/>
    <cellStyle name="1_Book2_pvhung.skhdt 20117113152041 Danh muc cong trinh trong diem_Ke hoach 2012 theo doi (giai ngan 30.6.12) 2 2 2 3" xfId="33395"/>
    <cellStyle name="1_Book2_pvhung.skhdt 20117113152041 Danh muc cong trinh trong diem_Ke hoach 2012 theo doi (giai ngan 30.6.12) 2 2 3" xfId="7955"/>
    <cellStyle name="1_Book2_pvhung.skhdt 20117113152041 Danh muc cong trinh trong diem_Ke hoach 2012 theo doi (giai ngan 30.6.12) 2 2 3 2" xfId="33396"/>
    <cellStyle name="1_Book2_pvhung.skhdt 20117113152041 Danh muc cong trinh trong diem_Ke hoach 2012 theo doi (giai ngan 30.6.12) 2 2 3 3" xfId="33397"/>
    <cellStyle name="1_Book2_pvhung.skhdt 20117113152041 Danh muc cong trinh trong diem_Ke hoach 2012 theo doi (giai ngan 30.6.12) 2 2 4" xfId="7956"/>
    <cellStyle name="1_Book2_pvhung.skhdt 20117113152041 Danh muc cong trinh trong diem_Ke hoach 2012 theo doi (giai ngan 30.6.12) 2 2 4 2" xfId="33398"/>
    <cellStyle name="1_Book2_pvhung.skhdt 20117113152041 Danh muc cong trinh trong diem_Ke hoach 2012 theo doi (giai ngan 30.6.12) 2 2 4 3" xfId="33399"/>
    <cellStyle name="1_Book2_pvhung.skhdt 20117113152041 Danh muc cong trinh trong diem_Ke hoach 2012 theo doi (giai ngan 30.6.12) 2 2 5" xfId="33400"/>
    <cellStyle name="1_Book2_pvhung.skhdt 20117113152041 Danh muc cong trinh trong diem_Ke hoach 2012 theo doi (giai ngan 30.6.12) 2 2 6" xfId="33401"/>
    <cellStyle name="1_Book2_pvhung.skhdt 20117113152041 Danh muc cong trinh trong diem_Ke hoach 2012 theo doi (giai ngan 30.6.12) 2 3" xfId="7957"/>
    <cellStyle name="1_Book2_pvhung.skhdt 20117113152041 Danh muc cong trinh trong diem_Ke hoach 2012 theo doi (giai ngan 30.6.12) 2 3 2" xfId="33402"/>
    <cellStyle name="1_Book2_pvhung.skhdt 20117113152041 Danh muc cong trinh trong diem_Ke hoach 2012 theo doi (giai ngan 30.6.12) 2 3 3" xfId="33403"/>
    <cellStyle name="1_Book2_pvhung.skhdt 20117113152041 Danh muc cong trinh trong diem_Ke hoach 2012 theo doi (giai ngan 30.6.12) 2 4" xfId="7958"/>
    <cellStyle name="1_Book2_pvhung.skhdt 20117113152041 Danh muc cong trinh trong diem_Ke hoach 2012 theo doi (giai ngan 30.6.12) 2 4 2" xfId="33404"/>
    <cellStyle name="1_Book2_pvhung.skhdt 20117113152041 Danh muc cong trinh trong diem_Ke hoach 2012 theo doi (giai ngan 30.6.12) 2 4 3" xfId="33405"/>
    <cellStyle name="1_Book2_pvhung.skhdt 20117113152041 Danh muc cong trinh trong diem_Ke hoach 2012 theo doi (giai ngan 30.6.12) 2 5" xfId="7959"/>
    <cellStyle name="1_Book2_pvhung.skhdt 20117113152041 Danh muc cong trinh trong diem_Ke hoach 2012 theo doi (giai ngan 30.6.12) 2 5 2" xfId="33406"/>
    <cellStyle name="1_Book2_pvhung.skhdt 20117113152041 Danh muc cong trinh trong diem_Ke hoach 2012 theo doi (giai ngan 30.6.12) 2 5 3" xfId="33407"/>
    <cellStyle name="1_Book2_pvhung.skhdt 20117113152041 Danh muc cong trinh trong diem_Ke hoach 2012 theo doi (giai ngan 30.6.12) 2 6" xfId="33408"/>
    <cellStyle name="1_Book2_pvhung.skhdt 20117113152041 Danh muc cong trinh trong diem_Ke hoach 2012 theo doi (giai ngan 30.6.12) 2 7" xfId="33409"/>
    <cellStyle name="1_Book2_pvhung.skhdt 20117113152041 Danh muc cong trinh trong diem_Ke hoach 2012 theo doi (giai ngan 30.6.12) 3" xfId="7960"/>
    <cellStyle name="1_Book2_pvhung.skhdt 20117113152041 Danh muc cong trinh trong diem_Ke hoach 2012 theo doi (giai ngan 30.6.12) 3 2" xfId="7961"/>
    <cellStyle name="1_Book2_pvhung.skhdt 20117113152041 Danh muc cong trinh trong diem_Ke hoach 2012 theo doi (giai ngan 30.6.12) 3 2 2" xfId="33410"/>
    <cellStyle name="1_Book2_pvhung.skhdt 20117113152041 Danh muc cong trinh trong diem_Ke hoach 2012 theo doi (giai ngan 30.6.12) 3 2 3" xfId="33411"/>
    <cellStyle name="1_Book2_pvhung.skhdt 20117113152041 Danh muc cong trinh trong diem_Ke hoach 2012 theo doi (giai ngan 30.6.12) 3 3" xfId="7962"/>
    <cellStyle name="1_Book2_pvhung.skhdt 20117113152041 Danh muc cong trinh trong diem_Ke hoach 2012 theo doi (giai ngan 30.6.12) 3 3 2" xfId="33412"/>
    <cellStyle name="1_Book2_pvhung.skhdt 20117113152041 Danh muc cong trinh trong diem_Ke hoach 2012 theo doi (giai ngan 30.6.12) 3 3 3" xfId="33413"/>
    <cellStyle name="1_Book2_pvhung.skhdt 20117113152041 Danh muc cong trinh trong diem_Ke hoach 2012 theo doi (giai ngan 30.6.12) 3 4" xfId="7963"/>
    <cellStyle name="1_Book2_pvhung.skhdt 20117113152041 Danh muc cong trinh trong diem_Ke hoach 2012 theo doi (giai ngan 30.6.12) 3 4 2" xfId="33414"/>
    <cellStyle name="1_Book2_pvhung.skhdt 20117113152041 Danh muc cong trinh trong diem_Ke hoach 2012 theo doi (giai ngan 30.6.12) 3 4 3" xfId="33415"/>
    <cellStyle name="1_Book2_pvhung.skhdt 20117113152041 Danh muc cong trinh trong diem_Ke hoach 2012 theo doi (giai ngan 30.6.12) 3 5" xfId="33416"/>
    <cellStyle name="1_Book2_pvhung.skhdt 20117113152041 Danh muc cong trinh trong diem_Ke hoach 2012 theo doi (giai ngan 30.6.12) 3 6" xfId="33417"/>
    <cellStyle name="1_Book2_pvhung.skhdt 20117113152041 Danh muc cong trinh trong diem_Ke hoach 2012 theo doi (giai ngan 30.6.12) 4" xfId="7964"/>
    <cellStyle name="1_Book2_pvhung.skhdt 20117113152041 Danh muc cong trinh trong diem_Ke hoach 2012 theo doi (giai ngan 30.6.12) 4 2" xfId="33418"/>
    <cellStyle name="1_Book2_pvhung.skhdt 20117113152041 Danh muc cong trinh trong diem_Ke hoach 2012 theo doi (giai ngan 30.6.12) 4 3" xfId="33419"/>
    <cellStyle name="1_Book2_pvhung.skhdt 20117113152041 Danh muc cong trinh trong diem_Ke hoach 2012 theo doi (giai ngan 30.6.12) 5" xfId="7965"/>
    <cellStyle name="1_Book2_pvhung.skhdt 20117113152041 Danh muc cong trinh trong diem_Ke hoach 2012 theo doi (giai ngan 30.6.12) 5 2" xfId="33420"/>
    <cellStyle name="1_Book2_pvhung.skhdt 20117113152041 Danh muc cong trinh trong diem_Ke hoach 2012 theo doi (giai ngan 30.6.12) 5 3" xfId="33421"/>
    <cellStyle name="1_Book2_pvhung.skhdt 20117113152041 Danh muc cong trinh trong diem_Ke hoach 2012 theo doi (giai ngan 30.6.12) 6" xfId="7966"/>
    <cellStyle name="1_Book2_pvhung.skhdt 20117113152041 Danh muc cong trinh trong diem_Ke hoach 2012 theo doi (giai ngan 30.6.12) 6 2" xfId="33422"/>
    <cellStyle name="1_Book2_pvhung.skhdt 20117113152041 Danh muc cong trinh trong diem_Ke hoach 2012 theo doi (giai ngan 30.6.12) 6 3" xfId="33423"/>
    <cellStyle name="1_Book2_pvhung.skhdt 20117113152041 Danh muc cong trinh trong diem_Ke hoach 2012 theo doi (giai ngan 30.6.12) 7" xfId="33424"/>
    <cellStyle name="1_Book2_Tong hop so lieu" xfId="7967"/>
    <cellStyle name="1_Book2_Tong hop so lieu 2" xfId="7968"/>
    <cellStyle name="1_Book2_Tong hop so lieu 2 2" xfId="7969"/>
    <cellStyle name="1_Book2_Tong hop so lieu 2 2 2" xfId="33425"/>
    <cellStyle name="1_Book2_Tong hop so lieu 2 2 3" xfId="33426"/>
    <cellStyle name="1_Book2_Tong hop so lieu 2 3" xfId="7970"/>
    <cellStyle name="1_Book2_Tong hop so lieu 2 3 2" xfId="33427"/>
    <cellStyle name="1_Book2_Tong hop so lieu 2 3 3" xfId="33428"/>
    <cellStyle name="1_Book2_Tong hop so lieu 2 4" xfId="7971"/>
    <cellStyle name="1_Book2_Tong hop so lieu 2 4 2" xfId="33429"/>
    <cellStyle name="1_Book2_Tong hop so lieu 2 4 3" xfId="33430"/>
    <cellStyle name="1_Book2_Tong hop so lieu 2 5" xfId="33431"/>
    <cellStyle name="1_Book2_Tong hop so lieu 2 6" xfId="33432"/>
    <cellStyle name="1_Book2_Tong hop so lieu 3" xfId="7972"/>
    <cellStyle name="1_Book2_Tong hop so lieu 3 2" xfId="33433"/>
    <cellStyle name="1_Book2_Tong hop so lieu 3 3" xfId="33434"/>
    <cellStyle name="1_Book2_Tong hop so lieu 4" xfId="7973"/>
    <cellStyle name="1_Book2_Tong hop so lieu 4 2" xfId="33435"/>
    <cellStyle name="1_Book2_Tong hop so lieu 4 3" xfId="33436"/>
    <cellStyle name="1_Book2_Tong hop so lieu 5" xfId="7974"/>
    <cellStyle name="1_Book2_Tong hop so lieu 5 2" xfId="33437"/>
    <cellStyle name="1_Book2_Tong hop so lieu 5 3" xfId="33438"/>
    <cellStyle name="1_Book2_Tong hop so lieu 6" xfId="33439"/>
    <cellStyle name="1_Book2_Tong hop so lieu 7" xfId="33440"/>
    <cellStyle name="1_Book2_Tong hop so lieu_BC cong trinh trong diem" xfId="7975"/>
    <cellStyle name="1_Book2_Tong hop so lieu_BC cong trinh trong diem 2" xfId="7976"/>
    <cellStyle name="1_Book2_Tong hop so lieu_BC cong trinh trong diem 2 2" xfId="7977"/>
    <cellStyle name="1_Book2_Tong hop so lieu_BC cong trinh trong diem 2 2 2" xfId="33441"/>
    <cellStyle name="1_Book2_Tong hop so lieu_BC cong trinh trong diem 2 2 3" xfId="33442"/>
    <cellStyle name="1_Book2_Tong hop so lieu_BC cong trinh trong diem 2 3" xfId="7978"/>
    <cellStyle name="1_Book2_Tong hop so lieu_BC cong trinh trong diem 2 3 2" xfId="33443"/>
    <cellStyle name="1_Book2_Tong hop so lieu_BC cong trinh trong diem 2 3 3" xfId="33444"/>
    <cellStyle name="1_Book2_Tong hop so lieu_BC cong trinh trong diem 2 4" xfId="7979"/>
    <cellStyle name="1_Book2_Tong hop so lieu_BC cong trinh trong diem 2 4 2" xfId="33445"/>
    <cellStyle name="1_Book2_Tong hop so lieu_BC cong trinh trong diem 2 4 3" xfId="33446"/>
    <cellStyle name="1_Book2_Tong hop so lieu_BC cong trinh trong diem 2 5" xfId="33447"/>
    <cellStyle name="1_Book2_Tong hop so lieu_BC cong trinh trong diem 2 6" xfId="33448"/>
    <cellStyle name="1_Book2_Tong hop so lieu_BC cong trinh trong diem 3" xfId="7980"/>
    <cellStyle name="1_Book2_Tong hop so lieu_BC cong trinh trong diem 3 2" xfId="33449"/>
    <cellStyle name="1_Book2_Tong hop so lieu_BC cong trinh trong diem 3 3" xfId="33450"/>
    <cellStyle name="1_Book2_Tong hop so lieu_BC cong trinh trong diem 4" xfId="7981"/>
    <cellStyle name="1_Book2_Tong hop so lieu_BC cong trinh trong diem 4 2" xfId="33451"/>
    <cellStyle name="1_Book2_Tong hop so lieu_BC cong trinh trong diem 4 3" xfId="33452"/>
    <cellStyle name="1_Book2_Tong hop so lieu_BC cong trinh trong diem 5" xfId="7982"/>
    <cellStyle name="1_Book2_Tong hop so lieu_BC cong trinh trong diem 5 2" xfId="33453"/>
    <cellStyle name="1_Book2_Tong hop so lieu_BC cong trinh trong diem 5 3" xfId="33454"/>
    <cellStyle name="1_Book2_Tong hop so lieu_BC cong trinh trong diem 6" xfId="33455"/>
    <cellStyle name="1_Book2_Tong hop so lieu_BC cong trinh trong diem 7" xfId="33456"/>
    <cellStyle name="1_Book2_Tong hop so lieu_BC cong trinh trong diem_BC von DTPT 6 thang 2012" xfId="7983"/>
    <cellStyle name="1_Book2_Tong hop so lieu_BC cong trinh trong diem_BC von DTPT 6 thang 2012 2" xfId="7984"/>
    <cellStyle name="1_Book2_Tong hop so lieu_BC cong trinh trong diem_BC von DTPT 6 thang 2012 2 2" xfId="7985"/>
    <cellStyle name="1_Book2_Tong hop so lieu_BC cong trinh trong diem_BC von DTPT 6 thang 2012 2 2 2" xfId="33457"/>
    <cellStyle name="1_Book2_Tong hop so lieu_BC cong trinh trong diem_BC von DTPT 6 thang 2012 2 2 3" xfId="33458"/>
    <cellStyle name="1_Book2_Tong hop so lieu_BC cong trinh trong diem_BC von DTPT 6 thang 2012 2 3" xfId="7986"/>
    <cellStyle name="1_Book2_Tong hop so lieu_BC cong trinh trong diem_BC von DTPT 6 thang 2012 2 3 2" xfId="33459"/>
    <cellStyle name="1_Book2_Tong hop so lieu_BC cong trinh trong diem_BC von DTPT 6 thang 2012 2 3 3" xfId="33460"/>
    <cellStyle name="1_Book2_Tong hop so lieu_BC cong trinh trong diem_BC von DTPT 6 thang 2012 2 4" xfId="7987"/>
    <cellStyle name="1_Book2_Tong hop so lieu_BC cong trinh trong diem_BC von DTPT 6 thang 2012 2 4 2" xfId="33461"/>
    <cellStyle name="1_Book2_Tong hop so lieu_BC cong trinh trong diem_BC von DTPT 6 thang 2012 2 4 3" xfId="33462"/>
    <cellStyle name="1_Book2_Tong hop so lieu_BC cong trinh trong diem_BC von DTPT 6 thang 2012 2 5" xfId="33463"/>
    <cellStyle name="1_Book2_Tong hop so lieu_BC cong trinh trong diem_BC von DTPT 6 thang 2012 2 6" xfId="33464"/>
    <cellStyle name="1_Book2_Tong hop so lieu_BC cong trinh trong diem_BC von DTPT 6 thang 2012 3" xfId="7988"/>
    <cellStyle name="1_Book2_Tong hop so lieu_BC cong trinh trong diem_BC von DTPT 6 thang 2012 3 2" xfId="33465"/>
    <cellStyle name="1_Book2_Tong hop so lieu_BC cong trinh trong diem_BC von DTPT 6 thang 2012 3 3" xfId="33466"/>
    <cellStyle name="1_Book2_Tong hop so lieu_BC cong trinh trong diem_BC von DTPT 6 thang 2012 4" xfId="7989"/>
    <cellStyle name="1_Book2_Tong hop so lieu_BC cong trinh trong diem_BC von DTPT 6 thang 2012 4 2" xfId="33467"/>
    <cellStyle name="1_Book2_Tong hop so lieu_BC cong trinh trong diem_BC von DTPT 6 thang 2012 4 3" xfId="33468"/>
    <cellStyle name="1_Book2_Tong hop so lieu_BC cong trinh trong diem_BC von DTPT 6 thang 2012 5" xfId="7990"/>
    <cellStyle name="1_Book2_Tong hop so lieu_BC cong trinh trong diem_BC von DTPT 6 thang 2012 5 2" xfId="33469"/>
    <cellStyle name="1_Book2_Tong hop so lieu_BC cong trinh trong diem_BC von DTPT 6 thang 2012 5 3" xfId="33470"/>
    <cellStyle name="1_Book2_Tong hop so lieu_BC cong trinh trong diem_BC von DTPT 6 thang 2012 6" xfId="33471"/>
    <cellStyle name="1_Book2_Tong hop so lieu_BC cong trinh trong diem_BC von DTPT 6 thang 2012 7" xfId="33472"/>
    <cellStyle name="1_Book2_Tong hop so lieu_BC cong trinh trong diem_Bieu du thao QD von ho tro co MT" xfId="7991"/>
    <cellStyle name="1_Book2_Tong hop so lieu_BC cong trinh trong diem_Bieu du thao QD von ho tro co MT 2" xfId="7992"/>
    <cellStyle name="1_Book2_Tong hop so lieu_BC cong trinh trong diem_Bieu du thao QD von ho tro co MT 2 2" xfId="7993"/>
    <cellStyle name="1_Book2_Tong hop so lieu_BC cong trinh trong diem_Bieu du thao QD von ho tro co MT 2 2 2" xfId="33473"/>
    <cellStyle name="1_Book2_Tong hop so lieu_BC cong trinh trong diem_Bieu du thao QD von ho tro co MT 2 2 3" xfId="33474"/>
    <cellStyle name="1_Book2_Tong hop so lieu_BC cong trinh trong diem_Bieu du thao QD von ho tro co MT 2 3" xfId="7994"/>
    <cellStyle name="1_Book2_Tong hop so lieu_BC cong trinh trong diem_Bieu du thao QD von ho tro co MT 2 3 2" xfId="33475"/>
    <cellStyle name="1_Book2_Tong hop so lieu_BC cong trinh trong diem_Bieu du thao QD von ho tro co MT 2 3 3" xfId="33476"/>
    <cellStyle name="1_Book2_Tong hop so lieu_BC cong trinh trong diem_Bieu du thao QD von ho tro co MT 2 4" xfId="7995"/>
    <cellStyle name="1_Book2_Tong hop so lieu_BC cong trinh trong diem_Bieu du thao QD von ho tro co MT 2 4 2" xfId="33477"/>
    <cellStyle name="1_Book2_Tong hop so lieu_BC cong trinh trong diem_Bieu du thao QD von ho tro co MT 2 4 3" xfId="33478"/>
    <cellStyle name="1_Book2_Tong hop so lieu_BC cong trinh trong diem_Bieu du thao QD von ho tro co MT 2 5" xfId="33479"/>
    <cellStyle name="1_Book2_Tong hop so lieu_BC cong trinh trong diem_Bieu du thao QD von ho tro co MT 2 6" xfId="33480"/>
    <cellStyle name="1_Book2_Tong hop so lieu_BC cong trinh trong diem_Bieu du thao QD von ho tro co MT 3" xfId="7996"/>
    <cellStyle name="1_Book2_Tong hop so lieu_BC cong trinh trong diem_Bieu du thao QD von ho tro co MT 3 2" xfId="33481"/>
    <cellStyle name="1_Book2_Tong hop so lieu_BC cong trinh trong diem_Bieu du thao QD von ho tro co MT 3 3" xfId="33482"/>
    <cellStyle name="1_Book2_Tong hop so lieu_BC cong trinh trong diem_Bieu du thao QD von ho tro co MT 4" xfId="7997"/>
    <cellStyle name="1_Book2_Tong hop so lieu_BC cong trinh trong diem_Bieu du thao QD von ho tro co MT 4 2" xfId="33483"/>
    <cellStyle name="1_Book2_Tong hop so lieu_BC cong trinh trong diem_Bieu du thao QD von ho tro co MT 4 3" xfId="33484"/>
    <cellStyle name="1_Book2_Tong hop so lieu_BC cong trinh trong diem_Bieu du thao QD von ho tro co MT 5" xfId="7998"/>
    <cellStyle name="1_Book2_Tong hop so lieu_BC cong trinh trong diem_Bieu du thao QD von ho tro co MT 5 2" xfId="33485"/>
    <cellStyle name="1_Book2_Tong hop so lieu_BC cong trinh trong diem_Bieu du thao QD von ho tro co MT 5 3" xfId="33486"/>
    <cellStyle name="1_Book2_Tong hop so lieu_BC cong trinh trong diem_Bieu du thao QD von ho tro co MT 6" xfId="33487"/>
    <cellStyle name="1_Book2_Tong hop so lieu_BC cong trinh trong diem_Bieu du thao QD von ho tro co MT 7" xfId="33488"/>
    <cellStyle name="1_Book2_Tong hop so lieu_BC cong trinh trong diem_Ke hoach 2012 (theo doi)" xfId="7999"/>
    <cellStyle name="1_Book2_Tong hop so lieu_BC cong trinh trong diem_Ke hoach 2012 (theo doi) 2" xfId="8000"/>
    <cellStyle name="1_Book2_Tong hop so lieu_BC cong trinh trong diem_Ke hoach 2012 (theo doi) 2 2" xfId="8001"/>
    <cellStyle name="1_Book2_Tong hop so lieu_BC cong trinh trong diem_Ke hoach 2012 (theo doi) 2 2 2" xfId="33489"/>
    <cellStyle name="1_Book2_Tong hop so lieu_BC cong trinh trong diem_Ke hoach 2012 (theo doi) 2 2 3" xfId="33490"/>
    <cellStyle name="1_Book2_Tong hop so lieu_BC cong trinh trong diem_Ke hoach 2012 (theo doi) 2 3" xfId="8002"/>
    <cellStyle name="1_Book2_Tong hop so lieu_BC cong trinh trong diem_Ke hoach 2012 (theo doi) 2 3 2" xfId="33491"/>
    <cellStyle name="1_Book2_Tong hop so lieu_BC cong trinh trong diem_Ke hoach 2012 (theo doi) 2 3 3" xfId="33492"/>
    <cellStyle name="1_Book2_Tong hop so lieu_BC cong trinh trong diem_Ke hoach 2012 (theo doi) 2 4" xfId="8003"/>
    <cellStyle name="1_Book2_Tong hop so lieu_BC cong trinh trong diem_Ke hoach 2012 (theo doi) 2 4 2" xfId="33493"/>
    <cellStyle name="1_Book2_Tong hop so lieu_BC cong trinh trong diem_Ke hoach 2012 (theo doi) 2 4 3" xfId="33494"/>
    <cellStyle name="1_Book2_Tong hop so lieu_BC cong trinh trong diem_Ke hoach 2012 (theo doi) 2 5" xfId="33495"/>
    <cellStyle name="1_Book2_Tong hop so lieu_BC cong trinh trong diem_Ke hoach 2012 (theo doi) 2 6" xfId="33496"/>
    <cellStyle name="1_Book2_Tong hop so lieu_BC cong trinh trong diem_Ke hoach 2012 (theo doi) 3" xfId="8004"/>
    <cellStyle name="1_Book2_Tong hop so lieu_BC cong trinh trong diem_Ke hoach 2012 (theo doi) 3 2" xfId="33497"/>
    <cellStyle name="1_Book2_Tong hop so lieu_BC cong trinh trong diem_Ke hoach 2012 (theo doi) 3 3" xfId="33498"/>
    <cellStyle name="1_Book2_Tong hop so lieu_BC cong trinh trong diem_Ke hoach 2012 (theo doi) 4" xfId="8005"/>
    <cellStyle name="1_Book2_Tong hop so lieu_BC cong trinh trong diem_Ke hoach 2012 (theo doi) 4 2" xfId="33499"/>
    <cellStyle name="1_Book2_Tong hop so lieu_BC cong trinh trong diem_Ke hoach 2012 (theo doi) 4 3" xfId="33500"/>
    <cellStyle name="1_Book2_Tong hop so lieu_BC cong trinh trong diem_Ke hoach 2012 (theo doi) 5" xfId="8006"/>
    <cellStyle name="1_Book2_Tong hop so lieu_BC cong trinh trong diem_Ke hoach 2012 (theo doi) 5 2" xfId="33501"/>
    <cellStyle name="1_Book2_Tong hop so lieu_BC cong trinh trong diem_Ke hoach 2012 (theo doi) 5 3" xfId="33502"/>
    <cellStyle name="1_Book2_Tong hop so lieu_BC cong trinh trong diem_Ke hoach 2012 (theo doi) 6" xfId="33503"/>
    <cellStyle name="1_Book2_Tong hop so lieu_BC cong trinh trong diem_Ke hoach 2012 (theo doi) 7" xfId="33504"/>
    <cellStyle name="1_Book2_Tong hop so lieu_BC cong trinh trong diem_Ke hoach 2012 theo doi (giai ngan 30.6.12)" xfId="8007"/>
    <cellStyle name="1_Book2_Tong hop so lieu_BC cong trinh trong diem_Ke hoach 2012 theo doi (giai ngan 30.6.12) 2" xfId="8008"/>
    <cellStyle name="1_Book2_Tong hop so lieu_BC cong trinh trong diem_Ke hoach 2012 theo doi (giai ngan 30.6.12) 2 2" xfId="8009"/>
    <cellStyle name="1_Book2_Tong hop so lieu_BC cong trinh trong diem_Ke hoach 2012 theo doi (giai ngan 30.6.12) 2 2 2" xfId="33505"/>
    <cellStyle name="1_Book2_Tong hop so lieu_BC cong trinh trong diem_Ke hoach 2012 theo doi (giai ngan 30.6.12) 2 2 3" xfId="33506"/>
    <cellStyle name="1_Book2_Tong hop so lieu_BC cong trinh trong diem_Ke hoach 2012 theo doi (giai ngan 30.6.12) 2 3" xfId="8010"/>
    <cellStyle name="1_Book2_Tong hop so lieu_BC cong trinh trong diem_Ke hoach 2012 theo doi (giai ngan 30.6.12) 2 3 2" xfId="33507"/>
    <cellStyle name="1_Book2_Tong hop so lieu_BC cong trinh trong diem_Ke hoach 2012 theo doi (giai ngan 30.6.12) 2 3 3" xfId="33508"/>
    <cellStyle name="1_Book2_Tong hop so lieu_BC cong trinh trong diem_Ke hoach 2012 theo doi (giai ngan 30.6.12) 2 4" xfId="8011"/>
    <cellStyle name="1_Book2_Tong hop so lieu_BC cong trinh trong diem_Ke hoach 2012 theo doi (giai ngan 30.6.12) 2 4 2" xfId="33509"/>
    <cellStyle name="1_Book2_Tong hop so lieu_BC cong trinh trong diem_Ke hoach 2012 theo doi (giai ngan 30.6.12) 2 4 3" xfId="33510"/>
    <cellStyle name="1_Book2_Tong hop so lieu_BC cong trinh trong diem_Ke hoach 2012 theo doi (giai ngan 30.6.12) 2 5" xfId="33511"/>
    <cellStyle name="1_Book2_Tong hop so lieu_BC cong trinh trong diem_Ke hoach 2012 theo doi (giai ngan 30.6.12) 2 6" xfId="33512"/>
    <cellStyle name="1_Book2_Tong hop so lieu_BC cong trinh trong diem_Ke hoach 2012 theo doi (giai ngan 30.6.12) 3" xfId="8012"/>
    <cellStyle name="1_Book2_Tong hop so lieu_BC cong trinh trong diem_Ke hoach 2012 theo doi (giai ngan 30.6.12) 3 2" xfId="33513"/>
    <cellStyle name="1_Book2_Tong hop so lieu_BC cong trinh trong diem_Ke hoach 2012 theo doi (giai ngan 30.6.12) 3 3" xfId="33514"/>
    <cellStyle name="1_Book2_Tong hop so lieu_BC cong trinh trong diem_Ke hoach 2012 theo doi (giai ngan 30.6.12) 4" xfId="8013"/>
    <cellStyle name="1_Book2_Tong hop so lieu_BC cong trinh trong diem_Ke hoach 2012 theo doi (giai ngan 30.6.12) 4 2" xfId="33515"/>
    <cellStyle name="1_Book2_Tong hop so lieu_BC cong trinh trong diem_Ke hoach 2012 theo doi (giai ngan 30.6.12) 4 3" xfId="33516"/>
    <cellStyle name="1_Book2_Tong hop so lieu_BC cong trinh trong diem_Ke hoach 2012 theo doi (giai ngan 30.6.12) 5" xfId="8014"/>
    <cellStyle name="1_Book2_Tong hop so lieu_BC cong trinh trong diem_Ke hoach 2012 theo doi (giai ngan 30.6.12) 5 2" xfId="33517"/>
    <cellStyle name="1_Book2_Tong hop so lieu_BC cong trinh trong diem_Ke hoach 2012 theo doi (giai ngan 30.6.12) 5 3" xfId="33518"/>
    <cellStyle name="1_Book2_Tong hop so lieu_BC cong trinh trong diem_Ke hoach 2012 theo doi (giai ngan 30.6.12) 6" xfId="33519"/>
    <cellStyle name="1_Book2_Tong hop so lieu_BC cong trinh trong diem_Ke hoach 2012 theo doi (giai ngan 30.6.12) 7" xfId="33520"/>
    <cellStyle name="1_Book2_Tong hop so lieu_BC von DTPT 6 thang 2012" xfId="8015"/>
    <cellStyle name="1_Book2_Tong hop so lieu_BC von DTPT 6 thang 2012 2" xfId="8016"/>
    <cellStyle name="1_Book2_Tong hop so lieu_BC von DTPT 6 thang 2012 2 2" xfId="8017"/>
    <cellStyle name="1_Book2_Tong hop so lieu_BC von DTPT 6 thang 2012 2 2 2" xfId="33521"/>
    <cellStyle name="1_Book2_Tong hop so lieu_BC von DTPT 6 thang 2012 2 2 3" xfId="33522"/>
    <cellStyle name="1_Book2_Tong hop so lieu_BC von DTPT 6 thang 2012 2 3" xfId="8018"/>
    <cellStyle name="1_Book2_Tong hop so lieu_BC von DTPT 6 thang 2012 2 3 2" xfId="33523"/>
    <cellStyle name="1_Book2_Tong hop so lieu_BC von DTPT 6 thang 2012 2 3 3" xfId="33524"/>
    <cellStyle name="1_Book2_Tong hop so lieu_BC von DTPT 6 thang 2012 2 4" xfId="8019"/>
    <cellStyle name="1_Book2_Tong hop so lieu_BC von DTPT 6 thang 2012 2 4 2" xfId="33525"/>
    <cellStyle name="1_Book2_Tong hop so lieu_BC von DTPT 6 thang 2012 2 4 3" xfId="33526"/>
    <cellStyle name="1_Book2_Tong hop so lieu_BC von DTPT 6 thang 2012 2 5" xfId="33527"/>
    <cellStyle name="1_Book2_Tong hop so lieu_BC von DTPT 6 thang 2012 2 6" xfId="33528"/>
    <cellStyle name="1_Book2_Tong hop so lieu_BC von DTPT 6 thang 2012 3" xfId="8020"/>
    <cellStyle name="1_Book2_Tong hop so lieu_BC von DTPT 6 thang 2012 3 2" xfId="33529"/>
    <cellStyle name="1_Book2_Tong hop so lieu_BC von DTPT 6 thang 2012 3 3" xfId="33530"/>
    <cellStyle name="1_Book2_Tong hop so lieu_BC von DTPT 6 thang 2012 4" xfId="8021"/>
    <cellStyle name="1_Book2_Tong hop so lieu_BC von DTPT 6 thang 2012 4 2" xfId="33531"/>
    <cellStyle name="1_Book2_Tong hop so lieu_BC von DTPT 6 thang 2012 4 3" xfId="33532"/>
    <cellStyle name="1_Book2_Tong hop so lieu_BC von DTPT 6 thang 2012 5" xfId="8022"/>
    <cellStyle name="1_Book2_Tong hop so lieu_BC von DTPT 6 thang 2012 5 2" xfId="33533"/>
    <cellStyle name="1_Book2_Tong hop so lieu_BC von DTPT 6 thang 2012 5 3" xfId="33534"/>
    <cellStyle name="1_Book2_Tong hop so lieu_BC von DTPT 6 thang 2012 6" xfId="33535"/>
    <cellStyle name="1_Book2_Tong hop so lieu_BC von DTPT 6 thang 2012 7" xfId="33536"/>
    <cellStyle name="1_Book2_Tong hop so lieu_Bieu du thao QD von ho tro co MT" xfId="8023"/>
    <cellStyle name="1_Book2_Tong hop so lieu_Bieu du thao QD von ho tro co MT 2" xfId="8024"/>
    <cellStyle name="1_Book2_Tong hop so lieu_Bieu du thao QD von ho tro co MT 2 2" xfId="8025"/>
    <cellStyle name="1_Book2_Tong hop so lieu_Bieu du thao QD von ho tro co MT 2 2 2" xfId="33537"/>
    <cellStyle name="1_Book2_Tong hop so lieu_Bieu du thao QD von ho tro co MT 2 2 3" xfId="33538"/>
    <cellStyle name="1_Book2_Tong hop so lieu_Bieu du thao QD von ho tro co MT 2 3" xfId="8026"/>
    <cellStyle name="1_Book2_Tong hop so lieu_Bieu du thao QD von ho tro co MT 2 3 2" xfId="33539"/>
    <cellStyle name="1_Book2_Tong hop so lieu_Bieu du thao QD von ho tro co MT 2 3 3" xfId="33540"/>
    <cellStyle name="1_Book2_Tong hop so lieu_Bieu du thao QD von ho tro co MT 2 4" xfId="8027"/>
    <cellStyle name="1_Book2_Tong hop so lieu_Bieu du thao QD von ho tro co MT 2 4 2" xfId="33541"/>
    <cellStyle name="1_Book2_Tong hop so lieu_Bieu du thao QD von ho tro co MT 2 4 3" xfId="33542"/>
    <cellStyle name="1_Book2_Tong hop so lieu_Bieu du thao QD von ho tro co MT 2 5" xfId="33543"/>
    <cellStyle name="1_Book2_Tong hop so lieu_Bieu du thao QD von ho tro co MT 2 6" xfId="33544"/>
    <cellStyle name="1_Book2_Tong hop so lieu_Bieu du thao QD von ho tro co MT 3" xfId="8028"/>
    <cellStyle name="1_Book2_Tong hop so lieu_Bieu du thao QD von ho tro co MT 3 2" xfId="33545"/>
    <cellStyle name="1_Book2_Tong hop so lieu_Bieu du thao QD von ho tro co MT 3 3" xfId="33546"/>
    <cellStyle name="1_Book2_Tong hop so lieu_Bieu du thao QD von ho tro co MT 4" xfId="8029"/>
    <cellStyle name="1_Book2_Tong hop so lieu_Bieu du thao QD von ho tro co MT 4 2" xfId="33547"/>
    <cellStyle name="1_Book2_Tong hop so lieu_Bieu du thao QD von ho tro co MT 4 3" xfId="33548"/>
    <cellStyle name="1_Book2_Tong hop so lieu_Bieu du thao QD von ho tro co MT 5" xfId="8030"/>
    <cellStyle name="1_Book2_Tong hop so lieu_Bieu du thao QD von ho tro co MT 5 2" xfId="33549"/>
    <cellStyle name="1_Book2_Tong hop so lieu_Bieu du thao QD von ho tro co MT 5 3" xfId="33550"/>
    <cellStyle name="1_Book2_Tong hop so lieu_Bieu du thao QD von ho tro co MT 6" xfId="33551"/>
    <cellStyle name="1_Book2_Tong hop so lieu_Bieu du thao QD von ho tro co MT 7" xfId="33552"/>
    <cellStyle name="1_Book2_Tong hop so lieu_Ke hoach 2012 (theo doi)" xfId="8031"/>
    <cellStyle name="1_Book2_Tong hop so lieu_Ke hoach 2012 (theo doi) 2" xfId="8032"/>
    <cellStyle name="1_Book2_Tong hop so lieu_Ke hoach 2012 (theo doi) 2 2" xfId="8033"/>
    <cellStyle name="1_Book2_Tong hop so lieu_Ke hoach 2012 (theo doi) 2 2 2" xfId="33553"/>
    <cellStyle name="1_Book2_Tong hop so lieu_Ke hoach 2012 (theo doi) 2 2 3" xfId="33554"/>
    <cellStyle name="1_Book2_Tong hop so lieu_Ke hoach 2012 (theo doi) 2 3" xfId="8034"/>
    <cellStyle name="1_Book2_Tong hop so lieu_Ke hoach 2012 (theo doi) 2 3 2" xfId="33555"/>
    <cellStyle name="1_Book2_Tong hop so lieu_Ke hoach 2012 (theo doi) 2 3 3" xfId="33556"/>
    <cellStyle name="1_Book2_Tong hop so lieu_Ke hoach 2012 (theo doi) 2 4" xfId="8035"/>
    <cellStyle name="1_Book2_Tong hop so lieu_Ke hoach 2012 (theo doi) 2 4 2" xfId="33557"/>
    <cellStyle name="1_Book2_Tong hop so lieu_Ke hoach 2012 (theo doi) 2 4 3" xfId="33558"/>
    <cellStyle name="1_Book2_Tong hop so lieu_Ke hoach 2012 (theo doi) 2 5" xfId="33559"/>
    <cellStyle name="1_Book2_Tong hop so lieu_Ke hoach 2012 (theo doi) 2 6" xfId="33560"/>
    <cellStyle name="1_Book2_Tong hop so lieu_Ke hoach 2012 (theo doi) 3" xfId="8036"/>
    <cellStyle name="1_Book2_Tong hop so lieu_Ke hoach 2012 (theo doi) 3 2" xfId="33561"/>
    <cellStyle name="1_Book2_Tong hop so lieu_Ke hoach 2012 (theo doi) 3 3" xfId="33562"/>
    <cellStyle name="1_Book2_Tong hop so lieu_Ke hoach 2012 (theo doi) 4" xfId="8037"/>
    <cellStyle name="1_Book2_Tong hop so lieu_Ke hoach 2012 (theo doi) 4 2" xfId="33563"/>
    <cellStyle name="1_Book2_Tong hop so lieu_Ke hoach 2012 (theo doi) 4 3" xfId="33564"/>
    <cellStyle name="1_Book2_Tong hop so lieu_Ke hoach 2012 (theo doi) 5" xfId="8038"/>
    <cellStyle name="1_Book2_Tong hop so lieu_Ke hoach 2012 (theo doi) 5 2" xfId="33565"/>
    <cellStyle name="1_Book2_Tong hop so lieu_Ke hoach 2012 (theo doi) 5 3" xfId="33566"/>
    <cellStyle name="1_Book2_Tong hop so lieu_Ke hoach 2012 (theo doi) 6" xfId="33567"/>
    <cellStyle name="1_Book2_Tong hop so lieu_Ke hoach 2012 (theo doi) 7" xfId="33568"/>
    <cellStyle name="1_Book2_Tong hop so lieu_Ke hoach 2012 theo doi (giai ngan 30.6.12)" xfId="8039"/>
    <cellStyle name="1_Book2_Tong hop so lieu_Ke hoach 2012 theo doi (giai ngan 30.6.12) 2" xfId="8040"/>
    <cellStyle name="1_Book2_Tong hop so lieu_Ke hoach 2012 theo doi (giai ngan 30.6.12) 2 2" xfId="8041"/>
    <cellStyle name="1_Book2_Tong hop so lieu_Ke hoach 2012 theo doi (giai ngan 30.6.12) 2 2 2" xfId="33569"/>
    <cellStyle name="1_Book2_Tong hop so lieu_Ke hoach 2012 theo doi (giai ngan 30.6.12) 2 2 3" xfId="33570"/>
    <cellStyle name="1_Book2_Tong hop so lieu_Ke hoach 2012 theo doi (giai ngan 30.6.12) 2 3" xfId="8042"/>
    <cellStyle name="1_Book2_Tong hop so lieu_Ke hoach 2012 theo doi (giai ngan 30.6.12) 2 3 2" xfId="33571"/>
    <cellStyle name="1_Book2_Tong hop so lieu_Ke hoach 2012 theo doi (giai ngan 30.6.12) 2 3 3" xfId="33572"/>
    <cellStyle name="1_Book2_Tong hop so lieu_Ke hoach 2012 theo doi (giai ngan 30.6.12) 2 4" xfId="8043"/>
    <cellStyle name="1_Book2_Tong hop so lieu_Ke hoach 2012 theo doi (giai ngan 30.6.12) 2 4 2" xfId="33573"/>
    <cellStyle name="1_Book2_Tong hop so lieu_Ke hoach 2012 theo doi (giai ngan 30.6.12) 2 4 3" xfId="33574"/>
    <cellStyle name="1_Book2_Tong hop so lieu_Ke hoach 2012 theo doi (giai ngan 30.6.12) 2 5" xfId="33575"/>
    <cellStyle name="1_Book2_Tong hop so lieu_Ke hoach 2012 theo doi (giai ngan 30.6.12) 2 6" xfId="33576"/>
    <cellStyle name="1_Book2_Tong hop so lieu_Ke hoach 2012 theo doi (giai ngan 30.6.12) 3" xfId="8044"/>
    <cellStyle name="1_Book2_Tong hop so lieu_Ke hoach 2012 theo doi (giai ngan 30.6.12) 3 2" xfId="33577"/>
    <cellStyle name="1_Book2_Tong hop so lieu_Ke hoach 2012 theo doi (giai ngan 30.6.12) 3 3" xfId="33578"/>
    <cellStyle name="1_Book2_Tong hop so lieu_Ke hoach 2012 theo doi (giai ngan 30.6.12) 4" xfId="8045"/>
    <cellStyle name="1_Book2_Tong hop so lieu_Ke hoach 2012 theo doi (giai ngan 30.6.12) 4 2" xfId="33579"/>
    <cellStyle name="1_Book2_Tong hop so lieu_Ke hoach 2012 theo doi (giai ngan 30.6.12) 4 3" xfId="33580"/>
    <cellStyle name="1_Book2_Tong hop so lieu_Ke hoach 2012 theo doi (giai ngan 30.6.12) 5" xfId="8046"/>
    <cellStyle name="1_Book2_Tong hop so lieu_Ke hoach 2012 theo doi (giai ngan 30.6.12) 5 2" xfId="33581"/>
    <cellStyle name="1_Book2_Tong hop so lieu_Ke hoach 2012 theo doi (giai ngan 30.6.12) 5 3" xfId="33582"/>
    <cellStyle name="1_Book2_Tong hop so lieu_Ke hoach 2012 theo doi (giai ngan 30.6.12) 6" xfId="33583"/>
    <cellStyle name="1_Book2_Tong hop so lieu_Ke hoach 2012 theo doi (giai ngan 30.6.12) 7" xfId="33584"/>
    <cellStyle name="1_Book2_Tong hop so lieu_pvhung.skhdt 20117113152041 Danh muc cong trinh trong diem" xfId="8047"/>
    <cellStyle name="1_Book2_Tong hop so lieu_pvhung.skhdt 20117113152041 Danh muc cong trinh trong diem 2" xfId="8048"/>
    <cellStyle name="1_Book2_Tong hop so lieu_pvhung.skhdt 20117113152041 Danh muc cong trinh trong diem 2 2" xfId="8049"/>
    <cellStyle name="1_Book2_Tong hop so lieu_pvhung.skhdt 20117113152041 Danh muc cong trinh trong diem 2 2 2" xfId="33585"/>
    <cellStyle name="1_Book2_Tong hop so lieu_pvhung.skhdt 20117113152041 Danh muc cong trinh trong diem 2 2 3" xfId="33586"/>
    <cellStyle name="1_Book2_Tong hop so lieu_pvhung.skhdt 20117113152041 Danh muc cong trinh trong diem 2 3" xfId="8050"/>
    <cellStyle name="1_Book2_Tong hop so lieu_pvhung.skhdt 20117113152041 Danh muc cong trinh trong diem 2 3 2" xfId="33587"/>
    <cellStyle name="1_Book2_Tong hop so lieu_pvhung.skhdt 20117113152041 Danh muc cong trinh trong diem 2 3 3" xfId="33588"/>
    <cellStyle name="1_Book2_Tong hop so lieu_pvhung.skhdt 20117113152041 Danh muc cong trinh trong diem 2 4" xfId="8051"/>
    <cellStyle name="1_Book2_Tong hop so lieu_pvhung.skhdt 20117113152041 Danh muc cong trinh trong diem 2 4 2" xfId="33589"/>
    <cellStyle name="1_Book2_Tong hop so lieu_pvhung.skhdt 20117113152041 Danh muc cong trinh trong diem 2 4 3" xfId="33590"/>
    <cellStyle name="1_Book2_Tong hop so lieu_pvhung.skhdt 20117113152041 Danh muc cong trinh trong diem 2 5" xfId="33591"/>
    <cellStyle name="1_Book2_Tong hop so lieu_pvhung.skhdt 20117113152041 Danh muc cong trinh trong diem 2 6" xfId="33592"/>
    <cellStyle name="1_Book2_Tong hop so lieu_pvhung.skhdt 20117113152041 Danh muc cong trinh trong diem 3" xfId="8052"/>
    <cellStyle name="1_Book2_Tong hop so lieu_pvhung.skhdt 20117113152041 Danh muc cong trinh trong diem 3 2" xfId="33593"/>
    <cellStyle name="1_Book2_Tong hop so lieu_pvhung.skhdt 20117113152041 Danh muc cong trinh trong diem 3 3" xfId="33594"/>
    <cellStyle name="1_Book2_Tong hop so lieu_pvhung.skhdt 20117113152041 Danh muc cong trinh trong diem 4" xfId="8053"/>
    <cellStyle name="1_Book2_Tong hop so lieu_pvhung.skhdt 20117113152041 Danh muc cong trinh trong diem 4 2" xfId="33595"/>
    <cellStyle name="1_Book2_Tong hop so lieu_pvhung.skhdt 20117113152041 Danh muc cong trinh trong diem 4 3" xfId="33596"/>
    <cellStyle name="1_Book2_Tong hop so lieu_pvhung.skhdt 20117113152041 Danh muc cong trinh trong diem 5" xfId="8054"/>
    <cellStyle name="1_Book2_Tong hop so lieu_pvhung.skhdt 20117113152041 Danh muc cong trinh trong diem 5 2" xfId="33597"/>
    <cellStyle name="1_Book2_Tong hop so lieu_pvhung.skhdt 20117113152041 Danh muc cong trinh trong diem 5 3" xfId="33598"/>
    <cellStyle name="1_Book2_Tong hop so lieu_pvhung.skhdt 20117113152041 Danh muc cong trinh trong diem 6" xfId="33599"/>
    <cellStyle name="1_Book2_Tong hop so lieu_pvhung.skhdt 20117113152041 Danh muc cong trinh trong diem 7" xfId="33600"/>
    <cellStyle name="1_Book2_Tong hop so lieu_pvhung.skhdt 20117113152041 Danh muc cong trinh trong diem_BC von DTPT 6 thang 2012" xfId="8055"/>
    <cellStyle name="1_Book2_Tong hop so lieu_pvhung.skhdt 20117113152041 Danh muc cong trinh trong diem_BC von DTPT 6 thang 2012 2" xfId="8056"/>
    <cellStyle name="1_Book2_Tong hop so lieu_pvhung.skhdt 20117113152041 Danh muc cong trinh trong diem_BC von DTPT 6 thang 2012 2 2" xfId="8057"/>
    <cellStyle name="1_Book2_Tong hop so lieu_pvhung.skhdt 20117113152041 Danh muc cong trinh trong diem_BC von DTPT 6 thang 2012 2 2 2" xfId="33601"/>
    <cellStyle name="1_Book2_Tong hop so lieu_pvhung.skhdt 20117113152041 Danh muc cong trinh trong diem_BC von DTPT 6 thang 2012 2 2 3" xfId="33602"/>
    <cellStyle name="1_Book2_Tong hop so lieu_pvhung.skhdt 20117113152041 Danh muc cong trinh trong diem_BC von DTPT 6 thang 2012 2 3" xfId="8058"/>
    <cellStyle name="1_Book2_Tong hop so lieu_pvhung.skhdt 20117113152041 Danh muc cong trinh trong diem_BC von DTPT 6 thang 2012 2 3 2" xfId="33603"/>
    <cellStyle name="1_Book2_Tong hop so lieu_pvhung.skhdt 20117113152041 Danh muc cong trinh trong diem_BC von DTPT 6 thang 2012 2 3 3" xfId="33604"/>
    <cellStyle name="1_Book2_Tong hop so lieu_pvhung.skhdt 20117113152041 Danh muc cong trinh trong diem_BC von DTPT 6 thang 2012 2 4" xfId="8059"/>
    <cellStyle name="1_Book2_Tong hop so lieu_pvhung.skhdt 20117113152041 Danh muc cong trinh trong diem_BC von DTPT 6 thang 2012 2 4 2" xfId="33605"/>
    <cellStyle name="1_Book2_Tong hop so lieu_pvhung.skhdt 20117113152041 Danh muc cong trinh trong diem_BC von DTPT 6 thang 2012 2 4 3" xfId="33606"/>
    <cellStyle name="1_Book2_Tong hop so lieu_pvhung.skhdt 20117113152041 Danh muc cong trinh trong diem_BC von DTPT 6 thang 2012 2 5" xfId="33607"/>
    <cellStyle name="1_Book2_Tong hop so lieu_pvhung.skhdt 20117113152041 Danh muc cong trinh trong diem_BC von DTPT 6 thang 2012 2 6" xfId="33608"/>
    <cellStyle name="1_Book2_Tong hop so lieu_pvhung.skhdt 20117113152041 Danh muc cong trinh trong diem_BC von DTPT 6 thang 2012 3" xfId="8060"/>
    <cellStyle name="1_Book2_Tong hop so lieu_pvhung.skhdt 20117113152041 Danh muc cong trinh trong diem_BC von DTPT 6 thang 2012 3 2" xfId="33609"/>
    <cellStyle name="1_Book2_Tong hop so lieu_pvhung.skhdt 20117113152041 Danh muc cong trinh trong diem_BC von DTPT 6 thang 2012 3 3" xfId="33610"/>
    <cellStyle name="1_Book2_Tong hop so lieu_pvhung.skhdt 20117113152041 Danh muc cong trinh trong diem_BC von DTPT 6 thang 2012 4" xfId="8061"/>
    <cellStyle name="1_Book2_Tong hop so lieu_pvhung.skhdt 20117113152041 Danh muc cong trinh trong diem_BC von DTPT 6 thang 2012 4 2" xfId="33611"/>
    <cellStyle name="1_Book2_Tong hop so lieu_pvhung.skhdt 20117113152041 Danh muc cong trinh trong diem_BC von DTPT 6 thang 2012 4 3" xfId="33612"/>
    <cellStyle name="1_Book2_Tong hop so lieu_pvhung.skhdt 20117113152041 Danh muc cong trinh trong diem_BC von DTPT 6 thang 2012 5" xfId="8062"/>
    <cellStyle name="1_Book2_Tong hop so lieu_pvhung.skhdt 20117113152041 Danh muc cong trinh trong diem_BC von DTPT 6 thang 2012 5 2" xfId="33613"/>
    <cellStyle name="1_Book2_Tong hop so lieu_pvhung.skhdt 20117113152041 Danh muc cong trinh trong diem_BC von DTPT 6 thang 2012 5 3" xfId="33614"/>
    <cellStyle name="1_Book2_Tong hop so lieu_pvhung.skhdt 20117113152041 Danh muc cong trinh trong diem_BC von DTPT 6 thang 2012 6" xfId="33615"/>
    <cellStyle name="1_Book2_Tong hop so lieu_pvhung.skhdt 20117113152041 Danh muc cong trinh trong diem_BC von DTPT 6 thang 2012 7" xfId="33616"/>
    <cellStyle name="1_Book2_Tong hop so lieu_pvhung.skhdt 20117113152041 Danh muc cong trinh trong diem_Bieu du thao QD von ho tro co MT" xfId="8063"/>
    <cellStyle name="1_Book2_Tong hop so lieu_pvhung.skhdt 20117113152041 Danh muc cong trinh trong diem_Bieu du thao QD von ho tro co MT 2" xfId="8064"/>
    <cellStyle name="1_Book2_Tong hop so lieu_pvhung.skhdt 20117113152041 Danh muc cong trinh trong diem_Bieu du thao QD von ho tro co MT 2 2" xfId="8065"/>
    <cellStyle name="1_Book2_Tong hop so lieu_pvhung.skhdt 20117113152041 Danh muc cong trinh trong diem_Bieu du thao QD von ho tro co MT 2 2 2" xfId="33617"/>
    <cellStyle name="1_Book2_Tong hop so lieu_pvhung.skhdt 20117113152041 Danh muc cong trinh trong diem_Bieu du thao QD von ho tro co MT 2 2 3" xfId="33618"/>
    <cellStyle name="1_Book2_Tong hop so lieu_pvhung.skhdt 20117113152041 Danh muc cong trinh trong diem_Bieu du thao QD von ho tro co MT 2 3" xfId="8066"/>
    <cellStyle name="1_Book2_Tong hop so lieu_pvhung.skhdt 20117113152041 Danh muc cong trinh trong diem_Bieu du thao QD von ho tro co MT 2 3 2" xfId="33619"/>
    <cellStyle name="1_Book2_Tong hop so lieu_pvhung.skhdt 20117113152041 Danh muc cong trinh trong diem_Bieu du thao QD von ho tro co MT 2 3 3" xfId="33620"/>
    <cellStyle name="1_Book2_Tong hop so lieu_pvhung.skhdt 20117113152041 Danh muc cong trinh trong diem_Bieu du thao QD von ho tro co MT 2 4" xfId="8067"/>
    <cellStyle name="1_Book2_Tong hop so lieu_pvhung.skhdt 20117113152041 Danh muc cong trinh trong diem_Bieu du thao QD von ho tro co MT 2 4 2" xfId="33621"/>
    <cellStyle name="1_Book2_Tong hop so lieu_pvhung.skhdt 20117113152041 Danh muc cong trinh trong diem_Bieu du thao QD von ho tro co MT 2 4 3" xfId="33622"/>
    <cellStyle name="1_Book2_Tong hop so lieu_pvhung.skhdt 20117113152041 Danh muc cong trinh trong diem_Bieu du thao QD von ho tro co MT 2 5" xfId="33623"/>
    <cellStyle name="1_Book2_Tong hop so lieu_pvhung.skhdt 20117113152041 Danh muc cong trinh trong diem_Bieu du thao QD von ho tro co MT 2 6" xfId="33624"/>
    <cellStyle name="1_Book2_Tong hop so lieu_pvhung.skhdt 20117113152041 Danh muc cong trinh trong diem_Bieu du thao QD von ho tro co MT 3" xfId="8068"/>
    <cellStyle name="1_Book2_Tong hop so lieu_pvhung.skhdt 20117113152041 Danh muc cong trinh trong diem_Bieu du thao QD von ho tro co MT 3 2" xfId="33625"/>
    <cellStyle name="1_Book2_Tong hop so lieu_pvhung.skhdt 20117113152041 Danh muc cong trinh trong diem_Bieu du thao QD von ho tro co MT 3 3" xfId="33626"/>
    <cellStyle name="1_Book2_Tong hop so lieu_pvhung.skhdt 20117113152041 Danh muc cong trinh trong diem_Bieu du thao QD von ho tro co MT 4" xfId="8069"/>
    <cellStyle name="1_Book2_Tong hop so lieu_pvhung.skhdt 20117113152041 Danh muc cong trinh trong diem_Bieu du thao QD von ho tro co MT 4 2" xfId="33627"/>
    <cellStyle name="1_Book2_Tong hop so lieu_pvhung.skhdt 20117113152041 Danh muc cong trinh trong diem_Bieu du thao QD von ho tro co MT 4 3" xfId="33628"/>
    <cellStyle name="1_Book2_Tong hop so lieu_pvhung.skhdt 20117113152041 Danh muc cong trinh trong diem_Bieu du thao QD von ho tro co MT 5" xfId="8070"/>
    <cellStyle name="1_Book2_Tong hop so lieu_pvhung.skhdt 20117113152041 Danh muc cong trinh trong diem_Bieu du thao QD von ho tro co MT 5 2" xfId="33629"/>
    <cellStyle name="1_Book2_Tong hop so lieu_pvhung.skhdt 20117113152041 Danh muc cong trinh trong diem_Bieu du thao QD von ho tro co MT 5 3" xfId="33630"/>
    <cellStyle name="1_Book2_Tong hop so lieu_pvhung.skhdt 20117113152041 Danh muc cong trinh trong diem_Bieu du thao QD von ho tro co MT 6" xfId="33631"/>
    <cellStyle name="1_Book2_Tong hop so lieu_pvhung.skhdt 20117113152041 Danh muc cong trinh trong diem_Bieu du thao QD von ho tro co MT 7" xfId="33632"/>
    <cellStyle name="1_Book2_Tong hop so lieu_pvhung.skhdt 20117113152041 Danh muc cong trinh trong diem_Ke hoach 2012 (theo doi)" xfId="8071"/>
    <cellStyle name="1_Book2_Tong hop so lieu_pvhung.skhdt 20117113152041 Danh muc cong trinh trong diem_Ke hoach 2012 (theo doi) 2" xfId="8072"/>
    <cellStyle name="1_Book2_Tong hop so lieu_pvhung.skhdt 20117113152041 Danh muc cong trinh trong diem_Ke hoach 2012 (theo doi) 2 2" xfId="8073"/>
    <cellStyle name="1_Book2_Tong hop so lieu_pvhung.skhdt 20117113152041 Danh muc cong trinh trong diem_Ke hoach 2012 (theo doi) 2 2 2" xfId="33633"/>
    <cellStyle name="1_Book2_Tong hop so lieu_pvhung.skhdt 20117113152041 Danh muc cong trinh trong diem_Ke hoach 2012 (theo doi) 2 2 3" xfId="33634"/>
    <cellStyle name="1_Book2_Tong hop so lieu_pvhung.skhdt 20117113152041 Danh muc cong trinh trong diem_Ke hoach 2012 (theo doi) 2 3" xfId="8074"/>
    <cellStyle name="1_Book2_Tong hop so lieu_pvhung.skhdt 20117113152041 Danh muc cong trinh trong diem_Ke hoach 2012 (theo doi) 2 3 2" xfId="33635"/>
    <cellStyle name="1_Book2_Tong hop so lieu_pvhung.skhdt 20117113152041 Danh muc cong trinh trong diem_Ke hoach 2012 (theo doi) 2 3 3" xfId="33636"/>
    <cellStyle name="1_Book2_Tong hop so lieu_pvhung.skhdt 20117113152041 Danh muc cong trinh trong diem_Ke hoach 2012 (theo doi) 2 4" xfId="8075"/>
    <cellStyle name="1_Book2_Tong hop so lieu_pvhung.skhdt 20117113152041 Danh muc cong trinh trong diem_Ke hoach 2012 (theo doi) 2 4 2" xfId="33637"/>
    <cellStyle name="1_Book2_Tong hop so lieu_pvhung.skhdt 20117113152041 Danh muc cong trinh trong diem_Ke hoach 2012 (theo doi) 2 4 3" xfId="33638"/>
    <cellStyle name="1_Book2_Tong hop so lieu_pvhung.skhdt 20117113152041 Danh muc cong trinh trong diem_Ke hoach 2012 (theo doi) 2 5" xfId="33639"/>
    <cellStyle name="1_Book2_Tong hop so lieu_pvhung.skhdt 20117113152041 Danh muc cong trinh trong diem_Ke hoach 2012 (theo doi) 2 6" xfId="33640"/>
    <cellStyle name="1_Book2_Tong hop so lieu_pvhung.skhdt 20117113152041 Danh muc cong trinh trong diem_Ke hoach 2012 (theo doi) 3" xfId="8076"/>
    <cellStyle name="1_Book2_Tong hop so lieu_pvhung.skhdt 20117113152041 Danh muc cong trinh trong diem_Ke hoach 2012 (theo doi) 3 2" xfId="33641"/>
    <cellStyle name="1_Book2_Tong hop so lieu_pvhung.skhdt 20117113152041 Danh muc cong trinh trong diem_Ke hoach 2012 (theo doi) 3 3" xfId="33642"/>
    <cellStyle name="1_Book2_Tong hop so lieu_pvhung.skhdt 20117113152041 Danh muc cong trinh trong diem_Ke hoach 2012 (theo doi) 4" xfId="8077"/>
    <cellStyle name="1_Book2_Tong hop so lieu_pvhung.skhdt 20117113152041 Danh muc cong trinh trong diem_Ke hoach 2012 (theo doi) 4 2" xfId="33643"/>
    <cellStyle name="1_Book2_Tong hop so lieu_pvhung.skhdt 20117113152041 Danh muc cong trinh trong diem_Ke hoach 2012 (theo doi) 4 3" xfId="33644"/>
    <cellStyle name="1_Book2_Tong hop so lieu_pvhung.skhdt 20117113152041 Danh muc cong trinh trong diem_Ke hoach 2012 (theo doi) 5" xfId="8078"/>
    <cellStyle name="1_Book2_Tong hop so lieu_pvhung.skhdt 20117113152041 Danh muc cong trinh trong diem_Ke hoach 2012 (theo doi) 5 2" xfId="33645"/>
    <cellStyle name="1_Book2_Tong hop so lieu_pvhung.skhdt 20117113152041 Danh muc cong trinh trong diem_Ke hoach 2012 (theo doi) 5 3" xfId="33646"/>
    <cellStyle name="1_Book2_Tong hop so lieu_pvhung.skhdt 20117113152041 Danh muc cong trinh trong diem_Ke hoach 2012 (theo doi) 6" xfId="33647"/>
    <cellStyle name="1_Book2_Tong hop so lieu_pvhung.skhdt 20117113152041 Danh muc cong trinh trong diem_Ke hoach 2012 (theo doi) 7" xfId="33648"/>
    <cellStyle name="1_Book2_Tong hop so lieu_pvhung.skhdt 20117113152041 Danh muc cong trinh trong diem_Ke hoach 2012 theo doi (giai ngan 30.6.12)" xfId="8079"/>
    <cellStyle name="1_Book2_Tong hop so lieu_pvhung.skhdt 20117113152041 Danh muc cong trinh trong diem_Ke hoach 2012 theo doi (giai ngan 30.6.12) 2" xfId="8080"/>
    <cellStyle name="1_Book2_Tong hop so lieu_pvhung.skhdt 20117113152041 Danh muc cong trinh trong diem_Ke hoach 2012 theo doi (giai ngan 30.6.12) 2 2" xfId="8081"/>
    <cellStyle name="1_Book2_Tong hop so lieu_pvhung.skhdt 20117113152041 Danh muc cong trinh trong diem_Ke hoach 2012 theo doi (giai ngan 30.6.12) 2 2 2" xfId="33649"/>
    <cellStyle name="1_Book2_Tong hop so lieu_pvhung.skhdt 20117113152041 Danh muc cong trinh trong diem_Ke hoach 2012 theo doi (giai ngan 30.6.12) 2 2 3" xfId="33650"/>
    <cellStyle name="1_Book2_Tong hop so lieu_pvhung.skhdt 20117113152041 Danh muc cong trinh trong diem_Ke hoach 2012 theo doi (giai ngan 30.6.12) 2 3" xfId="8082"/>
    <cellStyle name="1_Book2_Tong hop so lieu_pvhung.skhdt 20117113152041 Danh muc cong trinh trong diem_Ke hoach 2012 theo doi (giai ngan 30.6.12) 2 3 2" xfId="33651"/>
    <cellStyle name="1_Book2_Tong hop so lieu_pvhung.skhdt 20117113152041 Danh muc cong trinh trong diem_Ke hoach 2012 theo doi (giai ngan 30.6.12) 2 3 3" xfId="33652"/>
    <cellStyle name="1_Book2_Tong hop so lieu_pvhung.skhdt 20117113152041 Danh muc cong trinh trong diem_Ke hoach 2012 theo doi (giai ngan 30.6.12) 2 4" xfId="8083"/>
    <cellStyle name="1_Book2_Tong hop so lieu_pvhung.skhdt 20117113152041 Danh muc cong trinh trong diem_Ke hoach 2012 theo doi (giai ngan 30.6.12) 2 4 2" xfId="33653"/>
    <cellStyle name="1_Book2_Tong hop so lieu_pvhung.skhdt 20117113152041 Danh muc cong trinh trong diem_Ke hoach 2012 theo doi (giai ngan 30.6.12) 2 4 3" xfId="33654"/>
    <cellStyle name="1_Book2_Tong hop so lieu_pvhung.skhdt 20117113152041 Danh muc cong trinh trong diem_Ke hoach 2012 theo doi (giai ngan 30.6.12) 2 5" xfId="33655"/>
    <cellStyle name="1_Book2_Tong hop so lieu_pvhung.skhdt 20117113152041 Danh muc cong trinh trong diem_Ke hoach 2012 theo doi (giai ngan 30.6.12) 2 6" xfId="33656"/>
    <cellStyle name="1_Book2_Tong hop so lieu_pvhung.skhdt 20117113152041 Danh muc cong trinh trong diem_Ke hoach 2012 theo doi (giai ngan 30.6.12) 3" xfId="8084"/>
    <cellStyle name="1_Book2_Tong hop so lieu_pvhung.skhdt 20117113152041 Danh muc cong trinh trong diem_Ke hoach 2012 theo doi (giai ngan 30.6.12) 3 2" xfId="33657"/>
    <cellStyle name="1_Book2_Tong hop so lieu_pvhung.skhdt 20117113152041 Danh muc cong trinh trong diem_Ke hoach 2012 theo doi (giai ngan 30.6.12) 3 3" xfId="33658"/>
    <cellStyle name="1_Book2_Tong hop so lieu_pvhung.skhdt 20117113152041 Danh muc cong trinh trong diem_Ke hoach 2012 theo doi (giai ngan 30.6.12) 4" xfId="8085"/>
    <cellStyle name="1_Book2_Tong hop so lieu_pvhung.skhdt 20117113152041 Danh muc cong trinh trong diem_Ke hoach 2012 theo doi (giai ngan 30.6.12) 4 2" xfId="33659"/>
    <cellStyle name="1_Book2_Tong hop so lieu_pvhung.skhdt 20117113152041 Danh muc cong trinh trong diem_Ke hoach 2012 theo doi (giai ngan 30.6.12) 4 3" xfId="33660"/>
    <cellStyle name="1_Book2_Tong hop so lieu_pvhung.skhdt 20117113152041 Danh muc cong trinh trong diem_Ke hoach 2012 theo doi (giai ngan 30.6.12) 5" xfId="8086"/>
    <cellStyle name="1_Book2_Tong hop so lieu_pvhung.skhdt 20117113152041 Danh muc cong trinh trong diem_Ke hoach 2012 theo doi (giai ngan 30.6.12) 5 2" xfId="33661"/>
    <cellStyle name="1_Book2_Tong hop so lieu_pvhung.skhdt 20117113152041 Danh muc cong trinh trong diem_Ke hoach 2012 theo doi (giai ngan 30.6.12) 5 3" xfId="33662"/>
    <cellStyle name="1_Book2_Tong hop so lieu_pvhung.skhdt 20117113152041 Danh muc cong trinh trong diem_Ke hoach 2012 theo doi (giai ngan 30.6.12) 6" xfId="33663"/>
    <cellStyle name="1_Book2_Tong hop so lieu_pvhung.skhdt 20117113152041 Danh muc cong trinh trong diem_Ke hoach 2012 theo doi (giai ngan 30.6.12) 7" xfId="33664"/>
    <cellStyle name="1_Book2_Tong hop theo doi von TPCP (BC)" xfId="8087"/>
    <cellStyle name="1_Book2_Tong hop theo doi von TPCP (BC) 2" xfId="8088"/>
    <cellStyle name="1_Book2_Tong hop theo doi von TPCP (BC) 2 2" xfId="8089"/>
    <cellStyle name="1_Book2_Tong hop theo doi von TPCP (BC) 2 2 2" xfId="33665"/>
    <cellStyle name="1_Book2_Tong hop theo doi von TPCP (BC) 2 2 3" xfId="33666"/>
    <cellStyle name="1_Book2_Tong hop theo doi von TPCP (BC) 2 3" xfId="8090"/>
    <cellStyle name="1_Book2_Tong hop theo doi von TPCP (BC) 2 3 2" xfId="33667"/>
    <cellStyle name="1_Book2_Tong hop theo doi von TPCP (BC) 2 3 3" xfId="33668"/>
    <cellStyle name="1_Book2_Tong hop theo doi von TPCP (BC) 2 4" xfId="8091"/>
    <cellStyle name="1_Book2_Tong hop theo doi von TPCP (BC) 2 4 2" xfId="33669"/>
    <cellStyle name="1_Book2_Tong hop theo doi von TPCP (BC) 2 4 3" xfId="33670"/>
    <cellStyle name="1_Book2_Tong hop theo doi von TPCP (BC) 2 5" xfId="33671"/>
    <cellStyle name="1_Book2_Tong hop theo doi von TPCP (BC) 2 6" xfId="33672"/>
    <cellStyle name="1_Book2_Tong hop theo doi von TPCP (BC) 3" xfId="8092"/>
    <cellStyle name="1_Book2_Tong hop theo doi von TPCP (BC) 3 2" xfId="33673"/>
    <cellStyle name="1_Book2_Tong hop theo doi von TPCP (BC) 3 3" xfId="33674"/>
    <cellStyle name="1_Book2_Tong hop theo doi von TPCP (BC) 4" xfId="8093"/>
    <cellStyle name="1_Book2_Tong hop theo doi von TPCP (BC) 4 2" xfId="33675"/>
    <cellStyle name="1_Book2_Tong hop theo doi von TPCP (BC) 4 3" xfId="33676"/>
    <cellStyle name="1_Book2_Tong hop theo doi von TPCP (BC) 5" xfId="8094"/>
    <cellStyle name="1_Book2_Tong hop theo doi von TPCP (BC) 5 2" xfId="33677"/>
    <cellStyle name="1_Book2_Tong hop theo doi von TPCP (BC) 5 3" xfId="33678"/>
    <cellStyle name="1_Book2_Tong hop theo doi von TPCP (BC) 6" xfId="33679"/>
    <cellStyle name="1_Book2_Tong hop theo doi von TPCP (BC) 7" xfId="33680"/>
    <cellStyle name="1_Book2_Tong hop theo doi von TPCP (BC)_BC von DTPT 6 thang 2012" xfId="8095"/>
    <cellStyle name="1_Book2_Tong hop theo doi von TPCP (BC)_BC von DTPT 6 thang 2012 2" xfId="8096"/>
    <cellStyle name="1_Book2_Tong hop theo doi von TPCP (BC)_BC von DTPT 6 thang 2012 2 2" xfId="8097"/>
    <cellStyle name="1_Book2_Tong hop theo doi von TPCP (BC)_BC von DTPT 6 thang 2012 2 2 2" xfId="33681"/>
    <cellStyle name="1_Book2_Tong hop theo doi von TPCP (BC)_BC von DTPT 6 thang 2012 2 2 3" xfId="33682"/>
    <cellStyle name="1_Book2_Tong hop theo doi von TPCP (BC)_BC von DTPT 6 thang 2012 2 3" xfId="8098"/>
    <cellStyle name="1_Book2_Tong hop theo doi von TPCP (BC)_BC von DTPT 6 thang 2012 2 3 2" xfId="33683"/>
    <cellStyle name="1_Book2_Tong hop theo doi von TPCP (BC)_BC von DTPT 6 thang 2012 2 3 3" xfId="33684"/>
    <cellStyle name="1_Book2_Tong hop theo doi von TPCP (BC)_BC von DTPT 6 thang 2012 2 4" xfId="8099"/>
    <cellStyle name="1_Book2_Tong hop theo doi von TPCP (BC)_BC von DTPT 6 thang 2012 2 4 2" xfId="33685"/>
    <cellStyle name="1_Book2_Tong hop theo doi von TPCP (BC)_BC von DTPT 6 thang 2012 2 4 3" xfId="33686"/>
    <cellStyle name="1_Book2_Tong hop theo doi von TPCP (BC)_BC von DTPT 6 thang 2012 2 5" xfId="33687"/>
    <cellStyle name="1_Book2_Tong hop theo doi von TPCP (BC)_BC von DTPT 6 thang 2012 2 6" xfId="33688"/>
    <cellStyle name="1_Book2_Tong hop theo doi von TPCP (BC)_BC von DTPT 6 thang 2012 3" xfId="8100"/>
    <cellStyle name="1_Book2_Tong hop theo doi von TPCP (BC)_BC von DTPT 6 thang 2012 3 2" xfId="33689"/>
    <cellStyle name="1_Book2_Tong hop theo doi von TPCP (BC)_BC von DTPT 6 thang 2012 3 3" xfId="33690"/>
    <cellStyle name="1_Book2_Tong hop theo doi von TPCP (BC)_BC von DTPT 6 thang 2012 4" xfId="8101"/>
    <cellStyle name="1_Book2_Tong hop theo doi von TPCP (BC)_BC von DTPT 6 thang 2012 4 2" xfId="33691"/>
    <cellStyle name="1_Book2_Tong hop theo doi von TPCP (BC)_BC von DTPT 6 thang 2012 4 3" xfId="33692"/>
    <cellStyle name="1_Book2_Tong hop theo doi von TPCP (BC)_BC von DTPT 6 thang 2012 5" xfId="8102"/>
    <cellStyle name="1_Book2_Tong hop theo doi von TPCP (BC)_BC von DTPT 6 thang 2012 5 2" xfId="33693"/>
    <cellStyle name="1_Book2_Tong hop theo doi von TPCP (BC)_BC von DTPT 6 thang 2012 5 3" xfId="33694"/>
    <cellStyle name="1_Book2_Tong hop theo doi von TPCP (BC)_BC von DTPT 6 thang 2012 6" xfId="33695"/>
    <cellStyle name="1_Book2_Tong hop theo doi von TPCP (BC)_BC von DTPT 6 thang 2012 7" xfId="33696"/>
    <cellStyle name="1_Book2_Tong hop theo doi von TPCP (BC)_Bieu du thao QD von ho tro co MT" xfId="8103"/>
    <cellStyle name="1_Book2_Tong hop theo doi von TPCP (BC)_Bieu du thao QD von ho tro co MT 2" xfId="8104"/>
    <cellStyle name="1_Book2_Tong hop theo doi von TPCP (BC)_Bieu du thao QD von ho tro co MT 2 2" xfId="8105"/>
    <cellStyle name="1_Book2_Tong hop theo doi von TPCP (BC)_Bieu du thao QD von ho tro co MT 2 2 2" xfId="33697"/>
    <cellStyle name="1_Book2_Tong hop theo doi von TPCP (BC)_Bieu du thao QD von ho tro co MT 2 2 3" xfId="33698"/>
    <cellStyle name="1_Book2_Tong hop theo doi von TPCP (BC)_Bieu du thao QD von ho tro co MT 2 3" xfId="8106"/>
    <cellStyle name="1_Book2_Tong hop theo doi von TPCP (BC)_Bieu du thao QD von ho tro co MT 2 3 2" xfId="33699"/>
    <cellStyle name="1_Book2_Tong hop theo doi von TPCP (BC)_Bieu du thao QD von ho tro co MT 2 3 3" xfId="33700"/>
    <cellStyle name="1_Book2_Tong hop theo doi von TPCP (BC)_Bieu du thao QD von ho tro co MT 2 4" xfId="8107"/>
    <cellStyle name="1_Book2_Tong hop theo doi von TPCP (BC)_Bieu du thao QD von ho tro co MT 2 4 2" xfId="33701"/>
    <cellStyle name="1_Book2_Tong hop theo doi von TPCP (BC)_Bieu du thao QD von ho tro co MT 2 4 3" xfId="33702"/>
    <cellStyle name="1_Book2_Tong hop theo doi von TPCP (BC)_Bieu du thao QD von ho tro co MT 2 5" xfId="33703"/>
    <cellStyle name="1_Book2_Tong hop theo doi von TPCP (BC)_Bieu du thao QD von ho tro co MT 2 6" xfId="33704"/>
    <cellStyle name="1_Book2_Tong hop theo doi von TPCP (BC)_Bieu du thao QD von ho tro co MT 3" xfId="8108"/>
    <cellStyle name="1_Book2_Tong hop theo doi von TPCP (BC)_Bieu du thao QD von ho tro co MT 3 2" xfId="33705"/>
    <cellStyle name="1_Book2_Tong hop theo doi von TPCP (BC)_Bieu du thao QD von ho tro co MT 3 3" xfId="33706"/>
    <cellStyle name="1_Book2_Tong hop theo doi von TPCP (BC)_Bieu du thao QD von ho tro co MT 4" xfId="8109"/>
    <cellStyle name="1_Book2_Tong hop theo doi von TPCP (BC)_Bieu du thao QD von ho tro co MT 4 2" xfId="33707"/>
    <cellStyle name="1_Book2_Tong hop theo doi von TPCP (BC)_Bieu du thao QD von ho tro co MT 4 3" xfId="33708"/>
    <cellStyle name="1_Book2_Tong hop theo doi von TPCP (BC)_Bieu du thao QD von ho tro co MT 5" xfId="8110"/>
    <cellStyle name="1_Book2_Tong hop theo doi von TPCP (BC)_Bieu du thao QD von ho tro co MT 5 2" xfId="33709"/>
    <cellStyle name="1_Book2_Tong hop theo doi von TPCP (BC)_Bieu du thao QD von ho tro co MT 5 3" xfId="33710"/>
    <cellStyle name="1_Book2_Tong hop theo doi von TPCP (BC)_Bieu du thao QD von ho tro co MT 6" xfId="33711"/>
    <cellStyle name="1_Book2_Tong hop theo doi von TPCP (BC)_Bieu du thao QD von ho tro co MT 7" xfId="33712"/>
    <cellStyle name="1_Book2_Tong hop theo doi von TPCP (BC)_Ke hoach 2012 (theo doi)" xfId="8111"/>
    <cellStyle name="1_Book2_Tong hop theo doi von TPCP (BC)_Ke hoach 2012 (theo doi) 2" xfId="8112"/>
    <cellStyle name="1_Book2_Tong hop theo doi von TPCP (BC)_Ke hoach 2012 (theo doi) 2 2" xfId="8113"/>
    <cellStyle name="1_Book2_Tong hop theo doi von TPCP (BC)_Ke hoach 2012 (theo doi) 2 2 2" xfId="33713"/>
    <cellStyle name="1_Book2_Tong hop theo doi von TPCP (BC)_Ke hoach 2012 (theo doi) 2 2 3" xfId="33714"/>
    <cellStyle name="1_Book2_Tong hop theo doi von TPCP (BC)_Ke hoach 2012 (theo doi) 2 3" xfId="8114"/>
    <cellStyle name="1_Book2_Tong hop theo doi von TPCP (BC)_Ke hoach 2012 (theo doi) 2 3 2" xfId="33715"/>
    <cellStyle name="1_Book2_Tong hop theo doi von TPCP (BC)_Ke hoach 2012 (theo doi) 2 3 3" xfId="33716"/>
    <cellStyle name="1_Book2_Tong hop theo doi von TPCP (BC)_Ke hoach 2012 (theo doi) 2 4" xfId="8115"/>
    <cellStyle name="1_Book2_Tong hop theo doi von TPCP (BC)_Ke hoach 2012 (theo doi) 2 4 2" xfId="33717"/>
    <cellStyle name="1_Book2_Tong hop theo doi von TPCP (BC)_Ke hoach 2012 (theo doi) 2 4 3" xfId="33718"/>
    <cellStyle name="1_Book2_Tong hop theo doi von TPCP (BC)_Ke hoach 2012 (theo doi) 2 5" xfId="33719"/>
    <cellStyle name="1_Book2_Tong hop theo doi von TPCP (BC)_Ke hoach 2012 (theo doi) 2 6" xfId="33720"/>
    <cellStyle name="1_Book2_Tong hop theo doi von TPCP (BC)_Ke hoach 2012 (theo doi) 3" xfId="8116"/>
    <cellStyle name="1_Book2_Tong hop theo doi von TPCP (BC)_Ke hoach 2012 (theo doi) 3 2" xfId="33721"/>
    <cellStyle name="1_Book2_Tong hop theo doi von TPCP (BC)_Ke hoach 2012 (theo doi) 3 3" xfId="33722"/>
    <cellStyle name="1_Book2_Tong hop theo doi von TPCP (BC)_Ke hoach 2012 (theo doi) 4" xfId="8117"/>
    <cellStyle name="1_Book2_Tong hop theo doi von TPCP (BC)_Ke hoach 2012 (theo doi) 4 2" xfId="33723"/>
    <cellStyle name="1_Book2_Tong hop theo doi von TPCP (BC)_Ke hoach 2012 (theo doi) 4 3" xfId="33724"/>
    <cellStyle name="1_Book2_Tong hop theo doi von TPCP (BC)_Ke hoach 2012 (theo doi) 5" xfId="8118"/>
    <cellStyle name="1_Book2_Tong hop theo doi von TPCP (BC)_Ke hoach 2012 (theo doi) 5 2" xfId="33725"/>
    <cellStyle name="1_Book2_Tong hop theo doi von TPCP (BC)_Ke hoach 2012 (theo doi) 5 3" xfId="33726"/>
    <cellStyle name="1_Book2_Tong hop theo doi von TPCP (BC)_Ke hoach 2012 (theo doi) 6" xfId="33727"/>
    <cellStyle name="1_Book2_Tong hop theo doi von TPCP (BC)_Ke hoach 2012 (theo doi) 7" xfId="33728"/>
    <cellStyle name="1_Book2_Tong hop theo doi von TPCP (BC)_Ke hoach 2012 theo doi (giai ngan 30.6.12)" xfId="8119"/>
    <cellStyle name="1_Book2_Tong hop theo doi von TPCP (BC)_Ke hoach 2012 theo doi (giai ngan 30.6.12) 2" xfId="8120"/>
    <cellStyle name="1_Book2_Tong hop theo doi von TPCP (BC)_Ke hoach 2012 theo doi (giai ngan 30.6.12) 2 2" xfId="8121"/>
    <cellStyle name="1_Book2_Tong hop theo doi von TPCP (BC)_Ke hoach 2012 theo doi (giai ngan 30.6.12) 2 2 2" xfId="33729"/>
    <cellStyle name="1_Book2_Tong hop theo doi von TPCP (BC)_Ke hoach 2012 theo doi (giai ngan 30.6.12) 2 2 3" xfId="33730"/>
    <cellStyle name="1_Book2_Tong hop theo doi von TPCP (BC)_Ke hoach 2012 theo doi (giai ngan 30.6.12) 2 3" xfId="8122"/>
    <cellStyle name="1_Book2_Tong hop theo doi von TPCP (BC)_Ke hoach 2012 theo doi (giai ngan 30.6.12) 2 3 2" xfId="33731"/>
    <cellStyle name="1_Book2_Tong hop theo doi von TPCP (BC)_Ke hoach 2012 theo doi (giai ngan 30.6.12) 2 3 3" xfId="33732"/>
    <cellStyle name="1_Book2_Tong hop theo doi von TPCP (BC)_Ke hoach 2012 theo doi (giai ngan 30.6.12) 2 4" xfId="8123"/>
    <cellStyle name="1_Book2_Tong hop theo doi von TPCP (BC)_Ke hoach 2012 theo doi (giai ngan 30.6.12) 2 4 2" xfId="33733"/>
    <cellStyle name="1_Book2_Tong hop theo doi von TPCP (BC)_Ke hoach 2012 theo doi (giai ngan 30.6.12) 2 4 3" xfId="33734"/>
    <cellStyle name="1_Book2_Tong hop theo doi von TPCP (BC)_Ke hoach 2012 theo doi (giai ngan 30.6.12) 2 5" xfId="33735"/>
    <cellStyle name="1_Book2_Tong hop theo doi von TPCP (BC)_Ke hoach 2012 theo doi (giai ngan 30.6.12) 2 6" xfId="33736"/>
    <cellStyle name="1_Book2_Tong hop theo doi von TPCP (BC)_Ke hoach 2012 theo doi (giai ngan 30.6.12) 3" xfId="8124"/>
    <cellStyle name="1_Book2_Tong hop theo doi von TPCP (BC)_Ke hoach 2012 theo doi (giai ngan 30.6.12) 3 2" xfId="33737"/>
    <cellStyle name="1_Book2_Tong hop theo doi von TPCP (BC)_Ke hoach 2012 theo doi (giai ngan 30.6.12) 3 3" xfId="33738"/>
    <cellStyle name="1_Book2_Tong hop theo doi von TPCP (BC)_Ke hoach 2012 theo doi (giai ngan 30.6.12) 4" xfId="8125"/>
    <cellStyle name="1_Book2_Tong hop theo doi von TPCP (BC)_Ke hoach 2012 theo doi (giai ngan 30.6.12) 4 2" xfId="33739"/>
    <cellStyle name="1_Book2_Tong hop theo doi von TPCP (BC)_Ke hoach 2012 theo doi (giai ngan 30.6.12) 4 3" xfId="33740"/>
    <cellStyle name="1_Book2_Tong hop theo doi von TPCP (BC)_Ke hoach 2012 theo doi (giai ngan 30.6.12) 5" xfId="8126"/>
    <cellStyle name="1_Book2_Tong hop theo doi von TPCP (BC)_Ke hoach 2012 theo doi (giai ngan 30.6.12) 5 2" xfId="33741"/>
    <cellStyle name="1_Book2_Tong hop theo doi von TPCP (BC)_Ke hoach 2012 theo doi (giai ngan 30.6.12) 5 3" xfId="33742"/>
    <cellStyle name="1_Book2_Tong hop theo doi von TPCP (BC)_Ke hoach 2012 theo doi (giai ngan 30.6.12) 6" xfId="33743"/>
    <cellStyle name="1_Book2_Tong hop theo doi von TPCP (BC)_Ke hoach 2012 theo doi (giai ngan 30.6.12) 7" xfId="33744"/>
    <cellStyle name="1_Book2_Worksheet in D: My Documents Ke Hoach KH cac nam Nam 2014 Bao cao ve Ke hoach nam 2014 ( Hoan chinh sau TL voi Bo KH)" xfId="8127"/>
    <cellStyle name="1_Book2_Worksheet in D: My Documents Ke Hoach KH cac nam Nam 2014 Bao cao ve Ke hoach nam 2014 ( Hoan chinh sau TL voi Bo KH) 2" xfId="8128"/>
    <cellStyle name="1_Book2_Worksheet in D: My Documents Ke Hoach KH cac nam Nam 2014 Bao cao ve Ke hoach nam 2014 ( Hoan chinh sau TL voi Bo KH) 2 2" xfId="8129"/>
    <cellStyle name="1_Book2_Worksheet in D: My Documents Ke Hoach KH cac nam Nam 2014 Bao cao ve Ke hoach nam 2014 ( Hoan chinh sau TL voi Bo KH) 2 2 2" xfId="33745"/>
    <cellStyle name="1_Book2_Worksheet in D: My Documents Ke Hoach KH cac nam Nam 2014 Bao cao ve Ke hoach nam 2014 ( Hoan chinh sau TL voi Bo KH) 2 2 3" xfId="33746"/>
    <cellStyle name="1_Book2_Worksheet in D: My Documents Ke Hoach KH cac nam Nam 2014 Bao cao ve Ke hoach nam 2014 ( Hoan chinh sau TL voi Bo KH) 2 3" xfId="8130"/>
    <cellStyle name="1_Book2_Worksheet in D: My Documents Ke Hoach KH cac nam Nam 2014 Bao cao ve Ke hoach nam 2014 ( Hoan chinh sau TL voi Bo KH) 2 3 2" xfId="33747"/>
    <cellStyle name="1_Book2_Worksheet in D: My Documents Ke Hoach KH cac nam Nam 2014 Bao cao ve Ke hoach nam 2014 ( Hoan chinh sau TL voi Bo KH) 2 3 3" xfId="33748"/>
    <cellStyle name="1_Book2_Worksheet in D: My Documents Ke Hoach KH cac nam Nam 2014 Bao cao ve Ke hoach nam 2014 ( Hoan chinh sau TL voi Bo KH) 2 4" xfId="8131"/>
    <cellStyle name="1_Book2_Worksheet in D: My Documents Ke Hoach KH cac nam Nam 2014 Bao cao ve Ke hoach nam 2014 ( Hoan chinh sau TL voi Bo KH) 2 4 2" xfId="33749"/>
    <cellStyle name="1_Book2_Worksheet in D: My Documents Ke Hoach KH cac nam Nam 2014 Bao cao ve Ke hoach nam 2014 ( Hoan chinh sau TL voi Bo KH) 2 4 3" xfId="33750"/>
    <cellStyle name="1_Book2_Worksheet in D: My Documents Ke Hoach KH cac nam Nam 2014 Bao cao ve Ke hoach nam 2014 ( Hoan chinh sau TL voi Bo KH) 2 5" xfId="33751"/>
    <cellStyle name="1_Book2_Worksheet in D: My Documents Ke Hoach KH cac nam Nam 2014 Bao cao ve Ke hoach nam 2014 ( Hoan chinh sau TL voi Bo KH) 2 6" xfId="33752"/>
    <cellStyle name="1_Book2_Worksheet in D: My Documents Ke Hoach KH cac nam Nam 2014 Bao cao ve Ke hoach nam 2014 ( Hoan chinh sau TL voi Bo KH) 3" xfId="8132"/>
    <cellStyle name="1_Book2_Worksheet in D: My Documents Ke Hoach KH cac nam Nam 2014 Bao cao ve Ke hoach nam 2014 ( Hoan chinh sau TL voi Bo KH) 3 2" xfId="33753"/>
    <cellStyle name="1_Book2_Worksheet in D: My Documents Ke Hoach KH cac nam Nam 2014 Bao cao ve Ke hoach nam 2014 ( Hoan chinh sau TL voi Bo KH) 3 3" xfId="33754"/>
    <cellStyle name="1_Book2_Worksheet in D: My Documents Ke Hoach KH cac nam Nam 2014 Bao cao ve Ke hoach nam 2014 ( Hoan chinh sau TL voi Bo KH) 4" xfId="8133"/>
    <cellStyle name="1_Book2_Worksheet in D: My Documents Ke Hoach KH cac nam Nam 2014 Bao cao ve Ke hoach nam 2014 ( Hoan chinh sau TL voi Bo KH) 4 2" xfId="33755"/>
    <cellStyle name="1_Book2_Worksheet in D: My Documents Ke Hoach KH cac nam Nam 2014 Bao cao ve Ke hoach nam 2014 ( Hoan chinh sau TL voi Bo KH) 4 3" xfId="33756"/>
    <cellStyle name="1_Book2_Worksheet in D: My Documents Ke Hoach KH cac nam Nam 2014 Bao cao ve Ke hoach nam 2014 ( Hoan chinh sau TL voi Bo KH) 5" xfId="8134"/>
    <cellStyle name="1_Book2_Worksheet in D: My Documents Ke Hoach KH cac nam Nam 2014 Bao cao ve Ke hoach nam 2014 ( Hoan chinh sau TL voi Bo KH) 5 2" xfId="33757"/>
    <cellStyle name="1_Book2_Worksheet in D: My Documents Ke Hoach KH cac nam Nam 2014 Bao cao ve Ke hoach nam 2014 ( Hoan chinh sau TL voi Bo KH) 5 3" xfId="33758"/>
    <cellStyle name="1_Book2_Worksheet in D: My Documents Ke Hoach KH cac nam Nam 2014 Bao cao ve Ke hoach nam 2014 ( Hoan chinh sau TL voi Bo KH) 6" xfId="33759"/>
    <cellStyle name="1_Book2_Worksheet in D: My Documents Ke Hoach KH cac nam Nam 2014 Bao cao ve Ke hoach nam 2014 ( Hoan chinh sau TL voi Bo KH) 7" xfId="33760"/>
    <cellStyle name="1_Cau thuy dien Ban La (Cu Anh)" xfId="8135"/>
    <cellStyle name="1_Cau thuy dien Ban La (Cu Anh)_!1 1 bao cao giao KH ve HTCMT vung TNB   12-12-2011" xfId="8136"/>
    <cellStyle name="1_Cau thuy dien Ban La (Cu Anh)_Bieu4HTMT" xfId="8137"/>
    <cellStyle name="1_Cau thuy dien Ban La (Cu Anh)_Bieu4HTMT_!1 1 bao cao giao KH ve HTCMT vung TNB   12-12-2011" xfId="8138"/>
    <cellStyle name="1_Cau thuy dien Ban La (Cu Anh)_Bieu4HTMT_KH TPCP vung TNB (03-1-2012)" xfId="8139"/>
    <cellStyle name="1_Cau thuy dien Ban La (Cu Anh)_KH TPCP vung TNB (03-1-2012)" xfId="8140"/>
    <cellStyle name="1_Chi tieu 5 nam" xfId="8141"/>
    <cellStyle name="1_Chi tieu 5 nam 2" xfId="8142"/>
    <cellStyle name="1_Chi tieu 5 nam 2 2" xfId="8143"/>
    <cellStyle name="1_Chi tieu 5 nam 2 2 2" xfId="33761"/>
    <cellStyle name="1_Chi tieu 5 nam 2 2 3" xfId="33762"/>
    <cellStyle name="1_Chi tieu 5 nam 2 3" xfId="8144"/>
    <cellStyle name="1_Chi tieu 5 nam 2 3 2" xfId="33763"/>
    <cellStyle name="1_Chi tieu 5 nam 2 3 3" xfId="33764"/>
    <cellStyle name="1_Chi tieu 5 nam 2 4" xfId="8145"/>
    <cellStyle name="1_Chi tieu 5 nam 2 4 2" xfId="33765"/>
    <cellStyle name="1_Chi tieu 5 nam 2 4 3" xfId="33766"/>
    <cellStyle name="1_Chi tieu 5 nam 2 5" xfId="33767"/>
    <cellStyle name="1_Chi tieu 5 nam 2 6" xfId="33768"/>
    <cellStyle name="1_Chi tieu 5 nam 3" xfId="8146"/>
    <cellStyle name="1_Chi tieu 5 nam 3 2" xfId="33769"/>
    <cellStyle name="1_Chi tieu 5 nam 3 3" xfId="33770"/>
    <cellStyle name="1_Chi tieu 5 nam 4" xfId="8147"/>
    <cellStyle name="1_Chi tieu 5 nam 4 2" xfId="33771"/>
    <cellStyle name="1_Chi tieu 5 nam 4 3" xfId="33772"/>
    <cellStyle name="1_Chi tieu 5 nam 5" xfId="8148"/>
    <cellStyle name="1_Chi tieu 5 nam 5 2" xfId="33773"/>
    <cellStyle name="1_Chi tieu 5 nam 5 3" xfId="33774"/>
    <cellStyle name="1_Chi tieu 5 nam 6" xfId="33775"/>
    <cellStyle name="1_Chi tieu 5 nam 7" xfId="33776"/>
    <cellStyle name="1_Chi tieu 5 nam_BC cong trinh trong diem" xfId="8149"/>
    <cellStyle name="1_Chi tieu 5 nam_BC cong trinh trong diem 2" xfId="8150"/>
    <cellStyle name="1_Chi tieu 5 nam_BC cong trinh trong diem 2 2" xfId="8151"/>
    <cellStyle name="1_Chi tieu 5 nam_BC cong trinh trong diem 2 2 2" xfId="33777"/>
    <cellStyle name="1_Chi tieu 5 nam_BC cong trinh trong diem 2 2 3" xfId="33778"/>
    <cellStyle name="1_Chi tieu 5 nam_BC cong trinh trong diem 2 3" xfId="8152"/>
    <cellStyle name="1_Chi tieu 5 nam_BC cong trinh trong diem 2 3 2" xfId="33779"/>
    <cellStyle name="1_Chi tieu 5 nam_BC cong trinh trong diem 2 3 3" xfId="33780"/>
    <cellStyle name="1_Chi tieu 5 nam_BC cong trinh trong diem 2 4" xfId="8153"/>
    <cellStyle name="1_Chi tieu 5 nam_BC cong trinh trong diem 2 4 2" xfId="33781"/>
    <cellStyle name="1_Chi tieu 5 nam_BC cong trinh trong diem 2 4 3" xfId="33782"/>
    <cellStyle name="1_Chi tieu 5 nam_BC cong trinh trong diem 2 5" xfId="33783"/>
    <cellStyle name="1_Chi tieu 5 nam_BC cong trinh trong diem 2 6" xfId="33784"/>
    <cellStyle name="1_Chi tieu 5 nam_BC cong trinh trong diem 3" xfId="8154"/>
    <cellStyle name="1_Chi tieu 5 nam_BC cong trinh trong diem 3 2" xfId="33785"/>
    <cellStyle name="1_Chi tieu 5 nam_BC cong trinh trong diem 3 3" xfId="33786"/>
    <cellStyle name="1_Chi tieu 5 nam_BC cong trinh trong diem 4" xfId="8155"/>
    <cellStyle name="1_Chi tieu 5 nam_BC cong trinh trong diem 4 2" xfId="33787"/>
    <cellStyle name="1_Chi tieu 5 nam_BC cong trinh trong diem 4 3" xfId="33788"/>
    <cellStyle name="1_Chi tieu 5 nam_BC cong trinh trong diem 5" xfId="8156"/>
    <cellStyle name="1_Chi tieu 5 nam_BC cong trinh trong diem 5 2" xfId="33789"/>
    <cellStyle name="1_Chi tieu 5 nam_BC cong trinh trong diem 5 3" xfId="33790"/>
    <cellStyle name="1_Chi tieu 5 nam_BC cong trinh trong diem 6" xfId="33791"/>
    <cellStyle name="1_Chi tieu 5 nam_BC cong trinh trong diem 7" xfId="33792"/>
    <cellStyle name="1_Chi tieu 5 nam_BC cong trinh trong diem_BC von DTPT 6 thang 2012" xfId="8157"/>
    <cellStyle name="1_Chi tieu 5 nam_BC cong trinh trong diem_BC von DTPT 6 thang 2012 2" xfId="8158"/>
    <cellStyle name="1_Chi tieu 5 nam_BC cong trinh trong diem_BC von DTPT 6 thang 2012 2 2" xfId="8159"/>
    <cellStyle name="1_Chi tieu 5 nam_BC cong trinh trong diem_BC von DTPT 6 thang 2012 2 2 2" xfId="33793"/>
    <cellStyle name="1_Chi tieu 5 nam_BC cong trinh trong diem_BC von DTPT 6 thang 2012 2 2 3" xfId="33794"/>
    <cellStyle name="1_Chi tieu 5 nam_BC cong trinh trong diem_BC von DTPT 6 thang 2012 2 3" xfId="8160"/>
    <cellStyle name="1_Chi tieu 5 nam_BC cong trinh trong diem_BC von DTPT 6 thang 2012 2 3 2" xfId="33795"/>
    <cellStyle name="1_Chi tieu 5 nam_BC cong trinh trong diem_BC von DTPT 6 thang 2012 2 3 3" xfId="33796"/>
    <cellStyle name="1_Chi tieu 5 nam_BC cong trinh trong diem_BC von DTPT 6 thang 2012 2 4" xfId="8161"/>
    <cellStyle name="1_Chi tieu 5 nam_BC cong trinh trong diem_BC von DTPT 6 thang 2012 2 4 2" xfId="33797"/>
    <cellStyle name="1_Chi tieu 5 nam_BC cong trinh trong diem_BC von DTPT 6 thang 2012 2 4 3" xfId="33798"/>
    <cellStyle name="1_Chi tieu 5 nam_BC cong trinh trong diem_BC von DTPT 6 thang 2012 2 5" xfId="33799"/>
    <cellStyle name="1_Chi tieu 5 nam_BC cong trinh trong diem_BC von DTPT 6 thang 2012 2 6" xfId="33800"/>
    <cellStyle name="1_Chi tieu 5 nam_BC cong trinh trong diem_BC von DTPT 6 thang 2012 3" xfId="8162"/>
    <cellStyle name="1_Chi tieu 5 nam_BC cong trinh trong diem_BC von DTPT 6 thang 2012 3 2" xfId="33801"/>
    <cellStyle name="1_Chi tieu 5 nam_BC cong trinh trong diem_BC von DTPT 6 thang 2012 3 3" xfId="33802"/>
    <cellStyle name="1_Chi tieu 5 nam_BC cong trinh trong diem_BC von DTPT 6 thang 2012 4" xfId="8163"/>
    <cellStyle name="1_Chi tieu 5 nam_BC cong trinh trong diem_BC von DTPT 6 thang 2012 4 2" xfId="33803"/>
    <cellStyle name="1_Chi tieu 5 nam_BC cong trinh trong diem_BC von DTPT 6 thang 2012 4 3" xfId="33804"/>
    <cellStyle name="1_Chi tieu 5 nam_BC cong trinh trong diem_BC von DTPT 6 thang 2012 5" xfId="8164"/>
    <cellStyle name="1_Chi tieu 5 nam_BC cong trinh trong diem_BC von DTPT 6 thang 2012 5 2" xfId="33805"/>
    <cellStyle name="1_Chi tieu 5 nam_BC cong trinh trong diem_BC von DTPT 6 thang 2012 5 3" xfId="33806"/>
    <cellStyle name="1_Chi tieu 5 nam_BC cong trinh trong diem_BC von DTPT 6 thang 2012 6" xfId="33807"/>
    <cellStyle name="1_Chi tieu 5 nam_BC cong trinh trong diem_BC von DTPT 6 thang 2012 7" xfId="33808"/>
    <cellStyle name="1_Chi tieu 5 nam_BC cong trinh trong diem_Bieu du thao QD von ho tro co MT" xfId="8165"/>
    <cellStyle name="1_Chi tieu 5 nam_BC cong trinh trong diem_Bieu du thao QD von ho tro co MT 2" xfId="8166"/>
    <cellStyle name="1_Chi tieu 5 nam_BC cong trinh trong diem_Bieu du thao QD von ho tro co MT 2 2" xfId="8167"/>
    <cellStyle name="1_Chi tieu 5 nam_BC cong trinh trong diem_Bieu du thao QD von ho tro co MT 2 2 2" xfId="33809"/>
    <cellStyle name="1_Chi tieu 5 nam_BC cong trinh trong diem_Bieu du thao QD von ho tro co MT 2 2 3" xfId="33810"/>
    <cellStyle name="1_Chi tieu 5 nam_BC cong trinh trong diem_Bieu du thao QD von ho tro co MT 2 3" xfId="8168"/>
    <cellStyle name="1_Chi tieu 5 nam_BC cong trinh trong diem_Bieu du thao QD von ho tro co MT 2 3 2" xfId="33811"/>
    <cellStyle name="1_Chi tieu 5 nam_BC cong trinh trong diem_Bieu du thao QD von ho tro co MT 2 3 3" xfId="33812"/>
    <cellStyle name="1_Chi tieu 5 nam_BC cong trinh trong diem_Bieu du thao QD von ho tro co MT 2 4" xfId="8169"/>
    <cellStyle name="1_Chi tieu 5 nam_BC cong trinh trong diem_Bieu du thao QD von ho tro co MT 2 4 2" xfId="33813"/>
    <cellStyle name="1_Chi tieu 5 nam_BC cong trinh trong diem_Bieu du thao QD von ho tro co MT 2 4 3" xfId="33814"/>
    <cellStyle name="1_Chi tieu 5 nam_BC cong trinh trong diem_Bieu du thao QD von ho tro co MT 2 5" xfId="33815"/>
    <cellStyle name="1_Chi tieu 5 nam_BC cong trinh trong diem_Bieu du thao QD von ho tro co MT 2 6" xfId="33816"/>
    <cellStyle name="1_Chi tieu 5 nam_BC cong trinh trong diem_Bieu du thao QD von ho tro co MT 3" xfId="8170"/>
    <cellStyle name="1_Chi tieu 5 nam_BC cong trinh trong diem_Bieu du thao QD von ho tro co MT 3 2" xfId="33817"/>
    <cellStyle name="1_Chi tieu 5 nam_BC cong trinh trong diem_Bieu du thao QD von ho tro co MT 3 3" xfId="33818"/>
    <cellStyle name="1_Chi tieu 5 nam_BC cong trinh trong diem_Bieu du thao QD von ho tro co MT 4" xfId="8171"/>
    <cellStyle name="1_Chi tieu 5 nam_BC cong trinh trong diem_Bieu du thao QD von ho tro co MT 4 2" xfId="33819"/>
    <cellStyle name="1_Chi tieu 5 nam_BC cong trinh trong diem_Bieu du thao QD von ho tro co MT 4 3" xfId="33820"/>
    <cellStyle name="1_Chi tieu 5 nam_BC cong trinh trong diem_Bieu du thao QD von ho tro co MT 5" xfId="8172"/>
    <cellStyle name="1_Chi tieu 5 nam_BC cong trinh trong diem_Bieu du thao QD von ho tro co MT 5 2" xfId="33821"/>
    <cellStyle name="1_Chi tieu 5 nam_BC cong trinh trong diem_Bieu du thao QD von ho tro co MT 5 3" xfId="33822"/>
    <cellStyle name="1_Chi tieu 5 nam_BC cong trinh trong diem_Bieu du thao QD von ho tro co MT 6" xfId="33823"/>
    <cellStyle name="1_Chi tieu 5 nam_BC cong trinh trong diem_Bieu du thao QD von ho tro co MT 7" xfId="33824"/>
    <cellStyle name="1_Chi tieu 5 nam_BC cong trinh trong diem_Ke hoach 2012 (theo doi)" xfId="8173"/>
    <cellStyle name="1_Chi tieu 5 nam_BC cong trinh trong diem_Ke hoach 2012 (theo doi) 2" xfId="8174"/>
    <cellStyle name="1_Chi tieu 5 nam_BC cong trinh trong diem_Ke hoach 2012 (theo doi) 2 2" xfId="8175"/>
    <cellStyle name="1_Chi tieu 5 nam_BC cong trinh trong diem_Ke hoach 2012 (theo doi) 2 2 2" xfId="33825"/>
    <cellStyle name="1_Chi tieu 5 nam_BC cong trinh trong diem_Ke hoach 2012 (theo doi) 2 2 3" xfId="33826"/>
    <cellStyle name="1_Chi tieu 5 nam_BC cong trinh trong diem_Ke hoach 2012 (theo doi) 2 3" xfId="8176"/>
    <cellStyle name="1_Chi tieu 5 nam_BC cong trinh trong diem_Ke hoach 2012 (theo doi) 2 3 2" xfId="33827"/>
    <cellStyle name="1_Chi tieu 5 nam_BC cong trinh trong diem_Ke hoach 2012 (theo doi) 2 3 3" xfId="33828"/>
    <cellStyle name="1_Chi tieu 5 nam_BC cong trinh trong diem_Ke hoach 2012 (theo doi) 2 4" xfId="8177"/>
    <cellStyle name="1_Chi tieu 5 nam_BC cong trinh trong diem_Ke hoach 2012 (theo doi) 2 4 2" xfId="33829"/>
    <cellStyle name="1_Chi tieu 5 nam_BC cong trinh trong diem_Ke hoach 2012 (theo doi) 2 4 3" xfId="33830"/>
    <cellStyle name="1_Chi tieu 5 nam_BC cong trinh trong diem_Ke hoach 2012 (theo doi) 2 5" xfId="33831"/>
    <cellStyle name="1_Chi tieu 5 nam_BC cong trinh trong diem_Ke hoach 2012 (theo doi) 2 6" xfId="33832"/>
    <cellStyle name="1_Chi tieu 5 nam_BC cong trinh trong diem_Ke hoach 2012 (theo doi) 3" xfId="8178"/>
    <cellStyle name="1_Chi tieu 5 nam_BC cong trinh trong diem_Ke hoach 2012 (theo doi) 3 2" xfId="33833"/>
    <cellStyle name="1_Chi tieu 5 nam_BC cong trinh trong diem_Ke hoach 2012 (theo doi) 3 3" xfId="33834"/>
    <cellStyle name="1_Chi tieu 5 nam_BC cong trinh trong diem_Ke hoach 2012 (theo doi) 4" xfId="8179"/>
    <cellStyle name="1_Chi tieu 5 nam_BC cong trinh trong diem_Ke hoach 2012 (theo doi) 4 2" xfId="33835"/>
    <cellStyle name="1_Chi tieu 5 nam_BC cong trinh trong diem_Ke hoach 2012 (theo doi) 4 3" xfId="33836"/>
    <cellStyle name="1_Chi tieu 5 nam_BC cong trinh trong diem_Ke hoach 2012 (theo doi) 5" xfId="8180"/>
    <cellStyle name="1_Chi tieu 5 nam_BC cong trinh trong diem_Ke hoach 2012 (theo doi) 5 2" xfId="33837"/>
    <cellStyle name="1_Chi tieu 5 nam_BC cong trinh trong diem_Ke hoach 2012 (theo doi) 5 3" xfId="33838"/>
    <cellStyle name="1_Chi tieu 5 nam_BC cong trinh trong diem_Ke hoach 2012 (theo doi) 6" xfId="33839"/>
    <cellStyle name="1_Chi tieu 5 nam_BC cong trinh trong diem_Ke hoach 2012 (theo doi) 7" xfId="33840"/>
    <cellStyle name="1_Chi tieu 5 nam_BC cong trinh trong diem_Ke hoach 2012 theo doi (giai ngan 30.6.12)" xfId="8181"/>
    <cellStyle name="1_Chi tieu 5 nam_BC cong trinh trong diem_Ke hoach 2012 theo doi (giai ngan 30.6.12) 2" xfId="8182"/>
    <cellStyle name="1_Chi tieu 5 nam_BC cong trinh trong diem_Ke hoach 2012 theo doi (giai ngan 30.6.12) 2 2" xfId="8183"/>
    <cellStyle name="1_Chi tieu 5 nam_BC cong trinh trong diem_Ke hoach 2012 theo doi (giai ngan 30.6.12) 2 2 2" xfId="33841"/>
    <cellStyle name="1_Chi tieu 5 nam_BC cong trinh trong diem_Ke hoach 2012 theo doi (giai ngan 30.6.12) 2 2 3" xfId="33842"/>
    <cellStyle name="1_Chi tieu 5 nam_BC cong trinh trong diem_Ke hoach 2012 theo doi (giai ngan 30.6.12) 2 3" xfId="8184"/>
    <cellStyle name="1_Chi tieu 5 nam_BC cong trinh trong diem_Ke hoach 2012 theo doi (giai ngan 30.6.12) 2 3 2" xfId="33843"/>
    <cellStyle name="1_Chi tieu 5 nam_BC cong trinh trong diem_Ke hoach 2012 theo doi (giai ngan 30.6.12) 2 3 3" xfId="33844"/>
    <cellStyle name="1_Chi tieu 5 nam_BC cong trinh trong diem_Ke hoach 2012 theo doi (giai ngan 30.6.12) 2 4" xfId="8185"/>
    <cellStyle name="1_Chi tieu 5 nam_BC cong trinh trong diem_Ke hoach 2012 theo doi (giai ngan 30.6.12) 2 4 2" xfId="33845"/>
    <cellStyle name="1_Chi tieu 5 nam_BC cong trinh trong diem_Ke hoach 2012 theo doi (giai ngan 30.6.12) 2 4 3" xfId="33846"/>
    <cellStyle name="1_Chi tieu 5 nam_BC cong trinh trong diem_Ke hoach 2012 theo doi (giai ngan 30.6.12) 2 5" xfId="33847"/>
    <cellStyle name="1_Chi tieu 5 nam_BC cong trinh trong diem_Ke hoach 2012 theo doi (giai ngan 30.6.12) 2 6" xfId="33848"/>
    <cellStyle name="1_Chi tieu 5 nam_BC cong trinh trong diem_Ke hoach 2012 theo doi (giai ngan 30.6.12) 3" xfId="8186"/>
    <cellStyle name="1_Chi tieu 5 nam_BC cong trinh trong diem_Ke hoach 2012 theo doi (giai ngan 30.6.12) 3 2" xfId="33849"/>
    <cellStyle name="1_Chi tieu 5 nam_BC cong trinh trong diem_Ke hoach 2012 theo doi (giai ngan 30.6.12) 3 3" xfId="33850"/>
    <cellStyle name="1_Chi tieu 5 nam_BC cong trinh trong diem_Ke hoach 2012 theo doi (giai ngan 30.6.12) 4" xfId="8187"/>
    <cellStyle name="1_Chi tieu 5 nam_BC cong trinh trong diem_Ke hoach 2012 theo doi (giai ngan 30.6.12) 4 2" xfId="33851"/>
    <cellStyle name="1_Chi tieu 5 nam_BC cong trinh trong diem_Ke hoach 2012 theo doi (giai ngan 30.6.12) 4 3" xfId="33852"/>
    <cellStyle name="1_Chi tieu 5 nam_BC cong trinh trong diem_Ke hoach 2012 theo doi (giai ngan 30.6.12) 5" xfId="8188"/>
    <cellStyle name="1_Chi tieu 5 nam_BC cong trinh trong diem_Ke hoach 2012 theo doi (giai ngan 30.6.12) 5 2" xfId="33853"/>
    <cellStyle name="1_Chi tieu 5 nam_BC cong trinh trong diem_Ke hoach 2012 theo doi (giai ngan 30.6.12) 5 3" xfId="33854"/>
    <cellStyle name="1_Chi tieu 5 nam_BC cong trinh trong diem_Ke hoach 2012 theo doi (giai ngan 30.6.12) 6" xfId="33855"/>
    <cellStyle name="1_Chi tieu 5 nam_BC cong trinh trong diem_Ke hoach 2012 theo doi (giai ngan 30.6.12) 7" xfId="33856"/>
    <cellStyle name="1_Chi tieu 5 nam_BC von DTPT 6 thang 2012" xfId="8189"/>
    <cellStyle name="1_Chi tieu 5 nam_BC von DTPT 6 thang 2012 2" xfId="8190"/>
    <cellStyle name="1_Chi tieu 5 nam_BC von DTPT 6 thang 2012 2 2" xfId="8191"/>
    <cellStyle name="1_Chi tieu 5 nam_BC von DTPT 6 thang 2012 2 2 2" xfId="33857"/>
    <cellStyle name="1_Chi tieu 5 nam_BC von DTPT 6 thang 2012 2 2 3" xfId="33858"/>
    <cellStyle name="1_Chi tieu 5 nam_BC von DTPT 6 thang 2012 2 3" xfId="8192"/>
    <cellStyle name="1_Chi tieu 5 nam_BC von DTPT 6 thang 2012 2 3 2" xfId="33859"/>
    <cellStyle name="1_Chi tieu 5 nam_BC von DTPT 6 thang 2012 2 3 3" xfId="33860"/>
    <cellStyle name="1_Chi tieu 5 nam_BC von DTPT 6 thang 2012 2 4" xfId="8193"/>
    <cellStyle name="1_Chi tieu 5 nam_BC von DTPT 6 thang 2012 2 4 2" xfId="33861"/>
    <cellStyle name="1_Chi tieu 5 nam_BC von DTPT 6 thang 2012 2 4 3" xfId="33862"/>
    <cellStyle name="1_Chi tieu 5 nam_BC von DTPT 6 thang 2012 2 5" xfId="33863"/>
    <cellStyle name="1_Chi tieu 5 nam_BC von DTPT 6 thang 2012 2 6" xfId="33864"/>
    <cellStyle name="1_Chi tieu 5 nam_BC von DTPT 6 thang 2012 3" xfId="8194"/>
    <cellStyle name="1_Chi tieu 5 nam_BC von DTPT 6 thang 2012 3 2" xfId="33865"/>
    <cellStyle name="1_Chi tieu 5 nam_BC von DTPT 6 thang 2012 3 3" xfId="33866"/>
    <cellStyle name="1_Chi tieu 5 nam_BC von DTPT 6 thang 2012 4" xfId="8195"/>
    <cellStyle name="1_Chi tieu 5 nam_BC von DTPT 6 thang 2012 4 2" xfId="33867"/>
    <cellStyle name="1_Chi tieu 5 nam_BC von DTPT 6 thang 2012 4 3" xfId="33868"/>
    <cellStyle name="1_Chi tieu 5 nam_BC von DTPT 6 thang 2012 5" xfId="8196"/>
    <cellStyle name="1_Chi tieu 5 nam_BC von DTPT 6 thang 2012 5 2" xfId="33869"/>
    <cellStyle name="1_Chi tieu 5 nam_BC von DTPT 6 thang 2012 5 3" xfId="33870"/>
    <cellStyle name="1_Chi tieu 5 nam_BC von DTPT 6 thang 2012 6" xfId="33871"/>
    <cellStyle name="1_Chi tieu 5 nam_BC von DTPT 6 thang 2012 7" xfId="33872"/>
    <cellStyle name="1_Chi tieu 5 nam_Bieu du thao QD von ho tro co MT" xfId="8197"/>
    <cellStyle name="1_Chi tieu 5 nam_Bieu du thao QD von ho tro co MT 2" xfId="8198"/>
    <cellStyle name="1_Chi tieu 5 nam_Bieu du thao QD von ho tro co MT 2 2" xfId="8199"/>
    <cellStyle name="1_Chi tieu 5 nam_Bieu du thao QD von ho tro co MT 2 2 2" xfId="33873"/>
    <cellStyle name="1_Chi tieu 5 nam_Bieu du thao QD von ho tro co MT 2 2 3" xfId="33874"/>
    <cellStyle name="1_Chi tieu 5 nam_Bieu du thao QD von ho tro co MT 2 3" xfId="8200"/>
    <cellStyle name="1_Chi tieu 5 nam_Bieu du thao QD von ho tro co MT 2 3 2" xfId="33875"/>
    <cellStyle name="1_Chi tieu 5 nam_Bieu du thao QD von ho tro co MT 2 3 3" xfId="33876"/>
    <cellStyle name="1_Chi tieu 5 nam_Bieu du thao QD von ho tro co MT 2 4" xfId="8201"/>
    <cellStyle name="1_Chi tieu 5 nam_Bieu du thao QD von ho tro co MT 2 4 2" xfId="33877"/>
    <cellStyle name="1_Chi tieu 5 nam_Bieu du thao QD von ho tro co MT 2 4 3" xfId="33878"/>
    <cellStyle name="1_Chi tieu 5 nam_Bieu du thao QD von ho tro co MT 2 5" xfId="33879"/>
    <cellStyle name="1_Chi tieu 5 nam_Bieu du thao QD von ho tro co MT 2 6" xfId="33880"/>
    <cellStyle name="1_Chi tieu 5 nam_Bieu du thao QD von ho tro co MT 3" xfId="8202"/>
    <cellStyle name="1_Chi tieu 5 nam_Bieu du thao QD von ho tro co MT 3 2" xfId="33881"/>
    <cellStyle name="1_Chi tieu 5 nam_Bieu du thao QD von ho tro co MT 3 3" xfId="33882"/>
    <cellStyle name="1_Chi tieu 5 nam_Bieu du thao QD von ho tro co MT 4" xfId="8203"/>
    <cellStyle name="1_Chi tieu 5 nam_Bieu du thao QD von ho tro co MT 4 2" xfId="33883"/>
    <cellStyle name="1_Chi tieu 5 nam_Bieu du thao QD von ho tro co MT 4 3" xfId="33884"/>
    <cellStyle name="1_Chi tieu 5 nam_Bieu du thao QD von ho tro co MT 5" xfId="8204"/>
    <cellStyle name="1_Chi tieu 5 nam_Bieu du thao QD von ho tro co MT 5 2" xfId="33885"/>
    <cellStyle name="1_Chi tieu 5 nam_Bieu du thao QD von ho tro co MT 5 3" xfId="33886"/>
    <cellStyle name="1_Chi tieu 5 nam_Bieu du thao QD von ho tro co MT 6" xfId="33887"/>
    <cellStyle name="1_Chi tieu 5 nam_Bieu du thao QD von ho tro co MT 7" xfId="33888"/>
    <cellStyle name="1_Chi tieu 5 nam_Ke hoach 2012 (theo doi)" xfId="8205"/>
    <cellStyle name="1_Chi tieu 5 nam_Ke hoach 2012 (theo doi) 2" xfId="8206"/>
    <cellStyle name="1_Chi tieu 5 nam_Ke hoach 2012 (theo doi) 2 2" xfId="8207"/>
    <cellStyle name="1_Chi tieu 5 nam_Ke hoach 2012 (theo doi) 2 2 2" xfId="33889"/>
    <cellStyle name="1_Chi tieu 5 nam_Ke hoach 2012 (theo doi) 2 2 3" xfId="33890"/>
    <cellStyle name="1_Chi tieu 5 nam_Ke hoach 2012 (theo doi) 2 3" xfId="8208"/>
    <cellStyle name="1_Chi tieu 5 nam_Ke hoach 2012 (theo doi) 2 3 2" xfId="33891"/>
    <cellStyle name="1_Chi tieu 5 nam_Ke hoach 2012 (theo doi) 2 3 3" xfId="33892"/>
    <cellStyle name="1_Chi tieu 5 nam_Ke hoach 2012 (theo doi) 2 4" xfId="8209"/>
    <cellStyle name="1_Chi tieu 5 nam_Ke hoach 2012 (theo doi) 2 4 2" xfId="33893"/>
    <cellStyle name="1_Chi tieu 5 nam_Ke hoach 2012 (theo doi) 2 4 3" xfId="33894"/>
    <cellStyle name="1_Chi tieu 5 nam_Ke hoach 2012 (theo doi) 2 5" xfId="33895"/>
    <cellStyle name="1_Chi tieu 5 nam_Ke hoach 2012 (theo doi) 2 6" xfId="33896"/>
    <cellStyle name="1_Chi tieu 5 nam_Ke hoach 2012 (theo doi) 3" xfId="8210"/>
    <cellStyle name="1_Chi tieu 5 nam_Ke hoach 2012 (theo doi) 3 2" xfId="33897"/>
    <cellStyle name="1_Chi tieu 5 nam_Ke hoach 2012 (theo doi) 3 3" xfId="33898"/>
    <cellStyle name="1_Chi tieu 5 nam_Ke hoach 2012 (theo doi) 4" xfId="8211"/>
    <cellStyle name="1_Chi tieu 5 nam_Ke hoach 2012 (theo doi) 4 2" xfId="33899"/>
    <cellStyle name="1_Chi tieu 5 nam_Ke hoach 2012 (theo doi) 4 3" xfId="33900"/>
    <cellStyle name="1_Chi tieu 5 nam_Ke hoach 2012 (theo doi) 5" xfId="8212"/>
    <cellStyle name="1_Chi tieu 5 nam_Ke hoach 2012 (theo doi) 5 2" xfId="33901"/>
    <cellStyle name="1_Chi tieu 5 nam_Ke hoach 2012 (theo doi) 5 3" xfId="33902"/>
    <cellStyle name="1_Chi tieu 5 nam_Ke hoach 2012 (theo doi) 6" xfId="33903"/>
    <cellStyle name="1_Chi tieu 5 nam_Ke hoach 2012 (theo doi) 7" xfId="33904"/>
    <cellStyle name="1_Chi tieu 5 nam_Ke hoach 2012 theo doi (giai ngan 30.6.12)" xfId="8213"/>
    <cellStyle name="1_Chi tieu 5 nam_Ke hoach 2012 theo doi (giai ngan 30.6.12) 2" xfId="8214"/>
    <cellStyle name="1_Chi tieu 5 nam_Ke hoach 2012 theo doi (giai ngan 30.6.12) 2 2" xfId="8215"/>
    <cellStyle name="1_Chi tieu 5 nam_Ke hoach 2012 theo doi (giai ngan 30.6.12) 2 2 2" xfId="33905"/>
    <cellStyle name="1_Chi tieu 5 nam_Ke hoach 2012 theo doi (giai ngan 30.6.12) 2 2 3" xfId="33906"/>
    <cellStyle name="1_Chi tieu 5 nam_Ke hoach 2012 theo doi (giai ngan 30.6.12) 2 3" xfId="8216"/>
    <cellStyle name="1_Chi tieu 5 nam_Ke hoach 2012 theo doi (giai ngan 30.6.12) 2 3 2" xfId="33907"/>
    <cellStyle name="1_Chi tieu 5 nam_Ke hoach 2012 theo doi (giai ngan 30.6.12) 2 3 3" xfId="33908"/>
    <cellStyle name="1_Chi tieu 5 nam_Ke hoach 2012 theo doi (giai ngan 30.6.12) 2 4" xfId="8217"/>
    <cellStyle name="1_Chi tieu 5 nam_Ke hoach 2012 theo doi (giai ngan 30.6.12) 2 4 2" xfId="33909"/>
    <cellStyle name="1_Chi tieu 5 nam_Ke hoach 2012 theo doi (giai ngan 30.6.12) 2 4 3" xfId="33910"/>
    <cellStyle name="1_Chi tieu 5 nam_Ke hoach 2012 theo doi (giai ngan 30.6.12) 2 5" xfId="33911"/>
    <cellStyle name="1_Chi tieu 5 nam_Ke hoach 2012 theo doi (giai ngan 30.6.12) 2 6" xfId="33912"/>
    <cellStyle name="1_Chi tieu 5 nam_Ke hoach 2012 theo doi (giai ngan 30.6.12) 3" xfId="8218"/>
    <cellStyle name="1_Chi tieu 5 nam_Ke hoach 2012 theo doi (giai ngan 30.6.12) 3 2" xfId="33913"/>
    <cellStyle name="1_Chi tieu 5 nam_Ke hoach 2012 theo doi (giai ngan 30.6.12) 3 3" xfId="33914"/>
    <cellStyle name="1_Chi tieu 5 nam_Ke hoach 2012 theo doi (giai ngan 30.6.12) 4" xfId="8219"/>
    <cellStyle name="1_Chi tieu 5 nam_Ke hoach 2012 theo doi (giai ngan 30.6.12) 4 2" xfId="33915"/>
    <cellStyle name="1_Chi tieu 5 nam_Ke hoach 2012 theo doi (giai ngan 30.6.12) 4 3" xfId="33916"/>
    <cellStyle name="1_Chi tieu 5 nam_Ke hoach 2012 theo doi (giai ngan 30.6.12) 5" xfId="8220"/>
    <cellStyle name="1_Chi tieu 5 nam_Ke hoach 2012 theo doi (giai ngan 30.6.12) 5 2" xfId="33917"/>
    <cellStyle name="1_Chi tieu 5 nam_Ke hoach 2012 theo doi (giai ngan 30.6.12) 5 3" xfId="33918"/>
    <cellStyle name="1_Chi tieu 5 nam_Ke hoach 2012 theo doi (giai ngan 30.6.12) 6" xfId="33919"/>
    <cellStyle name="1_Chi tieu 5 nam_Ke hoach 2012 theo doi (giai ngan 30.6.12) 7" xfId="33920"/>
    <cellStyle name="1_Chi tieu 5 nam_pvhung.skhdt 20117113152041 Danh muc cong trinh trong diem" xfId="8221"/>
    <cellStyle name="1_Chi tieu 5 nam_pvhung.skhdt 20117113152041 Danh muc cong trinh trong diem 2" xfId="8222"/>
    <cellStyle name="1_Chi tieu 5 nam_pvhung.skhdt 20117113152041 Danh muc cong trinh trong diem 2 2" xfId="8223"/>
    <cellStyle name="1_Chi tieu 5 nam_pvhung.skhdt 20117113152041 Danh muc cong trinh trong diem 2 2 2" xfId="33921"/>
    <cellStyle name="1_Chi tieu 5 nam_pvhung.skhdt 20117113152041 Danh muc cong trinh trong diem 2 2 3" xfId="33922"/>
    <cellStyle name="1_Chi tieu 5 nam_pvhung.skhdt 20117113152041 Danh muc cong trinh trong diem 2 3" xfId="8224"/>
    <cellStyle name="1_Chi tieu 5 nam_pvhung.skhdt 20117113152041 Danh muc cong trinh trong diem 2 3 2" xfId="33923"/>
    <cellStyle name="1_Chi tieu 5 nam_pvhung.skhdt 20117113152041 Danh muc cong trinh trong diem 2 3 3" xfId="33924"/>
    <cellStyle name="1_Chi tieu 5 nam_pvhung.skhdt 20117113152041 Danh muc cong trinh trong diem 2 4" xfId="8225"/>
    <cellStyle name="1_Chi tieu 5 nam_pvhung.skhdt 20117113152041 Danh muc cong trinh trong diem 2 4 2" xfId="33925"/>
    <cellStyle name="1_Chi tieu 5 nam_pvhung.skhdt 20117113152041 Danh muc cong trinh trong diem 2 4 3" xfId="33926"/>
    <cellStyle name="1_Chi tieu 5 nam_pvhung.skhdt 20117113152041 Danh muc cong trinh trong diem 2 5" xfId="33927"/>
    <cellStyle name="1_Chi tieu 5 nam_pvhung.skhdt 20117113152041 Danh muc cong trinh trong diem 2 6" xfId="33928"/>
    <cellStyle name="1_Chi tieu 5 nam_pvhung.skhdt 20117113152041 Danh muc cong trinh trong diem 3" xfId="8226"/>
    <cellStyle name="1_Chi tieu 5 nam_pvhung.skhdt 20117113152041 Danh muc cong trinh trong diem 3 2" xfId="33929"/>
    <cellStyle name="1_Chi tieu 5 nam_pvhung.skhdt 20117113152041 Danh muc cong trinh trong diem 3 3" xfId="33930"/>
    <cellStyle name="1_Chi tieu 5 nam_pvhung.skhdt 20117113152041 Danh muc cong trinh trong diem 4" xfId="8227"/>
    <cellStyle name="1_Chi tieu 5 nam_pvhung.skhdt 20117113152041 Danh muc cong trinh trong diem 4 2" xfId="33931"/>
    <cellStyle name="1_Chi tieu 5 nam_pvhung.skhdt 20117113152041 Danh muc cong trinh trong diem 4 3" xfId="33932"/>
    <cellStyle name="1_Chi tieu 5 nam_pvhung.skhdt 20117113152041 Danh muc cong trinh trong diem 5" xfId="8228"/>
    <cellStyle name="1_Chi tieu 5 nam_pvhung.skhdt 20117113152041 Danh muc cong trinh trong diem 5 2" xfId="33933"/>
    <cellStyle name="1_Chi tieu 5 nam_pvhung.skhdt 20117113152041 Danh muc cong trinh trong diem 5 3" xfId="33934"/>
    <cellStyle name="1_Chi tieu 5 nam_pvhung.skhdt 20117113152041 Danh muc cong trinh trong diem 6" xfId="33935"/>
    <cellStyle name="1_Chi tieu 5 nam_pvhung.skhdt 20117113152041 Danh muc cong trinh trong diem 7" xfId="33936"/>
    <cellStyle name="1_Chi tieu 5 nam_pvhung.skhdt 20117113152041 Danh muc cong trinh trong diem_BC von DTPT 6 thang 2012" xfId="8229"/>
    <cellStyle name="1_Chi tieu 5 nam_pvhung.skhdt 20117113152041 Danh muc cong trinh trong diem_BC von DTPT 6 thang 2012 2" xfId="8230"/>
    <cellStyle name="1_Chi tieu 5 nam_pvhung.skhdt 20117113152041 Danh muc cong trinh trong diem_BC von DTPT 6 thang 2012 2 2" xfId="8231"/>
    <cellStyle name="1_Chi tieu 5 nam_pvhung.skhdt 20117113152041 Danh muc cong trinh trong diem_BC von DTPT 6 thang 2012 2 2 2" xfId="33937"/>
    <cellStyle name="1_Chi tieu 5 nam_pvhung.skhdt 20117113152041 Danh muc cong trinh trong diem_BC von DTPT 6 thang 2012 2 2 3" xfId="33938"/>
    <cellStyle name="1_Chi tieu 5 nam_pvhung.skhdt 20117113152041 Danh muc cong trinh trong diem_BC von DTPT 6 thang 2012 2 3" xfId="8232"/>
    <cellStyle name="1_Chi tieu 5 nam_pvhung.skhdt 20117113152041 Danh muc cong trinh trong diem_BC von DTPT 6 thang 2012 2 3 2" xfId="33939"/>
    <cellStyle name="1_Chi tieu 5 nam_pvhung.skhdt 20117113152041 Danh muc cong trinh trong diem_BC von DTPT 6 thang 2012 2 3 3" xfId="33940"/>
    <cellStyle name="1_Chi tieu 5 nam_pvhung.skhdt 20117113152041 Danh muc cong trinh trong diem_BC von DTPT 6 thang 2012 2 4" xfId="8233"/>
    <cellStyle name="1_Chi tieu 5 nam_pvhung.skhdt 20117113152041 Danh muc cong trinh trong diem_BC von DTPT 6 thang 2012 2 4 2" xfId="33941"/>
    <cellStyle name="1_Chi tieu 5 nam_pvhung.skhdt 20117113152041 Danh muc cong trinh trong diem_BC von DTPT 6 thang 2012 2 4 3" xfId="33942"/>
    <cellStyle name="1_Chi tieu 5 nam_pvhung.skhdt 20117113152041 Danh muc cong trinh trong diem_BC von DTPT 6 thang 2012 2 5" xfId="33943"/>
    <cellStyle name="1_Chi tieu 5 nam_pvhung.skhdt 20117113152041 Danh muc cong trinh trong diem_BC von DTPT 6 thang 2012 2 6" xfId="33944"/>
    <cellStyle name="1_Chi tieu 5 nam_pvhung.skhdt 20117113152041 Danh muc cong trinh trong diem_BC von DTPT 6 thang 2012 3" xfId="8234"/>
    <cellStyle name="1_Chi tieu 5 nam_pvhung.skhdt 20117113152041 Danh muc cong trinh trong diem_BC von DTPT 6 thang 2012 3 2" xfId="33945"/>
    <cellStyle name="1_Chi tieu 5 nam_pvhung.skhdt 20117113152041 Danh muc cong trinh trong diem_BC von DTPT 6 thang 2012 3 3" xfId="33946"/>
    <cellStyle name="1_Chi tieu 5 nam_pvhung.skhdt 20117113152041 Danh muc cong trinh trong diem_BC von DTPT 6 thang 2012 4" xfId="8235"/>
    <cellStyle name="1_Chi tieu 5 nam_pvhung.skhdt 20117113152041 Danh muc cong trinh trong diem_BC von DTPT 6 thang 2012 4 2" xfId="33947"/>
    <cellStyle name="1_Chi tieu 5 nam_pvhung.skhdt 20117113152041 Danh muc cong trinh trong diem_BC von DTPT 6 thang 2012 4 3" xfId="33948"/>
    <cellStyle name="1_Chi tieu 5 nam_pvhung.skhdt 20117113152041 Danh muc cong trinh trong diem_BC von DTPT 6 thang 2012 5" xfId="8236"/>
    <cellStyle name="1_Chi tieu 5 nam_pvhung.skhdt 20117113152041 Danh muc cong trinh trong diem_BC von DTPT 6 thang 2012 5 2" xfId="33949"/>
    <cellStyle name="1_Chi tieu 5 nam_pvhung.skhdt 20117113152041 Danh muc cong trinh trong diem_BC von DTPT 6 thang 2012 5 3" xfId="33950"/>
    <cellStyle name="1_Chi tieu 5 nam_pvhung.skhdt 20117113152041 Danh muc cong trinh trong diem_BC von DTPT 6 thang 2012 6" xfId="33951"/>
    <cellStyle name="1_Chi tieu 5 nam_pvhung.skhdt 20117113152041 Danh muc cong trinh trong diem_BC von DTPT 6 thang 2012 7" xfId="33952"/>
    <cellStyle name="1_Chi tieu 5 nam_pvhung.skhdt 20117113152041 Danh muc cong trinh trong diem_Bieu du thao QD von ho tro co MT" xfId="8237"/>
    <cellStyle name="1_Chi tieu 5 nam_pvhung.skhdt 20117113152041 Danh muc cong trinh trong diem_Bieu du thao QD von ho tro co MT 2" xfId="8238"/>
    <cellStyle name="1_Chi tieu 5 nam_pvhung.skhdt 20117113152041 Danh muc cong trinh trong diem_Bieu du thao QD von ho tro co MT 2 2" xfId="8239"/>
    <cellStyle name="1_Chi tieu 5 nam_pvhung.skhdt 20117113152041 Danh muc cong trinh trong diem_Bieu du thao QD von ho tro co MT 2 2 2" xfId="33953"/>
    <cellStyle name="1_Chi tieu 5 nam_pvhung.skhdt 20117113152041 Danh muc cong trinh trong diem_Bieu du thao QD von ho tro co MT 2 2 3" xfId="33954"/>
    <cellStyle name="1_Chi tieu 5 nam_pvhung.skhdt 20117113152041 Danh muc cong trinh trong diem_Bieu du thao QD von ho tro co MT 2 3" xfId="8240"/>
    <cellStyle name="1_Chi tieu 5 nam_pvhung.skhdt 20117113152041 Danh muc cong trinh trong diem_Bieu du thao QD von ho tro co MT 2 3 2" xfId="33955"/>
    <cellStyle name="1_Chi tieu 5 nam_pvhung.skhdt 20117113152041 Danh muc cong trinh trong diem_Bieu du thao QD von ho tro co MT 2 3 3" xfId="33956"/>
    <cellStyle name="1_Chi tieu 5 nam_pvhung.skhdt 20117113152041 Danh muc cong trinh trong diem_Bieu du thao QD von ho tro co MT 2 4" xfId="8241"/>
    <cellStyle name="1_Chi tieu 5 nam_pvhung.skhdt 20117113152041 Danh muc cong trinh trong diem_Bieu du thao QD von ho tro co MT 2 4 2" xfId="33957"/>
    <cellStyle name="1_Chi tieu 5 nam_pvhung.skhdt 20117113152041 Danh muc cong trinh trong diem_Bieu du thao QD von ho tro co MT 2 4 3" xfId="33958"/>
    <cellStyle name="1_Chi tieu 5 nam_pvhung.skhdt 20117113152041 Danh muc cong trinh trong diem_Bieu du thao QD von ho tro co MT 2 5" xfId="33959"/>
    <cellStyle name="1_Chi tieu 5 nam_pvhung.skhdt 20117113152041 Danh muc cong trinh trong diem_Bieu du thao QD von ho tro co MT 2 6" xfId="33960"/>
    <cellStyle name="1_Chi tieu 5 nam_pvhung.skhdt 20117113152041 Danh muc cong trinh trong diem_Bieu du thao QD von ho tro co MT 3" xfId="8242"/>
    <cellStyle name="1_Chi tieu 5 nam_pvhung.skhdt 20117113152041 Danh muc cong trinh trong diem_Bieu du thao QD von ho tro co MT 3 2" xfId="33961"/>
    <cellStyle name="1_Chi tieu 5 nam_pvhung.skhdt 20117113152041 Danh muc cong trinh trong diem_Bieu du thao QD von ho tro co MT 3 3" xfId="33962"/>
    <cellStyle name="1_Chi tieu 5 nam_pvhung.skhdt 20117113152041 Danh muc cong trinh trong diem_Bieu du thao QD von ho tro co MT 4" xfId="8243"/>
    <cellStyle name="1_Chi tieu 5 nam_pvhung.skhdt 20117113152041 Danh muc cong trinh trong diem_Bieu du thao QD von ho tro co MT 4 2" xfId="33963"/>
    <cellStyle name="1_Chi tieu 5 nam_pvhung.skhdt 20117113152041 Danh muc cong trinh trong diem_Bieu du thao QD von ho tro co MT 4 3" xfId="33964"/>
    <cellStyle name="1_Chi tieu 5 nam_pvhung.skhdt 20117113152041 Danh muc cong trinh trong diem_Bieu du thao QD von ho tro co MT 5" xfId="8244"/>
    <cellStyle name="1_Chi tieu 5 nam_pvhung.skhdt 20117113152041 Danh muc cong trinh trong diem_Bieu du thao QD von ho tro co MT 5 2" xfId="33965"/>
    <cellStyle name="1_Chi tieu 5 nam_pvhung.skhdt 20117113152041 Danh muc cong trinh trong diem_Bieu du thao QD von ho tro co MT 5 3" xfId="33966"/>
    <cellStyle name="1_Chi tieu 5 nam_pvhung.skhdt 20117113152041 Danh muc cong trinh trong diem_Bieu du thao QD von ho tro co MT 6" xfId="33967"/>
    <cellStyle name="1_Chi tieu 5 nam_pvhung.skhdt 20117113152041 Danh muc cong trinh trong diem_Bieu du thao QD von ho tro co MT 7" xfId="33968"/>
    <cellStyle name="1_Chi tieu 5 nam_pvhung.skhdt 20117113152041 Danh muc cong trinh trong diem_Ke hoach 2012 (theo doi)" xfId="8245"/>
    <cellStyle name="1_Chi tieu 5 nam_pvhung.skhdt 20117113152041 Danh muc cong trinh trong diem_Ke hoach 2012 (theo doi) 2" xfId="8246"/>
    <cellStyle name="1_Chi tieu 5 nam_pvhung.skhdt 20117113152041 Danh muc cong trinh trong diem_Ke hoach 2012 (theo doi) 2 2" xfId="8247"/>
    <cellStyle name="1_Chi tieu 5 nam_pvhung.skhdt 20117113152041 Danh muc cong trinh trong diem_Ke hoach 2012 (theo doi) 2 2 2" xfId="33969"/>
    <cellStyle name="1_Chi tieu 5 nam_pvhung.skhdt 20117113152041 Danh muc cong trinh trong diem_Ke hoach 2012 (theo doi) 2 2 3" xfId="33970"/>
    <cellStyle name="1_Chi tieu 5 nam_pvhung.skhdt 20117113152041 Danh muc cong trinh trong diem_Ke hoach 2012 (theo doi) 2 3" xfId="8248"/>
    <cellStyle name="1_Chi tieu 5 nam_pvhung.skhdt 20117113152041 Danh muc cong trinh trong diem_Ke hoach 2012 (theo doi) 2 3 2" xfId="33971"/>
    <cellStyle name="1_Chi tieu 5 nam_pvhung.skhdt 20117113152041 Danh muc cong trinh trong diem_Ke hoach 2012 (theo doi) 2 3 3" xfId="33972"/>
    <cellStyle name="1_Chi tieu 5 nam_pvhung.skhdt 20117113152041 Danh muc cong trinh trong diem_Ke hoach 2012 (theo doi) 2 4" xfId="8249"/>
    <cellStyle name="1_Chi tieu 5 nam_pvhung.skhdt 20117113152041 Danh muc cong trinh trong diem_Ke hoach 2012 (theo doi) 2 4 2" xfId="33973"/>
    <cellStyle name="1_Chi tieu 5 nam_pvhung.skhdt 20117113152041 Danh muc cong trinh trong diem_Ke hoach 2012 (theo doi) 2 4 3" xfId="33974"/>
    <cellStyle name="1_Chi tieu 5 nam_pvhung.skhdt 20117113152041 Danh muc cong trinh trong diem_Ke hoach 2012 (theo doi) 2 5" xfId="33975"/>
    <cellStyle name="1_Chi tieu 5 nam_pvhung.skhdt 20117113152041 Danh muc cong trinh trong diem_Ke hoach 2012 (theo doi) 2 6" xfId="33976"/>
    <cellStyle name="1_Chi tieu 5 nam_pvhung.skhdt 20117113152041 Danh muc cong trinh trong diem_Ke hoach 2012 (theo doi) 3" xfId="8250"/>
    <cellStyle name="1_Chi tieu 5 nam_pvhung.skhdt 20117113152041 Danh muc cong trinh trong diem_Ke hoach 2012 (theo doi) 3 2" xfId="33977"/>
    <cellStyle name="1_Chi tieu 5 nam_pvhung.skhdt 20117113152041 Danh muc cong trinh trong diem_Ke hoach 2012 (theo doi) 3 3" xfId="33978"/>
    <cellStyle name="1_Chi tieu 5 nam_pvhung.skhdt 20117113152041 Danh muc cong trinh trong diem_Ke hoach 2012 (theo doi) 4" xfId="8251"/>
    <cellStyle name="1_Chi tieu 5 nam_pvhung.skhdt 20117113152041 Danh muc cong trinh trong diem_Ke hoach 2012 (theo doi) 4 2" xfId="33979"/>
    <cellStyle name="1_Chi tieu 5 nam_pvhung.skhdt 20117113152041 Danh muc cong trinh trong diem_Ke hoach 2012 (theo doi) 4 3" xfId="33980"/>
    <cellStyle name="1_Chi tieu 5 nam_pvhung.skhdt 20117113152041 Danh muc cong trinh trong diem_Ke hoach 2012 (theo doi) 5" xfId="8252"/>
    <cellStyle name="1_Chi tieu 5 nam_pvhung.skhdt 20117113152041 Danh muc cong trinh trong diem_Ke hoach 2012 (theo doi) 5 2" xfId="33981"/>
    <cellStyle name="1_Chi tieu 5 nam_pvhung.skhdt 20117113152041 Danh muc cong trinh trong diem_Ke hoach 2012 (theo doi) 5 3" xfId="33982"/>
    <cellStyle name="1_Chi tieu 5 nam_pvhung.skhdt 20117113152041 Danh muc cong trinh trong diem_Ke hoach 2012 (theo doi) 6" xfId="33983"/>
    <cellStyle name="1_Chi tieu 5 nam_pvhung.skhdt 20117113152041 Danh muc cong trinh trong diem_Ke hoach 2012 (theo doi) 7" xfId="33984"/>
    <cellStyle name="1_Chi tieu 5 nam_pvhung.skhdt 20117113152041 Danh muc cong trinh trong diem_Ke hoach 2012 theo doi (giai ngan 30.6.12)" xfId="8253"/>
    <cellStyle name="1_Chi tieu 5 nam_pvhung.skhdt 20117113152041 Danh muc cong trinh trong diem_Ke hoach 2012 theo doi (giai ngan 30.6.12) 2" xfId="8254"/>
    <cellStyle name="1_Chi tieu 5 nam_pvhung.skhdt 20117113152041 Danh muc cong trinh trong diem_Ke hoach 2012 theo doi (giai ngan 30.6.12) 2 2" xfId="8255"/>
    <cellStyle name="1_Chi tieu 5 nam_pvhung.skhdt 20117113152041 Danh muc cong trinh trong diem_Ke hoach 2012 theo doi (giai ngan 30.6.12) 2 2 2" xfId="33985"/>
    <cellStyle name="1_Chi tieu 5 nam_pvhung.skhdt 20117113152041 Danh muc cong trinh trong diem_Ke hoach 2012 theo doi (giai ngan 30.6.12) 2 2 3" xfId="33986"/>
    <cellStyle name="1_Chi tieu 5 nam_pvhung.skhdt 20117113152041 Danh muc cong trinh trong diem_Ke hoach 2012 theo doi (giai ngan 30.6.12) 2 3" xfId="8256"/>
    <cellStyle name="1_Chi tieu 5 nam_pvhung.skhdt 20117113152041 Danh muc cong trinh trong diem_Ke hoach 2012 theo doi (giai ngan 30.6.12) 2 3 2" xfId="33987"/>
    <cellStyle name="1_Chi tieu 5 nam_pvhung.skhdt 20117113152041 Danh muc cong trinh trong diem_Ke hoach 2012 theo doi (giai ngan 30.6.12) 2 3 3" xfId="33988"/>
    <cellStyle name="1_Chi tieu 5 nam_pvhung.skhdt 20117113152041 Danh muc cong trinh trong diem_Ke hoach 2012 theo doi (giai ngan 30.6.12) 2 4" xfId="8257"/>
    <cellStyle name="1_Chi tieu 5 nam_pvhung.skhdt 20117113152041 Danh muc cong trinh trong diem_Ke hoach 2012 theo doi (giai ngan 30.6.12) 2 4 2" xfId="33989"/>
    <cellStyle name="1_Chi tieu 5 nam_pvhung.skhdt 20117113152041 Danh muc cong trinh trong diem_Ke hoach 2012 theo doi (giai ngan 30.6.12) 2 4 3" xfId="33990"/>
    <cellStyle name="1_Chi tieu 5 nam_pvhung.skhdt 20117113152041 Danh muc cong trinh trong diem_Ke hoach 2012 theo doi (giai ngan 30.6.12) 2 5" xfId="33991"/>
    <cellStyle name="1_Chi tieu 5 nam_pvhung.skhdt 20117113152041 Danh muc cong trinh trong diem_Ke hoach 2012 theo doi (giai ngan 30.6.12) 2 6" xfId="33992"/>
    <cellStyle name="1_Chi tieu 5 nam_pvhung.skhdt 20117113152041 Danh muc cong trinh trong diem_Ke hoach 2012 theo doi (giai ngan 30.6.12) 3" xfId="8258"/>
    <cellStyle name="1_Chi tieu 5 nam_pvhung.skhdt 20117113152041 Danh muc cong trinh trong diem_Ke hoach 2012 theo doi (giai ngan 30.6.12) 3 2" xfId="33993"/>
    <cellStyle name="1_Chi tieu 5 nam_pvhung.skhdt 20117113152041 Danh muc cong trinh trong diem_Ke hoach 2012 theo doi (giai ngan 30.6.12) 3 3" xfId="33994"/>
    <cellStyle name="1_Chi tieu 5 nam_pvhung.skhdt 20117113152041 Danh muc cong trinh trong diem_Ke hoach 2012 theo doi (giai ngan 30.6.12) 4" xfId="8259"/>
    <cellStyle name="1_Chi tieu 5 nam_pvhung.skhdt 20117113152041 Danh muc cong trinh trong diem_Ke hoach 2012 theo doi (giai ngan 30.6.12) 4 2" xfId="33995"/>
    <cellStyle name="1_Chi tieu 5 nam_pvhung.skhdt 20117113152041 Danh muc cong trinh trong diem_Ke hoach 2012 theo doi (giai ngan 30.6.12) 4 3" xfId="33996"/>
    <cellStyle name="1_Chi tieu 5 nam_pvhung.skhdt 20117113152041 Danh muc cong trinh trong diem_Ke hoach 2012 theo doi (giai ngan 30.6.12) 5" xfId="8260"/>
    <cellStyle name="1_Chi tieu 5 nam_pvhung.skhdt 20117113152041 Danh muc cong trinh trong diem_Ke hoach 2012 theo doi (giai ngan 30.6.12) 5 2" xfId="33997"/>
    <cellStyle name="1_Chi tieu 5 nam_pvhung.skhdt 20117113152041 Danh muc cong trinh trong diem_Ke hoach 2012 theo doi (giai ngan 30.6.12) 5 3" xfId="33998"/>
    <cellStyle name="1_Chi tieu 5 nam_pvhung.skhdt 20117113152041 Danh muc cong trinh trong diem_Ke hoach 2012 theo doi (giai ngan 30.6.12) 6" xfId="33999"/>
    <cellStyle name="1_Chi tieu 5 nam_pvhung.skhdt 20117113152041 Danh muc cong trinh trong diem_Ke hoach 2012 theo doi (giai ngan 30.6.12) 7" xfId="34000"/>
    <cellStyle name="1_Co TC 2008" xfId="8261"/>
    <cellStyle name="1_Cong trinh co y kien LD_Dang_NN_2011-Tay nguyen-9-10" xfId="8262"/>
    <cellStyle name="1_Dang ky phan khai von ODA (gui Bo)" xfId="8263"/>
    <cellStyle name="1_Dang ky phan khai von ODA (gui Bo) 2" xfId="8264"/>
    <cellStyle name="1_Dang ky phan khai von ODA (gui Bo) 2 2" xfId="8265"/>
    <cellStyle name="1_Dang ky phan khai von ODA (gui Bo) 2 2 2" xfId="34001"/>
    <cellStyle name="1_Dang ky phan khai von ODA (gui Bo) 2 2 3" xfId="34002"/>
    <cellStyle name="1_Dang ky phan khai von ODA (gui Bo) 2 3" xfId="8266"/>
    <cellStyle name="1_Dang ky phan khai von ODA (gui Bo) 2 3 2" xfId="34003"/>
    <cellStyle name="1_Dang ky phan khai von ODA (gui Bo) 2 3 3" xfId="34004"/>
    <cellStyle name="1_Dang ky phan khai von ODA (gui Bo) 2 4" xfId="8267"/>
    <cellStyle name="1_Dang ky phan khai von ODA (gui Bo) 2 4 2" xfId="34005"/>
    <cellStyle name="1_Dang ky phan khai von ODA (gui Bo) 2 4 3" xfId="34006"/>
    <cellStyle name="1_Dang ky phan khai von ODA (gui Bo) 2 5" xfId="34007"/>
    <cellStyle name="1_Dang ky phan khai von ODA (gui Bo) 2 6" xfId="34008"/>
    <cellStyle name="1_Dang ky phan khai von ODA (gui Bo) 3" xfId="8268"/>
    <cellStyle name="1_Dang ky phan khai von ODA (gui Bo) 3 2" xfId="34009"/>
    <cellStyle name="1_Dang ky phan khai von ODA (gui Bo) 3 3" xfId="34010"/>
    <cellStyle name="1_Dang ky phan khai von ODA (gui Bo) 4" xfId="8269"/>
    <cellStyle name="1_Dang ky phan khai von ODA (gui Bo) 4 2" xfId="34011"/>
    <cellStyle name="1_Dang ky phan khai von ODA (gui Bo) 4 3" xfId="34012"/>
    <cellStyle name="1_Dang ky phan khai von ODA (gui Bo) 5" xfId="8270"/>
    <cellStyle name="1_Dang ky phan khai von ODA (gui Bo) 5 2" xfId="34013"/>
    <cellStyle name="1_Dang ky phan khai von ODA (gui Bo) 5 3" xfId="34014"/>
    <cellStyle name="1_Dang ky phan khai von ODA (gui Bo) 6" xfId="34015"/>
    <cellStyle name="1_Dang ky phan khai von ODA (gui Bo) 7" xfId="34016"/>
    <cellStyle name="1_Dang ky phan khai von ODA (gui Bo)_BC von DTPT 6 thang 2012" xfId="8271"/>
    <cellStyle name="1_Dang ky phan khai von ODA (gui Bo)_BC von DTPT 6 thang 2012 2" xfId="8272"/>
    <cellStyle name="1_Dang ky phan khai von ODA (gui Bo)_BC von DTPT 6 thang 2012 2 2" xfId="8273"/>
    <cellStyle name="1_Dang ky phan khai von ODA (gui Bo)_BC von DTPT 6 thang 2012 2 2 2" xfId="34017"/>
    <cellStyle name="1_Dang ky phan khai von ODA (gui Bo)_BC von DTPT 6 thang 2012 2 2 3" xfId="34018"/>
    <cellStyle name="1_Dang ky phan khai von ODA (gui Bo)_BC von DTPT 6 thang 2012 2 3" xfId="8274"/>
    <cellStyle name="1_Dang ky phan khai von ODA (gui Bo)_BC von DTPT 6 thang 2012 2 3 2" xfId="34019"/>
    <cellStyle name="1_Dang ky phan khai von ODA (gui Bo)_BC von DTPT 6 thang 2012 2 3 3" xfId="34020"/>
    <cellStyle name="1_Dang ky phan khai von ODA (gui Bo)_BC von DTPT 6 thang 2012 2 4" xfId="8275"/>
    <cellStyle name="1_Dang ky phan khai von ODA (gui Bo)_BC von DTPT 6 thang 2012 2 4 2" xfId="34021"/>
    <cellStyle name="1_Dang ky phan khai von ODA (gui Bo)_BC von DTPT 6 thang 2012 2 4 3" xfId="34022"/>
    <cellStyle name="1_Dang ky phan khai von ODA (gui Bo)_BC von DTPT 6 thang 2012 2 5" xfId="34023"/>
    <cellStyle name="1_Dang ky phan khai von ODA (gui Bo)_BC von DTPT 6 thang 2012 2 6" xfId="34024"/>
    <cellStyle name="1_Dang ky phan khai von ODA (gui Bo)_BC von DTPT 6 thang 2012 3" xfId="8276"/>
    <cellStyle name="1_Dang ky phan khai von ODA (gui Bo)_BC von DTPT 6 thang 2012 3 2" xfId="34025"/>
    <cellStyle name="1_Dang ky phan khai von ODA (gui Bo)_BC von DTPT 6 thang 2012 3 3" xfId="34026"/>
    <cellStyle name="1_Dang ky phan khai von ODA (gui Bo)_BC von DTPT 6 thang 2012 4" xfId="8277"/>
    <cellStyle name="1_Dang ky phan khai von ODA (gui Bo)_BC von DTPT 6 thang 2012 4 2" xfId="34027"/>
    <cellStyle name="1_Dang ky phan khai von ODA (gui Bo)_BC von DTPT 6 thang 2012 4 3" xfId="34028"/>
    <cellStyle name="1_Dang ky phan khai von ODA (gui Bo)_BC von DTPT 6 thang 2012 5" xfId="8278"/>
    <cellStyle name="1_Dang ky phan khai von ODA (gui Bo)_BC von DTPT 6 thang 2012 5 2" xfId="34029"/>
    <cellStyle name="1_Dang ky phan khai von ODA (gui Bo)_BC von DTPT 6 thang 2012 5 3" xfId="34030"/>
    <cellStyle name="1_Dang ky phan khai von ODA (gui Bo)_BC von DTPT 6 thang 2012 6" xfId="34031"/>
    <cellStyle name="1_Dang ky phan khai von ODA (gui Bo)_BC von DTPT 6 thang 2012 7" xfId="34032"/>
    <cellStyle name="1_Dang ky phan khai von ODA (gui Bo)_Bieu du thao QD von ho tro co MT" xfId="8279"/>
    <cellStyle name="1_Dang ky phan khai von ODA (gui Bo)_Bieu du thao QD von ho tro co MT 2" xfId="8280"/>
    <cellStyle name="1_Dang ky phan khai von ODA (gui Bo)_Bieu du thao QD von ho tro co MT 2 2" xfId="8281"/>
    <cellStyle name="1_Dang ky phan khai von ODA (gui Bo)_Bieu du thao QD von ho tro co MT 2 2 2" xfId="34033"/>
    <cellStyle name="1_Dang ky phan khai von ODA (gui Bo)_Bieu du thao QD von ho tro co MT 2 2 3" xfId="34034"/>
    <cellStyle name="1_Dang ky phan khai von ODA (gui Bo)_Bieu du thao QD von ho tro co MT 2 3" xfId="8282"/>
    <cellStyle name="1_Dang ky phan khai von ODA (gui Bo)_Bieu du thao QD von ho tro co MT 2 3 2" xfId="34035"/>
    <cellStyle name="1_Dang ky phan khai von ODA (gui Bo)_Bieu du thao QD von ho tro co MT 2 3 3" xfId="34036"/>
    <cellStyle name="1_Dang ky phan khai von ODA (gui Bo)_Bieu du thao QD von ho tro co MT 2 4" xfId="8283"/>
    <cellStyle name="1_Dang ky phan khai von ODA (gui Bo)_Bieu du thao QD von ho tro co MT 2 4 2" xfId="34037"/>
    <cellStyle name="1_Dang ky phan khai von ODA (gui Bo)_Bieu du thao QD von ho tro co MT 2 4 3" xfId="34038"/>
    <cellStyle name="1_Dang ky phan khai von ODA (gui Bo)_Bieu du thao QD von ho tro co MT 2 5" xfId="34039"/>
    <cellStyle name="1_Dang ky phan khai von ODA (gui Bo)_Bieu du thao QD von ho tro co MT 2 6" xfId="34040"/>
    <cellStyle name="1_Dang ky phan khai von ODA (gui Bo)_Bieu du thao QD von ho tro co MT 3" xfId="8284"/>
    <cellStyle name="1_Dang ky phan khai von ODA (gui Bo)_Bieu du thao QD von ho tro co MT 3 2" xfId="34041"/>
    <cellStyle name="1_Dang ky phan khai von ODA (gui Bo)_Bieu du thao QD von ho tro co MT 3 3" xfId="34042"/>
    <cellStyle name="1_Dang ky phan khai von ODA (gui Bo)_Bieu du thao QD von ho tro co MT 4" xfId="8285"/>
    <cellStyle name="1_Dang ky phan khai von ODA (gui Bo)_Bieu du thao QD von ho tro co MT 4 2" xfId="34043"/>
    <cellStyle name="1_Dang ky phan khai von ODA (gui Bo)_Bieu du thao QD von ho tro co MT 4 3" xfId="34044"/>
    <cellStyle name="1_Dang ky phan khai von ODA (gui Bo)_Bieu du thao QD von ho tro co MT 5" xfId="8286"/>
    <cellStyle name="1_Dang ky phan khai von ODA (gui Bo)_Bieu du thao QD von ho tro co MT 5 2" xfId="34045"/>
    <cellStyle name="1_Dang ky phan khai von ODA (gui Bo)_Bieu du thao QD von ho tro co MT 5 3" xfId="34046"/>
    <cellStyle name="1_Dang ky phan khai von ODA (gui Bo)_Bieu du thao QD von ho tro co MT 6" xfId="34047"/>
    <cellStyle name="1_Dang ky phan khai von ODA (gui Bo)_Bieu du thao QD von ho tro co MT 7" xfId="34048"/>
    <cellStyle name="1_Dang ky phan khai von ODA (gui Bo)_Ke hoach 2012 theo doi (giai ngan 30.6.12)" xfId="8287"/>
    <cellStyle name="1_Dang ky phan khai von ODA (gui Bo)_Ke hoach 2012 theo doi (giai ngan 30.6.12) 2" xfId="8288"/>
    <cellStyle name="1_Dang ky phan khai von ODA (gui Bo)_Ke hoach 2012 theo doi (giai ngan 30.6.12) 2 2" xfId="8289"/>
    <cellStyle name="1_Dang ky phan khai von ODA (gui Bo)_Ke hoach 2012 theo doi (giai ngan 30.6.12) 2 2 2" xfId="34049"/>
    <cellStyle name="1_Dang ky phan khai von ODA (gui Bo)_Ke hoach 2012 theo doi (giai ngan 30.6.12) 2 2 3" xfId="34050"/>
    <cellStyle name="1_Dang ky phan khai von ODA (gui Bo)_Ke hoach 2012 theo doi (giai ngan 30.6.12) 2 3" xfId="8290"/>
    <cellStyle name="1_Dang ky phan khai von ODA (gui Bo)_Ke hoach 2012 theo doi (giai ngan 30.6.12) 2 3 2" xfId="34051"/>
    <cellStyle name="1_Dang ky phan khai von ODA (gui Bo)_Ke hoach 2012 theo doi (giai ngan 30.6.12) 2 3 3" xfId="34052"/>
    <cellStyle name="1_Dang ky phan khai von ODA (gui Bo)_Ke hoach 2012 theo doi (giai ngan 30.6.12) 2 4" xfId="8291"/>
    <cellStyle name="1_Dang ky phan khai von ODA (gui Bo)_Ke hoach 2012 theo doi (giai ngan 30.6.12) 2 4 2" xfId="34053"/>
    <cellStyle name="1_Dang ky phan khai von ODA (gui Bo)_Ke hoach 2012 theo doi (giai ngan 30.6.12) 2 4 3" xfId="34054"/>
    <cellStyle name="1_Dang ky phan khai von ODA (gui Bo)_Ke hoach 2012 theo doi (giai ngan 30.6.12) 2 5" xfId="34055"/>
    <cellStyle name="1_Dang ky phan khai von ODA (gui Bo)_Ke hoach 2012 theo doi (giai ngan 30.6.12) 2 6" xfId="34056"/>
    <cellStyle name="1_Dang ky phan khai von ODA (gui Bo)_Ke hoach 2012 theo doi (giai ngan 30.6.12) 3" xfId="8292"/>
    <cellStyle name="1_Dang ky phan khai von ODA (gui Bo)_Ke hoach 2012 theo doi (giai ngan 30.6.12) 3 2" xfId="34057"/>
    <cellStyle name="1_Dang ky phan khai von ODA (gui Bo)_Ke hoach 2012 theo doi (giai ngan 30.6.12) 3 3" xfId="34058"/>
    <cellStyle name="1_Dang ky phan khai von ODA (gui Bo)_Ke hoach 2012 theo doi (giai ngan 30.6.12) 4" xfId="8293"/>
    <cellStyle name="1_Dang ky phan khai von ODA (gui Bo)_Ke hoach 2012 theo doi (giai ngan 30.6.12) 4 2" xfId="34059"/>
    <cellStyle name="1_Dang ky phan khai von ODA (gui Bo)_Ke hoach 2012 theo doi (giai ngan 30.6.12) 4 3" xfId="34060"/>
    <cellStyle name="1_Dang ky phan khai von ODA (gui Bo)_Ke hoach 2012 theo doi (giai ngan 30.6.12) 5" xfId="8294"/>
    <cellStyle name="1_Dang ky phan khai von ODA (gui Bo)_Ke hoach 2012 theo doi (giai ngan 30.6.12) 5 2" xfId="34061"/>
    <cellStyle name="1_Dang ky phan khai von ODA (gui Bo)_Ke hoach 2012 theo doi (giai ngan 30.6.12) 5 3" xfId="34062"/>
    <cellStyle name="1_Dang ky phan khai von ODA (gui Bo)_Ke hoach 2012 theo doi (giai ngan 30.6.12) 6" xfId="34063"/>
    <cellStyle name="1_Dang ky phan khai von ODA (gui Bo)_Ke hoach 2012 theo doi (giai ngan 30.6.12) 7" xfId="34064"/>
    <cellStyle name="1_Danh sach gui BC thuc hien KH2009" xfId="8295"/>
    <cellStyle name="1_Danh sach gui BC thuc hien KH2009 2" xfId="8296"/>
    <cellStyle name="1_Danh sach gui BC thuc hien KH2009 2 2" xfId="8297"/>
    <cellStyle name="1_Danh sach gui BC thuc hien KH2009 2 2 2" xfId="34065"/>
    <cellStyle name="1_Danh sach gui BC thuc hien KH2009 2 2 3" xfId="34066"/>
    <cellStyle name="1_Danh sach gui BC thuc hien KH2009 2 3" xfId="8298"/>
    <cellStyle name="1_Danh sach gui BC thuc hien KH2009 2 3 2" xfId="34067"/>
    <cellStyle name="1_Danh sach gui BC thuc hien KH2009 2 3 3" xfId="34068"/>
    <cellStyle name="1_Danh sach gui BC thuc hien KH2009 2 4" xfId="8299"/>
    <cellStyle name="1_Danh sach gui BC thuc hien KH2009 2 4 2" xfId="34069"/>
    <cellStyle name="1_Danh sach gui BC thuc hien KH2009 2 4 3" xfId="34070"/>
    <cellStyle name="1_Danh sach gui BC thuc hien KH2009 2 5" xfId="34071"/>
    <cellStyle name="1_Danh sach gui BC thuc hien KH2009 2 6" xfId="34072"/>
    <cellStyle name="1_Danh sach gui BC thuc hien KH2009 3" xfId="8300"/>
    <cellStyle name="1_Danh sach gui BC thuc hien KH2009 3 2" xfId="34073"/>
    <cellStyle name="1_Danh sach gui BC thuc hien KH2009 3 3" xfId="34074"/>
    <cellStyle name="1_Danh sach gui BC thuc hien KH2009 4" xfId="8301"/>
    <cellStyle name="1_Danh sach gui BC thuc hien KH2009 4 2" xfId="34075"/>
    <cellStyle name="1_Danh sach gui BC thuc hien KH2009 4 3" xfId="34076"/>
    <cellStyle name="1_Danh sach gui BC thuc hien KH2009 5" xfId="8302"/>
    <cellStyle name="1_Danh sach gui BC thuc hien KH2009 5 2" xfId="34077"/>
    <cellStyle name="1_Danh sach gui BC thuc hien KH2009 5 3" xfId="34078"/>
    <cellStyle name="1_Danh sach gui BC thuc hien KH2009 6" xfId="34079"/>
    <cellStyle name="1_Danh sach gui BC thuc hien KH2009 7" xfId="34080"/>
    <cellStyle name="1_Danh sach gui BC thuc hien KH2009_Bao cao doan cong tac cua Bo thang 4-2010" xfId="8303"/>
    <cellStyle name="1_Danh sach gui BC thuc hien KH2009_Bao cao doan cong tac cua Bo thang 4-2010 2" xfId="8304"/>
    <cellStyle name="1_Danh sach gui BC thuc hien KH2009_Bao cao doan cong tac cua Bo thang 4-2010 2 2" xfId="8305"/>
    <cellStyle name="1_Danh sach gui BC thuc hien KH2009_Bao cao doan cong tac cua Bo thang 4-2010 2 2 2" xfId="34081"/>
    <cellStyle name="1_Danh sach gui BC thuc hien KH2009_Bao cao doan cong tac cua Bo thang 4-2010 2 2 3" xfId="34082"/>
    <cellStyle name="1_Danh sach gui BC thuc hien KH2009_Bao cao doan cong tac cua Bo thang 4-2010 2 3" xfId="8306"/>
    <cellStyle name="1_Danh sach gui BC thuc hien KH2009_Bao cao doan cong tac cua Bo thang 4-2010 2 3 2" xfId="34083"/>
    <cellStyle name="1_Danh sach gui BC thuc hien KH2009_Bao cao doan cong tac cua Bo thang 4-2010 2 3 3" xfId="34084"/>
    <cellStyle name="1_Danh sach gui BC thuc hien KH2009_Bao cao doan cong tac cua Bo thang 4-2010 2 4" xfId="8307"/>
    <cellStyle name="1_Danh sach gui BC thuc hien KH2009_Bao cao doan cong tac cua Bo thang 4-2010 2 4 2" xfId="34085"/>
    <cellStyle name="1_Danh sach gui BC thuc hien KH2009_Bao cao doan cong tac cua Bo thang 4-2010 2 4 3" xfId="34086"/>
    <cellStyle name="1_Danh sach gui BC thuc hien KH2009_Bao cao doan cong tac cua Bo thang 4-2010 2 5" xfId="34087"/>
    <cellStyle name="1_Danh sach gui BC thuc hien KH2009_Bao cao doan cong tac cua Bo thang 4-2010 2 6" xfId="34088"/>
    <cellStyle name="1_Danh sach gui BC thuc hien KH2009_Bao cao doan cong tac cua Bo thang 4-2010 3" xfId="8308"/>
    <cellStyle name="1_Danh sach gui BC thuc hien KH2009_Bao cao doan cong tac cua Bo thang 4-2010 3 2" xfId="34089"/>
    <cellStyle name="1_Danh sach gui BC thuc hien KH2009_Bao cao doan cong tac cua Bo thang 4-2010 3 3" xfId="34090"/>
    <cellStyle name="1_Danh sach gui BC thuc hien KH2009_Bao cao doan cong tac cua Bo thang 4-2010 4" xfId="8309"/>
    <cellStyle name="1_Danh sach gui BC thuc hien KH2009_Bao cao doan cong tac cua Bo thang 4-2010 4 2" xfId="34091"/>
    <cellStyle name="1_Danh sach gui BC thuc hien KH2009_Bao cao doan cong tac cua Bo thang 4-2010 4 3" xfId="34092"/>
    <cellStyle name="1_Danh sach gui BC thuc hien KH2009_Bao cao doan cong tac cua Bo thang 4-2010 5" xfId="8310"/>
    <cellStyle name="1_Danh sach gui BC thuc hien KH2009_Bao cao doan cong tac cua Bo thang 4-2010 5 2" xfId="34093"/>
    <cellStyle name="1_Danh sach gui BC thuc hien KH2009_Bao cao doan cong tac cua Bo thang 4-2010 5 3" xfId="34094"/>
    <cellStyle name="1_Danh sach gui BC thuc hien KH2009_Bao cao doan cong tac cua Bo thang 4-2010 6" xfId="34095"/>
    <cellStyle name="1_Danh sach gui BC thuc hien KH2009_Bao cao doan cong tac cua Bo thang 4-2010 7" xfId="34096"/>
    <cellStyle name="1_Danh sach gui BC thuc hien KH2009_Bao cao doan cong tac cua Bo thang 4-2010_BC von DTPT 6 thang 2012" xfId="8311"/>
    <cellStyle name="1_Danh sach gui BC thuc hien KH2009_Bao cao doan cong tac cua Bo thang 4-2010_BC von DTPT 6 thang 2012 2" xfId="8312"/>
    <cellStyle name="1_Danh sach gui BC thuc hien KH2009_Bao cao doan cong tac cua Bo thang 4-2010_BC von DTPT 6 thang 2012 2 2" xfId="8313"/>
    <cellStyle name="1_Danh sach gui BC thuc hien KH2009_Bao cao doan cong tac cua Bo thang 4-2010_BC von DTPT 6 thang 2012 2 2 2" xfId="34097"/>
    <cellStyle name="1_Danh sach gui BC thuc hien KH2009_Bao cao doan cong tac cua Bo thang 4-2010_BC von DTPT 6 thang 2012 2 2 3" xfId="34098"/>
    <cellStyle name="1_Danh sach gui BC thuc hien KH2009_Bao cao doan cong tac cua Bo thang 4-2010_BC von DTPT 6 thang 2012 2 3" xfId="8314"/>
    <cellStyle name="1_Danh sach gui BC thuc hien KH2009_Bao cao doan cong tac cua Bo thang 4-2010_BC von DTPT 6 thang 2012 2 3 2" xfId="34099"/>
    <cellStyle name="1_Danh sach gui BC thuc hien KH2009_Bao cao doan cong tac cua Bo thang 4-2010_BC von DTPT 6 thang 2012 2 3 3" xfId="34100"/>
    <cellStyle name="1_Danh sach gui BC thuc hien KH2009_Bao cao doan cong tac cua Bo thang 4-2010_BC von DTPT 6 thang 2012 2 4" xfId="8315"/>
    <cellStyle name="1_Danh sach gui BC thuc hien KH2009_Bao cao doan cong tac cua Bo thang 4-2010_BC von DTPT 6 thang 2012 2 4 2" xfId="34101"/>
    <cellStyle name="1_Danh sach gui BC thuc hien KH2009_Bao cao doan cong tac cua Bo thang 4-2010_BC von DTPT 6 thang 2012 2 4 3" xfId="34102"/>
    <cellStyle name="1_Danh sach gui BC thuc hien KH2009_Bao cao doan cong tac cua Bo thang 4-2010_BC von DTPT 6 thang 2012 2 5" xfId="34103"/>
    <cellStyle name="1_Danh sach gui BC thuc hien KH2009_Bao cao doan cong tac cua Bo thang 4-2010_BC von DTPT 6 thang 2012 2 6" xfId="34104"/>
    <cellStyle name="1_Danh sach gui BC thuc hien KH2009_Bao cao doan cong tac cua Bo thang 4-2010_BC von DTPT 6 thang 2012 3" xfId="8316"/>
    <cellStyle name="1_Danh sach gui BC thuc hien KH2009_Bao cao doan cong tac cua Bo thang 4-2010_BC von DTPT 6 thang 2012 3 2" xfId="34105"/>
    <cellStyle name="1_Danh sach gui BC thuc hien KH2009_Bao cao doan cong tac cua Bo thang 4-2010_BC von DTPT 6 thang 2012 3 3" xfId="34106"/>
    <cellStyle name="1_Danh sach gui BC thuc hien KH2009_Bao cao doan cong tac cua Bo thang 4-2010_BC von DTPT 6 thang 2012 4" xfId="8317"/>
    <cellStyle name="1_Danh sach gui BC thuc hien KH2009_Bao cao doan cong tac cua Bo thang 4-2010_BC von DTPT 6 thang 2012 4 2" xfId="34107"/>
    <cellStyle name="1_Danh sach gui BC thuc hien KH2009_Bao cao doan cong tac cua Bo thang 4-2010_BC von DTPT 6 thang 2012 4 3" xfId="34108"/>
    <cellStyle name="1_Danh sach gui BC thuc hien KH2009_Bao cao doan cong tac cua Bo thang 4-2010_BC von DTPT 6 thang 2012 5" xfId="8318"/>
    <cellStyle name="1_Danh sach gui BC thuc hien KH2009_Bao cao doan cong tac cua Bo thang 4-2010_BC von DTPT 6 thang 2012 5 2" xfId="34109"/>
    <cellStyle name="1_Danh sach gui BC thuc hien KH2009_Bao cao doan cong tac cua Bo thang 4-2010_BC von DTPT 6 thang 2012 5 3" xfId="34110"/>
    <cellStyle name="1_Danh sach gui BC thuc hien KH2009_Bao cao doan cong tac cua Bo thang 4-2010_BC von DTPT 6 thang 2012 6" xfId="34111"/>
    <cellStyle name="1_Danh sach gui BC thuc hien KH2009_Bao cao doan cong tac cua Bo thang 4-2010_BC von DTPT 6 thang 2012 7" xfId="34112"/>
    <cellStyle name="1_Danh sach gui BC thuc hien KH2009_Bao cao doan cong tac cua Bo thang 4-2010_Bieu du thao QD von ho tro co MT" xfId="8319"/>
    <cellStyle name="1_Danh sach gui BC thuc hien KH2009_Bao cao doan cong tac cua Bo thang 4-2010_Bieu du thao QD von ho tro co MT 2" xfId="8320"/>
    <cellStyle name="1_Danh sach gui BC thuc hien KH2009_Bao cao doan cong tac cua Bo thang 4-2010_Bieu du thao QD von ho tro co MT 2 2" xfId="8321"/>
    <cellStyle name="1_Danh sach gui BC thuc hien KH2009_Bao cao doan cong tac cua Bo thang 4-2010_Bieu du thao QD von ho tro co MT 2 2 2" xfId="34113"/>
    <cellStyle name="1_Danh sach gui BC thuc hien KH2009_Bao cao doan cong tac cua Bo thang 4-2010_Bieu du thao QD von ho tro co MT 2 2 3" xfId="34114"/>
    <cellStyle name="1_Danh sach gui BC thuc hien KH2009_Bao cao doan cong tac cua Bo thang 4-2010_Bieu du thao QD von ho tro co MT 2 3" xfId="8322"/>
    <cellStyle name="1_Danh sach gui BC thuc hien KH2009_Bao cao doan cong tac cua Bo thang 4-2010_Bieu du thao QD von ho tro co MT 2 3 2" xfId="34115"/>
    <cellStyle name="1_Danh sach gui BC thuc hien KH2009_Bao cao doan cong tac cua Bo thang 4-2010_Bieu du thao QD von ho tro co MT 2 3 3" xfId="34116"/>
    <cellStyle name="1_Danh sach gui BC thuc hien KH2009_Bao cao doan cong tac cua Bo thang 4-2010_Bieu du thao QD von ho tro co MT 2 4" xfId="8323"/>
    <cellStyle name="1_Danh sach gui BC thuc hien KH2009_Bao cao doan cong tac cua Bo thang 4-2010_Bieu du thao QD von ho tro co MT 2 4 2" xfId="34117"/>
    <cellStyle name="1_Danh sach gui BC thuc hien KH2009_Bao cao doan cong tac cua Bo thang 4-2010_Bieu du thao QD von ho tro co MT 2 4 3" xfId="34118"/>
    <cellStyle name="1_Danh sach gui BC thuc hien KH2009_Bao cao doan cong tac cua Bo thang 4-2010_Bieu du thao QD von ho tro co MT 2 5" xfId="34119"/>
    <cellStyle name="1_Danh sach gui BC thuc hien KH2009_Bao cao doan cong tac cua Bo thang 4-2010_Bieu du thao QD von ho tro co MT 2 6" xfId="34120"/>
    <cellStyle name="1_Danh sach gui BC thuc hien KH2009_Bao cao doan cong tac cua Bo thang 4-2010_Bieu du thao QD von ho tro co MT 3" xfId="8324"/>
    <cellStyle name="1_Danh sach gui BC thuc hien KH2009_Bao cao doan cong tac cua Bo thang 4-2010_Bieu du thao QD von ho tro co MT 3 2" xfId="34121"/>
    <cellStyle name="1_Danh sach gui BC thuc hien KH2009_Bao cao doan cong tac cua Bo thang 4-2010_Bieu du thao QD von ho tro co MT 3 3" xfId="34122"/>
    <cellStyle name="1_Danh sach gui BC thuc hien KH2009_Bao cao doan cong tac cua Bo thang 4-2010_Bieu du thao QD von ho tro co MT 4" xfId="8325"/>
    <cellStyle name="1_Danh sach gui BC thuc hien KH2009_Bao cao doan cong tac cua Bo thang 4-2010_Bieu du thao QD von ho tro co MT 4 2" xfId="34123"/>
    <cellStyle name="1_Danh sach gui BC thuc hien KH2009_Bao cao doan cong tac cua Bo thang 4-2010_Bieu du thao QD von ho tro co MT 4 3" xfId="34124"/>
    <cellStyle name="1_Danh sach gui BC thuc hien KH2009_Bao cao doan cong tac cua Bo thang 4-2010_Bieu du thao QD von ho tro co MT 5" xfId="8326"/>
    <cellStyle name="1_Danh sach gui BC thuc hien KH2009_Bao cao doan cong tac cua Bo thang 4-2010_Bieu du thao QD von ho tro co MT 5 2" xfId="34125"/>
    <cellStyle name="1_Danh sach gui BC thuc hien KH2009_Bao cao doan cong tac cua Bo thang 4-2010_Bieu du thao QD von ho tro co MT 5 3" xfId="34126"/>
    <cellStyle name="1_Danh sach gui BC thuc hien KH2009_Bao cao doan cong tac cua Bo thang 4-2010_Bieu du thao QD von ho tro co MT 6" xfId="34127"/>
    <cellStyle name="1_Danh sach gui BC thuc hien KH2009_Bao cao doan cong tac cua Bo thang 4-2010_Bieu du thao QD von ho tro co MT 7" xfId="34128"/>
    <cellStyle name="1_Danh sach gui BC thuc hien KH2009_Bao cao doan cong tac cua Bo thang 4-2010_Dang ky phan khai von ODA (gui Bo)" xfId="8327"/>
    <cellStyle name="1_Danh sach gui BC thuc hien KH2009_Bao cao doan cong tac cua Bo thang 4-2010_Dang ky phan khai von ODA (gui Bo) 2" xfId="8328"/>
    <cellStyle name="1_Danh sach gui BC thuc hien KH2009_Bao cao doan cong tac cua Bo thang 4-2010_Dang ky phan khai von ODA (gui Bo) 2 2" xfId="8329"/>
    <cellStyle name="1_Danh sach gui BC thuc hien KH2009_Bao cao doan cong tac cua Bo thang 4-2010_Dang ky phan khai von ODA (gui Bo) 2 2 2" xfId="34129"/>
    <cellStyle name="1_Danh sach gui BC thuc hien KH2009_Bao cao doan cong tac cua Bo thang 4-2010_Dang ky phan khai von ODA (gui Bo) 2 2 3" xfId="34130"/>
    <cellStyle name="1_Danh sach gui BC thuc hien KH2009_Bao cao doan cong tac cua Bo thang 4-2010_Dang ky phan khai von ODA (gui Bo) 2 3" xfId="8330"/>
    <cellStyle name="1_Danh sach gui BC thuc hien KH2009_Bao cao doan cong tac cua Bo thang 4-2010_Dang ky phan khai von ODA (gui Bo) 2 3 2" xfId="34131"/>
    <cellStyle name="1_Danh sach gui BC thuc hien KH2009_Bao cao doan cong tac cua Bo thang 4-2010_Dang ky phan khai von ODA (gui Bo) 2 3 3" xfId="34132"/>
    <cellStyle name="1_Danh sach gui BC thuc hien KH2009_Bao cao doan cong tac cua Bo thang 4-2010_Dang ky phan khai von ODA (gui Bo) 2 4" xfId="8331"/>
    <cellStyle name="1_Danh sach gui BC thuc hien KH2009_Bao cao doan cong tac cua Bo thang 4-2010_Dang ky phan khai von ODA (gui Bo) 2 4 2" xfId="34133"/>
    <cellStyle name="1_Danh sach gui BC thuc hien KH2009_Bao cao doan cong tac cua Bo thang 4-2010_Dang ky phan khai von ODA (gui Bo) 2 4 3" xfId="34134"/>
    <cellStyle name="1_Danh sach gui BC thuc hien KH2009_Bao cao doan cong tac cua Bo thang 4-2010_Dang ky phan khai von ODA (gui Bo) 2 5" xfId="34135"/>
    <cellStyle name="1_Danh sach gui BC thuc hien KH2009_Bao cao doan cong tac cua Bo thang 4-2010_Dang ky phan khai von ODA (gui Bo) 2 6" xfId="34136"/>
    <cellStyle name="1_Danh sach gui BC thuc hien KH2009_Bao cao doan cong tac cua Bo thang 4-2010_Dang ky phan khai von ODA (gui Bo) 3" xfId="8332"/>
    <cellStyle name="1_Danh sach gui BC thuc hien KH2009_Bao cao doan cong tac cua Bo thang 4-2010_Dang ky phan khai von ODA (gui Bo) 3 2" xfId="34137"/>
    <cellStyle name="1_Danh sach gui BC thuc hien KH2009_Bao cao doan cong tac cua Bo thang 4-2010_Dang ky phan khai von ODA (gui Bo) 3 3" xfId="34138"/>
    <cellStyle name="1_Danh sach gui BC thuc hien KH2009_Bao cao doan cong tac cua Bo thang 4-2010_Dang ky phan khai von ODA (gui Bo) 4" xfId="8333"/>
    <cellStyle name="1_Danh sach gui BC thuc hien KH2009_Bao cao doan cong tac cua Bo thang 4-2010_Dang ky phan khai von ODA (gui Bo) 4 2" xfId="34139"/>
    <cellStyle name="1_Danh sach gui BC thuc hien KH2009_Bao cao doan cong tac cua Bo thang 4-2010_Dang ky phan khai von ODA (gui Bo) 4 3" xfId="34140"/>
    <cellStyle name="1_Danh sach gui BC thuc hien KH2009_Bao cao doan cong tac cua Bo thang 4-2010_Dang ky phan khai von ODA (gui Bo) 5" xfId="8334"/>
    <cellStyle name="1_Danh sach gui BC thuc hien KH2009_Bao cao doan cong tac cua Bo thang 4-2010_Dang ky phan khai von ODA (gui Bo) 5 2" xfId="34141"/>
    <cellStyle name="1_Danh sach gui BC thuc hien KH2009_Bao cao doan cong tac cua Bo thang 4-2010_Dang ky phan khai von ODA (gui Bo) 5 3" xfId="34142"/>
    <cellStyle name="1_Danh sach gui BC thuc hien KH2009_Bao cao doan cong tac cua Bo thang 4-2010_Dang ky phan khai von ODA (gui Bo) 6" xfId="34143"/>
    <cellStyle name="1_Danh sach gui BC thuc hien KH2009_Bao cao doan cong tac cua Bo thang 4-2010_Dang ky phan khai von ODA (gui Bo) 7" xfId="34144"/>
    <cellStyle name="1_Danh sach gui BC thuc hien KH2009_Bao cao doan cong tac cua Bo thang 4-2010_Dang ky phan khai von ODA (gui Bo)_BC von DTPT 6 thang 2012" xfId="8335"/>
    <cellStyle name="1_Danh sach gui BC thuc hien KH2009_Bao cao doan cong tac cua Bo thang 4-2010_Dang ky phan khai von ODA (gui Bo)_BC von DTPT 6 thang 2012 2" xfId="8336"/>
    <cellStyle name="1_Danh sach gui BC thuc hien KH2009_Bao cao doan cong tac cua Bo thang 4-2010_Dang ky phan khai von ODA (gui Bo)_BC von DTPT 6 thang 2012 2 2" xfId="8337"/>
    <cellStyle name="1_Danh sach gui BC thuc hien KH2009_Bao cao doan cong tac cua Bo thang 4-2010_Dang ky phan khai von ODA (gui Bo)_BC von DTPT 6 thang 2012 2 2 2" xfId="34145"/>
    <cellStyle name="1_Danh sach gui BC thuc hien KH2009_Bao cao doan cong tac cua Bo thang 4-2010_Dang ky phan khai von ODA (gui Bo)_BC von DTPT 6 thang 2012 2 2 3" xfId="34146"/>
    <cellStyle name="1_Danh sach gui BC thuc hien KH2009_Bao cao doan cong tac cua Bo thang 4-2010_Dang ky phan khai von ODA (gui Bo)_BC von DTPT 6 thang 2012 2 3" xfId="8338"/>
    <cellStyle name="1_Danh sach gui BC thuc hien KH2009_Bao cao doan cong tac cua Bo thang 4-2010_Dang ky phan khai von ODA (gui Bo)_BC von DTPT 6 thang 2012 2 3 2" xfId="34147"/>
    <cellStyle name="1_Danh sach gui BC thuc hien KH2009_Bao cao doan cong tac cua Bo thang 4-2010_Dang ky phan khai von ODA (gui Bo)_BC von DTPT 6 thang 2012 2 3 3" xfId="34148"/>
    <cellStyle name="1_Danh sach gui BC thuc hien KH2009_Bao cao doan cong tac cua Bo thang 4-2010_Dang ky phan khai von ODA (gui Bo)_BC von DTPT 6 thang 2012 2 4" xfId="8339"/>
    <cellStyle name="1_Danh sach gui BC thuc hien KH2009_Bao cao doan cong tac cua Bo thang 4-2010_Dang ky phan khai von ODA (gui Bo)_BC von DTPT 6 thang 2012 2 4 2" xfId="34149"/>
    <cellStyle name="1_Danh sach gui BC thuc hien KH2009_Bao cao doan cong tac cua Bo thang 4-2010_Dang ky phan khai von ODA (gui Bo)_BC von DTPT 6 thang 2012 2 4 3" xfId="34150"/>
    <cellStyle name="1_Danh sach gui BC thuc hien KH2009_Bao cao doan cong tac cua Bo thang 4-2010_Dang ky phan khai von ODA (gui Bo)_BC von DTPT 6 thang 2012 2 5" xfId="34151"/>
    <cellStyle name="1_Danh sach gui BC thuc hien KH2009_Bao cao doan cong tac cua Bo thang 4-2010_Dang ky phan khai von ODA (gui Bo)_BC von DTPT 6 thang 2012 2 6" xfId="34152"/>
    <cellStyle name="1_Danh sach gui BC thuc hien KH2009_Bao cao doan cong tac cua Bo thang 4-2010_Dang ky phan khai von ODA (gui Bo)_BC von DTPT 6 thang 2012 3" xfId="8340"/>
    <cellStyle name="1_Danh sach gui BC thuc hien KH2009_Bao cao doan cong tac cua Bo thang 4-2010_Dang ky phan khai von ODA (gui Bo)_BC von DTPT 6 thang 2012 3 2" xfId="34153"/>
    <cellStyle name="1_Danh sach gui BC thuc hien KH2009_Bao cao doan cong tac cua Bo thang 4-2010_Dang ky phan khai von ODA (gui Bo)_BC von DTPT 6 thang 2012 3 3" xfId="34154"/>
    <cellStyle name="1_Danh sach gui BC thuc hien KH2009_Bao cao doan cong tac cua Bo thang 4-2010_Dang ky phan khai von ODA (gui Bo)_BC von DTPT 6 thang 2012 4" xfId="8341"/>
    <cellStyle name="1_Danh sach gui BC thuc hien KH2009_Bao cao doan cong tac cua Bo thang 4-2010_Dang ky phan khai von ODA (gui Bo)_BC von DTPT 6 thang 2012 4 2" xfId="34155"/>
    <cellStyle name="1_Danh sach gui BC thuc hien KH2009_Bao cao doan cong tac cua Bo thang 4-2010_Dang ky phan khai von ODA (gui Bo)_BC von DTPT 6 thang 2012 4 3" xfId="34156"/>
    <cellStyle name="1_Danh sach gui BC thuc hien KH2009_Bao cao doan cong tac cua Bo thang 4-2010_Dang ky phan khai von ODA (gui Bo)_BC von DTPT 6 thang 2012 5" xfId="8342"/>
    <cellStyle name="1_Danh sach gui BC thuc hien KH2009_Bao cao doan cong tac cua Bo thang 4-2010_Dang ky phan khai von ODA (gui Bo)_BC von DTPT 6 thang 2012 5 2" xfId="34157"/>
    <cellStyle name="1_Danh sach gui BC thuc hien KH2009_Bao cao doan cong tac cua Bo thang 4-2010_Dang ky phan khai von ODA (gui Bo)_BC von DTPT 6 thang 2012 5 3" xfId="34158"/>
    <cellStyle name="1_Danh sach gui BC thuc hien KH2009_Bao cao doan cong tac cua Bo thang 4-2010_Dang ky phan khai von ODA (gui Bo)_BC von DTPT 6 thang 2012 6" xfId="34159"/>
    <cellStyle name="1_Danh sach gui BC thuc hien KH2009_Bao cao doan cong tac cua Bo thang 4-2010_Dang ky phan khai von ODA (gui Bo)_BC von DTPT 6 thang 2012 7" xfId="34160"/>
    <cellStyle name="1_Danh sach gui BC thuc hien KH2009_Bao cao doan cong tac cua Bo thang 4-2010_Dang ky phan khai von ODA (gui Bo)_Bieu du thao QD von ho tro co MT" xfId="8343"/>
    <cellStyle name="1_Danh sach gui BC thuc hien KH2009_Bao cao doan cong tac cua Bo thang 4-2010_Dang ky phan khai von ODA (gui Bo)_Bieu du thao QD von ho tro co MT 2" xfId="8344"/>
    <cellStyle name="1_Danh sach gui BC thuc hien KH2009_Bao cao doan cong tac cua Bo thang 4-2010_Dang ky phan khai von ODA (gui Bo)_Bieu du thao QD von ho tro co MT 2 2" xfId="8345"/>
    <cellStyle name="1_Danh sach gui BC thuc hien KH2009_Bao cao doan cong tac cua Bo thang 4-2010_Dang ky phan khai von ODA (gui Bo)_Bieu du thao QD von ho tro co MT 2 2 2" xfId="34161"/>
    <cellStyle name="1_Danh sach gui BC thuc hien KH2009_Bao cao doan cong tac cua Bo thang 4-2010_Dang ky phan khai von ODA (gui Bo)_Bieu du thao QD von ho tro co MT 2 2 3" xfId="34162"/>
    <cellStyle name="1_Danh sach gui BC thuc hien KH2009_Bao cao doan cong tac cua Bo thang 4-2010_Dang ky phan khai von ODA (gui Bo)_Bieu du thao QD von ho tro co MT 2 3" xfId="8346"/>
    <cellStyle name="1_Danh sach gui BC thuc hien KH2009_Bao cao doan cong tac cua Bo thang 4-2010_Dang ky phan khai von ODA (gui Bo)_Bieu du thao QD von ho tro co MT 2 3 2" xfId="34163"/>
    <cellStyle name="1_Danh sach gui BC thuc hien KH2009_Bao cao doan cong tac cua Bo thang 4-2010_Dang ky phan khai von ODA (gui Bo)_Bieu du thao QD von ho tro co MT 2 3 3" xfId="34164"/>
    <cellStyle name="1_Danh sach gui BC thuc hien KH2009_Bao cao doan cong tac cua Bo thang 4-2010_Dang ky phan khai von ODA (gui Bo)_Bieu du thao QD von ho tro co MT 2 4" xfId="8347"/>
    <cellStyle name="1_Danh sach gui BC thuc hien KH2009_Bao cao doan cong tac cua Bo thang 4-2010_Dang ky phan khai von ODA (gui Bo)_Bieu du thao QD von ho tro co MT 2 4 2" xfId="34165"/>
    <cellStyle name="1_Danh sach gui BC thuc hien KH2009_Bao cao doan cong tac cua Bo thang 4-2010_Dang ky phan khai von ODA (gui Bo)_Bieu du thao QD von ho tro co MT 2 4 3" xfId="34166"/>
    <cellStyle name="1_Danh sach gui BC thuc hien KH2009_Bao cao doan cong tac cua Bo thang 4-2010_Dang ky phan khai von ODA (gui Bo)_Bieu du thao QD von ho tro co MT 2 5" xfId="34167"/>
    <cellStyle name="1_Danh sach gui BC thuc hien KH2009_Bao cao doan cong tac cua Bo thang 4-2010_Dang ky phan khai von ODA (gui Bo)_Bieu du thao QD von ho tro co MT 2 6" xfId="34168"/>
    <cellStyle name="1_Danh sach gui BC thuc hien KH2009_Bao cao doan cong tac cua Bo thang 4-2010_Dang ky phan khai von ODA (gui Bo)_Bieu du thao QD von ho tro co MT 3" xfId="8348"/>
    <cellStyle name="1_Danh sach gui BC thuc hien KH2009_Bao cao doan cong tac cua Bo thang 4-2010_Dang ky phan khai von ODA (gui Bo)_Bieu du thao QD von ho tro co MT 3 2" xfId="34169"/>
    <cellStyle name="1_Danh sach gui BC thuc hien KH2009_Bao cao doan cong tac cua Bo thang 4-2010_Dang ky phan khai von ODA (gui Bo)_Bieu du thao QD von ho tro co MT 3 3" xfId="34170"/>
    <cellStyle name="1_Danh sach gui BC thuc hien KH2009_Bao cao doan cong tac cua Bo thang 4-2010_Dang ky phan khai von ODA (gui Bo)_Bieu du thao QD von ho tro co MT 4" xfId="8349"/>
    <cellStyle name="1_Danh sach gui BC thuc hien KH2009_Bao cao doan cong tac cua Bo thang 4-2010_Dang ky phan khai von ODA (gui Bo)_Bieu du thao QD von ho tro co MT 4 2" xfId="34171"/>
    <cellStyle name="1_Danh sach gui BC thuc hien KH2009_Bao cao doan cong tac cua Bo thang 4-2010_Dang ky phan khai von ODA (gui Bo)_Bieu du thao QD von ho tro co MT 4 3" xfId="34172"/>
    <cellStyle name="1_Danh sach gui BC thuc hien KH2009_Bao cao doan cong tac cua Bo thang 4-2010_Dang ky phan khai von ODA (gui Bo)_Bieu du thao QD von ho tro co MT 5" xfId="8350"/>
    <cellStyle name="1_Danh sach gui BC thuc hien KH2009_Bao cao doan cong tac cua Bo thang 4-2010_Dang ky phan khai von ODA (gui Bo)_Bieu du thao QD von ho tro co MT 5 2" xfId="34173"/>
    <cellStyle name="1_Danh sach gui BC thuc hien KH2009_Bao cao doan cong tac cua Bo thang 4-2010_Dang ky phan khai von ODA (gui Bo)_Bieu du thao QD von ho tro co MT 5 3" xfId="34174"/>
    <cellStyle name="1_Danh sach gui BC thuc hien KH2009_Bao cao doan cong tac cua Bo thang 4-2010_Dang ky phan khai von ODA (gui Bo)_Bieu du thao QD von ho tro co MT 6" xfId="34175"/>
    <cellStyle name="1_Danh sach gui BC thuc hien KH2009_Bao cao doan cong tac cua Bo thang 4-2010_Dang ky phan khai von ODA (gui Bo)_Bieu du thao QD von ho tro co MT 7" xfId="34176"/>
    <cellStyle name="1_Danh sach gui BC thuc hien KH2009_Bao cao doan cong tac cua Bo thang 4-2010_Dang ky phan khai von ODA (gui Bo)_Ke hoach 2012 theo doi (giai ngan 30.6.12)" xfId="8351"/>
    <cellStyle name="1_Danh sach gui BC thuc hien KH2009_Bao cao doan cong tac cua Bo thang 4-2010_Dang ky phan khai von ODA (gui Bo)_Ke hoach 2012 theo doi (giai ngan 30.6.12) 2" xfId="8352"/>
    <cellStyle name="1_Danh sach gui BC thuc hien KH2009_Bao cao doan cong tac cua Bo thang 4-2010_Dang ky phan khai von ODA (gui Bo)_Ke hoach 2012 theo doi (giai ngan 30.6.12) 2 2" xfId="8353"/>
    <cellStyle name="1_Danh sach gui BC thuc hien KH2009_Bao cao doan cong tac cua Bo thang 4-2010_Dang ky phan khai von ODA (gui Bo)_Ke hoach 2012 theo doi (giai ngan 30.6.12) 2 2 2" xfId="34177"/>
    <cellStyle name="1_Danh sach gui BC thuc hien KH2009_Bao cao doan cong tac cua Bo thang 4-2010_Dang ky phan khai von ODA (gui Bo)_Ke hoach 2012 theo doi (giai ngan 30.6.12) 2 2 3" xfId="34178"/>
    <cellStyle name="1_Danh sach gui BC thuc hien KH2009_Bao cao doan cong tac cua Bo thang 4-2010_Dang ky phan khai von ODA (gui Bo)_Ke hoach 2012 theo doi (giai ngan 30.6.12) 2 3" xfId="8354"/>
    <cellStyle name="1_Danh sach gui BC thuc hien KH2009_Bao cao doan cong tac cua Bo thang 4-2010_Dang ky phan khai von ODA (gui Bo)_Ke hoach 2012 theo doi (giai ngan 30.6.12) 2 3 2" xfId="34179"/>
    <cellStyle name="1_Danh sach gui BC thuc hien KH2009_Bao cao doan cong tac cua Bo thang 4-2010_Dang ky phan khai von ODA (gui Bo)_Ke hoach 2012 theo doi (giai ngan 30.6.12) 2 3 3" xfId="34180"/>
    <cellStyle name="1_Danh sach gui BC thuc hien KH2009_Bao cao doan cong tac cua Bo thang 4-2010_Dang ky phan khai von ODA (gui Bo)_Ke hoach 2012 theo doi (giai ngan 30.6.12) 2 4" xfId="8355"/>
    <cellStyle name="1_Danh sach gui BC thuc hien KH2009_Bao cao doan cong tac cua Bo thang 4-2010_Dang ky phan khai von ODA (gui Bo)_Ke hoach 2012 theo doi (giai ngan 30.6.12) 2 4 2" xfId="34181"/>
    <cellStyle name="1_Danh sach gui BC thuc hien KH2009_Bao cao doan cong tac cua Bo thang 4-2010_Dang ky phan khai von ODA (gui Bo)_Ke hoach 2012 theo doi (giai ngan 30.6.12) 2 4 3" xfId="34182"/>
    <cellStyle name="1_Danh sach gui BC thuc hien KH2009_Bao cao doan cong tac cua Bo thang 4-2010_Dang ky phan khai von ODA (gui Bo)_Ke hoach 2012 theo doi (giai ngan 30.6.12) 2 5" xfId="34183"/>
    <cellStyle name="1_Danh sach gui BC thuc hien KH2009_Bao cao doan cong tac cua Bo thang 4-2010_Dang ky phan khai von ODA (gui Bo)_Ke hoach 2012 theo doi (giai ngan 30.6.12) 2 6" xfId="34184"/>
    <cellStyle name="1_Danh sach gui BC thuc hien KH2009_Bao cao doan cong tac cua Bo thang 4-2010_Dang ky phan khai von ODA (gui Bo)_Ke hoach 2012 theo doi (giai ngan 30.6.12) 3" xfId="8356"/>
    <cellStyle name="1_Danh sach gui BC thuc hien KH2009_Bao cao doan cong tac cua Bo thang 4-2010_Dang ky phan khai von ODA (gui Bo)_Ke hoach 2012 theo doi (giai ngan 30.6.12) 3 2" xfId="34185"/>
    <cellStyle name="1_Danh sach gui BC thuc hien KH2009_Bao cao doan cong tac cua Bo thang 4-2010_Dang ky phan khai von ODA (gui Bo)_Ke hoach 2012 theo doi (giai ngan 30.6.12) 3 3" xfId="34186"/>
    <cellStyle name="1_Danh sach gui BC thuc hien KH2009_Bao cao doan cong tac cua Bo thang 4-2010_Dang ky phan khai von ODA (gui Bo)_Ke hoach 2012 theo doi (giai ngan 30.6.12) 4" xfId="8357"/>
    <cellStyle name="1_Danh sach gui BC thuc hien KH2009_Bao cao doan cong tac cua Bo thang 4-2010_Dang ky phan khai von ODA (gui Bo)_Ke hoach 2012 theo doi (giai ngan 30.6.12) 4 2" xfId="34187"/>
    <cellStyle name="1_Danh sach gui BC thuc hien KH2009_Bao cao doan cong tac cua Bo thang 4-2010_Dang ky phan khai von ODA (gui Bo)_Ke hoach 2012 theo doi (giai ngan 30.6.12) 4 3" xfId="34188"/>
    <cellStyle name="1_Danh sach gui BC thuc hien KH2009_Bao cao doan cong tac cua Bo thang 4-2010_Dang ky phan khai von ODA (gui Bo)_Ke hoach 2012 theo doi (giai ngan 30.6.12) 5" xfId="8358"/>
    <cellStyle name="1_Danh sach gui BC thuc hien KH2009_Bao cao doan cong tac cua Bo thang 4-2010_Dang ky phan khai von ODA (gui Bo)_Ke hoach 2012 theo doi (giai ngan 30.6.12) 5 2" xfId="34189"/>
    <cellStyle name="1_Danh sach gui BC thuc hien KH2009_Bao cao doan cong tac cua Bo thang 4-2010_Dang ky phan khai von ODA (gui Bo)_Ke hoach 2012 theo doi (giai ngan 30.6.12) 5 3" xfId="34190"/>
    <cellStyle name="1_Danh sach gui BC thuc hien KH2009_Bao cao doan cong tac cua Bo thang 4-2010_Dang ky phan khai von ODA (gui Bo)_Ke hoach 2012 theo doi (giai ngan 30.6.12) 6" xfId="34191"/>
    <cellStyle name="1_Danh sach gui BC thuc hien KH2009_Bao cao doan cong tac cua Bo thang 4-2010_Dang ky phan khai von ODA (gui Bo)_Ke hoach 2012 theo doi (giai ngan 30.6.12) 7" xfId="34192"/>
    <cellStyle name="1_Danh sach gui BC thuc hien KH2009_Bao cao doan cong tac cua Bo thang 4-2010_Ke hoach 2012 (theo doi)" xfId="8359"/>
    <cellStyle name="1_Danh sach gui BC thuc hien KH2009_Bao cao doan cong tac cua Bo thang 4-2010_Ke hoach 2012 (theo doi) 2" xfId="8360"/>
    <cellStyle name="1_Danh sach gui BC thuc hien KH2009_Bao cao doan cong tac cua Bo thang 4-2010_Ke hoach 2012 (theo doi) 2 2" xfId="8361"/>
    <cellStyle name="1_Danh sach gui BC thuc hien KH2009_Bao cao doan cong tac cua Bo thang 4-2010_Ke hoach 2012 (theo doi) 2 2 2" xfId="34193"/>
    <cellStyle name="1_Danh sach gui BC thuc hien KH2009_Bao cao doan cong tac cua Bo thang 4-2010_Ke hoach 2012 (theo doi) 2 2 3" xfId="34194"/>
    <cellStyle name="1_Danh sach gui BC thuc hien KH2009_Bao cao doan cong tac cua Bo thang 4-2010_Ke hoach 2012 (theo doi) 2 3" xfId="8362"/>
    <cellStyle name="1_Danh sach gui BC thuc hien KH2009_Bao cao doan cong tac cua Bo thang 4-2010_Ke hoach 2012 (theo doi) 2 3 2" xfId="34195"/>
    <cellStyle name="1_Danh sach gui BC thuc hien KH2009_Bao cao doan cong tac cua Bo thang 4-2010_Ke hoach 2012 (theo doi) 2 3 3" xfId="34196"/>
    <cellStyle name="1_Danh sach gui BC thuc hien KH2009_Bao cao doan cong tac cua Bo thang 4-2010_Ke hoach 2012 (theo doi) 2 4" xfId="8363"/>
    <cellStyle name="1_Danh sach gui BC thuc hien KH2009_Bao cao doan cong tac cua Bo thang 4-2010_Ke hoach 2012 (theo doi) 2 4 2" xfId="34197"/>
    <cellStyle name="1_Danh sach gui BC thuc hien KH2009_Bao cao doan cong tac cua Bo thang 4-2010_Ke hoach 2012 (theo doi) 2 4 3" xfId="34198"/>
    <cellStyle name="1_Danh sach gui BC thuc hien KH2009_Bao cao doan cong tac cua Bo thang 4-2010_Ke hoach 2012 (theo doi) 2 5" xfId="34199"/>
    <cellStyle name="1_Danh sach gui BC thuc hien KH2009_Bao cao doan cong tac cua Bo thang 4-2010_Ke hoach 2012 (theo doi) 2 6" xfId="34200"/>
    <cellStyle name="1_Danh sach gui BC thuc hien KH2009_Bao cao doan cong tac cua Bo thang 4-2010_Ke hoach 2012 (theo doi) 3" xfId="8364"/>
    <cellStyle name="1_Danh sach gui BC thuc hien KH2009_Bao cao doan cong tac cua Bo thang 4-2010_Ke hoach 2012 (theo doi) 3 2" xfId="34201"/>
    <cellStyle name="1_Danh sach gui BC thuc hien KH2009_Bao cao doan cong tac cua Bo thang 4-2010_Ke hoach 2012 (theo doi) 3 3" xfId="34202"/>
    <cellStyle name="1_Danh sach gui BC thuc hien KH2009_Bao cao doan cong tac cua Bo thang 4-2010_Ke hoach 2012 (theo doi) 4" xfId="8365"/>
    <cellStyle name="1_Danh sach gui BC thuc hien KH2009_Bao cao doan cong tac cua Bo thang 4-2010_Ke hoach 2012 (theo doi) 4 2" xfId="34203"/>
    <cellStyle name="1_Danh sach gui BC thuc hien KH2009_Bao cao doan cong tac cua Bo thang 4-2010_Ke hoach 2012 (theo doi) 4 3" xfId="34204"/>
    <cellStyle name="1_Danh sach gui BC thuc hien KH2009_Bao cao doan cong tac cua Bo thang 4-2010_Ke hoach 2012 (theo doi) 5" xfId="8366"/>
    <cellStyle name="1_Danh sach gui BC thuc hien KH2009_Bao cao doan cong tac cua Bo thang 4-2010_Ke hoach 2012 (theo doi) 5 2" xfId="34205"/>
    <cellStyle name="1_Danh sach gui BC thuc hien KH2009_Bao cao doan cong tac cua Bo thang 4-2010_Ke hoach 2012 (theo doi) 5 3" xfId="34206"/>
    <cellStyle name="1_Danh sach gui BC thuc hien KH2009_Bao cao doan cong tac cua Bo thang 4-2010_Ke hoach 2012 (theo doi) 6" xfId="34207"/>
    <cellStyle name="1_Danh sach gui BC thuc hien KH2009_Bao cao doan cong tac cua Bo thang 4-2010_Ke hoach 2012 (theo doi) 7" xfId="34208"/>
    <cellStyle name="1_Danh sach gui BC thuc hien KH2009_Bao cao doan cong tac cua Bo thang 4-2010_Ke hoach 2012 theo doi (giai ngan 30.6.12)" xfId="8367"/>
    <cellStyle name="1_Danh sach gui BC thuc hien KH2009_Bao cao doan cong tac cua Bo thang 4-2010_Ke hoach 2012 theo doi (giai ngan 30.6.12) 2" xfId="8368"/>
    <cellStyle name="1_Danh sach gui BC thuc hien KH2009_Bao cao doan cong tac cua Bo thang 4-2010_Ke hoach 2012 theo doi (giai ngan 30.6.12) 2 2" xfId="8369"/>
    <cellStyle name="1_Danh sach gui BC thuc hien KH2009_Bao cao doan cong tac cua Bo thang 4-2010_Ke hoach 2012 theo doi (giai ngan 30.6.12) 2 2 2" xfId="34209"/>
    <cellStyle name="1_Danh sach gui BC thuc hien KH2009_Bao cao doan cong tac cua Bo thang 4-2010_Ke hoach 2012 theo doi (giai ngan 30.6.12) 2 2 3" xfId="34210"/>
    <cellStyle name="1_Danh sach gui BC thuc hien KH2009_Bao cao doan cong tac cua Bo thang 4-2010_Ke hoach 2012 theo doi (giai ngan 30.6.12) 2 3" xfId="8370"/>
    <cellStyle name="1_Danh sach gui BC thuc hien KH2009_Bao cao doan cong tac cua Bo thang 4-2010_Ke hoach 2012 theo doi (giai ngan 30.6.12) 2 3 2" xfId="34211"/>
    <cellStyle name="1_Danh sach gui BC thuc hien KH2009_Bao cao doan cong tac cua Bo thang 4-2010_Ke hoach 2012 theo doi (giai ngan 30.6.12) 2 3 3" xfId="34212"/>
    <cellStyle name="1_Danh sach gui BC thuc hien KH2009_Bao cao doan cong tac cua Bo thang 4-2010_Ke hoach 2012 theo doi (giai ngan 30.6.12) 2 4" xfId="8371"/>
    <cellStyle name="1_Danh sach gui BC thuc hien KH2009_Bao cao doan cong tac cua Bo thang 4-2010_Ke hoach 2012 theo doi (giai ngan 30.6.12) 2 4 2" xfId="34213"/>
    <cellStyle name="1_Danh sach gui BC thuc hien KH2009_Bao cao doan cong tac cua Bo thang 4-2010_Ke hoach 2012 theo doi (giai ngan 30.6.12) 2 4 3" xfId="34214"/>
    <cellStyle name="1_Danh sach gui BC thuc hien KH2009_Bao cao doan cong tac cua Bo thang 4-2010_Ke hoach 2012 theo doi (giai ngan 30.6.12) 2 5" xfId="34215"/>
    <cellStyle name="1_Danh sach gui BC thuc hien KH2009_Bao cao doan cong tac cua Bo thang 4-2010_Ke hoach 2012 theo doi (giai ngan 30.6.12) 2 6" xfId="34216"/>
    <cellStyle name="1_Danh sach gui BC thuc hien KH2009_Bao cao doan cong tac cua Bo thang 4-2010_Ke hoach 2012 theo doi (giai ngan 30.6.12) 3" xfId="8372"/>
    <cellStyle name="1_Danh sach gui BC thuc hien KH2009_Bao cao doan cong tac cua Bo thang 4-2010_Ke hoach 2012 theo doi (giai ngan 30.6.12) 3 2" xfId="34217"/>
    <cellStyle name="1_Danh sach gui BC thuc hien KH2009_Bao cao doan cong tac cua Bo thang 4-2010_Ke hoach 2012 theo doi (giai ngan 30.6.12) 3 3" xfId="34218"/>
    <cellStyle name="1_Danh sach gui BC thuc hien KH2009_Bao cao doan cong tac cua Bo thang 4-2010_Ke hoach 2012 theo doi (giai ngan 30.6.12) 4" xfId="8373"/>
    <cellStyle name="1_Danh sach gui BC thuc hien KH2009_Bao cao doan cong tac cua Bo thang 4-2010_Ke hoach 2012 theo doi (giai ngan 30.6.12) 4 2" xfId="34219"/>
    <cellStyle name="1_Danh sach gui BC thuc hien KH2009_Bao cao doan cong tac cua Bo thang 4-2010_Ke hoach 2012 theo doi (giai ngan 30.6.12) 4 3" xfId="34220"/>
    <cellStyle name="1_Danh sach gui BC thuc hien KH2009_Bao cao doan cong tac cua Bo thang 4-2010_Ke hoach 2012 theo doi (giai ngan 30.6.12) 5" xfId="8374"/>
    <cellStyle name="1_Danh sach gui BC thuc hien KH2009_Bao cao doan cong tac cua Bo thang 4-2010_Ke hoach 2012 theo doi (giai ngan 30.6.12) 5 2" xfId="34221"/>
    <cellStyle name="1_Danh sach gui BC thuc hien KH2009_Bao cao doan cong tac cua Bo thang 4-2010_Ke hoach 2012 theo doi (giai ngan 30.6.12) 5 3" xfId="34222"/>
    <cellStyle name="1_Danh sach gui BC thuc hien KH2009_Bao cao doan cong tac cua Bo thang 4-2010_Ke hoach 2012 theo doi (giai ngan 30.6.12) 6" xfId="34223"/>
    <cellStyle name="1_Danh sach gui BC thuc hien KH2009_Bao cao doan cong tac cua Bo thang 4-2010_Ke hoach 2012 theo doi (giai ngan 30.6.12) 7" xfId="34224"/>
    <cellStyle name="1_Danh sach gui BC thuc hien KH2009_Bao cao tinh hinh thuc hien KH 2009 den 31-01-10" xfId="8375"/>
    <cellStyle name="1_Danh sach gui BC thuc hien KH2009_Bao cao tinh hinh thuc hien KH 2009 den 31-01-10 2" xfId="8376"/>
    <cellStyle name="1_Danh sach gui BC thuc hien KH2009_Bao cao tinh hinh thuc hien KH 2009 den 31-01-10 2 2" xfId="8377"/>
    <cellStyle name="1_Danh sach gui BC thuc hien KH2009_Bao cao tinh hinh thuc hien KH 2009 den 31-01-10 2 2 2" xfId="8378"/>
    <cellStyle name="1_Danh sach gui BC thuc hien KH2009_Bao cao tinh hinh thuc hien KH 2009 den 31-01-10 2 2 2 2" xfId="34225"/>
    <cellStyle name="1_Danh sach gui BC thuc hien KH2009_Bao cao tinh hinh thuc hien KH 2009 den 31-01-10 2 2 2 3" xfId="34226"/>
    <cellStyle name="1_Danh sach gui BC thuc hien KH2009_Bao cao tinh hinh thuc hien KH 2009 den 31-01-10 2 2 3" xfId="8379"/>
    <cellStyle name="1_Danh sach gui BC thuc hien KH2009_Bao cao tinh hinh thuc hien KH 2009 den 31-01-10 2 2 3 2" xfId="34227"/>
    <cellStyle name="1_Danh sach gui BC thuc hien KH2009_Bao cao tinh hinh thuc hien KH 2009 den 31-01-10 2 2 3 3" xfId="34228"/>
    <cellStyle name="1_Danh sach gui BC thuc hien KH2009_Bao cao tinh hinh thuc hien KH 2009 den 31-01-10 2 2 4" xfId="8380"/>
    <cellStyle name="1_Danh sach gui BC thuc hien KH2009_Bao cao tinh hinh thuc hien KH 2009 den 31-01-10 2 2 4 2" xfId="34229"/>
    <cellStyle name="1_Danh sach gui BC thuc hien KH2009_Bao cao tinh hinh thuc hien KH 2009 den 31-01-10 2 2 4 3" xfId="34230"/>
    <cellStyle name="1_Danh sach gui BC thuc hien KH2009_Bao cao tinh hinh thuc hien KH 2009 den 31-01-10 2 2 5" xfId="34231"/>
    <cellStyle name="1_Danh sach gui BC thuc hien KH2009_Bao cao tinh hinh thuc hien KH 2009 den 31-01-10 2 2 6" xfId="34232"/>
    <cellStyle name="1_Danh sach gui BC thuc hien KH2009_Bao cao tinh hinh thuc hien KH 2009 den 31-01-10 2 3" xfId="8381"/>
    <cellStyle name="1_Danh sach gui BC thuc hien KH2009_Bao cao tinh hinh thuc hien KH 2009 den 31-01-10 2 3 2" xfId="34233"/>
    <cellStyle name="1_Danh sach gui BC thuc hien KH2009_Bao cao tinh hinh thuc hien KH 2009 den 31-01-10 2 3 3" xfId="34234"/>
    <cellStyle name="1_Danh sach gui BC thuc hien KH2009_Bao cao tinh hinh thuc hien KH 2009 den 31-01-10 2 4" xfId="8382"/>
    <cellStyle name="1_Danh sach gui BC thuc hien KH2009_Bao cao tinh hinh thuc hien KH 2009 den 31-01-10 2 4 2" xfId="34235"/>
    <cellStyle name="1_Danh sach gui BC thuc hien KH2009_Bao cao tinh hinh thuc hien KH 2009 den 31-01-10 2 4 3" xfId="34236"/>
    <cellStyle name="1_Danh sach gui BC thuc hien KH2009_Bao cao tinh hinh thuc hien KH 2009 den 31-01-10 2 5" xfId="8383"/>
    <cellStyle name="1_Danh sach gui BC thuc hien KH2009_Bao cao tinh hinh thuc hien KH 2009 den 31-01-10 2 5 2" xfId="34237"/>
    <cellStyle name="1_Danh sach gui BC thuc hien KH2009_Bao cao tinh hinh thuc hien KH 2009 den 31-01-10 2 5 3" xfId="34238"/>
    <cellStyle name="1_Danh sach gui BC thuc hien KH2009_Bao cao tinh hinh thuc hien KH 2009 den 31-01-10 2 6" xfId="34239"/>
    <cellStyle name="1_Danh sach gui BC thuc hien KH2009_Bao cao tinh hinh thuc hien KH 2009 den 31-01-10 2 7" xfId="34240"/>
    <cellStyle name="1_Danh sach gui BC thuc hien KH2009_Bao cao tinh hinh thuc hien KH 2009 den 31-01-10 3" xfId="8384"/>
    <cellStyle name="1_Danh sach gui BC thuc hien KH2009_Bao cao tinh hinh thuc hien KH 2009 den 31-01-10 3 2" xfId="8385"/>
    <cellStyle name="1_Danh sach gui BC thuc hien KH2009_Bao cao tinh hinh thuc hien KH 2009 den 31-01-10 3 2 2" xfId="34241"/>
    <cellStyle name="1_Danh sach gui BC thuc hien KH2009_Bao cao tinh hinh thuc hien KH 2009 den 31-01-10 3 2 3" xfId="34242"/>
    <cellStyle name="1_Danh sach gui BC thuc hien KH2009_Bao cao tinh hinh thuc hien KH 2009 den 31-01-10 3 3" xfId="8386"/>
    <cellStyle name="1_Danh sach gui BC thuc hien KH2009_Bao cao tinh hinh thuc hien KH 2009 den 31-01-10 3 3 2" xfId="34243"/>
    <cellStyle name="1_Danh sach gui BC thuc hien KH2009_Bao cao tinh hinh thuc hien KH 2009 den 31-01-10 3 3 3" xfId="34244"/>
    <cellStyle name="1_Danh sach gui BC thuc hien KH2009_Bao cao tinh hinh thuc hien KH 2009 den 31-01-10 3 4" xfId="8387"/>
    <cellStyle name="1_Danh sach gui BC thuc hien KH2009_Bao cao tinh hinh thuc hien KH 2009 den 31-01-10 3 4 2" xfId="34245"/>
    <cellStyle name="1_Danh sach gui BC thuc hien KH2009_Bao cao tinh hinh thuc hien KH 2009 den 31-01-10 3 4 3" xfId="34246"/>
    <cellStyle name="1_Danh sach gui BC thuc hien KH2009_Bao cao tinh hinh thuc hien KH 2009 den 31-01-10 3 5" xfId="34247"/>
    <cellStyle name="1_Danh sach gui BC thuc hien KH2009_Bao cao tinh hinh thuc hien KH 2009 den 31-01-10 3 6" xfId="34248"/>
    <cellStyle name="1_Danh sach gui BC thuc hien KH2009_Bao cao tinh hinh thuc hien KH 2009 den 31-01-10 4" xfId="8388"/>
    <cellStyle name="1_Danh sach gui BC thuc hien KH2009_Bao cao tinh hinh thuc hien KH 2009 den 31-01-10 4 2" xfId="34249"/>
    <cellStyle name="1_Danh sach gui BC thuc hien KH2009_Bao cao tinh hinh thuc hien KH 2009 den 31-01-10 4 3" xfId="34250"/>
    <cellStyle name="1_Danh sach gui BC thuc hien KH2009_Bao cao tinh hinh thuc hien KH 2009 den 31-01-10 5" xfId="8389"/>
    <cellStyle name="1_Danh sach gui BC thuc hien KH2009_Bao cao tinh hinh thuc hien KH 2009 den 31-01-10 5 2" xfId="34251"/>
    <cellStyle name="1_Danh sach gui BC thuc hien KH2009_Bao cao tinh hinh thuc hien KH 2009 den 31-01-10 5 3" xfId="34252"/>
    <cellStyle name="1_Danh sach gui BC thuc hien KH2009_Bao cao tinh hinh thuc hien KH 2009 den 31-01-10 6" xfId="8390"/>
    <cellStyle name="1_Danh sach gui BC thuc hien KH2009_Bao cao tinh hinh thuc hien KH 2009 den 31-01-10 6 2" xfId="34253"/>
    <cellStyle name="1_Danh sach gui BC thuc hien KH2009_Bao cao tinh hinh thuc hien KH 2009 den 31-01-10 6 3" xfId="34254"/>
    <cellStyle name="1_Danh sach gui BC thuc hien KH2009_Bao cao tinh hinh thuc hien KH 2009 den 31-01-10 7" xfId="34255"/>
    <cellStyle name="1_Danh sach gui BC thuc hien KH2009_Bao cao tinh hinh thuc hien KH 2009 den 31-01-10_BC von DTPT 6 thang 2012" xfId="8391"/>
    <cellStyle name="1_Danh sach gui BC thuc hien KH2009_Bao cao tinh hinh thuc hien KH 2009 den 31-01-10_BC von DTPT 6 thang 2012 2" xfId="8392"/>
    <cellStyle name="1_Danh sach gui BC thuc hien KH2009_Bao cao tinh hinh thuc hien KH 2009 den 31-01-10_BC von DTPT 6 thang 2012 2 2" xfId="8393"/>
    <cellStyle name="1_Danh sach gui BC thuc hien KH2009_Bao cao tinh hinh thuc hien KH 2009 den 31-01-10_BC von DTPT 6 thang 2012 2 2 2" xfId="8394"/>
    <cellStyle name="1_Danh sach gui BC thuc hien KH2009_Bao cao tinh hinh thuc hien KH 2009 den 31-01-10_BC von DTPT 6 thang 2012 2 2 2 2" xfId="34256"/>
    <cellStyle name="1_Danh sach gui BC thuc hien KH2009_Bao cao tinh hinh thuc hien KH 2009 den 31-01-10_BC von DTPT 6 thang 2012 2 2 2 3" xfId="34257"/>
    <cellStyle name="1_Danh sach gui BC thuc hien KH2009_Bao cao tinh hinh thuc hien KH 2009 den 31-01-10_BC von DTPT 6 thang 2012 2 2 3" xfId="8395"/>
    <cellStyle name="1_Danh sach gui BC thuc hien KH2009_Bao cao tinh hinh thuc hien KH 2009 den 31-01-10_BC von DTPT 6 thang 2012 2 2 3 2" xfId="34258"/>
    <cellStyle name="1_Danh sach gui BC thuc hien KH2009_Bao cao tinh hinh thuc hien KH 2009 den 31-01-10_BC von DTPT 6 thang 2012 2 2 3 3" xfId="34259"/>
    <cellStyle name="1_Danh sach gui BC thuc hien KH2009_Bao cao tinh hinh thuc hien KH 2009 den 31-01-10_BC von DTPT 6 thang 2012 2 2 4" xfId="8396"/>
    <cellStyle name="1_Danh sach gui BC thuc hien KH2009_Bao cao tinh hinh thuc hien KH 2009 den 31-01-10_BC von DTPT 6 thang 2012 2 2 4 2" xfId="34260"/>
    <cellStyle name="1_Danh sach gui BC thuc hien KH2009_Bao cao tinh hinh thuc hien KH 2009 den 31-01-10_BC von DTPT 6 thang 2012 2 2 4 3" xfId="34261"/>
    <cellStyle name="1_Danh sach gui BC thuc hien KH2009_Bao cao tinh hinh thuc hien KH 2009 den 31-01-10_BC von DTPT 6 thang 2012 2 2 5" xfId="34262"/>
    <cellStyle name="1_Danh sach gui BC thuc hien KH2009_Bao cao tinh hinh thuc hien KH 2009 den 31-01-10_BC von DTPT 6 thang 2012 2 2 6" xfId="34263"/>
    <cellStyle name="1_Danh sach gui BC thuc hien KH2009_Bao cao tinh hinh thuc hien KH 2009 den 31-01-10_BC von DTPT 6 thang 2012 2 3" xfId="8397"/>
    <cellStyle name="1_Danh sach gui BC thuc hien KH2009_Bao cao tinh hinh thuc hien KH 2009 den 31-01-10_BC von DTPT 6 thang 2012 2 3 2" xfId="34264"/>
    <cellStyle name="1_Danh sach gui BC thuc hien KH2009_Bao cao tinh hinh thuc hien KH 2009 den 31-01-10_BC von DTPT 6 thang 2012 2 3 3" xfId="34265"/>
    <cellStyle name="1_Danh sach gui BC thuc hien KH2009_Bao cao tinh hinh thuc hien KH 2009 den 31-01-10_BC von DTPT 6 thang 2012 2 4" xfId="8398"/>
    <cellStyle name="1_Danh sach gui BC thuc hien KH2009_Bao cao tinh hinh thuc hien KH 2009 den 31-01-10_BC von DTPT 6 thang 2012 2 4 2" xfId="34266"/>
    <cellStyle name="1_Danh sach gui BC thuc hien KH2009_Bao cao tinh hinh thuc hien KH 2009 den 31-01-10_BC von DTPT 6 thang 2012 2 4 3" xfId="34267"/>
    <cellStyle name="1_Danh sach gui BC thuc hien KH2009_Bao cao tinh hinh thuc hien KH 2009 den 31-01-10_BC von DTPT 6 thang 2012 2 5" xfId="8399"/>
    <cellStyle name="1_Danh sach gui BC thuc hien KH2009_Bao cao tinh hinh thuc hien KH 2009 den 31-01-10_BC von DTPT 6 thang 2012 2 5 2" xfId="34268"/>
    <cellStyle name="1_Danh sach gui BC thuc hien KH2009_Bao cao tinh hinh thuc hien KH 2009 den 31-01-10_BC von DTPT 6 thang 2012 2 5 3" xfId="34269"/>
    <cellStyle name="1_Danh sach gui BC thuc hien KH2009_Bao cao tinh hinh thuc hien KH 2009 den 31-01-10_BC von DTPT 6 thang 2012 2 6" xfId="34270"/>
    <cellStyle name="1_Danh sach gui BC thuc hien KH2009_Bao cao tinh hinh thuc hien KH 2009 den 31-01-10_BC von DTPT 6 thang 2012 2 7" xfId="34271"/>
    <cellStyle name="1_Danh sach gui BC thuc hien KH2009_Bao cao tinh hinh thuc hien KH 2009 den 31-01-10_BC von DTPT 6 thang 2012 3" xfId="8400"/>
    <cellStyle name="1_Danh sach gui BC thuc hien KH2009_Bao cao tinh hinh thuc hien KH 2009 den 31-01-10_BC von DTPT 6 thang 2012 3 2" xfId="8401"/>
    <cellStyle name="1_Danh sach gui BC thuc hien KH2009_Bao cao tinh hinh thuc hien KH 2009 den 31-01-10_BC von DTPT 6 thang 2012 3 2 2" xfId="34272"/>
    <cellStyle name="1_Danh sach gui BC thuc hien KH2009_Bao cao tinh hinh thuc hien KH 2009 den 31-01-10_BC von DTPT 6 thang 2012 3 2 3" xfId="34273"/>
    <cellStyle name="1_Danh sach gui BC thuc hien KH2009_Bao cao tinh hinh thuc hien KH 2009 den 31-01-10_BC von DTPT 6 thang 2012 3 3" xfId="8402"/>
    <cellStyle name="1_Danh sach gui BC thuc hien KH2009_Bao cao tinh hinh thuc hien KH 2009 den 31-01-10_BC von DTPT 6 thang 2012 3 3 2" xfId="34274"/>
    <cellStyle name="1_Danh sach gui BC thuc hien KH2009_Bao cao tinh hinh thuc hien KH 2009 den 31-01-10_BC von DTPT 6 thang 2012 3 3 3" xfId="34275"/>
    <cellStyle name="1_Danh sach gui BC thuc hien KH2009_Bao cao tinh hinh thuc hien KH 2009 den 31-01-10_BC von DTPT 6 thang 2012 3 4" xfId="8403"/>
    <cellStyle name="1_Danh sach gui BC thuc hien KH2009_Bao cao tinh hinh thuc hien KH 2009 den 31-01-10_BC von DTPT 6 thang 2012 3 4 2" xfId="34276"/>
    <cellStyle name="1_Danh sach gui BC thuc hien KH2009_Bao cao tinh hinh thuc hien KH 2009 den 31-01-10_BC von DTPT 6 thang 2012 3 4 3" xfId="34277"/>
    <cellStyle name="1_Danh sach gui BC thuc hien KH2009_Bao cao tinh hinh thuc hien KH 2009 den 31-01-10_BC von DTPT 6 thang 2012 3 5" xfId="34278"/>
    <cellStyle name="1_Danh sach gui BC thuc hien KH2009_Bao cao tinh hinh thuc hien KH 2009 den 31-01-10_BC von DTPT 6 thang 2012 3 6" xfId="34279"/>
    <cellStyle name="1_Danh sach gui BC thuc hien KH2009_Bao cao tinh hinh thuc hien KH 2009 den 31-01-10_BC von DTPT 6 thang 2012 4" xfId="8404"/>
    <cellStyle name="1_Danh sach gui BC thuc hien KH2009_Bao cao tinh hinh thuc hien KH 2009 den 31-01-10_BC von DTPT 6 thang 2012 4 2" xfId="34280"/>
    <cellStyle name="1_Danh sach gui BC thuc hien KH2009_Bao cao tinh hinh thuc hien KH 2009 den 31-01-10_BC von DTPT 6 thang 2012 4 3" xfId="34281"/>
    <cellStyle name="1_Danh sach gui BC thuc hien KH2009_Bao cao tinh hinh thuc hien KH 2009 den 31-01-10_BC von DTPT 6 thang 2012 5" xfId="8405"/>
    <cellStyle name="1_Danh sach gui BC thuc hien KH2009_Bao cao tinh hinh thuc hien KH 2009 den 31-01-10_BC von DTPT 6 thang 2012 5 2" xfId="34282"/>
    <cellStyle name="1_Danh sach gui BC thuc hien KH2009_Bao cao tinh hinh thuc hien KH 2009 den 31-01-10_BC von DTPT 6 thang 2012 5 3" xfId="34283"/>
    <cellStyle name="1_Danh sach gui BC thuc hien KH2009_Bao cao tinh hinh thuc hien KH 2009 den 31-01-10_BC von DTPT 6 thang 2012 6" xfId="8406"/>
    <cellStyle name="1_Danh sach gui BC thuc hien KH2009_Bao cao tinh hinh thuc hien KH 2009 den 31-01-10_BC von DTPT 6 thang 2012 6 2" xfId="34284"/>
    <cellStyle name="1_Danh sach gui BC thuc hien KH2009_Bao cao tinh hinh thuc hien KH 2009 den 31-01-10_BC von DTPT 6 thang 2012 6 3" xfId="34285"/>
    <cellStyle name="1_Danh sach gui BC thuc hien KH2009_Bao cao tinh hinh thuc hien KH 2009 den 31-01-10_BC von DTPT 6 thang 2012 7" xfId="34286"/>
    <cellStyle name="1_Danh sach gui BC thuc hien KH2009_Bao cao tinh hinh thuc hien KH 2009 den 31-01-10_Bieu du thao QD von ho tro co MT" xfId="8407"/>
    <cellStyle name="1_Danh sach gui BC thuc hien KH2009_Bao cao tinh hinh thuc hien KH 2009 den 31-01-10_Bieu du thao QD von ho tro co MT 2" xfId="8408"/>
    <cellStyle name="1_Danh sach gui BC thuc hien KH2009_Bao cao tinh hinh thuc hien KH 2009 den 31-01-10_Bieu du thao QD von ho tro co MT 2 2" xfId="8409"/>
    <cellStyle name="1_Danh sach gui BC thuc hien KH2009_Bao cao tinh hinh thuc hien KH 2009 den 31-01-10_Bieu du thao QD von ho tro co MT 2 2 2" xfId="8410"/>
    <cellStyle name="1_Danh sach gui BC thuc hien KH2009_Bao cao tinh hinh thuc hien KH 2009 den 31-01-10_Bieu du thao QD von ho tro co MT 2 2 2 2" xfId="34287"/>
    <cellStyle name="1_Danh sach gui BC thuc hien KH2009_Bao cao tinh hinh thuc hien KH 2009 den 31-01-10_Bieu du thao QD von ho tro co MT 2 2 2 3" xfId="34288"/>
    <cellStyle name="1_Danh sach gui BC thuc hien KH2009_Bao cao tinh hinh thuc hien KH 2009 den 31-01-10_Bieu du thao QD von ho tro co MT 2 2 3" xfId="8411"/>
    <cellStyle name="1_Danh sach gui BC thuc hien KH2009_Bao cao tinh hinh thuc hien KH 2009 den 31-01-10_Bieu du thao QD von ho tro co MT 2 2 3 2" xfId="34289"/>
    <cellStyle name="1_Danh sach gui BC thuc hien KH2009_Bao cao tinh hinh thuc hien KH 2009 den 31-01-10_Bieu du thao QD von ho tro co MT 2 2 3 3" xfId="34290"/>
    <cellStyle name="1_Danh sach gui BC thuc hien KH2009_Bao cao tinh hinh thuc hien KH 2009 den 31-01-10_Bieu du thao QD von ho tro co MT 2 2 4" xfId="8412"/>
    <cellStyle name="1_Danh sach gui BC thuc hien KH2009_Bao cao tinh hinh thuc hien KH 2009 den 31-01-10_Bieu du thao QD von ho tro co MT 2 2 4 2" xfId="34291"/>
    <cellStyle name="1_Danh sach gui BC thuc hien KH2009_Bao cao tinh hinh thuc hien KH 2009 den 31-01-10_Bieu du thao QD von ho tro co MT 2 2 4 3" xfId="34292"/>
    <cellStyle name="1_Danh sach gui BC thuc hien KH2009_Bao cao tinh hinh thuc hien KH 2009 den 31-01-10_Bieu du thao QD von ho tro co MT 2 2 5" xfId="34293"/>
    <cellStyle name="1_Danh sach gui BC thuc hien KH2009_Bao cao tinh hinh thuc hien KH 2009 den 31-01-10_Bieu du thao QD von ho tro co MT 2 2 6" xfId="34294"/>
    <cellStyle name="1_Danh sach gui BC thuc hien KH2009_Bao cao tinh hinh thuc hien KH 2009 den 31-01-10_Bieu du thao QD von ho tro co MT 2 3" xfId="8413"/>
    <cellStyle name="1_Danh sach gui BC thuc hien KH2009_Bao cao tinh hinh thuc hien KH 2009 den 31-01-10_Bieu du thao QD von ho tro co MT 2 3 2" xfId="34295"/>
    <cellStyle name="1_Danh sach gui BC thuc hien KH2009_Bao cao tinh hinh thuc hien KH 2009 den 31-01-10_Bieu du thao QD von ho tro co MT 2 3 3" xfId="34296"/>
    <cellStyle name="1_Danh sach gui BC thuc hien KH2009_Bao cao tinh hinh thuc hien KH 2009 den 31-01-10_Bieu du thao QD von ho tro co MT 2 4" xfId="8414"/>
    <cellStyle name="1_Danh sach gui BC thuc hien KH2009_Bao cao tinh hinh thuc hien KH 2009 den 31-01-10_Bieu du thao QD von ho tro co MT 2 4 2" xfId="34297"/>
    <cellStyle name="1_Danh sach gui BC thuc hien KH2009_Bao cao tinh hinh thuc hien KH 2009 den 31-01-10_Bieu du thao QD von ho tro co MT 2 4 3" xfId="34298"/>
    <cellStyle name="1_Danh sach gui BC thuc hien KH2009_Bao cao tinh hinh thuc hien KH 2009 den 31-01-10_Bieu du thao QD von ho tro co MT 2 5" xfId="8415"/>
    <cellStyle name="1_Danh sach gui BC thuc hien KH2009_Bao cao tinh hinh thuc hien KH 2009 den 31-01-10_Bieu du thao QD von ho tro co MT 2 5 2" xfId="34299"/>
    <cellStyle name="1_Danh sach gui BC thuc hien KH2009_Bao cao tinh hinh thuc hien KH 2009 den 31-01-10_Bieu du thao QD von ho tro co MT 2 5 3" xfId="34300"/>
    <cellStyle name="1_Danh sach gui BC thuc hien KH2009_Bao cao tinh hinh thuc hien KH 2009 den 31-01-10_Bieu du thao QD von ho tro co MT 2 6" xfId="34301"/>
    <cellStyle name="1_Danh sach gui BC thuc hien KH2009_Bao cao tinh hinh thuc hien KH 2009 den 31-01-10_Bieu du thao QD von ho tro co MT 2 7" xfId="34302"/>
    <cellStyle name="1_Danh sach gui BC thuc hien KH2009_Bao cao tinh hinh thuc hien KH 2009 den 31-01-10_Bieu du thao QD von ho tro co MT 3" xfId="8416"/>
    <cellStyle name="1_Danh sach gui BC thuc hien KH2009_Bao cao tinh hinh thuc hien KH 2009 den 31-01-10_Bieu du thao QD von ho tro co MT 3 2" xfId="8417"/>
    <cellStyle name="1_Danh sach gui BC thuc hien KH2009_Bao cao tinh hinh thuc hien KH 2009 den 31-01-10_Bieu du thao QD von ho tro co MT 3 2 2" xfId="34303"/>
    <cellStyle name="1_Danh sach gui BC thuc hien KH2009_Bao cao tinh hinh thuc hien KH 2009 den 31-01-10_Bieu du thao QD von ho tro co MT 3 2 3" xfId="34304"/>
    <cellStyle name="1_Danh sach gui BC thuc hien KH2009_Bao cao tinh hinh thuc hien KH 2009 den 31-01-10_Bieu du thao QD von ho tro co MT 3 3" xfId="8418"/>
    <cellStyle name="1_Danh sach gui BC thuc hien KH2009_Bao cao tinh hinh thuc hien KH 2009 den 31-01-10_Bieu du thao QD von ho tro co MT 3 3 2" xfId="34305"/>
    <cellStyle name="1_Danh sach gui BC thuc hien KH2009_Bao cao tinh hinh thuc hien KH 2009 den 31-01-10_Bieu du thao QD von ho tro co MT 3 3 3" xfId="34306"/>
    <cellStyle name="1_Danh sach gui BC thuc hien KH2009_Bao cao tinh hinh thuc hien KH 2009 den 31-01-10_Bieu du thao QD von ho tro co MT 3 4" xfId="8419"/>
    <cellStyle name="1_Danh sach gui BC thuc hien KH2009_Bao cao tinh hinh thuc hien KH 2009 den 31-01-10_Bieu du thao QD von ho tro co MT 3 4 2" xfId="34307"/>
    <cellStyle name="1_Danh sach gui BC thuc hien KH2009_Bao cao tinh hinh thuc hien KH 2009 den 31-01-10_Bieu du thao QD von ho tro co MT 3 4 3" xfId="34308"/>
    <cellStyle name="1_Danh sach gui BC thuc hien KH2009_Bao cao tinh hinh thuc hien KH 2009 den 31-01-10_Bieu du thao QD von ho tro co MT 3 5" xfId="34309"/>
    <cellStyle name="1_Danh sach gui BC thuc hien KH2009_Bao cao tinh hinh thuc hien KH 2009 den 31-01-10_Bieu du thao QD von ho tro co MT 3 6" xfId="34310"/>
    <cellStyle name="1_Danh sach gui BC thuc hien KH2009_Bao cao tinh hinh thuc hien KH 2009 den 31-01-10_Bieu du thao QD von ho tro co MT 4" xfId="8420"/>
    <cellStyle name="1_Danh sach gui BC thuc hien KH2009_Bao cao tinh hinh thuc hien KH 2009 den 31-01-10_Bieu du thao QD von ho tro co MT 4 2" xfId="34311"/>
    <cellStyle name="1_Danh sach gui BC thuc hien KH2009_Bao cao tinh hinh thuc hien KH 2009 den 31-01-10_Bieu du thao QD von ho tro co MT 4 3" xfId="34312"/>
    <cellStyle name="1_Danh sach gui BC thuc hien KH2009_Bao cao tinh hinh thuc hien KH 2009 den 31-01-10_Bieu du thao QD von ho tro co MT 5" xfId="8421"/>
    <cellStyle name="1_Danh sach gui BC thuc hien KH2009_Bao cao tinh hinh thuc hien KH 2009 den 31-01-10_Bieu du thao QD von ho tro co MT 5 2" xfId="34313"/>
    <cellStyle name="1_Danh sach gui BC thuc hien KH2009_Bao cao tinh hinh thuc hien KH 2009 den 31-01-10_Bieu du thao QD von ho tro co MT 5 3" xfId="34314"/>
    <cellStyle name="1_Danh sach gui BC thuc hien KH2009_Bao cao tinh hinh thuc hien KH 2009 den 31-01-10_Bieu du thao QD von ho tro co MT 6" xfId="8422"/>
    <cellStyle name="1_Danh sach gui BC thuc hien KH2009_Bao cao tinh hinh thuc hien KH 2009 den 31-01-10_Bieu du thao QD von ho tro co MT 6 2" xfId="34315"/>
    <cellStyle name="1_Danh sach gui BC thuc hien KH2009_Bao cao tinh hinh thuc hien KH 2009 den 31-01-10_Bieu du thao QD von ho tro co MT 6 3" xfId="34316"/>
    <cellStyle name="1_Danh sach gui BC thuc hien KH2009_Bao cao tinh hinh thuc hien KH 2009 den 31-01-10_Bieu du thao QD von ho tro co MT 7" xfId="34317"/>
    <cellStyle name="1_Danh sach gui BC thuc hien KH2009_Bao cao tinh hinh thuc hien KH 2009 den 31-01-10_Ke hoach 2012 (theo doi)" xfId="8423"/>
    <cellStyle name="1_Danh sach gui BC thuc hien KH2009_Bao cao tinh hinh thuc hien KH 2009 den 31-01-10_Ke hoach 2012 (theo doi) 2" xfId="8424"/>
    <cellStyle name="1_Danh sach gui BC thuc hien KH2009_Bao cao tinh hinh thuc hien KH 2009 den 31-01-10_Ke hoach 2012 (theo doi) 2 2" xfId="8425"/>
    <cellStyle name="1_Danh sach gui BC thuc hien KH2009_Bao cao tinh hinh thuc hien KH 2009 den 31-01-10_Ke hoach 2012 (theo doi) 2 2 2" xfId="8426"/>
    <cellStyle name="1_Danh sach gui BC thuc hien KH2009_Bao cao tinh hinh thuc hien KH 2009 den 31-01-10_Ke hoach 2012 (theo doi) 2 2 2 2" xfId="34318"/>
    <cellStyle name="1_Danh sach gui BC thuc hien KH2009_Bao cao tinh hinh thuc hien KH 2009 den 31-01-10_Ke hoach 2012 (theo doi) 2 2 2 3" xfId="34319"/>
    <cellStyle name="1_Danh sach gui BC thuc hien KH2009_Bao cao tinh hinh thuc hien KH 2009 den 31-01-10_Ke hoach 2012 (theo doi) 2 2 3" xfId="8427"/>
    <cellStyle name="1_Danh sach gui BC thuc hien KH2009_Bao cao tinh hinh thuc hien KH 2009 den 31-01-10_Ke hoach 2012 (theo doi) 2 2 3 2" xfId="34320"/>
    <cellStyle name="1_Danh sach gui BC thuc hien KH2009_Bao cao tinh hinh thuc hien KH 2009 den 31-01-10_Ke hoach 2012 (theo doi) 2 2 3 3" xfId="34321"/>
    <cellStyle name="1_Danh sach gui BC thuc hien KH2009_Bao cao tinh hinh thuc hien KH 2009 den 31-01-10_Ke hoach 2012 (theo doi) 2 2 4" xfId="8428"/>
    <cellStyle name="1_Danh sach gui BC thuc hien KH2009_Bao cao tinh hinh thuc hien KH 2009 den 31-01-10_Ke hoach 2012 (theo doi) 2 2 4 2" xfId="34322"/>
    <cellStyle name="1_Danh sach gui BC thuc hien KH2009_Bao cao tinh hinh thuc hien KH 2009 den 31-01-10_Ke hoach 2012 (theo doi) 2 2 4 3" xfId="34323"/>
    <cellStyle name="1_Danh sach gui BC thuc hien KH2009_Bao cao tinh hinh thuc hien KH 2009 den 31-01-10_Ke hoach 2012 (theo doi) 2 2 5" xfId="34324"/>
    <cellStyle name="1_Danh sach gui BC thuc hien KH2009_Bao cao tinh hinh thuc hien KH 2009 den 31-01-10_Ke hoach 2012 (theo doi) 2 2 6" xfId="34325"/>
    <cellStyle name="1_Danh sach gui BC thuc hien KH2009_Bao cao tinh hinh thuc hien KH 2009 den 31-01-10_Ke hoach 2012 (theo doi) 2 3" xfId="8429"/>
    <cellStyle name="1_Danh sach gui BC thuc hien KH2009_Bao cao tinh hinh thuc hien KH 2009 den 31-01-10_Ke hoach 2012 (theo doi) 2 3 2" xfId="34326"/>
    <cellStyle name="1_Danh sach gui BC thuc hien KH2009_Bao cao tinh hinh thuc hien KH 2009 den 31-01-10_Ke hoach 2012 (theo doi) 2 3 3" xfId="34327"/>
    <cellStyle name="1_Danh sach gui BC thuc hien KH2009_Bao cao tinh hinh thuc hien KH 2009 den 31-01-10_Ke hoach 2012 (theo doi) 2 4" xfId="8430"/>
    <cellStyle name="1_Danh sach gui BC thuc hien KH2009_Bao cao tinh hinh thuc hien KH 2009 den 31-01-10_Ke hoach 2012 (theo doi) 2 4 2" xfId="34328"/>
    <cellStyle name="1_Danh sach gui BC thuc hien KH2009_Bao cao tinh hinh thuc hien KH 2009 den 31-01-10_Ke hoach 2012 (theo doi) 2 4 3" xfId="34329"/>
    <cellStyle name="1_Danh sach gui BC thuc hien KH2009_Bao cao tinh hinh thuc hien KH 2009 den 31-01-10_Ke hoach 2012 (theo doi) 2 5" xfId="8431"/>
    <cellStyle name="1_Danh sach gui BC thuc hien KH2009_Bao cao tinh hinh thuc hien KH 2009 den 31-01-10_Ke hoach 2012 (theo doi) 2 5 2" xfId="34330"/>
    <cellStyle name="1_Danh sach gui BC thuc hien KH2009_Bao cao tinh hinh thuc hien KH 2009 den 31-01-10_Ke hoach 2012 (theo doi) 2 5 3" xfId="34331"/>
    <cellStyle name="1_Danh sach gui BC thuc hien KH2009_Bao cao tinh hinh thuc hien KH 2009 den 31-01-10_Ke hoach 2012 (theo doi) 2 6" xfId="34332"/>
    <cellStyle name="1_Danh sach gui BC thuc hien KH2009_Bao cao tinh hinh thuc hien KH 2009 den 31-01-10_Ke hoach 2012 (theo doi) 2 7" xfId="34333"/>
    <cellStyle name="1_Danh sach gui BC thuc hien KH2009_Bao cao tinh hinh thuc hien KH 2009 den 31-01-10_Ke hoach 2012 (theo doi) 3" xfId="8432"/>
    <cellStyle name="1_Danh sach gui BC thuc hien KH2009_Bao cao tinh hinh thuc hien KH 2009 den 31-01-10_Ke hoach 2012 (theo doi) 3 2" xfId="8433"/>
    <cellStyle name="1_Danh sach gui BC thuc hien KH2009_Bao cao tinh hinh thuc hien KH 2009 den 31-01-10_Ke hoach 2012 (theo doi) 3 2 2" xfId="34334"/>
    <cellStyle name="1_Danh sach gui BC thuc hien KH2009_Bao cao tinh hinh thuc hien KH 2009 den 31-01-10_Ke hoach 2012 (theo doi) 3 2 3" xfId="34335"/>
    <cellStyle name="1_Danh sach gui BC thuc hien KH2009_Bao cao tinh hinh thuc hien KH 2009 den 31-01-10_Ke hoach 2012 (theo doi) 3 3" xfId="8434"/>
    <cellStyle name="1_Danh sach gui BC thuc hien KH2009_Bao cao tinh hinh thuc hien KH 2009 den 31-01-10_Ke hoach 2012 (theo doi) 3 3 2" xfId="34336"/>
    <cellStyle name="1_Danh sach gui BC thuc hien KH2009_Bao cao tinh hinh thuc hien KH 2009 den 31-01-10_Ke hoach 2012 (theo doi) 3 3 3" xfId="34337"/>
    <cellStyle name="1_Danh sach gui BC thuc hien KH2009_Bao cao tinh hinh thuc hien KH 2009 den 31-01-10_Ke hoach 2012 (theo doi) 3 4" xfId="8435"/>
    <cellStyle name="1_Danh sach gui BC thuc hien KH2009_Bao cao tinh hinh thuc hien KH 2009 den 31-01-10_Ke hoach 2012 (theo doi) 3 4 2" xfId="34338"/>
    <cellStyle name="1_Danh sach gui BC thuc hien KH2009_Bao cao tinh hinh thuc hien KH 2009 den 31-01-10_Ke hoach 2012 (theo doi) 3 4 3" xfId="34339"/>
    <cellStyle name="1_Danh sach gui BC thuc hien KH2009_Bao cao tinh hinh thuc hien KH 2009 den 31-01-10_Ke hoach 2012 (theo doi) 3 5" xfId="34340"/>
    <cellStyle name="1_Danh sach gui BC thuc hien KH2009_Bao cao tinh hinh thuc hien KH 2009 den 31-01-10_Ke hoach 2012 (theo doi) 3 6" xfId="34341"/>
    <cellStyle name="1_Danh sach gui BC thuc hien KH2009_Bao cao tinh hinh thuc hien KH 2009 den 31-01-10_Ke hoach 2012 (theo doi) 4" xfId="8436"/>
    <cellStyle name="1_Danh sach gui BC thuc hien KH2009_Bao cao tinh hinh thuc hien KH 2009 den 31-01-10_Ke hoach 2012 (theo doi) 4 2" xfId="34342"/>
    <cellStyle name="1_Danh sach gui BC thuc hien KH2009_Bao cao tinh hinh thuc hien KH 2009 den 31-01-10_Ke hoach 2012 (theo doi) 4 3" xfId="34343"/>
    <cellStyle name="1_Danh sach gui BC thuc hien KH2009_Bao cao tinh hinh thuc hien KH 2009 den 31-01-10_Ke hoach 2012 (theo doi) 5" xfId="8437"/>
    <cellStyle name="1_Danh sach gui BC thuc hien KH2009_Bao cao tinh hinh thuc hien KH 2009 den 31-01-10_Ke hoach 2012 (theo doi) 5 2" xfId="34344"/>
    <cellStyle name="1_Danh sach gui BC thuc hien KH2009_Bao cao tinh hinh thuc hien KH 2009 den 31-01-10_Ke hoach 2012 (theo doi) 5 3" xfId="34345"/>
    <cellStyle name="1_Danh sach gui BC thuc hien KH2009_Bao cao tinh hinh thuc hien KH 2009 den 31-01-10_Ke hoach 2012 (theo doi) 6" xfId="8438"/>
    <cellStyle name="1_Danh sach gui BC thuc hien KH2009_Bao cao tinh hinh thuc hien KH 2009 den 31-01-10_Ke hoach 2012 (theo doi) 6 2" xfId="34346"/>
    <cellStyle name="1_Danh sach gui BC thuc hien KH2009_Bao cao tinh hinh thuc hien KH 2009 den 31-01-10_Ke hoach 2012 (theo doi) 6 3" xfId="34347"/>
    <cellStyle name="1_Danh sach gui BC thuc hien KH2009_Bao cao tinh hinh thuc hien KH 2009 den 31-01-10_Ke hoach 2012 (theo doi) 7" xfId="34348"/>
    <cellStyle name="1_Danh sach gui BC thuc hien KH2009_Bao cao tinh hinh thuc hien KH 2009 den 31-01-10_Ke hoach 2012 theo doi (giai ngan 30.6.12)" xfId="8439"/>
    <cellStyle name="1_Danh sach gui BC thuc hien KH2009_Bao cao tinh hinh thuc hien KH 2009 den 31-01-10_Ke hoach 2012 theo doi (giai ngan 30.6.12) 2" xfId="8440"/>
    <cellStyle name="1_Danh sach gui BC thuc hien KH2009_Bao cao tinh hinh thuc hien KH 2009 den 31-01-10_Ke hoach 2012 theo doi (giai ngan 30.6.12) 2 2" xfId="8441"/>
    <cellStyle name="1_Danh sach gui BC thuc hien KH2009_Bao cao tinh hinh thuc hien KH 2009 den 31-01-10_Ke hoach 2012 theo doi (giai ngan 30.6.12) 2 2 2" xfId="8442"/>
    <cellStyle name="1_Danh sach gui BC thuc hien KH2009_Bao cao tinh hinh thuc hien KH 2009 den 31-01-10_Ke hoach 2012 theo doi (giai ngan 30.6.12) 2 2 2 2" xfId="34349"/>
    <cellStyle name="1_Danh sach gui BC thuc hien KH2009_Bao cao tinh hinh thuc hien KH 2009 den 31-01-10_Ke hoach 2012 theo doi (giai ngan 30.6.12) 2 2 2 3" xfId="34350"/>
    <cellStyle name="1_Danh sach gui BC thuc hien KH2009_Bao cao tinh hinh thuc hien KH 2009 den 31-01-10_Ke hoach 2012 theo doi (giai ngan 30.6.12) 2 2 3" xfId="8443"/>
    <cellStyle name="1_Danh sach gui BC thuc hien KH2009_Bao cao tinh hinh thuc hien KH 2009 den 31-01-10_Ke hoach 2012 theo doi (giai ngan 30.6.12) 2 2 3 2" xfId="34351"/>
    <cellStyle name="1_Danh sach gui BC thuc hien KH2009_Bao cao tinh hinh thuc hien KH 2009 den 31-01-10_Ke hoach 2012 theo doi (giai ngan 30.6.12) 2 2 3 3" xfId="34352"/>
    <cellStyle name="1_Danh sach gui BC thuc hien KH2009_Bao cao tinh hinh thuc hien KH 2009 den 31-01-10_Ke hoach 2012 theo doi (giai ngan 30.6.12) 2 2 4" xfId="8444"/>
    <cellStyle name="1_Danh sach gui BC thuc hien KH2009_Bao cao tinh hinh thuc hien KH 2009 den 31-01-10_Ke hoach 2012 theo doi (giai ngan 30.6.12) 2 2 4 2" xfId="34353"/>
    <cellStyle name="1_Danh sach gui BC thuc hien KH2009_Bao cao tinh hinh thuc hien KH 2009 den 31-01-10_Ke hoach 2012 theo doi (giai ngan 30.6.12) 2 2 4 3" xfId="34354"/>
    <cellStyle name="1_Danh sach gui BC thuc hien KH2009_Bao cao tinh hinh thuc hien KH 2009 den 31-01-10_Ke hoach 2012 theo doi (giai ngan 30.6.12) 2 2 5" xfId="34355"/>
    <cellStyle name="1_Danh sach gui BC thuc hien KH2009_Bao cao tinh hinh thuc hien KH 2009 den 31-01-10_Ke hoach 2012 theo doi (giai ngan 30.6.12) 2 2 6" xfId="34356"/>
    <cellStyle name="1_Danh sach gui BC thuc hien KH2009_Bao cao tinh hinh thuc hien KH 2009 den 31-01-10_Ke hoach 2012 theo doi (giai ngan 30.6.12) 2 3" xfId="8445"/>
    <cellStyle name="1_Danh sach gui BC thuc hien KH2009_Bao cao tinh hinh thuc hien KH 2009 den 31-01-10_Ke hoach 2012 theo doi (giai ngan 30.6.12) 2 3 2" xfId="34357"/>
    <cellStyle name="1_Danh sach gui BC thuc hien KH2009_Bao cao tinh hinh thuc hien KH 2009 den 31-01-10_Ke hoach 2012 theo doi (giai ngan 30.6.12) 2 3 3" xfId="34358"/>
    <cellStyle name="1_Danh sach gui BC thuc hien KH2009_Bao cao tinh hinh thuc hien KH 2009 den 31-01-10_Ke hoach 2012 theo doi (giai ngan 30.6.12) 2 4" xfId="8446"/>
    <cellStyle name="1_Danh sach gui BC thuc hien KH2009_Bao cao tinh hinh thuc hien KH 2009 den 31-01-10_Ke hoach 2012 theo doi (giai ngan 30.6.12) 2 4 2" xfId="34359"/>
    <cellStyle name="1_Danh sach gui BC thuc hien KH2009_Bao cao tinh hinh thuc hien KH 2009 den 31-01-10_Ke hoach 2012 theo doi (giai ngan 30.6.12) 2 4 3" xfId="34360"/>
    <cellStyle name="1_Danh sach gui BC thuc hien KH2009_Bao cao tinh hinh thuc hien KH 2009 den 31-01-10_Ke hoach 2012 theo doi (giai ngan 30.6.12) 2 5" xfId="8447"/>
    <cellStyle name="1_Danh sach gui BC thuc hien KH2009_Bao cao tinh hinh thuc hien KH 2009 den 31-01-10_Ke hoach 2012 theo doi (giai ngan 30.6.12) 2 5 2" xfId="34361"/>
    <cellStyle name="1_Danh sach gui BC thuc hien KH2009_Bao cao tinh hinh thuc hien KH 2009 den 31-01-10_Ke hoach 2012 theo doi (giai ngan 30.6.12) 2 5 3" xfId="34362"/>
    <cellStyle name="1_Danh sach gui BC thuc hien KH2009_Bao cao tinh hinh thuc hien KH 2009 den 31-01-10_Ke hoach 2012 theo doi (giai ngan 30.6.12) 2 6" xfId="34363"/>
    <cellStyle name="1_Danh sach gui BC thuc hien KH2009_Bao cao tinh hinh thuc hien KH 2009 den 31-01-10_Ke hoach 2012 theo doi (giai ngan 30.6.12) 2 7" xfId="34364"/>
    <cellStyle name="1_Danh sach gui BC thuc hien KH2009_Bao cao tinh hinh thuc hien KH 2009 den 31-01-10_Ke hoach 2012 theo doi (giai ngan 30.6.12) 3" xfId="8448"/>
    <cellStyle name="1_Danh sach gui BC thuc hien KH2009_Bao cao tinh hinh thuc hien KH 2009 den 31-01-10_Ke hoach 2012 theo doi (giai ngan 30.6.12) 3 2" xfId="8449"/>
    <cellStyle name="1_Danh sach gui BC thuc hien KH2009_Bao cao tinh hinh thuc hien KH 2009 den 31-01-10_Ke hoach 2012 theo doi (giai ngan 30.6.12) 3 2 2" xfId="34365"/>
    <cellStyle name="1_Danh sach gui BC thuc hien KH2009_Bao cao tinh hinh thuc hien KH 2009 den 31-01-10_Ke hoach 2012 theo doi (giai ngan 30.6.12) 3 2 3" xfId="34366"/>
    <cellStyle name="1_Danh sach gui BC thuc hien KH2009_Bao cao tinh hinh thuc hien KH 2009 den 31-01-10_Ke hoach 2012 theo doi (giai ngan 30.6.12) 3 3" xfId="8450"/>
    <cellStyle name="1_Danh sach gui BC thuc hien KH2009_Bao cao tinh hinh thuc hien KH 2009 den 31-01-10_Ke hoach 2012 theo doi (giai ngan 30.6.12) 3 3 2" xfId="34367"/>
    <cellStyle name="1_Danh sach gui BC thuc hien KH2009_Bao cao tinh hinh thuc hien KH 2009 den 31-01-10_Ke hoach 2012 theo doi (giai ngan 30.6.12) 3 3 3" xfId="34368"/>
    <cellStyle name="1_Danh sach gui BC thuc hien KH2009_Bao cao tinh hinh thuc hien KH 2009 den 31-01-10_Ke hoach 2012 theo doi (giai ngan 30.6.12) 3 4" xfId="8451"/>
    <cellStyle name="1_Danh sach gui BC thuc hien KH2009_Bao cao tinh hinh thuc hien KH 2009 den 31-01-10_Ke hoach 2012 theo doi (giai ngan 30.6.12) 3 4 2" xfId="34369"/>
    <cellStyle name="1_Danh sach gui BC thuc hien KH2009_Bao cao tinh hinh thuc hien KH 2009 den 31-01-10_Ke hoach 2012 theo doi (giai ngan 30.6.12) 3 4 3" xfId="34370"/>
    <cellStyle name="1_Danh sach gui BC thuc hien KH2009_Bao cao tinh hinh thuc hien KH 2009 den 31-01-10_Ke hoach 2012 theo doi (giai ngan 30.6.12) 3 5" xfId="34371"/>
    <cellStyle name="1_Danh sach gui BC thuc hien KH2009_Bao cao tinh hinh thuc hien KH 2009 den 31-01-10_Ke hoach 2012 theo doi (giai ngan 30.6.12) 3 6" xfId="34372"/>
    <cellStyle name="1_Danh sach gui BC thuc hien KH2009_Bao cao tinh hinh thuc hien KH 2009 den 31-01-10_Ke hoach 2012 theo doi (giai ngan 30.6.12) 4" xfId="8452"/>
    <cellStyle name="1_Danh sach gui BC thuc hien KH2009_Bao cao tinh hinh thuc hien KH 2009 den 31-01-10_Ke hoach 2012 theo doi (giai ngan 30.6.12) 4 2" xfId="34373"/>
    <cellStyle name="1_Danh sach gui BC thuc hien KH2009_Bao cao tinh hinh thuc hien KH 2009 den 31-01-10_Ke hoach 2012 theo doi (giai ngan 30.6.12) 4 3" xfId="34374"/>
    <cellStyle name="1_Danh sach gui BC thuc hien KH2009_Bao cao tinh hinh thuc hien KH 2009 den 31-01-10_Ke hoach 2012 theo doi (giai ngan 30.6.12) 5" xfId="8453"/>
    <cellStyle name="1_Danh sach gui BC thuc hien KH2009_Bao cao tinh hinh thuc hien KH 2009 den 31-01-10_Ke hoach 2012 theo doi (giai ngan 30.6.12) 5 2" xfId="34375"/>
    <cellStyle name="1_Danh sach gui BC thuc hien KH2009_Bao cao tinh hinh thuc hien KH 2009 den 31-01-10_Ke hoach 2012 theo doi (giai ngan 30.6.12) 5 3" xfId="34376"/>
    <cellStyle name="1_Danh sach gui BC thuc hien KH2009_Bao cao tinh hinh thuc hien KH 2009 den 31-01-10_Ke hoach 2012 theo doi (giai ngan 30.6.12) 6" xfId="8454"/>
    <cellStyle name="1_Danh sach gui BC thuc hien KH2009_Bao cao tinh hinh thuc hien KH 2009 den 31-01-10_Ke hoach 2012 theo doi (giai ngan 30.6.12) 6 2" xfId="34377"/>
    <cellStyle name="1_Danh sach gui BC thuc hien KH2009_Bao cao tinh hinh thuc hien KH 2009 den 31-01-10_Ke hoach 2012 theo doi (giai ngan 30.6.12) 6 3" xfId="34378"/>
    <cellStyle name="1_Danh sach gui BC thuc hien KH2009_Bao cao tinh hinh thuc hien KH 2009 den 31-01-10_Ke hoach 2012 theo doi (giai ngan 30.6.12) 7" xfId="34379"/>
    <cellStyle name="1_Danh sach gui BC thuc hien KH2009_BC von DTPT 6 thang 2012" xfId="8455"/>
    <cellStyle name="1_Danh sach gui BC thuc hien KH2009_BC von DTPT 6 thang 2012 2" xfId="8456"/>
    <cellStyle name="1_Danh sach gui BC thuc hien KH2009_BC von DTPT 6 thang 2012 2 2" xfId="8457"/>
    <cellStyle name="1_Danh sach gui BC thuc hien KH2009_BC von DTPT 6 thang 2012 2 2 2" xfId="34380"/>
    <cellStyle name="1_Danh sach gui BC thuc hien KH2009_BC von DTPT 6 thang 2012 2 2 3" xfId="34381"/>
    <cellStyle name="1_Danh sach gui BC thuc hien KH2009_BC von DTPT 6 thang 2012 2 3" xfId="8458"/>
    <cellStyle name="1_Danh sach gui BC thuc hien KH2009_BC von DTPT 6 thang 2012 2 3 2" xfId="34382"/>
    <cellStyle name="1_Danh sach gui BC thuc hien KH2009_BC von DTPT 6 thang 2012 2 3 3" xfId="34383"/>
    <cellStyle name="1_Danh sach gui BC thuc hien KH2009_BC von DTPT 6 thang 2012 2 4" xfId="8459"/>
    <cellStyle name="1_Danh sach gui BC thuc hien KH2009_BC von DTPT 6 thang 2012 2 4 2" xfId="34384"/>
    <cellStyle name="1_Danh sach gui BC thuc hien KH2009_BC von DTPT 6 thang 2012 2 4 3" xfId="34385"/>
    <cellStyle name="1_Danh sach gui BC thuc hien KH2009_BC von DTPT 6 thang 2012 2 5" xfId="34386"/>
    <cellStyle name="1_Danh sach gui BC thuc hien KH2009_BC von DTPT 6 thang 2012 2 6" xfId="34387"/>
    <cellStyle name="1_Danh sach gui BC thuc hien KH2009_BC von DTPT 6 thang 2012 3" xfId="8460"/>
    <cellStyle name="1_Danh sach gui BC thuc hien KH2009_BC von DTPT 6 thang 2012 3 2" xfId="34388"/>
    <cellStyle name="1_Danh sach gui BC thuc hien KH2009_BC von DTPT 6 thang 2012 3 3" xfId="34389"/>
    <cellStyle name="1_Danh sach gui BC thuc hien KH2009_BC von DTPT 6 thang 2012 4" xfId="8461"/>
    <cellStyle name="1_Danh sach gui BC thuc hien KH2009_BC von DTPT 6 thang 2012 4 2" xfId="34390"/>
    <cellStyle name="1_Danh sach gui BC thuc hien KH2009_BC von DTPT 6 thang 2012 4 3" xfId="34391"/>
    <cellStyle name="1_Danh sach gui BC thuc hien KH2009_BC von DTPT 6 thang 2012 5" xfId="8462"/>
    <cellStyle name="1_Danh sach gui BC thuc hien KH2009_BC von DTPT 6 thang 2012 5 2" xfId="34392"/>
    <cellStyle name="1_Danh sach gui BC thuc hien KH2009_BC von DTPT 6 thang 2012 5 3" xfId="34393"/>
    <cellStyle name="1_Danh sach gui BC thuc hien KH2009_BC von DTPT 6 thang 2012 6" xfId="34394"/>
    <cellStyle name="1_Danh sach gui BC thuc hien KH2009_BC von DTPT 6 thang 2012 7" xfId="34395"/>
    <cellStyle name="1_Danh sach gui BC thuc hien KH2009_Bieu du thao QD von ho tro co MT" xfId="8463"/>
    <cellStyle name="1_Danh sach gui BC thuc hien KH2009_Bieu du thao QD von ho tro co MT 2" xfId="8464"/>
    <cellStyle name="1_Danh sach gui BC thuc hien KH2009_Bieu du thao QD von ho tro co MT 2 2" xfId="8465"/>
    <cellStyle name="1_Danh sach gui BC thuc hien KH2009_Bieu du thao QD von ho tro co MT 2 2 2" xfId="34396"/>
    <cellStyle name="1_Danh sach gui BC thuc hien KH2009_Bieu du thao QD von ho tro co MT 2 2 3" xfId="34397"/>
    <cellStyle name="1_Danh sach gui BC thuc hien KH2009_Bieu du thao QD von ho tro co MT 2 3" xfId="8466"/>
    <cellStyle name="1_Danh sach gui BC thuc hien KH2009_Bieu du thao QD von ho tro co MT 2 3 2" xfId="34398"/>
    <cellStyle name="1_Danh sach gui BC thuc hien KH2009_Bieu du thao QD von ho tro co MT 2 3 3" xfId="34399"/>
    <cellStyle name="1_Danh sach gui BC thuc hien KH2009_Bieu du thao QD von ho tro co MT 2 4" xfId="8467"/>
    <cellStyle name="1_Danh sach gui BC thuc hien KH2009_Bieu du thao QD von ho tro co MT 2 4 2" xfId="34400"/>
    <cellStyle name="1_Danh sach gui BC thuc hien KH2009_Bieu du thao QD von ho tro co MT 2 4 3" xfId="34401"/>
    <cellStyle name="1_Danh sach gui BC thuc hien KH2009_Bieu du thao QD von ho tro co MT 2 5" xfId="34402"/>
    <cellStyle name="1_Danh sach gui BC thuc hien KH2009_Bieu du thao QD von ho tro co MT 2 6" xfId="34403"/>
    <cellStyle name="1_Danh sach gui BC thuc hien KH2009_Bieu du thao QD von ho tro co MT 3" xfId="8468"/>
    <cellStyle name="1_Danh sach gui BC thuc hien KH2009_Bieu du thao QD von ho tro co MT 3 2" xfId="34404"/>
    <cellStyle name="1_Danh sach gui BC thuc hien KH2009_Bieu du thao QD von ho tro co MT 3 3" xfId="34405"/>
    <cellStyle name="1_Danh sach gui BC thuc hien KH2009_Bieu du thao QD von ho tro co MT 4" xfId="8469"/>
    <cellStyle name="1_Danh sach gui BC thuc hien KH2009_Bieu du thao QD von ho tro co MT 4 2" xfId="34406"/>
    <cellStyle name="1_Danh sach gui BC thuc hien KH2009_Bieu du thao QD von ho tro co MT 4 3" xfId="34407"/>
    <cellStyle name="1_Danh sach gui BC thuc hien KH2009_Bieu du thao QD von ho tro co MT 5" xfId="8470"/>
    <cellStyle name="1_Danh sach gui BC thuc hien KH2009_Bieu du thao QD von ho tro co MT 5 2" xfId="34408"/>
    <cellStyle name="1_Danh sach gui BC thuc hien KH2009_Bieu du thao QD von ho tro co MT 5 3" xfId="34409"/>
    <cellStyle name="1_Danh sach gui BC thuc hien KH2009_Bieu du thao QD von ho tro co MT 6" xfId="34410"/>
    <cellStyle name="1_Danh sach gui BC thuc hien KH2009_Bieu du thao QD von ho tro co MT 7" xfId="34411"/>
    <cellStyle name="1_Danh sach gui BC thuc hien KH2009_Book1" xfId="8471"/>
    <cellStyle name="1_Danh sach gui BC thuc hien KH2009_Book1 2" xfId="8472"/>
    <cellStyle name="1_Danh sach gui BC thuc hien KH2009_Book1 2 2" xfId="8473"/>
    <cellStyle name="1_Danh sach gui BC thuc hien KH2009_Book1 2 2 2" xfId="34412"/>
    <cellStyle name="1_Danh sach gui BC thuc hien KH2009_Book1 2 2 3" xfId="34413"/>
    <cellStyle name="1_Danh sach gui BC thuc hien KH2009_Book1 2 3" xfId="8474"/>
    <cellStyle name="1_Danh sach gui BC thuc hien KH2009_Book1 2 3 2" xfId="34414"/>
    <cellStyle name="1_Danh sach gui BC thuc hien KH2009_Book1 2 3 3" xfId="34415"/>
    <cellStyle name="1_Danh sach gui BC thuc hien KH2009_Book1 2 4" xfId="8475"/>
    <cellStyle name="1_Danh sach gui BC thuc hien KH2009_Book1 2 4 2" xfId="34416"/>
    <cellStyle name="1_Danh sach gui BC thuc hien KH2009_Book1 2 4 3" xfId="34417"/>
    <cellStyle name="1_Danh sach gui BC thuc hien KH2009_Book1 2 5" xfId="34418"/>
    <cellStyle name="1_Danh sach gui BC thuc hien KH2009_Book1 2 6" xfId="34419"/>
    <cellStyle name="1_Danh sach gui BC thuc hien KH2009_Book1 3" xfId="8476"/>
    <cellStyle name="1_Danh sach gui BC thuc hien KH2009_Book1 3 2" xfId="8477"/>
    <cellStyle name="1_Danh sach gui BC thuc hien KH2009_Book1 3 2 2" xfId="34420"/>
    <cellStyle name="1_Danh sach gui BC thuc hien KH2009_Book1 3 2 3" xfId="34421"/>
    <cellStyle name="1_Danh sach gui BC thuc hien KH2009_Book1 3 3" xfId="8478"/>
    <cellStyle name="1_Danh sach gui BC thuc hien KH2009_Book1 3 3 2" xfId="34422"/>
    <cellStyle name="1_Danh sach gui BC thuc hien KH2009_Book1 3 3 3" xfId="34423"/>
    <cellStyle name="1_Danh sach gui BC thuc hien KH2009_Book1 3 4" xfId="8479"/>
    <cellStyle name="1_Danh sach gui BC thuc hien KH2009_Book1 3 4 2" xfId="34424"/>
    <cellStyle name="1_Danh sach gui BC thuc hien KH2009_Book1 3 4 3" xfId="34425"/>
    <cellStyle name="1_Danh sach gui BC thuc hien KH2009_Book1 3 5" xfId="34426"/>
    <cellStyle name="1_Danh sach gui BC thuc hien KH2009_Book1 3 6" xfId="34427"/>
    <cellStyle name="1_Danh sach gui BC thuc hien KH2009_Book1 4" xfId="8480"/>
    <cellStyle name="1_Danh sach gui BC thuc hien KH2009_Book1 4 2" xfId="34428"/>
    <cellStyle name="1_Danh sach gui BC thuc hien KH2009_Book1 4 3" xfId="34429"/>
    <cellStyle name="1_Danh sach gui BC thuc hien KH2009_Book1 5" xfId="8481"/>
    <cellStyle name="1_Danh sach gui BC thuc hien KH2009_Book1 5 2" xfId="34430"/>
    <cellStyle name="1_Danh sach gui BC thuc hien KH2009_Book1 5 3" xfId="34431"/>
    <cellStyle name="1_Danh sach gui BC thuc hien KH2009_Book1 6" xfId="8482"/>
    <cellStyle name="1_Danh sach gui BC thuc hien KH2009_Book1 6 2" xfId="34432"/>
    <cellStyle name="1_Danh sach gui BC thuc hien KH2009_Book1 6 3" xfId="34433"/>
    <cellStyle name="1_Danh sach gui BC thuc hien KH2009_Book1 7" xfId="34434"/>
    <cellStyle name="1_Danh sach gui BC thuc hien KH2009_Book1 8" xfId="34435"/>
    <cellStyle name="1_Danh sach gui BC thuc hien KH2009_Book1_BC von DTPT 6 thang 2012" xfId="8483"/>
    <cellStyle name="1_Danh sach gui BC thuc hien KH2009_Book1_BC von DTPT 6 thang 2012 2" xfId="8484"/>
    <cellStyle name="1_Danh sach gui BC thuc hien KH2009_Book1_BC von DTPT 6 thang 2012 2 2" xfId="8485"/>
    <cellStyle name="1_Danh sach gui BC thuc hien KH2009_Book1_BC von DTPT 6 thang 2012 2 2 2" xfId="34436"/>
    <cellStyle name="1_Danh sach gui BC thuc hien KH2009_Book1_BC von DTPT 6 thang 2012 2 2 3" xfId="34437"/>
    <cellStyle name="1_Danh sach gui BC thuc hien KH2009_Book1_BC von DTPT 6 thang 2012 2 3" xfId="8486"/>
    <cellStyle name="1_Danh sach gui BC thuc hien KH2009_Book1_BC von DTPT 6 thang 2012 2 3 2" xfId="34438"/>
    <cellStyle name="1_Danh sach gui BC thuc hien KH2009_Book1_BC von DTPT 6 thang 2012 2 3 3" xfId="34439"/>
    <cellStyle name="1_Danh sach gui BC thuc hien KH2009_Book1_BC von DTPT 6 thang 2012 2 4" xfId="8487"/>
    <cellStyle name="1_Danh sach gui BC thuc hien KH2009_Book1_BC von DTPT 6 thang 2012 2 4 2" xfId="34440"/>
    <cellStyle name="1_Danh sach gui BC thuc hien KH2009_Book1_BC von DTPT 6 thang 2012 2 4 3" xfId="34441"/>
    <cellStyle name="1_Danh sach gui BC thuc hien KH2009_Book1_BC von DTPT 6 thang 2012 2 5" xfId="34442"/>
    <cellStyle name="1_Danh sach gui BC thuc hien KH2009_Book1_BC von DTPT 6 thang 2012 2 6" xfId="34443"/>
    <cellStyle name="1_Danh sach gui BC thuc hien KH2009_Book1_BC von DTPT 6 thang 2012 3" xfId="8488"/>
    <cellStyle name="1_Danh sach gui BC thuc hien KH2009_Book1_BC von DTPT 6 thang 2012 3 2" xfId="8489"/>
    <cellStyle name="1_Danh sach gui BC thuc hien KH2009_Book1_BC von DTPT 6 thang 2012 3 2 2" xfId="34444"/>
    <cellStyle name="1_Danh sach gui BC thuc hien KH2009_Book1_BC von DTPT 6 thang 2012 3 2 3" xfId="34445"/>
    <cellStyle name="1_Danh sach gui BC thuc hien KH2009_Book1_BC von DTPT 6 thang 2012 3 3" xfId="8490"/>
    <cellStyle name="1_Danh sach gui BC thuc hien KH2009_Book1_BC von DTPT 6 thang 2012 3 3 2" xfId="34446"/>
    <cellStyle name="1_Danh sach gui BC thuc hien KH2009_Book1_BC von DTPT 6 thang 2012 3 3 3" xfId="34447"/>
    <cellStyle name="1_Danh sach gui BC thuc hien KH2009_Book1_BC von DTPT 6 thang 2012 3 4" xfId="8491"/>
    <cellStyle name="1_Danh sach gui BC thuc hien KH2009_Book1_BC von DTPT 6 thang 2012 3 4 2" xfId="34448"/>
    <cellStyle name="1_Danh sach gui BC thuc hien KH2009_Book1_BC von DTPT 6 thang 2012 3 4 3" xfId="34449"/>
    <cellStyle name="1_Danh sach gui BC thuc hien KH2009_Book1_BC von DTPT 6 thang 2012 3 5" xfId="34450"/>
    <cellStyle name="1_Danh sach gui BC thuc hien KH2009_Book1_BC von DTPT 6 thang 2012 3 6" xfId="34451"/>
    <cellStyle name="1_Danh sach gui BC thuc hien KH2009_Book1_BC von DTPT 6 thang 2012 4" xfId="8492"/>
    <cellStyle name="1_Danh sach gui BC thuc hien KH2009_Book1_BC von DTPT 6 thang 2012 4 2" xfId="34452"/>
    <cellStyle name="1_Danh sach gui BC thuc hien KH2009_Book1_BC von DTPT 6 thang 2012 4 3" xfId="34453"/>
    <cellStyle name="1_Danh sach gui BC thuc hien KH2009_Book1_BC von DTPT 6 thang 2012 5" xfId="8493"/>
    <cellStyle name="1_Danh sach gui BC thuc hien KH2009_Book1_BC von DTPT 6 thang 2012 5 2" xfId="34454"/>
    <cellStyle name="1_Danh sach gui BC thuc hien KH2009_Book1_BC von DTPT 6 thang 2012 5 3" xfId="34455"/>
    <cellStyle name="1_Danh sach gui BC thuc hien KH2009_Book1_BC von DTPT 6 thang 2012 6" xfId="8494"/>
    <cellStyle name="1_Danh sach gui BC thuc hien KH2009_Book1_BC von DTPT 6 thang 2012 6 2" xfId="34456"/>
    <cellStyle name="1_Danh sach gui BC thuc hien KH2009_Book1_BC von DTPT 6 thang 2012 6 3" xfId="34457"/>
    <cellStyle name="1_Danh sach gui BC thuc hien KH2009_Book1_BC von DTPT 6 thang 2012 7" xfId="34458"/>
    <cellStyle name="1_Danh sach gui BC thuc hien KH2009_Book1_BC von DTPT 6 thang 2012 8" xfId="34459"/>
    <cellStyle name="1_Danh sach gui BC thuc hien KH2009_Book1_Bieu du thao QD von ho tro co MT" xfId="8495"/>
    <cellStyle name="1_Danh sach gui BC thuc hien KH2009_Book1_Bieu du thao QD von ho tro co MT 2" xfId="8496"/>
    <cellStyle name="1_Danh sach gui BC thuc hien KH2009_Book1_Bieu du thao QD von ho tro co MT 2 2" xfId="8497"/>
    <cellStyle name="1_Danh sach gui BC thuc hien KH2009_Book1_Bieu du thao QD von ho tro co MT 2 2 2" xfId="34460"/>
    <cellStyle name="1_Danh sach gui BC thuc hien KH2009_Book1_Bieu du thao QD von ho tro co MT 2 2 3" xfId="34461"/>
    <cellStyle name="1_Danh sach gui BC thuc hien KH2009_Book1_Bieu du thao QD von ho tro co MT 2 3" xfId="8498"/>
    <cellStyle name="1_Danh sach gui BC thuc hien KH2009_Book1_Bieu du thao QD von ho tro co MT 2 3 2" xfId="34462"/>
    <cellStyle name="1_Danh sach gui BC thuc hien KH2009_Book1_Bieu du thao QD von ho tro co MT 2 3 3" xfId="34463"/>
    <cellStyle name="1_Danh sach gui BC thuc hien KH2009_Book1_Bieu du thao QD von ho tro co MT 2 4" xfId="8499"/>
    <cellStyle name="1_Danh sach gui BC thuc hien KH2009_Book1_Bieu du thao QD von ho tro co MT 2 4 2" xfId="34464"/>
    <cellStyle name="1_Danh sach gui BC thuc hien KH2009_Book1_Bieu du thao QD von ho tro co MT 2 4 3" xfId="34465"/>
    <cellStyle name="1_Danh sach gui BC thuc hien KH2009_Book1_Bieu du thao QD von ho tro co MT 2 5" xfId="34466"/>
    <cellStyle name="1_Danh sach gui BC thuc hien KH2009_Book1_Bieu du thao QD von ho tro co MT 2 6" xfId="34467"/>
    <cellStyle name="1_Danh sach gui BC thuc hien KH2009_Book1_Bieu du thao QD von ho tro co MT 3" xfId="8500"/>
    <cellStyle name="1_Danh sach gui BC thuc hien KH2009_Book1_Bieu du thao QD von ho tro co MT 3 2" xfId="8501"/>
    <cellStyle name="1_Danh sach gui BC thuc hien KH2009_Book1_Bieu du thao QD von ho tro co MT 3 2 2" xfId="34468"/>
    <cellStyle name="1_Danh sach gui BC thuc hien KH2009_Book1_Bieu du thao QD von ho tro co MT 3 2 3" xfId="34469"/>
    <cellStyle name="1_Danh sach gui BC thuc hien KH2009_Book1_Bieu du thao QD von ho tro co MT 3 3" xfId="8502"/>
    <cellStyle name="1_Danh sach gui BC thuc hien KH2009_Book1_Bieu du thao QD von ho tro co MT 3 3 2" xfId="34470"/>
    <cellStyle name="1_Danh sach gui BC thuc hien KH2009_Book1_Bieu du thao QD von ho tro co MT 3 3 3" xfId="34471"/>
    <cellStyle name="1_Danh sach gui BC thuc hien KH2009_Book1_Bieu du thao QD von ho tro co MT 3 4" xfId="8503"/>
    <cellStyle name="1_Danh sach gui BC thuc hien KH2009_Book1_Bieu du thao QD von ho tro co MT 3 4 2" xfId="34472"/>
    <cellStyle name="1_Danh sach gui BC thuc hien KH2009_Book1_Bieu du thao QD von ho tro co MT 3 4 3" xfId="34473"/>
    <cellStyle name="1_Danh sach gui BC thuc hien KH2009_Book1_Bieu du thao QD von ho tro co MT 3 5" xfId="34474"/>
    <cellStyle name="1_Danh sach gui BC thuc hien KH2009_Book1_Bieu du thao QD von ho tro co MT 3 6" xfId="34475"/>
    <cellStyle name="1_Danh sach gui BC thuc hien KH2009_Book1_Bieu du thao QD von ho tro co MT 4" xfId="8504"/>
    <cellStyle name="1_Danh sach gui BC thuc hien KH2009_Book1_Bieu du thao QD von ho tro co MT 4 2" xfId="34476"/>
    <cellStyle name="1_Danh sach gui BC thuc hien KH2009_Book1_Bieu du thao QD von ho tro co MT 4 3" xfId="34477"/>
    <cellStyle name="1_Danh sach gui BC thuc hien KH2009_Book1_Bieu du thao QD von ho tro co MT 5" xfId="8505"/>
    <cellStyle name="1_Danh sach gui BC thuc hien KH2009_Book1_Bieu du thao QD von ho tro co MT 5 2" xfId="34478"/>
    <cellStyle name="1_Danh sach gui BC thuc hien KH2009_Book1_Bieu du thao QD von ho tro co MT 5 3" xfId="34479"/>
    <cellStyle name="1_Danh sach gui BC thuc hien KH2009_Book1_Bieu du thao QD von ho tro co MT 6" xfId="8506"/>
    <cellStyle name="1_Danh sach gui BC thuc hien KH2009_Book1_Bieu du thao QD von ho tro co MT 6 2" xfId="34480"/>
    <cellStyle name="1_Danh sach gui BC thuc hien KH2009_Book1_Bieu du thao QD von ho tro co MT 6 3" xfId="34481"/>
    <cellStyle name="1_Danh sach gui BC thuc hien KH2009_Book1_Bieu du thao QD von ho tro co MT 7" xfId="34482"/>
    <cellStyle name="1_Danh sach gui BC thuc hien KH2009_Book1_Bieu du thao QD von ho tro co MT 8" xfId="34483"/>
    <cellStyle name="1_Danh sach gui BC thuc hien KH2009_Book1_Hoan chinh KH 2012 (o nha)" xfId="8507"/>
    <cellStyle name="1_Danh sach gui BC thuc hien KH2009_Book1_Hoan chinh KH 2012 (o nha) 2" xfId="8508"/>
    <cellStyle name="1_Danh sach gui BC thuc hien KH2009_Book1_Hoan chinh KH 2012 (o nha) 2 2" xfId="8509"/>
    <cellStyle name="1_Danh sach gui BC thuc hien KH2009_Book1_Hoan chinh KH 2012 (o nha) 2 2 2" xfId="34484"/>
    <cellStyle name="1_Danh sach gui BC thuc hien KH2009_Book1_Hoan chinh KH 2012 (o nha) 2 2 3" xfId="34485"/>
    <cellStyle name="1_Danh sach gui BC thuc hien KH2009_Book1_Hoan chinh KH 2012 (o nha) 2 3" xfId="8510"/>
    <cellStyle name="1_Danh sach gui BC thuc hien KH2009_Book1_Hoan chinh KH 2012 (o nha) 2 3 2" xfId="34486"/>
    <cellStyle name="1_Danh sach gui BC thuc hien KH2009_Book1_Hoan chinh KH 2012 (o nha) 2 3 3" xfId="34487"/>
    <cellStyle name="1_Danh sach gui BC thuc hien KH2009_Book1_Hoan chinh KH 2012 (o nha) 2 4" xfId="8511"/>
    <cellStyle name="1_Danh sach gui BC thuc hien KH2009_Book1_Hoan chinh KH 2012 (o nha) 2 4 2" xfId="34488"/>
    <cellStyle name="1_Danh sach gui BC thuc hien KH2009_Book1_Hoan chinh KH 2012 (o nha) 2 4 3" xfId="34489"/>
    <cellStyle name="1_Danh sach gui BC thuc hien KH2009_Book1_Hoan chinh KH 2012 (o nha) 2 5" xfId="34490"/>
    <cellStyle name="1_Danh sach gui BC thuc hien KH2009_Book1_Hoan chinh KH 2012 (o nha) 2 6" xfId="34491"/>
    <cellStyle name="1_Danh sach gui BC thuc hien KH2009_Book1_Hoan chinh KH 2012 (o nha) 3" xfId="8512"/>
    <cellStyle name="1_Danh sach gui BC thuc hien KH2009_Book1_Hoan chinh KH 2012 (o nha) 3 2" xfId="8513"/>
    <cellStyle name="1_Danh sach gui BC thuc hien KH2009_Book1_Hoan chinh KH 2012 (o nha) 3 2 2" xfId="34492"/>
    <cellStyle name="1_Danh sach gui BC thuc hien KH2009_Book1_Hoan chinh KH 2012 (o nha) 3 2 3" xfId="34493"/>
    <cellStyle name="1_Danh sach gui BC thuc hien KH2009_Book1_Hoan chinh KH 2012 (o nha) 3 3" xfId="8514"/>
    <cellStyle name="1_Danh sach gui BC thuc hien KH2009_Book1_Hoan chinh KH 2012 (o nha) 3 3 2" xfId="34494"/>
    <cellStyle name="1_Danh sach gui BC thuc hien KH2009_Book1_Hoan chinh KH 2012 (o nha) 3 3 3" xfId="34495"/>
    <cellStyle name="1_Danh sach gui BC thuc hien KH2009_Book1_Hoan chinh KH 2012 (o nha) 3 4" xfId="8515"/>
    <cellStyle name="1_Danh sach gui BC thuc hien KH2009_Book1_Hoan chinh KH 2012 (o nha) 3 4 2" xfId="34496"/>
    <cellStyle name="1_Danh sach gui BC thuc hien KH2009_Book1_Hoan chinh KH 2012 (o nha) 3 4 3" xfId="34497"/>
    <cellStyle name="1_Danh sach gui BC thuc hien KH2009_Book1_Hoan chinh KH 2012 (o nha) 3 5" xfId="34498"/>
    <cellStyle name="1_Danh sach gui BC thuc hien KH2009_Book1_Hoan chinh KH 2012 (o nha) 3 6" xfId="34499"/>
    <cellStyle name="1_Danh sach gui BC thuc hien KH2009_Book1_Hoan chinh KH 2012 (o nha) 4" xfId="8516"/>
    <cellStyle name="1_Danh sach gui BC thuc hien KH2009_Book1_Hoan chinh KH 2012 (o nha) 4 2" xfId="34500"/>
    <cellStyle name="1_Danh sach gui BC thuc hien KH2009_Book1_Hoan chinh KH 2012 (o nha) 4 3" xfId="34501"/>
    <cellStyle name="1_Danh sach gui BC thuc hien KH2009_Book1_Hoan chinh KH 2012 (o nha) 5" xfId="8517"/>
    <cellStyle name="1_Danh sach gui BC thuc hien KH2009_Book1_Hoan chinh KH 2012 (o nha) 5 2" xfId="34502"/>
    <cellStyle name="1_Danh sach gui BC thuc hien KH2009_Book1_Hoan chinh KH 2012 (o nha) 5 3" xfId="34503"/>
    <cellStyle name="1_Danh sach gui BC thuc hien KH2009_Book1_Hoan chinh KH 2012 (o nha) 6" xfId="8518"/>
    <cellStyle name="1_Danh sach gui BC thuc hien KH2009_Book1_Hoan chinh KH 2012 (o nha) 6 2" xfId="34504"/>
    <cellStyle name="1_Danh sach gui BC thuc hien KH2009_Book1_Hoan chinh KH 2012 (o nha) 6 3" xfId="34505"/>
    <cellStyle name="1_Danh sach gui BC thuc hien KH2009_Book1_Hoan chinh KH 2012 (o nha) 7" xfId="34506"/>
    <cellStyle name="1_Danh sach gui BC thuc hien KH2009_Book1_Hoan chinh KH 2012 (o nha) 8" xfId="34507"/>
    <cellStyle name="1_Danh sach gui BC thuc hien KH2009_Book1_Hoan chinh KH 2012 (o nha)_Bao cao giai ngan quy I" xfId="8519"/>
    <cellStyle name="1_Danh sach gui BC thuc hien KH2009_Book1_Hoan chinh KH 2012 (o nha)_Bao cao giai ngan quy I 2" xfId="8520"/>
    <cellStyle name="1_Danh sach gui BC thuc hien KH2009_Book1_Hoan chinh KH 2012 (o nha)_Bao cao giai ngan quy I 2 2" xfId="8521"/>
    <cellStyle name="1_Danh sach gui BC thuc hien KH2009_Book1_Hoan chinh KH 2012 (o nha)_Bao cao giai ngan quy I 2 2 2" xfId="34508"/>
    <cellStyle name="1_Danh sach gui BC thuc hien KH2009_Book1_Hoan chinh KH 2012 (o nha)_Bao cao giai ngan quy I 2 2 3" xfId="34509"/>
    <cellStyle name="1_Danh sach gui BC thuc hien KH2009_Book1_Hoan chinh KH 2012 (o nha)_Bao cao giai ngan quy I 2 3" xfId="8522"/>
    <cellStyle name="1_Danh sach gui BC thuc hien KH2009_Book1_Hoan chinh KH 2012 (o nha)_Bao cao giai ngan quy I 2 3 2" xfId="34510"/>
    <cellStyle name="1_Danh sach gui BC thuc hien KH2009_Book1_Hoan chinh KH 2012 (o nha)_Bao cao giai ngan quy I 2 3 3" xfId="34511"/>
    <cellStyle name="1_Danh sach gui BC thuc hien KH2009_Book1_Hoan chinh KH 2012 (o nha)_Bao cao giai ngan quy I 2 4" xfId="8523"/>
    <cellStyle name="1_Danh sach gui BC thuc hien KH2009_Book1_Hoan chinh KH 2012 (o nha)_Bao cao giai ngan quy I 2 4 2" xfId="34512"/>
    <cellStyle name="1_Danh sach gui BC thuc hien KH2009_Book1_Hoan chinh KH 2012 (o nha)_Bao cao giai ngan quy I 2 4 3" xfId="34513"/>
    <cellStyle name="1_Danh sach gui BC thuc hien KH2009_Book1_Hoan chinh KH 2012 (o nha)_Bao cao giai ngan quy I 2 5" xfId="34514"/>
    <cellStyle name="1_Danh sach gui BC thuc hien KH2009_Book1_Hoan chinh KH 2012 (o nha)_Bao cao giai ngan quy I 2 6" xfId="34515"/>
    <cellStyle name="1_Danh sach gui BC thuc hien KH2009_Book1_Hoan chinh KH 2012 (o nha)_Bao cao giai ngan quy I 3" xfId="8524"/>
    <cellStyle name="1_Danh sach gui BC thuc hien KH2009_Book1_Hoan chinh KH 2012 (o nha)_Bao cao giai ngan quy I 3 2" xfId="8525"/>
    <cellStyle name="1_Danh sach gui BC thuc hien KH2009_Book1_Hoan chinh KH 2012 (o nha)_Bao cao giai ngan quy I 3 2 2" xfId="34516"/>
    <cellStyle name="1_Danh sach gui BC thuc hien KH2009_Book1_Hoan chinh KH 2012 (o nha)_Bao cao giai ngan quy I 3 2 3" xfId="34517"/>
    <cellStyle name="1_Danh sach gui BC thuc hien KH2009_Book1_Hoan chinh KH 2012 (o nha)_Bao cao giai ngan quy I 3 3" xfId="8526"/>
    <cellStyle name="1_Danh sach gui BC thuc hien KH2009_Book1_Hoan chinh KH 2012 (o nha)_Bao cao giai ngan quy I 3 3 2" xfId="34518"/>
    <cellStyle name="1_Danh sach gui BC thuc hien KH2009_Book1_Hoan chinh KH 2012 (o nha)_Bao cao giai ngan quy I 3 3 3" xfId="34519"/>
    <cellStyle name="1_Danh sach gui BC thuc hien KH2009_Book1_Hoan chinh KH 2012 (o nha)_Bao cao giai ngan quy I 3 4" xfId="8527"/>
    <cellStyle name="1_Danh sach gui BC thuc hien KH2009_Book1_Hoan chinh KH 2012 (o nha)_Bao cao giai ngan quy I 3 4 2" xfId="34520"/>
    <cellStyle name="1_Danh sach gui BC thuc hien KH2009_Book1_Hoan chinh KH 2012 (o nha)_Bao cao giai ngan quy I 3 4 3" xfId="34521"/>
    <cellStyle name="1_Danh sach gui BC thuc hien KH2009_Book1_Hoan chinh KH 2012 (o nha)_Bao cao giai ngan quy I 3 5" xfId="34522"/>
    <cellStyle name="1_Danh sach gui BC thuc hien KH2009_Book1_Hoan chinh KH 2012 (o nha)_Bao cao giai ngan quy I 3 6" xfId="34523"/>
    <cellStyle name="1_Danh sach gui BC thuc hien KH2009_Book1_Hoan chinh KH 2012 (o nha)_Bao cao giai ngan quy I 4" xfId="8528"/>
    <cellStyle name="1_Danh sach gui BC thuc hien KH2009_Book1_Hoan chinh KH 2012 (o nha)_Bao cao giai ngan quy I 4 2" xfId="34524"/>
    <cellStyle name="1_Danh sach gui BC thuc hien KH2009_Book1_Hoan chinh KH 2012 (o nha)_Bao cao giai ngan quy I 4 3" xfId="34525"/>
    <cellStyle name="1_Danh sach gui BC thuc hien KH2009_Book1_Hoan chinh KH 2012 (o nha)_Bao cao giai ngan quy I 5" xfId="8529"/>
    <cellStyle name="1_Danh sach gui BC thuc hien KH2009_Book1_Hoan chinh KH 2012 (o nha)_Bao cao giai ngan quy I 5 2" xfId="34526"/>
    <cellStyle name="1_Danh sach gui BC thuc hien KH2009_Book1_Hoan chinh KH 2012 (o nha)_Bao cao giai ngan quy I 5 3" xfId="34527"/>
    <cellStyle name="1_Danh sach gui BC thuc hien KH2009_Book1_Hoan chinh KH 2012 (o nha)_Bao cao giai ngan quy I 6" xfId="8530"/>
    <cellStyle name="1_Danh sach gui BC thuc hien KH2009_Book1_Hoan chinh KH 2012 (o nha)_Bao cao giai ngan quy I 6 2" xfId="34528"/>
    <cellStyle name="1_Danh sach gui BC thuc hien KH2009_Book1_Hoan chinh KH 2012 (o nha)_Bao cao giai ngan quy I 6 3" xfId="34529"/>
    <cellStyle name="1_Danh sach gui BC thuc hien KH2009_Book1_Hoan chinh KH 2012 (o nha)_Bao cao giai ngan quy I 7" xfId="34530"/>
    <cellStyle name="1_Danh sach gui BC thuc hien KH2009_Book1_Hoan chinh KH 2012 (o nha)_Bao cao giai ngan quy I 8" xfId="34531"/>
    <cellStyle name="1_Danh sach gui BC thuc hien KH2009_Book1_Hoan chinh KH 2012 (o nha)_BC von DTPT 6 thang 2012" xfId="8531"/>
    <cellStyle name="1_Danh sach gui BC thuc hien KH2009_Book1_Hoan chinh KH 2012 (o nha)_BC von DTPT 6 thang 2012 2" xfId="8532"/>
    <cellStyle name="1_Danh sach gui BC thuc hien KH2009_Book1_Hoan chinh KH 2012 (o nha)_BC von DTPT 6 thang 2012 2 2" xfId="8533"/>
    <cellStyle name="1_Danh sach gui BC thuc hien KH2009_Book1_Hoan chinh KH 2012 (o nha)_BC von DTPT 6 thang 2012 2 2 2" xfId="34532"/>
    <cellStyle name="1_Danh sach gui BC thuc hien KH2009_Book1_Hoan chinh KH 2012 (o nha)_BC von DTPT 6 thang 2012 2 2 3" xfId="34533"/>
    <cellStyle name="1_Danh sach gui BC thuc hien KH2009_Book1_Hoan chinh KH 2012 (o nha)_BC von DTPT 6 thang 2012 2 3" xfId="8534"/>
    <cellStyle name="1_Danh sach gui BC thuc hien KH2009_Book1_Hoan chinh KH 2012 (o nha)_BC von DTPT 6 thang 2012 2 3 2" xfId="34534"/>
    <cellStyle name="1_Danh sach gui BC thuc hien KH2009_Book1_Hoan chinh KH 2012 (o nha)_BC von DTPT 6 thang 2012 2 3 3" xfId="34535"/>
    <cellStyle name="1_Danh sach gui BC thuc hien KH2009_Book1_Hoan chinh KH 2012 (o nha)_BC von DTPT 6 thang 2012 2 4" xfId="8535"/>
    <cellStyle name="1_Danh sach gui BC thuc hien KH2009_Book1_Hoan chinh KH 2012 (o nha)_BC von DTPT 6 thang 2012 2 4 2" xfId="34536"/>
    <cellStyle name="1_Danh sach gui BC thuc hien KH2009_Book1_Hoan chinh KH 2012 (o nha)_BC von DTPT 6 thang 2012 2 4 3" xfId="34537"/>
    <cellStyle name="1_Danh sach gui BC thuc hien KH2009_Book1_Hoan chinh KH 2012 (o nha)_BC von DTPT 6 thang 2012 2 5" xfId="34538"/>
    <cellStyle name="1_Danh sach gui BC thuc hien KH2009_Book1_Hoan chinh KH 2012 (o nha)_BC von DTPT 6 thang 2012 2 6" xfId="34539"/>
    <cellStyle name="1_Danh sach gui BC thuc hien KH2009_Book1_Hoan chinh KH 2012 (o nha)_BC von DTPT 6 thang 2012 3" xfId="8536"/>
    <cellStyle name="1_Danh sach gui BC thuc hien KH2009_Book1_Hoan chinh KH 2012 (o nha)_BC von DTPT 6 thang 2012 3 2" xfId="8537"/>
    <cellStyle name="1_Danh sach gui BC thuc hien KH2009_Book1_Hoan chinh KH 2012 (o nha)_BC von DTPT 6 thang 2012 3 2 2" xfId="34540"/>
    <cellStyle name="1_Danh sach gui BC thuc hien KH2009_Book1_Hoan chinh KH 2012 (o nha)_BC von DTPT 6 thang 2012 3 2 3" xfId="34541"/>
    <cellStyle name="1_Danh sach gui BC thuc hien KH2009_Book1_Hoan chinh KH 2012 (o nha)_BC von DTPT 6 thang 2012 3 3" xfId="8538"/>
    <cellStyle name="1_Danh sach gui BC thuc hien KH2009_Book1_Hoan chinh KH 2012 (o nha)_BC von DTPT 6 thang 2012 3 3 2" xfId="34542"/>
    <cellStyle name="1_Danh sach gui BC thuc hien KH2009_Book1_Hoan chinh KH 2012 (o nha)_BC von DTPT 6 thang 2012 3 3 3" xfId="34543"/>
    <cellStyle name="1_Danh sach gui BC thuc hien KH2009_Book1_Hoan chinh KH 2012 (o nha)_BC von DTPT 6 thang 2012 3 4" xfId="8539"/>
    <cellStyle name="1_Danh sach gui BC thuc hien KH2009_Book1_Hoan chinh KH 2012 (o nha)_BC von DTPT 6 thang 2012 3 4 2" xfId="34544"/>
    <cellStyle name="1_Danh sach gui BC thuc hien KH2009_Book1_Hoan chinh KH 2012 (o nha)_BC von DTPT 6 thang 2012 3 4 3" xfId="34545"/>
    <cellStyle name="1_Danh sach gui BC thuc hien KH2009_Book1_Hoan chinh KH 2012 (o nha)_BC von DTPT 6 thang 2012 3 5" xfId="34546"/>
    <cellStyle name="1_Danh sach gui BC thuc hien KH2009_Book1_Hoan chinh KH 2012 (o nha)_BC von DTPT 6 thang 2012 3 6" xfId="34547"/>
    <cellStyle name="1_Danh sach gui BC thuc hien KH2009_Book1_Hoan chinh KH 2012 (o nha)_BC von DTPT 6 thang 2012 4" xfId="8540"/>
    <cellStyle name="1_Danh sach gui BC thuc hien KH2009_Book1_Hoan chinh KH 2012 (o nha)_BC von DTPT 6 thang 2012 4 2" xfId="34548"/>
    <cellStyle name="1_Danh sach gui BC thuc hien KH2009_Book1_Hoan chinh KH 2012 (o nha)_BC von DTPT 6 thang 2012 4 3" xfId="34549"/>
    <cellStyle name="1_Danh sach gui BC thuc hien KH2009_Book1_Hoan chinh KH 2012 (o nha)_BC von DTPT 6 thang 2012 5" xfId="8541"/>
    <cellStyle name="1_Danh sach gui BC thuc hien KH2009_Book1_Hoan chinh KH 2012 (o nha)_BC von DTPT 6 thang 2012 5 2" xfId="34550"/>
    <cellStyle name="1_Danh sach gui BC thuc hien KH2009_Book1_Hoan chinh KH 2012 (o nha)_BC von DTPT 6 thang 2012 5 3" xfId="34551"/>
    <cellStyle name="1_Danh sach gui BC thuc hien KH2009_Book1_Hoan chinh KH 2012 (o nha)_BC von DTPT 6 thang 2012 6" xfId="8542"/>
    <cellStyle name="1_Danh sach gui BC thuc hien KH2009_Book1_Hoan chinh KH 2012 (o nha)_BC von DTPT 6 thang 2012 6 2" xfId="34552"/>
    <cellStyle name="1_Danh sach gui BC thuc hien KH2009_Book1_Hoan chinh KH 2012 (o nha)_BC von DTPT 6 thang 2012 6 3" xfId="34553"/>
    <cellStyle name="1_Danh sach gui BC thuc hien KH2009_Book1_Hoan chinh KH 2012 (o nha)_BC von DTPT 6 thang 2012 7" xfId="34554"/>
    <cellStyle name="1_Danh sach gui BC thuc hien KH2009_Book1_Hoan chinh KH 2012 (o nha)_BC von DTPT 6 thang 2012 8" xfId="34555"/>
    <cellStyle name="1_Danh sach gui BC thuc hien KH2009_Book1_Hoan chinh KH 2012 (o nha)_Bieu du thao QD von ho tro co MT" xfId="8543"/>
    <cellStyle name="1_Danh sach gui BC thuc hien KH2009_Book1_Hoan chinh KH 2012 (o nha)_Bieu du thao QD von ho tro co MT 2" xfId="8544"/>
    <cellStyle name="1_Danh sach gui BC thuc hien KH2009_Book1_Hoan chinh KH 2012 (o nha)_Bieu du thao QD von ho tro co MT 2 2" xfId="8545"/>
    <cellStyle name="1_Danh sach gui BC thuc hien KH2009_Book1_Hoan chinh KH 2012 (o nha)_Bieu du thao QD von ho tro co MT 2 2 2" xfId="34556"/>
    <cellStyle name="1_Danh sach gui BC thuc hien KH2009_Book1_Hoan chinh KH 2012 (o nha)_Bieu du thao QD von ho tro co MT 2 2 3" xfId="34557"/>
    <cellStyle name="1_Danh sach gui BC thuc hien KH2009_Book1_Hoan chinh KH 2012 (o nha)_Bieu du thao QD von ho tro co MT 2 3" xfId="8546"/>
    <cellStyle name="1_Danh sach gui BC thuc hien KH2009_Book1_Hoan chinh KH 2012 (o nha)_Bieu du thao QD von ho tro co MT 2 3 2" xfId="34558"/>
    <cellStyle name="1_Danh sach gui BC thuc hien KH2009_Book1_Hoan chinh KH 2012 (o nha)_Bieu du thao QD von ho tro co MT 2 3 3" xfId="34559"/>
    <cellStyle name="1_Danh sach gui BC thuc hien KH2009_Book1_Hoan chinh KH 2012 (o nha)_Bieu du thao QD von ho tro co MT 2 4" xfId="8547"/>
    <cellStyle name="1_Danh sach gui BC thuc hien KH2009_Book1_Hoan chinh KH 2012 (o nha)_Bieu du thao QD von ho tro co MT 2 4 2" xfId="34560"/>
    <cellStyle name="1_Danh sach gui BC thuc hien KH2009_Book1_Hoan chinh KH 2012 (o nha)_Bieu du thao QD von ho tro co MT 2 4 3" xfId="34561"/>
    <cellStyle name="1_Danh sach gui BC thuc hien KH2009_Book1_Hoan chinh KH 2012 (o nha)_Bieu du thao QD von ho tro co MT 2 5" xfId="34562"/>
    <cellStyle name="1_Danh sach gui BC thuc hien KH2009_Book1_Hoan chinh KH 2012 (o nha)_Bieu du thao QD von ho tro co MT 2 6" xfId="34563"/>
    <cellStyle name="1_Danh sach gui BC thuc hien KH2009_Book1_Hoan chinh KH 2012 (o nha)_Bieu du thao QD von ho tro co MT 3" xfId="8548"/>
    <cellStyle name="1_Danh sach gui BC thuc hien KH2009_Book1_Hoan chinh KH 2012 (o nha)_Bieu du thao QD von ho tro co MT 3 2" xfId="8549"/>
    <cellStyle name="1_Danh sach gui BC thuc hien KH2009_Book1_Hoan chinh KH 2012 (o nha)_Bieu du thao QD von ho tro co MT 3 2 2" xfId="34564"/>
    <cellStyle name="1_Danh sach gui BC thuc hien KH2009_Book1_Hoan chinh KH 2012 (o nha)_Bieu du thao QD von ho tro co MT 3 2 3" xfId="34565"/>
    <cellStyle name="1_Danh sach gui BC thuc hien KH2009_Book1_Hoan chinh KH 2012 (o nha)_Bieu du thao QD von ho tro co MT 3 3" xfId="8550"/>
    <cellStyle name="1_Danh sach gui BC thuc hien KH2009_Book1_Hoan chinh KH 2012 (o nha)_Bieu du thao QD von ho tro co MT 3 3 2" xfId="34566"/>
    <cellStyle name="1_Danh sach gui BC thuc hien KH2009_Book1_Hoan chinh KH 2012 (o nha)_Bieu du thao QD von ho tro co MT 3 3 3" xfId="34567"/>
    <cellStyle name="1_Danh sach gui BC thuc hien KH2009_Book1_Hoan chinh KH 2012 (o nha)_Bieu du thao QD von ho tro co MT 3 4" xfId="8551"/>
    <cellStyle name="1_Danh sach gui BC thuc hien KH2009_Book1_Hoan chinh KH 2012 (o nha)_Bieu du thao QD von ho tro co MT 3 4 2" xfId="34568"/>
    <cellStyle name="1_Danh sach gui BC thuc hien KH2009_Book1_Hoan chinh KH 2012 (o nha)_Bieu du thao QD von ho tro co MT 3 4 3" xfId="34569"/>
    <cellStyle name="1_Danh sach gui BC thuc hien KH2009_Book1_Hoan chinh KH 2012 (o nha)_Bieu du thao QD von ho tro co MT 3 5" xfId="34570"/>
    <cellStyle name="1_Danh sach gui BC thuc hien KH2009_Book1_Hoan chinh KH 2012 (o nha)_Bieu du thao QD von ho tro co MT 3 6" xfId="34571"/>
    <cellStyle name="1_Danh sach gui BC thuc hien KH2009_Book1_Hoan chinh KH 2012 (o nha)_Bieu du thao QD von ho tro co MT 4" xfId="8552"/>
    <cellStyle name="1_Danh sach gui BC thuc hien KH2009_Book1_Hoan chinh KH 2012 (o nha)_Bieu du thao QD von ho tro co MT 4 2" xfId="34572"/>
    <cellStyle name="1_Danh sach gui BC thuc hien KH2009_Book1_Hoan chinh KH 2012 (o nha)_Bieu du thao QD von ho tro co MT 4 3" xfId="34573"/>
    <cellStyle name="1_Danh sach gui BC thuc hien KH2009_Book1_Hoan chinh KH 2012 (o nha)_Bieu du thao QD von ho tro co MT 5" xfId="8553"/>
    <cellStyle name="1_Danh sach gui BC thuc hien KH2009_Book1_Hoan chinh KH 2012 (o nha)_Bieu du thao QD von ho tro co MT 5 2" xfId="34574"/>
    <cellStyle name="1_Danh sach gui BC thuc hien KH2009_Book1_Hoan chinh KH 2012 (o nha)_Bieu du thao QD von ho tro co MT 5 3" xfId="34575"/>
    <cellStyle name="1_Danh sach gui BC thuc hien KH2009_Book1_Hoan chinh KH 2012 (o nha)_Bieu du thao QD von ho tro co MT 6" xfId="8554"/>
    <cellStyle name="1_Danh sach gui BC thuc hien KH2009_Book1_Hoan chinh KH 2012 (o nha)_Bieu du thao QD von ho tro co MT 6 2" xfId="34576"/>
    <cellStyle name="1_Danh sach gui BC thuc hien KH2009_Book1_Hoan chinh KH 2012 (o nha)_Bieu du thao QD von ho tro co MT 6 3" xfId="34577"/>
    <cellStyle name="1_Danh sach gui BC thuc hien KH2009_Book1_Hoan chinh KH 2012 (o nha)_Bieu du thao QD von ho tro co MT 7" xfId="34578"/>
    <cellStyle name="1_Danh sach gui BC thuc hien KH2009_Book1_Hoan chinh KH 2012 (o nha)_Bieu du thao QD von ho tro co MT 8" xfId="34579"/>
    <cellStyle name="1_Danh sach gui BC thuc hien KH2009_Book1_Hoan chinh KH 2012 (o nha)_Ke hoach 2012 theo doi (giai ngan 30.6.12)" xfId="8555"/>
    <cellStyle name="1_Danh sach gui BC thuc hien KH2009_Book1_Hoan chinh KH 2012 (o nha)_Ke hoach 2012 theo doi (giai ngan 30.6.12) 2" xfId="8556"/>
    <cellStyle name="1_Danh sach gui BC thuc hien KH2009_Book1_Hoan chinh KH 2012 (o nha)_Ke hoach 2012 theo doi (giai ngan 30.6.12) 2 2" xfId="8557"/>
    <cellStyle name="1_Danh sach gui BC thuc hien KH2009_Book1_Hoan chinh KH 2012 (o nha)_Ke hoach 2012 theo doi (giai ngan 30.6.12) 2 2 2" xfId="34580"/>
    <cellStyle name="1_Danh sach gui BC thuc hien KH2009_Book1_Hoan chinh KH 2012 (o nha)_Ke hoach 2012 theo doi (giai ngan 30.6.12) 2 2 3" xfId="34581"/>
    <cellStyle name="1_Danh sach gui BC thuc hien KH2009_Book1_Hoan chinh KH 2012 (o nha)_Ke hoach 2012 theo doi (giai ngan 30.6.12) 2 3" xfId="8558"/>
    <cellStyle name="1_Danh sach gui BC thuc hien KH2009_Book1_Hoan chinh KH 2012 (o nha)_Ke hoach 2012 theo doi (giai ngan 30.6.12) 2 3 2" xfId="34582"/>
    <cellStyle name="1_Danh sach gui BC thuc hien KH2009_Book1_Hoan chinh KH 2012 (o nha)_Ke hoach 2012 theo doi (giai ngan 30.6.12) 2 3 3" xfId="34583"/>
    <cellStyle name="1_Danh sach gui BC thuc hien KH2009_Book1_Hoan chinh KH 2012 (o nha)_Ke hoach 2012 theo doi (giai ngan 30.6.12) 2 4" xfId="8559"/>
    <cellStyle name="1_Danh sach gui BC thuc hien KH2009_Book1_Hoan chinh KH 2012 (o nha)_Ke hoach 2012 theo doi (giai ngan 30.6.12) 2 4 2" xfId="34584"/>
    <cellStyle name="1_Danh sach gui BC thuc hien KH2009_Book1_Hoan chinh KH 2012 (o nha)_Ke hoach 2012 theo doi (giai ngan 30.6.12) 2 4 3" xfId="34585"/>
    <cellStyle name="1_Danh sach gui BC thuc hien KH2009_Book1_Hoan chinh KH 2012 (o nha)_Ke hoach 2012 theo doi (giai ngan 30.6.12) 2 5" xfId="34586"/>
    <cellStyle name="1_Danh sach gui BC thuc hien KH2009_Book1_Hoan chinh KH 2012 (o nha)_Ke hoach 2012 theo doi (giai ngan 30.6.12) 2 6" xfId="34587"/>
    <cellStyle name="1_Danh sach gui BC thuc hien KH2009_Book1_Hoan chinh KH 2012 (o nha)_Ke hoach 2012 theo doi (giai ngan 30.6.12) 3" xfId="8560"/>
    <cellStyle name="1_Danh sach gui BC thuc hien KH2009_Book1_Hoan chinh KH 2012 (o nha)_Ke hoach 2012 theo doi (giai ngan 30.6.12) 3 2" xfId="8561"/>
    <cellStyle name="1_Danh sach gui BC thuc hien KH2009_Book1_Hoan chinh KH 2012 (o nha)_Ke hoach 2012 theo doi (giai ngan 30.6.12) 3 2 2" xfId="34588"/>
    <cellStyle name="1_Danh sach gui BC thuc hien KH2009_Book1_Hoan chinh KH 2012 (o nha)_Ke hoach 2012 theo doi (giai ngan 30.6.12) 3 2 3" xfId="34589"/>
    <cellStyle name="1_Danh sach gui BC thuc hien KH2009_Book1_Hoan chinh KH 2012 (o nha)_Ke hoach 2012 theo doi (giai ngan 30.6.12) 3 3" xfId="8562"/>
    <cellStyle name="1_Danh sach gui BC thuc hien KH2009_Book1_Hoan chinh KH 2012 (o nha)_Ke hoach 2012 theo doi (giai ngan 30.6.12) 3 3 2" xfId="34590"/>
    <cellStyle name="1_Danh sach gui BC thuc hien KH2009_Book1_Hoan chinh KH 2012 (o nha)_Ke hoach 2012 theo doi (giai ngan 30.6.12) 3 3 3" xfId="34591"/>
    <cellStyle name="1_Danh sach gui BC thuc hien KH2009_Book1_Hoan chinh KH 2012 (o nha)_Ke hoach 2012 theo doi (giai ngan 30.6.12) 3 4" xfId="8563"/>
    <cellStyle name="1_Danh sach gui BC thuc hien KH2009_Book1_Hoan chinh KH 2012 (o nha)_Ke hoach 2012 theo doi (giai ngan 30.6.12) 3 4 2" xfId="34592"/>
    <cellStyle name="1_Danh sach gui BC thuc hien KH2009_Book1_Hoan chinh KH 2012 (o nha)_Ke hoach 2012 theo doi (giai ngan 30.6.12) 3 4 3" xfId="34593"/>
    <cellStyle name="1_Danh sach gui BC thuc hien KH2009_Book1_Hoan chinh KH 2012 (o nha)_Ke hoach 2012 theo doi (giai ngan 30.6.12) 3 5" xfId="34594"/>
    <cellStyle name="1_Danh sach gui BC thuc hien KH2009_Book1_Hoan chinh KH 2012 (o nha)_Ke hoach 2012 theo doi (giai ngan 30.6.12) 3 6" xfId="34595"/>
    <cellStyle name="1_Danh sach gui BC thuc hien KH2009_Book1_Hoan chinh KH 2012 (o nha)_Ke hoach 2012 theo doi (giai ngan 30.6.12) 4" xfId="8564"/>
    <cellStyle name="1_Danh sach gui BC thuc hien KH2009_Book1_Hoan chinh KH 2012 (o nha)_Ke hoach 2012 theo doi (giai ngan 30.6.12) 4 2" xfId="34596"/>
    <cellStyle name="1_Danh sach gui BC thuc hien KH2009_Book1_Hoan chinh KH 2012 (o nha)_Ke hoach 2012 theo doi (giai ngan 30.6.12) 4 3" xfId="34597"/>
    <cellStyle name="1_Danh sach gui BC thuc hien KH2009_Book1_Hoan chinh KH 2012 (o nha)_Ke hoach 2012 theo doi (giai ngan 30.6.12) 5" xfId="8565"/>
    <cellStyle name="1_Danh sach gui BC thuc hien KH2009_Book1_Hoan chinh KH 2012 (o nha)_Ke hoach 2012 theo doi (giai ngan 30.6.12) 5 2" xfId="34598"/>
    <cellStyle name="1_Danh sach gui BC thuc hien KH2009_Book1_Hoan chinh KH 2012 (o nha)_Ke hoach 2012 theo doi (giai ngan 30.6.12) 5 3" xfId="34599"/>
    <cellStyle name="1_Danh sach gui BC thuc hien KH2009_Book1_Hoan chinh KH 2012 (o nha)_Ke hoach 2012 theo doi (giai ngan 30.6.12) 6" xfId="8566"/>
    <cellStyle name="1_Danh sach gui BC thuc hien KH2009_Book1_Hoan chinh KH 2012 (o nha)_Ke hoach 2012 theo doi (giai ngan 30.6.12) 6 2" xfId="34600"/>
    <cellStyle name="1_Danh sach gui BC thuc hien KH2009_Book1_Hoan chinh KH 2012 (o nha)_Ke hoach 2012 theo doi (giai ngan 30.6.12) 6 3" xfId="34601"/>
    <cellStyle name="1_Danh sach gui BC thuc hien KH2009_Book1_Hoan chinh KH 2012 (o nha)_Ke hoach 2012 theo doi (giai ngan 30.6.12) 7" xfId="34602"/>
    <cellStyle name="1_Danh sach gui BC thuc hien KH2009_Book1_Hoan chinh KH 2012 (o nha)_Ke hoach 2012 theo doi (giai ngan 30.6.12) 8" xfId="34603"/>
    <cellStyle name="1_Danh sach gui BC thuc hien KH2009_Book1_Hoan chinh KH 2012 Von ho tro co MT" xfId="8567"/>
    <cellStyle name="1_Danh sach gui BC thuc hien KH2009_Book1_Hoan chinh KH 2012 Von ho tro co MT (chi tiet)" xfId="8568"/>
    <cellStyle name="1_Danh sach gui BC thuc hien KH2009_Book1_Hoan chinh KH 2012 Von ho tro co MT (chi tiet) 2" xfId="8569"/>
    <cellStyle name="1_Danh sach gui BC thuc hien KH2009_Book1_Hoan chinh KH 2012 Von ho tro co MT (chi tiet) 2 2" xfId="8570"/>
    <cellStyle name="1_Danh sach gui BC thuc hien KH2009_Book1_Hoan chinh KH 2012 Von ho tro co MT (chi tiet) 2 2 2" xfId="34604"/>
    <cellStyle name="1_Danh sach gui BC thuc hien KH2009_Book1_Hoan chinh KH 2012 Von ho tro co MT (chi tiet) 2 2 3" xfId="34605"/>
    <cellStyle name="1_Danh sach gui BC thuc hien KH2009_Book1_Hoan chinh KH 2012 Von ho tro co MT (chi tiet) 2 3" xfId="8571"/>
    <cellStyle name="1_Danh sach gui BC thuc hien KH2009_Book1_Hoan chinh KH 2012 Von ho tro co MT (chi tiet) 2 3 2" xfId="34606"/>
    <cellStyle name="1_Danh sach gui BC thuc hien KH2009_Book1_Hoan chinh KH 2012 Von ho tro co MT (chi tiet) 2 3 3" xfId="34607"/>
    <cellStyle name="1_Danh sach gui BC thuc hien KH2009_Book1_Hoan chinh KH 2012 Von ho tro co MT (chi tiet) 2 4" xfId="8572"/>
    <cellStyle name="1_Danh sach gui BC thuc hien KH2009_Book1_Hoan chinh KH 2012 Von ho tro co MT (chi tiet) 2 4 2" xfId="34608"/>
    <cellStyle name="1_Danh sach gui BC thuc hien KH2009_Book1_Hoan chinh KH 2012 Von ho tro co MT (chi tiet) 2 4 3" xfId="34609"/>
    <cellStyle name="1_Danh sach gui BC thuc hien KH2009_Book1_Hoan chinh KH 2012 Von ho tro co MT (chi tiet) 2 5" xfId="34610"/>
    <cellStyle name="1_Danh sach gui BC thuc hien KH2009_Book1_Hoan chinh KH 2012 Von ho tro co MT (chi tiet) 2 6" xfId="34611"/>
    <cellStyle name="1_Danh sach gui BC thuc hien KH2009_Book1_Hoan chinh KH 2012 Von ho tro co MT (chi tiet) 3" xfId="8573"/>
    <cellStyle name="1_Danh sach gui BC thuc hien KH2009_Book1_Hoan chinh KH 2012 Von ho tro co MT (chi tiet) 3 2" xfId="8574"/>
    <cellStyle name="1_Danh sach gui BC thuc hien KH2009_Book1_Hoan chinh KH 2012 Von ho tro co MT (chi tiet) 3 2 2" xfId="34612"/>
    <cellStyle name="1_Danh sach gui BC thuc hien KH2009_Book1_Hoan chinh KH 2012 Von ho tro co MT (chi tiet) 3 2 3" xfId="34613"/>
    <cellStyle name="1_Danh sach gui BC thuc hien KH2009_Book1_Hoan chinh KH 2012 Von ho tro co MT (chi tiet) 3 3" xfId="8575"/>
    <cellStyle name="1_Danh sach gui BC thuc hien KH2009_Book1_Hoan chinh KH 2012 Von ho tro co MT (chi tiet) 3 3 2" xfId="34614"/>
    <cellStyle name="1_Danh sach gui BC thuc hien KH2009_Book1_Hoan chinh KH 2012 Von ho tro co MT (chi tiet) 3 3 3" xfId="34615"/>
    <cellStyle name="1_Danh sach gui BC thuc hien KH2009_Book1_Hoan chinh KH 2012 Von ho tro co MT (chi tiet) 3 4" xfId="8576"/>
    <cellStyle name="1_Danh sach gui BC thuc hien KH2009_Book1_Hoan chinh KH 2012 Von ho tro co MT (chi tiet) 3 4 2" xfId="34616"/>
    <cellStyle name="1_Danh sach gui BC thuc hien KH2009_Book1_Hoan chinh KH 2012 Von ho tro co MT (chi tiet) 3 4 3" xfId="34617"/>
    <cellStyle name="1_Danh sach gui BC thuc hien KH2009_Book1_Hoan chinh KH 2012 Von ho tro co MT (chi tiet) 3 5" xfId="34618"/>
    <cellStyle name="1_Danh sach gui BC thuc hien KH2009_Book1_Hoan chinh KH 2012 Von ho tro co MT (chi tiet) 3 6" xfId="34619"/>
    <cellStyle name="1_Danh sach gui BC thuc hien KH2009_Book1_Hoan chinh KH 2012 Von ho tro co MT (chi tiet) 4" xfId="8577"/>
    <cellStyle name="1_Danh sach gui BC thuc hien KH2009_Book1_Hoan chinh KH 2012 Von ho tro co MT (chi tiet) 4 2" xfId="34620"/>
    <cellStyle name="1_Danh sach gui BC thuc hien KH2009_Book1_Hoan chinh KH 2012 Von ho tro co MT (chi tiet) 4 3" xfId="34621"/>
    <cellStyle name="1_Danh sach gui BC thuc hien KH2009_Book1_Hoan chinh KH 2012 Von ho tro co MT (chi tiet) 5" xfId="8578"/>
    <cellStyle name="1_Danh sach gui BC thuc hien KH2009_Book1_Hoan chinh KH 2012 Von ho tro co MT (chi tiet) 5 2" xfId="34622"/>
    <cellStyle name="1_Danh sach gui BC thuc hien KH2009_Book1_Hoan chinh KH 2012 Von ho tro co MT (chi tiet) 5 3" xfId="34623"/>
    <cellStyle name="1_Danh sach gui BC thuc hien KH2009_Book1_Hoan chinh KH 2012 Von ho tro co MT (chi tiet) 6" xfId="8579"/>
    <cellStyle name="1_Danh sach gui BC thuc hien KH2009_Book1_Hoan chinh KH 2012 Von ho tro co MT (chi tiet) 6 2" xfId="34624"/>
    <cellStyle name="1_Danh sach gui BC thuc hien KH2009_Book1_Hoan chinh KH 2012 Von ho tro co MT (chi tiet) 6 3" xfId="34625"/>
    <cellStyle name="1_Danh sach gui BC thuc hien KH2009_Book1_Hoan chinh KH 2012 Von ho tro co MT (chi tiet) 7" xfId="34626"/>
    <cellStyle name="1_Danh sach gui BC thuc hien KH2009_Book1_Hoan chinh KH 2012 Von ho tro co MT (chi tiet) 8" xfId="34627"/>
    <cellStyle name="1_Danh sach gui BC thuc hien KH2009_Book1_Hoan chinh KH 2012 Von ho tro co MT 10" xfId="8580"/>
    <cellStyle name="1_Danh sach gui BC thuc hien KH2009_Book1_Hoan chinh KH 2012 Von ho tro co MT 10 2" xfId="8581"/>
    <cellStyle name="1_Danh sach gui BC thuc hien KH2009_Book1_Hoan chinh KH 2012 Von ho tro co MT 10 2 2" xfId="34628"/>
    <cellStyle name="1_Danh sach gui BC thuc hien KH2009_Book1_Hoan chinh KH 2012 Von ho tro co MT 10 2 3" xfId="34629"/>
    <cellStyle name="1_Danh sach gui BC thuc hien KH2009_Book1_Hoan chinh KH 2012 Von ho tro co MT 10 3" xfId="8582"/>
    <cellStyle name="1_Danh sach gui BC thuc hien KH2009_Book1_Hoan chinh KH 2012 Von ho tro co MT 10 3 2" xfId="34630"/>
    <cellStyle name="1_Danh sach gui BC thuc hien KH2009_Book1_Hoan chinh KH 2012 Von ho tro co MT 10 3 3" xfId="34631"/>
    <cellStyle name="1_Danh sach gui BC thuc hien KH2009_Book1_Hoan chinh KH 2012 Von ho tro co MT 10 4" xfId="8583"/>
    <cellStyle name="1_Danh sach gui BC thuc hien KH2009_Book1_Hoan chinh KH 2012 Von ho tro co MT 10 4 2" xfId="34632"/>
    <cellStyle name="1_Danh sach gui BC thuc hien KH2009_Book1_Hoan chinh KH 2012 Von ho tro co MT 10 4 3" xfId="34633"/>
    <cellStyle name="1_Danh sach gui BC thuc hien KH2009_Book1_Hoan chinh KH 2012 Von ho tro co MT 10 5" xfId="34634"/>
    <cellStyle name="1_Danh sach gui BC thuc hien KH2009_Book1_Hoan chinh KH 2012 Von ho tro co MT 10 6" xfId="34635"/>
    <cellStyle name="1_Danh sach gui BC thuc hien KH2009_Book1_Hoan chinh KH 2012 Von ho tro co MT 11" xfId="8584"/>
    <cellStyle name="1_Danh sach gui BC thuc hien KH2009_Book1_Hoan chinh KH 2012 Von ho tro co MT 11 2" xfId="8585"/>
    <cellStyle name="1_Danh sach gui BC thuc hien KH2009_Book1_Hoan chinh KH 2012 Von ho tro co MT 11 2 2" xfId="34636"/>
    <cellStyle name="1_Danh sach gui BC thuc hien KH2009_Book1_Hoan chinh KH 2012 Von ho tro co MT 11 2 3" xfId="34637"/>
    <cellStyle name="1_Danh sach gui BC thuc hien KH2009_Book1_Hoan chinh KH 2012 Von ho tro co MT 11 3" xfId="8586"/>
    <cellStyle name="1_Danh sach gui BC thuc hien KH2009_Book1_Hoan chinh KH 2012 Von ho tro co MT 11 3 2" xfId="34638"/>
    <cellStyle name="1_Danh sach gui BC thuc hien KH2009_Book1_Hoan chinh KH 2012 Von ho tro co MT 11 3 3" xfId="34639"/>
    <cellStyle name="1_Danh sach gui BC thuc hien KH2009_Book1_Hoan chinh KH 2012 Von ho tro co MT 11 4" xfId="8587"/>
    <cellStyle name="1_Danh sach gui BC thuc hien KH2009_Book1_Hoan chinh KH 2012 Von ho tro co MT 11 4 2" xfId="34640"/>
    <cellStyle name="1_Danh sach gui BC thuc hien KH2009_Book1_Hoan chinh KH 2012 Von ho tro co MT 11 4 3" xfId="34641"/>
    <cellStyle name="1_Danh sach gui BC thuc hien KH2009_Book1_Hoan chinh KH 2012 Von ho tro co MT 11 5" xfId="34642"/>
    <cellStyle name="1_Danh sach gui BC thuc hien KH2009_Book1_Hoan chinh KH 2012 Von ho tro co MT 11 6" xfId="34643"/>
    <cellStyle name="1_Danh sach gui BC thuc hien KH2009_Book1_Hoan chinh KH 2012 Von ho tro co MT 12" xfId="8588"/>
    <cellStyle name="1_Danh sach gui BC thuc hien KH2009_Book1_Hoan chinh KH 2012 Von ho tro co MT 12 2" xfId="8589"/>
    <cellStyle name="1_Danh sach gui BC thuc hien KH2009_Book1_Hoan chinh KH 2012 Von ho tro co MT 12 2 2" xfId="34644"/>
    <cellStyle name="1_Danh sach gui BC thuc hien KH2009_Book1_Hoan chinh KH 2012 Von ho tro co MT 12 2 3" xfId="34645"/>
    <cellStyle name="1_Danh sach gui BC thuc hien KH2009_Book1_Hoan chinh KH 2012 Von ho tro co MT 12 3" xfId="8590"/>
    <cellStyle name="1_Danh sach gui BC thuc hien KH2009_Book1_Hoan chinh KH 2012 Von ho tro co MT 12 3 2" xfId="34646"/>
    <cellStyle name="1_Danh sach gui BC thuc hien KH2009_Book1_Hoan chinh KH 2012 Von ho tro co MT 12 3 3" xfId="34647"/>
    <cellStyle name="1_Danh sach gui BC thuc hien KH2009_Book1_Hoan chinh KH 2012 Von ho tro co MT 12 4" xfId="8591"/>
    <cellStyle name="1_Danh sach gui BC thuc hien KH2009_Book1_Hoan chinh KH 2012 Von ho tro co MT 12 4 2" xfId="34648"/>
    <cellStyle name="1_Danh sach gui BC thuc hien KH2009_Book1_Hoan chinh KH 2012 Von ho tro co MT 12 4 3" xfId="34649"/>
    <cellStyle name="1_Danh sach gui BC thuc hien KH2009_Book1_Hoan chinh KH 2012 Von ho tro co MT 12 5" xfId="34650"/>
    <cellStyle name="1_Danh sach gui BC thuc hien KH2009_Book1_Hoan chinh KH 2012 Von ho tro co MT 12 6" xfId="34651"/>
    <cellStyle name="1_Danh sach gui BC thuc hien KH2009_Book1_Hoan chinh KH 2012 Von ho tro co MT 13" xfId="8592"/>
    <cellStyle name="1_Danh sach gui BC thuc hien KH2009_Book1_Hoan chinh KH 2012 Von ho tro co MT 13 2" xfId="8593"/>
    <cellStyle name="1_Danh sach gui BC thuc hien KH2009_Book1_Hoan chinh KH 2012 Von ho tro co MT 13 2 2" xfId="34652"/>
    <cellStyle name="1_Danh sach gui BC thuc hien KH2009_Book1_Hoan chinh KH 2012 Von ho tro co MT 13 2 3" xfId="34653"/>
    <cellStyle name="1_Danh sach gui BC thuc hien KH2009_Book1_Hoan chinh KH 2012 Von ho tro co MT 13 3" xfId="8594"/>
    <cellStyle name="1_Danh sach gui BC thuc hien KH2009_Book1_Hoan chinh KH 2012 Von ho tro co MT 13 3 2" xfId="34654"/>
    <cellStyle name="1_Danh sach gui BC thuc hien KH2009_Book1_Hoan chinh KH 2012 Von ho tro co MT 13 3 3" xfId="34655"/>
    <cellStyle name="1_Danh sach gui BC thuc hien KH2009_Book1_Hoan chinh KH 2012 Von ho tro co MT 13 4" xfId="8595"/>
    <cellStyle name="1_Danh sach gui BC thuc hien KH2009_Book1_Hoan chinh KH 2012 Von ho tro co MT 13 4 2" xfId="34656"/>
    <cellStyle name="1_Danh sach gui BC thuc hien KH2009_Book1_Hoan chinh KH 2012 Von ho tro co MT 13 4 3" xfId="34657"/>
    <cellStyle name="1_Danh sach gui BC thuc hien KH2009_Book1_Hoan chinh KH 2012 Von ho tro co MT 13 5" xfId="34658"/>
    <cellStyle name="1_Danh sach gui BC thuc hien KH2009_Book1_Hoan chinh KH 2012 Von ho tro co MT 13 6" xfId="34659"/>
    <cellStyle name="1_Danh sach gui BC thuc hien KH2009_Book1_Hoan chinh KH 2012 Von ho tro co MT 14" xfId="8596"/>
    <cellStyle name="1_Danh sach gui BC thuc hien KH2009_Book1_Hoan chinh KH 2012 Von ho tro co MT 14 2" xfId="8597"/>
    <cellStyle name="1_Danh sach gui BC thuc hien KH2009_Book1_Hoan chinh KH 2012 Von ho tro co MT 14 2 2" xfId="34660"/>
    <cellStyle name="1_Danh sach gui BC thuc hien KH2009_Book1_Hoan chinh KH 2012 Von ho tro co MT 14 2 3" xfId="34661"/>
    <cellStyle name="1_Danh sach gui BC thuc hien KH2009_Book1_Hoan chinh KH 2012 Von ho tro co MT 14 3" xfId="8598"/>
    <cellStyle name="1_Danh sach gui BC thuc hien KH2009_Book1_Hoan chinh KH 2012 Von ho tro co MT 14 3 2" xfId="34662"/>
    <cellStyle name="1_Danh sach gui BC thuc hien KH2009_Book1_Hoan chinh KH 2012 Von ho tro co MT 14 3 3" xfId="34663"/>
    <cellStyle name="1_Danh sach gui BC thuc hien KH2009_Book1_Hoan chinh KH 2012 Von ho tro co MT 14 4" xfId="8599"/>
    <cellStyle name="1_Danh sach gui BC thuc hien KH2009_Book1_Hoan chinh KH 2012 Von ho tro co MT 14 4 2" xfId="34664"/>
    <cellStyle name="1_Danh sach gui BC thuc hien KH2009_Book1_Hoan chinh KH 2012 Von ho tro co MT 14 4 3" xfId="34665"/>
    <cellStyle name="1_Danh sach gui BC thuc hien KH2009_Book1_Hoan chinh KH 2012 Von ho tro co MT 14 5" xfId="34666"/>
    <cellStyle name="1_Danh sach gui BC thuc hien KH2009_Book1_Hoan chinh KH 2012 Von ho tro co MT 14 6" xfId="34667"/>
    <cellStyle name="1_Danh sach gui BC thuc hien KH2009_Book1_Hoan chinh KH 2012 Von ho tro co MT 15" xfId="8600"/>
    <cellStyle name="1_Danh sach gui BC thuc hien KH2009_Book1_Hoan chinh KH 2012 Von ho tro co MT 15 2" xfId="8601"/>
    <cellStyle name="1_Danh sach gui BC thuc hien KH2009_Book1_Hoan chinh KH 2012 Von ho tro co MT 15 2 2" xfId="34668"/>
    <cellStyle name="1_Danh sach gui BC thuc hien KH2009_Book1_Hoan chinh KH 2012 Von ho tro co MT 15 2 3" xfId="34669"/>
    <cellStyle name="1_Danh sach gui BC thuc hien KH2009_Book1_Hoan chinh KH 2012 Von ho tro co MT 15 3" xfId="8602"/>
    <cellStyle name="1_Danh sach gui BC thuc hien KH2009_Book1_Hoan chinh KH 2012 Von ho tro co MT 15 3 2" xfId="34670"/>
    <cellStyle name="1_Danh sach gui BC thuc hien KH2009_Book1_Hoan chinh KH 2012 Von ho tro co MT 15 3 3" xfId="34671"/>
    <cellStyle name="1_Danh sach gui BC thuc hien KH2009_Book1_Hoan chinh KH 2012 Von ho tro co MT 15 4" xfId="8603"/>
    <cellStyle name="1_Danh sach gui BC thuc hien KH2009_Book1_Hoan chinh KH 2012 Von ho tro co MT 15 4 2" xfId="34672"/>
    <cellStyle name="1_Danh sach gui BC thuc hien KH2009_Book1_Hoan chinh KH 2012 Von ho tro co MT 15 4 3" xfId="34673"/>
    <cellStyle name="1_Danh sach gui BC thuc hien KH2009_Book1_Hoan chinh KH 2012 Von ho tro co MT 15 5" xfId="34674"/>
    <cellStyle name="1_Danh sach gui BC thuc hien KH2009_Book1_Hoan chinh KH 2012 Von ho tro co MT 15 6" xfId="34675"/>
    <cellStyle name="1_Danh sach gui BC thuc hien KH2009_Book1_Hoan chinh KH 2012 Von ho tro co MT 16" xfId="8604"/>
    <cellStyle name="1_Danh sach gui BC thuc hien KH2009_Book1_Hoan chinh KH 2012 Von ho tro co MT 16 2" xfId="8605"/>
    <cellStyle name="1_Danh sach gui BC thuc hien KH2009_Book1_Hoan chinh KH 2012 Von ho tro co MT 16 2 2" xfId="34676"/>
    <cellStyle name="1_Danh sach gui BC thuc hien KH2009_Book1_Hoan chinh KH 2012 Von ho tro co MT 16 2 3" xfId="34677"/>
    <cellStyle name="1_Danh sach gui BC thuc hien KH2009_Book1_Hoan chinh KH 2012 Von ho tro co MT 16 3" xfId="8606"/>
    <cellStyle name="1_Danh sach gui BC thuc hien KH2009_Book1_Hoan chinh KH 2012 Von ho tro co MT 16 3 2" xfId="34678"/>
    <cellStyle name="1_Danh sach gui BC thuc hien KH2009_Book1_Hoan chinh KH 2012 Von ho tro co MT 16 3 3" xfId="34679"/>
    <cellStyle name="1_Danh sach gui BC thuc hien KH2009_Book1_Hoan chinh KH 2012 Von ho tro co MT 16 4" xfId="8607"/>
    <cellStyle name="1_Danh sach gui BC thuc hien KH2009_Book1_Hoan chinh KH 2012 Von ho tro co MT 16 4 2" xfId="34680"/>
    <cellStyle name="1_Danh sach gui BC thuc hien KH2009_Book1_Hoan chinh KH 2012 Von ho tro co MT 16 4 3" xfId="34681"/>
    <cellStyle name="1_Danh sach gui BC thuc hien KH2009_Book1_Hoan chinh KH 2012 Von ho tro co MT 16 5" xfId="34682"/>
    <cellStyle name="1_Danh sach gui BC thuc hien KH2009_Book1_Hoan chinh KH 2012 Von ho tro co MT 16 6" xfId="34683"/>
    <cellStyle name="1_Danh sach gui BC thuc hien KH2009_Book1_Hoan chinh KH 2012 Von ho tro co MT 17" xfId="8608"/>
    <cellStyle name="1_Danh sach gui BC thuc hien KH2009_Book1_Hoan chinh KH 2012 Von ho tro co MT 17 2" xfId="8609"/>
    <cellStyle name="1_Danh sach gui BC thuc hien KH2009_Book1_Hoan chinh KH 2012 Von ho tro co MT 17 2 2" xfId="34684"/>
    <cellStyle name="1_Danh sach gui BC thuc hien KH2009_Book1_Hoan chinh KH 2012 Von ho tro co MT 17 2 3" xfId="34685"/>
    <cellStyle name="1_Danh sach gui BC thuc hien KH2009_Book1_Hoan chinh KH 2012 Von ho tro co MT 17 3" xfId="8610"/>
    <cellStyle name="1_Danh sach gui BC thuc hien KH2009_Book1_Hoan chinh KH 2012 Von ho tro co MT 17 3 2" xfId="34686"/>
    <cellStyle name="1_Danh sach gui BC thuc hien KH2009_Book1_Hoan chinh KH 2012 Von ho tro co MT 17 3 3" xfId="34687"/>
    <cellStyle name="1_Danh sach gui BC thuc hien KH2009_Book1_Hoan chinh KH 2012 Von ho tro co MT 17 4" xfId="8611"/>
    <cellStyle name="1_Danh sach gui BC thuc hien KH2009_Book1_Hoan chinh KH 2012 Von ho tro co MT 17 4 2" xfId="34688"/>
    <cellStyle name="1_Danh sach gui BC thuc hien KH2009_Book1_Hoan chinh KH 2012 Von ho tro co MT 17 4 3" xfId="34689"/>
    <cellStyle name="1_Danh sach gui BC thuc hien KH2009_Book1_Hoan chinh KH 2012 Von ho tro co MT 17 5" xfId="34690"/>
    <cellStyle name="1_Danh sach gui BC thuc hien KH2009_Book1_Hoan chinh KH 2012 Von ho tro co MT 17 6" xfId="34691"/>
    <cellStyle name="1_Danh sach gui BC thuc hien KH2009_Book1_Hoan chinh KH 2012 Von ho tro co MT 18" xfId="8612"/>
    <cellStyle name="1_Danh sach gui BC thuc hien KH2009_Book1_Hoan chinh KH 2012 Von ho tro co MT 18 2" xfId="34692"/>
    <cellStyle name="1_Danh sach gui BC thuc hien KH2009_Book1_Hoan chinh KH 2012 Von ho tro co MT 18 3" xfId="34693"/>
    <cellStyle name="1_Danh sach gui BC thuc hien KH2009_Book1_Hoan chinh KH 2012 Von ho tro co MT 19" xfId="8613"/>
    <cellStyle name="1_Danh sach gui BC thuc hien KH2009_Book1_Hoan chinh KH 2012 Von ho tro co MT 19 2" xfId="34694"/>
    <cellStyle name="1_Danh sach gui BC thuc hien KH2009_Book1_Hoan chinh KH 2012 Von ho tro co MT 19 3" xfId="34695"/>
    <cellStyle name="1_Danh sach gui BC thuc hien KH2009_Book1_Hoan chinh KH 2012 Von ho tro co MT 2" xfId="8614"/>
    <cellStyle name="1_Danh sach gui BC thuc hien KH2009_Book1_Hoan chinh KH 2012 Von ho tro co MT 2 2" xfId="8615"/>
    <cellStyle name="1_Danh sach gui BC thuc hien KH2009_Book1_Hoan chinh KH 2012 Von ho tro co MT 2 2 2" xfId="34696"/>
    <cellStyle name="1_Danh sach gui BC thuc hien KH2009_Book1_Hoan chinh KH 2012 Von ho tro co MT 2 2 3" xfId="34697"/>
    <cellStyle name="1_Danh sach gui BC thuc hien KH2009_Book1_Hoan chinh KH 2012 Von ho tro co MT 2 3" xfId="8616"/>
    <cellStyle name="1_Danh sach gui BC thuc hien KH2009_Book1_Hoan chinh KH 2012 Von ho tro co MT 2 3 2" xfId="34698"/>
    <cellStyle name="1_Danh sach gui BC thuc hien KH2009_Book1_Hoan chinh KH 2012 Von ho tro co MT 2 3 3" xfId="34699"/>
    <cellStyle name="1_Danh sach gui BC thuc hien KH2009_Book1_Hoan chinh KH 2012 Von ho tro co MT 2 4" xfId="8617"/>
    <cellStyle name="1_Danh sach gui BC thuc hien KH2009_Book1_Hoan chinh KH 2012 Von ho tro co MT 2 4 2" xfId="34700"/>
    <cellStyle name="1_Danh sach gui BC thuc hien KH2009_Book1_Hoan chinh KH 2012 Von ho tro co MT 2 4 3" xfId="34701"/>
    <cellStyle name="1_Danh sach gui BC thuc hien KH2009_Book1_Hoan chinh KH 2012 Von ho tro co MT 2 5" xfId="34702"/>
    <cellStyle name="1_Danh sach gui BC thuc hien KH2009_Book1_Hoan chinh KH 2012 Von ho tro co MT 2 6" xfId="34703"/>
    <cellStyle name="1_Danh sach gui BC thuc hien KH2009_Book1_Hoan chinh KH 2012 Von ho tro co MT 20" xfId="8618"/>
    <cellStyle name="1_Danh sach gui BC thuc hien KH2009_Book1_Hoan chinh KH 2012 Von ho tro co MT 20 2" xfId="34704"/>
    <cellStyle name="1_Danh sach gui BC thuc hien KH2009_Book1_Hoan chinh KH 2012 Von ho tro co MT 20 3" xfId="34705"/>
    <cellStyle name="1_Danh sach gui BC thuc hien KH2009_Book1_Hoan chinh KH 2012 Von ho tro co MT 21" xfId="34706"/>
    <cellStyle name="1_Danh sach gui BC thuc hien KH2009_Book1_Hoan chinh KH 2012 Von ho tro co MT 22" xfId="34707"/>
    <cellStyle name="1_Danh sach gui BC thuc hien KH2009_Book1_Hoan chinh KH 2012 Von ho tro co MT 3" xfId="8619"/>
    <cellStyle name="1_Danh sach gui BC thuc hien KH2009_Book1_Hoan chinh KH 2012 Von ho tro co MT 3 2" xfId="8620"/>
    <cellStyle name="1_Danh sach gui BC thuc hien KH2009_Book1_Hoan chinh KH 2012 Von ho tro co MT 3 2 2" xfId="34708"/>
    <cellStyle name="1_Danh sach gui BC thuc hien KH2009_Book1_Hoan chinh KH 2012 Von ho tro co MT 3 2 3" xfId="34709"/>
    <cellStyle name="1_Danh sach gui BC thuc hien KH2009_Book1_Hoan chinh KH 2012 Von ho tro co MT 3 3" xfId="8621"/>
    <cellStyle name="1_Danh sach gui BC thuc hien KH2009_Book1_Hoan chinh KH 2012 Von ho tro co MT 3 3 2" xfId="34710"/>
    <cellStyle name="1_Danh sach gui BC thuc hien KH2009_Book1_Hoan chinh KH 2012 Von ho tro co MT 3 3 3" xfId="34711"/>
    <cellStyle name="1_Danh sach gui BC thuc hien KH2009_Book1_Hoan chinh KH 2012 Von ho tro co MT 3 4" xfId="8622"/>
    <cellStyle name="1_Danh sach gui BC thuc hien KH2009_Book1_Hoan chinh KH 2012 Von ho tro co MT 3 4 2" xfId="34712"/>
    <cellStyle name="1_Danh sach gui BC thuc hien KH2009_Book1_Hoan chinh KH 2012 Von ho tro co MT 3 4 3" xfId="34713"/>
    <cellStyle name="1_Danh sach gui BC thuc hien KH2009_Book1_Hoan chinh KH 2012 Von ho tro co MT 3 5" xfId="34714"/>
    <cellStyle name="1_Danh sach gui BC thuc hien KH2009_Book1_Hoan chinh KH 2012 Von ho tro co MT 3 6" xfId="34715"/>
    <cellStyle name="1_Danh sach gui BC thuc hien KH2009_Book1_Hoan chinh KH 2012 Von ho tro co MT 4" xfId="8623"/>
    <cellStyle name="1_Danh sach gui BC thuc hien KH2009_Book1_Hoan chinh KH 2012 Von ho tro co MT 4 2" xfId="8624"/>
    <cellStyle name="1_Danh sach gui BC thuc hien KH2009_Book1_Hoan chinh KH 2012 Von ho tro co MT 4 2 2" xfId="34716"/>
    <cellStyle name="1_Danh sach gui BC thuc hien KH2009_Book1_Hoan chinh KH 2012 Von ho tro co MT 4 2 3" xfId="34717"/>
    <cellStyle name="1_Danh sach gui BC thuc hien KH2009_Book1_Hoan chinh KH 2012 Von ho tro co MT 4 3" xfId="8625"/>
    <cellStyle name="1_Danh sach gui BC thuc hien KH2009_Book1_Hoan chinh KH 2012 Von ho tro co MT 4 3 2" xfId="34718"/>
    <cellStyle name="1_Danh sach gui BC thuc hien KH2009_Book1_Hoan chinh KH 2012 Von ho tro co MT 4 3 3" xfId="34719"/>
    <cellStyle name="1_Danh sach gui BC thuc hien KH2009_Book1_Hoan chinh KH 2012 Von ho tro co MT 4 4" xfId="8626"/>
    <cellStyle name="1_Danh sach gui BC thuc hien KH2009_Book1_Hoan chinh KH 2012 Von ho tro co MT 4 4 2" xfId="34720"/>
    <cellStyle name="1_Danh sach gui BC thuc hien KH2009_Book1_Hoan chinh KH 2012 Von ho tro co MT 4 4 3" xfId="34721"/>
    <cellStyle name="1_Danh sach gui BC thuc hien KH2009_Book1_Hoan chinh KH 2012 Von ho tro co MT 4 5" xfId="34722"/>
    <cellStyle name="1_Danh sach gui BC thuc hien KH2009_Book1_Hoan chinh KH 2012 Von ho tro co MT 4 6" xfId="34723"/>
    <cellStyle name="1_Danh sach gui BC thuc hien KH2009_Book1_Hoan chinh KH 2012 Von ho tro co MT 5" xfId="8627"/>
    <cellStyle name="1_Danh sach gui BC thuc hien KH2009_Book1_Hoan chinh KH 2012 Von ho tro co MT 5 2" xfId="8628"/>
    <cellStyle name="1_Danh sach gui BC thuc hien KH2009_Book1_Hoan chinh KH 2012 Von ho tro co MT 5 2 2" xfId="34724"/>
    <cellStyle name="1_Danh sach gui BC thuc hien KH2009_Book1_Hoan chinh KH 2012 Von ho tro co MT 5 2 3" xfId="34725"/>
    <cellStyle name="1_Danh sach gui BC thuc hien KH2009_Book1_Hoan chinh KH 2012 Von ho tro co MT 5 3" xfId="8629"/>
    <cellStyle name="1_Danh sach gui BC thuc hien KH2009_Book1_Hoan chinh KH 2012 Von ho tro co MT 5 3 2" xfId="34726"/>
    <cellStyle name="1_Danh sach gui BC thuc hien KH2009_Book1_Hoan chinh KH 2012 Von ho tro co MT 5 3 3" xfId="34727"/>
    <cellStyle name="1_Danh sach gui BC thuc hien KH2009_Book1_Hoan chinh KH 2012 Von ho tro co MT 5 4" xfId="8630"/>
    <cellStyle name="1_Danh sach gui BC thuc hien KH2009_Book1_Hoan chinh KH 2012 Von ho tro co MT 5 4 2" xfId="34728"/>
    <cellStyle name="1_Danh sach gui BC thuc hien KH2009_Book1_Hoan chinh KH 2012 Von ho tro co MT 5 4 3" xfId="34729"/>
    <cellStyle name="1_Danh sach gui BC thuc hien KH2009_Book1_Hoan chinh KH 2012 Von ho tro co MT 5 5" xfId="34730"/>
    <cellStyle name="1_Danh sach gui BC thuc hien KH2009_Book1_Hoan chinh KH 2012 Von ho tro co MT 5 6" xfId="34731"/>
    <cellStyle name="1_Danh sach gui BC thuc hien KH2009_Book1_Hoan chinh KH 2012 Von ho tro co MT 6" xfId="8631"/>
    <cellStyle name="1_Danh sach gui BC thuc hien KH2009_Book1_Hoan chinh KH 2012 Von ho tro co MT 6 2" xfId="8632"/>
    <cellStyle name="1_Danh sach gui BC thuc hien KH2009_Book1_Hoan chinh KH 2012 Von ho tro co MT 6 2 2" xfId="34732"/>
    <cellStyle name="1_Danh sach gui BC thuc hien KH2009_Book1_Hoan chinh KH 2012 Von ho tro co MT 6 2 3" xfId="34733"/>
    <cellStyle name="1_Danh sach gui BC thuc hien KH2009_Book1_Hoan chinh KH 2012 Von ho tro co MT 6 3" xfId="8633"/>
    <cellStyle name="1_Danh sach gui BC thuc hien KH2009_Book1_Hoan chinh KH 2012 Von ho tro co MT 6 3 2" xfId="34734"/>
    <cellStyle name="1_Danh sach gui BC thuc hien KH2009_Book1_Hoan chinh KH 2012 Von ho tro co MT 6 3 3" xfId="34735"/>
    <cellStyle name="1_Danh sach gui BC thuc hien KH2009_Book1_Hoan chinh KH 2012 Von ho tro co MT 6 4" xfId="8634"/>
    <cellStyle name="1_Danh sach gui BC thuc hien KH2009_Book1_Hoan chinh KH 2012 Von ho tro co MT 6 4 2" xfId="34736"/>
    <cellStyle name="1_Danh sach gui BC thuc hien KH2009_Book1_Hoan chinh KH 2012 Von ho tro co MT 6 4 3" xfId="34737"/>
    <cellStyle name="1_Danh sach gui BC thuc hien KH2009_Book1_Hoan chinh KH 2012 Von ho tro co MT 6 5" xfId="34738"/>
    <cellStyle name="1_Danh sach gui BC thuc hien KH2009_Book1_Hoan chinh KH 2012 Von ho tro co MT 6 6" xfId="34739"/>
    <cellStyle name="1_Danh sach gui BC thuc hien KH2009_Book1_Hoan chinh KH 2012 Von ho tro co MT 7" xfId="8635"/>
    <cellStyle name="1_Danh sach gui BC thuc hien KH2009_Book1_Hoan chinh KH 2012 Von ho tro co MT 7 2" xfId="8636"/>
    <cellStyle name="1_Danh sach gui BC thuc hien KH2009_Book1_Hoan chinh KH 2012 Von ho tro co MT 7 2 2" xfId="34740"/>
    <cellStyle name="1_Danh sach gui BC thuc hien KH2009_Book1_Hoan chinh KH 2012 Von ho tro co MT 7 2 3" xfId="34741"/>
    <cellStyle name="1_Danh sach gui BC thuc hien KH2009_Book1_Hoan chinh KH 2012 Von ho tro co MT 7 3" xfId="8637"/>
    <cellStyle name="1_Danh sach gui BC thuc hien KH2009_Book1_Hoan chinh KH 2012 Von ho tro co MT 7 3 2" xfId="34742"/>
    <cellStyle name="1_Danh sach gui BC thuc hien KH2009_Book1_Hoan chinh KH 2012 Von ho tro co MT 7 3 3" xfId="34743"/>
    <cellStyle name="1_Danh sach gui BC thuc hien KH2009_Book1_Hoan chinh KH 2012 Von ho tro co MT 7 4" xfId="8638"/>
    <cellStyle name="1_Danh sach gui BC thuc hien KH2009_Book1_Hoan chinh KH 2012 Von ho tro co MT 7 4 2" xfId="34744"/>
    <cellStyle name="1_Danh sach gui BC thuc hien KH2009_Book1_Hoan chinh KH 2012 Von ho tro co MT 7 4 3" xfId="34745"/>
    <cellStyle name="1_Danh sach gui BC thuc hien KH2009_Book1_Hoan chinh KH 2012 Von ho tro co MT 7 5" xfId="34746"/>
    <cellStyle name="1_Danh sach gui BC thuc hien KH2009_Book1_Hoan chinh KH 2012 Von ho tro co MT 7 6" xfId="34747"/>
    <cellStyle name="1_Danh sach gui BC thuc hien KH2009_Book1_Hoan chinh KH 2012 Von ho tro co MT 8" xfId="8639"/>
    <cellStyle name="1_Danh sach gui BC thuc hien KH2009_Book1_Hoan chinh KH 2012 Von ho tro co MT 8 2" xfId="8640"/>
    <cellStyle name="1_Danh sach gui BC thuc hien KH2009_Book1_Hoan chinh KH 2012 Von ho tro co MT 8 2 2" xfId="34748"/>
    <cellStyle name="1_Danh sach gui BC thuc hien KH2009_Book1_Hoan chinh KH 2012 Von ho tro co MT 8 2 3" xfId="34749"/>
    <cellStyle name="1_Danh sach gui BC thuc hien KH2009_Book1_Hoan chinh KH 2012 Von ho tro co MT 8 3" xfId="8641"/>
    <cellStyle name="1_Danh sach gui BC thuc hien KH2009_Book1_Hoan chinh KH 2012 Von ho tro co MT 8 3 2" xfId="34750"/>
    <cellStyle name="1_Danh sach gui BC thuc hien KH2009_Book1_Hoan chinh KH 2012 Von ho tro co MT 8 3 3" xfId="34751"/>
    <cellStyle name="1_Danh sach gui BC thuc hien KH2009_Book1_Hoan chinh KH 2012 Von ho tro co MT 8 4" xfId="8642"/>
    <cellStyle name="1_Danh sach gui BC thuc hien KH2009_Book1_Hoan chinh KH 2012 Von ho tro co MT 8 4 2" xfId="34752"/>
    <cellStyle name="1_Danh sach gui BC thuc hien KH2009_Book1_Hoan chinh KH 2012 Von ho tro co MT 8 4 3" xfId="34753"/>
    <cellStyle name="1_Danh sach gui BC thuc hien KH2009_Book1_Hoan chinh KH 2012 Von ho tro co MT 8 5" xfId="34754"/>
    <cellStyle name="1_Danh sach gui BC thuc hien KH2009_Book1_Hoan chinh KH 2012 Von ho tro co MT 8 6" xfId="34755"/>
    <cellStyle name="1_Danh sach gui BC thuc hien KH2009_Book1_Hoan chinh KH 2012 Von ho tro co MT 9" xfId="8643"/>
    <cellStyle name="1_Danh sach gui BC thuc hien KH2009_Book1_Hoan chinh KH 2012 Von ho tro co MT 9 2" xfId="8644"/>
    <cellStyle name="1_Danh sach gui BC thuc hien KH2009_Book1_Hoan chinh KH 2012 Von ho tro co MT 9 2 2" xfId="34756"/>
    <cellStyle name="1_Danh sach gui BC thuc hien KH2009_Book1_Hoan chinh KH 2012 Von ho tro co MT 9 2 3" xfId="34757"/>
    <cellStyle name="1_Danh sach gui BC thuc hien KH2009_Book1_Hoan chinh KH 2012 Von ho tro co MT 9 3" xfId="8645"/>
    <cellStyle name="1_Danh sach gui BC thuc hien KH2009_Book1_Hoan chinh KH 2012 Von ho tro co MT 9 3 2" xfId="34758"/>
    <cellStyle name="1_Danh sach gui BC thuc hien KH2009_Book1_Hoan chinh KH 2012 Von ho tro co MT 9 3 3" xfId="34759"/>
    <cellStyle name="1_Danh sach gui BC thuc hien KH2009_Book1_Hoan chinh KH 2012 Von ho tro co MT 9 4" xfId="8646"/>
    <cellStyle name="1_Danh sach gui BC thuc hien KH2009_Book1_Hoan chinh KH 2012 Von ho tro co MT 9 4 2" xfId="34760"/>
    <cellStyle name="1_Danh sach gui BC thuc hien KH2009_Book1_Hoan chinh KH 2012 Von ho tro co MT 9 4 3" xfId="34761"/>
    <cellStyle name="1_Danh sach gui BC thuc hien KH2009_Book1_Hoan chinh KH 2012 Von ho tro co MT 9 5" xfId="34762"/>
    <cellStyle name="1_Danh sach gui BC thuc hien KH2009_Book1_Hoan chinh KH 2012 Von ho tro co MT 9 6" xfId="34763"/>
    <cellStyle name="1_Danh sach gui BC thuc hien KH2009_Book1_Hoan chinh KH 2012 Von ho tro co MT_Bao cao giai ngan quy I" xfId="8647"/>
    <cellStyle name="1_Danh sach gui BC thuc hien KH2009_Book1_Hoan chinh KH 2012 Von ho tro co MT_Bao cao giai ngan quy I 2" xfId="8648"/>
    <cellStyle name="1_Danh sach gui BC thuc hien KH2009_Book1_Hoan chinh KH 2012 Von ho tro co MT_Bao cao giai ngan quy I 2 2" xfId="8649"/>
    <cellStyle name="1_Danh sach gui BC thuc hien KH2009_Book1_Hoan chinh KH 2012 Von ho tro co MT_Bao cao giai ngan quy I 2 2 2" xfId="34764"/>
    <cellStyle name="1_Danh sach gui BC thuc hien KH2009_Book1_Hoan chinh KH 2012 Von ho tro co MT_Bao cao giai ngan quy I 2 2 3" xfId="34765"/>
    <cellStyle name="1_Danh sach gui BC thuc hien KH2009_Book1_Hoan chinh KH 2012 Von ho tro co MT_Bao cao giai ngan quy I 2 3" xfId="8650"/>
    <cellStyle name="1_Danh sach gui BC thuc hien KH2009_Book1_Hoan chinh KH 2012 Von ho tro co MT_Bao cao giai ngan quy I 2 3 2" xfId="34766"/>
    <cellStyle name="1_Danh sach gui BC thuc hien KH2009_Book1_Hoan chinh KH 2012 Von ho tro co MT_Bao cao giai ngan quy I 2 3 3" xfId="34767"/>
    <cellStyle name="1_Danh sach gui BC thuc hien KH2009_Book1_Hoan chinh KH 2012 Von ho tro co MT_Bao cao giai ngan quy I 2 4" xfId="8651"/>
    <cellStyle name="1_Danh sach gui BC thuc hien KH2009_Book1_Hoan chinh KH 2012 Von ho tro co MT_Bao cao giai ngan quy I 2 4 2" xfId="34768"/>
    <cellStyle name="1_Danh sach gui BC thuc hien KH2009_Book1_Hoan chinh KH 2012 Von ho tro co MT_Bao cao giai ngan quy I 2 4 3" xfId="34769"/>
    <cellStyle name="1_Danh sach gui BC thuc hien KH2009_Book1_Hoan chinh KH 2012 Von ho tro co MT_Bao cao giai ngan quy I 2 5" xfId="34770"/>
    <cellStyle name="1_Danh sach gui BC thuc hien KH2009_Book1_Hoan chinh KH 2012 Von ho tro co MT_Bao cao giai ngan quy I 2 6" xfId="34771"/>
    <cellStyle name="1_Danh sach gui BC thuc hien KH2009_Book1_Hoan chinh KH 2012 Von ho tro co MT_Bao cao giai ngan quy I 3" xfId="8652"/>
    <cellStyle name="1_Danh sach gui BC thuc hien KH2009_Book1_Hoan chinh KH 2012 Von ho tro co MT_Bao cao giai ngan quy I 3 2" xfId="8653"/>
    <cellStyle name="1_Danh sach gui BC thuc hien KH2009_Book1_Hoan chinh KH 2012 Von ho tro co MT_Bao cao giai ngan quy I 3 2 2" xfId="34772"/>
    <cellStyle name="1_Danh sach gui BC thuc hien KH2009_Book1_Hoan chinh KH 2012 Von ho tro co MT_Bao cao giai ngan quy I 3 2 3" xfId="34773"/>
    <cellStyle name="1_Danh sach gui BC thuc hien KH2009_Book1_Hoan chinh KH 2012 Von ho tro co MT_Bao cao giai ngan quy I 3 3" xfId="8654"/>
    <cellStyle name="1_Danh sach gui BC thuc hien KH2009_Book1_Hoan chinh KH 2012 Von ho tro co MT_Bao cao giai ngan quy I 3 3 2" xfId="34774"/>
    <cellStyle name="1_Danh sach gui BC thuc hien KH2009_Book1_Hoan chinh KH 2012 Von ho tro co MT_Bao cao giai ngan quy I 3 3 3" xfId="34775"/>
    <cellStyle name="1_Danh sach gui BC thuc hien KH2009_Book1_Hoan chinh KH 2012 Von ho tro co MT_Bao cao giai ngan quy I 3 4" xfId="8655"/>
    <cellStyle name="1_Danh sach gui BC thuc hien KH2009_Book1_Hoan chinh KH 2012 Von ho tro co MT_Bao cao giai ngan quy I 3 4 2" xfId="34776"/>
    <cellStyle name="1_Danh sach gui BC thuc hien KH2009_Book1_Hoan chinh KH 2012 Von ho tro co MT_Bao cao giai ngan quy I 3 4 3" xfId="34777"/>
    <cellStyle name="1_Danh sach gui BC thuc hien KH2009_Book1_Hoan chinh KH 2012 Von ho tro co MT_Bao cao giai ngan quy I 3 5" xfId="34778"/>
    <cellStyle name="1_Danh sach gui BC thuc hien KH2009_Book1_Hoan chinh KH 2012 Von ho tro co MT_Bao cao giai ngan quy I 3 6" xfId="34779"/>
    <cellStyle name="1_Danh sach gui BC thuc hien KH2009_Book1_Hoan chinh KH 2012 Von ho tro co MT_Bao cao giai ngan quy I 4" xfId="8656"/>
    <cellStyle name="1_Danh sach gui BC thuc hien KH2009_Book1_Hoan chinh KH 2012 Von ho tro co MT_Bao cao giai ngan quy I 4 2" xfId="34780"/>
    <cellStyle name="1_Danh sach gui BC thuc hien KH2009_Book1_Hoan chinh KH 2012 Von ho tro co MT_Bao cao giai ngan quy I 4 3" xfId="34781"/>
    <cellStyle name="1_Danh sach gui BC thuc hien KH2009_Book1_Hoan chinh KH 2012 Von ho tro co MT_Bao cao giai ngan quy I 5" xfId="8657"/>
    <cellStyle name="1_Danh sach gui BC thuc hien KH2009_Book1_Hoan chinh KH 2012 Von ho tro co MT_Bao cao giai ngan quy I 5 2" xfId="34782"/>
    <cellStyle name="1_Danh sach gui BC thuc hien KH2009_Book1_Hoan chinh KH 2012 Von ho tro co MT_Bao cao giai ngan quy I 5 3" xfId="34783"/>
    <cellStyle name="1_Danh sach gui BC thuc hien KH2009_Book1_Hoan chinh KH 2012 Von ho tro co MT_Bao cao giai ngan quy I 6" xfId="8658"/>
    <cellStyle name="1_Danh sach gui BC thuc hien KH2009_Book1_Hoan chinh KH 2012 Von ho tro co MT_Bao cao giai ngan quy I 6 2" xfId="34784"/>
    <cellStyle name="1_Danh sach gui BC thuc hien KH2009_Book1_Hoan chinh KH 2012 Von ho tro co MT_Bao cao giai ngan quy I 6 3" xfId="34785"/>
    <cellStyle name="1_Danh sach gui BC thuc hien KH2009_Book1_Hoan chinh KH 2012 Von ho tro co MT_Bao cao giai ngan quy I 7" xfId="34786"/>
    <cellStyle name="1_Danh sach gui BC thuc hien KH2009_Book1_Hoan chinh KH 2012 Von ho tro co MT_Bao cao giai ngan quy I 8" xfId="34787"/>
    <cellStyle name="1_Danh sach gui BC thuc hien KH2009_Book1_Hoan chinh KH 2012 Von ho tro co MT_BC von DTPT 6 thang 2012" xfId="8659"/>
    <cellStyle name="1_Danh sach gui BC thuc hien KH2009_Book1_Hoan chinh KH 2012 Von ho tro co MT_BC von DTPT 6 thang 2012 2" xfId="8660"/>
    <cellStyle name="1_Danh sach gui BC thuc hien KH2009_Book1_Hoan chinh KH 2012 Von ho tro co MT_BC von DTPT 6 thang 2012 2 2" xfId="8661"/>
    <cellStyle name="1_Danh sach gui BC thuc hien KH2009_Book1_Hoan chinh KH 2012 Von ho tro co MT_BC von DTPT 6 thang 2012 2 2 2" xfId="34788"/>
    <cellStyle name="1_Danh sach gui BC thuc hien KH2009_Book1_Hoan chinh KH 2012 Von ho tro co MT_BC von DTPT 6 thang 2012 2 2 3" xfId="34789"/>
    <cellStyle name="1_Danh sach gui BC thuc hien KH2009_Book1_Hoan chinh KH 2012 Von ho tro co MT_BC von DTPT 6 thang 2012 2 3" xfId="8662"/>
    <cellStyle name="1_Danh sach gui BC thuc hien KH2009_Book1_Hoan chinh KH 2012 Von ho tro co MT_BC von DTPT 6 thang 2012 2 3 2" xfId="34790"/>
    <cellStyle name="1_Danh sach gui BC thuc hien KH2009_Book1_Hoan chinh KH 2012 Von ho tro co MT_BC von DTPT 6 thang 2012 2 3 3" xfId="34791"/>
    <cellStyle name="1_Danh sach gui BC thuc hien KH2009_Book1_Hoan chinh KH 2012 Von ho tro co MT_BC von DTPT 6 thang 2012 2 4" xfId="8663"/>
    <cellStyle name="1_Danh sach gui BC thuc hien KH2009_Book1_Hoan chinh KH 2012 Von ho tro co MT_BC von DTPT 6 thang 2012 2 4 2" xfId="34792"/>
    <cellStyle name="1_Danh sach gui BC thuc hien KH2009_Book1_Hoan chinh KH 2012 Von ho tro co MT_BC von DTPT 6 thang 2012 2 4 3" xfId="34793"/>
    <cellStyle name="1_Danh sach gui BC thuc hien KH2009_Book1_Hoan chinh KH 2012 Von ho tro co MT_BC von DTPT 6 thang 2012 2 5" xfId="34794"/>
    <cellStyle name="1_Danh sach gui BC thuc hien KH2009_Book1_Hoan chinh KH 2012 Von ho tro co MT_BC von DTPT 6 thang 2012 2 6" xfId="34795"/>
    <cellStyle name="1_Danh sach gui BC thuc hien KH2009_Book1_Hoan chinh KH 2012 Von ho tro co MT_BC von DTPT 6 thang 2012 3" xfId="8664"/>
    <cellStyle name="1_Danh sach gui BC thuc hien KH2009_Book1_Hoan chinh KH 2012 Von ho tro co MT_BC von DTPT 6 thang 2012 3 2" xfId="8665"/>
    <cellStyle name="1_Danh sach gui BC thuc hien KH2009_Book1_Hoan chinh KH 2012 Von ho tro co MT_BC von DTPT 6 thang 2012 3 2 2" xfId="34796"/>
    <cellStyle name="1_Danh sach gui BC thuc hien KH2009_Book1_Hoan chinh KH 2012 Von ho tro co MT_BC von DTPT 6 thang 2012 3 2 3" xfId="34797"/>
    <cellStyle name="1_Danh sach gui BC thuc hien KH2009_Book1_Hoan chinh KH 2012 Von ho tro co MT_BC von DTPT 6 thang 2012 3 3" xfId="8666"/>
    <cellStyle name="1_Danh sach gui BC thuc hien KH2009_Book1_Hoan chinh KH 2012 Von ho tro co MT_BC von DTPT 6 thang 2012 3 3 2" xfId="34798"/>
    <cellStyle name="1_Danh sach gui BC thuc hien KH2009_Book1_Hoan chinh KH 2012 Von ho tro co MT_BC von DTPT 6 thang 2012 3 3 3" xfId="34799"/>
    <cellStyle name="1_Danh sach gui BC thuc hien KH2009_Book1_Hoan chinh KH 2012 Von ho tro co MT_BC von DTPT 6 thang 2012 3 4" xfId="8667"/>
    <cellStyle name="1_Danh sach gui BC thuc hien KH2009_Book1_Hoan chinh KH 2012 Von ho tro co MT_BC von DTPT 6 thang 2012 3 4 2" xfId="34800"/>
    <cellStyle name="1_Danh sach gui BC thuc hien KH2009_Book1_Hoan chinh KH 2012 Von ho tro co MT_BC von DTPT 6 thang 2012 3 4 3" xfId="34801"/>
    <cellStyle name="1_Danh sach gui BC thuc hien KH2009_Book1_Hoan chinh KH 2012 Von ho tro co MT_BC von DTPT 6 thang 2012 3 5" xfId="34802"/>
    <cellStyle name="1_Danh sach gui BC thuc hien KH2009_Book1_Hoan chinh KH 2012 Von ho tro co MT_BC von DTPT 6 thang 2012 3 6" xfId="34803"/>
    <cellStyle name="1_Danh sach gui BC thuc hien KH2009_Book1_Hoan chinh KH 2012 Von ho tro co MT_BC von DTPT 6 thang 2012 4" xfId="8668"/>
    <cellStyle name="1_Danh sach gui BC thuc hien KH2009_Book1_Hoan chinh KH 2012 Von ho tro co MT_BC von DTPT 6 thang 2012 4 2" xfId="34804"/>
    <cellStyle name="1_Danh sach gui BC thuc hien KH2009_Book1_Hoan chinh KH 2012 Von ho tro co MT_BC von DTPT 6 thang 2012 4 3" xfId="34805"/>
    <cellStyle name="1_Danh sach gui BC thuc hien KH2009_Book1_Hoan chinh KH 2012 Von ho tro co MT_BC von DTPT 6 thang 2012 5" xfId="8669"/>
    <cellStyle name="1_Danh sach gui BC thuc hien KH2009_Book1_Hoan chinh KH 2012 Von ho tro co MT_BC von DTPT 6 thang 2012 5 2" xfId="34806"/>
    <cellStyle name="1_Danh sach gui BC thuc hien KH2009_Book1_Hoan chinh KH 2012 Von ho tro co MT_BC von DTPT 6 thang 2012 5 3" xfId="34807"/>
    <cellStyle name="1_Danh sach gui BC thuc hien KH2009_Book1_Hoan chinh KH 2012 Von ho tro co MT_BC von DTPT 6 thang 2012 6" xfId="8670"/>
    <cellStyle name="1_Danh sach gui BC thuc hien KH2009_Book1_Hoan chinh KH 2012 Von ho tro co MT_BC von DTPT 6 thang 2012 6 2" xfId="34808"/>
    <cellStyle name="1_Danh sach gui BC thuc hien KH2009_Book1_Hoan chinh KH 2012 Von ho tro co MT_BC von DTPT 6 thang 2012 6 3" xfId="34809"/>
    <cellStyle name="1_Danh sach gui BC thuc hien KH2009_Book1_Hoan chinh KH 2012 Von ho tro co MT_BC von DTPT 6 thang 2012 7" xfId="34810"/>
    <cellStyle name="1_Danh sach gui BC thuc hien KH2009_Book1_Hoan chinh KH 2012 Von ho tro co MT_BC von DTPT 6 thang 2012 8" xfId="34811"/>
    <cellStyle name="1_Danh sach gui BC thuc hien KH2009_Book1_Hoan chinh KH 2012 Von ho tro co MT_Bieu du thao QD von ho tro co MT" xfId="8671"/>
    <cellStyle name="1_Danh sach gui BC thuc hien KH2009_Book1_Hoan chinh KH 2012 Von ho tro co MT_Bieu du thao QD von ho tro co MT 2" xfId="8672"/>
    <cellStyle name="1_Danh sach gui BC thuc hien KH2009_Book1_Hoan chinh KH 2012 Von ho tro co MT_Bieu du thao QD von ho tro co MT 2 2" xfId="8673"/>
    <cellStyle name="1_Danh sach gui BC thuc hien KH2009_Book1_Hoan chinh KH 2012 Von ho tro co MT_Bieu du thao QD von ho tro co MT 2 2 2" xfId="34812"/>
    <cellStyle name="1_Danh sach gui BC thuc hien KH2009_Book1_Hoan chinh KH 2012 Von ho tro co MT_Bieu du thao QD von ho tro co MT 2 2 3" xfId="34813"/>
    <cellStyle name="1_Danh sach gui BC thuc hien KH2009_Book1_Hoan chinh KH 2012 Von ho tro co MT_Bieu du thao QD von ho tro co MT 2 3" xfId="8674"/>
    <cellStyle name="1_Danh sach gui BC thuc hien KH2009_Book1_Hoan chinh KH 2012 Von ho tro co MT_Bieu du thao QD von ho tro co MT 2 3 2" xfId="34814"/>
    <cellStyle name="1_Danh sach gui BC thuc hien KH2009_Book1_Hoan chinh KH 2012 Von ho tro co MT_Bieu du thao QD von ho tro co MT 2 3 3" xfId="34815"/>
    <cellStyle name="1_Danh sach gui BC thuc hien KH2009_Book1_Hoan chinh KH 2012 Von ho tro co MT_Bieu du thao QD von ho tro co MT 2 4" xfId="8675"/>
    <cellStyle name="1_Danh sach gui BC thuc hien KH2009_Book1_Hoan chinh KH 2012 Von ho tro co MT_Bieu du thao QD von ho tro co MT 2 4 2" xfId="34816"/>
    <cellStyle name="1_Danh sach gui BC thuc hien KH2009_Book1_Hoan chinh KH 2012 Von ho tro co MT_Bieu du thao QD von ho tro co MT 2 4 3" xfId="34817"/>
    <cellStyle name="1_Danh sach gui BC thuc hien KH2009_Book1_Hoan chinh KH 2012 Von ho tro co MT_Bieu du thao QD von ho tro co MT 2 5" xfId="34818"/>
    <cellStyle name="1_Danh sach gui BC thuc hien KH2009_Book1_Hoan chinh KH 2012 Von ho tro co MT_Bieu du thao QD von ho tro co MT 2 6" xfId="34819"/>
    <cellStyle name="1_Danh sach gui BC thuc hien KH2009_Book1_Hoan chinh KH 2012 Von ho tro co MT_Bieu du thao QD von ho tro co MT 3" xfId="8676"/>
    <cellStyle name="1_Danh sach gui BC thuc hien KH2009_Book1_Hoan chinh KH 2012 Von ho tro co MT_Bieu du thao QD von ho tro co MT 3 2" xfId="8677"/>
    <cellStyle name="1_Danh sach gui BC thuc hien KH2009_Book1_Hoan chinh KH 2012 Von ho tro co MT_Bieu du thao QD von ho tro co MT 3 2 2" xfId="34820"/>
    <cellStyle name="1_Danh sach gui BC thuc hien KH2009_Book1_Hoan chinh KH 2012 Von ho tro co MT_Bieu du thao QD von ho tro co MT 3 2 3" xfId="34821"/>
    <cellStyle name="1_Danh sach gui BC thuc hien KH2009_Book1_Hoan chinh KH 2012 Von ho tro co MT_Bieu du thao QD von ho tro co MT 3 3" xfId="8678"/>
    <cellStyle name="1_Danh sach gui BC thuc hien KH2009_Book1_Hoan chinh KH 2012 Von ho tro co MT_Bieu du thao QD von ho tro co MT 3 3 2" xfId="34822"/>
    <cellStyle name="1_Danh sach gui BC thuc hien KH2009_Book1_Hoan chinh KH 2012 Von ho tro co MT_Bieu du thao QD von ho tro co MT 3 3 3" xfId="34823"/>
    <cellStyle name="1_Danh sach gui BC thuc hien KH2009_Book1_Hoan chinh KH 2012 Von ho tro co MT_Bieu du thao QD von ho tro co MT 3 4" xfId="8679"/>
    <cellStyle name="1_Danh sach gui BC thuc hien KH2009_Book1_Hoan chinh KH 2012 Von ho tro co MT_Bieu du thao QD von ho tro co MT 3 4 2" xfId="34824"/>
    <cellStyle name="1_Danh sach gui BC thuc hien KH2009_Book1_Hoan chinh KH 2012 Von ho tro co MT_Bieu du thao QD von ho tro co MT 3 4 3" xfId="34825"/>
    <cellStyle name="1_Danh sach gui BC thuc hien KH2009_Book1_Hoan chinh KH 2012 Von ho tro co MT_Bieu du thao QD von ho tro co MT 3 5" xfId="34826"/>
    <cellStyle name="1_Danh sach gui BC thuc hien KH2009_Book1_Hoan chinh KH 2012 Von ho tro co MT_Bieu du thao QD von ho tro co MT 3 6" xfId="34827"/>
    <cellStyle name="1_Danh sach gui BC thuc hien KH2009_Book1_Hoan chinh KH 2012 Von ho tro co MT_Bieu du thao QD von ho tro co MT 4" xfId="8680"/>
    <cellStyle name="1_Danh sach gui BC thuc hien KH2009_Book1_Hoan chinh KH 2012 Von ho tro co MT_Bieu du thao QD von ho tro co MT 4 2" xfId="34828"/>
    <cellStyle name="1_Danh sach gui BC thuc hien KH2009_Book1_Hoan chinh KH 2012 Von ho tro co MT_Bieu du thao QD von ho tro co MT 4 3" xfId="34829"/>
    <cellStyle name="1_Danh sach gui BC thuc hien KH2009_Book1_Hoan chinh KH 2012 Von ho tro co MT_Bieu du thao QD von ho tro co MT 5" xfId="8681"/>
    <cellStyle name="1_Danh sach gui BC thuc hien KH2009_Book1_Hoan chinh KH 2012 Von ho tro co MT_Bieu du thao QD von ho tro co MT 5 2" xfId="34830"/>
    <cellStyle name="1_Danh sach gui BC thuc hien KH2009_Book1_Hoan chinh KH 2012 Von ho tro co MT_Bieu du thao QD von ho tro co MT 5 3" xfId="34831"/>
    <cellStyle name="1_Danh sach gui BC thuc hien KH2009_Book1_Hoan chinh KH 2012 Von ho tro co MT_Bieu du thao QD von ho tro co MT 6" xfId="8682"/>
    <cellStyle name="1_Danh sach gui BC thuc hien KH2009_Book1_Hoan chinh KH 2012 Von ho tro co MT_Bieu du thao QD von ho tro co MT 6 2" xfId="34832"/>
    <cellStyle name="1_Danh sach gui BC thuc hien KH2009_Book1_Hoan chinh KH 2012 Von ho tro co MT_Bieu du thao QD von ho tro co MT 6 3" xfId="34833"/>
    <cellStyle name="1_Danh sach gui BC thuc hien KH2009_Book1_Hoan chinh KH 2012 Von ho tro co MT_Bieu du thao QD von ho tro co MT 7" xfId="34834"/>
    <cellStyle name="1_Danh sach gui BC thuc hien KH2009_Book1_Hoan chinh KH 2012 Von ho tro co MT_Bieu du thao QD von ho tro co MT 8" xfId="34835"/>
    <cellStyle name="1_Danh sach gui BC thuc hien KH2009_Book1_Hoan chinh KH 2012 Von ho tro co MT_Ke hoach 2012 theo doi (giai ngan 30.6.12)" xfId="8683"/>
    <cellStyle name="1_Danh sach gui BC thuc hien KH2009_Book1_Hoan chinh KH 2012 Von ho tro co MT_Ke hoach 2012 theo doi (giai ngan 30.6.12) 2" xfId="8684"/>
    <cellStyle name="1_Danh sach gui BC thuc hien KH2009_Book1_Hoan chinh KH 2012 Von ho tro co MT_Ke hoach 2012 theo doi (giai ngan 30.6.12) 2 2" xfId="8685"/>
    <cellStyle name="1_Danh sach gui BC thuc hien KH2009_Book1_Hoan chinh KH 2012 Von ho tro co MT_Ke hoach 2012 theo doi (giai ngan 30.6.12) 2 2 2" xfId="34836"/>
    <cellStyle name="1_Danh sach gui BC thuc hien KH2009_Book1_Hoan chinh KH 2012 Von ho tro co MT_Ke hoach 2012 theo doi (giai ngan 30.6.12) 2 2 3" xfId="34837"/>
    <cellStyle name="1_Danh sach gui BC thuc hien KH2009_Book1_Hoan chinh KH 2012 Von ho tro co MT_Ke hoach 2012 theo doi (giai ngan 30.6.12) 2 3" xfId="8686"/>
    <cellStyle name="1_Danh sach gui BC thuc hien KH2009_Book1_Hoan chinh KH 2012 Von ho tro co MT_Ke hoach 2012 theo doi (giai ngan 30.6.12) 2 3 2" xfId="34838"/>
    <cellStyle name="1_Danh sach gui BC thuc hien KH2009_Book1_Hoan chinh KH 2012 Von ho tro co MT_Ke hoach 2012 theo doi (giai ngan 30.6.12) 2 3 3" xfId="34839"/>
    <cellStyle name="1_Danh sach gui BC thuc hien KH2009_Book1_Hoan chinh KH 2012 Von ho tro co MT_Ke hoach 2012 theo doi (giai ngan 30.6.12) 2 4" xfId="8687"/>
    <cellStyle name="1_Danh sach gui BC thuc hien KH2009_Book1_Hoan chinh KH 2012 Von ho tro co MT_Ke hoach 2012 theo doi (giai ngan 30.6.12) 2 4 2" xfId="34840"/>
    <cellStyle name="1_Danh sach gui BC thuc hien KH2009_Book1_Hoan chinh KH 2012 Von ho tro co MT_Ke hoach 2012 theo doi (giai ngan 30.6.12) 2 4 3" xfId="34841"/>
    <cellStyle name="1_Danh sach gui BC thuc hien KH2009_Book1_Hoan chinh KH 2012 Von ho tro co MT_Ke hoach 2012 theo doi (giai ngan 30.6.12) 2 5" xfId="34842"/>
    <cellStyle name="1_Danh sach gui BC thuc hien KH2009_Book1_Hoan chinh KH 2012 Von ho tro co MT_Ke hoach 2012 theo doi (giai ngan 30.6.12) 2 6" xfId="34843"/>
    <cellStyle name="1_Danh sach gui BC thuc hien KH2009_Book1_Hoan chinh KH 2012 Von ho tro co MT_Ke hoach 2012 theo doi (giai ngan 30.6.12) 3" xfId="8688"/>
    <cellStyle name="1_Danh sach gui BC thuc hien KH2009_Book1_Hoan chinh KH 2012 Von ho tro co MT_Ke hoach 2012 theo doi (giai ngan 30.6.12) 3 2" xfId="8689"/>
    <cellStyle name="1_Danh sach gui BC thuc hien KH2009_Book1_Hoan chinh KH 2012 Von ho tro co MT_Ke hoach 2012 theo doi (giai ngan 30.6.12) 3 2 2" xfId="34844"/>
    <cellStyle name="1_Danh sach gui BC thuc hien KH2009_Book1_Hoan chinh KH 2012 Von ho tro co MT_Ke hoach 2012 theo doi (giai ngan 30.6.12) 3 2 3" xfId="34845"/>
    <cellStyle name="1_Danh sach gui BC thuc hien KH2009_Book1_Hoan chinh KH 2012 Von ho tro co MT_Ke hoach 2012 theo doi (giai ngan 30.6.12) 3 3" xfId="8690"/>
    <cellStyle name="1_Danh sach gui BC thuc hien KH2009_Book1_Hoan chinh KH 2012 Von ho tro co MT_Ke hoach 2012 theo doi (giai ngan 30.6.12) 3 3 2" xfId="34846"/>
    <cellStyle name="1_Danh sach gui BC thuc hien KH2009_Book1_Hoan chinh KH 2012 Von ho tro co MT_Ke hoach 2012 theo doi (giai ngan 30.6.12) 3 3 3" xfId="34847"/>
    <cellStyle name="1_Danh sach gui BC thuc hien KH2009_Book1_Hoan chinh KH 2012 Von ho tro co MT_Ke hoach 2012 theo doi (giai ngan 30.6.12) 3 4" xfId="8691"/>
    <cellStyle name="1_Danh sach gui BC thuc hien KH2009_Book1_Hoan chinh KH 2012 Von ho tro co MT_Ke hoach 2012 theo doi (giai ngan 30.6.12) 3 4 2" xfId="34848"/>
    <cellStyle name="1_Danh sach gui BC thuc hien KH2009_Book1_Hoan chinh KH 2012 Von ho tro co MT_Ke hoach 2012 theo doi (giai ngan 30.6.12) 3 4 3" xfId="34849"/>
    <cellStyle name="1_Danh sach gui BC thuc hien KH2009_Book1_Hoan chinh KH 2012 Von ho tro co MT_Ke hoach 2012 theo doi (giai ngan 30.6.12) 3 5" xfId="34850"/>
    <cellStyle name="1_Danh sach gui BC thuc hien KH2009_Book1_Hoan chinh KH 2012 Von ho tro co MT_Ke hoach 2012 theo doi (giai ngan 30.6.12) 3 6" xfId="34851"/>
    <cellStyle name="1_Danh sach gui BC thuc hien KH2009_Book1_Hoan chinh KH 2012 Von ho tro co MT_Ke hoach 2012 theo doi (giai ngan 30.6.12) 4" xfId="8692"/>
    <cellStyle name="1_Danh sach gui BC thuc hien KH2009_Book1_Hoan chinh KH 2012 Von ho tro co MT_Ke hoach 2012 theo doi (giai ngan 30.6.12) 4 2" xfId="34852"/>
    <cellStyle name="1_Danh sach gui BC thuc hien KH2009_Book1_Hoan chinh KH 2012 Von ho tro co MT_Ke hoach 2012 theo doi (giai ngan 30.6.12) 4 3" xfId="34853"/>
    <cellStyle name="1_Danh sach gui BC thuc hien KH2009_Book1_Hoan chinh KH 2012 Von ho tro co MT_Ke hoach 2012 theo doi (giai ngan 30.6.12) 5" xfId="8693"/>
    <cellStyle name="1_Danh sach gui BC thuc hien KH2009_Book1_Hoan chinh KH 2012 Von ho tro co MT_Ke hoach 2012 theo doi (giai ngan 30.6.12) 5 2" xfId="34854"/>
    <cellStyle name="1_Danh sach gui BC thuc hien KH2009_Book1_Hoan chinh KH 2012 Von ho tro co MT_Ke hoach 2012 theo doi (giai ngan 30.6.12) 5 3" xfId="34855"/>
    <cellStyle name="1_Danh sach gui BC thuc hien KH2009_Book1_Hoan chinh KH 2012 Von ho tro co MT_Ke hoach 2012 theo doi (giai ngan 30.6.12) 6" xfId="8694"/>
    <cellStyle name="1_Danh sach gui BC thuc hien KH2009_Book1_Hoan chinh KH 2012 Von ho tro co MT_Ke hoach 2012 theo doi (giai ngan 30.6.12) 6 2" xfId="34856"/>
    <cellStyle name="1_Danh sach gui BC thuc hien KH2009_Book1_Hoan chinh KH 2012 Von ho tro co MT_Ke hoach 2012 theo doi (giai ngan 30.6.12) 6 3" xfId="34857"/>
    <cellStyle name="1_Danh sach gui BC thuc hien KH2009_Book1_Hoan chinh KH 2012 Von ho tro co MT_Ke hoach 2012 theo doi (giai ngan 30.6.12) 7" xfId="34858"/>
    <cellStyle name="1_Danh sach gui BC thuc hien KH2009_Book1_Hoan chinh KH 2012 Von ho tro co MT_Ke hoach 2012 theo doi (giai ngan 30.6.12) 8" xfId="34859"/>
    <cellStyle name="1_Danh sach gui BC thuc hien KH2009_Book1_Ke hoach 2012 (theo doi)" xfId="8695"/>
    <cellStyle name="1_Danh sach gui BC thuc hien KH2009_Book1_Ke hoach 2012 (theo doi) 2" xfId="8696"/>
    <cellStyle name="1_Danh sach gui BC thuc hien KH2009_Book1_Ke hoach 2012 (theo doi) 2 2" xfId="8697"/>
    <cellStyle name="1_Danh sach gui BC thuc hien KH2009_Book1_Ke hoach 2012 (theo doi) 2 2 2" xfId="34860"/>
    <cellStyle name="1_Danh sach gui BC thuc hien KH2009_Book1_Ke hoach 2012 (theo doi) 2 2 3" xfId="34861"/>
    <cellStyle name="1_Danh sach gui BC thuc hien KH2009_Book1_Ke hoach 2012 (theo doi) 2 3" xfId="8698"/>
    <cellStyle name="1_Danh sach gui BC thuc hien KH2009_Book1_Ke hoach 2012 (theo doi) 2 3 2" xfId="34862"/>
    <cellStyle name="1_Danh sach gui BC thuc hien KH2009_Book1_Ke hoach 2012 (theo doi) 2 3 3" xfId="34863"/>
    <cellStyle name="1_Danh sach gui BC thuc hien KH2009_Book1_Ke hoach 2012 (theo doi) 2 4" xfId="8699"/>
    <cellStyle name="1_Danh sach gui BC thuc hien KH2009_Book1_Ke hoach 2012 (theo doi) 2 4 2" xfId="34864"/>
    <cellStyle name="1_Danh sach gui BC thuc hien KH2009_Book1_Ke hoach 2012 (theo doi) 2 4 3" xfId="34865"/>
    <cellStyle name="1_Danh sach gui BC thuc hien KH2009_Book1_Ke hoach 2012 (theo doi) 2 5" xfId="34866"/>
    <cellStyle name="1_Danh sach gui BC thuc hien KH2009_Book1_Ke hoach 2012 (theo doi) 2 6" xfId="34867"/>
    <cellStyle name="1_Danh sach gui BC thuc hien KH2009_Book1_Ke hoach 2012 (theo doi) 3" xfId="8700"/>
    <cellStyle name="1_Danh sach gui BC thuc hien KH2009_Book1_Ke hoach 2012 (theo doi) 3 2" xfId="8701"/>
    <cellStyle name="1_Danh sach gui BC thuc hien KH2009_Book1_Ke hoach 2012 (theo doi) 3 2 2" xfId="34868"/>
    <cellStyle name="1_Danh sach gui BC thuc hien KH2009_Book1_Ke hoach 2012 (theo doi) 3 2 3" xfId="34869"/>
    <cellStyle name="1_Danh sach gui BC thuc hien KH2009_Book1_Ke hoach 2012 (theo doi) 3 3" xfId="8702"/>
    <cellStyle name="1_Danh sach gui BC thuc hien KH2009_Book1_Ke hoach 2012 (theo doi) 3 3 2" xfId="34870"/>
    <cellStyle name="1_Danh sach gui BC thuc hien KH2009_Book1_Ke hoach 2012 (theo doi) 3 3 3" xfId="34871"/>
    <cellStyle name="1_Danh sach gui BC thuc hien KH2009_Book1_Ke hoach 2012 (theo doi) 3 4" xfId="8703"/>
    <cellStyle name="1_Danh sach gui BC thuc hien KH2009_Book1_Ke hoach 2012 (theo doi) 3 4 2" xfId="34872"/>
    <cellStyle name="1_Danh sach gui BC thuc hien KH2009_Book1_Ke hoach 2012 (theo doi) 3 4 3" xfId="34873"/>
    <cellStyle name="1_Danh sach gui BC thuc hien KH2009_Book1_Ke hoach 2012 (theo doi) 3 5" xfId="34874"/>
    <cellStyle name="1_Danh sach gui BC thuc hien KH2009_Book1_Ke hoach 2012 (theo doi) 3 6" xfId="34875"/>
    <cellStyle name="1_Danh sach gui BC thuc hien KH2009_Book1_Ke hoach 2012 (theo doi) 4" xfId="8704"/>
    <cellStyle name="1_Danh sach gui BC thuc hien KH2009_Book1_Ke hoach 2012 (theo doi) 4 2" xfId="34876"/>
    <cellStyle name="1_Danh sach gui BC thuc hien KH2009_Book1_Ke hoach 2012 (theo doi) 4 3" xfId="34877"/>
    <cellStyle name="1_Danh sach gui BC thuc hien KH2009_Book1_Ke hoach 2012 (theo doi) 5" xfId="8705"/>
    <cellStyle name="1_Danh sach gui BC thuc hien KH2009_Book1_Ke hoach 2012 (theo doi) 5 2" xfId="34878"/>
    <cellStyle name="1_Danh sach gui BC thuc hien KH2009_Book1_Ke hoach 2012 (theo doi) 5 3" xfId="34879"/>
    <cellStyle name="1_Danh sach gui BC thuc hien KH2009_Book1_Ke hoach 2012 (theo doi) 6" xfId="8706"/>
    <cellStyle name="1_Danh sach gui BC thuc hien KH2009_Book1_Ke hoach 2012 (theo doi) 6 2" xfId="34880"/>
    <cellStyle name="1_Danh sach gui BC thuc hien KH2009_Book1_Ke hoach 2012 (theo doi) 6 3" xfId="34881"/>
    <cellStyle name="1_Danh sach gui BC thuc hien KH2009_Book1_Ke hoach 2012 (theo doi) 7" xfId="34882"/>
    <cellStyle name="1_Danh sach gui BC thuc hien KH2009_Book1_Ke hoach 2012 (theo doi) 8" xfId="34883"/>
    <cellStyle name="1_Danh sach gui BC thuc hien KH2009_Book1_Ke hoach 2012 theo doi (giai ngan 30.6.12)" xfId="8707"/>
    <cellStyle name="1_Danh sach gui BC thuc hien KH2009_Book1_Ke hoach 2012 theo doi (giai ngan 30.6.12) 2" xfId="8708"/>
    <cellStyle name="1_Danh sach gui BC thuc hien KH2009_Book1_Ke hoach 2012 theo doi (giai ngan 30.6.12) 2 2" xfId="8709"/>
    <cellStyle name="1_Danh sach gui BC thuc hien KH2009_Book1_Ke hoach 2012 theo doi (giai ngan 30.6.12) 2 2 2" xfId="34884"/>
    <cellStyle name="1_Danh sach gui BC thuc hien KH2009_Book1_Ke hoach 2012 theo doi (giai ngan 30.6.12) 2 2 3" xfId="34885"/>
    <cellStyle name="1_Danh sach gui BC thuc hien KH2009_Book1_Ke hoach 2012 theo doi (giai ngan 30.6.12) 2 3" xfId="8710"/>
    <cellStyle name="1_Danh sach gui BC thuc hien KH2009_Book1_Ke hoach 2012 theo doi (giai ngan 30.6.12) 2 3 2" xfId="34886"/>
    <cellStyle name="1_Danh sach gui BC thuc hien KH2009_Book1_Ke hoach 2012 theo doi (giai ngan 30.6.12) 2 3 3" xfId="34887"/>
    <cellStyle name="1_Danh sach gui BC thuc hien KH2009_Book1_Ke hoach 2012 theo doi (giai ngan 30.6.12) 2 4" xfId="8711"/>
    <cellStyle name="1_Danh sach gui BC thuc hien KH2009_Book1_Ke hoach 2012 theo doi (giai ngan 30.6.12) 2 4 2" xfId="34888"/>
    <cellStyle name="1_Danh sach gui BC thuc hien KH2009_Book1_Ke hoach 2012 theo doi (giai ngan 30.6.12) 2 4 3" xfId="34889"/>
    <cellStyle name="1_Danh sach gui BC thuc hien KH2009_Book1_Ke hoach 2012 theo doi (giai ngan 30.6.12) 2 5" xfId="34890"/>
    <cellStyle name="1_Danh sach gui BC thuc hien KH2009_Book1_Ke hoach 2012 theo doi (giai ngan 30.6.12) 2 6" xfId="34891"/>
    <cellStyle name="1_Danh sach gui BC thuc hien KH2009_Book1_Ke hoach 2012 theo doi (giai ngan 30.6.12) 3" xfId="8712"/>
    <cellStyle name="1_Danh sach gui BC thuc hien KH2009_Book1_Ke hoach 2012 theo doi (giai ngan 30.6.12) 3 2" xfId="8713"/>
    <cellStyle name="1_Danh sach gui BC thuc hien KH2009_Book1_Ke hoach 2012 theo doi (giai ngan 30.6.12) 3 2 2" xfId="34892"/>
    <cellStyle name="1_Danh sach gui BC thuc hien KH2009_Book1_Ke hoach 2012 theo doi (giai ngan 30.6.12) 3 2 3" xfId="34893"/>
    <cellStyle name="1_Danh sach gui BC thuc hien KH2009_Book1_Ke hoach 2012 theo doi (giai ngan 30.6.12) 3 3" xfId="8714"/>
    <cellStyle name="1_Danh sach gui BC thuc hien KH2009_Book1_Ke hoach 2012 theo doi (giai ngan 30.6.12) 3 3 2" xfId="34894"/>
    <cellStyle name="1_Danh sach gui BC thuc hien KH2009_Book1_Ke hoach 2012 theo doi (giai ngan 30.6.12) 3 3 3" xfId="34895"/>
    <cellStyle name="1_Danh sach gui BC thuc hien KH2009_Book1_Ke hoach 2012 theo doi (giai ngan 30.6.12) 3 4" xfId="8715"/>
    <cellStyle name="1_Danh sach gui BC thuc hien KH2009_Book1_Ke hoach 2012 theo doi (giai ngan 30.6.12) 3 4 2" xfId="34896"/>
    <cellStyle name="1_Danh sach gui BC thuc hien KH2009_Book1_Ke hoach 2012 theo doi (giai ngan 30.6.12) 3 4 3" xfId="34897"/>
    <cellStyle name="1_Danh sach gui BC thuc hien KH2009_Book1_Ke hoach 2012 theo doi (giai ngan 30.6.12) 3 5" xfId="34898"/>
    <cellStyle name="1_Danh sach gui BC thuc hien KH2009_Book1_Ke hoach 2012 theo doi (giai ngan 30.6.12) 3 6" xfId="34899"/>
    <cellStyle name="1_Danh sach gui BC thuc hien KH2009_Book1_Ke hoach 2012 theo doi (giai ngan 30.6.12) 4" xfId="8716"/>
    <cellStyle name="1_Danh sach gui BC thuc hien KH2009_Book1_Ke hoach 2012 theo doi (giai ngan 30.6.12) 4 2" xfId="34900"/>
    <cellStyle name="1_Danh sach gui BC thuc hien KH2009_Book1_Ke hoach 2012 theo doi (giai ngan 30.6.12) 4 3" xfId="34901"/>
    <cellStyle name="1_Danh sach gui BC thuc hien KH2009_Book1_Ke hoach 2012 theo doi (giai ngan 30.6.12) 5" xfId="8717"/>
    <cellStyle name="1_Danh sach gui BC thuc hien KH2009_Book1_Ke hoach 2012 theo doi (giai ngan 30.6.12) 5 2" xfId="34902"/>
    <cellStyle name="1_Danh sach gui BC thuc hien KH2009_Book1_Ke hoach 2012 theo doi (giai ngan 30.6.12) 5 3" xfId="34903"/>
    <cellStyle name="1_Danh sach gui BC thuc hien KH2009_Book1_Ke hoach 2012 theo doi (giai ngan 30.6.12) 6" xfId="8718"/>
    <cellStyle name="1_Danh sach gui BC thuc hien KH2009_Book1_Ke hoach 2012 theo doi (giai ngan 30.6.12) 6 2" xfId="34904"/>
    <cellStyle name="1_Danh sach gui BC thuc hien KH2009_Book1_Ke hoach 2012 theo doi (giai ngan 30.6.12) 6 3" xfId="34905"/>
    <cellStyle name="1_Danh sach gui BC thuc hien KH2009_Book1_Ke hoach 2012 theo doi (giai ngan 30.6.12) 7" xfId="34906"/>
    <cellStyle name="1_Danh sach gui BC thuc hien KH2009_Book1_Ke hoach 2012 theo doi (giai ngan 30.6.12) 8" xfId="34907"/>
    <cellStyle name="1_Danh sach gui BC thuc hien KH2009_Dang ky phan khai von ODA (gui Bo)" xfId="8719"/>
    <cellStyle name="1_Danh sach gui BC thuc hien KH2009_Dang ky phan khai von ODA (gui Bo) 2" xfId="8720"/>
    <cellStyle name="1_Danh sach gui BC thuc hien KH2009_Dang ky phan khai von ODA (gui Bo) 2 2" xfId="8721"/>
    <cellStyle name="1_Danh sach gui BC thuc hien KH2009_Dang ky phan khai von ODA (gui Bo) 2 2 2" xfId="34908"/>
    <cellStyle name="1_Danh sach gui BC thuc hien KH2009_Dang ky phan khai von ODA (gui Bo) 2 2 3" xfId="34909"/>
    <cellStyle name="1_Danh sach gui BC thuc hien KH2009_Dang ky phan khai von ODA (gui Bo) 2 3" xfId="8722"/>
    <cellStyle name="1_Danh sach gui BC thuc hien KH2009_Dang ky phan khai von ODA (gui Bo) 2 3 2" xfId="34910"/>
    <cellStyle name="1_Danh sach gui BC thuc hien KH2009_Dang ky phan khai von ODA (gui Bo) 2 3 3" xfId="34911"/>
    <cellStyle name="1_Danh sach gui BC thuc hien KH2009_Dang ky phan khai von ODA (gui Bo) 2 4" xfId="8723"/>
    <cellStyle name="1_Danh sach gui BC thuc hien KH2009_Dang ky phan khai von ODA (gui Bo) 2 4 2" xfId="34912"/>
    <cellStyle name="1_Danh sach gui BC thuc hien KH2009_Dang ky phan khai von ODA (gui Bo) 2 4 3" xfId="34913"/>
    <cellStyle name="1_Danh sach gui BC thuc hien KH2009_Dang ky phan khai von ODA (gui Bo) 2 5" xfId="34914"/>
    <cellStyle name="1_Danh sach gui BC thuc hien KH2009_Dang ky phan khai von ODA (gui Bo) 2 6" xfId="34915"/>
    <cellStyle name="1_Danh sach gui BC thuc hien KH2009_Dang ky phan khai von ODA (gui Bo) 3" xfId="8724"/>
    <cellStyle name="1_Danh sach gui BC thuc hien KH2009_Dang ky phan khai von ODA (gui Bo) 3 2" xfId="34916"/>
    <cellStyle name="1_Danh sach gui BC thuc hien KH2009_Dang ky phan khai von ODA (gui Bo) 3 3" xfId="34917"/>
    <cellStyle name="1_Danh sach gui BC thuc hien KH2009_Dang ky phan khai von ODA (gui Bo) 4" xfId="8725"/>
    <cellStyle name="1_Danh sach gui BC thuc hien KH2009_Dang ky phan khai von ODA (gui Bo) 4 2" xfId="34918"/>
    <cellStyle name="1_Danh sach gui BC thuc hien KH2009_Dang ky phan khai von ODA (gui Bo) 4 3" xfId="34919"/>
    <cellStyle name="1_Danh sach gui BC thuc hien KH2009_Dang ky phan khai von ODA (gui Bo) 5" xfId="8726"/>
    <cellStyle name="1_Danh sach gui BC thuc hien KH2009_Dang ky phan khai von ODA (gui Bo) 5 2" xfId="34920"/>
    <cellStyle name="1_Danh sach gui BC thuc hien KH2009_Dang ky phan khai von ODA (gui Bo) 5 3" xfId="34921"/>
    <cellStyle name="1_Danh sach gui BC thuc hien KH2009_Dang ky phan khai von ODA (gui Bo) 6" xfId="34922"/>
    <cellStyle name="1_Danh sach gui BC thuc hien KH2009_Dang ky phan khai von ODA (gui Bo) 7" xfId="34923"/>
    <cellStyle name="1_Danh sach gui BC thuc hien KH2009_Dang ky phan khai von ODA (gui Bo)_BC von DTPT 6 thang 2012" xfId="8727"/>
    <cellStyle name="1_Danh sach gui BC thuc hien KH2009_Dang ky phan khai von ODA (gui Bo)_BC von DTPT 6 thang 2012 2" xfId="8728"/>
    <cellStyle name="1_Danh sach gui BC thuc hien KH2009_Dang ky phan khai von ODA (gui Bo)_BC von DTPT 6 thang 2012 2 2" xfId="8729"/>
    <cellStyle name="1_Danh sach gui BC thuc hien KH2009_Dang ky phan khai von ODA (gui Bo)_BC von DTPT 6 thang 2012 2 2 2" xfId="34924"/>
    <cellStyle name="1_Danh sach gui BC thuc hien KH2009_Dang ky phan khai von ODA (gui Bo)_BC von DTPT 6 thang 2012 2 2 3" xfId="34925"/>
    <cellStyle name="1_Danh sach gui BC thuc hien KH2009_Dang ky phan khai von ODA (gui Bo)_BC von DTPT 6 thang 2012 2 3" xfId="8730"/>
    <cellStyle name="1_Danh sach gui BC thuc hien KH2009_Dang ky phan khai von ODA (gui Bo)_BC von DTPT 6 thang 2012 2 3 2" xfId="34926"/>
    <cellStyle name="1_Danh sach gui BC thuc hien KH2009_Dang ky phan khai von ODA (gui Bo)_BC von DTPT 6 thang 2012 2 3 3" xfId="34927"/>
    <cellStyle name="1_Danh sach gui BC thuc hien KH2009_Dang ky phan khai von ODA (gui Bo)_BC von DTPT 6 thang 2012 2 4" xfId="8731"/>
    <cellStyle name="1_Danh sach gui BC thuc hien KH2009_Dang ky phan khai von ODA (gui Bo)_BC von DTPT 6 thang 2012 2 4 2" xfId="34928"/>
    <cellStyle name="1_Danh sach gui BC thuc hien KH2009_Dang ky phan khai von ODA (gui Bo)_BC von DTPT 6 thang 2012 2 4 3" xfId="34929"/>
    <cellStyle name="1_Danh sach gui BC thuc hien KH2009_Dang ky phan khai von ODA (gui Bo)_BC von DTPT 6 thang 2012 2 5" xfId="34930"/>
    <cellStyle name="1_Danh sach gui BC thuc hien KH2009_Dang ky phan khai von ODA (gui Bo)_BC von DTPT 6 thang 2012 2 6" xfId="34931"/>
    <cellStyle name="1_Danh sach gui BC thuc hien KH2009_Dang ky phan khai von ODA (gui Bo)_BC von DTPT 6 thang 2012 3" xfId="8732"/>
    <cellStyle name="1_Danh sach gui BC thuc hien KH2009_Dang ky phan khai von ODA (gui Bo)_BC von DTPT 6 thang 2012 3 2" xfId="34932"/>
    <cellStyle name="1_Danh sach gui BC thuc hien KH2009_Dang ky phan khai von ODA (gui Bo)_BC von DTPT 6 thang 2012 3 3" xfId="34933"/>
    <cellStyle name="1_Danh sach gui BC thuc hien KH2009_Dang ky phan khai von ODA (gui Bo)_BC von DTPT 6 thang 2012 4" xfId="8733"/>
    <cellStyle name="1_Danh sach gui BC thuc hien KH2009_Dang ky phan khai von ODA (gui Bo)_BC von DTPT 6 thang 2012 4 2" xfId="34934"/>
    <cellStyle name="1_Danh sach gui BC thuc hien KH2009_Dang ky phan khai von ODA (gui Bo)_BC von DTPT 6 thang 2012 4 3" xfId="34935"/>
    <cellStyle name="1_Danh sach gui BC thuc hien KH2009_Dang ky phan khai von ODA (gui Bo)_BC von DTPT 6 thang 2012 5" xfId="8734"/>
    <cellStyle name="1_Danh sach gui BC thuc hien KH2009_Dang ky phan khai von ODA (gui Bo)_BC von DTPT 6 thang 2012 5 2" xfId="34936"/>
    <cellStyle name="1_Danh sach gui BC thuc hien KH2009_Dang ky phan khai von ODA (gui Bo)_BC von DTPT 6 thang 2012 5 3" xfId="34937"/>
    <cellStyle name="1_Danh sach gui BC thuc hien KH2009_Dang ky phan khai von ODA (gui Bo)_BC von DTPT 6 thang 2012 6" xfId="34938"/>
    <cellStyle name="1_Danh sach gui BC thuc hien KH2009_Dang ky phan khai von ODA (gui Bo)_BC von DTPT 6 thang 2012 7" xfId="34939"/>
    <cellStyle name="1_Danh sach gui BC thuc hien KH2009_Dang ky phan khai von ODA (gui Bo)_Bieu du thao QD von ho tro co MT" xfId="8735"/>
    <cellStyle name="1_Danh sach gui BC thuc hien KH2009_Dang ky phan khai von ODA (gui Bo)_Bieu du thao QD von ho tro co MT 2" xfId="8736"/>
    <cellStyle name="1_Danh sach gui BC thuc hien KH2009_Dang ky phan khai von ODA (gui Bo)_Bieu du thao QD von ho tro co MT 2 2" xfId="8737"/>
    <cellStyle name="1_Danh sach gui BC thuc hien KH2009_Dang ky phan khai von ODA (gui Bo)_Bieu du thao QD von ho tro co MT 2 2 2" xfId="34940"/>
    <cellStyle name="1_Danh sach gui BC thuc hien KH2009_Dang ky phan khai von ODA (gui Bo)_Bieu du thao QD von ho tro co MT 2 2 3" xfId="34941"/>
    <cellStyle name="1_Danh sach gui BC thuc hien KH2009_Dang ky phan khai von ODA (gui Bo)_Bieu du thao QD von ho tro co MT 2 3" xfId="8738"/>
    <cellStyle name="1_Danh sach gui BC thuc hien KH2009_Dang ky phan khai von ODA (gui Bo)_Bieu du thao QD von ho tro co MT 2 3 2" xfId="34942"/>
    <cellStyle name="1_Danh sach gui BC thuc hien KH2009_Dang ky phan khai von ODA (gui Bo)_Bieu du thao QD von ho tro co MT 2 3 3" xfId="34943"/>
    <cellStyle name="1_Danh sach gui BC thuc hien KH2009_Dang ky phan khai von ODA (gui Bo)_Bieu du thao QD von ho tro co MT 2 4" xfId="8739"/>
    <cellStyle name="1_Danh sach gui BC thuc hien KH2009_Dang ky phan khai von ODA (gui Bo)_Bieu du thao QD von ho tro co MT 2 4 2" xfId="34944"/>
    <cellStyle name="1_Danh sach gui BC thuc hien KH2009_Dang ky phan khai von ODA (gui Bo)_Bieu du thao QD von ho tro co MT 2 4 3" xfId="34945"/>
    <cellStyle name="1_Danh sach gui BC thuc hien KH2009_Dang ky phan khai von ODA (gui Bo)_Bieu du thao QD von ho tro co MT 2 5" xfId="34946"/>
    <cellStyle name="1_Danh sach gui BC thuc hien KH2009_Dang ky phan khai von ODA (gui Bo)_Bieu du thao QD von ho tro co MT 2 6" xfId="34947"/>
    <cellStyle name="1_Danh sach gui BC thuc hien KH2009_Dang ky phan khai von ODA (gui Bo)_Bieu du thao QD von ho tro co MT 3" xfId="8740"/>
    <cellStyle name="1_Danh sach gui BC thuc hien KH2009_Dang ky phan khai von ODA (gui Bo)_Bieu du thao QD von ho tro co MT 3 2" xfId="34948"/>
    <cellStyle name="1_Danh sach gui BC thuc hien KH2009_Dang ky phan khai von ODA (gui Bo)_Bieu du thao QD von ho tro co MT 3 3" xfId="34949"/>
    <cellStyle name="1_Danh sach gui BC thuc hien KH2009_Dang ky phan khai von ODA (gui Bo)_Bieu du thao QD von ho tro co MT 4" xfId="8741"/>
    <cellStyle name="1_Danh sach gui BC thuc hien KH2009_Dang ky phan khai von ODA (gui Bo)_Bieu du thao QD von ho tro co MT 4 2" xfId="34950"/>
    <cellStyle name="1_Danh sach gui BC thuc hien KH2009_Dang ky phan khai von ODA (gui Bo)_Bieu du thao QD von ho tro co MT 4 3" xfId="34951"/>
    <cellStyle name="1_Danh sach gui BC thuc hien KH2009_Dang ky phan khai von ODA (gui Bo)_Bieu du thao QD von ho tro co MT 5" xfId="8742"/>
    <cellStyle name="1_Danh sach gui BC thuc hien KH2009_Dang ky phan khai von ODA (gui Bo)_Bieu du thao QD von ho tro co MT 5 2" xfId="34952"/>
    <cellStyle name="1_Danh sach gui BC thuc hien KH2009_Dang ky phan khai von ODA (gui Bo)_Bieu du thao QD von ho tro co MT 5 3" xfId="34953"/>
    <cellStyle name="1_Danh sach gui BC thuc hien KH2009_Dang ky phan khai von ODA (gui Bo)_Bieu du thao QD von ho tro co MT 6" xfId="34954"/>
    <cellStyle name="1_Danh sach gui BC thuc hien KH2009_Dang ky phan khai von ODA (gui Bo)_Bieu du thao QD von ho tro co MT 7" xfId="34955"/>
    <cellStyle name="1_Danh sach gui BC thuc hien KH2009_Dang ky phan khai von ODA (gui Bo)_Ke hoach 2012 theo doi (giai ngan 30.6.12)" xfId="8743"/>
    <cellStyle name="1_Danh sach gui BC thuc hien KH2009_Dang ky phan khai von ODA (gui Bo)_Ke hoach 2012 theo doi (giai ngan 30.6.12) 2" xfId="8744"/>
    <cellStyle name="1_Danh sach gui BC thuc hien KH2009_Dang ky phan khai von ODA (gui Bo)_Ke hoach 2012 theo doi (giai ngan 30.6.12) 2 2" xfId="8745"/>
    <cellStyle name="1_Danh sach gui BC thuc hien KH2009_Dang ky phan khai von ODA (gui Bo)_Ke hoach 2012 theo doi (giai ngan 30.6.12) 2 2 2" xfId="34956"/>
    <cellStyle name="1_Danh sach gui BC thuc hien KH2009_Dang ky phan khai von ODA (gui Bo)_Ke hoach 2012 theo doi (giai ngan 30.6.12) 2 2 3" xfId="34957"/>
    <cellStyle name="1_Danh sach gui BC thuc hien KH2009_Dang ky phan khai von ODA (gui Bo)_Ke hoach 2012 theo doi (giai ngan 30.6.12) 2 3" xfId="8746"/>
    <cellStyle name="1_Danh sach gui BC thuc hien KH2009_Dang ky phan khai von ODA (gui Bo)_Ke hoach 2012 theo doi (giai ngan 30.6.12) 2 3 2" xfId="34958"/>
    <cellStyle name="1_Danh sach gui BC thuc hien KH2009_Dang ky phan khai von ODA (gui Bo)_Ke hoach 2012 theo doi (giai ngan 30.6.12) 2 3 3" xfId="34959"/>
    <cellStyle name="1_Danh sach gui BC thuc hien KH2009_Dang ky phan khai von ODA (gui Bo)_Ke hoach 2012 theo doi (giai ngan 30.6.12) 2 4" xfId="8747"/>
    <cellStyle name="1_Danh sach gui BC thuc hien KH2009_Dang ky phan khai von ODA (gui Bo)_Ke hoach 2012 theo doi (giai ngan 30.6.12) 2 4 2" xfId="34960"/>
    <cellStyle name="1_Danh sach gui BC thuc hien KH2009_Dang ky phan khai von ODA (gui Bo)_Ke hoach 2012 theo doi (giai ngan 30.6.12) 2 4 3" xfId="34961"/>
    <cellStyle name="1_Danh sach gui BC thuc hien KH2009_Dang ky phan khai von ODA (gui Bo)_Ke hoach 2012 theo doi (giai ngan 30.6.12) 2 5" xfId="34962"/>
    <cellStyle name="1_Danh sach gui BC thuc hien KH2009_Dang ky phan khai von ODA (gui Bo)_Ke hoach 2012 theo doi (giai ngan 30.6.12) 2 6" xfId="34963"/>
    <cellStyle name="1_Danh sach gui BC thuc hien KH2009_Dang ky phan khai von ODA (gui Bo)_Ke hoach 2012 theo doi (giai ngan 30.6.12) 3" xfId="8748"/>
    <cellStyle name="1_Danh sach gui BC thuc hien KH2009_Dang ky phan khai von ODA (gui Bo)_Ke hoach 2012 theo doi (giai ngan 30.6.12) 3 2" xfId="34964"/>
    <cellStyle name="1_Danh sach gui BC thuc hien KH2009_Dang ky phan khai von ODA (gui Bo)_Ke hoach 2012 theo doi (giai ngan 30.6.12) 3 3" xfId="34965"/>
    <cellStyle name="1_Danh sach gui BC thuc hien KH2009_Dang ky phan khai von ODA (gui Bo)_Ke hoach 2012 theo doi (giai ngan 30.6.12) 4" xfId="8749"/>
    <cellStyle name="1_Danh sach gui BC thuc hien KH2009_Dang ky phan khai von ODA (gui Bo)_Ke hoach 2012 theo doi (giai ngan 30.6.12) 4 2" xfId="34966"/>
    <cellStyle name="1_Danh sach gui BC thuc hien KH2009_Dang ky phan khai von ODA (gui Bo)_Ke hoach 2012 theo doi (giai ngan 30.6.12) 4 3" xfId="34967"/>
    <cellStyle name="1_Danh sach gui BC thuc hien KH2009_Dang ky phan khai von ODA (gui Bo)_Ke hoach 2012 theo doi (giai ngan 30.6.12) 5" xfId="8750"/>
    <cellStyle name="1_Danh sach gui BC thuc hien KH2009_Dang ky phan khai von ODA (gui Bo)_Ke hoach 2012 theo doi (giai ngan 30.6.12) 5 2" xfId="34968"/>
    <cellStyle name="1_Danh sach gui BC thuc hien KH2009_Dang ky phan khai von ODA (gui Bo)_Ke hoach 2012 theo doi (giai ngan 30.6.12) 5 3" xfId="34969"/>
    <cellStyle name="1_Danh sach gui BC thuc hien KH2009_Dang ky phan khai von ODA (gui Bo)_Ke hoach 2012 theo doi (giai ngan 30.6.12) 6" xfId="34970"/>
    <cellStyle name="1_Danh sach gui BC thuc hien KH2009_Dang ky phan khai von ODA (gui Bo)_Ke hoach 2012 theo doi (giai ngan 30.6.12) 7" xfId="34971"/>
    <cellStyle name="1_Danh sach gui BC thuc hien KH2009_DK bo tri lai (chinh thuc)" xfId="8751"/>
    <cellStyle name="1_Danh sach gui BC thuc hien KH2009_DK bo tri lai (chinh thuc) 2" xfId="8752"/>
    <cellStyle name="1_Danh sach gui BC thuc hien KH2009_DK bo tri lai (chinh thuc) 2 2" xfId="8753"/>
    <cellStyle name="1_Danh sach gui BC thuc hien KH2009_DK bo tri lai (chinh thuc) 2 2 2" xfId="34972"/>
    <cellStyle name="1_Danh sach gui BC thuc hien KH2009_DK bo tri lai (chinh thuc) 2 2 3" xfId="34973"/>
    <cellStyle name="1_Danh sach gui BC thuc hien KH2009_DK bo tri lai (chinh thuc) 2 3" xfId="8754"/>
    <cellStyle name="1_Danh sach gui BC thuc hien KH2009_DK bo tri lai (chinh thuc) 2 3 2" xfId="34974"/>
    <cellStyle name="1_Danh sach gui BC thuc hien KH2009_DK bo tri lai (chinh thuc) 2 3 3" xfId="34975"/>
    <cellStyle name="1_Danh sach gui BC thuc hien KH2009_DK bo tri lai (chinh thuc) 2 4" xfId="8755"/>
    <cellStyle name="1_Danh sach gui BC thuc hien KH2009_DK bo tri lai (chinh thuc) 2 4 2" xfId="34976"/>
    <cellStyle name="1_Danh sach gui BC thuc hien KH2009_DK bo tri lai (chinh thuc) 2 4 3" xfId="34977"/>
    <cellStyle name="1_Danh sach gui BC thuc hien KH2009_DK bo tri lai (chinh thuc) 2 5" xfId="34978"/>
    <cellStyle name="1_Danh sach gui BC thuc hien KH2009_DK bo tri lai (chinh thuc) 2 6" xfId="34979"/>
    <cellStyle name="1_Danh sach gui BC thuc hien KH2009_DK bo tri lai (chinh thuc) 3" xfId="8756"/>
    <cellStyle name="1_Danh sach gui BC thuc hien KH2009_DK bo tri lai (chinh thuc) 3 2" xfId="8757"/>
    <cellStyle name="1_Danh sach gui BC thuc hien KH2009_DK bo tri lai (chinh thuc) 3 2 2" xfId="34980"/>
    <cellStyle name="1_Danh sach gui BC thuc hien KH2009_DK bo tri lai (chinh thuc) 3 2 3" xfId="34981"/>
    <cellStyle name="1_Danh sach gui BC thuc hien KH2009_DK bo tri lai (chinh thuc) 3 3" xfId="8758"/>
    <cellStyle name="1_Danh sach gui BC thuc hien KH2009_DK bo tri lai (chinh thuc) 3 3 2" xfId="34982"/>
    <cellStyle name="1_Danh sach gui BC thuc hien KH2009_DK bo tri lai (chinh thuc) 3 3 3" xfId="34983"/>
    <cellStyle name="1_Danh sach gui BC thuc hien KH2009_DK bo tri lai (chinh thuc) 3 4" xfId="8759"/>
    <cellStyle name="1_Danh sach gui BC thuc hien KH2009_DK bo tri lai (chinh thuc) 3 4 2" xfId="34984"/>
    <cellStyle name="1_Danh sach gui BC thuc hien KH2009_DK bo tri lai (chinh thuc) 3 4 3" xfId="34985"/>
    <cellStyle name="1_Danh sach gui BC thuc hien KH2009_DK bo tri lai (chinh thuc) 3 5" xfId="34986"/>
    <cellStyle name="1_Danh sach gui BC thuc hien KH2009_DK bo tri lai (chinh thuc) 3 6" xfId="34987"/>
    <cellStyle name="1_Danh sach gui BC thuc hien KH2009_DK bo tri lai (chinh thuc) 4" xfId="8760"/>
    <cellStyle name="1_Danh sach gui BC thuc hien KH2009_DK bo tri lai (chinh thuc) 4 2" xfId="34988"/>
    <cellStyle name="1_Danh sach gui BC thuc hien KH2009_DK bo tri lai (chinh thuc) 4 3" xfId="34989"/>
    <cellStyle name="1_Danh sach gui BC thuc hien KH2009_DK bo tri lai (chinh thuc) 5" xfId="8761"/>
    <cellStyle name="1_Danh sach gui BC thuc hien KH2009_DK bo tri lai (chinh thuc) 5 2" xfId="34990"/>
    <cellStyle name="1_Danh sach gui BC thuc hien KH2009_DK bo tri lai (chinh thuc) 5 3" xfId="34991"/>
    <cellStyle name="1_Danh sach gui BC thuc hien KH2009_DK bo tri lai (chinh thuc) 6" xfId="8762"/>
    <cellStyle name="1_Danh sach gui BC thuc hien KH2009_DK bo tri lai (chinh thuc) 6 2" xfId="34992"/>
    <cellStyle name="1_Danh sach gui BC thuc hien KH2009_DK bo tri lai (chinh thuc) 6 3" xfId="34993"/>
    <cellStyle name="1_Danh sach gui BC thuc hien KH2009_DK bo tri lai (chinh thuc) 7" xfId="34994"/>
    <cellStyle name="1_Danh sach gui BC thuc hien KH2009_DK bo tri lai (chinh thuc) 8" xfId="34995"/>
    <cellStyle name="1_Danh sach gui BC thuc hien KH2009_DK bo tri lai (chinh thuc)_BC von DTPT 6 thang 2012" xfId="8763"/>
    <cellStyle name="1_Danh sach gui BC thuc hien KH2009_DK bo tri lai (chinh thuc)_BC von DTPT 6 thang 2012 2" xfId="8764"/>
    <cellStyle name="1_Danh sach gui BC thuc hien KH2009_DK bo tri lai (chinh thuc)_BC von DTPT 6 thang 2012 2 2" xfId="8765"/>
    <cellStyle name="1_Danh sach gui BC thuc hien KH2009_DK bo tri lai (chinh thuc)_BC von DTPT 6 thang 2012 2 2 2" xfId="34996"/>
    <cellStyle name="1_Danh sach gui BC thuc hien KH2009_DK bo tri lai (chinh thuc)_BC von DTPT 6 thang 2012 2 2 3" xfId="34997"/>
    <cellStyle name="1_Danh sach gui BC thuc hien KH2009_DK bo tri lai (chinh thuc)_BC von DTPT 6 thang 2012 2 3" xfId="8766"/>
    <cellStyle name="1_Danh sach gui BC thuc hien KH2009_DK bo tri lai (chinh thuc)_BC von DTPT 6 thang 2012 2 3 2" xfId="34998"/>
    <cellStyle name="1_Danh sach gui BC thuc hien KH2009_DK bo tri lai (chinh thuc)_BC von DTPT 6 thang 2012 2 3 3" xfId="34999"/>
    <cellStyle name="1_Danh sach gui BC thuc hien KH2009_DK bo tri lai (chinh thuc)_BC von DTPT 6 thang 2012 2 4" xfId="8767"/>
    <cellStyle name="1_Danh sach gui BC thuc hien KH2009_DK bo tri lai (chinh thuc)_BC von DTPT 6 thang 2012 2 4 2" xfId="35000"/>
    <cellStyle name="1_Danh sach gui BC thuc hien KH2009_DK bo tri lai (chinh thuc)_BC von DTPT 6 thang 2012 2 4 3" xfId="35001"/>
    <cellStyle name="1_Danh sach gui BC thuc hien KH2009_DK bo tri lai (chinh thuc)_BC von DTPT 6 thang 2012 2 5" xfId="35002"/>
    <cellStyle name="1_Danh sach gui BC thuc hien KH2009_DK bo tri lai (chinh thuc)_BC von DTPT 6 thang 2012 2 6" xfId="35003"/>
    <cellStyle name="1_Danh sach gui BC thuc hien KH2009_DK bo tri lai (chinh thuc)_BC von DTPT 6 thang 2012 3" xfId="8768"/>
    <cellStyle name="1_Danh sach gui BC thuc hien KH2009_DK bo tri lai (chinh thuc)_BC von DTPT 6 thang 2012 3 2" xfId="8769"/>
    <cellStyle name="1_Danh sach gui BC thuc hien KH2009_DK bo tri lai (chinh thuc)_BC von DTPT 6 thang 2012 3 2 2" xfId="35004"/>
    <cellStyle name="1_Danh sach gui BC thuc hien KH2009_DK bo tri lai (chinh thuc)_BC von DTPT 6 thang 2012 3 2 3" xfId="35005"/>
    <cellStyle name="1_Danh sach gui BC thuc hien KH2009_DK bo tri lai (chinh thuc)_BC von DTPT 6 thang 2012 3 3" xfId="8770"/>
    <cellStyle name="1_Danh sach gui BC thuc hien KH2009_DK bo tri lai (chinh thuc)_BC von DTPT 6 thang 2012 3 3 2" xfId="35006"/>
    <cellStyle name="1_Danh sach gui BC thuc hien KH2009_DK bo tri lai (chinh thuc)_BC von DTPT 6 thang 2012 3 3 3" xfId="35007"/>
    <cellStyle name="1_Danh sach gui BC thuc hien KH2009_DK bo tri lai (chinh thuc)_BC von DTPT 6 thang 2012 3 4" xfId="8771"/>
    <cellStyle name="1_Danh sach gui BC thuc hien KH2009_DK bo tri lai (chinh thuc)_BC von DTPT 6 thang 2012 3 4 2" xfId="35008"/>
    <cellStyle name="1_Danh sach gui BC thuc hien KH2009_DK bo tri lai (chinh thuc)_BC von DTPT 6 thang 2012 3 4 3" xfId="35009"/>
    <cellStyle name="1_Danh sach gui BC thuc hien KH2009_DK bo tri lai (chinh thuc)_BC von DTPT 6 thang 2012 3 5" xfId="35010"/>
    <cellStyle name="1_Danh sach gui BC thuc hien KH2009_DK bo tri lai (chinh thuc)_BC von DTPT 6 thang 2012 3 6" xfId="35011"/>
    <cellStyle name="1_Danh sach gui BC thuc hien KH2009_DK bo tri lai (chinh thuc)_BC von DTPT 6 thang 2012 4" xfId="8772"/>
    <cellStyle name="1_Danh sach gui BC thuc hien KH2009_DK bo tri lai (chinh thuc)_BC von DTPT 6 thang 2012 4 2" xfId="35012"/>
    <cellStyle name="1_Danh sach gui BC thuc hien KH2009_DK bo tri lai (chinh thuc)_BC von DTPT 6 thang 2012 4 3" xfId="35013"/>
    <cellStyle name="1_Danh sach gui BC thuc hien KH2009_DK bo tri lai (chinh thuc)_BC von DTPT 6 thang 2012 5" xfId="8773"/>
    <cellStyle name="1_Danh sach gui BC thuc hien KH2009_DK bo tri lai (chinh thuc)_BC von DTPT 6 thang 2012 5 2" xfId="35014"/>
    <cellStyle name="1_Danh sach gui BC thuc hien KH2009_DK bo tri lai (chinh thuc)_BC von DTPT 6 thang 2012 5 3" xfId="35015"/>
    <cellStyle name="1_Danh sach gui BC thuc hien KH2009_DK bo tri lai (chinh thuc)_BC von DTPT 6 thang 2012 6" xfId="8774"/>
    <cellStyle name="1_Danh sach gui BC thuc hien KH2009_DK bo tri lai (chinh thuc)_BC von DTPT 6 thang 2012 6 2" xfId="35016"/>
    <cellStyle name="1_Danh sach gui BC thuc hien KH2009_DK bo tri lai (chinh thuc)_BC von DTPT 6 thang 2012 6 3" xfId="35017"/>
    <cellStyle name="1_Danh sach gui BC thuc hien KH2009_DK bo tri lai (chinh thuc)_BC von DTPT 6 thang 2012 7" xfId="35018"/>
    <cellStyle name="1_Danh sach gui BC thuc hien KH2009_DK bo tri lai (chinh thuc)_BC von DTPT 6 thang 2012 8" xfId="35019"/>
    <cellStyle name="1_Danh sach gui BC thuc hien KH2009_DK bo tri lai (chinh thuc)_Bieu du thao QD von ho tro co MT" xfId="8775"/>
    <cellStyle name="1_Danh sach gui BC thuc hien KH2009_DK bo tri lai (chinh thuc)_Bieu du thao QD von ho tro co MT 2" xfId="8776"/>
    <cellStyle name="1_Danh sach gui BC thuc hien KH2009_DK bo tri lai (chinh thuc)_Bieu du thao QD von ho tro co MT 2 2" xfId="8777"/>
    <cellStyle name="1_Danh sach gui BC thuc hien KH2009_DK bo tri lai (chinh thuc)_Bieu du thao QD von ho tro co MT 2 2 2" xfId="35020"/>
    <cellStyle name="1_Danh sach gui BC thuc hien KH2009_DK bo tri lai (chinh thuc)_Bieu du thao QD von ho tro co MT 2 2 3" xfId="35021"/>
    <cellStyle name="1_Danh sach gui BC thuc hien KH2009_DK bo tri lai (chinh thuc)_Bieu du thao QD von ho tro co MT 2 3" xfId="8778"/>
    <cellStyle name="1_Danh sach gui BC thuc hien KH2009_DK bo tri lai (chinh thuc)_Bieu du thao QD von ho tro co MT 2 3 2" xfId="35022"/>
    <cellStyle name="1_Danh sach gui BC thuc hien KH2009_DK bo tri lai (chinh thuc)_Bieu du thao QD von ho tro co MT 2 3 3" xfId="35023"/>
    <cellStyle name="1_Danh sach gui BC thuc hien KH2009_DK bo tri lai (chinh thuc)_Bieu du thao QD von ho tro co MT 2 4" xfId="8779"/>
    <cellStyle name="1_Danh sach gui BC thuc hien KH2009_DK bo tri lai (chinh thuc)_Bieu du thao QD von ho tro co MT 2 4 2" xfId="35024"/>
    <cellStyle name="1_Danh sach gui BC thuc hien KH2009_DK bo tri lai (chinh thuc)_Bieu du thao QD von ho tro co MT 2 4 3" xfId="35025"/>
    <cellStyle name="1_Danh sach gui BC thuc hien KH2009_DK bo tri lai (chinh thuc)_Bieu du thao QD von ho tro co MT 2 5" xfId="35026"/>
    <cellStyle name="1_Danh sach gui BC thuc hien KH2009_DK bo tri lai (chinh thuc)_Bieu du thao QD von ho tro co MT 2 6" xfId="35027"/>
    <cellStyle name="1_Danh sach gui BC thuc hien KH2009_DK bo tri lai (chinh thuc)_Bieu du thao QD von ho tro co MT 3" xfId="8780"/>
    <cellStyle name="1_Danh sach gui BC thuc hien KH2009_DK bo tri lai (chinh thuc)_Bieu du thao QD von ho tro co MT 3 2" xfId="8781"/>
    <cellStyle name="1_Danh sach gui BC thuc hien KH2009_DK bo tri lai (chinh thuc)_Bieu du thao QD von ho tro co MT 3 2 2" xfId="35028"/>
    <cellStyle name="1_Danh sach gui BC thuc hien KH2009_DK bo tri lai (chinh thuc)_Bieu du thao QD von ho tro co MT 3 2 3" xfId="35029"/>
    <cellStyle name="1_Danh sach gui BC thuc hien KH2009_DK bo tri lai (chinh thuc)_Bieu du thao QD von ho tro co MT 3 3" xfId="8782"/>
    <cellStyle name="1_Danh sach gui BC thuc hien KH2009_DK bo tri lai (chinh thuc)_Bieu du thao QD von ho tro co MT 3 3 2" xfId="35030"/>
    <cellStyle name="1_Danh sach gui BC thuc hien KH2009_DK bo tri lai (chinh thuc)_Bieu du thao QD von ho tro co MT 3 3 3" xfId="35031"/>
    <cellStyle name="1_Danh sach gui BC thuc hien KH2009_DK bo tri lai (chinh thuc)_Bieu du thao QD von ho tro co MT 3 4" xfId="8783"/>
    <cellStyle name="1_Danh sach gui BC thuc hien KH2009_DK bo tri lai (chinh thuc)_Bieu du thao QD von ho tro co MT 3 4 2" xfId="35032"/>
    <cellStyle name="1_Danh sach gui BC thuc hien KH2009_DK bo tri lai (chinh thuc)_Bieu du thao QD von ho tro co MT 3 4 3" xfId="35033"/>
    <cellStyle name="1_Danh sach gui BC thuc hien KH2009_DK bo tri lai (chinh thuc)_Bieu du thao QD von ho tro co MT 3 5" xfId="35034"/>
    <cellStyle name="1_Danh sach gui BC thuc hien KH2009_DK bo tri lai (chinh thuc)_Bieu du thao QD von ho tro co MT 3 6" xfId="35035"/>
    <cellStyle name="1_Danh sach gui BC thuc hien KH2009_DK bo tri lai (chinh thuc)_Bieu du thao QD von ho tro co MT 4" xfId="8784"/>
    <cellStyle name="1_Danh sach gui BC thuc hien KH2009_DK bo tri lai (chinh thuc)_Bieu du thao QD von ho tro co MT 4 2" xfId="35036"/>
    <cellStyle name="1_Danh sach gui BC thuc hien KH2009_DK bo tri lai (chinh thuc)_Bieu du thao QD von ho tro co MT 4 3" xfId="35037"/>
    <cellStyle name="1_Danh sach gui BC thuc hien KH2009_DK bo tri lai (chinh thuc)_Bieu du thao QD von ho tro co MT 5" xfId="8785"/>
    <cellStyle name="1_Danh sach gui BC thuc hien KH2009_DK bo tri lai (chinh thuc)_Bieu du thao QD von ho tro co MT 5 2" xfId="35038"/>
    <cellStyle name="1_Danh sach gui BC thuc hien KH2009_DK bo tri lai (chinh thuc)_Bieu du thao QD von ho tro co MT 5 3" xfId="35039"/>
    <cellStyle name="1_Danh sach gui BC thuc hien KH2009_DK bo tri lai (chinh thuc)_Bieu du thao QD von ho tro co MT 6" xfId="8786"/>
    <cellStyle name="1_Danh sach gui BC thuc hien KH2009_DK bo tri lai (chinh thuc)_Bieu du thao QD von ho tro co MT 6 2" xfId="35040"/>
    <cellStyle name="1_Danh sach gui BC thuc hien KH2009_DK bo tri lai (chinh thuc)_Bieu du thao QD von ho tro co MT 6 3" xfId="35041"/>
    <cellStyle name="1_Danh sach gui BC thuc hien KH2009_DK bo tri lai (chinh thuc)_Bieu du thao QD von ho tro co MT 7" xfId="35042"/>
    <cellStyle name="1_Danh sach gui BC thuc hien KH2009_DK bo tri lai (chinh thuc)_Bieu du thao QD von ho tro co MT 8" xfId="35043"/>
    <cellStyle name="1_Danh sach gui BC thuc hien KH2009_DK bo tri lai (chinh thuc)_Hoan chinh KH 2012 (o nha)" xfId="8787"/>
    <cellStyle name="1_Danh sach gui BC thuc hien KH2009_DK bo tri lai (chinh thuc)_Hoan chinh KH 2012 (o nha) 2" xfId="8788"/>
    <cellStyle name="1_Danh sach gui BC thuc hien KH2009_DK bo tri lai (chinh thuc)_Hoan chinh KH 2012 (o nha) 2 2" xfId="8789"/>
    <cellStyle name="1_Danh sach gui BC thuc hien KH2009_DK bo tri lai (chinh thuc)_Hoan chinh KH 2012 (o nha) 2 2 2" xfId="35044"/>
    <cellStyle name="1_Danh sach gui BC thuc hien KH2009_DK bo tri lai (chinh thuc)_Hoan chinh KH 2012 (o nha) 2 2 3" xfId="35045"/>
    <cellStyle name="1_Danh sach gui BC thuc hien KH2009_DK bo tri lai (chinh thuc)_Hoan chinh KH 2012 (o nha) 2 3" xfId="8790"/>
    <cellStyle name="1_Danh sach gui BC thuc hien KH2009_DK bo tri lai (chinh thuc)_Hoan chinh KH 2012 (o nha) 2 3 2" xfId="35046"/>
    <cellStyle name="1_Danh sach gui BC thuc hien KH2009_DK bo tri lai (chinh thuc)_Hoan chinh KH 2012 (o nha) 2 3 3" xfId="35047"/>
    <cellStyle name="1_Danh sach gui BC thuc hien KH2009_DK bo tri lai (chinh thuc)_Hoan chinh KH 2012 (o nha) 2 4" xfId="8791"/>
    <cellStyle name="1_Danh sach gui BC thuc hien KH2009_DK bo tri lai (chinh thuc)_Hoan chinh KH 2012 (o nha) 2 4 2" xfId="35048"/>
    <cellStyle name="1_Danh sach gui BC thuc hien KH2009_DK bo tri lai (chinh thuc)_Hoan chinh KH 2012 (o nha) 2 4 3" xfId="35049"/>
    <cellStyle name="1_Danh sach gui BC thuc hien KH2009_DK bo tri lai (chinh thuc)_Hoan chinh KH 2012 (o nha) 2 5" xfId="35050"/>
    <cellStyle name="1_Danh sach gui BC thuc hien KH2009_DK bo tri lai (chinh thuc)_Hoan chinh KH 2012 (o nha) 2 6" xfId="35051"/>
    <cellStyle name="1_Danh sach gui BC thuc hien KH2009_DK bo tri lai (chinh thuc)_Hoan chinh KH 2012 (o nha) 3" xfId="8792"/>
    <cellStyle name="1_Danh sach gui BC thuc hien KH2009_DK bo tri lai (chinh thuc)_Hoan chinh KH 2012 (o nha) 3 2" xfId="8793"/>
    <cellStyle name="1_Danh sach gui BC thuc hien KH2009_DK bo tri lai (chinh thuc)_Hoan chinh KH 2012 (o nha) 3 2 2" xfId="35052"/>
    <cellStyle name="1_Danh sach gui BC thuc hien KH2009_DK bo tri lai (chinh thuc)_Hoan chinh KH 2012 (o nha) 3 2 3" xfId="35053"/>
    <cellStyle name="1_Danh sach gui BC thuc hien KH2009_DK bo tri lai (chinh thuc)_Hoan chinh KH 2012 (o nha) 3 3" xfId="8794"/>
    <cellStyle name="1_Danh sach gui BC thuc hien KH2009_DK bo tri lai (chinh thuc)_Hoan chinh KH 2012 (o nha) 3 3 2" xfId="35054"/>
    <cellStyle name="1_Danh sach gui BC thuc hien KH2009_DK bo tri lai (chinh thuc)_Hoan chinh KH 2012 (o nha) 3 3 3" xfId="35055"/>
    <cellStyle name="1_Danh sach gui BC thuc hien KH2009_DK bo tri lai (chinh thuc)_Hoan chinh KH 2012 (o nha) 3 4" xfId="8795"/>
    <cellStyle name="1_Danh sach gui BC thuc hien KH2009_DK bo tri lai (chinh thuc)_Hoan chinh KH 2012 (o nha) 3 4 2" xfId="35056"/>
    <cellStyle name="1_Danh sach gui BC thuc hien KH2009_DK bo tri lai (chinh thuc)_Hoan chinh KH 2012 (o nha) 3 4 3" xfId="35057"/>
    <cellStyle name="1_Danh sach gui BC thuc hien KH2009_DK bo tri lai (chinh thuc)_Hoan chinh KH 2012 (o nha) 3 5" xfId="35058"/>
    <cellStyle name="1_Danh sach gui BC thuc hien KH2009_DK bo tri lai (chinh thuc)_Hoan chinh KH 2012 (o nha) 3 6" xfId="35059"/>
    <cellStyle name="1_Danh sach gui BC thuc hien KH2009_DK bo tri lai (chinh thuc)_Hoan chinh KH 2012 (o nha) 4" xfId="8796"/>
    <cellStyle name="1_Danh sach gui BC thuc hien KH2009_DK bo tri lai (chinh thuc)_Hoan chinh KH 2012 (o nha) 4 2" xfId="35060"/>
    <cellStyle name="1_Danh sach gui BC thuc hien KH2009_DK bo tri lai (chinh thuc)_Hoan chinh KH 2012 (o nha) 4 3" xfId="35061"/>
    <cellStyle name="1_Danh sach gui BC thuc hien KH2009_DK bo tri lai (chinh thuc)_Hoan chinh KH 2012 (o nha) 5" xfId="8797"/>
    <cellStyle name="1_Danh sach gui BC thuc hien KH2009_DK bo tri lai (chinh thuc)_Hoan chinh KH 2012 (o nha) 5 2" xfId="35062"/>
    <cellStyle name="1_Danh sach gui BC thuc hien KH2009_DK bo tri lai (chinh thuc)_Hoan chinh KH 2012 (o nha) 5 3" xfId="35063"/>
    <cellStyle name="1_Danh sach gui BC thuc hien KH2009_DK bo tri lai (chinh thuc)_Hoan chinh KH 2012 (o nha) 6" xfId="8798"/>
    <cellStyle name="1_Danh sach gui BC thuc hien KH2009_DK bo tri lai (chinh thuc)_Hoan chinh KH 2012 (o nha) 6 2" xfId="35064"/>
    <cellStyle name="1_Danh sach gui BC thuc hien KH2009_DK bo tri lai (chinh thuc)_Hoan chinh KH 2012 (o nha) 6 3" xfId="35065"/>
    <cellStyle name="1_Danh sach gui BC thuc hien KH2009_DK bo tri lai (chinh thuc)_Hoan chinh KH 2012 (o nha) 7" xfId="35066"/>
    <cellStyle name="1_Danh sach gui BC thuc hien KH2009_DK bo tri lai (chinh thuc)_Hoan chinh KH 2012 (o nha) 8" xfId="35067"/>
    <cellStyle name="1_Danh sach gui BC thuc hien KH2009_DK bo tri lai (chinh thuc)_Hoan chinh KH 2012 (o nha)_Bao cao giai ngan quy I" xfId="8799"/>
    <cellStyle name="1_Danh sach gui BC thuc hien KH2009_DK bo tri lai (chinh thuc)_Hoan chinh KH 2012 (o nha)_Bao cao giai ngan quy I 2" xfId="8800"/>
    <cellStyle name="1_Danh sach gui BC thuc hien KH2009_DK bo tri lai (chinh thuc)_Hoan chinh KH 2012 (o nha)_Bao cao giai ngan quy I 2 2" xfId="8801"/>
    <cellStyle name="1_Danh sach gui BC thuc hien KH2009_DK bo tri lai (chinh thuc)_Hoan chinh KH 2012 (o nha)_Bao cao giai ngan quy I 2 2 2" xfId="35068"/>
    <cellStyle name="1_Danh sach gui BC thuc hien KH2009_DK bo tri lai (chinh thuc)_Hoan chinh KH 2012 (o nha)_Bao cao giai ngan quy I 2 2 3" xfId="35069"/>
    <cellStyle name="1_Danh sach gui BC thuc hien KH2009_DK bo tri lai (chinh thuc)_Hoan chinh KH 2012 (o nha)_Bao cao giai ngan quy I 2 3" xfId="8802"/>
    <cellStyle name="1_Danh sach gui BC thuc hien KH2009_DK bo tri lai (chinh thuc)_Hoan chinh KH 2012 (o nha)_Bao cao giai ngan quy I 2 3 2" xfId="35070"/>
    <cellStyle name="1_Danh sach gui BC thuc hien KH2009_DK bo tri lai (chinh thuc)_Hoan chinh KH 2012 (o nha)_Bao cao giai ngan quy I 2 3 3" xfId="35071"/>
    <cellStyle name="1_Danh sach gui BC thuc hien KH2009_DK bo tri lai (chinh thuc)_Hoan chinh KH 2012 (o nha)_Bao cao giai ngan quy I 2 4" xfId="8803"/>
    <cellStyle name="1_Danh sach gui BC thuc hien KH2009_DK bo tri lai (chinh thuc)_Hoan chinh KH 2012 (o nha)_Bao cao giai ngan quy I 2 4 2" xfId="35072"/>
    <cellStyle name="1_Danh sach gui BC thuc hien KH2009_DK bo tri lai (chinh thuc)_Hoan chinh KH 2012 (o nha)_Bao cao giai ngan quy I 2 4 3" xfId="35073"/>
    <cellStyle name="1_Danh sach gui BC thuc hien KH2009_DK bo tri lai (chinh thuc)_Hoan chinh KH 2012 (o nha)_Bao cao giai ngan quy I 2 5" xfId="35074"/>
    <cellStyle name="1_Danh sach gui BC thuc hien KH2009_DK bo tri lai (chinh thuc)_Hoan chinh KH 2012 (o nha)_Bao cao giai ngan quy I 2 6" xfId="35075"/>
    <cellStyle name="1_Danh sach gui BC thuc hien KH2009_DK bo tri lai (chinh thuc)_Hoan chinh KH 2012 (o nha)_Bao cao giai ngan quy I 3" xfId="8804"/>
    <cellStyle name="1_Danh sach gui BC thuc hien KH2009_DK bo tri lai (chinh thuc)_Hoan chinh KH 2012 (o nha)_Bao cao giai ngan quy I 3 2" xfId="8805"/>
    <cellStyle name="1_Danh sach gui BC thuc hien KH2009_DK bo tri lai (chinh thuc)_Hoan chinh KH 2012 (o nha)_Bao cao giai ngan quy I 3 2 2" xfId="35076"/>
    <cellStyle name="1_Danh sach gui BC thuc hien KH2009_DK bo tri lai (chinh thuc)_Hoan chinh KH 2012 (o nha)_Bao cao giai ngan quy I 3 2 3" xfId="35077"/>
    <cellStyle name="1_Danh sach gui BC thuc hien KH2009_DK bo tri lai (chinh thuc)_Hoan chinh KH 2012 (o nha)_Bao cao giai ngan quy I 3 3" xfId="8806"/>
    <cellStyle name="1_Danh sach gui BC thuc hien KH2009_DK bo tri lai (chinh thuc)_Hoan chinh KH 2012 (o nha)_Bao cao giai ngan quy I 3 3 2" xfId="35078"/>
    <cellStyle name="1_Danh sach gui BC thuc hien KH2009_DK bo tri lai (chinh thuc)_Hoan chinh KH 2012 (o nha)_Bao cao giai ngan quy I 3 3 3" xfId="35079"/>
    <cellStyle name="1_Danh sach gui BC thuc hien KH2009_DK bo tri lai (chinh thuc)_Hoan chinh KH 2012 (o nha)_Bao cao giai ngan quy I 3 4" xfId="8807"/>
    <cellStyle name="1_Danh sach gui BC thuc hien KH2009_DK bo tri lai (chinh thuc)_Hoan chinh KH 2012 (o nha)_Bao cao giai ngan quy I 3 4 2" xfId="35080"/>
    <cellStyle name="1_Danh sach gui BC thuc hien KH2009_DK bo tri lai (chinh thuc)_Hoan chinh KH 2012 (o nha)_Bao cao giai ngan quy I 3 4 3" xfId="35081"/>
    <cellStyle name="1_Danh sach gui BC thuc hien KH2009_DK bo tri lai (chinh thuc)_Hoan chinh KH 2012 (o nha)_Bao cao giai ngan quy I 3 5" xfId="35082"/>
    <cellStyle name="1_Danh sach gui BC thuc hien KH2009_DK bo tri lai (chinh thuc)_Hoan chinh KH 2012 (o nha)_Bao cao giai ngan quy I 3 6" xfId="35083"/>
    <cellStyle name="1_Danh sach gui BC thuc hien KH2009_DK bo tri lai (chinh thuc)_Hoan chinh KH 2012 (o nha)_Bao cao giai ngan quy I 4" xfId="8808"/>
    <cellStyle name="1_Danh sach gui BC thuc hien KH2009_DK bo tri lai (chinh thuc)_Hoan chinh KH 2012 (o nha)_Bao cao giai ngan quy I 4 2" xfId="35084"/>
    <cellStyle name="1_Danh sach gui BC thuc hien KH2009_DK bo tri lai (chinh thuc)_Hoan chinh KH 2012 (o nha)_Bao cao giai ngan quy I 4 3" xfId="35085"/>
    <cellStyle name="1_Danh sach gui BC thuc hien KH2009_DK bo tri lai (chinh thuc)_Hoan chinh KH 2012 (o nha)_Bao cao giai ngan quy I 5" xfId="8809"/>
    <cellStyle name="1_Danh sach gui BC thuc hien KH2009_DK bo tri lai (chinh thuc)_Hoan chinh KH 2012 (o nha)_Bao cao giai ngan quy I 5 2" xfId="35086"/>
    <cellStyle name="1_Danh sach gui BC thuc hien KH2009_DK bo tri lai (chinh thuc)_Hoan chinh KH 2012 (o nha)_Bao cao giai ngan quy I 5 3" xfId="35087"/>
    <cellStyle name="1_Danh sach gui BC thuc hien KH2009_DK bo tri lai (chinh thuc)_Hoan chinh KH 2012 (o nha)_Bao cao giai ngan quy I 6" xfId="8810"/>
    <cellStyle name="1_Danh sach gui BC thuc hien KH2009_DK bo tri lai (chinh thuc)_Hoan chinh KH 2012 (o nha)_Bao cao giai ngan quy I 6 2" xfId="35088"/>
    <cellStyle name="1_Danh sach gui BC thuc hien KH2009_DK bo tri lai (chinh thuc)_Hoan chinh KH 2012 (o nha)_Bao cao giai ngan quy I 6 3" xfId="35089"/>
    <cellStyle name="1_Danh sach gui BC thuc hien KH2009_DK bo tri lai (chinh thuc)_Hoan chinh KH 2012 (o nha)_Bao cao giai ngan quy I 7" xfId="35090"/>
    <cellStyle name="1_Danh sach gui BC thuc hien KH2009_DK bo tri lai (chinh thuc)_Hoan chinh KH 2012 (o nha)_Bao cao giai ngan quy I 8" xfId="35091"/>
    <cellStyle name="1_Danh sach gui BC thuc hien KH2009_DK bo tri lai (chinh thuc)_Hoan chinh KH 2012 (o nha)_BC von DTPT 6 thang 2012" xfId="8811"/>
    <cellStyle name="1_Danh sach gui BC thuc hien KH2009_DK bo tri lai (chinh thuc)_Hoan chinh KH 2012 (o nha)_BC von DTPT 6 thang 2012 2" xfId="8812"/>
    <cellStyle name="1_Danh sach gui BC thuc hien KH2009_DK bo tri lai (chinh thuc)_Hoan chinh KH 2012 (o nha)_BC von DTPT 6 thang 2012 2 2" xfId="8813"/>
    <cellStyle name="1_Danh sach gui BC thuc hien KH2009_DK bo tri lai (chinh thuc)_Hoan chinh KH 2012 (o nha)_BC von DTPT 6 thang 2012 2 2 2" xfId="35092"/>
    <cellStyle name="1_Danh sach gui BC thuc hien KH2009_DK bo tri lai (chinh thuc)_Hoan chinh KH 2012 (o nha)_BC von DTPT 6 thang 2012 2 2 3" xfId="35093"/>
    <cellStyle name="1_Danh sach gui BC thuc hien KH2009_DK bo tri lai (chinh thuc)_Hoan chinh KH 2012 (o nha)_BC von DTPT 6 thang 2012 2 3" xfId="8814"/>
    <cellStyle name="1_Danh sach gui BC thuc hien KH2009_DK bo tri lai (chinh thuc)_Hoan chinh KH 2012 (o nha)_BC von DTPT 6 thang 2012 2 3 2" xfId="35094"/>
    <cellStyle name="1_Danh sach gui BC thuc hien KH2009_DK bo tri lai (chinh thuc)_Hoan chinh KH 2012 (o nha)_BC von DTPT 6 thang 2012 2 3 3" xfId="35095"/>
    <cellStyle name="1_Danh sach gui BC thuc hien KH2009_DK bo tri lai (chinh thuc)_Hoan chinh KH 2012 (o nha)_BC von DTPT 6 thang 2012 2 4" xfId="8815"/>
    <cellStyle name="1_Danh sach gui BC thuc hien KH2009_DK bo tri lai (chinh thuc)_Hoan chinh KH 2012 (o nha)_BC von DTPT 6 thang 2012 2 4 2" xfId="35096"/>
    <cellStyle name="1_Danh sach gui BC thuc hien KH2009_DK bo tri lai (chinh thuc)_Hoan chinh KH 2012 (o nha)_BC von DTPT 6 thang 2012 2 4 3" xfId="35097"/>
    <cellStyle name="1_Danh sach gui BC thuc hien KH2009_DK bo tri lai (chinh thuc)_Hoan chinh KH 2012 (o nha)_BC von DTPT 6 thang 2012 2 5" xfId="35098"/>
    <cellStyle name="1_Danh sach gui BC thuc hien KH2009_DK bo tri lai (chinh thuc)_Hoan chinh KH 2012 (o nha)_BC von DTPT 6 thang 2012 2 6" xfId="35099"/>
    <cellStyle name="1_Danh sach gui BC thuc hien KH2009_DK bo tri lai (chinh thuc)_Hoan chinh KH 2012 (o nha)_BC von DTPT 6 thang 2012 3" xfId="8816"/>
    <cellStyle name="1_Danh sach gui BC thuc hien KH2009_DK bo tri lai (chinh thuc)_Hoan chinh KH 2012 (o nha)_BC von DTPT 6 thang 2012 3 2" xfId="8817"/>
    <cellStyle name="1_Danh sach gui BC thuc hien KH2009_DK bo tri lai (chinh thuc)_Hoan chinh KH 2012 (o nha)_BC von DTPT 6 thang 2012 3 2 2" xfId="35100"/>
    <cellStyle name="1_Danh sach gui BC thuc hien KH2009_DK bo tri lai (chinh thuc)_Hoan chinh KH 2012 (o nha)_BC von DTPT 6 thang 2012 3 2 3" xfId="35101"/>
    <cellStyle name="1_Danh sach gui BC thuc hien KH2009_DK bo tri lai (chinh thuc)_Hoan chinh KH 2012 (o nha)_BC von DTPT 6 thang 2012 3 3" xfId="8818"/>
    <cellStyle name="1_Danh sach gui BC thuc hien KH2009_DK bo tri lai (chinh thuc)_Hoan chinh KH 2012 (o nha)_BC von DTPT 6 thang 2012 3 3 2" xfId="35102"/>
    <cellStyle name="1_Danh sach gui BC thuc hien KH2009_DK bo tri lai (chinh thuc)_Hoan chinh KH 2012 (o nha)_BC von DTPT 6 thang 2012 3 3 3" xfId="35103"/>
    <cellStyle name="1_Danh sach gui BC thuc hien KH2009_DK bo tri lai (chinh thuc)_Hoan chinh KH 2012 (o nha)_BC von DTPT 6 thang 2012 3 4" xfId="8819"/>
    <cellStyle name="1_Danh sach gui BC thuc hien KH2009_DK bo tri lai (chinh thuc)_Hoan chinh KH 2012 (o nha)_BC von DTPT 6 thang 2012 3 4 2" xfId="35104"/>
    <cellStyle name="1_Danh sach gui BC thuc hien KH2009_DK bo tri lai (chinh thuc)_Hoan chinh KH 2012 (o nha)_BC von DTPT 6 thang 2012 3 4 3" xfId="35105"/>
    <cellStyle name="1_Danh sach gui BC thuc hien KH2009_DK bo tri lai (chinh thuc)_Hoan chinh KH 2012 (o nha)_BC von DTPT 6 thang 2012 3 5" xfId="35106"/>
    <cellStyle name="1_Danh sach gui BC thuc hien KH2009_DK bo tri lai (chinh thuc)_Hoan chinh KH 2012 (o nha)_BC von DTPT 6 thang 2012 3 6" xfId="35107"/>
    <cellStyle name="1_Danh sach gui BC thuc hien KH2009_DK bo tri lai (chinh thuc)_Hoan chinh KH 2012 (o nha)_BC von DTPT 6 thang 2012 4" xfId="8820"/>
    <cellStyle name="1_Danh sach gui BC thuc hien KH2009_DK bo tri lai (chinh thuc)_Hoan chinh KH 2012 (o nha)_BC von DTPT 6 thang 2012 4 2" xfId="35108"/>
    <cellStyle name="1_Danh sach gui BC thuc hien KH2009_DK bo tri lai (chinh thuc)_Hoan chinh KH 2012 (o nha)_BC von DTPT 6 thang 2012 4 3" xfId="35109"/>
    <cellStyle name="1_Danh sach gui BC thuc hien KH2009_DK bo tri lai (chinh thuc)_Hoan chinh KH 2012 (o nha)_BC von DTPT 6 thang 2012 5" xfId="8821"/>
    <cellStyle name="1_Danh sach gui BC thuc hien KH2009_DK bo tri lai (chinh thuc)_Hoan chinh KH 2012 (o nha)_BC von DTPT 6 thang 2012 5 2" xfId="35110"/>
    <cellStyle name="1_Danh sach gui BC thuc hien KH2009_DK bo tri lai (chinh thuc)_Hoan chinh KH 2012 (o nha)_BC von DTPT 6 thang 2012 5 3" xfId="35111"/>
    <cellStyle name="1_Danh sach gui BC thuc hien KH2009_DK bo tri lai (chinh thuc)_Hoan chinh KH 2012 (o nha)_BC von DTPT 6 thang 2012 6" xfId="8822"/>
    <cellStyle name="1_Danh sach gui BC thuc hien KH2009_DK bo tri lai (chinh thuc)_Hoan chinh KH 2012 (o nha)_BC von DTPT 6 thang 2012 6 2" xfId="35112"/>
    <cellStyle name="1_Danh sach gui BC thuc hien KH2009_DK bo tri lai (chinh thuc)_Hoan chinh KH 2012 (o nha)_BC von DTPT 6 thang 2012 6 3" xfId="35113"/>
    <cellStyle name="1_Danh sach gui BC thuc hien KH2009_DK bo tri lai (chinh thuc)_Hoan chinh KH 2012 (o nha)_BC von DTPT 6 thang 2012 7" xfId="35114"/>
    <cellStyle name="1_Danh sach gui BC thuc hien KH2009_DK bo tri lai (chinh thuc)_Hoan chinh KH 2012 (o nha)_BC von DTPT 6 thang 2012 8" xfId="35115"/>
    <cellStyle name="1_Danh sach gui BC thuc hien KH2009_DK bo tri lai (chinh thuc)_Hoan chinh KH 2012 (o nha)_Bieu du thao QD von ho tro co MT" xfId="8823"/>
    <cellStyle name="1_Danh sach gui BC thuc hien KH2009_DK bo tri lai (chinh thuc)_Hoan chinh KH 2012 (o nha)_Bieu du thao QD von ho tro co MT 2" xfId="8824"/>
    <cellStyle name="1_Danh sach gui BC thuc hien KH2009_DK bo tri lai (chinh thuc)_Hoan chinh KH 2012 (o nha)_Bieu du thao QD von ho tro co MT 2 2" xfId="8825"/>
    <cellStyle name="1_Danh sach gui BC thuc hien KH2009_DK bo tri lai (chinh thuc)_Hoan chinh KH 2012 (o nha)_Bieu du thao QD von ho tro co MT 2 2 2" xfId="35116"/>
    <cellStyle name="1_Danh sach gui BC thuc hien KH2009_DK bo tri lai (chinh thuc)_Hoan chinh KH 2012 (o nha)_Bieu du thao QD von ho tro co MT 2 2 3" xfId="35117"/>
    <cellStyle name="1_Danh sach gui BC thuc hien KH2009_DK bo tri lai (chinh thuc)_Hoan chinh KH 2012 (o nha)_Bieu du thao QD von ho tro co MT 2 3" xfId="8826"/>
    <cellStyle name="1_Danh sach gui BC thuc hien KH2009_DK bo tri lai (chinh thuc)_Hoan chinh KH 2012 (o nha)_Bieu du thao QD von ho tro co MT 2 3 2" xfId="35118"/>
    <cellStyle name="1_Danh sach gui BC thuc hien KH2009_DK bo tri lai (chinh thuc)_Hoan chinh KH 2012 (o nha)_Bieu du thao QD von ho tro co MT 2 3 3" xfId="35119"/>
    <cellStyle name="1_Danh sach gui BC thuc hien KH2009_DK bo tri lai (chinh thuc)_Hoan chinh KH 2012 (o nha)_Bieu du thao QD von ho tro co MT 2 4" xfId="8827"/>
    <cellStyle name="1_Danh sach gui BC thuc hien KH2009_DK bo tri lai (chinh thuc)_Hoan chinh KH 2012 (o nha)_Bieu du thao QD von ho tro co MT 2 4 2" xfId="35120"/>
    <cellStyle name="1_Danh sach gui BC thuc hien KH2009_DK bo tri lai (chinh thuc)_Hoan chinh KH 2012 (o nha)_Bieu du thao QD von ho tro co MT 2 4 3" xfId="35121"/>
    <cellStyle name="1_Danh sach gui BC thuc hien KH2009_DK bo tri lai (chinh thuc)_Hoan chinh KH 2012 (o nha)_Bieu du thao QD von ho tro co MT 2 5" xfId="35122"/>
    <cellStyle name="1_Danh sach gui BC thuc hien KH2009_DK bo tri lai (chinh thuc)_Hoan chinh KH 2012 (o nha)_Bieu du thao QD von ho tro co MT 2 6" xfId="35123"/>
    <cellStyle name="1_Danh sach gui BC thuc hien KH2009_DK bo tri lai (chinh thuc)_Hoan chinh KH 2012 (o nha)_Bieu du thao QD von ho tro co MT 3" xfId="8828"/>
    <cellStyle name="1_Danh sach gui BC thuc hien KH2009_DK bo tri lai (chinh thuc)_Hoan chinh KH 2012 (o nha)_Bieu du thao QD von ho tro co MT 3 2" xfId="8829"/>
    <cellStyle name="1_Danh sach gui BC thuc hien KH2009_DK bo tri lai (chinh thuc)_Hoan chinh KH 2012 (o nha)_Bieu du thao QD von ho tro co MT 3 2 2" xfId="35124"/>
    <cellStyle name="1_Danh sach gui BC thuc hien KH2009_DK bo tri lai (chinh thuc)_Hoan chinh KH 2012 (o nha)_Bieu du thao QD von ho tro co MT 3 2 3" xfId="35125"/>
    <cellStyle name="1_Danh sach gui BC thuc hien KH2009_DK bo tri lai (chinh thuc)_Hoan chinh KH 2012 (o nha)_Bieu du thao QD von ho tro co MT 3 3" xfId="8830"/>
    <cellStyle name="1_Danh sach gui BC thuc hien KH2009_DK bo tri lai (chinh thuc)_Hoan chinh KH 2012 (o nha)_Bieu du thao QD von ho tro co MT 3 3 2" xfId="35126"/>
    <cellStyle name="1_Danh sach gui BC thuc hien KH2009_DK bo tri lai (chinh thuc)_Hoan chinh KH 2012 (o nha)_Bieu du thao QD von ho tro co MT 3 3 3" xfId="35127"/>
    <cellStyle name="1_Danh sach gui BC thuc hien KH2009_DK bo tri lai (chinh thuc)_Hoan chinh KH 2012 (o nha)_Bieu du thao QD von ho tro co MT 3 4" xfId="8831"/>
    <cellStyle name="1_Danh sach gui BC thuc hien KH2009_DK bo tri lai (chinh thuc)_Hoan chinh KH 2012 (o nha)_Bieu du thao QD von ho tro co MT 3 4 2" xfId="35128"/>
    <cellStyle name="1_Danh sach gui BC thuc hien KH2009_DK bo tri lai (chinh thuc)_Hoan chinh KH 2012 (o nha)_Bieu du thao QD von ho tro co MT 3 4 3" xfId="35129"/>
    <cellStyle name="1_Danh sach gui BC thuc hien KH2009_DK bo tri lai (chinh thuc)_Hoan chinh KH 2012 (o nha)_Bieu du thao QD von ho tro co MT 3 5" xfId="35130"/>
    <cellStyle name="1_Danh sach gui BC thuc hien KH2009_DK bo tri lai (chinh thuc)_Hoan chinh KH 2012 (o nha)_Bieu du thao QD von ho tro co MT 3 6" xfId="35131"/>
    <cellStyle name="1_Danh sach gui BC thuc hien KH2009_DK bo tri lai (chinh thuc)_Hoan chinh KH 2012 (o nha)_Bieu du thao QD von ho tro co MT 4" xfId="8832"/>
    <cellStyle name="1_Danh sach gui BC thuc hien KH2009_DK bo tri lai (chinh thuc)_Hoan chinh KH 2012 (o nha)_Bieu du thao QD von ho tro co MT 4 2" xfId="35132"/>
    <cellStyle name="1_Danh sach gui BC thuc hien KH2009_DK bo tri lai (chinh thuc)_Hoan chinh KH 2012 (o nha)_Bieu du thao QD von ho tro co MT 4 3" xfId="35133"/>
    <cellStyle name="1_Danh sach gui BC thuc hien KH2009_DK bo tri lai (chinh thuc)_Hoan chinh KH 2012 (o nha)_Bieu du thao QD von ho tro co MT 5" xfId="8833"/>
    <cellStyle name="1_Danh sach gui BC thuc hien KH2009_DK bo tri lai (chinh thuc)_Hoan chinh KH 2012 (o nha)_Bieu du thao QD von ho tro co MT 5 2" xfId="35134"/>
    <cellStyle name="1_Danh sach gui BC thuc hien KH2009_DK bo tri lai (chinh thuc)_Hoan chinh KH 2012 (o nha)_Bieu du thao QD von ho tro co MT 5 3" xfId="35135"/>
    <cellStyle name="1_Danh sach gui BC thuc hien KH2009_DK bo tri lai (chinh thuc)_Hoan chinh KH 2012 (o nha)_Bieu du thao QD von ho tro co MT 6" xfId="8834"/>
    <cellStyle name="1_Danh sach gui BC thuc hien KH2009_DK bo tri lai (chinh thuc)_Hoan chinh KH 2012 (o nha)_Bieu du thao QD von ho tro co MT 6 2" xfId="35136"/>
    <cellStyle name="1_Danh sach gui BC thuc hien KH2009_DK bo tri lai (chinh thuc)_Hoan chinh KH 2012 (o nha)_Bieu du thao QD von ho tro co MT 6 3" xfId="35137"/>
    <cellStyle name="1_Danh sach gui BC thuc hien KH2009_DK bo tri lai (chinh thuc)_Hoan chinh KH 2012 (o nha)_Bieu du thao QD von ho tro co MT 7" xfId="35138"/>
    <cellStyle name="1_Danh sach gui BC thuc hien KH2009_DK bo tri lai (chinh thuc)_Hoan chinh KH 2012 (o nha)_Bieu du thao QD von ho tro co MT 8" xfId="35139"/>
    <cellStyle name="1_Danh sach gui BC thuc hien KH2009_DK bo tri lai (chinh thuc)_Hoan chinh KH 2012 (o nha)_Ke hoach 2012 theo doi (giai ngan 30.6.12)" xfId="8835"/>
    <cellStyle name="1_Danh sach gui BC thuc hien KH2009_DK bo tri lai (chinh thuc)_Hoan chinh KH 2012 (o nha)_Ke hoach 2012 theo doi (giai ngan 30.6.12) 2" xfId="8836"/>
    <cellStyle name="1_Danh sach gui BC thuc hien KH2009_DK bo tri lai (chinh thuc)_Hoan chinh KH 2012 (o nha)_Ke hoach 2012 theo doi (giai ngan 30.6.12) 2 2" xfId="8837"/>
    <cellStyle name="1_Danh sach gui BC thuc hien KH2009_DK bo tri lai (chinh thuc)_Hoan chinh KH 2012 (o nha)_Ke hoach 2012 theo doi (giai ngan 30.6.12) 2 2 2" xfId="35140"/>
    <cellStyle name="1_Danh sach gui BC thuc hien KH2009_DK bo tri lai (chinh thuc)_Hoan chinh KH 2012 (o nha)_Ke hoach 2012 theo doi (giai ngan 30.6.12) 2 2 3" xfId="35141"/>
    <cellStyle name="1_Danh sach gui BC thuc hien KH2009_DK bo tri lai (chinh thuc)_Hoan chinh KH 2012 (o nha)_Ke hoach 2012 theo doi (giai ngan 30.6.12) 2 3" xfId="8838"/>
    <cellStyle name="1_Danh sach gui BC thuc hien KH2009_DK bo tri lai (chinh thuc)_Hoan chinh KH 2012 (o nha)_Ke hoach 2012 theo doi (giai ngan 30.6.12) 2 3 2" xfId="35142"/>
    <cellStyle name="1_Danh sach gui BC thuc hien KH2009_DK bo tri lai (chinh thuc)_Hoan chinh KH 2012 (o nha)_Ke hoach 2012 theo doi (giai ngan 30.6.12) 2 3 3" xfId="35143"/>
    <cellStyle name="1_Danh sach gui BC thuc hien KH2009_DK bo tri lai (chinh thuc)_Hoan chinh KH 2012 (o nha)_Ke hoach 2012 theo doi (giai ngan 30.6.12) 2 4" xfId="8839"/>
    <cellStyle name="1_Danh sach gui BC thuc hien KH2009_DK bo tri lai (chinh thuc)_Hoan chinh KH 2012 (o nha)_Ke hoach 2012 theo doi (giai ngan 30.6.12) 2 4 2" xfId="35144"/>
    <cellStyle name="1_Danh sach gui BC thuc hien KH2009_DK bo tri lai (chinh thuc)_Hoan chinh KH 2012 (o nha)_Ke hoach 2012 theo doi (giai ngan 30.6.12) 2 4 3" xfId="35145"/>
    <cellStyle name="1_Danh sach gui BC thuc hien KH2009_DK bo tri lai (chinh thuc)_Hoan chinh KH 2012 (o nha)_Ke hoach 2012 theo doi (giai ngan 30.6.12) 2 5" xfId="35146"/>
    <cellStyle name="1_Danh sach gui BC thuc hien KH2009_DK bo tri lai (chinh thuc)_Hoan chinh KH 2012 (o nha)_Ke hoach 2012 theo doi (giai ngan 30.6.12) 2 6" xfId="35147"/>
    <cellStyle name="1_Danh sach gui BC thuc hien KH2009_DK bo tri lai (chinh thuc)_Hoan chinh KH 2012 (o nha)_Ke hoach 2012 theo doi (giai ngan 30.6.12) 3" xfId="8840"/>
    <cellStyle name="1_Danh sach gui BC thuc hien KH2009_DK bo tri lai (chinh thuc)_Hoan chinh KH 2012 (o nha)_Ke hoach 2012 theo doi (giai ngan 30.6.12) 3 2" xfId="8841"/>
    <cellStyle name="1_Danh sach gui BC thuc hien KH2009_DK bo tri lai (chinh thuc)_Hoan chinh KH 2012 (o nha)_Ke hoach 2012 theo doi (giai ngan 30.6.12) 3 2 2" xfId="35148"/>
    <cellStyle name="1_Danh sach gui BC thuc hien KH2009_DK bo tri lai (chinh thuc)_Hoan chinh KH 2012 (o nha)_Ke hoach 2012 theo doi (giai ngan 30.6.12) 3 2 3" xfId="35149"/>
    <cellStyle name="1_Danh sach gui BC thuc hien KH2009_DK bo tri lai (chinh thuc)_Hoan chinh KH 2012 (o nha)_Ke hoach 2012 theo doi (giai ngan 30.6.12) 3 3" xfId="8842"/>
    <cellStyle name="1_Danh sach gui BC thuc hien KH2009_DK bo tri lai (chinh thuc)_Hoan chinh KH 2012 (o nha)_Ke hoach 2012 theo doi (giai ngan 30.6.12) 3 3 2" xfId="35150"/>
    <cellStyle name="1_Danh sach gui BC thuc hien KH2009_DK bo tri lai (chinh thuc)_Hoan chinh KH 2012 (o nha)_Ke hoach 2012 theo doi (giai ngan 30.6.12) 3 3 3" xfId="35151"/>
    <cellStyle name="1_Danh sach gui BC thuc hien KH2009_DK bo tri lai (chinh thuc)_Hoan chinh KH 2012 (o nha)_Ke hoach 2012 theo doi (giai ngan 30.6.12) 3 4" xfId="8843"/>
    <cellStyle name="1_Danh sach gui BC thuc hien KH2009_DK bo tri lai (chinh thuc)_Hoan chinh KH 2012 (o nha)_Ke hoach 2012 theo doi (giai ngan 30.6.12) 3 4 2" xfId="35152"/>
    <cellStyle name="1_Danh sach gui BC thuc hien KH2009_DK bo tri lai (chinh thuc)_Hoan chinh KH 2012 (o nha)_Ke hoach 2012 theo doi (giai ngan 30.6.12) 3 4 3" xfId="35153"/>
    <cellStyle name="1_Danh sach gui BC thuc hien KH2009_DK bo tri lai (chinh thuc)_Hoan chinh KH 2012 (o nha)_Ke hoach 2012 theo doi (giai ngan 30.6.12) 3 5" xfId="35154"/>
    <cellStyle name="1_Danh sach gui BC thuc hien KH2009_DK bo tri lai (chinh thuc)_Hoan chinh KH 2012 (o nha)_Ke hoach 2012 theo doi (giai ngan 30.6.12) 3 6" xfId="35155"/>
    <cellStyle name="1_Danh sach gui BC thuc hien KH2009_DK bo tri lai (chinh thuc)_Hoan chinh KH 2012 (o nha)_Ke hoach 2012 theo doi (giai ngan 30.6.12) 4" xfId="8844"/>
    <cellStyle name="1_Danh sach gui BC thuc hien KH2009_DK bo tri lai (chinh thuc)_Hoan chinh KH 2012 (o nha)_Ke hoach 2012 theo doi (giai ngan 30.6.12) 4 2" xfId="35156"/>
    <cellStyle name="1_Danh sach gui BC thuc hien KH2009_DK bo tri lai (chinh thuc)_Hoan chinh KH 2012 (o nha)_Ke hoach 2012 theo doi (giai ngan 30.6.12) 4 3" xfId="35157"/>
    <cellStyle name="1_Danh sach gui BC thuc hien KH2009_DK bo tri lai (chinh thuc)_Hoan chinh KH 2012 (o nha)_Ke hoach 2012 theo doi (giai ngan 30.6.12) 5" xfId="8845"/>
    <cellStyle name="1_Danh sach gui BC thuc hien KH2009_DK bo tri lai (chinh thuc)_Hoan chinh KH 2012 (o nha)_Ke hoach 2012 theo doi (giai ngan 30.6.12) 5 2" xfId="35158"/>
    <cellStyle name="1_Danh sach gui BC thuc hien KH2009_DK bo tri lai (chinh thuc)_Hoan chinh KH 2012 (o nha)_Ke hoach 2012 theo doi (giai ngan 30.6.12) 5 3" xfId="35159"/>
    <cellStyle name="1_Danh sach gui BC thuc hien KH2009_DK bo tri lai (chinh thuc)_Hoan chinh KH 2012 (o nha)_Ke hoach 2012 theo doi (giai ngan 30.6.12) 6" xfId="8846"/>
    <cellStyle name="1_Danh sach gui BC thuc hien KH2009_DK bo tri lai (chinh thuc)_Hoan chinh KH 2012 (o nha)_Ke hoach 2012 theo doi (giai ngan 30.6.12) 6 2" xfId="35160"/>
    <cellStyle name="1_Danh sach gui BC thuc hien KH2009_DK bo tri lai (chinh thuc)_Hoan chinh KH 2012 (o nha)_Ke hoach 2012 theo doi (giai ngan 30.6.12) 6 3" xfId="35161"/>
    <cellStyle name="1_Danh sach gui BC thuc hien KH2009_DK bo tri lai (chinh thuc)_Hoan chinh KH 2012 (o nha)_Ke hoach 2012 theo doi (giai ngan 30.6.12) 7" xfId="35162"/>
    <cellStyle name="1_Danh sach gui BC thuc hien KH2009_DK bo tri lai (chinh thuc)_Hoan chinh KH 2012 (o nha)_Ke hoach 2012 theo doi (giai ngan 30.6.12) 8" xfId="35163"/>
    <cellStyle name="1_Danh sach gui BC thuc hien KH2009_DK bo tri lai (chinh thuc)_Hoan chinh KH 2012 Von ho tro co MT" xfId="8847"/>
    <cellStyle name="1_Danh sach gui BC thuc hien KH2009_DK bo tri lai (chinh thuc)_Hoan chinh KH 2012 Von ho tro co MT (chi tiet)" xfId="8848"/>
    <cellStyle name="1_Danh sach gui BC thuc hien KH2009_DK bo tri lai (chinh thuc)_Hoan chinh KH 2012 Von ho tro co MT (chi tiet) 2" xfId="8849"/>
    <cellStyle name="1_Danh sach gui BC thuc hien KH2009_DK bo tri lai (chinh thuc)_Hoan chinh KH 2012 Von ho tro co MT (chi tiet) 2 2" xfId="8850"/>
    <cellStyle name="1_Danh sach gui BC thuc hien KH2009_DK bo tri lai (chinh thuc)_Hoan chinh KH 2012 Von ho tro co MT (chi tiet) 2 2 2" xfId="35164"/>
    <cellStyle name="1_Danh sach gui BC thuc hien KH2009_DK bo tri lai (chinh thuc)_Hoan chinh KH 2012 Von ho tro co MT (chi tiet) 2 2 3" xfId="35165"/>
    <cellStyle name="1_Danh sach gui BC thuc hien KH2009_DK bo tri lai (chinh thuc)_Hoan chinh KH 2012 Von ho tro co MT (chi tiet) 2 3" xfId="8851"/>
    <cellStyle name="1_Danh sach gui BC thuc hien KH2009_DK bo tri lai (chinh thuc)_Hoan chinh KH 2012 Von ho tro co MT (chi tiet) 2 3 2" xfId="35166"/>
    <cellStyle name="1_Danh sach gui BC thuc hien KH2009_DK bo tri lai (chinh thuc)_Hoan chinh KH 2012 Von ho tro co MT (chi tiet) 2 3 3" xfId="35167"/>
    <cellStyle name="1_Danh sach gui BC thuc hien KH2009_DK bo tri lai (chinh thuc)_Hoan chinh KH 2012 Von ho tro co MT (chi tiet) 2 4" xfId="8852"/>
    <cellStyle name="1_Danh sach gui BC thuc hien KH2009_DK bo tri lai (chinh thuc)_Hoan chinh KH 2012 Von ho tro co MT (chi tiet) 2 4 2" xfId="35168"/>
    <cellStyle name="1_Danh sach gui BC thuc hien KH2009_DK bo tri lai (chinh thuc)_Hoan chinh KH 2012 Von ho tro co MT (chi tiet) 2 4 3" xfId="35169"/>
    <cellStyle name="1_Danh sach gui BC thuc hien KH2009_DK bo tri lai (chinh thuc)_Hoan chinh KH 2012 Von ho tro co MT (chi tiet) 2 5" xfId="35170"/>
    <cellStyle name="1_Danh sach gui BC thuc hien KH2009_DK bo tri lai (chinh thuc)_Hoan chinh KH 2012 Von ho tro co MT (chi tiet) 2 6" xfId="35171"/>
    <cellStyle name="1_Danh sach gui BC thuc hien KH2009_DK bo tri lai (chinh thuc)_Hoan chinh KH 2012 Von ho tro co MT (chi tiet) 3" xfId="8853"/>
    <cellStyle name="1_Danh sach gui BC thuc hien KH2009_DK bo tri lai (chinh thuc)_Hoan chinh KH 2012 Von ho tro co MT (chi tiet) 3 2" xfId="8854"/>
    <cellStyle name="1_Danh sach gui BC thuc hien KH2009_DK bo tri lai (chinh thuc)_Hoan chinh KH 2012 Von ho tro co MT (chi tiet) 3 2 2" xfId="35172"/>
    <cellStyle name="1_Danh sach gui BC thuc hien KH2009_DK bo tri lai (chinh thuc)_Hoan chinh KH 2012 Von ho tro co MT (chi tiet) 3 2 3" xfId="35173"/>
    <cellStyle name="1_Danh sach gui BC thuc hien KH2009_DK bo tri lai (chinh thuc)_Hoan chinh KH 2012 Von ho tro co MT (chi tiet) 3 3" xfId="8855"/>
    <cellStyle name="1_Danh sach gui BC thuc hien KH2009_DK bo tri lai (chinh thuc)_Hoan chinh KH 2012 Von ho tro co MT (chi tiet) 3 3 2" xfId="35174"/>
    <cellStyle name="1_Danh sach gui BC thuc hien KH2009_DK bo tri lai (chinh thuc)_Hoan chinh KH 2012 Von ho tro co MT (chi tiet) 3 3 3" xfId="35175"/>
    <cellStyle name="1_Danh sach gui BC thuc hien KH2009_DK bo tri lai (chinh thuc)_Hoan chinh KH 2012 Von ho tro co MT (chi tiet) 3 4" xfId="8856"/>
    <cellStyle name="1_Danh sach gui BC thuc hien KH2009_DK bo tri lai (chinh thuc)_Hoan chinh KH 2012 Von ho tro co MT (chi tiet) 3 4 2" xfId="35176"/>
    <cellStyle name="1_Danh sach gui BC thuc hien KH2009_DK bo tri lai (chinh thuc)_Hoan chinh KH 2012 Von ho tro co MT (chi tiet) 3 4 3" xfId="35177"/>
    <cellStyle name="1_Danh sach gui BC thuc hien KH2009_DK bo tri lai (chinh thuc)_Hoan chinh KH 2012 Von ho tro co MT (chi tiet) 3 5" xfId="35178"/>
    <cellStyle name="1_Danh sach gui BC thuc hien KH2009_DK bo tri lai (chinh thuc)_Hoan chinh KH 2012 Von ho tro co MT (chi tiet) 3 6" xfId="35179"/>
    <cellStyle name="1_Danh sach gui BC thuc hien KH2009_DK bo tri lai (chinh thuc)_Hoan chinh KH 2012 Von ho tro co MT (chi tiet) 4" xfId="8857"/>
    <cellStyle name="1_Danh sach gui BC thuc hien KH2009_DK bo tri lai (chinh thuc)_Hoan chinh KH 2012 Von ho tro co MT (chi tiet) 4 2" xfId="35180"/>
    <cellStyle name="1_Danh sach gui BC thuc hien KH2009_DK bo tri lai (chinh thuc)_Hoan chinh KH 2012 Von ho tro co MT (chi tiet) 4 3" xfId="35181"/>
    <cellStyle name="1_Danh sach gui BC thuc hien KH2009_DK bo tri lai (chinh thuc)_Hoan chinh KH 2012 Von ho tro co MT (chi tiet) 5" xfId="8858"/>
    <cellStyle name="1_Danh sach gui BC thuc hien KH2009_DK bo tri lai (chinh thuc)_Hoan chinh KH 2012 Von ho tro co MT (chi tiet) 5 2" xfId="35182"/>
    <cellStyle name="1_Danh sach gui BC thuc hien KH2009_DK bo tri lai (chinh thuc)_Hoan chinh KH 2012 Von ho tro co MT (chi tiet) 5 3" xfId="35183"/>
    <cellStyle name="1_Danh sach gui BC thuc hien KH2009_DK bo tri lai (chinh thuc)_Hoan chinh KH 2012 Von ho tro co MT (chi tiet) 6" xfId="8859"/>
    <cellStyle name="1_Danh sach gui BC thuc hien KH2009_DK bo tri lai (chinh thuc)_Hoan chinh KH 2012 Von ho tro co MT (chi tiet) 6 2" xfId="35184"/>
    <cellStyle name="1_Danh sach gui BC thuc hien KH2009_DK bo tri lai (chinh thuc)_Hoan chinh KH 2012 Von ho tro co MT (chi tiet) 6 3" xfId="35185"/>
    <cellStyle name="1_Danh sach gui BC thuc hien KH2009_DK bo tri lai (chinh thuc)_Hoan chinh KH 2012 Von ho tro co MT (chi tiet) 7" xfId="35186"/>
    <cellStyle name="1_Danh sach gui BC thuc hien KH2009_DK bo tri lai (chinh thuc)_Hoan chinh KH 2012 Von ho tro co MT (chi tiet) 8" xfId="35187"/>
    <cellStyle name="1_Danh sach gui BC thuc hien KH2009_DK bo tri lai (chinh thuc)_Hoan chinh KH 2012 Von ho tro co MT 10" xfId="8860"/>
    <cellStyle name="1_Danh sach gui BC thuc hien KH2009_DK bo tri lai (chinh thuc)_Hoan chinh KH 2012 Von ho tro co MT 10 2" xfId="8861"/>
    <cellStyle name="1_Danh sach gui BC thuc hien KH2009_DK bo tri lai (chinh thuc)_Hoan chinh KH 2012 Von ho tro co MT 10 2 2" xfId="35188"/>
    <cellStyle name="1_Danh sach gui BC thuc hien KH2009_DK bo tri lai (chinh thuc)_Hoan chinh KH 2012 Von ho tro co MT 10 2 3" xfId="35189"/>
    <cellStyle name="1_Danh sach gui BC thuc hien KH2009_DK bo tri lai (chinh thuc)_Hoan chinh KH 2012 Von ho tro co MT 10 3" xfId="8862"/>
    <cellStyle name="1_Danh sach gui BC thuc hien KH2009_DK bo tri lai (chinh thuc)_Hoan chinh KH 2012 Von ho tro co MT 10 3 2" xfId="35190"/>
    <cellStyle name="1_Danh sach gui BC thuc hien KH2009_DK bo tri lai (chinh thuc)_Hoan chinh KH 2012 Von ho tro co MT 10 3 3" xfId="35191"/>
    <cellStyle name="1_Danh sach gui BC thuc hien KH2009_DK bo tri lai (chinh thuc)_Hoan chinh KH 2012 Von ho tro co MT 10 4" xfId="8863"/>
    <cellStyle name="1_Danh sach gui BC thuc hien KH2009_DK bo tri lai (chinh thuc)_Hoan chinh KH 2012 Von ho tro co MT 10 4 2" xfId="35192"/>
    <cellStyle name="1_Danh sach gui BC thuc hien KH2009_DK bo tri lai (chinh thuc)_Hoan chinh KH 2012 Von ho tro co MT 10 4 3" xfId="35193"/>
    <cellStyle name="1_Danh sach gui BC thuc hien KH2009_DK bo tri lai (chinh thuc)_Hoan chinh KH 2012 Von ho tro co MT 10 5" xfId="35194"/>
    <cellStyle name="1_Danh sach gui BC thuc hien KH2009_DK bo tri lai (chinh thuc)_Hoan chinh KH 2012 Von ho tro co MT 10 6" xfId="35195"/>
    <cellStyle name="1_Danh sach gui BC thuc hien KH2009_DK bo tri lai (chinh thuc)_Hoan chinh KH 2012 Von ho tro co MT 11" xfId="8864"/>
    <cellStyle name="1_Danh sach gui BC thuc hien KH2009_DK bo tri lai (chinh thuc)_Hoan chinh KH 2012 Von ho tro co MT 11 2" xfId="8865"/>
    <cellStyle name="1_Danh sach gui BC thuc hien KH2009_DK bo tri lai (chinh thuc)_Hoan chinh KH 2012 Von ho tro co MT 11 2 2" xfId="35196"/>
    <cellStyle name="1_Danh sach gui BC thuc hien KH2009_DK bo tri lai (chinh thuc)_Hoan chinh KH 2012 Von ho tro co MT 11 2 3" xfId="35197"/>
    <cellStyle name="1_Danh sach gui BC thuc hien KH2009_DK bo tri lai (chinh thuc)_Hoan chinh KH 2012 Von ho tro co MT 11 3" xfId="8866"/>
    <cellStyle name="1_Danh sach gui BC thuc hien KH2009_DK bo tri lai (chinh thuc)_Hoan chinh KH 2012 Von ho tro co MT 11 3 2" xfId="35198"/>
    <cellStyle name="1_Danh sach gui BC thuc hien KH2009_DK bo tri lai (chinh thuc)_Hoan chinh KH 2012 Von ho tro co MT 11 3 3" xfId="35199"/>
    <cellStyle name="1_Danh sach gui BC thuc hien KH2009_DK bo tri lai (chinh thuc)_Hoan chinh KH 2012 Von ho tro co MT 11 4" xfId="8867"/>
    <cellStyle name="1_Danh sach gui BC thuc hien KH2009_DK bo tri lai (chinh thuc)_Hoan chinh KH 2012 Von ho tro co MT 11 4 2" xfId="35200"/>
    <cellStyle name="1_Danh sach gui BC thuc hien KH2009_DK bo tri lai (chinh thuc)_Hoan chinh KH 2012 Von ho tro co MT 11 4 3" xfId="35201"/>
    <cellStyle name="1_Danh sach gui BC thuc hien KH2009_DK bo tri lai (chinh thuc)_Hoan chinh KH 2012 Von ho tro co MT 11 5" xfId="35202"/>
    <cellStyle name="1_Danh sach gui BC thuc hien KH2009_DK bo tri lai (chinh thuc)_Hoan chinh KH 2012 Von ho tro co MT 11 6" xfId="35203"/>
    <cellStyle name="1_Danh sach gui BC thuc hien KH2009_DK bo tri lai (chinh thuc)_Hoan chinh KH 2012 Von ho tro co MT 12" xfId="8868"/>
    <cellStyle name="1_Danh sach gui BC thuc hien KH2009_DK bo tri lai (chinh thuc)_Hoan chinh KH 2012 Von ho tro co MT 12 2" xfId="8869"/>
    <cellStyle name="1_Danh sach gui BC thuc hien KH2009_DK bo tri lai (chinh thuc)_Hoan chinh KH 2012 Von ho tro co MT 12 2 2" xfId="35204"/>
    <cellStyle name="1_Danh sach gui BC thuc hien KH2009_DK bo tri lai (chinh thuc)_Hoan chinh KH 2012 Von ho tro co MT 12 2 3" xfId="35205"/>
    <cellStyle name="1_Danh sach gui BC thuc hien KH2009_DK bo tri lai (chinh thuc)_Hoan chinh KH 2012 Von ho tro co MT 12 3" xfId="8870"/>
    <cellStyle name="1_Danh sach gui BC thuc hien KH2009_DK bo tri lai (chinh thuc)_Hoan chinh KH 2012 Von ho tro co MT 12 3 2" xfId="35206"/>
    <cellStyle name="1_Danh sach gui BC thuc hien KH2009_DK bo tri lai (chinh thuc)_Hoan chinh KH 2012 Von ho tro co MT 12 3 3" xfId="35207"/>
    <cellStyle name="1_Danh sach gui BC thuc hien KH2009_DK bo tri lai (chinh thuc)_Hoan chinh KH 2012 Von ho tro co MT 12 4" xfId="8871"/>
    <cellStyle name="1_Danh sach gui BC thuc hien KH2009_DK bo tri lai (chinh thuc)_Hoan chinh KH 2012 Von ho tro co MT 12 4 2" xfId="35208"/>
    <cellStyle name="1_Danh sach gui BC thuc hien KH2009_DK bo tri lai (chinh thuc)_Hoan chinh KH 2012 Von ho tro co MT 12 4 3" xfId="35209"/>
    <cellStyle name="1_Danh sach gui BC thuc hien KH2009_DK bo tri lai (chinh thuc)_Hoan chinh KH 2012 Von ho tro co MT 12 5" xfId="35210"/>
    <cellStyle name="1_Danh sach gui BC thuc hien KH2009_DK bo tri lai (chinh thuc)_Hoan chinh KH 2012 Von ho tro co MT 12 6" xfId="35211"/>
    <cellStyle name="1_Danh sach gui BC thuc hien KH2009_DK bo tri lai (chinh thuc)_Hoan chinh KH 2012 Von ho tro co MT 13" xfId="8872"/>
    <cellStyle name="1_Danh sach gui BC thuc hien KH2009_DK bo tri lai (chinh thuc)_Hoan chinh KH 2012 Von ho tro co MT 13 2" xfId="8873"/>
    <cellStyle name="1_Danh sach gui BC thuc hien KH2009_DK bo tri lai (chinh thuc)_Hoan chinh KH 2012 Von ho tro co MT 13 2 2" xfId="35212"/>
    <cellStyle name="1_Danh sach gui BC thuc hien KH2009_DK bo tri lai (chinh thuc)_Hoan chinh KH 2012 Von ho tro co MT 13 2 3" xfId="35213"/>
    <cellStyle name="1_Danh sach gui BC thuc hien KH2009_DK bo tri lai (chinh thuc)_Hoan chinh KH 2012 Von ho tro co MT 13 3" xfId="8874"/>
    <cellStyle name="1_Danh sach gui BC thuc hien KH2009_DK bo tri lai (chinh thuc)_Hoan chinh KH 2012 Von ho tro co MT 13 3 2" xfId="35214"/>
    <cellStyle name="1_Danh sach gui BC thuc hien KH2009_DK bo tri lai (chinh thuc)_Hoan chinh KH 2012 Von ho tro co MT 13 3 3" xfId="35215"/>
    <cellStyle name="1_Danh sach gui BC thuc hien KH2009_DK bo tri lai (chinh thuc)_Hoan chinh KH 2012 Von ho tro co MT 13 4" xfId="8875"/>
    <cellStyle name="1_Danh sach gui BC thuc hien KH2009_DK bo tri lai (chinh thuc)_Hoan chinh KH 2012 Von ho tro co MT 13 4 2" xfId="35216"/>
    <cellStyle name="1_Danh sach gui BC thuc hien KH2009_DK bo tri lai (chinh thuc)_Hoan chinh KH 2012 Von ho tro co MT 13 4 3" xfId="35217"/>
    <cellStyle name="1_Danh sach gui BC thuc hien KH2009_DK bo tri lai (chinh thuc)_Hoan chinh KH 2012 Von ho tro co MT 13 5" xfId="35218"/>
    <cellStyle name="1_Danh sach gui BC thuc hien KH2009_DK bo tri lai (chinh thuc)_Hoan chinh KH 2012 Von ho tro co MT 13 6" xfId="35219"/>
    <cellStyle name="1_Danh sach gui BC thuc hien KH2009_DK bo tri lai (chinh thuc)_Hoan chinh KH 2012 Von ho tro co MT 14" xfId="8876"/>
    <cellStyle name="1_Danh sach gui BC thuc hien KH2009_DK bo tri lai (chinh thuc)_Hoan chinh KH 2012 Von ho tro co MT 14 2" xfId="8877"/>
    <cellStyle name="1_Danh sach gui BC thuc hien KH2009_DK bo tri lai (chinh thuc)_Hoan chinh KH 2012 Von ho tro co MT 14 2 2" xfId="35220"/>
    <cellStyle name="1_Danh sach gui BC thuc hien KH2009_DK bo tri lai (chinh thuc)_Hoan chinh KH 2012 Von ho tro co MT 14 2 3" xfId="35221"/>
    <cellStyle name="1_Danh sach gui BC thuc hien KH2009_DK bo tri lai (chinh thuc)_Hoan chinh KH 2012 Von ho tro co MT 14 3" xfId="8878"/>
    <cellStyle name="1_Danh sach gui BC thuc hien KH2009_DK bo tri lai (chinh thuc)_Hoan chinh KH 2012 Von ho tro co MT 14 3 2" xfId="35222"/>
    <cellStyle name="1_Danh sach gui BC thuc hien KH2009_DK bo tri lai (chinh thuc)_Hoan chinh KH 2012 Von ho tro co MT 14 3 3" xfId="35223"/>
    <cellStyle name="1_Danh sach gui BC thuc hien KH2009_DK bo tri lai (chinh thuc)_Hoan chinh KH 2012 Von ho tro co MT 14 4" xfId="8879"/>
    <cellStyle name="1_Danh sach gui BC thuc hien KH2009_DK bo tri lai (chinh thuc)_Hoan chinh KH 2012 Von ho tro co MT 14 4 2" xfId="35224"/>
    <cellStyle name="1_Danh sach gui BC thuc hien KH2009_DK bo tri lai (chinh thuc)_Hoan chinh KH 2012 Von ho tro co MT 14 4 3" xfId="35225"/>
    <cellStyle name="1_Danh sach gui BC thuc hien KH2009_DK bo tri lai (chinh thuc)_Hoan chinh KH 2012 Von ho tro co MT 14 5" xfId="35226"/>
    <cellStyle name="1_Danh sach gui BC thuc hien KH2009_DK bo tri lai (chinh thuc)_Hoan chinh KH 2012 Von ho tro co MT 14 6" xfId="35227"/>
    <cellStyle name="1_Danh sach gui BC thuc hien KH2009_DK bo tri lai (chinh thuc)_Hoan chinh KH 2012 Von ho tro co MT 15" xfId="8880"/>
    <cellStyle name="1_Danh sach gui BC thuc hien KH2009_DK bo tri lai (chinh thuc)_Hoan chinh KH 2012 Von ho tro co MT 15 2" xfId="8881"/>
    <cellStyle name="1_Danh sach gui BC thuc hien KH2009_DK bo tri lai (chinh thuc)_Hoan chinh KH 2012 Von ho tro co MT 15 2 2" xfId="35228"/>
    <cellStyle name="1_Danh sach gui BC thuc hien KH2009_DK bo tri lai (chinh thuc)_Hoan chinh KH 2012 Von ho tro co MT 15 2 3" xfId="35229"/>
    <cellStyle name="1_Danh sach gui BC thuc hien KH2009_DK bo tri lai (chinh thuc)_Hoan chinh KH 2012 Von ho tro co MT 15 3" xfId="8882"/>
    <cellStyle name="1_Danh sach gui BC thuc hien KH2009_DK bo tri lai (chinh thuc)_Hoan chinh KH 2012 Von ho tro co MT 15 3 2" xfId="35230"/>
    <cellStyle name="1_Danh sach gui BC thuc hien KH2009_DK bo tri lai (chinh thuc)_Hoan chinh KH 2012 Von ho tro co MT 15 3 3" xfId="35231"/>
    <cellStyle name="1_Danh sach gui BC thuc hien KH2009_DK bo tri lai (chinh thuc)_Hoan chinh KH 2012 Von ho tro co MT 15 4" xfId="8883"/>
    <cellStyle name="1_Danh sach gui BC thuc hien KH2009_DK bo tri lai (chinh thuc)_Hoan chinh KH 2012 Von ho tro co MT 15 4 2" xfId="35232"/>
    <cellStyle name="1_Danh sach gui BC thuc hien KH2009_DK bo tri lai (chinh thuc)_Hoan chinh KH 2012 Von ho tro co MT 15 4 3" xfId="35233"/>
    <cellStyle name="1_Danh sach gui BC thuc hien KH2009_DK bo tri lai (chinh thuc)_Hoan chinh KH 2012 Von ho tro co MT 15 5" xfId="35234"/>
    <cellStyle name="1_Danh sach gui BC thuc hien KH2009_DK bo tri lai (chinh thuc)_Hoan chinh KH 2012 Von ho tro co MT 15 6" xfId="35235"/>
    <cellStyle name="1_Danh sach gui BC thuc hien KH2009_DK bo tri lai (chinh thuc)_Hoan chinh KH 2012 Von ho tro co MT 16" xfId="8884"/>
    <cellStyle name="1_Danh sach gui BC thuc hien KH2009_DK bo tri lai (chinh thuc)_Hoan chinh KH 2012 Von ho tro co MT 16 2" xfId="8885"/>
    <cellStyle name="1_Danh sach gui BC thuc hien KH2009_DK bo tri lai (chinh thuc)_Hoan chinh KH 2012 Von ho tro co MT 16 2 2" xfId="35236"/>
    <cellStyle name="1_Danh sach gui BC thuc hien KH2009_DK bo tri lai (chinh thuc)_Hoan chinh KH 2012 Von ho tro co MT 16 2 3" xfId="35237"/>
    <cellStyle name="1_Danh sach gui BC thuc hien KH2009_DK bo tri lai (chinh thuc)_Hoan chinh KH 2012 Von ho tro co MT 16 3" xfId="8886"/>
    <cellStyle name="1_Danh sach gui BC thuc hien KH2009_DK bo tri lai (chinh thuc)_Hoan chinh KH 2012 Von ho tro co MT 16 3 2" xfId="35238"/>
    <cellStyle name="1_Danh sach gui BC thuc hien KH2009_DK bo tri lai (chinh thuc)_Hoan chinh KH 2012 Von ho tro co MT 16 3 3" xfId="35239"/>
    <cellStyle name="1_Danh sach gui BC thuc hien KH2009_DK bo tri lai (chinh thuc)_Hoan chinh KH 2012 Von ho tro co MT 16 4" xfId="8887"/>
    <cellStyle name="1_Danh sach gui BC thuc hien KH2009_DK bo tri lai (chinh thuc)_Hoan chinh KH 2012 Von ho tro co MT 16 4 2" xfId="35240"/>
    <cellStyle name="1_Danh sach gui BC thuc hien KH2009_DK bo tri lai (chinh thuc)_Hoan chinh KH 2012 Von ho tro co MT 16 4 3" xfId="35241"/>
    <cellStyle name="1_Danh sach gui BC thuc hien KH2009_DK bo tri lai (chinh thuc)_Hoan chinh KH 2012 Von ho tro co MT 16 5" xfId="35242"/>
    <cellStyle name="1_Danh sach gui BC thuc hien KH2009_DK bo tri lai (chinh thuc)_Hoan chinh KH 2012 Von ho tro co MT 16 6" xfId="35243"/>
    <cellStyle name="1_Danh sach gui BC thuc hien KH2009_DK bo tri lai (chinh thuc)_Hoan chinh KH 2012 Von ho tro co MT 17" xfId="8888"/>
    <cellStyle name="1_Danh sach gui BC thuc hien KH2009_DK bo tri lai (chinh thuc)_Hoan chinh KH 2012 Von ho tro co MT 17 2" xfId="8889"/>
    <cellStyle name="1_Danh sach gui BC thuc hien KH2009_DK bo tri lai (chinh thuc)_Hoan chinh KH 2012 Von ho tro co MT 17 2 2" xfId="35244"/>
    <cellStyle name="1_Danh sach gui BC thuc hien KH2009_DK bo tri lai (chinh thuc)_Hoan chinh KH 2012 Von ho tro co MT 17 2 3" xfId="35245"/>
    <cellStyle name="1_Danh sach gui BC thuc hien KH2009_DK bo tri lai (chinh thuc)_Hoan chinh KH 2012 Von ho tro co MT 17 3" xfId="8890"/>
    <cellStyle name="1_Danh sach gui BC thuc hien KH2009_DK bo tri lai (chinh thuc)_Hoan chinh KH 2012 Von ho tro co MT 17 3 2" xfId="35246"/>
    <cellStyle name="1_Danh sach gui BC thuc hien KH2009_DK bo tri lai (chinh thuc)_Hoan chinh KH 2012 Von ho tro co MT 17 3 3" xfId="35247"/>
    <cellStyle name="1_Danh sach gui BC thuc hien KH2009_DK bo tri lai (chinh thuc)_Hoan chinh KH 2012 Von ho tro co MT 17 4" xfId="8891"/>
    <cellStyle name="1_Danh sach gui BC thuc hien KH2009_DK bo tri lai (chinh thuc)_Hoan chinh KH 2012 Von ho tro co MT 17 4 2" xfId="35248"/>
    <cellStyle name="1_Danh sach gui BC thuc hien KH2009_DK bo tri lai (chinh thuc)_Hoan chinh KH 2012 Von ho tro co MT 17 4 3" xfId="35249"/>
    <cellStyle name="1_Danh sach gui BC thuc hien KH2009_DK bo tri lai (chinh thuc)_Hoan chinh KH 2012 Von ho tro co MT 17 5" xfId="35250"/>
    <cellStyle name="1_Danh sach gui BC thuc hien KH2009_DK bo tri lai (chinh thuc)_Hoan chinh KH 2012 Von ho tro co MT 17 6" xfId="35251"/>
    <cellStyle name="1_Danh sach gui BC thuc hien KH2009_DK bo tri lai (chinh thuc)_Hoan chinh KH 2012 Von ho tro co MT 18" xfId="8892"/>
    <cellStyle name="1_Danh sach gui BC thuc hien KH2009_DK bo tri lai (chinh thuc)_Hoan chinh KH 2012 Von ho tro co MT 18 2" xfId="35252"/>
    <cellStyle name="1_Danh sach gui BC thuc hien KH2009_DK bo tri lai (chinh thuc)_Hoan chinh KH 2012 Von ho tro co MT 18 3" xfId="35253"/>
    <cellStyle name="1_Danh sach gui BC thuc hien KH2009_DK bo tri lai (chinh thuc)_Hoan chinh KH 2012 Von ho tro co MT 19" xfId="8893"/>
    <cellStyle name="1_Danh sach gui BC thuc hien KH2009_DK bo tri lai (chinh thuc)_Hoan chinh KH 2012 Von ho tro co MT 19 2" xfId="35254"/>
    <cellStyle name="1_Danh sach gui BC thuc hien KH2009_DK bo tri lai (chinh thuc)_Hoan chinh KH 2012 Von ho tro co MT 19 3" xfId="35255"/>
    <cellStyle name="1_Danh sach gui BC thuc hien KH2009_DK bo tri lai (chinh thuc)_Hoan chinh KH 2012 Von ho tro co MT 2" xfId="8894"/>
    <cellStyle name="1_Danh sach gui BC thuc hien KH2009_DK bo tri lai (chinh thuc)_Hoan chinh KH 2012 Von ho tro co MT 2 2" xfId="8895"/>
    <cellStyle name="1_Danh sach gui BC thuc hien KH2009_DK bo tri lai (chinh thuc)_Hoan chinh KH 2012 Von ho tro co MT 2 2 2" xfId="35256"/>
    <cellStyle name="1_Danh sach gui BC thuc hien KH2009_DK bo tri lai (chinh thuc)_Hoan chinh KH 2012 Von ho tro co MT 2 2 3" xfId="35257"/>
    <cellStyle name="1_Danh sach gui BC thuc hien KH2009_DK bo tri lai (chinh thuc)_Hoan chinh KH 2012 Von ho tro co MT 2 3" xfId="8896"/>
    <cellStyle name="1_Danh sach gui BC thuc hien KH2009_DK bo tri lai (chinh thuc)_Hoan chinh KH 2012 Von ho tro co MT 2 3 2" xfId="35258"/>
    <cellStyle name="1_Danh sach gui BC thuc hien KH2009_DK bo tri lai (chinh thuc)_Hoan chinh KH 2012 Von ho tro co MT 2 3 3" xfId="35259"/>
    <cellStyle name="1_Danh sach gui BC thuc hien KH2009_DK bo tri lai (chinh thuc)_Hoan chinh KH 2012 Von ho tro co MT 2 4" xfId="8897"/>
    <cellStyle name="1_Danh sach gui BC thuc hien KH2009_DK bo tri lai (chinh thuc)_Hoan chinh KH 2012 Von ho tro co MT 2 4 2" xfId="35260"/>
    <cellStyle name="1_Danh sach gui BC thuc hien KH2009_DK bo tri lai (chinh thuc)_Hoan chinh KH 2012 Von ho tro co MT 2 4 3" xfId="35261"/>
    <cellStyle name="1_Danh sach gui BC thuc hien KH2009_DK bo tri lai (chinh thuc)_Hoan chinh KH 2012 Von ho tro co MT 2 5" xfId="35262"/>
    <cellStyle name="1_Danh sach gui BC thuc hien KH2009_DK bo tri lai (chinh thuc)_Hoan chinh KH 2012 Von ho tro co MT 2 6" xfId="35263"/>
    <cellStyle name="1_Danh sach gui BC thuc hien KH2009_DK bo tri lai (chinh thuc)_Hoan chinh KH 2012 Von ho tro co MT 20" xfId="8898"/>
    <cellStyle name="1_Danh sach gui BC thuc hien KH2009_DK bo tri lai (chinh thuc)_Hoan chinh KH 2012 Von ho tro co MT 20 2" xfId="35264"/>
    <cellStyle name="1_Danh sach gui BC thuc hien KH2009_DK bo tri lai (chinh thuc)_Hoan chinh KH 2012 Von ho tro co MT 20 3" xfId="35265"/>
    <cellStyle name="1_Danh sach gui BC thuc hien KH2009_DK bo tri lai (chinh thuc)_Hoan chinh KH 2012 Von ho tro co MT 21" xfId="35266"/>
    <cellStyle name="1_Danh sach gui BC thuc hien KH2009_DK bo tri lai (chinh thuc)_Hoan chinh KH 2012 Von ho tro co MT 22" xfId="35267"/>
    <cellStyle name="1_Danh sach gui BC thuc hien KH2009_DK bo tri lai (chinh thuc)_Hoan chinh KH 2012 Von ho tro co MT 3" xfId="8899"/>
    <cellStyle name="1_Danh sach gui BC thuc hien KH2009_DK bo tri lai (chinh thuc)_Hoan chinh KH 2012 Von ho tro co MT 3 2" xfId="8900"/>
    <cellStyle name="1_Danh sach gui BC thuc hien KH2009_DK bo tri lai (chinh thuc)_Hoan chinh KH 2012 Von ho tro co MT 3 2 2" xfId="35268"/>
    <cellStyle name="1_Danh sach gui BC thuc hien KH2009_DK bo tri lai (chinh thuc)_Hoan chinh KH 2012 Von ho tro co MT 3 2 3" xfId="35269"/>
    <cellStyle name="1_Danh sach gui BC thuc hien KH2009_DK bo tri lai (chinh thuc)_Hoan chinh KH 2012 Von ho tro co MT 3 3" xfId="8901"/>
    <cellStyle name="1_Danh sach gui BC thuc hien KH2009_DK bo tri lai (chinh thuc)_Hoan chinh KH 2012 Von ho tro co MT 3 3 2" xfId="35270"/>
    <cellStyle name="1_Danh sach gui BC thuc hien KH2009_DK bo tri lai (chinh thuc)_Hoan chinh KH 2012 Von ho tro co MT 3 3 3" xfId="35271"/>
    <cellStyle name="1_Danh sach gui BC thuc hien KH2009_DK bo tri lai (chinh thuc)_Hoan chinh KH 2012 Von ho tro co MT 3 4" xfId="8902"/>
    <cellStyle name="1_Danh sach gui BC thuc hien KH2009_DK bo tri lai (chinh thuc)_Hoan chinh KH 2012 Von ho tro co MT 3 4 2" xfId="35272"/>
    <cellStyle name="1_Danh sach gui BC thuc hien KH2009_DK bo tri lai (chinh thuc)_Hoan chinh KH 2012 Von ho tro co MT 3 4 3" xfId="35273"/>
    <cellStyle name="1_Danh sach gui BC thuc hien KH2009_DK bo tri lai (chinh thuc)_Hoan chinh KH 2012 Von ho tro co MT 3 5" xfId="35274"/>
    <cellStyle name="1_Danh sach gui BC thuc hien KH2009_DK bo tri lai (chinh thuc)_Hoan chinh KH 2012 Von ho tro co MT 3 6" xfId="35275"/>
    <cellStyle name="1_Danh sach gui BC thuc hien KH2009_DK bo tri lai (chinh thuc)_Hoan chinh KH 2012 Von ho tro co MT 4" xfId="8903"/>
    <cellStyle name="1_Danh sach gui BC thuc hien KH2009_DK bo tri lai (chinh thuc)_Hoan chinh KH 2012 Von ho tro co MT 4 2" xfId="8904"/>
    <cellStyle name="1_Danh sach gui BC thuc hien KH2009_DK bo tri lai (chinh thuc)_Hoan chinh KH 2012 Von ho tro co MT 4 2 2" xfId="35276"/>
    <cellStyle name="1_Danh sach gui BC thuc hien KH2009_DK bo tri lai (chinh thuc)_Hoan chinh KH 2012 Von ho tro co MT 4 2 3" xfId="35277"/>
    <cellStyle name="1_Danh sach gui BC thuc hien KH2009_DK bo tri lai (chinh thuc)_Hoan chinh KH 2012 Von ho tro co MT 4 3" xfId="8905"/>
    <cellStyle name="1_Danh sach gui BC thuc hien KH2009_DK bo tri lai (chinh thuc)_Hoan chinh KH 2012 Von ho tro co MT 4 3 2" xfId="35278"/>
    <cellStyle name="1_Danh sach gui BC thuc hien KH2009_DK bo tri lai (chinh thuc)_Hoan chinh KH 2012 Von ho tro co MT 4 3 3" xfId="35279"/>
    <cellStyle name="1_Danh sach gui BC thuc hien KH2009_DK bo tri lai (chinh thuc)_Hoan chinh KH 2012 Von ho tro co MT 4 4" xfId="8906"/>
    <cellStyle name="1_Danh sach gui BC thuc hien KH2009_DK bo tri lai (chinh thuc)_Hoan chinh KH 2012 Von ho tro co MT 4 4 2" xfId="35280"/>
    <cellStyle name="1_Danh sach gui BC thuc hien KH2009_DK bo tri lai (chinh thuc)_Hoan chinh KH 2012 Von ho tro co MT 4 4 3" xfId="35281"/>
    <cellStyle name="1_Danh sach gui BC thuc hien KH2009_DK bo tri lai (chinh thuc)_Hoan chinh KH 2012 Von ho tro co MT 4 5" xfId="35282"/>
    <cellStyle name="1_Danh sach gui BC thuc hien KH2009_DK bo tri lai (chinh thuc)_Hoan chinh KH 2012 Von ho tro co MT 4 6" xfId="35283"/>
    <cellStyle name="1_Danh sach gui BC thuc hien KH2009_DK bo tri lai (chinh thuc)_Hoan chinh KH 2012 Von ho tro co MT 5" xfId="8907"/>
    <cellStyle name="1_Danh sach gui BC thuc hien KH2009_DK bo tri lai (chinh thuc)_Hoan chinh KH 2012 Von ho tro co MT 5 2" xfId="8908"/>
    <cellStyle name="1_Danh sach gui BC thuc hien KH2009_DK bo tri lai (chinh thuc)_Hoan chinh KH 2012 Von ho tro co MT 5 2 2" xfId="35284"/>
    <cellStyle name="1_Danh sach gui BC thuc hien KH2009_DK bo tri lai (chinh thuc)_Hoan chinh KH 2012 Von ho tro co MT 5 2 3" xfId="35285"/>
    <cellStyle name="1_Danh sach gui BC thuc hien KH2009_DK bo tri lai (chinh thuc)_Hoan chinh KH 2012 Von ho tro co MT 5 3" xfId="8909"/>
    <cellStyle name="1_Danh sach gui BC thuc hien KH2009_DK bo tri lai (chinh thuc)_Hoan chinh KH 2012 Von ho tro co MT 5 3 2" xfId="35286"/>
    <cellStyle name="1_Danh sach gui BC thuc hien KH2009_DK bo tri lai (chinh thuc)_Hoan chinh KH 2012 Von ho tro co MT 5 3 3" xfId="35287"/>
    <cellStyle name="1_Danh sach gui BC thuc hien KH2009_DK bo tri lai (chinh thuc)_Hoan chinh KH 2012 Von ho tro co MT 5 4" xfId="8910"/>
    <cellStyle name="1_Danh sach gui BC thuc hien KH2009_DK bo tri lai (chinh thuc)_Hoan chinh KH 2012 Von ho tro co MT 5 4 2" xfId="35288"/>
    <cellStyle name="1_Danh sach gui BC thuc hien KH2009_DK bo tri lai (chinh thuc)_Hoan chinh KH 2012 Von ho tro co MT 5 4 3" xfId="35289"/>
    <cellStyle name="1_Danh sach gui BC thuc hien KH2009_DK bo tri lai (chinh thuc)_Hoan chinh KH 2012 Von ho tro co MT 5 5" xfId="35290"/>
    <cellStyle name="1_Danh sach gui BC thuc hien KH2009_DK bo tri lai (chinh thuc)_Hoan chinh KH 2012 Von ho tro co MT 5 6" xfId="35291"/>
    <cellStyle name="1_Danh sach gui BC thuc hien KH2009_DK bo tri lai (chinh thuc)_Hoan chinh KH 2012 Von ho tro co MT 6" xfId="8911"/>
    <cellStyle name="1_Danh sach gui BC thuc hien KH2009_DK bo tri lai (chinh thuc)_Hoan chinh KH 2012 Von ho tro co MT 6 2" xfId="8912"/>
    <cellStyle name="1_Danh sach gui BC thuc hien KH2009_DK bo tri lai (chinh thuc)_Hoan chinh KH 2012 Von ho tro co MT 6 2 2" xfId="35292"/>
    <cellStyle name="1_Danh sach gui BC thuc hien KH2009_DK bo tri lai (chinh thuc)_Hoan chinh KH 2012 Von ho tro co MT 6 2 3" xfId="35293"/>
    <cellStyle name="1_Danh sach gui BC thuc hien KH2009_DK bo tri lai (chinh thuc)_Hoan chinh KH 2012 Von ho tro co MT 6 3" xfId="8913"/>
    <cellStyle name="1_Danh sach gui BC thuc hien KH2009_DK bo tri lai (chinh thuc)_Hoan chinh KH 2012 Von ho tro co MT 6 3 2" xfId="35294"/>
    <cellStyle name="1_Danh sach gui BC thuc hien KH2009_DK bo tri lai (chinh thuc)_Hoan chinh KH 2012 Von ho tro co MT 6 3 3" xfId="35295"/>
    <cellStyle name="1_Danh sach gui BC thuc hien KH2009_DK bo tri lai (chinh thuc)_Hoan chinh KH 2012 Von ho tro co MT 6 4" xfId="8914"/>
    <cellStyle name="1_Danh sach gui BC thuc hien KH2009_DK bo tri lai (chinh thuc)_Hoan chinh KH 2012 Von ho tro co MT 6 4 2" xfId="35296"/>
    <cellStyle name="1_Danh sach gui BC thuc hien KH2009_DK bo tri lai (chinh thuc)_Hoan chinh KH 2012 Von ho tro co MT 6 4 3" xfId="35297"/>
    <cellStyle name="1_Danh sach gui BC thuc hien KH2009_DK bo tri lai (chinh thuc)_Hoan chinh KH 2012 Von ho tro co MT 6 5" xfId="35298"/>
    <cellStyle name="1_Danh sach gui BC thuc hien KH2009_DK bo tri lai (chinh thuc)_Hoan chinh KH 2012 Von ho tro co MT 6 6" xfId="35299"/>
    <cellStyle name="1_Danh sach gui BC thuc hien KH2009_DK bo tri lai (chinh thuc)_Hoan chinh KH 2012 Von ho tro co MT 7" xfId="8915"/>
    <cellStyle name="1_Danh sach gui BC thuc hien KH2009_DK bo tri lai (chinh thuc)_Hoan chinh KH 2012 Von ho tro co MT 7 2" xfId="8916"/>
    <cellStyle name="1_Danh sach gui BC thuc hien KH2009_DK bo tri lai (chinh thuc)_Hoan chinh KH 2012 Von ho tro co MT 7 2 2" xfId="35300"/>
    <cellStyle name="1_Danh sach gui BC thuc hien KH2009_DK bo tri lai (chinh thuc)_Hoan chinh KH 2012 Von ho tro co MT 7 2 3" xfId="35301"/>
    <cellStyle name="1_Danh sach gui BC thuc hien KH2009_DK bo tri lai (chinh thuc)_Hoan chinh KH 2012 Von ho tro co MT 7 3" xfId="8917"/>
    <cellStyle name="1_Danh sach gui BC thuc hien KH2009_DK bo tri lai (chinh thuc)_Hoan chinh KH 2012 Von ho tro co MT 7 3 2" xfId="35302"/>
    <cellStyle name="1_Danh sach gui BC thuc hien KH2009_DK bo tri lai (chinh thuc)_Hoan chinh KH 2012 Von ho tro co MT 7 3 3" xfId="35303"/>
    <cellStyle name="1_Danh sach gui BC thuc hien KH2009_DK bo tri lai (chinh thuc)_Hoan chinh KH 2012 Von ho tro co MT 7 4" xfId="8918"/>
    <cellStyle name="1_Danh sach gui BC thuc hien KH2009_DK bo tri lai (chinh thuc)_Hoan chinh KH 2012 Von ho tro co MT 7 4 2" xfId="35304"/>
    <cellStyle name="1_Danh sach gui BC thuc hien KH2009_DK bo tri lai (chinh thuc)_Hoan chinh KH 2012 Von ho tro co MT 7 4 3" xfId="35305"/>
    <cellStyle name="1_Danh sach gui BC thuc hien KH2009_DK bo tri lai (chinh thuc)_Hoan chinh KH 2012 Von ho tro co MT 7 5" xfId="35306"/>
    <cellStyle name="1_Danh sach gui BC thuc hien KH2009_DK bo tri lai (chinh thuc)_Hoan chinh KH 2012 Von ho tro co MT 7 6" xfId="35307"/>
    <cellStyle name="1_Danh sach gui BC thuc hien KH2009_DK bo tri lai (chinh thuc)_Hoan chinh KH 2012 Von ho tro co MT 8" xfId="8919"/>
    <cellStyle name="1_Danh sach gui BC thuc hien KH2009_DK bo tri lai (chinh thuc)_Hoan chinh KH 2012 Von ho tro co MT 8 2" xfId="8920"/>
    <cellStyle name="1_Danh sach gui BC thuc hien KH2009_DK bo tri lai (chinh thuc)_Hoan chinh KH 2012 Von ho tro co MT 8 2 2" xfId="35308"/>
    <cellStyle name="1_Danh sach gui BC thuc hien KH2009_DK bo tri lai (chinh thuc)_Hoan chinh KH 2012 Von ho tro co MT 8 2 3" xfId="35309"/>
    <cellStyle name="1_Danh sach gui BC thuc hien KH2009_DK bo tri lai (chinh thuc)_Hoan chinh KH 2012 Von ho tro co MT 8 3" xfId="8921"/>
    <cellStyle name="1_Danh sach gui BC thuc hien KH2009_DK bo tri lai (chinh thuc)_Hoan chinh KH 2012 Von ho tro co MT 8 3 2" xfId="35310"/>
    <cellStyle name="1_Danh sach gui BC thuc hien KH2009_DK bo tri lai (chinh thuc)_Hoan chinh KH 2012 Von ho tro co MT 8 3 3" xfId="35311"/>
    <cellStyle name="1_Danh sach gui BC thuc hien KH2009_DK bo tri lai (chinh thuc)_Hoan chinh KH 2012 Von ho tro co MT 8 4" xfId="8922"/>
    <cellStyle name="1_Danh sach gui BC thuc hien KH2009_DK bo tri lai (chinh thuc)_Hoan chinh KH 2012 Von ho tro co MT 8 4 2" xfId="35312"/>
    <cellStyle name="1_Danh sach gui BC thuc hien KH2009_DK bo tri lai (chinh thuc)_Hoan chinh KH 2012 Von ho tro co MT 8 4 3" xfId="35313"/>
    <cellStyle name="1_Danh sach gui BC thuc hien KH2009_DK bo tri lai (chinh thuc)_Hoan chinh KH 2012 Von ho tro co MT 8 5" xfId="35314"/>
    <cellStyle name="1_Danh sach gui BC thuc hien KH2009_DK bo tri lai (chinh thuc)_Hoan chinh KH 2012 Von ho tro co MT 8 6" xfId="35315"/>
    <cellStyle name="1_Danh sach gui BC thuc hien KH2009_DK bo tri lai (chinh thuc)_Hoan chinh KH 2012 Von ho tro co MT 9" xfId="8923"/>
    <cellStyle name="1_Danh sach gui BC thuc hien KH2009_DK bo tri lai (chinh thuc)_Hoan chinh KH 2012 Von ho tro co MT 9 2" xfId="8924"/>
    <cellStyle name="1_Danh sach gui BC thuc hien KH2009_DK bo tri lai (chinh thuc)_Hoan chinh KH 2012 Von ho tro co MT 9 2 2" xfId="35316"/>
    <cellStyle name="1_Danh sach gui BC thuc hien KH2009_DK bo tri lai (chinh thuc)_Hoan chinh KH 2012 Von ho tro co MT 9 2 3" xfId="35317"/>
    <cellStyle name="1_Danh sach gui BC thuc hien KH2009_DK bo tri lai (chinh thuc)_Hoan chinh KH 2012 Von ho tro co MT 9 3" xfId="8925"/>
    <cellStyle name="1_Danh sach gui BC thuc hien KH2009_DK bo tri lai (chinh thuc)_Hoan chinh KH 2012 Von ho tro co MT 9 3 2" xfId="35318"/>
    <cellStyle name="1_Danh sach gui BC thuc hien KH2009_DK bo tri lai (chinh thuc)_Hoan chinh KH 2012 Von ho tro co MT 9 3 3" xfId="35319"/>
    <cellStyle name="1_Danh sach gui BC thuc hien KH2009_DK bo tri lai (chinh thuc)_Hoan chinh KH 2012 Von ho tro co MT 9 4" xfId="8926"/>
    <cellStyle name="1_Danh sach gui BC thuc hien KH2009_DK bo tri lai (chinh thuc)_Hoan chinh KH 2012 Von ho tro co MT 9 4 2" xfId="35320"/>
    <cellStyle name="1_Danh sach gui BC thuc hien KH2009_DK bo tri lai (chinh thuc)_Hoan chinh KH 2012 Von ho tro co MT 9 4 3" xfId="35321"/>
    <cellStyle name="1_Danh sach gui BC thuc hien KH2009_DK bo tri lai (chinh thuc)_Hoan chinh KH 2012 Von ho tro co MT 9 5" xfId="35322"/>
    <cellStyle name="1_Danh sach gui BC thuc hien KH2009_DK bo tri lai (chinh thuc)_Hoan chinh KH 2012 Von ho tro co MT 9 6" xfId="35323"/>
    <cellStyle name="1_Danh sach gui BC thuc hien KH2009_DK bo tri lai (chinh thuc)_Hoan chinh KH 2012 Von ho tro co MT_Bao cao giai ngan quy I" xfId="8927"/>
    <cellStyle name="1_Danh sach gui BC thuc hien KH2009_DK bo tri lai (chinh thuc)_Hoan chinh KH 2012 Von ho tro co MT_Bao cao giai ngan quy I 2" xfId="8928"/>
    <cellStyle name="1_Danh sach gui BC thuc hien KH2009_DK bo tri lai (chinh thuc)_Hoan chinh KH 2012 Von ho tro co MT_Bao cao giai ngan quy I 2 2" xfId="8929"/>
    <cellStyle name="1_Danh sach gui BC thuc hien KH2009_DK bo tri lai (chinh thuc)_Hoan chinh KH 2012 Von ho tro co MT_Bao cao giai ngan quy I 2 2 2" xfId="35324"/>
    <cellStyle name="1_Danh sach gui BC thuc hien KH2009_DK bo tri lai (chinh thuc)_Hoan chinh KH 2012 Von ho tro co MT_Bao cao giai ngan quy I 2 2 3" xfId="35325"/>
    <cellStyle name="1_Danh sach gui BC thuc hien KH2009_DK bo tri lai (chinh thuc)_Hoan chinh KH 2012 Von ho tro co MT_Bao cao giai ngan quy I 2 3" xfId="8930"/>
    <cellStyle name="1_Danh sach gui BC thuc hien KH2009_DK bo tri lai (chinh thuc)_Hoan chinh KH 2012 Von ho tro co MT_Bao cao giai ngan quy I 2 3 2" xfId="35326"/>
    <cellStyle name="1_Danh sach gui BC thuc hien KH2009_DK bo tri lai (chinh thuc)_Hoan chinh KH 2012 Von ho tro co MT_Bao cao giai ngan quy I 2 3 3" xfId="35327"/>
    <cellStyle name="1_Danh sach gui BC thuc hien KH2009_DK bo tri lai (chinh thuc)_Hoan chinh KH 2012 Von ho tro co MT_Bao cao giai ngan quy I 2 4" xfId="8931"/>
    <cellStyle name="1_Danh sach gui BC thuc hien KH2009_DK bo tri lai (chinh thuc)_Hoan chinh KH 2012 Von ho tro co MT_Bao cao giai ngan quy I 2 4 2" xfId="35328"/>
    <cellStyle name="1_Danh sach gui BC thuc hien KH2009_DK bo tri lai (chinh thuc)_Hoan chinh KH 2012 Von ho tro co MT_Bao cao giai ngan quy I 2 4 3" xfId="35329"/>
    <cellStyle name="1_Danh sach gui BC thuc hien KH2009_DK bo tri lai (chinh thuc)_Hoan chinh KH 2012 Von ho tro co MT_Bao cao giai ngan quy I 2 5" xfId="35330"/>
    <cellStyle name="1_Danh sach gui BC thuc hien KH2009_DK bo tri lai (chinh thuc)_Hoan chinh KH 2012 Von ho tro co MT_Bao cao giai ngan quy I 2 6" xfId="35331"/>
    <cellStyle name="1_Danh sach gui BC thuc hien KH2009_DK bo tri lai (chinh thuc)_Hoan chinh KH 2012 Von ho tro co MT_Bao cao giai ngan quy I 3" xfId="8932"/>
    <cellStyle name="1_Danh sach gui BC thuc hien KH2009_DK bo tri lai (chinh thuc)_Hoan chinh KH 2012 Von ho tro co MT_Bao cao giai ngan quy I 3 2" xfId="8933"/>
    <cellStyle name="1_Danh sach gui BC thuc hien KH2009_DK bo tri lai (chinh thuc)_Hoan chinh KH 2012 Von ho tro co MT_Bao cao giai ngan quy I 3 2 2" xfId="35332"/>
    <cellStyle name="1_Danh sach gui BC thuc hien KH2009_DK bo tri lai (chinh thuc)_Hoan chinh KH 2012 Von ho tro co MT_Bao cao giai ngan quy I 3 2 3" xfId="35333"/>
    <cellStyle name="1_Danh sach gui BC thuc hien KH2009_DK bo tri lai (chinh thuc)_Hoan chinh KH 2012 Von ho tro co MT_Bao cao giai ngan quy I 3 3" xfId="8934"/>
    <cellStyle name="1_Danh sach gui BC thuc hien KH2009_DK bo tri lai (chinh thuc)_Hoan chinh KH 2012 Von ho tro co MT_Bao cao giai ngan quy I 3 3 2" xfId="35334"/>
    <cellStyle name="1_Danh sach gui BC thuc hien KH2009_DK bo tri lai (chinh thuc)_Hoan chinh KH 2012 Von ho tro co MT_Bao cao giai ngan quy I 3 3 3" xfId="35335"/>
    <cellStyle name="1_Danh sach gui BC thuc hien KH2009_DK bo tri lai (chinh thuc)_Hoan chinh KH 2012 Von ho tro co MT_Bao cao giai ngan quy I 3 4" xfId="8935"/>
    <cellStyle name="1_Danh sach gui BC thuc hien KH2009_DK bo tri lai (chinh thuc)_Hoan chinh KH 2012 Von ho tro co MT_Bao cao giai ngan quy I 3 4 2" xfId="35336"/>
    <cellStyle name="1_Danh sach gui BC thuc hien KH2009_DK bo tri lai (chinh thuc)_Hoan chinh KH 2012 Von ho tro co MT_Bao cao giai ngan quy I 3 4 3" xfId="35337"/>
    <cellStyle name="1_Danh sach gui BC thuc hien KH2009_DK bo tri lai (chinh thuc)_Hoan chinh KH 2012 Von ho tro co MT_Bao cao giai ngan quy I 3 5" xfId="35338"/>
    <cellStyle name="1_Danh sach gui BC thuc hien KH2009_DK bo tri lai (chinh thuc)_Hoan chinh KH 2012 Von ho tro co MT_Bao cao giai ngan quy I 3 6" xfId="35339"/>
    <cellStyle name="1_Danh sach gui BC thuc hien KH2009_DK bo tri lai (chinh thuc)_Hoan chinh KH 2012 Von ho tro co MT_Bao cao giai ngan quy I 4" xfId="8936"/>
    <cellStyle name="1_Danh sach gui BC thuc hien KH2009_DK bo tri lai (chinh thuc)_Hoan chinh KH 2012 Von ho tro co MT_Bao cao giai ngan quy I 4 2" xfId="35340"/>
    <cellStyle name="1_Danh sach gui BC thuc hien KH2009_DK bo tri lai (chinh thuc)_Hoan chinh KH 2012 Von ho tro co MT_Bao cao giai ngan quy I 4 3" xfId="35341"/>
    <cellStyle name="1_Danh sach gui BC thuc hien KH2009_DK bo tri lai (chinh thuc)_Hoan chinh KH 2012 Von ho tro co MT_Bao cao giai ngan quy I 5" xfId="8937"/>
    <cellStyle name="1_Danh sach gui BC thuc hien KH2009_DK bo tri lai (chinh thuc)_Hoan chinh KH 2012 Von ho tro co MT_Bao cao giai ngan quy I 5 2" xfId="35342"/>
    <cellStyle name="1_Danh sach gui BC thuc hien KH2009_DK bo tri lai (chinh thuc)_Hoan chinh KH 2012 Von ho tro co MT_Bao cao giai ngan quy I 5 3" xfId="35343"/>
    <cellStyle name="1_Danh sach gui BC thuc hien KH2009_DK bo tri lai (chinh thuc)_Hoan chinh KH 2012 Von ho tro co MT_Bao cao giai ngan quy I 6" xfId="8938"/>
    <cellStyle name="1_Danh sach gui BC thuc hien KH2009_DK bo tri lai (chinh thuc)_Hoan chinh KH 2012 Von ho tro co MT_Bao cao giai ngan quy I 6 2" xfId="35344"/>
    <cellStyle name="1_Danh sach gui BC thuc hien KH2009_DK bo tri lai (chinh thuc)_Hoan chinh KH 2012 Von ho tro co MT_Bao cao giai ngan quy I 6 3" xfId="35345"/>
    <cellStyle name="1_Danh sach gui BC thuc hien KH2009_DK bo tri lai (chinh thuc)_Hoan chinh KH 2012 Von ho tro co MT_Bao cao giai ngan quy I 7" xfId="35346"/>
    <cellStyle name="1_Danh sach gui BC thuc hien KH2009_DK bo tri lai (chinh thuc)_Hoan chinh KH 2012 Von ho tro co MT_Bao cao giai ngan quy I 8" xfId="35347"/>
    <cellStyle name="1_Danh sach gui BC thuc hien KH2009_DK bo tri lai (chinh thuc)_Hoan chinh KH 2012 Von ho tro co MT_BC von DTPT 6 thang 2012" xfId="8939"/>
    <cellStyle name="1_Danh sach gui BC thuc hien KH2009_DK bo tri lai (chinh thuc)_Hoan chinh KH 2012 Von ho tro co MT_BC von DTPT 6 thang 2012 2" xfId="8940"/>
    <cellStyle name="1_Danh sach gui BC thuc hien KH2009_DK bo tri lai (chinh thuc)_Hoan chinh KH 2012 Von ho tro co MT_BC von DTPT 6 thang 2012 2 2" xfId="8941"/>
    <cellStyle name="1_Danh sach gui BC thuc hien KH2009_DK bo tri lai (chinh thuc)_Hoan chinh KH 2012 Von ho tro co MT_BC von DTPT 6 thang 2012 2 2 2" xfId="35348"/>
    <cellStyle name="1_Danh sach gui BC thuc hien KH2009_DK bo tri lai (chinh thuc)_Hoan chinh KH 2012 Von ho tro co MT_BC von DTPT 6 thang 2012 2 2 3" xfId="35349"/>
    <cellStyle name="1_Danh sach gui BC thuc hien KH2009_DK bo tri lai (chinh thuc)_Hoan chinh KH 2012 Von ho tro co MT_BC von DTPT 6 thang 2012 2 3" xfId="8942"/>
    <cellStyle name="1_Danh sach gui BC thuc hien KH2009_DK bo tri lai (chinh thuc)_Hoan chinh KH 2012 Von ho tro co MT_BC von DTPT 6 thang 2012 2 3 2" xfId="35350"/>
    <cellStyle name="1_Danh sach gui BC thuc hien KH2009_DK bo tri lai (chinh thuc)_Hoan chinh KH 2012 Von ho tro co MT_BC von DTPT 6 thang 2012 2 3 3" xfId="35351"/>
    <cellStyle name="1_Danh sach gui BC thuc hien KH2009_DK bo tri lai (chinh thuc)_Hoan chinh KH 2012 Von ho tro co MT_BC von DTPT 6 thang 2012 2 4" xfId="8943"/>
    <cellStyle name="1_Danh sach gui BC thuc hien KH2009_DK bo tri lai (chinh thuc)_Hoan chinh KH 2012 Von ho tro co MT_BC von DTPT 6 thang 2012 2 4 2" xfId="35352"/>
    <cellStyle name="1_Danh sach gui BC thuc hien KH2009_DK bo tri lai (chinh thuc)_Hoan chinh KH 2012 Von ho tro co MT_BC von DTPT 6 thang 2012 2 4 3" xfId="35353"/>
    <cellStyle name="1_Danh sach gui BC thuc hien KH2009_DK bo tri lai (chinh thuc)_Hoan chinh KH 2012 Von ho tro co MT_BC von DTPT 6 thang 2012 2 5" xfId="35354"/>
    <cellStyle name="1_Danh sach gui BC thuc hien KH2009_DK bo tri lai (chinh thuc)_Hoan chinh KH 2012 Von ho tro co MT_BC von DTPT 6 thang 2012 2 6" xfId="35355"/>
    <cellStyle name="1_Danh sach gui BC thuc hien KH2009_DK bo tri lai (chinh thuc)_Hoan chinh KH 2012 Von ho tro co MT_BC von DTPT 6 thang 2012 3" xfId="8944"/>
    <cellStyle name="1_Danh sach gui BC thuc hien KH2009_DK bo tri lai (chinh thuc)_Hoan chinh KH 2012 Von ho tro co MT_BC von DTPT 6 thang 2012 3 2" xfId="8945"/>
    <cellStyle name="1_Danh sach gui BC thuc hien KH2009_DK bo tri lai (chinh thuc)_Hoan chinh KH 2012 Von ho tro co MT_BC von DTPT 6 thang 2012 3 2 2" xfId="35356"/>
    <cellStyle name="1_Danh sach gui BC thuc hien KH2009_DK bo tri lai (chinh thuc)_Hoan chinh KH 2012 Von ho tro co MT_BC von DTPT 6 thang 2012 3 2 3" xfId="35357"/>
    <cellStyle name="1_Danh sach gui BC thuc hien KH2009_DK bo tri lai (chinh thuc)_Hoan chinh KH 2012 Von ho tro co MT_BC von DTPT 6 thang 2012 3 3" xfId="8946"/>
    <cellStyle name="1_Danh sach gui BC thuc hien KH2009_DK bo tri lai (chinh thuc)_Hoan chinh KH 2012 Von ho tro co MT_BC von DTPT 6 thang 2012 3 3 2" xfId="35358"/>
    <cellStyle name="1_Danh sach gui BC thuc hien KH2009_DK bo tri lai (chinh thuc)_Hoan chinh KH 2012 Von ho tro co MT_BC von DTPT 6 thang 2012 3 3 3" xfId="35359"/>
    <cellStyle name="1_Danh sach gui BC thuc hien KH2009_DK bo tri lai (chinh thuc)_Hoan chinh KH 2012 Von ho tro co MT_BC von DTPT 6 thang 2012 3 4" xfId="8947"/>
    <cellStyle name="1_Danh sach gui BC thuc hien KH2009_DK bo tri lai (chinh thuc)_Hoan chinh KH 2012 Von ho tro co MT_BC von DTPT 6 thang 2012 3 4 2" xfId="35360"/>
    <cellStyle name="1_Danh sach gui BC thuc hien KH2009_DK bo tri lai (chinh thuc)_Hoan chinh KH 2012 Von ho tro co MT_BC von DTPT 6 thang 2012 3 4 3" xfId="35361"/>
    <cellStyle name="1_Danh sach gui BC thuc hien KH2009_DK bo tri lai (chinh thuc)_Hoan chinh KH 2012 Von ho tro co MT_BC von DTPT 6 thang 2012 3 5" xfId="35362"/>
    <cellStyle name="1_Danh sach gui BC thuc hien KH2009_DK bo tri lai (chinh thuc)_Hoan chinh KH 2012 Von ho tro co MT_BC von DTPT 6 thang 2012 3 6" xfId="35363"/>
    <cellStyle name="1_Danh sach gui BC thuc hien KH2009_DK bo tri lai (chinh thuc)_Hoan chinh KH 2012 Von ho tro co MT_BC von DTPT 6 thang 2012 4" xfId="8948"/>
    <cellStyle name="1_Danh sach gui BC thuc hien KH2009_DK bo tri lai (chinh thuc)_Hoan chinh KH 2012 Von ho tro co MT_BC von DTPT 6 thang 2012 4 2" xfId="35364"/>
    <cellStyle name="1_Danh sach gui BC thuc hien KH2009_DK bo tri lai (chinh thuc)_Hoan chinh KH 2012 Von ho tro co MT_BC von DTPT 6 thang 2012 4 3" xfId="35365"/>
    <cellStyle name="1_Danh sach gui BC thuc hien KH2009_DK bo tri lai (chinh thuc)_Hoan chinh KH 2012 Von ho tro co MT_BC von DTPT 6 thang 2012 5" xfId="8949"/>
    <cellStyle name="1_Danh sach gui BC thuc hien KH2009_DK bo tri lai (chinh thuc)_Hoan chinh KH 2012 Von ho tro co MT_BC von DTPT 6 thang 2012 5 2" xfId="35366"/>
    <cellStyle name="1_Danh sach gui BC thuc hien KH2009_DK bo tri lai (chinh thuc)_Hoan chinh KH 2012 Von ho tro co MT_BC von DTPT 6 thang 2012 5 3" xfId="35367"/>
    <cellStyle name="1_Danh sach gui BC thuc hien KH2009_DK bo tri lai (chinh thuc)_Hoan chinh KH 2012 Von ho tro co MT_BC von DTPT 6 thang 2012 6" xfId="8950"/>
    <cellStyle name="1_Danh sach gui BC thuc hien KH2009_DK bo tri lai (chinh thuc)_Hoan chinh KH 2012 Von ho tro co MT_BC von DTPT 6 thang 2012 6 2" xfId="35368"/>
    <cellStyle name="1_Danh sach gui BC thuc hien KH2009_DK bo tri lai (chinh thuc)_Hoan chinh KH 2012 Von ho tro co MT_BC von DTPT 6 thang 2012 6 3" xfId="35369"/>
    <cellStyle name="1_Danh sach gui BC thuc hien KH2009_DK bo tri lai (chinh thuc)_Hoan chinh KH 2012 Von ho tro co MT_BC von DTPT 6 thang 2012 7" xfId="35370"/>
    <cellStyle name="1_Danh sach gui BC thuc hien KH2009_DK bo tri lai (chinh thuc)_Hoan chinh KH 2012 Von ho tro co MT_BC von DTPT 6 thang 2012 8" xfId="35371"/>
    <cellStyle name="1_Danh sach gui BC thuc hien KH2009_DK bo tri lai (chinh thuc)_Hoan chinh KH 2012 Von ho tro co MT_Bieu du thao QD von ho tro co MT" xfId="8951"/>
    <cellStyle name="1_Danh sach gui BC thuc hien KH2009_DK bo tri lai (chinh thuc)_Hoan chinh KH 2012 Von ho tro co MT_Bieu du thao QD von ho tro co MT 2" xfId="8952"/>
    <cellStyle name="1_Danh sach gui BC thuc hien KH2009_DK bo tri lai (chinh thuc)_Hoan chinh KH 2012 Von ho tro co MT_Bieu du thao QD von ho tro co MT 2 2" xfId="8953"/>
    <cellStyle name="1_Danh sach gui BC thuc hien KH2009_DK bo tri lai (chinh thuc)_Hoan chinh KH 2012 Von ho tro co MT_Bieu du thao QD von ho tro co MT 2 2 2" xfId="35372"/>
    <cellStyle name="1_Danh sach gui BC thuc hien KH2009_DK bo tri lai (chinh thuc)_Hoan chinh KH 2012 Von ho tro co MT_Bieu du thao QD von ho tro co MT 2 2 3" xfId="35373"/>
    <cellStyle name="1_Danh sach gui BC thuc hien KH2009_DK bo tri lai (chinh thuc)_Hoan chinh KH 2012 Von ho tro co MT_Bieu du thao QD von ho tro co MT 2 3" xfId="8954"/>
    <cellStyle name="1_Danh sach gui BC thuc hien KH2009_DK bo tri lai (chinh thuc)_Hoan chinh KH 2012 Von ho tro co MT_Bieu du thao QD von ho tro co MT 2 3 2" xfId="35374"/>
    <cellStyle name="1_Danh sach gui BC thuc hien KH2009_DK bo tri lai (chinh thuc)_Hoan chinh KH 2012 Von ho tro co MT_Bieu du thao QD von ho tro co MT 2 3 3" xfId="35375"/>
    <cellStyle name="1_Danh sach gui BC thuc hien KH2009_DK bo tri lai (chinh thuc)_Hoan chinh KH 2012 Von ho tro co MT_Bieu du thao QD von ho tro co MT 2 4" xfId="8955"/>
    <cellStyle name="1_Danh sach gui BC thuc hien KH2009_DK bo tri lai (chinh thuc)_Hoan chinh KH 2012 Von ho tro co MT_Bieu du thao QD von ho tro co MT 2 4 2" xfId="35376"/>
    <cellStyle name="1_Danh sach gui BC thuc hien KH2009_DK bo tri lai (chinh thuc)_Hoan chinh KH 2012 Von ho tro co MT_Bieu du thao QD von ho tro co MT 2 4 3" xfId="35377"/>
    <cellStyle name="1_Danh sach gui BC thuc hien KH2009_DK bo tri lai (chinh thuc)_Hoan chinh KH 2012 Von ho tro co MT_Bieu du thao QD von ho tro co MT 2 5" xfId="35378"/>
    <cellStyle name="1_Danh sach gui BC thuc hien KH2009_DK bo tri lai (chinh thuc)_Hoan chinh KH 2012 Von ho tro co MT_Bieu du thao QD von ho tro co MT 2 6" xfId="35379"/>
    <cellStyle name="1_Danh sach gui BC thuc hien KH2009_DK bo tri lai (chinh thuc)_Hoan chinh KH 2012 Von ho tro co MT_Bieu du thao QD von ho tro co MT 3" xfId="8956"/>
    <cellStyle name="1_Danh sach gui BC thuc hien KH2009_DK bo tri lai (chinh thuc)_Hoan chinh KH 2012 Von ho tro co MT_Bieu du thao QD von ho tro co MT 3 2" xfId="8957"/>
    <cellStyle name="1_Danh sach gui BC thuc hien KH2009_DK bo tri lai (chinh thuc)_Hoan chinh KH 2012 Von ho tro co MT_Bieu du thao QD von ho tro co MT 3 2 2" xfId="35380"/>
    <cellStyle name="1_Danh sach gui BC thuc hien KH2009_DK bo tri lai (chinh thuc)_Hoan chinh KH 2012 Von ho tro co MT_Bieu du thao QD von ho tro co MT 3 2 3" xfId="35381"/>
    <cellStyle name="1_Danh sach gui BC thuc hien KH2009_DK bo tri lai (chinh thuc)_Hoan chinh KH 2012 Von ho tro co MT_Bieu du thao QD von ho tro co MT 3 3" xfId="8958"/>
    <cellStyle name="1_Danh sach gui BC thuc hien KH2009_DK bo tri lai (chinh thuc)_Hoan chinh KH 2012 Von ho tro co MT_Bieu du thao QD von ho tro co MT 3 3 2" xfId="35382"/>
    <cellStyle name="1_Danh sach gui BC thuc hien KH2009_DK bo tri lai (chinh thuc)_Hoan chinh KH 2012 Von ho tro co MT_Bieu du thao QD von ho tro co MT 3 3 3" xfId="35383"/>
    <cellStyle name="1_Danh sach gui BC thuc hien KH2009_DK bo tri lai (chinh thuc)_Hoan chinh KH 2012 Von ho tro co MT_Bieu du thao QD von ho tro co MT 3 4" xfId="8959"/>
    <cellStyle name="1_Danh sach gui BC thuc hien KH2009_DK bo tri lai (chinh thuc)_Hoan chinh KH 2012 Von ho tro co MT_Bieu du thao QD von ho tro co MT 3 4 2" xfId="35384"/>
    <cellStyle name="1_Danh sach gui BC thuc hien KH2009_DK bo tri lai (chinh thuc)_Hoan chinh KH 2012 Von ho tro co MT_Bieu du thao QD von ho tro co MT 3 4 3" xfId="35385"/>
    <cellStyle name="1_Danh sach gui BC thuc hien KH2009_DK bo tri lai (chinh thuc)_Hoan chinh KH 2012 Von ho tro co MT_Bieu du thao QD von ho tro co MT 3 5" xfId="35386"/>
    <cellStyle name="1_Danh sach gui BC thuc hien KH2009_DK bo tri lai (chinh thuc)_Hoan chinh KH 2012 Von ho tro co MT_Bieu du thao QD von ho tro co MT 3 6" xfId="35387"/>
    <cellStyle name="1_Danh sach gui BC thuc hien KH2009_DK bo tri lai (chinh thuc)_Hoan chinh KH 2012 Von ho tro co MT_Bieu du thao QD von ho tro co MT 4" xfId="8960"/>
    <cellStyle name="1_Danh sach gui BC thuc hien KH2009_DK bo tri lai (chinh thuc)_Hoan chinh KH 2012 Von ho tro co MT_Bieu du thao QD von ho tro co MT 4 2" xfId="35388"/>
    <cellStyle name="1_Danh sach gui BC thuc hien KH2009_DK bo tri lai (chinh thuc)_Hoan chinh KH 2012 Von ho tro co MT_Bieu du thao QD von ho tro co MT 4 3" xfId="35389"/>
    <cellStyle name="1_Danh sach gui BC thuc hien KH2009_DK bo tri lai (chinh thuc)_Hoan chinh KH 2012 Von ho tro co MT_Bieu du thao QD von ho tro co MT 5" xfId="8961"/>
    <cellStyle name="1_Danh sach gui BC thuc hien KH2009_DK bo tri lai (chinh thuc)_Hoan chinh KH 2012 Von ho tro co MT_Bieu du thao QD von ho tro co MT 5 2" xfId="35390"/>
    <cellStyle name="1_Danh sach gui BC thuc hien KH2009_DK bo tri lai (chinh thuc)_Hoan chinh KH 2012 Von ho tro co MT_Bieu du thao QD von ho tro co MT 5 3" xfId="35391"/>
    <cellStyle name="1_Danh sach gui BC thuc hien KH2009_DK bo tri lai (chinh thuc)_Hoan chinh KH 2012 Von ho tro co MT_Bieu du thao QD von ho tro co MT 6" xfId="8962"/>
    <cellStyle name="1_Danh sach gui BC thuc hien KH2009_DK bo tri lai (chinh thuc)_Hoan chinh KH 2012 Von ho tro co MT_Bieu du thao QD von ho tro co MT 6 2" xfId="35392"/>
    <cellStyle name="1_Danh sach gui BC thuc hien KH2009_DK bo tri lai (chinh thuc)_Hoan chinh KH 2012 Von ho tro co MT_Bieu du thao QD von ho tro co MT 6 3" xfId="35393"/>
    <cellStyle name="1_Danh sach gui BC thuc hien KH2009_DK bo tri lai (chinh thuc)_Hoan chinh KH 2012 Von ho tro co MT_Bieu du thao QD von ho tro co MT 7" xfId="35394"/>
    <cellStyle name="1_Danh sach gui BC thuc hien KH2009_DK bo tri lai (chinh thuc)_Hoan chinh KH 2012 Von ho tro co MT_Bieu du thao QD von ho tro co MT 8" xfId="35395"/>
    <cellStyle name="1_Danh sach gui BC thuc hien KH2009_DK bo tri lai (chinh thuc)_Hoan chinh KH 2012 Von ho tro co MT_Ke hoach 2012 theo doi (giai ngan 30.6.12)" xfId="8963"/>
    <cellStyle name="1_Danh sach gui BC thuc hien KH2009_DK bo tri lai (chinh thuc)_Hoan chinh KH 2012 Von ho tro co MT_Ke hoach 2012 theo doi (giai ngan 30.6.12) 2" xfId="8964"/>
    <cellStyle name="1_Danh sach gui BC thuc hien KH2009_DK bo tri lai (chinh thuc)_Hoan chinh KH 2012 Von ho tro co MT_Ke hoach 2012 theo doi (giai ngan 30.6.12) 2 2" xfId="8965"/>
    <cellStyle name="1_Danh sach gui BC thuc hien KH2009_DK bo tri lai (chinh thuc)_Hoan chinh KH 2012 Von ho tro co MT_Ke hoach 2012 theo doi (giai ngan 30.6.12) 2 2 2" xfId="35396"/>
    <cellStyle name="1_Danh sach gui BC thuc hien KH2009_DK bo tri lai (chinh thuc)_Hoan chinh KH 2012 Von ho tro co MT_Ke hoach 2012 theo doi (giai ngan 30.6.12) 2 2 3" xfId="35397"/>
    <cellStyle name="1_Danh sach gui BC thuc hien KH2009_DK bo tri lai (chinh thuc)_Hoan chinh KH 2012 Von ho tro co MT_Ke hoach 2012 theo doi (giai ngan 30.6.12) 2 3" xfId="8966"/>
    <cellStyle name="1_Danh sach gui BC thuc hien KH2009_DK bo tri lai (chinh thuc)_Hoan chinh KH 2012 Von ho tro co MT_Ke hoach 2012 theo doi (giai ngan 30.6.12) 2 3 2" xfId="35398"/>
    <cellStyle name="1_Danh sach gui BC thuc hien KH2009_DK bo tri lai (chinh thuc)_Hoan chinh KH 2012 Von ho tro co MT_Ke hoach 2012 theo doi (giai ngan 30.6.12) 2 3 3" xfId="35399"/>
    <cellStyle name="1_Danh sach gui BC thuc hien KH2009_DK bo tri lai (chinh thuc)_Hoan chinh KH 2012 Von ho tro co MT_Ke hoach 2012 theo doi (giai ngan 30.6.12) 2 4" xfId="8967"/>
    <cellStyle name="1_Danh sach gui BC thuc hien KH2009_DK bo tri lai (chinh thuc)_Hoan chinh KH 2012 Von ho tro co MT_Ke hoach 2012 theo doi (giai ngan 30.6.12) 2 4 2" xfId="35400"/>
    <cellStyle name="1_Danh sach gui BC thuc hien KH2009_DK bo tri lai (chinh thuc)_Hoan chinh KH 2012 Von ho tro co MT_Ke hoach 2012 theo doi (giai ngan 30.6.12) 2 4 3" xfId="35401"/>
    <cellStyle name="1_Danh sach gui BC thuc hien KH2009_DK bo tri lai (chinh thuc)_Hoan chinh KH 2012 Von ho tro co MT_Ke hoach 2012 theo doi (giai ngan 30.6.12) 2 5" xfId="35402"/>
    <cellStyle name="1_Danh sach gui BC thuc hien KH2009_DK bo tri lai (chinh thuc)_Hoan chinh KH 2012 Von ho tro co MT_Ke hoach 2012 theo doi (giai ngan 30.6.12) 2 6" xfId="35403"/>
    <cellStyle name="1_Danh sach gui BC thuc hien KH2009_DK bo tri lai (chinh thuc)_Hoan chinh KH 2012 Von ho tro co MT_Ke hoach 2012 theo doi (giai ngan 30.6.12) 3" xfId="8968"/>
    <cellStyle name="1_Danh sach gui BC thuc hien KH2009_DK bo tri lai (chinh thuc)_Hoan chinh KH 2012 Von ho tro co MT_Ke hoach 2012 theo doi (giai ngan 30.6.12) 3 2" xfId="8969"/>
    <cellStyle name="1_Danh sach gui BC thuc hien KH2009_DK bo tri lai (chinh thuc)_Hoan chinh KH 2012 Von ho tro co MT_Ke hoach 2012 theo doi (giai ngan 30.6.12) 3 2 2" xfId="35404"/>
    <cellStyle name="1_Danh sach gui BC thuc hien KH2009_DK bo tri lai (chinh thuc)_Hoan chinh KH 2012 Von ho tro co MT_Ke hoach 2012 theo doi (giai ngan 30.6.12) 3 2 3" xfId="35405"/>
    <cellStyle name="1_Danh sach gui BC thuc hien KH2009_DK bo tri lai (chinh thuc)_Hoan chinh KH 2012 Von ho tro co MT_Ke hoach 2012 theo doi (giai ngan 30.6.12) 3 3" xfId="8970"/>
    <cellStyle name="1_Danh sach gui BC thuc hien KH2009_DK bo tri lai (chinh thuc)_Hoan chinh KH 2012 Von ho tro co MT_Ke hoach 2012 theo doi (giai ngan 30.6.12) 3 3 2" xfId="35406"/>
    <cellStyle name="1_Danh sach gui BC thuc hien KH2009_DK bo tri lai (chinh thuc)_Hoan chinh KH 2012 Von ho tro co MT_Ke hoach 2012 theo doi (giai ngan 30.6.12) 3 3 3" xfId="35407"/>
    <cellStyle name="1_Danh sach gui BC thuc hien KH2009_DK bo tri lai (chinh thuc)_Hoan chinh KH 2012 Von ho tro co MT_Ke hoach 2012 theo doi (giai ngan 30.6.12) 3 4" xfId="8971"/>
    <cellStyle name="1_Danh sach gui BC thuc hien KH2009_DK bo tri lai (chinh thuc)_Hoan chinh KH 2012 Von ho tro co MT_Ke hoach 2012 theo doi (giai ngan 30.6.12) 3 4 2" xfId="35408"/>
    <cellStyle name="1_Danh sach gui BC thuc hien KH2009_DK bo tri lai (chinh thuc)_Hoan chinh KH 2012 Von ho tro co MT_Ke hoach 2012 theo doi (giai ngan 30.6.12) 3 4 3" xfId="35409"/>
    <cellStyle name="1_Danh sach gui BC thuc hien KH2009_DK bo tri lai (chinh thuc)_Hoan chinh KH 2012 Von ho tro co MT_Ke hoach 2012 theo doi (giai ngan 30.6.12) 3 5" xfId="35410"/>
    <cellStyle name="1_Danh sach gui BC thuc hien KH2009_DK bo tri lai (chinh thuc)_Hoan chinh KH 2012 Von ho tro co MT_Ke hoach 2012 theo doi (giai ngan 30.6.12) 3 6" xfId="35411"/>
    <cellStyle name="1_Danh sach gui BC thuc hien KH2009_DK bo tri lai (chinh thuc)_Hoan chinh KH 2012 Von ho tro co MT_Ke hoach 2012 theo doi (giai ngan 30.6.12) 4" xfId="8972"/>
    <cellStyle name="1_Danh sach gui BC thuc hien KH2009_DK bo tri lai (chinh thuc)_Hoan chinh KH 2012 Von ho tro co MT_Ke hoach 2012 theo doi (giai ngan 30.6.12) 4 2" xfId="35412"/>
    <cellStyle name="1_Danh sach gui BC thuc hien KH2009_DK bo tri lai (chinh thuc)_Hoan chinh KH 2012 Von ho tro co MT_Ke hoach 2012 theo doi (giai ngan 30.6.12) 4 3" xfId="35413"/>
    <cellStyle name="1_Danh sach gui BC thuc hien KH2009_DK bo tri lai (chinh thuc)_Hoan chinh KH 2012 Von ho tro co MT_Ke hoach 2012 theo doi (giai ngan 30.6.12) 5" xfId="8973"/>
    <cellStyle name="1_Danh sach gui BC thuc hien KH2009_DK bo tri lai (chinh thuc)_Hoan chinh KH 2012 Von ho tro co MT_Ke hoach 2012 theo doi (giai ngan 30.6.12) 5 2" xfId="35414"/>
    <cellStyle name="1_Danh sach gui BC thuc hien KH2009_DK bo tri lai (chinh thuc)_Hoan chinh KH 2012 Von ho tro co MT_Ke hoach 2012 theo doi (giai ngan 30.6.12) 5 3" xfId="35415"/>
    <cellStyle name="1_Danh sach gui BC thuc hien KH2009_DK bo tri lai (chinh thuc)_Hoan chinh KH 2012 Von ho tro co MT_Ke hoach 2012 theo doi (giai ngan 30.6.12) 6" xfId="8974"/>
    <cellStyle name="1_Danh sach gui BC thuc hien KH2009_DK bo tri lai (chinh thuc)_Hoan chinh KH 2012 Von ho tro co MT_Ke hoach 2012 theo doi (giai ngan 30.6.12) 6 2" xfId="35416"/>
    <cellStyle name="1_Danh sach gui BC thuc hien KH2009_DK bo tri lai (chinh thuc)_Hoan chinh KH 2012 Von ho tro co MT_Ke hoach 2012 theo doi (giai ngan 30.6.12) 6 3" xfId="35417"/>
    <cellStyle name="1_Danh sach gui BC thuc hien KH2009_DK bo tri lai (chinh thuc)_Hoan chinh KH 2012 Von ho tro co MT_Ke hoach 2012 theo doi (giai ngan 30.6.12) 7" xfId="35418"/>
    <cellStyle name="1_Danh sach gui BC thuc hien KH2009_DK bo tri lai (chinh thuc)_Hoan chinh KH 2012 Von ho tro co MT_Ke hoach 2012 theo doi (giai ngan 30.6.12) 8" xfId="35419"/>
    <cellStyle name="1_Danh sach gui BC thuc hien KH2009_DK bo tri lai (chinh thuc)_Ke hoach 2012 (theo doi)" xfId="8975"/>
    <cellStyle name="1_Danh sach gui BC thuc hien KH2009_DK bo tri lai (chinh thuc)_Ke hoach 2012 (theo doi) 2" xfId="8976"/>
    <cellStyle name="1_Danh sach gui BC thuc hien KH2009_DK bo tri lai (chinh thuc)_Ke hoach 2012 (theo doi) 2 2" xfId="8977"/>
    <cellStyle name="1_Danh sach gui BC thuc hien KH2009_DK bo tri lai (chinh thuc)_Ke hoach 2012 (theo doi) 2 2 2" xfId="35420"/>
    <cellStyle name="1_Danh sach gui BC thuc hien KH2009_DK bo tri lai (chinh thuc)_Ke hoach 2012 (theo doi) 2 2 3" xfId="35421"/>
    <cellStyle name="1_Danh sach gui BC thuc hien KH2009_DK bo tri lai (chinh thuc)_Ke hoach 2012 (theo doi) 2 3" xfId="8978"/>
    <cellStyle name="1_Danh sach gui BC thuc hien KH2009_DK bo tri lai (chinh thuc)_Ke hoach 2012 (theo doi) 2 3 2" xfId="35422"/>
    <cellStyle name="1_Danh sach gui BC thuc hien KH2009_DK bo tri lai (chinh thuc)_Ke hoach 2012 (theo doi) 2 3 3" xfId="35423"/>
    <cellStyle name="1_Danh sach gui BC thuc hien KH2009_DK bo tri lai (chinh thuc)_Ke hoach 2012 (theo doi) 2 4" xfId="8979"/>
    <cellStyle name="1_Danh sach gui BC thuc hien KH2009_DK bo tri lai (chinh thuc)_Ke hoach 2012 (theo doi) 2 4 2" xfId="35424"/>
    <cellStyle name="1_Danh sach gui BC thuc hien KH2009_DK bo tri lai (chinh thuc)_Ke hoach 2012 (theo doi) 2 4 3" xfId="35425"/>
    <cellStyle name="1_Danh sach gui BC thuc hien KH2009_DK bo tri lai (chinh thuc)_Ke hoach 2012 (theo doi) 2 5" xfId="35426"/>
    <cellStyle name="1_Danh sach gui BC thuc hien KH2009_DK bo tri lai (chinh thuc)_Ke hoach 2012 (theo doi) 2 6" xfId="35427"/>
    <cellStyle name="1_Danh sach gui BC thuc hien KH2009_DK bo tri lai (chinh thuc)_Ke hoach 2012 (theo doi) 3" xfId="8980"/>
    <cellStyle name="1_Danh sach gui BC thuc hien KH2009_DK bo tri lai (chinh thuc)_Ke hoach 2012 (theo doi) 3 2" xfId="8981"/>
    <cellStyle name="1_Danh sach gui BC thuc hien KH2009_DK bo tri lai (chinh thuc)_Ke hoach 2012 (theo doi) 3 2 2" xfId="35428"/>
    <cellStyle name="1_Danh sach gui BC thuc hien KH2009_DK bo tri lai (chinh thuc)_Ke hoach 2012 (theo doi) 3 2 3" xfId="35429"/>
    <cellStyle name="1_Danh sach gui BC thuc hien KH2009_DK bo tri lai (chinh thuc)_Ke hoach 2012 (theo doi) 3 3" xfId="8982"/>
    <cellStyle name="1_Danh sach gui BC thuc hien KH2009_DK bo tri lai (chinh thuc)_Ke hoach 2012 (theo doi) 3 3 2" xfId="35430"/>
    <cellStyle name="1_Danh sach gui BC thuc hien KH2009_DK bo tri lai (chinh thuc)_Ke hoach 2012 (theo doi) 3 3 3" xfId="35431"/>
    <cellStyle name="1_Danh sach gui BC thuc hien KH2009_DK bo tri lai (chinh thuc)_Ke hoach 2012 (theo doi) 3 4" xfId="8983"/>
    <cellStyle name="1_Danh sach gui BC thuc hien KH2009_DK bo tri lai (chinh thuc)_Ke hoach 2012 (theo doi) 3 4 2" xfId="35432"/>
    <cellStyle name="1_Danh sach gui BC thuc hien KH2009_DK bo tri lai (chinh thuc)_Ke hoach 2012 (theo doi) 3 4 3" xfId="35433"/>
    <cellStyle name="1_Danh sach gui BC thuc hien KH2009_DK bo tri lai (chinh thuc)_Ke hoach 2012 (theo doi) 3 5" xfId="35434"/>
    <cellStyle name="1_Danh sach gui BC thuc hien KH2009_DK bo tri lai (chinh thuc)_Ke hoach 2012 (theo doi) 3 6" xfId="35435"/>
    <cellStyle name="1_Danh sach gui BC thuc hien KH2009_DK bo tri lai (chinh thuc)_Ke hoach 2012 (theo doi) 4" xfId="8984"/>
    <cellStyle name="1_Danh sach gui BC thuc hien KH2009_DK bo tri lai (chinh thuc)_Ke hoach 2012 (theo doi) 4 2" xfId="35436"/>
    <cellStyle name="1_Danh sach gui BC thuc hien KH2009_DK bo tri lai (chinh thuc)_Ke hoach 2012 (theo doi) 4 3" xfId="35437"/>
    <cellStyle name="1_Danh sach gui BC thuc hien KH2009_DK bo tri lai (chinh thuc)_Ke hoach 2012 (theo doi) 5" xfId="8985"/>
    <cellStyle name="1_Danh sach gui BC thuc hien KH2009_DK bo tri lai (chinh thuc)_Ke hoach 2012 (theo doi) 5 2" xfId="35438"/>
    <cellStyle name="1_Danh sach gui BC thuc hien KH2009_DK bo tri lai (chinh thuc)_Ke hoach 2012 (theo doi) 5 3" xfId="35439"/>
    <cellStyle name="1_Danh sach gui BC thuc hien KH2009_DK bo tri lai (chinh thuc)_Ke hoach 2012 (theo doi) 6" xfId="8986"/>
    <cellStyle name="1_Danh sach gui BC thuc hien KH2009_DK bo tri lai (chinh thuc)_Ke hoach 2012 (theo doi) 6 2" xfId="35440"/>
    <cellStyle name="1_Danh sach gui BC thuc hien KH2009_DK bo tri lai (chinh thuc)_Ke hoach 2012 (theo doi) 6 3" xfId="35441"/>
    <cellStyle name="1_Danh sach gui BC thuc hien KH2009_DK bo tri lai (chinh thuc)_Ke hoach 2012 (theo doi) 7" xfId="35442"/>
    <cellStyle name="1_Danh sach gui BC thuc hien KH2009_DK bo tri lai (chinh thuc)_Ke hoach 2012 (theo doi) 8" xfId="35443"/>
    <cellStyle name="1_Danh sach gui BC thuc hien KH2009_DK bo tri lai (chinh thuc)_Ke hoach 2012 theo doi (giai ngan 30.6.12)" xfId="8987"/>
    <cellStyle name="1_Danh sach gui BC thuc hien KH2009_DK bo tri lai (chinh thuc)_Ke hoach 2012 theo doi (giai ngan 30.6.12) 2" xfId="8988"/>
    <cellStyle name="1_Danh sach gui BC thuc hien KH2009_DK bo tri lai (chinh thuc)_Ke hoach 2012 theo doi (giai ngan 30.6.12) 2 2" xfId="8989"/>
    <cellStyle name="1_Danh sach gui BC thuc hien KH2009_DK bo tri lai (chinh thuc)_Ke hoach 2012 theo doi (giai ngan 30.6.12) 2 2 2" xfId="35444"/>
    <cellStyle name="1_Danh sach gui BC thuc hien KH2009_DK bo tri lai (chinh thuc)_Ke hoach 2012 theo doi (giai ngan 30.6.12) 2 2 3" xfId="35445"/>
    <cellStyle name="1_Danh sach gui BC thuc hien KH2009_DK bo tri lai (chinh thuc)_Ke hoach 2012 theo doi (giai ngan 30.6.12) 2 3" xfId="8990"/>
    <cellStyle name="1_Danh sach gui BC thuc hien KH2009_DK bo tri lai (chinh thuc)_Ke hoach 2012 theo doi (giai ngan 30.6.12) 2 3 2" xfId="35446"/>
    <cellStyle name="1_Danh sach gui BC thuc hien KH2009_DK bo tri lai (chinh thuc)_Ke hoach 2012 theo doi (giai ngan 30.6.12) 2 3 3" xfId="35447"/>
    <cellStyle name="1_Danh sach gui BC thuc hien KH2009_DK bo tri lai (chinh thuc)_Ke hoach 2012 theo doi (giai ngan 30.6.12) 2 4" xfId="8991"/>
    <cellStyle name="1_Danh sach gui BC thuc hien KH2009_DK bo tri lai (chinh thuc)_Ke hoach 2012 theo doi (giai ngan 30.6.12) 2 4 2" xfId="35448"/>
    <cellStyle name="1_Danh sach gui BC thuc hien KH2009_DK bo tri lai (chinh thuc)_Ke hoach 2012 theo doi (giai ngan 30.6.12) 2 4 3" xfId="35449"/>
    <cellStyle name="1_Danh sach gui BC thuc hien KH2009_DK bo tri lai (chinh thuc)_Ke hoach 2012 theo doi (giai ngan 30.6.12) 2 5" xfId="35450"/>
    <cellStyle name="1_Danh sach gui BC thuc hien KH2009_DK bo tri lai (chinh thuc)_Ke hoach 2012 theo doi (giai ngan 30.6.12) 2 6" xfId="35451"/>
    <cellStyle name="1_Danh sach gui BC thuc hien KH2009_DK bo tri lai (chinh thuc)_Ke hoach 2012 theo doi (giai ngan 30.6.12) 3" xfId="8992"/>
    <cellStyle name="1_Danh sach gui BC thuc hien KH2009_DK bo tri lai (chinh thuc)_Ke hoach 2012 theo doi (giai ngan 30.6.12) 3 2" xfId="8993"/>
    <cellStyle name="1_Danh sach gui BC thuc hien KH2009_DK bo tri lai (chinh thuc)_Ke hoach 2012 theo doi (giai ngan 30.6.12) 3 2 2" xfId="35452"/>
    <cellStyle name="1_Danh sach gui BC thuc hien KH2009_DK bo tri lai (chinh thuc)_Ke hoach 2012 theo doi (giai ngan 30.6.12) 3 2 3" xfId="35453"/>
    <cellStyle name="1_Danh sach gui BC thuc hien KH2009_DK bo tri lai (chinh thuc)_Ke hoach 2012 theo doi (giai ngan 30.6.12) 3 3" xfId="8994"/>
    <cellStyle name="1_Danh sach gui BC thuc hien KH2009_DK bo tri lai (chinh thuc)_Ke hoach 2012 theo doi (giai ngan 30.6.12) 3 3 2" xfId="35454"/>
    <cellStyle name="1_Danh sach gui BC thuc hien KH2009_DK bo tri lai (chinh thuc)_Ke hoach 2012 theo doi (giai ngan 30.6.12) 3 3 3" xfId="35455"/>
    <cellStyle name="1_Danh sach gui BC thuc hien KH2009_DK bo tri lai (chinh thuc)_Ke hoach 2012 theo doi (giai ngan 30.6.12) 3 4" xfId="8995"/>
    <cellStyle name="1_Danh sach gui BC thuc hien KH2009_DK bo tri lai (chinh thuc)_Ke hoach 2012 theo doi (giai ngan 30.6.12) 3 4 2" xfId="35456"/>
    <cellStyle name="1_Danh sach gui BC thuc hien KH2009_DK bo tri lai (chinh thuc)_Ke hoach 2012 theo doi (giai ngan 30.6.12) 3 4 3" xfId="35457"/>
    <cellStyle name="1_Danh sach gui BC thuc hien KH2009_DK bo tri lai (chinh thuc)_Ke hoach 2012 theo doi (giai ngan 30.6.12) 3 5" xfId="35458"/>
    <cellStyle name="1_Danh sach gui BC thuc hien KH2009_DK bo tri lai (chinh thuc)_Ke hoach 2012 theo doi (giai ngan 30.6.12) 3 6" xfId="35459"/>
    <cellStyle name="1_Danh sach gui BC thuc hien KH2009_DK bo tri lai (chinh thuc)_Ke hoach 2012 theo doi (giai ngan 30.6.12) 4" xfId="8996"/>
    <cellStyle name="1_Danh sach gui BC thuc hien KH2009_DK bo tri lai (chinh thuc)_Ke hoach 2012 theo doi (giai ngan 30.6.12) 4 2" xfId="35460"/>
    <cellStyle name="1_Danh sach gui BC thuc hien KH2009_DK bo tri lai (chinh thuc)_Ke hoach 2012 theo doi (giai ngan 30.6.12) 4 3" xfId="35461"/>
    <cellStyle name="1_Danh sach gui BC thuc hien KH2009_DK bo tri lai (chinh thuc)_Ke hoach 2012 theo doi (giai ngan 30.6.12) 5" xfId="8997"/>
    <cellStyle name="1_Danh sach gui BC thuc hien KH2009_DK bo tri lai (chinh thuc)_Ke hoach 2012 theo doi (giai ngan 30.6.12) 5 2" xfId="35462"/>
    <cellStyle name="1_Danh sach gui BC thuc hien KH2009_DK bo tri lai (chinh thuc)_Ke hoach 2012 theo doi (giai ngan 30.6.12) 5 3" xfId="35463"/>
    <cellStyle name="1_Danh sach gui BC thuc hien KH2009_DK bo tri lai (chinh thuc)_Ke hoach 2012 theo doi (giai ngan 30.6.12) 6" xfId="8998"/>
    <cellStyle name="1_Danh sach gui BC thuc hien KH2009_DK bo tri lai (chinh thuc)_Ke hoach 2012 theo doi (giai ngan 30.6.12) 6 2" xfId="35464"/>
    <cellStyle name="1_Danh sach gui BC thuc hien KH2009_DK bo tri lai (chinh thuc)_Ke hoach 2012 theo doi (giai ngan 30.6.12) 6 3" xfId="35465"/>
    <cellStyle name="1_Danh sach gui BC thuc hien KH2009_DK bo tri lai (chinh thuc)_Ke hoach 2012 theo doi (giai ngan 30.6.12) 7" xfId="35466"/>
    <cellStyle name="1_Danh sach gui BC thuc hien KH2009_DK bo tri lai (chinh thuc)_Ke hoach 2012 theo doi (giai ngan 30.6.12) 8" xfId="35467"/>
    <cellStyle name="1_Danh sach gui BC thuc hien KH2009_Ke hoach 2009 (theo doi) -1" xfId="8999"/>
    <cellStyle name="1_Danh sach gui BC thuc hien KH2009_Ke hoach 2009 (theo doi) -1 2" xfId="9000"/>
    <cellStyle name="1_Danh sach gui BC thuc hien KH2009_Ke hoach 2009 (theo doi) -1 2 2" xfId="9001"/>
    <cellStyle name="1_Danh sach gui BC thuc hien KH2009_Ke hoach 2009 (theo doi) -1 2 2 2" xfId="35468"/>
    <cellStyle name="1_Danh sach gui BC thuc hien KH2009_Ke hoach 2009 (theo doi) -1 2 2 3" xfId="35469"/>
    <cellStyle name="1_Danh sach gui BC thuc hien KH2009_Ke hoach 2009 (theo doi) -1 2 3" xfId="9002"/>
    <cellStyle name="1_Danh sach gui BC thuc hien KH2009_Ke hoach 2009 (theo doi) -1 2 3 2" xfId="35470"/>
    <cellStyle name="1_Danh sach gui BC thuc hien KH2009_Ke hoach 2009 (theo doi) -1 2 3 3" xfId="35471"/>
    <cellStyle name="1_Danh sach gui BC thuc hien KH2009_Ke hoach 2009 (theo doi) -1 2 4" xfId="9003"/>
    <cellStyle name="1_Danh sach gui BC thuc hien KH2009_Ke hoach 2009 (theo doi) -1 2 4 2" xfId="35472"/>
    <cellStyle name="1_Danh sach gui BC thuc hien KH2009_Ke hoach 2009 (theo doi) -1 2 4 3" xfId="35473"/>
    <cellStyle name="1_Danh sach gui BC thuc hien KH2009_Ke hoach 2009 (theo doi) -1 2 5" xfId="35474"/>
    <cellStyle name="1_Danh sach gui BC thuc hien KH2009_Ke hoach 2009 (theo doi) -1 2 6" xfId="35475"/>
    <cellStyle name="1_Danh sach gui BC thuc hien KH2009_Ke hoach 2009 (theo doi) -1 3" xfId="9004"/>
    <cellStyle name="1_Danh sach gui BC thuc hien KH2009_Ke hoach 2009 (theo doi) -1 3 2" xfId="35476"/>
    <cellStyle name="1_Danh sach gui BC thuc hien KH2009_Ke hoach 2009 (theo doi) -1 3 3" xfId="35477"/>
    <cellStyle name="1_Danh sach gui BC thuc hien KH2009_Ke hoach 2009 (theo doi) -1 4" xfId="9005"/>
    <cellStyle name="1_Danh sach gui BC thuc hien KH2009_Ke hoach 2009 (theo doi) -1 4 2" xfId="35478"/>
    <cellStyle name="1_Danh sach gui BC thuc hien KH2009_Ke hoach 2009 (theo doi) -1 4 3" xfId="35479"/>
    <cellStyle name="1_Danh sach gui BC thuc hien KH2009_Ke hoach 2009 (theo doi) -1 5" xfId="9006"/>
    <cellStyle name="1_Danh sach gui BC thuc hien KH2009_Ke hoach 2009 (theo doi) -1 5 2" xfId="35480"/>
    <cellStyle name="1_Danh sach gui BC thuc hien KH2009_Ke hoach 2009 (theo doi) -1 5 3" xfId="35481"/>
    <cellStyle name="1_Danh sach gui BC thuc hien KH2009_Ke hoach 2009 (theo doi) -1 6" xfId="35482"/>
    <cellStyle name="1_Danh sach gui BC thuc hien KH2009_Ke hoach 2009 (theo doi) -1 7" xfId="35483"/>
    <cellStyle name="1_Danh sach gui BC thuc hien KH2009_Ke hoach 2009 (theo doi) -1_Bao cao tinh hinh thuc hien KH 2009 den 31-01-10" xfId="9007"/>
    <cellStyle name="1_Danh sach gui BC thuc hien KH2009_Ke hoach 2009 (theo doi) -1_Bao cao tinh hinh thuc hien KH 2009 den 31-01-10 2" xfId="9008"/>
    <cellStyle name="1_Danh sach gui BC thuc hien KH2009_Ke hoach 2009 (theo doi) -1_Bao cao tinh hinh thuc hien KH 2009 den 31-01-10 2 2" xfId="9009"/>
    <cellStyle name="1_Danh sach gui BC thuc hien KH2009_Ke hoach 2009 (theo doi) -1_Bao cao tinh hinh thuc hien KH 2009 den 31-01-10 2 2 2" xfId="9010"/>
    <cellStyle name="1_Danh sach gui BC thuc hien KH2009_Ke hoach 2009 (theo doi) -1_Bao cao tinh hinh thuc hien KH 2009 den 31-01-10 2 2 2 2" xfId="35484"/>
    <cellStyle name="1_Danh sach gui BC thuc hien KH2009_Ke hoach 2009 (theo doi) -1_Bao cao tinh hinh thuc hien KH 2009 den 31-01-10 2 2 2 3" xfId="35485"/>
    <cellStyle name="1_Danh sach gui BC thuc hien KH2009_Ke hoach 2009 (theo doi) -1_Bao cao tinh hinh thuc hien KH 2009 den 31-01-10 2 2 3" xfId="9011"/>
    <cellStyle name="1_Danh sach gui BC thuc hien KH2009_Ke hoach 2009 (theo doi) -1_Bao cao tinh hinh thuc hien KH 2009 den 31-01-10 2 2 3 2" xfId="35486"/>
    <cellStyle name="1_Danh sach gui BC thuc hien KH2009_Ke hoach 2009 (theo doi) -1_Bao cao tinh hinh thuc hien KH 2009 den 31-01-10 2 2 3 3" xfId="35487"/>
    <cellStyle name="1_Danh sach gui BC thuc hien KH2009_Ke hoach 2009 (theo doi) -1_Bao cao tinh hinh thuc hien KH 2009 den 31-01-10 2 2 4" xfId="9012"/>
    <cellStyle name="1_Danh sach gui BC thuc hien KH2009_Ke hoach 2009 (theo doi) -1_Bao cao tinh hinh thuc hien KH 2009 den 31-01-10 2 2 4 2" xfId="35488"/>
    <cellStyle name="1_Danh sach gui BC thuc hien KH2009_Ke hoach 2009 (theo doi) -1_Bao cao tinh hinh thuc hien KH 2009 den 31-01-10 2 2 4 3" xfId="35489"/>
    <cellStyle name="1_Danh sach gui BC thuc hien KH2009_Ke hoach 2009 (theo doi) -1_Bao cao tinh hinh thuc hien KH 2009 den 31-01-10 2 2 5" xfId="35490"/>
    <cellStyle name="1_Danh sach gui BC thuc hien KH2009_Ke hoach 2009 (theo doi) -1_Bao cao tinh hinh thuc hien KH 2009 den 31-01-10 2 2 6" xfId="35491"/>
    <cellStyle name="1_Danh sach gui BC thuc hien KH2009_Ke hoach 2009 (theo doi) -1_Bao cao tinh hinh thuc hien KH 2009 den 31-01-10 2 3" xfId="9013"/>
    <cellStyle name="1_Danh sach gui BC thuc hien KH2009_Ke hoach 2009 (theo doi) -1_Bao cao tinh hinh thuc hien KH 2009 den 31-01-10 2 3 2" xfId="35492"/>
    <cellStyle name="1_Danh sach gui BC thuc hien KH2009_Ke hoach 2009 (theo doi) -1_Bao cao tinh hinh thuc hien KH 2009 den 31-01-10 2 3 3" xfId="35493"/>
    <cellStyle name="1_Danh sach gui BC thuc hien KH2009_Ke hoach 2009 (theo doi) -1_Bao cao tinh hinh thuc hien KH 2009 den 31-01-10 2 4" xfId="9014"/>
    <cellStyle name="1_Danh sach gui BC thuc hien KH2009_Ke hoach 2009 (theo doi) -1_Bao cao tinh hinh thuc hien KH 2009 den 31-01-10 2 4 2" xfId="35494"/>
    <cellStyle name="1_Danh sach gui BC thuc hien KH2009_Ke hoach 2009 (theo doi) -1_Bao cao tinh hinh thuc hien KH 2009 den 31-01-10 2 4 3" xfId="35495"/>
    <cellStyle name="1_Danh sach gui BC thuc hien KH2009_Ke hoach 2009 (theo doi) -1_Bao cao tinh hinh thuc hien KH 2009 den 31-01-10 2 5" xfId="9015"/>
    <cellStyle name="1_Danh sach gui BC thuc hien KH2009_Ke hoach 2009 (theo doi) -1_Bao cao tinh hinh thuc hien KH 2009 den 31-01-10 2 5 2" xfId="35496"/>
    <cellStyle name="1_Danh sach gui BC thuc hien KH2009_Ke hoach 2009 (theo doi) -1_Bao cao tinh hinh thuc hien KH 2009 den 31-01-10 2 5 3" xfId="35497"/>
    <cellStyle name="1_Danh sach gui BC thuc hien KH2009_Ke hoach 2009 (theo doi) -1_Bao cao tinh hinh thuc hien KH 2009 den 31-01-10 2 6" xfId="35498"/>
    <cellStyle name="1_Danh sach gui BC thuc hien KH2009_Ke hoach 2009 (theo doi) -1_Bao cao tinh hinh thuc hien KH 2009 den 31-01-10 2 7" xfId="35499"/>
    <cellStyle name="1_Danh sach gui BC thuc hien KH2009_Ke hoach 2009 (theo doi) -1_Bao cao tinh hinh thuc hien KH 2009 den 31-01-10 3" xfId="9016"/>
    <cellStyle name="1_Danh sach gui BC thuc hien KH2009_Ke hoach 2009 (theo doi) -1_Bao cao tinh hinh thuc hien KH 2009 den 31-01-10 3 2" xfId="9017"/>
    <cellStyle name="1_Danh sach gui BC thuc hien KH2009_Ke hoach 2009 (theo doi) -1_Bao cao tinh hinh thuc hien KH 2009 den 31-01-10 3 2 2" xfId="35500"/>
    <cellStyle name="1_Danh sach gui BC thuc hien KH2009_Ke hoach 2009 (theo doi) -1_Bao cao tinh hinh thuc hien KH 2009 den 31-01-10 3 2 3" xfId="35501"/>
    <cellStyle name="1_Danh sach gui BC thuc hien KH2009_Ke hoach 2009 (theo doi) -1_Bao cao tinh hinh thuc hien KH 2009 den 31-01-10 3 3" xfId="9018"/>
    <cellStyle name="1_Danh sach gui BC thuc hien KH2009_Ke hoach 2009 (theo doi) -1_Bao cao tinh hinh thuc hien KH 2009 den 31-01-10 3 3 2" xfId="35502"/>
    <cellStyle name="1_Danh sach gui BC thuc hien KH2009_Ke hoach 2009 (theo doi) -1_Bao cao tinh hinh thuc hien KH 2009 den 31-01-10 3 3 3" xfId="35503"/>
    <cellStyle name="1_Danh sach gui BC thuc hien KH2009_Ke hoach 2009 (theo doi) -1_Bao cao tinh hinh thuc hien KH 2009 den 31-01-10 3 4" xfId="9019"/>
    <cellStyle name="1_Danh sach gui BC thuc hien KH2009_Ke hoach 2009 (theo doi) -1_Bao cao tinh hinh thuc hien KH 2009 den 31-01-10 3 4 2" xfId="35504"/>
    <cellStyle name="1_Danh sach gui BC thuc hien KH2009_Ke hoach 2009 (theo doi) -1_Bao cao tinh hinh thuc hien KH 2009 den 31-01-10 3 4 3" xfId="35505"/>
    <cellStyle name="1_Danh sach gui BC thuc hien KH2009_Ke hoach 2009 (theo doi) -1_Bao cao tinh hinh thuc hien KH 2009 den 31-01-10 3 5" xfId="35506"/>
    <cellStyle name="1_Danh sach gui BC thuc hien KH2009_Ke hoach 2009 (theo doi) -1_Bao cao tinh hinh thuc hien KH 2009 den 31-01-10 3 6" xfId="35507"/>
    <cellStyle name="1_Danh sach gui BC thuc hien KH2009_Ke hoach 2009 (theo doi) -1_Bao cao tinh hinh thuc hien KH 2009 den 31-01-10 4" xfId="9020"/>
    <cellStyle name="1_Danh sach gui BC thuc hien KH2009_Ke hoach 2009 (theo doi) -1_Bao cao tinh hinh thuc hien KH 2009 den 31-01-10 4 2" xfId="35508"/>
    <cellStyle name="1_Danh sach gui BC thuc hien KH2009_Ke hoach 2009 (theo doi) -1_Bao cao tinh hinh thuc hien KH 2009 den 31-01-10 4 3" xfId="35509"/>
    <cellStyle name="1_Danh sach gui BC thuc hien KH2009_Ke hoach 2009 (theo doi) -1_Bao cao tinh hinh thuc hien KH 2009 den 31-01-10 5" xfId="9021"/>
    <cellStyle name="1_Danh sach gui BC thuc hien KH2009_Ke hoach 2009 (theo doi) -1_Bao cao tinh hinh thuc hien KH 2009 den 31-01-10 5 2" xfId="35510"/>
    <cellStyle name="1_Danh sach gui BC thuc hien KH2009_Ke hoach 2009 (theo doi) -1_Bao cao tinh hinh thuc hien KH 2009 den 31-01-10 5 3" xfId="35511"/>
    <cellStyle name="1_Danh sach gui BC thuc hien KH2009_Ke hoach 2009 (theo doi) -1_Bao cao tinh hinh thuc hien KH 2009 den 31-01-10 6" xfId="9022"/>
    <cellStyle name="1_Danh sach gui BC thuc hien KH2009_Ke hoach 2009 (theo doi) -1_Bao cao tinh hinh thuc hien KH 2009 den 31-01-10 6 2" xfId="35512"/>
    <cellStyle name="1_Danh sach gui BC thuc hien KH2009_Ke hoach 2009 (theo doi) -1_Bao cao tinh hinh thuc hien KH 2009 den 31-01-10 6 3" xfId="35513"/>
    <cellStyle name="1_Danh sach gui BC thuc hien KH2009_Ke hoach 2009 (theo doi) -1_Bao cao tinh hinh thuc hien KH 2009 den 31-01-10 7" xfId="35514"/>
    <cellStyle name="1_Danh sach gui BC thuc hien KH2009_Ke hoach 2009 (theo doi) -1_Bao cao tinh hinh thuc hien KH 2009 den 31-01-10_BC von DTPT 6 thang 2012" xfId="9023"/>
    <cellStyle name="1_Danh sach gui BC thuc hien KH2009_Ke hoach 2009 (theo doi) -1_Bao cao tinh hinh thuc hien KH 2009 den 31-01-10_BC von DTPT 6 thang 2012 2" xfId="9024"/>
    <cellStyle name="1_Danh sach gui BC thuc hien KH2009_Ke hoach 2009 (theo doi) -1_Bao cao tinh hinh thuc hien KH 2009 den 31-01-10_BC von DTPT 6 thang 2012 2 2" xfId="9025"/>
    <cellStyle name="1_Danh sach gui BC thuc hien KH2009_Ke hoach 2009 (theo doi) -1_Bao cao tinh hinh thuc hien KH 2009 den 31-01-10_BC von DTPT 6 thang 2012 2 2 2" xfId="9026"/>
    <cellStyle name="1_Danh sach gui BC thuc hien KH2009_Ke hoach 2009 (theo doi) -1_Bao cao tinh hinh thuc hien KH 2009 den 31-01-10_BC von DTPT 6 thang 2012 2 2 2 2" xfId="35515"/>
    <cellStyle name="1_Danh sach gui BC thuc hien KH2009_Ke hoach 2009 (theo doi) -1_Bao cao tinh hinh thuc hien KH 2009 den 31-01-10_BC von DTPT 6 thang 2012 2 2 2 3" xfId="35516"/>
    <cellStyle name="1_Danh sach gui BC thuc hien KH2009_Ke hoach 2009 (theo doi) -1_Bao cao tinh hinh thuc hien KH 2009 den 31-01-10_BC von DTPT 6 thang 2012 2 2 3" xfId="9027"/>
    <cellStyle name="1_Danh sach gui BC thuc hien KH2009_Ke hoach 2009 (theo doi) -1_Bao cao tinh hinh thuc hien KH 2009 den 31-01-10_BC von DTPT 6 thang 2012 2 2 3 2" xfId="35517"/>
    <cellStyle name="1_Danh sach gui BC thuc hien KH2009_Ke hoach 2009 (theo doi) -1_Bao cao tinh hinh thuc hien KH 2009 den 31-01-10_BC von DTPT 6 thang 2012 2 2 3 3" xfId="35518"/>
    <cellStyle name="1_Danh sach gui BC thuc hien KH2009_Ke hoach 2009 (theo doi) -1_Bao cao tinh hinh thuc hien KH 2009 den 31-01-10_BC von DTPT 6 thang 2012 2 2 4" xfId="9028"/>
    <cellStyle name="1_Danh sach gui BC thuc hien KH2009_Ke hoach 2009 (theo doi) -1_Bao cao tinh hinh thuc hien KH 2009 den 31-01-10_BC von DTPT 6 thang 2012 2 2 4 2" xfId="35519"/>
    <cellStyle name="1_Danh sach gui BC thuc hien KH2009_Ke hoach 2009 (theo doi) -1_Bao cao tinh hinh thuc hien KH 2009 den 31-01-10_BC von DTPT 6 thang 2012 2 2 4 3" xfId="35520"/>
    <cellStyle name="1_Danh sach gui BC thuc hien KH2009_Ke hoach 2009 (theo doi) -1_Bao cao tinh hinh thuc hien KH 2009 den 31-01-10_BC von DTPT 6 thang 2012 2 2 5" xfId="35521"/>
    <cellStyle name="1_Danh sach gui BC thuc hien KH2009_Ke hoach 2009 (theo doi) -1_Bao cao tinh hinh thuc hien KH 2009 den 31-01-10_BC von DTPT 6 thang 2012 2 2 6" xfId="35522"/>
    <cellStyle name="1_Danh sach gui BC thuc hien KH2009_Ke hoach 2009 (theo doi) -1_Bao cao tinh hinh thuc hien KH 2009 den 31-01-10_BC von DTPT 6 thang 2012 2 3" xfId="9029"/>
    <cellStyle name="1_Danh sach gui BC thuc hien KH2009_Ke hoach 2009 (theo doi) -1_Bao cao tinh hinh thuc hien KH 2009 den 31-01-10_BC von DTPT 6 thang 2012 2 3 2" xfId="35523"/>
    <cellStyle name="1_Danh sach gui BC thuc hien KH2009_Ke hoach 2009 (theo doi) -1_Bao cao tinh hinh thuc hien KH 2009 den 31-01-10_BC von DTPT 6 thang 2012 2 3 3" xfId="35524"/>
    <cellStyle name="1_Danh sach gui BC thuc hien KH2009_Ke hoach 2009 (theo doi) -1_Bao cao tinh hinh thuc hien KH 2009 den 31-01-10_BC von DTPT 6 thang 2012 2 4" xfId="9030"/>
    <cellStyle name="1_Danh sach gui BC thuc hien KH2009_Ke hoach 2009 (theo doi) -1_Bao cao tinh hinh thuc hien KH 2009 den 31-01-10_BC von DTPT 6 thang 2012 2 4 2" xfId="35525"/>
    <cellStyle name="1_Danh sach gui BC thuc hien KH2009_Ke hoach 2009 (theo doi) -1_Bao cao tinh hinh thuc hien KH 2009 den 31-01-10_BC von DTPT 6 thang 2012 2 4 3" xfId="35526"/>
    <cellStyle name="1_Danh sach gui BC thuc hien KH2009_Ke hoach 2009 (theo doi) -1_Bao cao tinh hinh thuc hien KH 2009 den 31-01-10_BC von DTPT 6 thang 2012 2 5" xfId="9031"/>
    <cellStyle name="1_Danh sach gui BC thuc hien KH2009_Ke hoach 2009 (theo doi) -1_Bao cao tinh hinh thuc hien KH 2009 den 31-01-10_BC von DTPT 6 thang 2012 2 5 2" xfId="35527"/>
    <cellStyle name="1_Danh sach gui BC thuc hien KH2009_Ke hoach 2009 (theo doi) -1_Bao cao tinh hinh thuc hien KH 2009 den 31-01-10_BC von DTPT 6 thang 2012 2 5 3" xfId="35528"/>
    <cellStyle name="1_Danh sach gui BC thuc hien KH2009_Ke hoach 2009 (theo doi) -1_Bao cao tinh hinh thuc hien KH 2009 den 31-01-10_BC von DTPT 6 thang 2012 2 6" xfId="35529"/>
    <cellStyle name="1_Danh sach gui BC thuc hien KH2009_Ke hoach 2009 (theo doi) -1_Bao cao tinh hinh thuc hien KH 2009 den 31-01-10_BC von DTPT 6 thang 2012 2 7" xfId="35530"/>
    <cellStyle name="1_Danh sach gui BC thuc hien KH2009_Ke hoach 2009 (theo doi) -1_Bao cao tinh hinh thuc hien KH 2009 den 31-01-10_BC von DTPT 6 thang 2012 3" xfId="9032"/>
    <cellStyle name="1_Danh sach gui BC thuc hien KH2009_Ke hoach 2009 (theo doi) -1_Bao cao tinh hinh thuc hien KH 2009 den 31-01-10_BC von DTPT 6 thang 2012 3 2" xfId="9033"/>
    <cellStyle name="1_Danh sach gui BC thuc hien KH2009_Ke hoach 2009 (theo doi) -1_Bao cao tinh hinh thuc hien KH 2009 den 31-01-10_BC von DTPT 6 thang 2012 3 2 2" xfId="35531"/>
    <cellStyle name="1_Danh sach gui BC thuc hien KH2009_Ke hoach 2009 (theo doi) -1_Bao cao tinh hinh thuc hien KH 2009 den 31-01-10_BC von DTPT 6 thang 2012 3 2 3" xfId="35532"/>
    <cellStyle name="1_Danh sach gui BC thuc hien KH2009_Ke hoach 2009 (theo doi) -1_Bao cao tinh hinh thuc hien KH 2009 den 31-01-10_BC von DTPT 6 thang 2012 3 3" xfId="9034"/>
    <cellStyle name="1_Danh sach gui BC thuc hien KH2009_Ke hoach 2009 (theo doi) -1_Bao cao tinh hinh thuc hien KH 2009 den 31-01-10_BC von DTPT 6 thang 2012 3 3 2" xfId="35533"/>
    <cellStyle name="1_Danh sach gui BC thuc hien KH2009_Ke hoach 2009 (theo doi) -1_Bao cao tinh hinh thuc hien KH 2009 den 31-01-10_BC von DTPT 6 thang 2012 3 3 3" xfId="35534"/>
    <cellStyle name="1_Danh sach gui BC thuc hien KH2009_Ke hoach 2009 (theo doi) -1_Bao cao tinh hinh thuc hien KH 2009 den 31-01-10_BC von DTPT 6 thang 2012 3 4" xfId="9035"/>
    <cellStyle name="1_Danh sach gui BC thuc hien KH2009_Ke hoach 2009 (theo doi) -1_Bao cao tinh hinh thuc hien KH 2009 den 31-01-10_BC von DTPT 6 thang 2012 3 4 2" xfId="35535"/>
    <cellStyle name="1_Danh sach gui BC thuc hien KH2009_Ke hoach 2009 (theo doi) -1_Bao cao tinh hinh thuc hien KH 2009 den 31-01-10_BC von DTPT 6 thang 2012 3 4 3" xfId="35536"/>
    <cellStyle name="1_Danh sach gui BC thuc hien KH2009_Ke hoach 2009 (theo doi) -1_Bao cao tinh hinh thuc hien KH 2009 den 31-01-10_BC von DTPT 6 thang 2012 3 5" xfId="35537"/>
    <cellStyle name="1_Danh sach gui BC thuc hien KH2009_Ke hoach 2009 (theo doi) -1_Bao cao tinh hinh thuc hien KH 2009 den 31-01-10_BC von DTPT 6 thang 2012 3 6" xfId="35538"/>
    <cellStyle name="1_Danh sach gui BC thuc hien KH2009_Ke hoach 2009 (theo doi) -1_Bao cao tinh hinh thuc hien KH 2009 den 31-01-10_BC von DTPT 6 thang 2012 4" xfId="9036"/>
    <cellStyle name="1_Danh sach gui BC thuc hien KH2009_Ke hoach 2009 (theo doi) -1_Bao cao tinh hinh thuc hien KH 2009 den 31-01-10_BC von DTPT 6 thang 2012 4 2" xfId="35539"/>
    <cellStyle name="1_Danh sach gui BC thuc hien KH2009_Ke hoach 2009 (theo doi) -1_Bao cao tinh hinh thuc hien KH 2009 den 31-01-10_BC von DTPT 6 thang 2012 4 3" xfId="35540"/>
    <cellStyle name="1_Danh sach gui BC thuc hien KH2009_Ke hoach 2009 (theo doi) -1_Bao cao tinh hinh thuc hien KH 2009 den 31-01-10_BC von DTPT 6 thang 2012 5" xfId="9037"/>
    <cellStyle name="1_Danh sach gui BC thuc hien KH2009_Ke hoach 2009 (theo doi) -1_Bao cao tinh hinh thuc hien KH 2009 den 31-01-10_BC von DTPT 6 thang 2012 5 2" xfId="35541"/>
    <cellStyle name="1_Danh sach gui BC thuc hien KH2009_Ke hoach 2009 (theo doi) -1_Bao cao tinh hinh thuc hien KH 2009 den 31-01-10_BC von DTPT 6 thang 2012 5 3" xfId="35542"/>
    <cellStyle name="1_Danh sach gui BC thuc hien KH2009_Ke hoach 2009 (theo doi) -1_Bao cao tinh hinh thuc hien KH 2009 den 31-01-10_BC von DTPT 6 thang 2012 6" xfId="9038"/>
    <cellStyle name="1_Danh sach gui BC thuc hien KH2009_Ke hoach 2009 (theo doi) -1_Bao cao tinh hinh thuc hien KH 2009 den 31-01-10_BC von DTPT 6 thang 2012 6 2" xfId="35543"/>
    <cellStyle name="1_Danh sach gui BC thuc hien KH2009_Ke hoach 2009 (theo doi) -1_Bao cao tinh hinh thuc hien KH 2009 den 31-01-10_BC von DTPT 6 thang 2012 6 3" xfId="35544"/>
    <cellStyle name="1_Danh sach gui BC thuc hien KH2009_Ke hoach 2009 (theo doi) -1_Bao cao tinh hinh thuc hien KH 2009 den 31-01-10_BC von DTPT 6 thang 2012 7" xfId="35545"/>
    <cellStyle name="1_Danh sach gui BC thuc hien KH2009_Ke hoach 2009 (theo doi) -1_Bao cao tinh hinh thuc hien KH 2009 den 31-01-10_Bieu du thao QD von ho tro co MT" xfId="9039"/>
    <cellStyle name="1_Danh sach gui BC thuc hien KH2009_Ke hoach 2009 (theo doi) -1_Bao cao tinh hinh thuc hien KH 2009 den 31-01-10_Bieu du thao QD von ho tro co MT 2" xfId="9040"/>
    <cellStyle name="1_Danh sach gui BC thuc hien KH2009_Ke hoach 2009 (theo doi) -1_Bao cao tinh hinh thuc hien KH 2009 den 31-01-10_Bieu du thao QD von ho tro co MT 2 2" xfId="9041"/>
    <cellStyle name="1_Danh sach gui BC thuc hien KH2009_Ke hoach 2009 (theo doi) -1_Bao cao tinh hinh thuc hien KH 2009 den 31-01-10_Bieu du thao QD von ho tro co MT 2 2 2" xfId="9042"/>
    <cellStyle name="1_Danh sach gui BC thuc hien KH2009_Ke hoach 2009 (theo doi) -1_Bao cao tinh hinh thuc hien KH 2009 den 31-01-10_Bieu du thao QD von ho tro co MT 2 2 2 2" xfId="35546"/>
    <cellStyle name="1_Danh sach gui BC thuc hien KH2009_Ke hoach 2009 (theo doi) -1_Bao cao tinh hinh thuc hien KH 2009 den 31-01-10_Bieu du thao QD von ho tro co MT 2 2 2 3" xfId="35547"/>
    <cellStyle name="1_Danh sach gui BC thuc hien KH2009_Ke hoach 2009 (theo doi) -1_Bao cao tinh hinh thuc hien KH 2009 den 31-01-10_Bieu du thao QD von ho tro co MT 2 2 3" xfId="9043"/>
    <cellStyle name="1_Danh sach gui BC thuc hien KH2009_Ke hoach 2009 (theo doi) -1_Bao cao tinh hinh thuc hien KH 2009 den 31-01-10_Bieu du thao QD von ho tro co MT 2 2 3 2" xfId="35548"/>
    <cellStyle name="1_Danh sach gui BC thuc hien KH2009_Ke hoach 2009 (theo doi) -1_Bao cao tinh hinh thuc hien KH 2009 den 31-01-10_Bieu du thao QD von ho tro co MT 2 2 3 3" xfId="35549"/>
    <cellStyle name="1_Danh sach gui BC thuc hien KH2009_Ke hoach 2009 (theo doi) -1_Bao cao tinh hinh thuc hien KH 2009 den 31-01-10_Bieu du thao QD von ho tro co MT 2 2 4" xfId="9044"/>
    <cellStyle name="1_Danh sach gui BC thuc hien KH2009_Ke hoach 2009 (theo doi) -1_Bao cao tinh hinh thuc hien KH 2009 den 31-01-10_Bieu du thao QD von ho tro co MT 2 2 4 2" xfId="35550"/>
    <cellStyle name="1_Danh sach gui BC thuc hien KH2009_Ke hoach 2009 (theo doi) -1_Bao cao tinh hinh thuc hien KH 2009 den 31-01-10_Bieu du thao QD von ho tro co MT 2 2 4 3" xfId="35551"/>
    <cellStyle name="1_Danh sach gui BC thuc hien KH2009_Ke hoach 2009 (theo doi) -1_Bao cao tinh hinh thuc hien KH 2009 den 31-01-10_Bieu du thao QD von ho tro co MT 2 2 5" xfId="35552"/>
    <cellStyle name="1_Danh sach gui BC thuc hien KH2009_Ke hoach 2009 (theo doi) -1_Bao cao tinh hinh thuc hien KH 2009 den 31-01-10_Bieu du thao QD von ho tro co MT 2 2 6" xfId="35553"/>
    <cellStyle name="1_Danh sach gui BC thuc hien KH2009_Ke hoach 2009 (theo doi) -1_Bao cao tinh hinh thuc hien KH 2009 den 31-01-10_Bieu du thao QD von ho tro co MT 2 3" xfId="9045"/>
    <cellStyle name="1_Danh sach gui BC thuc hien KH2009_Ke hoach 2009 (theo doi) -1_Bao cao tinh hinh thuc hien KH 2009 den 31-01-10_Bieu du thao QD von ho tro co MT 2 3 2" xfId="35554"/>
    <cellStyle name="1_Danh sach gui BC thuc hien KH2009_Ke hoach 2009 (theo doi) -1_Bao cao tinh hinh thuc hien KH 2009 den 31-01-10_Bieu du thao QD von ho tro co MT 2 3 3" xfId="35555"/>
    <cellStyle name="1_Danh sach gui BC thuc hien KH2009_Ke hoach 2009 (theo doi) -1_Bao cao tinh hinh thuc hien KH 2009 den 31-01-10_Bieu du thao QD von ho tro co MT 2 4" xfId="9046"/>
    <cellStyle name="1_Danh sach gui BC thuc hien KH2009_Ke hoach 2009 (theo doi) -1_Bao cao tinh hinh thuc hien KH 2009 den 31-01-10_Bieu du thao QD von ho tro co MT 2 4 2" xfId="35556"/>
    <cellStyle name="1_Danh sach gui BC thuc hien KH2009_Ke hoach 2009 (theo doi) -1_Bao cao tinh hinh thuc hien KH 2009 den 31-01-10_Bieu du thao QD von ho tro co MT 2 4 3" xfId="35557"/>
    <cellStyle name="1_Danh sach gui BC thuc hien KH2009_Ke hoach 2009 (theo doi) -1_Bao cao tinh hinh thuc hien KH 2009 den 31-01-10_Bieu du thao QD von ho tro co MT 2 5" xfId="9047"/>
    <cellStyle name="1_Danh sach gui BC thuc hien KH2009_Ke hoach 2009 (theo doi) -1_Bao cao tinh hinh thuc hien KH 2009 den 31-01-10_Bieu du thao QD von ho tro co MT 2 5 2" xfId="35558"/>
    <cellStyle name="1_Danh sach gui BC thuc hien KH2009_Ke hoach 2009 (theo doi) -1_Bao cao tinh hinh thuc hien KH 2009 den 31-01-10_Bieu du thao QD von ho tro co MT 2 5 3" xfId="35559"/>
    <cellStyle name="1_Danh sach gui BC thuc hien KH2009_Ke hoach 2009 (theo doi) -1_Bao cao tinh hinh thuc hien KH 2009 den 31-01-10_Bieu du thao QD von ho tro co MT 2 6" xfId="35560"/>
    <cellStyle name="1_Danh sach gui BC thuc hien KH2009_Ke hoach 2009 (theo doi) -1_Bao cao tinh hinh thuc hien KH 2009 den 31-01-10_Bieu du thao QD von ho tro co MT 2 7" xfId="35561"/>
    <cellStyle name="1_Danh sach gui BC thuc hien KH2009_Ke hoach 2009 (theo doi) -1_Bao cao tinh hinh thuc hien KH 2009 den 31-01-10_Bieu du thao QD von ho tro co MT 3" xfId="9048"/>
    <cellStyle name="1_Danh sach gui BC thuc hien KH2009_Ke hoach 2009 (theo doi) -1_Bao cao tinh hinh thuc hien KH 2009 den 31-01-10_Bieu du thao QD von ho tro co MT 3 2" xfId="9049"/>
    <cellStyle name="1_Danh sach gui BC thuc hien KH2009_Ke hoach 2009 (theo doi) -1_Bao cao tinh hinh thuc hien KH 2009 den 31-01-10_Bieu du thao QD von ho tro co MT 3 2 2" xfId="35562"/>
    <cellStyle name="1_Danh sach gui BC thuc hien KH2009_Ke hoach 2009 (theo doi) -1_Bao cao tinh hinh thuc hien KH 2009 den 31-01-10_Bieu du thao QD von ho tro co MT 3 2 3" xfId="35563"/>
    <cellStyle name="1_Danh sach gui BC thuc hien KH2009_Ke hoach 2009 (theo doi) -1_Bao cao tinh hinh thuc hien KH 2009 den 31-01-10_Bieu du thao QD von ho tro co MT 3 3" xfId="9050"/>
    <cellStyle name="1_Danh sach gui BC thuc hien KH2009_Ke hoach 2009 (theo doi) -1_Bao cao tinh hinh thuc hien KH 2009 den 31-01-10_Bieu du thao QD von ho tro co MT 3 3 2" xfId="35564"/>
    <cellStyle name="1_Danh sach gui BC thuc hien KH2009_Ke hoach 2009 (theo doi) -1_Bao cao tinh hinh thuc hien KH 2009 den 31-01-10_Bieu du thao QD von ho tro co MT 3 3 3" xfId="35565"/>
    <cellStyle name="1_Danh sach gui BC thuc hien KH2009_Ke hoach 2009 (theo doi) -1_Bao cao tinh hinh thuc hien KH 2009 den 31-01-10_Bieu du thao QD von ho tro co MT 3 4" xfId="9051"/>
    <cellStyle name="1_Danh sach gui BC thuc hien KH2009_Ke hoach 2009 (theo doi) -1_Bao cao tinh hinh thuc hien KH 2009 den 31-01-10_Bieu du thao QD von ho tro co MT 3 4 2" xfId="35566"/>
    <cellStyle name="1_Danh sach gui BC thuc hien KH2009_Ke hoach 2009 (theo doi) -1_Bao cao tinh hinh thuc hien KH 2009 den 31-01-10_Bieu du thao QD von ho tro co MT 3 4 3" xfId="35567"/>
    <cellStyle name="1_Danh sach gui BC thuc hien KH2009_Ke hoach 2009 (theo doi) -1_Bao cao tinh hinh thuc hien KH 2009 den 31-01-10_Bieu du thao QD von ho tro co MT 3 5" xfId="35568"/>
    <cellStyle name="1_Danh sach gui BC thuc hien KH2009_Ke hoach 2009 (theo doi) -1_Bao cao tinh hinh thuc hien KH 2009 den 31-01-10_Bieu du thao QD von ho tro co MT 3 6" xfId="35569"/>
    <cellStyle name="1_Danh sach gui BC thuc hien KH2009_Ke hoach 2009 (theo doi) -1_Bao cao tinh hinh thuc hien KH 2009 den 31-01-10_Bieu du thao QD von ho tro co MT 4" xfId="9052"/>
    <cellStyle name="1_Danh sach gui BC thuc hien KH2009_Ke hoach 2009 (theo doi) -1_Bao cao tinh hinh thuc hien KH 2009 den 31-01-10_Bieu du thao QD von ho tro co MT 4 2" xfId="35570"/>
    <cellStyle name="1_Danh sach gui BC thuc hien KH2009_Ke hoach 2009 (theo doi) -1_Bao cao tinh hinh thuc hien KH 2009 den 31-01-10_Bieu du thao QD von ho tro co MT 4 3" xfId="35571"/>
    <cellStyle name="1_Danh sach gui BC thuc hien KH2009_Ke hoach 2009 (theo doi) -1_Bao cao tinh hinh thuc hien KH 2009 den 31-01-10_Bieu du thao QD von ho tro co MT 5" xfId="9053"/>
    <cellStyle name="1_Danh sach gui BC thuc hien KH2009_Ke hoach 2009 (theo doi) -1_Bao cao tinh hinh thuc hien KH 2009 den 31-01-10_Bieu du thao QD von ho tro co MT 5 2" xfId="35572"/>
    <cellStyle name="1_Danh sach gui BC thuc hien KH2009_Ke hoach 2009 (theo doi) -1_Bao cao tinh hinh thuc hien KH 2009 den 31-01-10_Bieu du thao QD von ho tro co MT 5 3" xfId="35573"/>
    <cellStyle name="1_Danh sach gui BC thuc hien KH2009_Ke hoach 2009 (theo doi) -1_Bao cao tinh hinh thuc hien KH 2009 den 31-01-10_Bieu du thao QD von ho tro co MT 6" xfId="9054"/>
    <cellStyle name="1_Danh sach gui BC thuc hien KH2009_Ke hoach 2009 (theo doi) -1_Bao cao tinh hinh thuc hien KH 2009 den 31-01-10_Bieu du thao QD von ho tro co MT 6 2" xfId="35574"/>
    <cellStyle name="1_Danh sach gui BC thuc hien KH2009_Ke hoach 2009 (theo doi) -1_Bao cao tinh hinh thuc hien KH 2009 den 31-01-10_Bieu du thao QD von ho tro co MT 6 3" xfId="35575"/>
    <cellStyle name="1_Danh sach gui BC thuc hien KH2009_Ke hoach 2009 (theo doi) -1_Bao cao tinh hinh thuc hien KH 2009 den 31-01-10_Bieu du thao QD von ho tro co MT 7" xfId="35576"/>
    <cellStyle name="1_Danh sach gui BC thuc hien KH2009_Ke hoach 2009 (theo doi) -1_Bao cao tinh hinh thuc hien KH 2009 den 31-01-10_Ke hoach 2012 (theo doi)" xfId="9055"/>
    <cellStyle name="1_Danh sach gui BC thuc hien KH2009_Ke hoach 2009 (theo doi) -1_Bao cao tinh hinh thuc hien KH 2009 den 31-01-10_Ke hoach 2012 (theo doi) 2" xfId="9056"/>
    <cellStyle name="1_Danh sach gui BC thuc hien KH2009_Ke hoach 2009 (theo doi) -1_Bao cao tinh hinh thuc hien KH 2009 den 31-01-10_Ke hoach 2012 (theo doi) 2 2" xfId="9057"/>
    <cellStyle name="1_Danh sach gui BC thuc hien KH2009_Ke hoach 2009 (theo doi) -1_Bao cao tinh hinh thuc hien KH 2009 den 31-01-10_Ke hoach 2012 (theo doi) 2 2 2" xfId="9058"/>
    <cellStyle name="1_Danh sach gui BC thuc hien KH2009_Ke hoach 2009 (theo doi) -1_Bao cao tinh hinh thuc hien KH 2009 den 31-01-10_Ke hoach 2012 (theo doi) 2 2 2 2" xfId="35577"/>
    <cellStyle name="1_Danh sach gui BC thuc hien KH2009_Ke hoach 2009 (theo doi) -1_Bao cao tinh hinh thuc hien KH 2009 den 31-01-10_Ke hoach 2012 (theo doi) 2 2 2 3" xfId="35578"/>
    <cellStyle name="1_Danh sach gui BC thuc hien KH2009_Ke hoach 2009 (theo doi) -1_Bao cao tinh hinh thuc hien KH 2009 den 31-01-10_Ke hoach 2012 (theo doi) 2 2 3" xfId="9059"/>
    <cellStyle name="1_Danh sach gui BC thuc hien KH2009_Ke hoach 2009 (theo doi) -1_Bao cao tinh hinh thuc hien KH 2009 den 31-01-10_Ke hoach 2012 (theo doi) 2 2 3 2" xfId="35579"/>
    <cellStyle name="1_Danh sach gui BC thuc hien KH2009_Ke hoach 2009 (theo doi) -1_Bao cao tinh hinh thuc hien KH 2009 den 31-01-10_Ke hoach 2012 (theo doi) 2 2 3 3" xfId="35580"/>
    <cellStyle name="1_Danh sach gui BC thuc hien KH2009_Ke hoach 2009 (theo doi) -1_Bao cao tinh hinh thuc hien KH 2009 den 31-01-10_Ke hoach 2012 (theo doi) 2 2 4" xfId="9060"/>
    <cellStyle name="1_Danh sach gui BC thuc hien KH2009_Ke hoach 2009 (theo doi) -1_Bao cao tinh hinh thuc hien KH 2009 den 31-01-10_Ke hoach 2012 (theo doi) 2 2 4 2" xfId="35581"/>
    <cellStyle name="1_Danh sach gui BC thuc hien KH2009_Ke hoach 2009 (theo doi) -1_Bao cao tinh hinh thuc hien KH 2009 den 31-01-10_Ke hoach 2012 (theo doi) 2 2 4 3" xfId="35582"/>
    <cellStyle name="1_Danh sach gui BC thuc hien KH2009_Ke hoach 2009 (theo doi) -1_Bao cao tinh hinh thuc hien KH 2009 den 31-01-10_Ke hoach 2012 (theo doi) 2 2 5" xfId="35583"/>
    <cellStyle name="1_Danh sach gui BC thuc hien KH2009_Ke hoach 2009 (theo doi) -1_Bao cao tinh hinh thuc hien KH 2009 den 31-01-10_Ke hoach 2012 (theo doi) 2 2 6" xfId="35584"/>
    <cellStyle name="1_Danh sach gui BC thuc hien KH2009_Ke hoach 2009 (theo doi) -1_Bao cao tinh hinh thuc hien KH 2009 den 31-01-10_Ke hoach 2012 (theo doi) 2 3" xfId="9061"/>
    <cellStyle name="1_Danh sach gui BC thuc hien KH2009_Ke hoach 2009 (theo doi) -1_Bao cao tinh hinh thuc hien KH 2009 den 31-01-10_Ke hoach 2012 (theo doi) 2 3 2" xfId="35585"/>
    <cellStyle name="1_Danh sach gui BC thuc hien KH2009_Ke hoach 2009 (theo doi) -1_Bao cao tinh hinh thuc hien KH 2009 den 31-01-10_Ke hoach 2012 (theo doi) 2 3 3" xfId="35586"/>
    <cellStyle name="1_Danh sach gui BC thuc hien KH2009_Ke hoach 2009 (theo doi) -1_Bao cao tinh hinh thuc hien KH 2009 den 31-01-10_Ke hoach 2012 (theo doi) 2 4" xfId="9062"/>
    <cellStyle name="1_Danh sach gui BC thuc hien KH2009_Ke hoach 2009 (theo doi) -1_Bao cao tinh hinh thuc hien KH 2009 den 31-01-10_Ke hoach 2012 (theo doi) 2 4 2" xfId="35587"/>
    <cellStyle name="1_Danh sach gui BC thuc hien KH2009_Ke hoach 2009 (theo doi) -1_Bao cao tinh hinh thuc hien KH 2009 den 31-01-10_Ke hoach 2012 (theo doi) 2 4 3" xfId="35588"/>
    <cellStyle name="1_Danh sach gui BC thuc hien KH2009_Ke hoach 2009 (theo doi) -1_Bao cao tinh hinh thuc hien KH 2009 den 31-01-10_Ke hoach 2012 (theo doi) 2 5" xfId="9063"/>
    <cellStyle name="1_Danh sach gui BC thuc hien KH2009_Ke hoach 2009 (theo doi) -1_Bao cao tinh hinh thuc hien KH 2009 den 31-01-10_Ke hoach 2012 (theo doi) 2 5 2" xfId="35589"/>
    <cellStyle name="1_Danh sach gui BC thuc hien KH2009_Ke hoach 2009 (theo doi) -1_Bao cao tinh hinh thuc hien KH 2009 den 31-01-10_Ke hoach 2012 (theo doi) 2 5 3" xfId="35590"/>
    <cellStyle name="1_Danh sach gui BC thuc hien KH2009_Ke hoach 2009 (theo doi) -1_Bao cao tinh hinh thuc hien KH 2009 den 31-01-10_Ke hoach 2012 (theo doi) 2 6" xfId="35591"/>
    <cellStyle name="1_Danh sach gui BC thuc hien KH2009_Ke hoach 2009 (theo doi) -1_Bao cao tinh hinh thuc hien KH 2009 den 31-01-10_Ke hoach 2012 (theo doi) 2 7" xfId="35592"/>
    <cellStyle name="1_Danh sach gui BC thuc hien KH2009_Ke hoach 2009 (theo doi) -1_Bao cao tinh hinh thuc hien KH 2009 den 31-01-10_Ke hoach 2012 (theo doi) 3" xfId="9064"/>
    <cellStyle name="1_Danh sach gui BC thuc hien KH2009_Ke hoach 2009 (theo doi) -1_Bao cao tinh hinh thuc hien KH 2009 den 31-01-10_Ke hoach 2012 (theo doi) 3 2" xfId="9065"/>
    <cellStyle name="1_Danh sach gui BC thuc hien KH2009_Ke hoach 2009 (theo doi) -1_Bao cao tinh hinh thuc hien KH 2009 den 31-01-10_Ke hoach 2012 (theo doi) 3 2 2" xfId="35593"/>
    <cellStyle name="1_Danh sach gui BC thuc hien KH2009_Ke hoach 2009 (theo doi) -1_Bao cao tinh hinh thuc hien KH 2009 den 31-01-10_Ke hoach 2012 (theo doi) 3 2 3" xfId="35594"/>
    <cellStyle name="1_Danh sach gui BC thuc hien KH2009_Ke hoach 2009 (theo doi) -1_Bao cao tinh hinh thuc hien KH 2009 den 31-01-10_Ke hoach 2012 (theo doi) 3 3" xfId="9066"/>
    <cellStyle name="1_Danh sach gui BC thuc hien KH2009_Ke hoach 2009 (theo doi) -1_Bao cao tinh hinh thuc hien KH 2009 den 31-01-10_Ke hoach 2012 (theo doi) 3 3 2" xfId="35595"/>
    <cellStyle name="1_Danh sach gui BC thuc hien KH2009_Ke hoach 2009 (theo doi) -1_Bao cao tinh hinh thuc hien KH 2009 den 31-01-10_Ke hoach 2012 (theo doi) 3 3 3" xfId="35596"/>
    <cellStyle name="1_Danh sach gui BC thuc hien KH2009_Ke hoach 2009 (theo doi) -1_Bao cao tinh hinh thuc hien KH 2009 den 31-01-10_Ke hoach 2012 (theo doi) 3 4" xfId="9067"/>
    <cellStyle name="1_Danh sach gui BC thuc hien KH2009_Ke hoach 2009 (theo doi) -1_Bao cao tinh hinh thuc hien KH 2009 den 31-01-10_Ke hoach 2012 (theo doi) 3 4 2" xfId="35597"/>
    <cellStyle name="1_Danh sach gui BC thuc hien KH2009_Ke hoach 2009 (theo doi) -1_Bao cao tinh hinh thuc hien KH 2009 den 31-01-10_Ke hoach 2012 (theo doi) 3 4 3" xfId="35598"/>
    <cellStyle name="1_Danh sach gui BC thuc hien KH2009_Ke hoach 2009 (theo doi) -1_Bao cao tinh hinh thuc hien KH 2009 den 31-01-10_Ke hoach 2012 (theo doi) 3 5" xfId="35599"/>
    <cellStyle name="1_Danh sach gui BC thuc hien KH2009_Ke hoach 2009 (theo doi) -1_Bao cao tinh hinh thuc hien KH 2009 den 31-01-10_Ke hoach 2012 (theo doi) 3 6" xfId="35600"/>
    <cellStyle name="1_Danh sach gui BC thuc hien KH2009_Ke hoach 2009 (theo doi) -1_Bao cao tinh hinh thuc hien KH 2009 den 31-01-10_Ke hoach 2012 (theo doi) 4" xfId="9068"/>
    <cellStyle name="1_Danh sach gui BC thuc hien KH2009_Ke hoach 2009 (theo doi) -1_Bao cao tinh hinh thuc hien KH 2009 den 31-01-10_Ke hoach 2012 (theo doi) 4 2" xfId="35601"/>
    <cellStyle name="1_Danh sach gui BC thuc hien KH2009_Ke hoach 2009 (theo doi) -1_Bao cao tinh hinh thuc hien KH 2009 den 31-01-10_Ke hoach 2012 (theo doi) 4 3" xfId="35602"/>
    <cellStyle name="1_Danh sach gui BC thuc hien KH2009_Ke hoach 2009 (theo doi) -1_Bao cao tinh hinh thuc hien KH 2009 den 31-01-10_Ke hoach 2012 (theo doi) 5" xfId="9069"/>
    <cellStyle name="1_Danh sach gui BC thuc hien KH2009_Ke hoach 2009 (theo doi) -1_Bao cao tinh hinh thuc hien KH 2009 den 31-01-10_Ke hoach 2012 (theo doi) 5 2" xfId="35603"/>
    <cellStyle name="1_Danh sach gui BC thuc hien KH2009_Ke hoach 2009 (theo doi) -1_Bao cao tinh hinh thuc hien KH 2009 den 31-01-10_Ke hoach 2012 (theo doi) 5 3" xfId="35604"/>
    <cellStyle name="1_Danh sach gui BC thuc hien KH2009_Ke hoach 2009 (theo doi) -1_Bao cao tinh hinh thuc hien KH 2009 den 31-01-10_Ke hoach 2012 (theo doi) 6" xfId="9070"/>
    <cellStyle name="1_Danh sach gui BC thuc hien KH2009_Ke hoach 2009 (theo doi) -1_Bao cao tinh hinh thuc hien KH 2009 den 31-01-10_Ke hoach 2012 (theo doi) 6 2" xfId="35605"/>
    <cellStyle name="1_Danh sach gui BC thuc hien KH2009_Ke hoach 2009 (theo doi) -1_Bao cao tinh hinh thuc hien KH 2009 den 31-01-10_Ke hoach 2012 (theo doi) 6 3" xfId="35606"/>
    <cellStyle name="1_Danh sach gui BC thuc hien KH2009_Ke hoach 2009 (theo doi) -1_Bao cao tinh hinh thuc hien KH 2009 den 31-01-10_Ke hoach 2012 (theo doi) 7" xfId="35607"/>
    <cellStyle name="1_Danh sach gui BC thuc hien KH2009_Ke hoach 2009 (theo doi) -1_Bao cao tinh hinh thuc hien KH 2009 den 31-01-10_Ke hoach 2012 theo doi (giai ngan 30.6.12)" xfId="9071"/>
    <cellStyle name="1_Danh sach gui BC thuc hien KH2009_Ke hoach 2009 (theo doi) -1_Bao cao tinh hinh thuc hien KH 2009 den 31-01-10_Ke hoach 2012 theo doi (giai ngan 30.6.12) 2" xfId="9072"/>
    <cellStyle name="1_Danh sach gui BC thuc hien KH2009_Ke hoach 2009 (theo doi) -1_Bao cao tinh hinh thuc hien KH 2009 den 31-01-10_Ke hoach 2012 theo doi (giai ngan 30.6.12) 2 2" xfId="9073"/>
    <cellStyle name="1_Danh sach gui BC thuc hien KH2009_Ke hoach 2009 (theo doi) -1_Bao cao tinh hinh thuc hien KH 2009 den 31-01-10_Ke hoach 2012 theo doi (giai ngan 30.6.12) 2 2 2" xfId="9074"/>
    <cellStyle name="1_Danh sach gui BC thuc hien KH2009_Ke hoach 2009 (theo doi) -1_Bao cao tinh hinh thuc hien KH 2009 den 31-01-10_Ke hoach 2012 theo doi (giai ngan 30.6.12) 2 2 2 2" xfId="35608"/>
    <cellStyle name="1_Danh sach gui BC thuc hien KH2009_Ke hoach 2009 (theo doi) -1_Bao cao tinh hinh thuc hien KH 2009 den 31-01-10_Ke hoach 2012 theo doi (giai ngan 30.6.12) 2 2 2 3" xfId="35609"/>
    <cellStyle name="1_Danh sach gui BC thuc hien KH2009_Ke hoach 2009 (theo doi) -1_Bao cao tinh hinh thuc hien KH 2009 den 31-01-10_Ke hoach 2012 theo doi (giai ngan 30.6.12) 2 2 3" xfId="9075"/>
    <cellStyle name="1_Danh sach gui BC thuc hien KH2009_Ke hoach 2009 (theo doi) -1_Bao cao tinh hinh thuc hien KH 2009 den 31-01-10_Ke hoach 2012 theo doi (giai ngan 30.6.12) 2 2 3 2" xfId="35610"/>
    <cellStyle name="1_Danh sach gui BC thuc hien KH2009_Ke hoach 2009 (theo doi) -1_Bao cao tinh hinh thuc hien KH 2009 den 31-01-10_Ke hoach 2012 theo doi (giai ngan 30.6.12) 2 2 3 3" xfId="35611"/>
    <cellStyle name="1_Danh sach gui BC thuc hien KH2009_Ke hoach 2009 (theo doi) -1_Bao cao tinh hinh thuc hien KH 2009 den 31-01-10_Ke hoach 2012 theo doi (giai ngan 30.6.12) 2 2 4" xfId="9076"/>
    <cellStyle name="1_Danh sach gui BC thuc hien KH2009_Ke hoach 2009 (theo doi) -1_Bao cao tinh hinh thuc hien KH 2009 den 31-01-10_Ke hoach 2012 theo doi (giai ngan 30.6.12) 2 2 4 2" xfId="35612"/>
    <cellStyle name="1_Danh sach gui BC thuc hien KH2009_Ke hoach 2009 (theo doi) -1_Bao cao tinh hinh thuc hien KH 2009 den 31-01-10_Ke hoach 2012 theo doi (giai ngan 30.6.12) 2 2 4 3" xfId="35613"/>
    <cellStyle name="1_Danh sach gui BC thuc hien KH2009_Ke hoach 2009 (theo doi) -1_Bao cao tinh hinh thuc hien KH 2009 den 31-01-10_Ke hoach 2012 theo doi (giai ngan 30.6.12) 2 2 5" xfId="35614"/>
    <cellStyle name="1_Danh sach gui BC thuc hien KH2009_Ke hoach 2009 (theo doi) -1_Bao cao tinh hinh thuc hien KH 2009 den 31-01-10_Ke hoach 2012 theo doi (giai ngan 30.6.12) 2 2 6" xfId="35615"/>
    <cellStyle name="1_Danh sach gui BC thuc hien KH2009_Ke hoach 2009 (theo doi) -1_Bao cao tinh hinh thuc hien KH 2009 den 31-01-10_Ke hoach 2012 theo doi (giai ngan 30.6.12) 2 3" xfId="9077"/>
    <cellStyle name="1_Danh sach gui BC thuc hien KH2009_Ke hoach 2009 (theo doi) -1_Bao cao tinh hinh thuc hien KH 2009 den 31-01-10_Ke hoach 2012 theo doi (giai ngan 30.6.12) 2 3 2" xfId="35616"/>
    <cellStyle name="1_Danh sach gui BC thuc hien KH2009_Ke hoach 2009 (theo doi) -1_Bao cao tinh hinh thuc hien KH 2009 den 31-01-10_Ke hoach 2012 theo doi (giai ngan 30.6.12) 2 3 3" xfId="35617"/>
    <cellStyle name="1_Danh sach gui BC thuc hien KH2009_Ke hoach 2009 (theo doi) -1_Bao cao tinh hinh thuc hien KH 2009 den 31-01-10_Ke hoach 2012 theo doi (giai ngan 30.6.12) 2 4" xfId="9078"/>
    <cellStyle name="1_Danh sach gui BC thuc hien KH2009_Ke hoach 2009 (theo doi) -1_Bao cao tinh hinh thuc hien KH 2009 den 31-01-10_Ke hoach 2012 theo doi (giai ngan 30.6.12) 2 4 2" xfId="35618"/>
    <cellStyle name="1_Danh sach gui BC thuc hien KH2009_Ke hoach 2009 (theo doi) -1_Bao cao tinh hinh thuc hien KH 2009 den 31-01-10_Ke hoach 2012 theo doi (giai ngan 30.6.12) 2 4 3" xfId="35619"/>
    <cellStyle name="1_Danh sach gui BC thuc hien KH2009_Ke hoach 2009 (theo doi) -1_Bao cao tinh hinh thuc hien KH 2009 den 31-01-10_Ke hoach 2012 theo doi (giai ngan 30.6.12) 2 5" xfId="9079"/>
    <cellStyle name="1_Danh sach gui BC thuc hien KH2009_Ke hoach 2009 (theo doi) -1_Bao cao tinh hinh thuc hien KH 2009 den 31-01-10_Ke hoach 2012 theo doi (giai ngan 30.6.12) 2 5 2" xfId="35620"/>
    <cellStyle name="1_Danh sach gui BC thuc hien KH2009_Ke hoach 2009 (theo doi) -1_Bao cao tinh hinh thuc hien KH 2009 den 31-01-10_Ke hoach 2012 theo doi (giai ngan 30.6.12) 2 5 3" xfId="35621"/>
    <cellStyle name="1_Danh sach gui BC thuc hien KH2009_Ke hoach 2009 (theo doi) -1_Bao cao tinh hinh thuc hien KH 2009 den 31-01-10_Ke hoach 2012 theo doi (giai ngan 30.6.12) 2 6" xfId="35622"/>
    <cellStyle name="1_Danh sach gui BC thuc hien KH2009_Ke hoach 2009 (theo doi) -1_Bao cao tinh hinh thuc hien KH 2009 den 31-01-10_Ke hoach 2012 theo doi (giai ngan 30.6.12) 2 7" xfId="35623"/>
    <cellStyle name="1_Danh sach gui BC thuc hien KH2009_Ke hoach 2009 (theo doi) -1_Bao cao tinh hinh thuc hien KH 2009 den 31-01-10_Ke hoach 2012 theo doi (giai ngan 30.6.12) 3" xfId="9080"/>
    <cellStyle name="1_Danh sach gui BC thuc hien KH2009_Ke hoach 2009 (theo doi) -1_Bao cao tinh hinh thuc hien KH 2009 den 31-01-10_Ke hoach 2012 theo doi (giai ngan 30.6.12) 3 2" xfId="9081"/>
    <cellStyle name="1_Danh sach gui BC thuc hien KH2009_Ke hoach 2009 (theo doi) -1_Bao cao tinh hinh thuc hien KH 2009 den 31-01-10_Ke hoach 2012 theo doi (giai ngan 30.6.12) 3 2 2" xfId="35624"/>
    <cellStyle name="1_Danh sach gui BC thuc hien KH2009_Ke hoach 2009 (theo doi) -1_Bao cao tinh hinh thuc hien KH 2009 den 31-01-10_Ke hoach 2012 theo doi (giai ngan 30.6.12) 3 2 3" xfId="35625"/>
    <cellStyle name="1_Danh sach gui BC thuc hien KH2009_Ke hoach 2009 (theo doi) -1_Bao cao tinh hinh thuc hien KH 2009 den 31-01-10_Ke hoach 2012 theo doi (giai ngan 30.6.12) 3 3" xfId="9082"/>
    <cellStyle name="1_Danh sach gui BC thuc hien KH2009_Ke hoach 2009 (theo doi) -1_Bao cao tinh hinh thuc hien KH 2009 den 31-01-10_Ke hoach 2012 theo doi (giai ngan 30.6.12) 3 3 2" xfId="35626"/>
    <cellStyle name="1_Danh sach gui BC thuc hien KH2009_Ke hoach 2009 (theo doi) -1_Bao cao tinh hinh thuc hien KH 2009 den 31-01-10_Ke hoach 2012 theo doi (giai ngan 30.6.12) 3 3 3" xfId="35627"/>
    <cellStyle name="1_Danh sach gui BC thuc hien KH2009_Ke hoach 2009 (theo doi) -1_Bao cao tinh hinh thuc hien KH 2009 den 31-01-10_Ke hoach 2012 theo doi (giai ngan 30.6.12) 3 4" xfId="9083"/>
    <cellStyle name="1_Danh sach gui BC thuc hien KH2009_Ke hoach 2009 (theo doi) -1_Bao cao tinh hinh thuc hien KH 2009 den 31-01-10_Ke hoach 2012 theo doi (giai ngan 30.6.12) 3 4 2" xfId="35628"/>
    <cellStyle name="1_Danh sach gui BC thuc hien KH2009_Ke hoach 2009 (theo doi) -1_Bao cao tinh hinh thuc hien KH 2009 den 31-01-10_Ke hoach 2012 theo doi (giai ngan 30.6.12) 3 4 3" xfId="35629"/>
    <cellStyle name="1_Danh sach gui BC thuc hien KH2009_Ke hoach 2009 (theo doi) -1_Bao cao tinh hinh thuc hien KH 2009 den 31-01-10_Ke hoach 2012 theo doi (giai ngan 30.6.12) 3 5" xfId="35630"/>
    <cellStyle name="1_Danh sach gui BC thuc hien KH2009_Ke hoach 2009 (theo doi) -1_Bao cao tinh hinh thuc hien KH 2009 den 31-01-10_Ke hoach 2012 theo doi (giai ngan 30.6.12) 3 6" xfId="35631"/>
    <cellStyle name="1_Danh sach gui BC thuc hien KH2009_Ke hoach 2009 (theo doi) -1_Bao cao tinh hinh thuc hien KH 2009 den 31-01-10_Ke hoach 2012 theo doi (giai ngan 30.6.12) 4" xfId="9084"/>
    <cellStyle name="1_Danh sach gui BC thuc hien KH2009_Ke hoach 2009 (theo doi) -1_Bao cao tinh hinh thuc hien KH 2009 den 31-01-10_Ke hoach 2012 theo doi (giai ngan 30.6.12) 4 2" xfId="35632"/>
    <cellStyle name="1_Danh sach gui BC thuc hien KH2009_Ke hoach 2009 (theo doi) -1_Bao cao tinh hinh thuc hien KH 2009 den 31-01-10_Ke hoach 2012 theo doi (giai ngan 30.6.12) 4 3" xfId="35633"/>
    <cellStyle name="1_Danh sach gui BC thuc hien KH2009_Ke hoach 2009 (theo doi) -1_Bao cao tinh hinh thuc hien KH 2009 den 31-01-10_Ke hoach 2012 theo doi (giai ngan 30.6.12) 5" xfId="9085"/>
    <cellStyle name="1_Danh sach gui BC thuc hien KH2009_Ke hoach 2009 (theo doi) -1_Bao cao tinh hinh thuc hien KH 2009 den 31-01-10_Ke hoach 2012 theo doi (giai ngan 30.6.12) 5 2" xfId="35634"/>
    <cellStyle name="1_Danh sach gui BC thuc hien KH2009_Ke hoach 2009 (theo doi) -1_Bao cao tinh hinh thuc hien KH 2009 den 31-01-10_Ke hoach 2012 theo doi (giai ngan 30.6.12) 5 3" xfId="35635"/>
    <cellStyle name="1_Danh sach gui BC thuc hien KH2009_Ke hoach 2009 (theo doi) -1_Bao cao tinh hinh thuc hien KH 2009 den 31-01-10_Ke hoach 2012 theo doi (giai ngan 30.6.12) 6" xfId="9086"/>
    <cellStyle name="1_Danh sach gui BC thuc hien KH2009_Ke hoach 2009 (theo doi) -1_Bao cao tinh hinh thuc hien KH 2009 den 31-01-10_Ke hoach 2012 theo doi (giai ngan 30.6.12) 6 2" xfId="35636"/>
    <cellStyle name="1_Danh sach gui BC thuc hien KH2009_Ke hoach 2009 (theo doi) -1_Bao cao tinh hinh thuc hien KH 2009 den 31-01-10_Ke hoach 2012 theo doi (giai ngan 30.6.12) 6 3" xfId="35637"/>
    <cellStyle name="1_Danh sach gui BC thuc hien KH2009_Ke hoach 2009 (theo doi) -1_Bao cao tinh hinh thuc hien KH 2009 den 31-01-10_Ke hoach 2012 theo doi (giai ngan 30.6.12) 7" xfId="35638"/>
    <cellStyle name="1_Danh sach gui BC thuc hien KH2009_Ke hoach 2009 (theo doi) -1_BC von DTPT 6 thang 2012" xfId="9087"/>
    <cellStyle name="1_Danh sach gui BC thuc hien KH2009_Ke hoach 2009 (theo doi) -1_BC von DTPT 6 thang 2012 2" xfId="9088"/>
    <cellStyle name="1_Danh sach gui BC thuc hien KH2009_Ke hoach 2009 (theo doi) -1_BC von DTPT 6 thang 2012 2 2" xfId="9089"/>
    <cellStyle name="1_Danh sach gui BC thuc hien KH2009_Ke hoach 2009 (theo doi) -1_BC von DTPT 6 thang 2012 2 2 2" xfId="35639"/>
    <cellStyle name="1_Danh sach gui BC thuc hien KH2009_Ke hoach 2009 (theo doi) -1_BC von DTPT 6 thang 2012 2 2 3" xfId="35640"/>
    <cellStyle name="1_Danh sach gui BC thuc hien KH2009_Ke hoach 2009 (theo doi) -1_BC von DTPT 6 thang 2012 2 3" xfId="9090"/>
    <cellStyle name="1_Danh sach gui BC thuc hien KH2009_Ke hoach 2009 (theo doi) -1_BC von DTPT 6 thang 2012 2 3 2" xfId="35641"/>
    <cellStyle name="1_Danh sach gui BC thuc hien KH2009_Ke hoach 2009 (theo doi) -1_BC von DTPT 6 thang 2012 2 3 3" xfId="35642"/>
    <cellStyle name="1_Danh sach gui BC thuc hien KH2009_Ke hoach 2009 (theo doi) -1_BC von DTPT 6 thang 2012 2 4" xfId="9091"/>
    <cellStyle name="1_Danh sach gui BC thuc hien KH2009_Ke hoach 2009 (theo doi) -1_BC von DTPT 6 thang 2012 2 4 2" xfId="35643"/>
    <cellStyle name="1_Danh sach gui BC thuc hien KH2009_Ke hoach 2009 (theo doi) -1_BC von DTPT 6 thang 2012 2 4 3" xfId="35644"/>
    <cellStyle name="1_Danh sach gui BC thuc hien KH2009_Ke hoach 2009 (theo doi) -1_BC von DTPT 6 thang 2012 2 5" xfId="35645"/>
    <cellStyle name="1_Danh sach gui BC thuc hien KH2009_Ke hoach 2009 (theo doi) -1_BC von DTPT 6 thang 2012 2 6" xfId="35646"/>
    <cellStyle name="1_Danh sach gui BC thuc hien KH2009_Ke hoach 2009 (theo doi) -1_BC von DTPT 6 thang 2012 3" xfId="9092"/>
    <cellStyle name="1_Danh sach gui BC thuc hien KH2009_Ke hoach 2009 (theo doi) -1_BC von DTPT 6 thang 2012 3 2" xfId="35647"/>
    <cellStyle name="1_Danh sach gui BC thuc hien KH2009_Ke hoach 2009 (theo doi) -1_BC von DTPT 6 thang 2012 3 3" xfId="35648"/>
    <cellStyle name="1_Danh sach gui BC thuc hien KH2009_Ke hoach 2009 (theo doi) -1_BC von DTPT 6 thang 2012 4" xfId="9093"/>
    <cellStyle name="1_Danh sach gui BC thuc hien KH2009_Ke hoach 2009 (theo doi) -1_BC von DTPT 6 thang 2012 4 2" xfId="35649"/>
    <cellStyle name="1_Danh sach gui BC thuc hien KH2009_Ke hoach 2009 (theo doi) -1_BC von DTPT 6 thang 2012 4 3" xfId="35650"/>
    <cellStyle name="1_Danh sach gui BC thuc hien KH2009_Ke hoach 2009 (theo doi) -1_BC von DTPT 6 thang 2012 5" xfId="9094"/>
    <cellStyle name="1_Danh sach gui BC thuc hien KH2009_Ke hoach 2009 (theo doi) -1_BC von DTPT 6 thang 2012 5 2" xfId="35651"/>
    <cellStyle name="1_Danh sach gui BC thuc hien KH2009_Ke hoach 2009 (theo doi) -1_BC von DTPT 6 thang 2012 5 3" xfId="35652"/>
    <cellStyle name="1_Danh sach gui BC thuc hien KH2009_Ke hoach 2009 (theo doi) -1_BC von DTPT 6 thang 2012 6" xfId="35653"/>
    <cellStyle name="1_Danh sach gui BC thuc hien KH2009_Ke hoach 2009 (theo doi) -1_BC von DTPT 6 thang 2012 7" xfId="35654"/>
    <cellStyle name="1_Danh sach gui BC thuc hien KH2009_Ke hoach 2009 (theo doi) -1_Bieu du thao QD von ho tro co MT" xfId="9095"/>
    <cellStyle name="1_Danh sach gui BC thuc hien KH2009_Ke hoach 2009 (theo doi) -1_Bieu du thao QD von ho tro co MT 2" xfId="9096"/>
    <cellStyle name="1_Danh sach gui BC thuc hien KH2009_Ke hoach 2009 (theo doi) -1_Bieu du thao QD von ho tro co MT 2 2" xfId="9097"/>
    <cellStyle name="1_Danh sach gui BC thuc hien KH2009_Ke hoach 2009 (theo doi) -1_Bieu du thao QD von ho tro co MT 2 2 2" xfId="35655"/>
    <cellStyle name="1_Danh sach gui BC thuc hien KH2009_Ke hoach 2009 (theo doi) -1_Bieu du thao QD von ho tro co MT 2 2 3" xfId="35656"/>
    <cellStyle name="1_Danh sach gui BC thuc hien KH2009_Ke hoach 2009 (theo doi) -1_Bieu du thao QD von ho tro co MT 2 3" xfId="9098"/>
    <cellStyle name="1_Danh sach gui BC thuc hien KH2009_Ke hoach 2009 (theo doi) -1_Bieu du thao QD von ho tro co MT 2 3 2" xfId="35657"/>
    <cellStyle name="1_Danh sach gui BC thuc hien KH2009_Ke hoach 2009 (theo doi) -1_Bieu du thao QD von ho tro co MT 2 3 3" xfId="35658"/>
    <cellStyle name="1_Danh sach gui BC thuc hien KH2009_Ke hoach 2009 (theo doi) -1_Bieu du thao QD von ho tro co MT 2 4" xfId="9099"/>
    <cellStyle name="1_Danh sach gui BC thuc hien KH2009_Ke hoach 2009 (theo doi) -1_Bieu du thao QD von ho tro co MT 2 4 2" xfId="35659"/>
    <cellStyle name="1_Danh sach gui BC thuc hien KH2009_Ke hoach 2009 (theo doi) -1_Bieu du thao QD von ho tro co MT 2 4 3" xfId="35660"/>
    <cellStyle name="1_Danh sach gui BC thuc hien KH2009_Ke hoach 2009 (theo doi) -1_Bieu du thao QD von ho tro co MT 2 5" xfId="35661"/>
    <cellStyle name="1_Danh sach gui BC thuc hien KH2009_Ke hoach 2009 (theo doi) -1_Bieu du thao QD von ho tro co MT 2 6" xfId="35662"/>
    <cellStyle name="1_Danh sach gui BC thuc hien KH2009_Ke hoach 2009 (theo doi) -1_Bieu du thao QD von ho tro co MT 3" xfId="9100"/>
    <cellStyle name="1_Danh sach gui BC thuc hien KH2009_Ke hoach 2009 (theo doi) -1_Bieu du thao QD von ho tro co MT 3 2" xfId="35663"/>
    <cellStyle name="1_Danh sach gui BC thuc hien KH2009_Ke hoach 2009 (theo doi) -1_Bieu du thao QD von ho tro co MT 3 3" xfId="35664"/>
    <cellStyle name="1_Danh sach gui BC thuc hien KH2009_Ke hoach 2009 (theo doi) -1_Bieu du thao QD von ho tro co MT 4" xfId="9101"/>
    <cellStyle name="1_Danh sach gui BC thuc hien KH2009_Ke hoach 2009 (theo doi) -1_Bieu du thao QD von ho tro co MT 4 2" xfId="35665"/>
    <cellStyle name="1_Danh sach gui BC thuc hien KH2009_Ke hoach 2009 (theo doi) -1_Bieu du thao QD von ho tro co MT 4 3" xfId="35666"/>
    <cellStyle name="1_Danh sach gui BC thuc hien KH2009_Ke hoach 2009 (theo doi) -1_Bieu du thao QD von ho tro co MT 5" xfId="9102"/>
    <cellStyle name="1_Danh sach gui BC thuc hien KH2009_Ke hoach 2009 (theo doi) -1_Bieu du thao QD von ho tro co MT 5 2" xfId="35667"/>
    <cellStyle name="1_Danh sach gui BC thuc hien KH2009_Ke hoach 2009 (theo doi) -1_Bieu du thao QD von ho tro co MT 5 3" xfId="35668"/>
    <cellStyle name="1_Danh sach gui BC thuc hien KH2009_Ke hoach 2009 (theo doi) -1_Bieu du thao QD von ho tro co MT 6" xfId="35669"/>
    <cellStyle name="1_Danh sach gui BC thuc hien KH2009_Ke hoach 2009 (theo doi) -1_Bieu du thao QD von ho tro co MT 7" xfId="35670"/>
    <cellStyle name="1_Danh sach gui BC thuc hien KH2009_Ke hoach 2009 (theo doi) -1_Book1" xfId="9103"/>
    <cellStyle name="1_Danh sach gui BC thuc hien KH2009_Ke hoach 2009 (theo doi) -1_Book1 2" xfId="9104"/>
    <cellStyle name="1_Danh sach gui BC thuc hien KH2009_Ke hoach 2009 (theo doi) -1_Book1 2 2" xfId="9105"/>
    <cellStyle name="1_Danh sach gui BC thuc hien KH2009_Ke hoach 2009 (theo doi) -1_Book1 2 2 2" xfId="35671"/>
    <cellStyle name="1_Danh sach gui BC thuc hien KH2009_Ke hoach 2009 (theo doi) -1_Book1 2 2 3" xfId="35672"/>
    <cellStyle name="1_Danh sach gui BC thuc hien KH2009_Ke hoach 2009 (theo doi) -1_Book1 2 3" xfId="9106"/>
    <cellStyle name="1_Danh sach gui BC thuc hien KH2009_Ke hoach 2009 (theo doi) -1_Book1 2 3 2" xfId="35673"/>
    <cellStyle name="1_Danh sach gui BC thuc hien KH2009_Ke hoach 2009 (theo doi) -1_Book1 2 3 3" xfId="35674"/>
    <cellStyle name="1_Danh sach gui BC thuc hien KH2009_Ke hoach 2009 (theo doi) -1_Book1 2 4" xfId="9107"/>
    <cellStyle name="1_Danh sach gui BC thuc hien KH2009_Ke hoach 2009 (theo doi) -1_Book1 2 4 2" xfId="35675"/>
    <cellStyle name="1_Danh sach gui BC thuc hien KH2009_Ke hoach 2009 (theo doi) -1_Book1 2 4 3" xfId="35676"/>
    <cellStyle name="1_Danh sach gui BC thuc hien KH2009_Ke hoach 2009 (theo doi) -1_Book1 2 5" xfId="35677"/>
    <cellStyle name="1_Danh sach gui BC thuc hien KH2009_Ke hoach 2009 (theo doi) -1_Book1 2 6" xfId="35678"/>
    <cellStyle name="1_Danh sach gui BC thuc hien KH2009_Ke hoach 2009 (theo doi) -1_Book1 3" xfId="9108"/>
    <cellStyle name="1_Danh sach gui BC thuc hien KH2009_Ke hoach 2009 (theo doi) -1_Book1 3 2" xfId="9109"/>
    <cellStyle name="1_Danh sach gui BC thuc hien KH2009_Ke hoach 2009 (theo doi) -1_Book1 3 2 2" xfId="35679"/>
    <cellStyle name="1_Danh sach gui BC thuc hien KH2009_Ke hoach 2009 (theo doi) -1_Book1 3 2 3" xfId="35680"/>
    <cellStyle name="1_Danh sach gui BC thuc hien KH2009_Ke hoach 2009 (theo doi) -1_Book1 3 3" xfId="9110"/>
    <cellStyle name="1_Danh sach gui BC thuc hien KH2009_Ke hoach 2009 (theo doi) -1_Book1 3 3 2" xfId="35681"/>
    <cellStyle name="1_Danh sach gui BC thuc hien KH2009_Ke hoach 2009 (theo doi) -1_Book1 3 3 3" xfId="35682"/>
    <cellStyle name="1_Danh sach gui BC thuc hien KH2009_Ke hoach 2009 (theo doi) -1_Book1 3 4" xfId="9111"/>
    <cellStyle name="1_Danh sach gui BC thuc hien KH2009_Ke hoach 2009 (theo doi) -1_Book1 3 4 2" xfId="35683"/>
    <cellStyle name="1_Danh sach gui BC thuc hien KH2009_Ke hoach 2009 (theo doi) -1_Book1 3 4 3" xfId="35684"/>
    <cellStyle name="1_Danh sach gui BC thuc hien KH2009_Ke hoach 2009 (theo doi) -1_Book1 3 5" xfId="35685"/>
    <cellStyle name="1_Danh sach gui BC thuc hien KH2009_Ke hoach 2009 (theo doi) -1_Book1 3 6" xfId="35686"/>
    <cellStyle name="1_Danh sach gui BC thuc hien KH2009_Ke hoach 2009 (theo doi) -1_Book1 4" xfId="9112"/>
    <cellStyle name="1_Danh sach gui BC thuc hien KH2009_Ke hoach 2009 (theo doi) -1_Book1 4 2" xfId="35687"/>
    <cellStyle name="1_Danh sach gui BC thuc hien KH2009_Ke hoach 2009 (theo doi) -1_Book1 4 3" xfId="35688"/>
    <cellStyle name="1_Danh sach gui BC thuc hien KH2009_Ke hoach 2009 (theo doi) -1_Book1 5" xfId="9113"/>
    <cellStyle name="1_Danh sach gui BC thuc hien KH2009_Ke hoach 2009 (theo doi) -1_Book1 5 2" xfId="35689"/>
    <cellStyle name="1_Danh sach gui BC thuc hien KH2009_Ke hoach 2009 (theo doi) -1_Book1 5 3" xfId="35690"/>
    <cellStyle name="1_Danh sach gui BC thuc hien KH2009_Ke hoach 2009 (theo doi) -1_Book1 6" xfId="9114"/>
    <cellStyle name="1_Danh sach gui BC thuc hien KH2009_Ke hoach 2009 (theo doi) -1_Book1 6 2" xfId="35691"/>
    <cellStyle name="1_Danh sach gui BC thuc hien KH2009_Ke hoach 2009 (theo doi) -1_Book1 6 3" xfId="35692"/>
    <cellStyle name="1_Danh sach gui BC thuc hien KH2009_Ke hoach 2009 (theo doi) -1_Book1 7" xfId="35693"/>
    <cellStyle name="1_Danh sach gui BC thuc hien KH2009_Ke hoach 2009 (theo doi) -1_Book1 8" xfId="35694"/>
    <cellStyle name="1_Danh sach gui BC thuc hien KH2009_Ke hoach 2009 (theo doi) -1_Book1_BC von DTPT 6 thang 2012" xfId="9115"/>
    <cellStyle name="1_Danh sach gui BC thuc hien KH2009_Ke hoach 2009 (theo doi) -1_Book1_BC von DTPT 6 thang 2012 2" xfId="9116"/>
    <cellStyle name="1_Danh sach gui BC thuc hien KH2009_Ke hoach 2009 (theo doi) -1_Book1_BC von DTPT 6 thang 2012 2 2" xfId="9117"/>
    <cellStyle name="1_Danh sach gui BC thuc hien KH2009_Ke hoach 2009 (theo doi) -1_Book1_BC von DTPT 6 thang 2012 2 2 2" xfId="35695"/>
    <cellStyle name="1_Danh sach gui BC thuc hien KH2009_Ke hoach 2009 (theo doi) -1_Book1_BC von DTPT 6 thang 2012 2 2 3" xfId="35696"/>
    <cellStyle name="1_Danh sach gui BC thuc hien KH2009_Ke hoach 2009 (theo doi) -1_Book1_BC von DTPT 6 thang 2012 2 3" xfId="9118"/>
    <cellStyle name="1_Danh sach gui BC thuc hien KH2009_Ke hoach 2009 (theo doi) -1_Book1_BC von DTPT 6 thang 2012 2 3 2" xfId="35697"/>
    <cellStyle name="1_Danh sach gui BC thuc hien KH2009_Ke hoach 2009 (theo doi) -1_Book1_BC von DTPT 6 thang 2012 2 3 3" xfId="35698"/>
    <cellStyle name="1_Danh sach gui BC thuc hien KH2009_Ke hoach 2009 (theo doi) -1_Book1_BC von DTPT 6 thang 2012 2 4" xfId="9119"/>
    <cellStyle name="1_Danh sach gui BC thuc hien KH2009_Ke hoach 2009 (theo doi) -1_Book1_BC von DTPT 6 thang 2012 2 4 2" xfId="35699"/>
    <cellStyle name="1_Danh sach gui BC thuc hien KH2009_Ke hoach 2009 (theo doi) -1_Book1_BC von DTPT 6 thang 2012 2 4 3" xfId="35700"/>
    <cellStyle name="1_Danh sach gui BC thuc hien KH2009_Ke hoach 2009 (theo doi) -1_Book1_BC von DTPT 6 thang 2012 2 5" xfId="35701"/>
    <cellStyle name="1_Danh sach gui BC thuc hien KH2009_Ke hoach 2009 (theo doi) -1_Book1_BC von DTPT 6 thang 2012 2 6" xfId="35702"/>
    <cellStyle name="1_Danh sach gui BC thuc hien KH2009_Ke hoach 2009 (theo doi) -1_Book1_BC von DTPT 6 thang 2012 3" xfId="9120"/>
    <cellStyle name="1_Danh sach gui BC thuc hien KH2009_Ke hoach 2009 (theo doi) -1_Book1_BC von DTPT 6 thang 2012 3 2" xfId="9121"/>
    <cellStyle name="1_Danh sach gui BC thuc hien KH2009_Ke hoach 2009 (theo doi) -1_Book1_BC von DTPT 6 thang 2012 3 2 2" xfId="35703"/>
    <cellStyle name="1_Danh sach gui BC thuc hien KH2009_Ke hoach 2009 (theo doi) -1_Book1_BC von DTPT 6 thang 2012 3 2 3" xfId="35704"/>
    <cellStyle name="1_Danh sach gui BC thuc hien KH2009_Ke hoach 2009 (theo doi) -1_Book1_BC von DTPT 6 thang 2012 3 3" xfId="9122"/>
    <cellStyle name="1_Danh sach gui BC thuc hien KH2009_Ke hoach 2009 (theo doi) -1_Book1_BC von DTPT 6 thang 2012 3 3 2" xfId="35705"/>
    <cellStyle name="1_Danh sach gui BC thuc hien KH2009_Ke hoach 2009 (theo doi) -1_Book1_BC von DTPT 6 thang 2012 3 3 3" xfId="35706"/>
    <cellStyle name="1_Danh sach gui BC thuc hien KH2009_Ke hoach 2009 (theo doi) -1_Book1_BC von DTPT 6 thang 2012 3 4" xfId="9123"/>
    <cellStyle name="1_Danh sach gui BC thuc hien KH2009_Ke hoach 2009 (theo doi) -1_Book1_BC von DTPT 6 thang 2012 3 4 2" xfId="35707"/>
    <cellStyle name="1_Danh sach gui BC thuc hien KH2009_Ke hoach 2009 (theo doi) -1_Book1_BC von DTPT 6 thang 2012 3 4 3" xfId="35708"/>
    <cellStyle name="1_Danh sach gui BC thuc hien KH2009_Ke hoach 2009 (theo doi) -1_Book1_BC von DTPT 6 thang 2012 3 5" xfId="35709"/>
    <cellStyle name="1_Danh sach gui BC thuc hien KH2009_Ke hoach 2009 (theo doi) -1_Book1_BC von DTPT 6 thang 2012 3 6" xfId="35710"/>
    <cellStyle name="1_Danh sach gui BC thuc hien KH2009_Ke hoach 2009 (theo doi) -1_Book1_BC von DTPT 6 thang 2012 4" xfId="9124"/>
    <cellStyle name="1_Danh sach gui BC thuc hien KH2009_Ke hoach 2009 (theo doi) -1_Book1_BC von DTPT 6 thang 2012 4 2" xfId="35711"/>
    <cellStyle name="1_Danh sach gui BC thuc hien KH2009_Ke hoach 2009 (theo doi) -1_Book1_BC von DTPT 6 thang 2012 4 3" xfId="35712"/>
    <cellStyle name="1_Danh sach gui BC thuc hien KH2009_Ke hoach 2009 (theo doi) -1_Book1_BC von DTPT 6 thang 2012 5" xfId="9125"/>
    <cellStyle name="1_Danh sach gui BC thuc hien KH2009_Ke hoach 2009 (theo doi) -1_Book1_BC von DTPT 6 thang 2012 5 2" xfId="35713"/>
    <cellStyle name="1_Danh sach gui BC thuc hien KH2009_Ke hoach 2009 (theo doi) -1_Book1_BC von DTPT 6 thang 2012 5 3" xfId="35714"/>
    <cellStyle name="1_Danh sach gui BC thuc hien KH2009_Ke hoach 2009 (theo doi) -1_Book1_BC von DTPT 6 thang 2012 6" xfId="9126"/>
    <cellStyle name="1_Danh sach gui BC thuc hien KH2009_Ke hoach 2009 (theo doi) -1_Book1_BC von DTPT 6 thang 2012 6 2" xfId="35715"/>
    <cellStyle name="1_Danh sach gui BC thuc hien KH2009_Ke hoach 2009 (theo doi) -1_Book1_BC von DTPT 6 thang 2012 6 3" xfId="35716"/>
    <cellStyle name="1_Danh sach gui BC thuc hien KH2009_Ke hoach 2009 (theo doi) -1_Book1_BC von DTPT 6 thang 2012 7" xfId="35717"/>
    <cellStyle name="1_Danh sach gui BC thuc hien KH2009_Ke hoach 2009 (theo doi) -1_Book1_BC von DTPT 6 thang 2012 8" xfId="35718"/>
    <cellStyle name="1_Danh sach gui BC thuc hien KH2009_Ke hoach 2009 (theo doi) -1_Book1_Bieu du thao QD von ho tro co MT" xfId="9127"/>
    <cellStyle name="1_Danh sach gui BC thuc hien KH2009_Ke hoach 2009 (theo doi) -1_Book1_Bieu du thao QD von ho tro co MT 2" xfId="9128"/>
    <cellStyle name="1_Danh sach gui BC thuc hien KH2009_Ke hoach 2009 (theo doi) -1_Book1_Bieu du thao QD von ho tro co MT 2 2" xfId="9129"/>
    <cellStyle name="1_Danh sach gui BC thuc hien KH2009_Ke hoach 2009 (theo doi) -1_Book1_Bieu du thao QD von ho tro co MT 2 2 2" xfId="35719"/>
    <cellStyle name="1_Danh sach gui BC thuc hien KH2009_Ke hoach 2009 (theo doi) -1_Book1_Bieu du thao QD von ho tro co MT 2 2 3" xfId="35720"/>
    <cellStyle name="1_Danh sach gui BC thuc hien KH2009_Ke hoach 2009 (theo doi) -1_Book1_Bieu du thao QD von ho tro co MT 2 3" xfId="9130"/>
    <cellStyle name="1_Danh sach gui BC thuc hien KH2009_Ke hoach 2009 (theo doi) -1_Book1_Bieu du thao QD von ho tro co MT 2 3 2" xfId="35721"/>
    <cellStyle name="1_Danh sach gui BC thuc hien KH2009_Ke hoach 2009 (theo doi) -1_Book1_Bieu du thao QD von ho tro co MT 2 3 3" xfId="35722"/>
    <cellStyle name="1_Danh sach gui BC thuc hien KH2009_Ke hoach 2009 (theo doi) -1_Book1_Bieu du thao QD von ho tro co MT 2 4" xfId="9131"/>
    <cellStyle name="1_Danh sach gui BC thuc hien KH2009_Ke hoach 2009 (theo doi) -1_Book1_Bieu du thao QD von ho tro co MT 2 4 2" xfId="35723"/>
    <cellStyle name="1_Danh sach gui BC thuc hien KH2009_Ke hoach 2009 (theo doi) -1_Book1_Bieu du thao QD von ho tro co MT 2 4 3" xfId="35724"/>
    <cellStyle name="1_Danh sach gui BC thuc hien KH2009_Ke hoach 2009 (theo doi) -1_Book1_Bieu du thao QD von ho tro co MT 2 5" xfId="35725"/>
    <cellStyle name="1_Danh sach gui BC thuc hien KH2009_Ke hoach 2009 (theo doi) -1_Book1_Bieu du thao QD von ho tro co MT 2 6" xfId="35726"/>
    <cellStyle name="1_Danh sach gui BC thuc hien KH2009_Ke hoach 2009 (theo doi) -1_Book1_Bieu du thao QD von ho tro co MT 3" xfId="9132"/>
    <cellStyle name="1_Danh sach gui BC thuc hien KH2009_Ke hoach 2009 (theo doi) -1_Book1_Bieu du thao QD von ho tro co MT 3 2" xfId="9133"/>
    <cellStyle name="1_Danh sach gui BC thuc hien KH2009_Ke hoach 2009 (theo doi) -1_Book1_Bieu du thao QD von ho tro co MT 3 2 2" xfId="35727"/>
    <cellStyle name="1_Danh sach gui BC thuc hien KH2009_Ke hoach 2009 (theo doi) -1_Book1_Bieu du thao QD von ho tro co MT 3 2 3" xfId="35728"/>
    <cellStyle name="1_Danh sach gui BC thuc hien KH2009_Ke hoach 2009 (theo doi) -1_Book1_Bieu du thao QD von ho tro co MT 3 3" xfId="9134"/>
    <cellStyle name="1_Danh sach gui BC thuc hien KH2009_Ke hoach 2009 (theo doi) -1_Book1_Bieu du thao QD von ho tro co MT 3 3 2" xfId="35729"/>
    <cellStyle name="1_Danh sach gui BC thuc hien KH2009_Ke hoach 2009 (theo doi) -1_Book1_Bieu du thao QD von ho tro co MT 3 3 3" xfId="35730"/>
    <cellStyle name="1_Danh sach gui BC thuc hien KH2009_Ke hoach 2009 (theo doi) -1_Book1_Bieu du thao QD von ho tro co MT 3 4" xfId="9135"/>
    <cellStyle name="1_Danh sach gui BC thuc hien KH2009_Ke hoach 2009 (theo doi) -1_Book1_Bieu du thao QD von ho tro co MT 3 4 2" xfId="35731"/>
    <cellStyle name="1_Danh sach gui BC thuc hien KH2009_Ke hoach 2009 (theo doi) -1_Book1_Bieu du thao QD von ho tro co MT 3 4 3" xfId="35732"/>
    <cellStyle name="1_Danh sach gui BC thuc hien KH2009_Ke hoach 2009 (theo doi) -1_Book1_Bieu du thao QD von ho tro co MT 3 5" xfId="35733"/>
    <cellStyle name="1_Danh sach gui BC thuc hien KH2009_Ke hoach 2009 (theo doi) -1_Book1_Bieu du thao QD von ho tro co MT 3 6" xfId="35734"/>
    <cellStyle name="1_Danh sach gui BC thuc hien KH2009_Ke hoach 2009 (theo doi) -1_Book1_Bieu du thao QD von ho tro co MT 4" xfId="9136"/>
    <cellStyle name="1_Danh sach gui BC thuc hien KH2009_Ke hoach 2009 (theo doi) -1_Book1_Bieu du thao QD von ho tro co MT 4 2" xfId="35735"/>
    <cellStyle name="1_Danh sach gui BC thuc hien KH2009_Ke hoach 2009 (theo doi) -1_Book1_Bieu du thao QD von ho tro co MT 4 3" xfId="35736"/>
    <cellStyle name="1_Danh sach gui BC thuc hien KH2009_Ke hoach 2009 (theo doi) -1_Book1_Bieu du thao QD von ho tro co MT 5" xfId="9137"/>
    <cellStyle name="1_Danh sach gui BC thuc hien KH2009_Ke hoach 2009 (theo doi) -1_Book1_Bieu du thao QD von ho tro co MT 5 2" xfId="35737"/>
    <cellStyle name="1_Danh sach gui BC thuc hien KH2009_Ke hoach 2009 (theo doi) -1_Book1_Bieu du thao QD von ho tro co MT 5 3" xfId="35738"/>
    <cellStyle name="1_Danh sach gui BC thuc hien KH2009_Ke hoach 2009 (theo doi) -1_Book1_Bieu du thao QD von ho tro co MT 6" xfId="9138"/>
    <cellStyle name="1_Danh sach gui BC thuc hien KH2009_Ke hoach 2009 (theo doi) -1_Book1_Bieu du thao QD von ho tro co MT 6 2" xfId="35739"/>
    <cellStyle name="1_Danh sach gui BC thuc hien KH2009_Ke hoach 2009 (theo doi) -1_Book1_Bieu du thao QD von ho tro co MT 6 3" xfId="35740"/>
    <cellStyle name="1_Danh sach gui BC thuc hien KH2009_Ke hoach 2009 (theo doi) -1_Book1_Bieu du thao QD von ho tro co MT 7" xfId="35741"/>
    <cellStyle name="1_Danh sach gui BC thuc hien KH2009_Ke hoach 2009 (theo doi) -1_Book1_Bieu du thao QD von ho tro co MT 8" xfId="35742"/>
    <cellStyle name="1_Danh sach gui BC thuc hien KH2009_Ke hoach 2009 (theo doi) -1_Book1_Hoan chinh KH 2012 (o nha)" xfId="9139"/>
    <cellStyle name="1_Danh sach gui BC thuc hien KH2009_Ke hoach 2009 (theo doi) -1_Book1_Hoan chinh KH 2012 (o nha) 2" xfId="9140"/>
    <cellStyle name="1_Danh sach gui BC thuc hien KH2009_Ke hoach 2009 (theo doi) -1_Book1_Hoan chinh KH 2012 (o nha) 2 2" xfId="9141"/>
    <cellStyle name="1_Danh sach gui BC thuc hien KH2009_Ke hoach 2009 (theo doi) -1_Book1_Hoan chinh KH 2012 (o nha) 2 2 2" xfId="35743"/>
    <cellStyle name="1_Danh sach gui BC thuc hien KH2009_Ke hoach 2009 (theo doi) -1_Book1_Hoan chinh KH 2012 (o nha) 2 2 3" xfId="35744"/>
    <cellStyle name="1_Danh sach gui BC thuc hien KH2009_Ke hoach 2009 (theo doi) -1_Book1_Hoan chinh KH 2012 (o nha) 2 3" xfId="9142"/>
    <cellStyle name="1_Danh sach gui BC thuc hien KH2009_Ke hoach 2009 (theo doi) -1_Book1_Hoan chinh KH 2012 (o nha) 2 3 2" xfId="35745"/>
    <cellStyle name="1_Danh sach gui BC thuc hien KH2009_Ke hoach 2009 (theo doi) -1_Book1_Hoan chinh KH 2012 (o nha) 2 3 3" xfId="35746"/>
    <cellStyle name="1_Danh sach gui BC thuc hien KH2009_Ke hoach 2009 (theo doi) -1_Book1_Hoan chinh KH 2012 (o nha) 2 4" xfId="9143"/>
    <cellStyle name="1_Danh sach gui BC thuc hien KH2009_Ke hoach 2009 (theo doi) -1_Book1_Hoan chinh KH 2012 (o nha) 2 4 2" xfId="35747"/>
    <cellStyle name="1_Danh sach gui BC thuc hien KH2009_Ke hoach 2009 (theo doi) -1_Book1_Hoan chinh KH 2012 (o nha) 2 4 3" xfId="35748"/>
    <cellStyle name="1_Danh sach gui BC thuc hien KH2009_Ke hoach 2009 (theo doi) -1_Book1_Hoan chinh KH 2012 (o nha) 2 5" xfId="35749"/>
    <cellStyle name="1_Danh sach gui BC thuc hien KH2009_Ke hoach 2009 (theo doi) -1_Book1_Hoan chinh KH 2012 (o nha) 2 6" xfId="35750"/>
    <cellStyle name="1_Danh sach gui BC thuc hien KH2009_Ke hoach 2009 (theo doi) -1_Book1_Hoan chinh KH 2012 (o nha) 3" xfId="9144"/>
    <cellStyle name="1_Danh sach gui BC thuc hien KH2009_Ke hoach 2009 (theo doi) -1_Book1_Hoan chinh KH 2012 (o nha) 3 2" xfId="9145"/>
    <cellStyle name="1_Danh sach gui BC thuc hien KH2009_Ke hoach 2009 (theo doi) -1_Book1_Hoan chinh KH 2012 (o nha) 3 2 2" xfId="35751"/>
    <cellStyle name="1_Danh sach gui BC thuc hien KH2009_Ke hoach 2009 (theo doi) -1_Book1_Hoan chinh KH 2012 (o nha) 3 2 3" xfId="35752"/>
    <cellStyle name="1_Danh sach gui BC thuc hien KH2009_Ke hoach 2009 (theo doi) -1_Book1_Hoan chinh KH 2012 (o nha) 3 3" xfId="9146"/>
    <cellStyle name="1_Danh sach gui BC thuc hien KH2009_Ke hoach 2009 (theo doi) -1_Book1_Hoan chinh KH 2012 (o nha) 3 3 2" xfId="35753"/>
    <cellStyle name="1_Danh sach gui BC thuc hien KH2009_Ke hoach 2009 (theo doi) -1_Book1_Hoan chinh KH 2012 (o nha) 3 3 3" xfId="35754"/>
    <cellStyle name="1_Danh sach gui BC thuc hien KH2009_Ke hoach 2009 (theo doi) -1_Book1_Hoan chinh KH 2012 (o nha) 3 4" xfId="9147"/>
    <cellStyle name="1_Danh sach gui BC thuc hien KH2009_Ke hoach 2009 (theo doi) -1_Book1_Hoan chinh KH 2012 (o nha) 3 4 2" xfId="35755"/>
    <cellStyle name="1_Danh sach gui BC thuc hien KH2009_Ke hoach 2009 (theo doi) -1_Book1_Hoan chinh KH 2012 (o nha) 3 4 3" xfId="35756"/>
    <cellStyle name="1_Danh sach gui BC thuc hien KH2009_Ke hoach 2009 (theo doi) -1_Book1_Hoan chinh KH 2012 (o nha) 3 5" xfId="35757"/>
    <cellStyle name="1_Danh sach gui BC thuc hien KH2009_Ke hoach 2009 (theo doi) -1_Book1_Hoan chinh KH 2012 (o nha) 3 6" xfId="35758"/>
    <cellStyle name="1_Danh sach gui BC thuc hien KH2009_Ke hoach 2009 (theo doi) -1_Book1_Hoan chinh KH 2012 (o nha) 4" xfId="9148"/>
    <cellStyle name="1_Danh sach gui BC thuc hien KH2009_Ke hoach 2009 (theo doi) -1_Book1_Hoan chinh KH 2012 (o nha) 4 2" xfId="35759"/>
    <cellStyle name="1_Danh sach gui BC thuc hien KH2009_Ke hoach 2009 (theo doi) -1_Book1_Hoan chinh KH 2012 (o nha) 4 3" xfId="35760"/>
    <cellStyle name="1_Danh sach gui BC thuc hien KH2009_Ke hoach 2009 (theo doi) -1_Book1_Hoan chinh KH 2012 (o nha) 5" xfId="9149"/>
    <cellStyle name="1_Danh sach gui BC thuc hien KH2009_Ke hoach 2009 (theo doi) -1_Book1_Hoan chinh KH 2012 (o nha) 5 2" xfId="35761"/>
    <cellStyle name="1_Danh sach gui BC thuc hien KH2009_Ke hoach 2009 (theo doi) -1_Book1_Hoan chinh KH 2012 (o nha) 5 3" xfId="35762"/>
    <cellStyle name="1_Danh sach gui BC thuc hien KH2009_Ke hoach 2009 (theo doi) -1_Book1_Hoan chinh KH 2012 (o nha) 6" xfId="9150"/>
    <cellStyle name="1_Danh sach gui BC thuc hien KH2009_Ke hoach 2009 (theo doi) -1_Book1_Hoan chinh KH 2012 (o nha) 6 2" xfId="35763"/>
    <cellStyle name="1_Danh sach gui BC thuc hien KH2009_Ke hoach 2009 (theo doi) -1_Book1_Hoan chinh KH 2012 (o nha) 6 3" xfId="35764"/>
    <cellStyle name="1_Danh sach gui BC thuc hien KH2009_Ke hoach 2009 (theo doi) -1_Book1_Hoan chinh KH 2012 (o nha) 7" xfId="35765"/>
    <cellStyle name="1_Danh sach gui BC thuc hien KH2009_Ke hoach 2009 (theo doi) -1_Book1_Hoan chinh KH 2012 (o nha) 8" xfId="35766"/>
    <cellStyle name="1_Danh sach gui BC thuc hien KH2009_Ke hoach 2009 (theo doi) -1_Book1_Hoan chinh KH 2012 (o nha)_Bao cao giai ngan quy I" xfId="9151"/>
    <cellStyle name="1_Danh sach gui BC thuc hien KH2009_Ke hoach 2009 (theo doi) -1_Book1_Hoan chinh KH 2012 (o nha)_Bao cao giai ngan quy I 2" xfId="9152"/>
    <cellStyle name="1_Danh sach gui BC thuc hien KH2009_Ke hoach 2009 (theo doi) -1_Book1_Hoan chinh KH 2012 (o nha)_Bao cao giai ngan quy I 2 2" xfId="9153"/>
    <cellStyle name="1_Danh sach gui BC thuc hien KH2009_Ke hoach 2009 (theo doi) -1_Book1_Hoan chinh KH 2012 (o nha)_Bao cao giai ngan quy I 2 2 2" xfId="35767"/>
    <cellStyle name="1_Danh sach gui BC thuc hien KH2009_Ke hoach 2009 (theo doi) -1_Book1_Hoan chinh KH 2012 (o nha)_Bao cao giai ngan quy I 2 2 3" xfId="35768"/>
    <cellStyle name="1_Danh sach gui BC thuc hien KH2009_Ke hoach 2009 (theo doi) -1_Book1_Hoan chinh KH 2012 (o nha)_Bao cao giai ngan quy I 2 3" xfId="9154"/>
    <cellStyle name="1_Danh sach gui BC thuc hien KH2009_Ke hoach 2009 (theo doi) -1_Book1_Hoan chinh KH 2012 (o nha)_Bao cao giai ngan quy I 2 3 2" xfId="35769"/>
    <cellStyle name="1_Danh sach gui BC thuc hien KH2009_Ke hoach 2009 (theo doi) -1_Book1_Hoan chinh KH 2012 (o nha)_Bao cao giai ngan quy I 2 3 3" xfId="35770"/>
    <cellStyle name="1_Danh sach gui BC thuc hien KH2009_Ke hoach 2009 (theo doi) -1_Book1_Hoan chinh KH 2012 (o nha)_Bao cao giai ngan quy I 2 4" xfId="9155"/>
    <cellStyle name="1_Danh sach gui BC thuc hien KH2009_Ke hoach 2009 (theo doi) -1_Book1_Hoan chinh KH 2012 (o nha)_Bao cao giai ngan quy I 2 4 2" xfId="35771"/>
    <cellStyle name="1_Danh sach gui BC thuc hien KH2009_Ke hoach 2009 (theo doi) -1_Book1_Hoan chinh KH 2012 (o nha)_Bao cao giai ngan quy I 2 4 3" xfId="35772"/>
    <cellStyle name="1_Danh sach gui BC thuc hien KH2009_Ke hoach 2009 (theo doi) -1_Book1_Hoan chinh KH 2012 (o nha)_Bao cao giai ngan quy I 2 5" xfId="35773"/>
    <cellStyle name="1_Danh sach gui BC thuc hien KH2009_Ke hoach 2009 (theo doi) -1_Book1_Hoan chinh KH 2012 (o nha)_Bao cao giai ngan quy I 2 6" xfId="35774"/>
    <cellStyle name="1_Danh sach gui BC thuc hien KH2009_Ke hoach 2009 (theo doi) -1_Book1_Hoan chinh KH 2012 (o nha)_Bao cao giai ngan quy I 3" xfId="9156"/>
    <cellStyle name="1_Danh sach gui BC thuc hien KH2009_Ke hoach 2009 (theo doi) -1_Book1_Hoan chinh KH 2012 (o nha)_Bao cao giai ngan quy I 3 2" xfId="9157"/>
    <cellStyle name="1_Danh sach gui BC thuc hien KH2009_Ke hoach 2009 (theo doi) -1_Book1_Hoan chinh KH 2012 (o nha)_Bao cao giai ngan quy I 3 2 2" xfId="35775"/>
    <cellStyle name="1_Danh sach gui BC thuc hien KH2009_Ke hoach 2009 (theo doi) -1_Book1_Hoan chinh KH 2012 (o nha)_Bao cao giai ngan quy I 3 2 3" xfId="35776"/>
    <cellStyle name="1_Danh sach gui BC thuc hien KH2009_Ke hoach 2009 (theo doi) -1_Book1_Hoan chinh KH 2012 (o nha)_Bao cao giai ngan quy I 3 3" xfId="9158"/>
    <cellStyle name="1_Danh sach gui BC thuc hien KH2009_Ke hoach 2009 (theo doi) -1_Book1_Hoan chinh KH 2012 (o nha)_Bao cao giai ngan quy I 3 3 2" xfId="35777"/>
    <cellStyle name="1_Danh sach gui BC thuc hien KH2009_Ke hoach 2009 (theo doi) -1_Book1_Hoan chinh KH 2012 (o nha)_Bao cao giai ngan quy I 3 3 3" xfId="35778"/>
    <cellStyle name="1_Danh sach gui BC thuc hien KH2009_Ke hoach 2009 (theo doi) -1_Book1_Hoan chinh KH 2012 (o nha)_Bao cao giai ngan quy I 3 4" xfId="9159"/>
    <cellStyle name="1_Danh sach gui BC thuc hien KH2009_Ke hoach 2009 (theo doi) -1_Book1_Hoan chinh KH 2012 (o nha)_Bao cao giai ngan quy I 3 4 2" xfId="35779"/>
    <cellStyle name="1_Danh sach gui BC thuc hien KH2009_Ke hoach 2009 (theo doi) -1_Book1_Hoan chinh KH 2012 (o nha)_Bao cao giai ngan quy I 3 4 3" xfId="35780"/>
    <cellStyle name="1_Danh sach gui BC thuc hien KH2009_Ke hoach 2009 (theo doi) -1_Book1_Hoan chinh KH 2012 (o nha)_Bao cao giai ngan quy I 3 5" xfId="35781"/>
    <cellStyle name="1_Danh sach gui BC thuc hien KH2009_Ke hoach 2009 (theo doi) -1_Book1_Hoan chinh KH 2012 (o nha)_Bao cao giai ngan quy I 3 6" xfId="35782"/>
    <cellStyle name="1_Danh sach gui BC thuc hien KH2009_Ke hoach 2009 (theo doi) -1_Book1_Hoan chinh KH 2012 (o nha)_Bao cao giai ngan quy I 4" xfId="9160"/>
    <cellStyle name="1_Danh sach gui BC thuc hien KH2009_Ke hoach 2009 (theo doi) -1_Book1_Hoan chinh KH 2012 (o nha)_Bao cao giai ngan quy I 4 2" xfId="35783"/>
    <cellStyle name="1_Danh sach gui BC thuc hien KH2009_Ke hoach 2009 (theo doi) -1_Book1_Hoan chinh KH 2012 (o nha)_Bao cao giai ngan quy I 4 3" xfId="35784"/>
    <cellStyle name="1_Danh sach gui BC thuc hien KH2009_Ke hoach 2009 (theo doi) -1_Book1_Hoan chinh KH 2012 (o nha)_Bao cao giai ngan quy I 5" xfId="9161"/>
    <cellStyle name="1_Danh sach gui BC thuc hien KH2009_Ke hoach 2009 (theo doi) -1_Book1_Hoan chinh KH 2012 (o nha)_Bao cao giai ngan quy I 5 2" xfId="35785"/>
    <cellStyle name="1_Danh sach gui BC thuc hien KH2009_Ke hoach 2009 (theo doi) -1_Book1_Hoan chinh KH 2012 (o nha)_Bao cao giai ngan quy I 5 3" xfId="35786"/>
    <cellStyle name="1_Danh sach gui BC thuc hien KH2009_Ke hoach 2009 (theo doi) -1_Book1_Hoan chinh KH 2012 (o nha)_Bao cao giai ngan quy I 6" xfId="9162"/>
    <cellStyle name="1_Danh sach gui BC thuc hien KH2009_Ke hoach 2009 (theo doi) -1_Book1_Hoan chinh KH 2012 (o nha)_Bao cao giai ngan quy I 6 2" xfId="35787"/>
    <cellStyle name="1_Danh sach gui BC thuc hien KH2009_Ke hoach 2009 (theo doi) -1_Book1_Hoan chinh KH 2012 (o nha)_Bao cao giai ngan quy I 6 3" xfId="35788"/>
    <cellStyle name="1_Danh sach gui BC thuc hien KH2009_Ke hoach 2009 (theo doi) -1_Book1_Hoan chinh KH 2012 (o nha)_Bao cao giai ngan quy I 7" xfId="35789"/>
    <cellStyle name="1_Danh sach gui BC thuc hien KH2009_Ke hoach 2009 (theo doi) -1_Book1_Hoan chinh KH 2012 (o nha)_Bao cao giai ngan quy I 8" xfId="35790"/>
    <cellStyle name="1_Danh sach gui BC thuc hien KH2009_Ke hoach 2009 (theo doi) -1_Book1_Hoan chinh KH 2012 (o nha)_BC von DTPT 6 thang 2012" xfId="9163"/>
    <cellStyle name="1_Danh sach gui BC thuc hien KH2009_Ke hoach 2009 (theo doi) -1_Book1_Hoan chinh KH 2012 (o nha)_BC von DTPT 6 thang 2012 2" xfId="9164"/>
    <cellStyle name="1_Danh sach gui BC thuc hien KH2009_Ke hoach 2009 (theo doi) -1_Book1_Hoan chinh KH 2012 (o nha)_BC von DTPT 6 thang 2012 2 2" xfId="9165"/>
    <cellStyle name="1_Danh sach gui BC thuc hien KH2009_Ke hoach 2009 (theo doi) -1_Book1_Hoan chinh KH 2012 (o nha)_BC von DTPT 6 thang 2012 2 2 2" xfId="35791"/>
    <cellStyle name="1_Danh sach gui BC thuc hien KH2009_Ke hoach 2009 (theo doi) -1_Book1_Hoan chinh KH 2012 (o nha)_BC von DTPT 6 thang 2012 2 2 3" xfId="35792"/>
    <cellStyle name="1_Danh sach gui BC thuc hien KH2009_Ke hoach 2009 (theo doi) -1_Book1_Hoan chinh KH 2012 (o nha)_BC von DTPT 6 thang 2012 2 3" xfId="9166"/>
    <cellStyle name="1_Danh sach gui BC thuc hien KH2009_Ke hoach 2009 (theo doi) -1_Book1_Hoan chinh KH 2012 (o nha)_BC von DTPT 6 thang 2012 2 3 2" xfId="35793"/>
    <cellStyle name="1_Danh sach gui BC thuc hien KH2009_Ke hoach 2009 (theo doi) -1_Book1_Hoan chinh KH 2012 (o nha)_BC von DTPT 6 thang 2012 2 3 3" xfId="35794"/>
    <cellStyle name="1_Danh sach gui BC thuc hien KH2009_Ke hoach 2009 (theo doi) -1_Book1_Hoan chinh KH 2012 (o nha)_BC von DTPT 6 thang 2012 2 4" xfId="9167"/>
    <cellStyle name="1_Danh sach gui BC thuc hien KH2009_Ke hoach 2009 (theo doi) -1_Book1_Hoan chinh KH 2012 (o nha)_BC von DTPT 6 thang 2012 2 4 2" xfId="35795"/>
    <cellStyle name="1_Danh sach gui BC thuc hien KH2009_Ke hoach 2009 (theo doi) -1_Book1_Hoan chinh KH 2012 (o nha)_BC von DTPT 6 thang 2012 2 4 3" xfId="35796"/>
    <cellStyle name="1_Danh sach gui BC thuc hien KH2009_Ke hoach 2009 (theo doi) -1_Book1_Hoan chinh KH 2012 (o nha)_BC von DTPT 6 thang 2012 2 5" xfId="35797"/>
    <cellStyle name="1_Danh sach gui BC thuc hien KH2009_Ke hoach 2009 (theo doi) -1_Book1_Hoan chinh KH 2012 (o nha)_BC von DTPT 6 thang 2012 2 6" xfId="35798"/>
    <cellStyle name="1_Danh sach gui BC thuc hien KH2009_Ke hoach 2009 (theo doi) -1_Book1_Hoan chinh KH 2012 (o nha)_BC von DTPT 6 thang 2012 3" xfId="9168"/>
    <cellStyle name="1_Danh sach gui BC thuc hien KH2009_Ke hoach 2009 (theo doi) -1_Book1_Hoan chinh KH 2012 (o nha)_BC von DTPT 6 thang 2012 3 2" xfId="9169"/>
    <cellStyle name="1_Danh sach gui BC thuc hien KH2009_Ke hoach 2009 (theo doi) -1_Book1_Hoan chinh KH 2012 (o nha)_BC von DTPT 6 thang 2012 3 2 2" xfId="35799"/>
    <cellStyle name="1_Danh sach gui BC thuc hien KH2009_Ke hoach 2009 (theo doi) -1_Book1_Hoan chinh KH 2012 (o nha)_BC von DTPT 6 thang 2012 3 2 3" xfId="35800"/>
    <cellStyle name="1_Danh sach gui BC thuc hien KH2009_Ke hoach 2009 (theo doi) -1_Book1_Hoan chinh KH 2012 (o nha)_BC von DTPT 6 thang 2012 3 3" xfId="9170"/>
    <cellStyle name="1_Danh sach gui BC thuc hien KH2009_Ke hoach 2009 (theo doi) -1_Book1_Hoan chinh KH 2012 (o nha)_BC von DTPT 6 thang 2012 3 3 2" xfId="35801"/>
    <cellStyle name="1_Danh sach gui BC thuc hien KH2009_Ke hoach 2009 (theo doi) -1_Book1_Hoan chinh KH 2012 (o nha)_BC von DTPT 6 thang 2012 3 3 3" xfId="35802"/>
    <cellStyle name="1_Danh sach gui BC thuc hien KH2009_Ke hoach 2009 (theo doi) -1_Book1_Hoan chinh KH 2012 (o nha)_BC von DTPT 6 thang 2012 3 4" xfId="9171"/>
    <cellStyle name="1_Danh sach gui BC thuc hien KH2009_Ke hoach 2009 (theo doi) -1_Book1_Hoan chinh KH 2012 (o nha)_BC von DTPT 6 thang 2012 3 4 2" xfId="35803"/>
    <cellStyle name="1_Danh sach gui BC thuc hien KH2009_Ke hoach 2009 (theo doi) -1_Book1_Hoan chinh KH 2012 (o nha)_BC von DTPT 6 thang 2012 3 4 3" xfId="35804"/>
    <cellStyle name="1_Danh sach gui BC thuc hien KH2009_Ke hoach 2009 (theo doi) -1_Book1_Hoan chinh KH 2012 (o nha)_BC von DTPT 6 thang 2012 3 5" xfId="35805"/>
    <cellStyle name="1_Danh sach gui BC thuc hien KH2009_Ke hoach 2009 (theo doi) -1_Book1_Hoan chinh KH 2012 (o nha)_BC von DTPT 6 thang 2012 3 6" xfId="35806"/>
    <cellStyle name="1_Danh sach gui BC thuc hien KH2009_Ke hoach 2009 (theo doi) -1_Book1_Hoan chinh KH 2012 (o nha)_BC von DTPT 6 thang 2012 4" xfId="9172"/>
    <cellStyle name="1_Danh sach gui BC thuc hien KH2009_Ke hoach 2009 (theo doi) -1_Book1_Hoan chinh KH 2012 (o nha)_BC von DTPT 6 thang 2012 4 2" xfId="35807"/>
    <cellStyle name="1_Danh sach gui BC thuc hien KH2009_Ke hoach 2009 (theo doi) -1_Book1_Hoan chinh KH 2012 (o nha)_BC von DTPT 6 thang 2012 4 3" xfId="35808"/>
    <cellStyle name="1_Danh sach gui BC thuc hien KH2009_Ke hoach 2009 (theo doi) -1_Book1_Hoan chinh KH 2012 (o nha)_BC von DTPT 6 thang 2012 5" xfId="9173"/>
    <cellStyle name="1_Danh sach gui BC thuc hien KH2009_Ke hoach 2009 (theo doi) -1_Book1_Hoan chinh KH 2012 (o nha)_BC von DTPT 6 thang 2012 5 2" xfId="35809"/>
    <cellStyle name="1_Danh sach gui BC thuc hien KH2009_Ke hoach 2009 (theo doi) -1_Book1_Hoan chinh KH 2012 (o nha)_BC von DTPT 6 thang 2012 5 3" xfId="35810"/>
    <cellStyle name="1_Danh sach gui BC thuc hien KH2009_Ke hoach 2009 (theo doi) -1_Book1_Hoan chinh KH 2012 (o nha)_BC von DTPT 6 thang 2012 6" xfId="9174"/>
    <cellStyle name="1_Danh sach gui BC thuc hien KH2009_Ke hoach 2009 (theo doi) -1_Book1_Hoan chinh KH 2012 (o nha)_BC von DTPT 6 thang 2012 6 2" xfId="35811"/>
    <cellStyle name="1_Danh sach gui BC thuc hien KH2009_Ke hoach 2009 (theo doi) -1_Book1_Hoan chinh KH 2012 (o nha)_BC von DTPT 6 thang 2012 6 3" xfId="35812"/>
    <cellStyle name="1_Danh sach gui BC thuc hien KH2009_Ke hoach 2009 (theo doi) -1_Book1_Hoan chinh KH 2012 (o nha)_BC von DTPT 6 thang 2012 7" xfId="35813"/>
    <cellStyle name="1_Danh sach gui BC thuc hien KH2009_Ke hoach 2009 (theo doi) -1_Book1_Hoan chinh KH 2012 (o nha)_BC von DTPT 6 thang 2012 8" xfId="35814"/>
    <cellStyle name="1_Danh sach gui BC thuc hien KH2009_Ke hoach 2009 (theo doi) -1_Book1_Hoan chinh KH 2012 (o nha)_Bieu du thao QD von ho tro co MT" xfId="9175"/>
    <cellStyle name="1_Danh sach gui BC thuc hien KH2009_Ke hoach 2009 (theo doi) -1_Book1_Hoan chinh KH 2012 (o nha)_Bieu du thao QD von ho tro co MT 2" xfId="9176"/>
    <cellStyle name="1_Danh sach gui BC thuc hien KH2009_Ke hoach 2009 (theo doi) -1_Book1_Hoan chinh KH 2012 (o nha)_Bieu du thao QD von ho tro co MT 2 2" xfId="9177"/>
    <cellStyle name="1_Danh sach gui BC thuc hien KH2009_Ke hoach 2009 (theo doi) -1_Book1_Hoan chinh KH 2012 (o nha)_Bieu du thao QD von ho tro co MT 2 2 2" xfId="35815"/>
    <cellStyle name="1_Danh sach gui BC thuc hien KH2009_Ke hoach 2009 (theo doi) -1_Book1_Hoan chinh KH 2012 (o nha)_Bieu du thao QD von ho tro co MT 2 2 3" xfId="35816"/>
    <cellStyle name="1_Danh sach gui BC thuc hien KH2009_Ke hoach 2009 (theo doi) -1_Book1_Hoan chinh KH 2012 (o nha)_Bieu du thao QD von ho tro co MT 2 3" xfId="9178"/>
    <cellStyle name="1_Danh sach gui BC thuc hien KH2009_Ke hoach 2009 (theo doi) -1_Book1_Hoan chinh KH 2012 (o nha)_Bieu du thao QD von ho tro co MT 2 3 2" xfId="35817"/>
    <cellStyle name="1_Danh sach gui BC thuc hien KH2009_Ke hoach 2009 (theo doi) -1_Book1_Hoan chinh KH 2012 (o nha)_Bieu du thao QD von ho tro co MT 2 3 3" xfId="35818"/>
    <cellStyle name="1_Danh sach gui BC thuc hien KH2009_Ke hoach 2009 (theo doi) -1_Book1_Hoan chinh KH 2012 (o nha)_Bieu du thao QD von ho tro co MT 2 4" xfId="9179"/>
    <cellStyle name="1_Danh sach gui BC thuc hien KH2009_Ke hoach 2009 (theo doi) -1_Book1_Hoan chinh KH 2012 (o nha)_Bieu du thao QD von ho tro co MT 2 4 2" xfId="35819"/>
    <cellStyle name="1_Danh sach gui BC thuc hien KH2009_Ke hoach 2009 (theo doi) -1_Book1_Hoan chinh KH 2012 (o nha)_Bieu du thao QD von ho tro co MT 2 4 3" xfId="35820"/>
    <cellStyle name="1_Danh sach gui BC thuc hien KH2009_Ke hoach 2009 (theo doi) -1_Book1_Hoan chinh KH 2012 (o nha)_Bieu du thao QD von ho tro co MT 2 5" xfId="35821"/>
    <cellStyle name="1_Danh sach gui BC thuc hien KH2009_Ke hoach 2009 (theo doi) -1_Book1_Hoan chinh KH 2012 (o nha)_Bieu du thao QD von ho tro co MT 2 6" xfId="35822"/>
    <cellStyle name="1_Danh sach gui BC thuc hien KH2009_Ke hoach 2009 (theo doi) -1_Book1_Hoan chinh KH 2012 (o nha)_Bieu du thao QD von ho tro co MT 3" xfId="9180"/>
    <cellStyle name="1_Danh sach gui BC thuc hien KH2009_Ke hoach 2009 (theo doi) -1_Book1_Hoan chinh KH 2012 (o nha)_Bieu du thao QD von ho tro co MT 3 2" xfId="9181"/>
    <cellStyle name="1_Danh sach gui BC thuc hien KH2009_Ke hoach 2009 (theo doi) -1_Book1_Hoan chinh KH 2012 (o nha)_Bieu du thao QD von ho tro co MT 3 2 2" xfId="35823"/>
    <cellStyle name="1_Danh sach gui BC thuc hien KH2009_Ke hoach 2009 (theo doi) -1_Book1_Hoan chinh KH 2012 (o nha)_Bieu du thao QD von ho tro co MT 3 2 3" xfId="35824"/>
    <cellStyle name="1_Danh sach gui BC thuc hien KH2009_Ke hoach 2009 (theo doi) -1_Book1_Hoan chinh KH 2012 (o nha)_Bieu du thao QD von ho tro co MT 3 3" xfId="9182"/>
    <cellStyle name="1_Danh sach gui BC thuc hien KH2009_Ke hoach 2009 (theo doi) -1_Book1_Hoan chinh KH 2012 (o nha)_Bieu du thao QD von ho tro co MT 3 3 2" xfId="35825"/>
    <cellStyle name="1_Danh sach gui BC thuc hien KH2009_Ke hoach 2009 (theo doi) -1_Book1_Hoan chinh KH 2012 (o nha)_Bieu du thao QD von ho tro co MT 3 3 3" xfId="35826"/>
    <cellStyle name="1_Danh sach gui BC thuc hien KH2009_Ke hoach 2009 (theo doi) -1_Book1_Hoan chinh KH 2012 (o nha)_Bieu du thao QD von ho tro co MT 3 4" xfId="9183"/>
    <cellStyle name="1_Danh sach gui BC thuc hien KH2009_Ke hoach 2009 (theo doi) -1_Book1_Hoan chinh KH 2012 (o nha)_Bieu du thao QD von ho tro co MT 3 4 2" xfId="35827"/>
    <cellStyle name="1_Danh sach gui BC thuc hien KH2009_Ke hoach 2009 (theo doi) -1_Book1_Hoan chinh KH 2012 (o nha)_Bieu du thao QD von ho tro co MT 3 4 3" xfId="35828"/>
    <cellStyle name="1_Danh sach gui BC thuc hien KH2009_Ke hoach 2009 (theo doi) -1_Book1_Hoan chinh KH 2012 (o nha)_Bieu du thao QD von ho tro co MT 3 5" xfId="35829"/>
    <cellStyle name="1_Danh sach gui BC thuc hien KH2009_Ke hoach 2009 (theo doi) -1_Book1_Hoan chinh KH 2012 (o nha)_Bieu du thao QD von ho tro co MT 3 6" xfId="35830"/>
    <cellStyle name="1_Danh sach gui BC thuc hien KH2009_Ke hoach 2009 (theo doi) -1_Book1_Hoan chinh KH 2012 (o nha)_Bieu du thao QD von ho tro co MT 4" xfId="9184"/>
    <cellStyle name="1_Danh sach gui BC thuc hien KH2009_Ke hoach 2009 (theo doi) -1_Book1_Hoan chinh KH 2012 (o nha)_Bieu du thao QD von ho tro co MT 4 2" xfId="35831"/>
    <cellStyle name="1_Danh sach gui BC thuc hien KH2009_Ke hoach 2009 (theo doi) -1_Book1_Hoan chinh KH 2012 (o nha)_Bieu du thao QD von ho tro co MT 4 3" xfId="35832"/>
    <cellStyle name="1_Danh sach gui BC thuc hien KH2009_Ke hoach 2009 (theo doi) -1_Book1_Hoan chinh KH 2012 (o nha)_Bieu du thao QD von ho tro co MT 5" xfId="9185"/>
    <cellStyle name="1_Danh sach gui BC thuc hien KH2009_Ke hoach 2009 (theo doi) -1_Book1_Hoan chinh KH 2012 (o nha)_Bieu du thao QD von ho tro co MT 5 2" xfId="35833"/>
    <cellStyle name="1_Danh sach gui BC thuc hien KH2009_Ke hoach 2009 (theo doi) -1_Book1_Hoan chinh KH 2012 (o nha)_Bieu du thao QD von ho tro co MT 5 3" xfId="35834"/>
    <cellStyle name="1_Danh sach gui BC thuc hien KH2009_Ke hoach 2009 (theo doi) -1_Book1_Hoan chinh KH 2012 (o nha)_Bieu du thao QD von ho tro co MT 6" xfId="9186"/>
    <cellStyle name="1_Danh sach gui BC thuc hien KH2009_Ke hoach 2009 (theo doi) -1_Book1_Hoan chinh KH 2012 (o nha)_Bieu du thao QD von ho tro co MT 6 2" xfId="35835"/>
    <cellStyle name="1_Danh sach gui BC thuc hien KH2009_Ke hoach 2009 (theo doi) -1_Book1_Hoan chinh KH 2012 (o nha)_Bieu du thao QD von ho tro co MT 6 3" xfId="35836"/>
    <cellStyle name="1_Danh sach gui BC thuc hien KH2009_Ke hoach 2009 (theo doi) -1_Book1_Hoan chinh KH 2012 (o nha)_Bieu du thao QD von ho tro co MT 7" xfId="35837"/>
    <cellStyle name="1_Danh sach gui BC thuc hien KH2009_Ke hoach 2009 (theo doi) -1_Book1_Hoan chinh KH 2012 (o nha)_Bieu du thao QD von ho tro co MT 8" xfId="35838"/>
    <cellStyle name="1_Danh sach gui BC thuc hien KH2009_Ke hoach 2009 (theo doi) -1_Book1_Hoan chinh KH 2012 (o nha)_Ke hoach 2012 theo doi (giai ngan 30.6.12)" xfId="9187"/>
    <cellStyle name="1_Danh sach gui BC thuc hien KH2009_Ke hoach 2009 (theo doi) -1_Book1_Hoan chinh KH 2012 (o nha)_Ke hoach 2012 theo doi (giai ngan 30.6.12) 2" xfId="9188"/>
    <cellStyle name="1_Danh sach gui BC thuc hien KH2009_Ke hoach 2009 (theo doi) -1_Book1_Hoan chinh KH 2012 (o nha)_Ke hoach 2012 theo doi (giai ngan 30.6.12) 2 2" xfId="9189"/>
    <cellStyle name="1_Danh sach gui BC thuc hien KH2009_Ke hoach 2009 (theo doi) -1_Book1_Hoan chinh KH 2012 (o nha)_Ke hoach 2012 theo doi (giai ngan 30.6.12) 2 2 2" xfId="35839"/>
    <cellStyle name="1_Danh sach gui BC thuc hien KH2009_Ke hoach 2009 (theo doi) -1_Book1_Hoan chinh KH 2012 (o nha)_Ke hoach 2012 theo doi (giai ngan 30.6.12) 2 2 3" xfId="35840"/>
    <cellStyle name="1_Danh sach gui BC thuc hien KH2009_Ke hoach 2009 (theo doi) -1_Book1_Hoan chinh KH 2012 (o nha)_Ke hoach 2012 theo doi (giai ngan 30.6.12) 2 3" xfId="9190"/>
    <cellStyle name="1_Danh sach gui BC thuc hien KH2009_Ke hoach 2009 (theo doi) -1_Book1_Hoan chinh KH 2012 (o nha)_Ke hoach 2012 theo doi (giai ngan 30.6.12) 2 3 2" xfId="35841"/>
    <cellStyle name="1_Danh sach gui BC thuc hien KH2009_Ke hoach 2009 (theo doi) -1_Book1_Hoan chinh KH 2012 (o nha)_Ke hoach 2012 theo doi (giai ngan 30.6.12) 2 3 3" xfId="35842"/>
    <cellStyle name="1_Danh sach gui BC thuc hien KH2009_Ke hoach 2009 (theo doi) -1_Book1_Hoan chinh KH 2012 (o nha)_Ke hoach 2012 theo doi (giai ngan 30.6.12) 2 4" xfId="9191"/>
    <cellStyle name="1_Danh sach gui BC thuc hien KH2009_Ke hoach 2009 (theo doi) -1_Book1_Hoan chinh KH 2012 (o nha)_Ke hoach 2012 theo doi (giai ngan 30.6.12) 2 4 2" xfId="35843"/>
    <cellStyle name="1_Danh sach gui BC thuc hien KH2009_Ke hoach 2009 (theo doi) -1_Book1_Hoan chinh KH 2012 (o nha)_Ke hoach 2012 theo doi (giai ngan 30.6.12) 2 4 3" xfId="35844"/>
    <cellStyle name="1_Danh sach gui BC thuc hien KH2009_Ke hoach 2009 (theo doi) -1_Book1_Hoan chinh KH 2012 (o nha)_Ke hoach 2012 theo doi (giai ngan 30.6.12) 2 5" xfId="35845"/>
    <cellStyle name="1_Danh sach gui BC thuc hien KH2009_Ke hoach 2009 (theo doi) -1_Book1_Hoan chinh KH 2012 (o nha)_Ke hoach 2012 theo doi (giai ngan 30.6.12) 2 6" xfId="35846"/>
    <cellStyle name="1_Danh sach gui BC thuc hien KH2009_Ke hoach 2009 (theo doi) -1_Book1_Hoan chinh KH 2012 (o nha)_Ke hoach 2012 theo doi (giai ngan 30.6.12) 3" xfId="9192"/>
    <cellStyle name="1_Danh sach gui BC thuc hien KH2009_Ke hoach 2009 (theo doi) -1_Book1_Hoan chinh KH 2012 (o nha)_Ke hoach 2012 theo doi (giai ngan 30.6.12) 3 2" xfId="9193"/>
    <cellStyle name="1_Danh sach gui BC thuc hien KH2009_Ke hoach 2009 (theo doi) -1_Book1_Hoan chinh KH 2012 (o nha)_Ke hoach 2012 theo doi (giai ngan 30.6.12) 3 2 2" xfId="35847"/>
    <cellStyle name="1_Danh sach gui BC thuc hien KH2009_Ke hoach 2009 (theo doi) -1_Book1_Hoan chinh KH 2012 (o nha)_Ke hoach 2012 theo doi (giai ngan 30.6.12) 3 2 3" xfId="35848"/>
    <cellStyle name="1_Danh sach gui BC thuc hien KH2009_Ke hoach 2009 (theo doi) -1_Book1_Hoan chinh KH 2012 (o nha)_Ke hoach 2012 theo doi (giai ngan 30.6.12) 3 3" xfId="9194"/>
    <cellStyle name="1_Danh sach gui BC thuc hien KH2009_Ke hoach 2009 (theo doi) -1_Book1_Hoan chinh KH 2012 (o nha)_Ke hoach 2012 theo doi (giai ngan 30.6.12) 3 3 2" xfId="35849"/>
    <cellStyle name="1_Danh sach gui BC thuc hien KH2009_Ke hoach 2009 (theo doi) -1_Book1_Hoan chinh KH 2012 (o nha)_Ke hoach 2012 theo doi (giai ngan 30.6.12) 3 3 3" xfId="35850"/>
    <cellStyle name="1_Danh sach gui BC thuc hien KH2009_Ke hoach 2009 (theo doi) -1_Book1_Hoan chinh KH 2012 (o nha)_Ke hoach 2012 theo doi (giai ngan 30.6.12) 3 4" xfId="9195"/>
    <cellStyle name="1_Danh sach gui BC thuc hien KH2009_Ke hoach 2009 (theo doi) -1_Book1_Hoan chinh KH 2012 (o nha)_Ke hoach 2012 theo doi (giai ngan 30.6.12) 3 4 2" xfId="35851"/>
    <cellStyle name="1_Danh sach gui BC thuc hien KH2009_Ke hoach 2009 (theo doi) -1_Book1_Hoan chinh KH 2012 (o nha)_Ke hoach 2012 theo doi (giai ngan 30.6.12) 3 4 3" xfId="35852"/>
    <cellStyle name="1_Danh sach gui BC thuc hien KH2009_Ke hoach 2009 (theo doi) -1_Book1_Hoan chinh KH 2012 (o nha)_Ke hoach 2012 theo doi (giai ngan 30.6.12) 3 5" xfId="35853"/>
    <cellStyle name="1_Danh sach gui BC thuc hien KH2009_Ke hoach 2009 (theo doi) -1_Book1_Hoan chinh KH 2012 (o nha)_Ke hoach 2012 theo doi (giai ngan 30.6.12) 3 6" xfId="35854"/>
    <cellStyle name="1_Danh sach gui BC thuc hien KH2009_Ke hoach 2009 (theo doi) -1_Book1_Hoan chinh KH 2012 (o nha)_Ke hoach 2012 theo doi (giai ngan 30.6.12) 4" xfId="9196"/>
    <cellStyle name="1_Danh sach gui BC thuc hien KH2009_Ke hoach 2009 (theo doi) -1_Book1_Hoan chinh KH 2012 (o nha)_Ke hoach 2012 theo doi (giai ngan 30.6.12) 4 2" xfId="35855"/>
    <cellStyle name="1_Danh sach gui BC thuc hien KH2009_Ke hoach 2009 (theo doi) -1_Book1_Hoan chinh KH 2012 (o nha)_Ke hoach 2012 theo doi (giai ngan 30.6.12) 4 3" xfId="35856"/>
    <cellStyle name="1_Danh sach gui BC thuc hien KH2009_Ke hoach 2009 (theo doi) -1_Book1_Hoan chinh KH 2012 (o nha)_Ke hoach 2012 theo doi (giai ngan 30.6.12) 5" xfId="9197"/>
    <cellStyle name="1_Danh sach gui BC thuc hien KH2009_Ke hoach 2009 (theo doi) -1_Book1_Hoan chinh KH 2012 (o nha)_Ke hoach 2012 theo doi (giai ngan 30.6.12) 5 2" xfId="35857"/>
    <cellStyle name="1_Danh sach gui BC thuc hien KH2009_Ke hoach 2009 (theo doi) -1_Book1_Hoan chinh KH 2012 (o nha)_Ke hoach 2012 theo doi (giai ngan 30.6.12) 5 3" xfId="35858"/>
    <cellStyle name="1_Danh sach gui BC thuc hien KH2009_Ke hoach 2009 (theo doi) -1_Book1_Hoan chinh KH 2012 (o nha)_Ke hoach 2012 theo doi (giai ngan 30.6.12) 6" xfId="9198"/>
    <cellStyle name="1_Danh sach gui BC thuc hien KH2009_Ke hoach 2009 (theo doi) -1_Book1_Hoan chinh KH 2012 (o nha)_Ke hoach 2012 theo doi (giai ngan 30.6.12) 6 2" xfId="35859"/>
    <cellStyle name="1_Danh sach gui BC thuc hien KH2009_Ke hoach 2009 (theo doi) -1_Book1_Hoan chinh KH 2012 (o nha)_Ke hoach 2012 theo doi (giai ngan 30.6.12) 6 3" xfId="35860"/>
    <cellStyle name="1_Danh sach gui BC thuc hien KH2009_Ke hoach 2009 (theo doi) -1_Book1_Hoan chinh KH 2012 (o nha)_Ke hoach 2012 theo doi (giai ngan 30.6.12) 7" xfId="35861"/>
    <cellStyle name="1_Danh sach gui BC thuc hien KH2009_Ke hoach 2009 (theo doi) -1_Book1_Hoan chinh KH 2012 (o nha)_Ke hoach 2012 theo doi (giai ngan 30.6.12) 8" xfId="35862"/>
    <cellStyle name="1_Danh sach gui BC thuc hien KH2009_Ke hoach 2009 (theo doi) -1_Book1_Hoan chinh KH 2012 Von ho tro co MT" xfId="9199"/>
    <cellStyle name="1_Danh sach gui BC thuc hien KH2009_Ke hoach 2009 (theo doi) -1_Book1_Hoan chinh KH 2012 Von ho tro co MT (chi tiet)" xfId="9200"/>
    <cellStyle name="1_Danh sach gui BC thuc hien KH2009_Ke hoach 2009 (theo doi) -1_Book1_Hoan chinh KH 2012 Von ho tro co MT (chi tiet) 2" xfId="9201"/>
    <cellStyle name="1_Danh sach gui BC thuc hien KH2009_Ke hoach 2009 (theo doi) -1_Book1_Hoan chinh KH 2012 Von ho tro co MT (chi tiet) 2 2" xfId="9202"/>
    <cellStyle name="1_Danh sach gui BC thuc hien KH2009_Ke hoach 2009 (theo doi) -1_Book1_Hoan chinh KH 2012 Von ho tro co MT (chi tiet) 2 2 2" xfId="35863"/>
    <cellStyle name="1_Danh sach gui BC thuc hien KH2009_Ke hoach 2009 (theo doi) -1_Book1_Hoan chinh KH 2012 Von ho tro co MT (chi tiet) 2 2 3" xfId="35864"/>
    <cellStyle name="1_Danh sach gui BC thuc hien KH2009_Ke hoach 2009 (theo doi) -1_Book1_Hoan chinh KH 2012 Von ho tro co MT (chi tiet) 2 3" xfId="9203"/>
    <cellStyle name="1_Danh sach gui BC thuc hien KH2009_Ke hoach 2009 (theo doi) -1_Book1_Hoan chinh KH 2012 Von ho tro co MT (chi tiet) 2 3 2" xfId="35865"/>
    <cellStyle name="1_Danh sach gui BC thuc hien KH2009_Ke hoach 2009 (theo doi) -1_Book1_Hoan chinh KH 2012 Von ho tro co MT (chi tiet) 2 3 3" xfId="35866"/>
    <cellStyle name="1_Danh sach gui BC thuc hien KH2009_Ke hoach 2009 (theo doi) -1_Book1_Hoan chinh KH 2012 Von ho tro co MT (chi tiet) 2 4" xfId="9204"/>
    <cellStyle name="1_Danh sach gui BC thuc hien KH2009_Ke hoach 2009 (theo doi) -1_Book1_Hoan chinh KH 2012 Von ho tro co MT (chi tiet) 2 4 2" xfId="35867"/>
    <cellStyle name="1_Danh sach gui BC thuc hien KH2009_Ke hoach 2009 (theo doi) -1_Book1_Hoan chinh KH 2012 Von ho tro co MT (chi tiet) 2 4 3" xfId="35868"/>
    <cellStyle name="1_Danh sach gui BC thuc hien KH2009_Ke hoach 2009 (theo doi) -1_Book1_Hoan chinh KH 2012 Von ho tro co MT (chi tiet) 2 5" xfId="35869"/>
    <cellStyle name="1_Danh sach gui BC thuc hien KH2009_Ke hoach 2009 (theo doi) -1_Book1_Hoan chinh KH 2012 Von ho tro co MT (chi tiet) 2 6" xfId="35870"/>
    <cellStyle name="1_Danh sach gui BC thuc hien KH2009_Ke hoach 2009 (theo doi) -1_Book1_Hoan chinh KH 2012 Von ho tro co MT (chi tiet) 3" xfId="9205"/>
    <cellStyle name="1_Danh sach gui BC thuc hien KH2009_Ke hoach 2009 (theo doi) -1_Book1_Hoan chinh KH 2012 Von ho tro co MT (chi tiet) 3 2" xfId="9206"/>
    <cellStyle name="1_Danh sach gui BC thuc hien KH2009_Ke hoach 2009 (theo doi) -1_Book1_Hoan chinh KH 2012 Von ho tro co MT (chi tiet) 3 2 2" xfId="35871"/>
    <cellStyle name="1_Danh sach gui BC thuc hien KH2009_Ke hoach 2009 (theo doi) -1_Book1_Hoan chinh KH 2012 Von ho tro co MT (chi tiet) 3 2 3" xfId="35872"/>
    <cellStyle name="1_Danh sach gui BC thuc hien KH2009_Ke hoach 2009 (theo doi) -1_Book1_Hoan chinh KH 2012 Von ho tro co MT (chi tiet) 3 3" xfId="9207"/>
    <cellStyle name="1_Danh sach gui BC thuc hien KH2009_Ke hoach 2009 (theo doi) -1_Book1_Hoan chinh KH 2012 Von ho tro co MT (chi tiet) 3 3 2" xfId="35873"/>
    <cellStyle name="1_Danh sach gui BC thuc hien KH2009_Ke hoach 2009 (theo doi) -1_Book1_Hoan chinh KH 2012 Von ho tro co MT (chi tiet) 3 3 3" xfId="35874"/>
    <cellStyle name="1_Danh sach gui BC thuc hien KH2009_Ke hoach 2009 (theo doi) -1_Book1_Hoan chinh KH 2012 Von ho tro co MT (chi tiet) 3 4" xfId="9208"/>
    <cellStyle name="1_Danh sach gui BC thuc hien KH2009_Ke hoach 2009 (theo doi) -1_Book1_Hoan chinh KH 2012 Von ho tro co MT (chi tiet) 3 4 2" xfId="35875"/>
    <cellStyle name="1_Danh sach gui BC thuc hien KH2009_Ke hoach 2009 (theo doi) -1_Book1_Hoan chinh KH 2012 Von ho tro co MT (chi tiet) 3 4 3" xfId="35876"/>
    <cellStyle name="1_Danh sach gui BC thuc hien KH2009_Ke hoach 2009 (theo doi) -1_Book1_Hoan chinh KH 2012 Von ho tro co MT (chi tiet) 3 5" xfId="35877"/>
    <cellStyle name="1_Danh sach gui BC thuc hien KH2009_Ke hoach 2009 (theo doi) -1_Book1_Hoan chinh KH 2012 Von ho tro co MT (chi tiet) 3 6" xfId="35878"/>
    <cellStyle name="1_Danh sach gui BC thuc hien KH2009_Ke hoach 2009 (theo doi) -1_Book1_Hoan chinh KH 2012 Von ho tro co MT (chi tiet) 4" xfId="9209"/>
    <cellStyle name="1_Danh sach gui BC thuc hien KH2009_Ke hoach 2009 (theo doi) -1_Book1_Hoan chinh KH 2012 Von ho tro co MT (chi tiet) 4 2" xfId="35879"/>
    <cellStyle name="1_Danh sach gui BC thuc hien KH2009_Ke hoach 2009 (theo doi) -1_Book1_Hoan chinh KH 2012 Von ho tro co MT (chi tiet) 4 3" xfId="35880"/>
    <cellStyle name="1_Danh sach gui BC thuc hien KH2009_Ke hoach 2009 (theo doi) -1_Book1_Hoan chinh KH 2012 Von ho tro co MT (chi tiet) 5" xfId="9210"/>
    <cellStyle name="1_Danh sach gui BC thuc hien KH2009_Ke hoach 2009 (theo doi) -1_Book1_Hoan chinh KH 2012 Von ho tro co MT (chi tiet) 5 2" xfId="35881"/>
    <cellStyle name="1_Danh sach gui BC thuc hien KH2009_Ke hoach 2009 (theo doi) -1_Book1_Hoan chinh KH 2012 Von ho tro co MT (chi tiet) 5 3" xfId="35882"/>
    <cellStyle name="1_Danh sach gui BC thuc hien KH2009_Ke hoach 2009 (theo doi) -1_Book1_Hoan chinh KH 2012 Von ho tro co MT (chi tiet) 6" xfId="9211"/>
    <cellStyle name="1_Danh sach gui BC thuc hien KH2009_Ke hoach 2009 (theo doi) -1_Book1_Hoan chinh KH 2012 Von ho tro co MT (chi tiet) 6 2" xfId="35883"/>
    <cellStyle name="1_Danh sach gui BC thuc hien KH2009_Ke hoach 2009 (theo doi) -1_Book1_Hoan chinh KH 2012 Von ho tro co MT (chi tiet) 6 3" xfId="35884"/>
    <cellStyle name="1_Danh sach gui BC thuc hien KH2009_Ke hoach 2009 (theo doi) -1_Book1_Hoan chinh KH 2012 Von ho tro co MT (chi tiet) 7" xfId="35885"/>
    <cellStyle name="1_Danh sach gui BC thuc hien KH2009_Ke hoach 2009 (theo doi) -1_Book1_Hoan chinh KH 2012 Von ho tro co MT (chi tiet) 8" xfId="35886"/>
    <cellStyle name="1_Danh sach gui BC thuc hien KH2009_Ke hoach 2009 (theo doi) -1_Book1_Hoan chinh KH 2012 Von ho tro co MT 10" xfId="9212"/>
    <cellStyle name="1_Danh sach gui BC thuc hien KH2009_Ke hoach 2009 (theo doi) -1_Book1_Hoan chinh KH 2012 Von ho tro co MT 10 2" xfId="9213"/>
    <cellStyle name="1_Danh sach gui BC thuc hien KH2009_Ke hoach 2009 (theo doi) -1_Book1_Hoan chinh KH 2012 Von ho tro co MT 10 2 2" xfId="35887"/>
    <cellStyle name="1_Danh sach gui BC thuc hien KH2009_Ke hoach 2009 (theo doi) -1_Book1_Hoan chinh KH 2012 Von ho tro co MT 10 2 3" xfId="35888"/>
    <cellStyle name="1_Danh sach gui BC thuc hien KH2009_Ke hoach 2009 (theo doi) -1_Book1_Hoan chinh KH 2012 Von ho tro co MT 10 3" xfId="9214"/>
    <cellStyle name="1_Danh sach gui BC thuc hien KH2009_Ke hoach 2009 (theo doi) -1_Book1_Hoan chinh KH 2012 Von ho tro co MT 10 3 2" xfId="35889"/>
    <cellStyle name="1_Danh sach gui BC thuc hien KH2009_Ke hoach 2009 (theo doi) -1_Book1_Hoan chinh KH 2012 Von ho tro co MT 10 3 3" xfId="35890"/>
    <cellStyle name="1_Danh sach gui BC thuc hien KH2009_Ke hoach 2009 (theo doi) -1_Book1_Hoan chinh KH 2012 Von ho tro co MT 10 4" xfId="9215"/>
    <cellStyle name="1_Danh sach gui BC thuc hien KH2009_Ke hoach 2009 (theo doi) -1_Book1_Hoan chinh KH 2012 Von ho tro co MT 10 4 2" xfId="35891"/>
    <cellStyle name="1_Danh sach gui BC thuc hien KH2009_Ke hoach 2009 (theo doi) -1_Book1_Hoan chinh KH 2012 Von ho tro co MT 10 4 3" xfId="35892"/>
    <cellStyle name="1_Danh sach gui BC thuc hien KH2009_Ke hoach 2009 (theo doi) -1_Book1_Hoan chinh KH 2012 Von ho tro co MT 10 5" xfId="35893"/>
    <cellStyle name="1_Danh sach gui BC thuc hien KH2009_Ke hoach 2009 (theo doi) -1_Book1_Hoan chinh KH 2012 Von ho tro co MT 10 6" xfId="35894"/>
    <cellStyle name="1_Danh sach gui BC thuc hien KH2009_Ke hoach 2009 (theo doi) -1_Book1_Hoan chinh KH 2012 Von ho tro co MT 11" xfId="9216"/>
    <cellStyle name="1_Danh sach gui BC thuc hien KH2009_Ke hoach 2009 (theo doi) -1_Book1_Hoan chinh KH 2012 Von ho tro co MT 11 2" xfId="9217"/>
    <cellStyle name="1_Danh sach gui BC thuc hien KH2009_Ke hoach 2009 (theo doi) -1_Book1_Hoan chinh KH 2012 Von ho tro co MT 11 2 2" xfId="35895"/>
    <cellStyle name="1_Danh sach gui BC thuc hien KH2009_Ke hoach 2009 (theo doi) -1_Book1_Hoan chinh KH 2012 Von ho tro co MT 11 2 3" xfId="35896"/>
    <cellStyle name="1_Danh sach gui BC thuc hien KH2009_Ke hoach 2009 (theo doi) -1_Book1_Hoan chinh KH 2012 Von ho tro co MT 11 3" xfId="9218"/>
    <cellStyle name="1_Danh sach gui BC thuc hien KH2009_Ke hoach 2009 (theo doi) -1_Book1_Hoan chinh KH 2012 Von ho tro co MT 11 3 2" xfId="35897"/>
    <cellStyle name="1_Danh sach gui BC thuc hien KH2009_Ke hoach 2009 (theo doi) -1_Book1_Hoan chinh KH 2012 Von ho tro co MT 11 3 3" xfId="35898"/>
    <cellStyle name="1_Danh sach gui BC thuc hien KH2009_Ke hoach 2009 (theo doi) -1_Book1_Hoan chinh KH 2012 Von ho tro co MT 11 4" xfId="9219"/>
    <cellStyle name="1_Danh sach gui BC thuc hien KH2009_Ke hoach 2009 (theo doi) -1_Book1_Hoan chinh KH 2012 Von ho tro co MT 11 4 2" xfId="35899"/>
    <cellStyle name="1_Danh sach gui BC thuc hien KH2009_Ke hoach 2009 (theo doi) -1_Book1_Hoan chinh KH 2012 Von ho tro co MT 11 4 3" xfId="35900"/>
    <cellStyle name="1_Danh sach gui BC thuc hien KH2009_Ke hoach 2009 (theo doi) -1_Book1_Hoan chinh KH 2012 Von ho tro co MT 11 5" xfId="35901"/>
    <cellStyle name="1_Danh sach gui BC thuc hien KH2009_Ke hoach 2009 (theo doi) -1_Book1_Hoan chinh KH 2012 Von ho tro co MT 11 6" xfId="35902"/>
    <cellStyle name="1_Danh sach gui BC thuc hien KH2009_Ke hoach 2009 (theo doi) -1_Book1_Hoan chinh KH 2012 Von ho tro co MT 12" xfId="9220"/>
    <cellStyle name="1_Danh sach gui BC thuc hien KH2009_Ke hoach 2009 (theo doi) -1_Book1_Hoan chinh KH 2012 Von ho tro co MT 12 2" xfId="9221"/>
    <cellStyle name="1_Danh sach gui BC thuc hien KH2009_Ke hoach 2009 (theo doi) -1_Book1_Hoan chinh KH 2012 Von ho tro co MT 12 2 2" xfId="35903"/>
    <cellStyle name="1_Danh sach gui BC thuc hien KH2009_Ke hoach 2009 (theo doi) -1_Book1_Hoan chinh KH 2012 Von ho tro co MT 12 2 3" xfId="35904"/>
    <cellStyle name="1_Danh sach gui BC thuc hien KH2009_Ke hoach 2009 (theo doi) -1_Book1_Hoan chinh KH 2012 Von ho tro co MT 12 3" xfId="9222"/>
    <cellStyle name="1_Danh sach gui BC thuc hien KH2009_Ke hoach 2009 (theo doi) -1_Book1_Hoan chinh KH 2012 Von ho tro co MT 12 3 2" xfId="35905"/>
    <cellStyle name="1_Danh sach gui BC thuc hien KH2009_Ke hoach 2009 (theo doi) -1_Book1_Hoan chinh KH 2012 Von ho tro co MT 12 3 3" xfId="35906"/>
    <cellStyle name="1_Danh sach gui BC thuc hien KH2009_Ke hoach 2009 (theo doi) -1_Book1_Hoan chinh KH 2012 Von ho tro co MT 12 4" xfId="9223"/>
    <cellStyle name="1_Danh sach gui BC thuc hien KH2009_Ke hoach 2009 (theo doi) -1_Book1_Hoan chinh KH 2012 Von ho tro co MT 12 4 2" xfId="35907"/>
    <cellStyle name="1_Danh sach gui BC thuc hien KH2009_Ke hoach 2009 (theo doi) -1_Book1_Hoan chinh KH 2012 Von ho tro co MT 12 4 3" xfId="35908"/>
    <cellStyle name="1_Danh sach gui BC thuc hien KH2009_Ke hoach 2009 (theo doi) -1_Book1_Hoan chinh KH 2012 Von ho tro co MT 12 5" xfId="35909"/>
    <cellStyle name="1_Danh sach gui BC thuc hien KH2009_Ke hoach 2009 (theo doi) -1_Book1_Hoan chinh KH 2012 Von ho tro co MT 12 6" xfId="35910"/>
    <cellStyle name="1_Danh sach gui BC thuc hien KH2009_Ke hoach 2009 (theo doi) -1_Book1_Hoan chinh KH 2012 Von ho tro co MT 13" xfId="9224"/>
    <cellStyle name="1_Danh sach gui BC thuc hien KH2009_Ke hoach 2009 (theo doi) -1_Book1_Hoan chinh KH 2012 Von ho tro co MT 13 2" xfId="9225"/>
    <cellStyle name="1_Danh sach gui BC thuc hien KH2009_Ke hoach 2009 (theo doi) -1_Book1_Hoan chinh KH 2012 Von ho tro co MT 13 2 2" xfId="35911"/>
    <cellStyle name="1_Danh sach gui BC thuc hien KH2009_Ke hoach 2009 (theo doi) -1_Book1_Hoan chinh KH 2012 Von ho tro co MT 13 2 3" xfId="35912"/>
    <cellStyle name="1_Danh sach gui BC thuc hien KH2009_Ke hoach 2009 (theo doi) -1_Book1_Hoan chinh KH 2012 Von ho tro co MT 13 3" xfId="9226"/>
    <cellStyle name="1_Danh sach gui BC thuc hien KH2009_Ke hoach 2009 (theo doi) -1_Book1_Hoan chinh KH 2012 Von ho tro co MT 13 3 2" xfId="35913"/>
    <cellStyle name="1_Danh sach gui BC thuc hien KH2009_Ke hoach 2009 (theo doi) -1_Book1_Hoan chinh KH 2012 Von ho tro co MT 13 3 3" xfId="35914"/>
    <cellStyle name="1_Danh sach gui BC thuc hien KH2009_Ke hoach 2009 (theo doi) -1_Book1_Hoan chinh KH 2012 Von ho tro co MT 13 4" xfId="9227"/>
    <cellStyle name="1_Danh sach gui BC thuc hien KH2009_Ke hoach 2009 (theo doi) -1_Book1_Hoan chinh KH 2012 Von ho tro co MT 13 4 2" xfId="35915"/>
    <cellStyle name="1_Danh sach gui BC thuc hien KH2009_Ke hoach 2009 (theo doi) -1_Book1_Hoan chinh KH 2012 Von ho tro co MT 13 4 3" xfId="35916"/>
    <cellStyle name="1_Danh sach gui BC thuc hien KH2009_Ke hoach 2009 (theo doi) -1_Book1_Hoan chinh KH 2012 Von ho tro co MT 13 5" xfId="35917"/>
    <cellStyle name="1_Danh sach gui BC thuc hien KH2009_Ke hoach 2009 (theo doi) -1_Book1_Hoan chinh KH 2012 Von ho tro co MT 13 6" xfId="35918"/>
    <cellStyle name="1_Danh sach gui BC thuc hien KH2009_Ke hoach 2009 (theo doi) -1_Book1_Hoan chinh KH 2012 Von ho tro co MT 14" xfId="9228"/>
    <cellStyle name="1_Danh sach gui BC thuc hien KH2009_Ke hoach 2009 (theo doi) -1_Book1_Hoan chinh KH 2012 Von ho tro co MT 14 2" xfId="9229"/>
    <cellStyle name="1_Danh sach gui BC thuc hien KH2009_Ke hoach 2009 (theo doi) -1_Book1_Hoan chinh KH 2012 Von ho tro co MT 14 2 2" xfId="35919"/>
    <cellStyle name="1_Danh sach gui BC thuc hien KH2009_Ke hoach 2009 (theo doi) -1_Book1_Hoan chinh KH 2012 Von ho tro co MT 14 2 3" xfId="35920"/>
    <cellStyle name="1_Danh sach gui BC thuc hien KH2009_Ke hoach 2009 (theo doi) -1_Book1_Hoan chinh KH 2012 Von ho tro co MT 14 3" xfId="9230"/>
    <cellStyle name="1_Danh sach gui BC thuc hien KH2009_Ke hoach 2009 (theo doi) -1_Book1_Hoan chinh KH 2012 Von ho tro co MT 14 3 2" xfId="35921"/>
    <cellStyle name="1_Danh sach gui BC thuc hien KH2009_Ke hoach 2009 (theo doi) -1_Book1_Hoan chinh KH 2012 Von ho tro co MT 14 3 3" xfId="35922"/>
    <cellStyle name="1_Danh sach gui BC thuc hien KH2009_Ke hoach 2009 (theo doi) -1_Book1_Hoan chinh KH 2012 Von ho tro co MT 14 4" xfId="9231"/>
    <cellStyle name="1_Danh sach gui BC thuc hien KH2009_Ke hoach 2009 (theo doi) -1_Book1_Hoan chinh KH 2012 Von ho tro co MT 14 4 2" xfId="35923"/>
    <cellStyle name="1_Danh sach gui BC thuc hien KH2009_Ke hoach 2009 (theo doi) -1_Book1_Hoan chinh KH 2012 Von ho tro co MT 14 4 3" xfId="35924"/>
    <cellStyle name="1_Danh sach gui BC thuc hien KH2009_Ke hoach 2009 (theo doi) -1_Book1_Hoan chinh KH 2012 Von ho tro co MT 14 5" xfId="35925"/>
    <cellStyle name="1_Danh sach gui BC thuc hien KH2009_Ke hoach 2009 (theo doi) -1_Book1_Hoan chinh KH 2012 Von ho tro co MT 14 6" xfId="35926"/>
    <cellStyle name="1_Danh sach gui BC thuc hien KH2009_Ke hoach 2009 (theo doi) -1_Book1_Hoan chinh KH 2012 Von ho tro co MT 15" xfId="9232"/>
    <cellStyle name="1_Danh sach gui BC thuc hien KH2009_Ke hoach 2009 (theo doi) -1_Book1_Hoan chinh KH 2012 Von ho tro co MT 15 2" xfId="9233"/>
    <cellStyle name="1_Danh sach gui BC thuc hien KH2009_Ke hoach 2009 (theo doi) -1_Book1_Hoan chinh KH 2012 Von ho tro co MT 15 2 2" xfId="35927"/>
    <cellStyle name="1_Danh sach gui BC thuc hien KH2009_Ke hoach 2009 (theo doi) -1_Book1_Hoan chinh KH 2012 Von ho tro co MT 15 2 3" xfId="35928"/>
    <cellStyle name="1_Danh sach gui BC thuc hien KH2009_Ke hoach 2009 (theo doi) -1_Book1_Hoan chinh KH 2012 Von ho tro co MT 15 3" xfId="9234"/>
    <cellStyle name="1_Danh sach gui BC thuc hien KH2009_Ke hoach 2009 (theo doi) -1_Book1_Hoan chinh KH 2012 Von ho tro co MT 15 3 2" xfId="35929"/>
    <cellStyle name="1_Danh sach gui BC thuc hien KH2009_Ke hoach 2009 (theo doi) -1_Book1_Hoan chinh KH 2012 Von ho tro co MT 15 3 3" xfId="35930"/>
    <cellStyle name="1_Danh sach gui BC thuc hien KH2009_Ke hoach 2009 (theo doi) -1_Book1_Hoan chinh KH 2012 Von ho tro co MT 15 4" xfId="9235"/>
    <cellStyle name="1_Danh sach gui BC thuc hien KH2009_Ke hoach 2009 (theo doi) -1_Book1_Hoan chinh KH 2012 Von ho tro co MT 15 4 2" xfId="35931"/>
    <cellStyle name="1_Danh sach gui BC thuc hien KH2009_Ke hoach 2009 (theo doi) -1_Book1_Hoan chinh KH 2012 Von ho tro co MT 15 4 3" xfId="35932"/>
    <cellStyle name="1_Danh sach gui BC thuc hien KH2009_Ke hoach 2009 (theo doi) -1_Book1_Hoan chinh KH 2012 Von ho tro co MT 15 5" xfId="35933"/>
    <cellStyle name="1_Danh sach gui BC thuc hien KH2009_Ke hoach 2009 (theo doi) -1_Book1_Hoan chinh KH 2012 Von ho tro co MT 15 6" xfId="35934"/>
    <cellStyle name="1_Danh sach gui BC thuc hien KH2009_Ke hoach 2009 (theo doi) -1_Book1_Hoan chinh KH 2012 Von ho tro co MT 16" xfId="9236"/>
    <cellStyle name="1_Danh sach gui BC thuc hien KH2009_Ke hoach 2009 (theo doi) -1_Book1_Hoan chinh KH 2012 Von ho tro co MT 16 2" xfId="9237"/>
    <cellStyle name="1_Danh sach gui BC thuc hien KH2009_Ke hoach 2009 (theo doi) -1_Book1_Hoan chinh KH 2012 Von ho tro co MT 16 2 2" xfId="35935"/>
    <cellStyle name="1_Danh sach gui BC thuc hien KH2009_Ke hoach 2009 (theo doi) -1_Book1_Hoan chinh KH 2012 Von ho tro co MT 16 2 3" xfId="35936"/>
    <cellStyle name="1_Danh sach gui BC thuc hien KH2009_Ke hoach 2009 (theo doi) -1_Book1_Hoan chinh KH 2012 Von ho tro co MT 16 3" xfId="9238"/>
    <cellStyle name="1_Danh sach gui BC thuc hien KH2009_Ke hoach 2009 (theo doi) -1_Book1_Hoan chinh KH 2012 Von ho tro co MT 16 3 2" xfId="35937"/>
    <cellStyle name="1_Danh sach gui BC thuc hien KH2009_Ke hoach 2009 (theo doi) -1_Book1_Hoan chinh KH 2012 Von ho tro co MT 16 3 3" xfId="35938"/>
    <cellStyle name="1_Danh sach gui BC thuc hien KH2009_Ke hoach 2009 (theo doi) -1_Book1_Hoan chinh KH 2012 Von ho tro co MT 16 4" xfId="9239"/>
    <cellStyle name="1_Danh sach gui BC thuc hien KH2009_Ke hoach 2009 (theo doi) -1_Book1_Hoan chinh KH 2012 Von ho tro co MT 16 4 2" xfId="35939"/>
    <cellStyle name="1_Danh sach gui BC thuc hien KH2009_Ke hoach 2009 (theo doi) -1_Book1_Hoan chinh KH 2012 Von ho tro co MT 16 4 3" xfId="35940"/>
    <cellStyle name="1_Danh sach gui BC thuc hien KH2009_Ke hoach 2009 (theo doi) -1_Book1_Hoan chinh KH 2012 Von ho tro co MT 16 5" xfId="35941"/>
    <cellStyle name="1_Danh sach gui BC thuc hien KH2009_Ke hoach 2009 (theo doi) -1_Book1_Hoan chinh KH 2012 Von ho tro co MT 16 6" xfId="35942"/>
    <cellStyle name="1_Danh sach gui BC thuc hien KH2009_Ke hoach 2009 (theo doi) -1_Book1_Hoan chinh KH 2012 Von ho tro co MT 17" xfId="9240"/>
    <cellStyle name="1_Danh sach gui BC thuc hien KH2009_Ke hoach 2009 (theo doi) -1_Book1_Hoan chinh KH 2012 Von ho tro co MT 17 2" xfId="9241"/>
    <cellStyle name="1_Danh sach gui BC thuc hien KH2009_Ke hoach 2009 (theo doi) -1_Book1_Hoan chinh KH 2012 Von ho tro co MT 17 2 2" xfId="35943"/>
    <cellStyle name="1_Danh sach gui BC thuc hien KH2009_Ke hoach 2009 (theo doi) -1_Book1_Hoan chinh KH 2012 Von ho tro co MT 17 2 3" xfId="35944"/>
    <cellStyle name="1_Danh sach gui BC thuc hien KH2009_Ke hoach 2009 (theo doi) -1_Book1_Hoan chinh KH 2012 Von ho tro co MT 17 3" xfId="9242"/>
    <cellStyle name="1_Danh sach gui BC thuc hien KH2009_Ke hoach 2009 (theo doi) -1_Book1_Hoan chinh KH 2012 Von ho tro co MT 17 3 2" xfId="35945"/>
    <cellStyle name="1_Danh sach gui BC thuc hien KH2009_Ke hoach 2009 (theo doi) -1_Book1_Hoan chinh KH 2012 Von ho tro co MT 17 3 3" xfId="35946"/>
    <cellStyle name="1_Danh sach gui BC thuc hien KH2009_Ke hoach 2009 (theo doi) -1_Book1_Hoan chinh KH 2012 Von ho tro co MT 17 4" xfId="9243"/>
    <cellStyle name="1_Danh sach gui BC thuc hien KH2009_Ke hoach 2009 (theo doi) -1_Book1_Hoan chinh KH 2012 Von ho tro co MT 17 4 2" xfId="35947"/>
    <cellStyle name="1_Danh sach gui BC thuc hien KH2009_Ke hoach 2009 (theo doi) -1_Book1_Hoan chinh KH 2012 Von ho tro co MT 17 4 3" xfId="35948"/>
    <cellStyle name="1_Danh sach gui BC thuc hien KH2009_Ke hoach 2009 (theo doi) -1_Book1_Hoan chinh KH 2012 Von ho tro co MT 17 5" xfId="35949"/>
    <cellStyle name="1_Danh sach gui BC thuc hien KH2009_Ke hoach 2009 (theo doi) -1_Book1_Hoan chinh KH 2012 Von ho tro co MT 17 6" xfId="35950"/>
    <cellStyle name="1_Danh sach gui BC thuc hien KH2009_Ke hoach 2009 (theo doi) -1_Book1_Hoan chinh KH 2012 Von ho tro co MT 18" xfId="9244"/>
    <cellStyle name="1_Danh sach gui BC thuc hien KH2009_Ke hoach 2009 (theo doi) -1_Book1_Hoan chinh KH 2012 Von ho tro co MT 18 2" xfId="35951"/>
    <cellStyle name="1_Danh sach gui BC thuc hien KH2009_Ke hoach 2009 (theo doi) -1_Book1_Hoan chinh KH 2012 Von ho tro co MT 18 3" xfId="35952"/>
    <cellStyle name="1_Danh sach gui BC thuc hien KH2009_Ke hoach 2009 (theo doi) -1_Book1_Hoan chinh KH 2012 Von ho tro co MT 19" xfId="9245"/>
    <cellStyle name="1_Danh sach gui BC thuc hien KH2009_Ke hoach 2009 (theo doi) -1_Book1_Hoan chinh KH 2012 Von ho tro co MT 19 2" xfId="35953"/>
    <cellStyle name="1_Danh sach gui BC thuc hien KH2009_Ke hoach 2009 (theo doi) -1_Book1_Hoan chinh KH 2012 Von ho tro co MT 19 3" xfId="35954"/>
    <cellStyle name="1_Danh sach gui BC thuc hien KH2009_Ke hoach 2009 (theo doi) -1_Book1_Hoan chinh KH 2012 Von ho tro co MT 2" xfId="9246"/>
    <cellStyle name="1_Danh sach gui BC thuc hien KH2009_Ke hoach 2009 (theo doi) -1_Book1_Hoan chinh KH 2012 Von ho tro co MT 2 2" xfId="9247"/>
    <cellStyle name="1_Danh sach gui BC thuc hien KH2009_Ke hoach 2009 (theo doi) -1_Book1_Hoan chinh KH 2012 Von ho tro co MT 2 2 2" xfId="35955"/>
    <cellStyle name="1_Danh sach gui BC thuc hien KH2009_Ke hoach 2009 (theo doi) -1_Book1_Hoan chinh KH 2012 Von ho tro co MT 2 2 3" xfId="35956"/>
    <cellStyle name="1_Danh sach gui BC thuc hien KH2009_Ke hoach 2009 (theo doi) -1_Book1_Hoan chinh KH 2012 Von ho tro co MT 2 3" xfId="9248"/>
    <cellStyle name="1_Danh sach gui BC thuc hien KH2009_Ke hoach 2009 (theo doi) -1_Book1_Hoan chinh KH 2012 Von ho tro co MT 2 3 2" xfId="35957"/>
    <cellStyle name="1_Danh sach gui BC thuc hien KH2009_Ke hoach 2009 (theo doi) -1_Book1_Hoan chinh KH 2012 Von ho tro co MT 2 3 3" xfId="35958"/>
    <cellStyle name="1_Danh sach gui BC thuc hien KH2009_Ke hoach 2009 (theo doi) -1_Book1_Hoan chinh KH 2012 Von ho tro co MT 2 4" xfId="9249"/>
    <cellStyle name="1_Danh sach gui BC thuc hien KH2009_Ke hoach 2009 (theo doi) -1_Book1_Hoan chinh KH 2012 Von ho tro co MT 2 4 2" xfId="35959"/>
    <cellStyle name="1_Danh sach gui BC thuc hien KH2009_Ke hoach 2009 (theo doi) -1_Book1_Hoan chinh KH 2012 Von ho tro co MT 2 4 3" xfId="35960"/>
    <cellStyle name="1_Danh sach gui BC thuc hien KH2009_Ke hoach 2009 (theo doi) -1_Book1_Hoan chinh KH 2012 Von ho tro co MT 2 5" xfId="35961"/>
    <cellStyle name="1_Danh sach gui BC thuc hien KH2009_Ke hoach 2009 (theo doi) -1_Book1_Hoan chinh KH 2012 Von ho tro co MT 2 6" xfId="35962"/>
    <cellStyle name="1_Danh sach gui BC thuc hien KH2009_Ke hoach 2009 (theo doi) -1_Book1_Hoan chinh KH 2012 Von ho tro co MT 20" xfId="9250"/>
    <cellStyle name="1_Danh sach gui BC thuc hien KH2009_Ke hoach 2009 (theo doi) -1_Book1_Hoan chinh KH 2012 Von ho tro co MT 20 2" xfId="35963"/>
    <cellStyle name="1_Danh sach gui BC thuc hien KH2009_Ke hoach 2009 (theo doi) -1_Book1_Hoan chinh KH 2012 Von ho tro co MT 20 3" xfId="35964"/>
    <cellStyle name="1_Danh sach gui BC thuc hien KH2009_Ke hoach 2009 (theo doi) -1_Book1_Hoan chinh KH 2012 Von ho tro co MT 21" xfId="35965"/>
    <cellStyle name="1_Danh sach gui BC thuc hien KH2009_Ke hoach 2009 (theo doi) -1_Book1_Hoan chinh KH 2012 Von ho tro co MT 22" xfId="35966"/>
    <cellStyle name="1_Danh sach gui BC thuc hien KH2009_Ke hoach 2009 (theo doi) -1_Book1_Hoan chinh KH 2012 Von ho tro co MT 3" xfId="9251"/>
    <cellStyle name="1_Danh sach gui BC thuc hien KH2009_Ke hoach 2009 (theo doi) -1_Book1_Hoan chinh KH 2012 Von ho tro co MT 3 2" xfId="9252"/>
    <cellStyle name="1_Danh sach gui BC thuc hien KH2009_Ke hoach 2009 (theo doi) -1_Book1_Hoan chinh KH 2012 Von ho tro co MT 3 2 2" xfId="35967"/>
    <cellStyle name="1_Danh sach gui BC thuc hien KH2009_Ke hoach 2009 (theo doi) -1_Book1_Hoan chinh KH 2012 Von ho tro co MT 3 2 3" xfId="35968"/>
    <cellStyle name="1_Danh sach gui BC thuc hien KH2009_Ke hoach 2009 (theo doi) -1_Book1_Hoan chinh KH 2012 Von ho tro co MT 3 3" xfId="9253"/>
    <cellStyle name="1_Danh sach gui BC thuc hien KH2009_Ke hoach 2009 (theo doi) -1_Book1_Hoan chinh KH 2012 Von ho tro co MT 3 3 2" xfId="35969"/>
    <cellStyle name="1_Danh sach gui BC thuc hien KH2009_Ke hoach 2009 (theo doi) -1_Book1_Hoan chinh KH 2012 Von ho tro co MT 3 3 3" xfId="35970"/>
    <cellStyle name="1_Danh sach gui BC thuc hien KH2009_Ke hoach 2009 (theo doi) -1_Book1_Hoan chinh KH 2012 Von ho tro co MT 3 4" xfId="9254"/>
    <cellStyle name="1_Danh sach gui BC thuc hien KH2009_Ke hoach 2009 (theo doi) -1_Book1_Hoan chinh KH 2012 Von ho tro co MT 3 4 2" xfId="35971"/>
    <cellStyle name="1_Danh sach gui BC thuc hien KH2009_Ke hoach 2009 (theo doi) -1_Book1_Hoan chinh KH 2012 Von ho tro co MT 3 4 3" xfId="35972"/>
    <cellStyle name="1_Danh sach gui BC thuc hien KH2009_Ke hoach 2009 (theo doi) -1_Book1_Hoan chinh KH 2012 Von ho tro co MT 3 5" xfId="35973"/>
    <cellStyle name="1_Danh sach gui BC thuc hien KH2009_Ke hoach 2009 (theo doi) -1_Book1_Hoan chinh KH 2012 Von ho tro co MT 3 6" xfId="35974"/>
    <cellStyle name="1_Danh sach gui BC thuc hien KH2009_Ke hoach 2009 (theo doi) -1_Book1_Hoan chinh KH 2012 Von ho tro co MT 4" xfId="9255"/>
    <cellStyle name="1_Danh sach gui BC thuc hien KH2009_Ke hoach 2009 (theo doi) -1_Book1_Hoan chinh KH 2012 Von ho tro co MT 4 2" xfId="9256"/>
    <cellStyle name="1_Danh sach gui BC thuc hien KH2009_Ke hoach 2009 (theo doi) -1_Book1_Hoan chinh KH 2012 Von ho tro co MT 4 2 2" xfId="35975"/>
    <cellStyle name="1_Danh sach gui BC thuc hien KH2009_Ke hoach 2009 (theo doi) -1_Book1_Hoan chinh KH 2012 Von ho tro co MT 4 2 3" xfId="35976"/>
    <cellStyle name="1_Danh sach gui BC thuc hien KH2009_Ke hoach 2009 (theo doi) -1_Book1_Hoan chinh KH 2012 Von ho tro co MT 4 3" xfId="9257"/>
    <cellStyle name="1_Danh sach gui BC thuc hien KH2009_Ke hoach 2009 (theo doi) -1_Book1_Hoan chinh KH 2012 Von ho tro co MT 4 3 2" xfId="35977"/>
    <cellStyle name="1_Danh sach gui BC thuc hien KH2009_Ke hoach 2009 (theo doi) -1_Book1_Hoan chinh KH 2012 Von ho tro co MT 4 3 3" xfId="35978"/>
    <cellStyle name="1_Danh sach gui BC thuc hien KH2009_Ke hoach 2009 (theo doi) -1_Book1_Hoan chinh KH 2012 Von ho tro co MT 4 4" xfId="9258"/>
    <cellStyle name="1_Danh sach gui BC thuc hien KH2009_Ke hoach 2009 (theo doi) -1_Book1_Hoan chinh KH 2012 Von ho tro co MT 4 4 2" xfId="35979"/>
    <cellStyle name="1_Danh sach gui BC thuc hien KH2009_Ke hoach 2009 (theo doi) -1_Book1_Hoan chinh KH 2012 Von ho tro co MT 4 4 3" xfId="35980"/>
    <cellStyle name="1_Danh sach gui BC thuc hien KH2009_Ke hoach 2009 (theo doi) -1_Book1_Hoan chinh KH 2012 Von ho tro co MT 4 5" xfId="35981"/>
    <cellStyle name="1_Danh sach gui BC thuc hien KH2009_Ke hoach 2009 (theo doi) -1_Book1_Hoan chinh KH 2012 Von ho tro co MT 4 6" xfId="35982"/>
    <cellStyle name="1_Danh sach gui BC thuc hien KH2009_Ke hoach 2009 (theo doi) -1_Book1_Hoan chinh KH 2012 Von ho tro co MT 5" xfId="9259"/>
    <cellStyle name="1_Danh sach gui BC thuc hien KH2009_Ke hoach 2009 (theo doi) -1_Book1_Hoan chinh KH 2012 Von ho tro co MT 5 2" xfId="9260"/>
    <cellStyle name="1_Danh sach gui BC thuc hien KH2009_Ke hoach 2009 (theo doi) -1_Book1_Hoan chinh KH 2012 Von ho tro co MT 5 2 2" xfId="35983"/>
    <cellStyle name="1_Danh sach gui BC thuc hien KH2009_Ke hoach 2009 (theo doi) -1_Book1_Hoan chinh KH 2012 Von ho tro co MT 5 2 3" xfId="35984"/>
    <cellStyle name="1_Danh sach gui BC thuc hien KH2009_Ke hoach 2009 (theo doi) -1_Book1_Hoan chinh KH 2012 Von ho tro co MT 5 3" xfId="9261"/>
    <cellStyle name="1_Danh sach gui BC thuc hien KH2009_Ke hoach 2009 (theo doi) -1_Book1_Hoan chinh KH 2012 Von ho tro co MT 5 3 2" xfId="35985"/>
    <cellStyle name="1_Danh sach gui BC thuc hien KH2009_Ke hoach 2009 (theo doi) -1_Book1_Hoan chinh KH 2012 Von ho tro co MT 5 3 3" xfId="35986"/>
    <cellStyle name="1_Danh sach gui BC thuc hien KH2009_Ke hoach 2009 (theo doi) -1_Book1_Hoan chinh KH 2012 Von ho tro co MT 5 4" xfId="9262"/>
    <cellStyle name="1_Danh sach gui BC thuc hien KH2009_Ke hoach 2009 (theo doi) -1_Book1_Hoan chinh KH 2012 Von ho tro co MT 5 4 2" xfId="35987"/>
    <cellStyle name="1_Danh sach gui BC thuc hien KH2009_Ke hoach 2009 (theo doi) -1_Book1_Hoan chinh KH 2012 Von ho tro co MT 5 4 3" xfId="35988"/>
    <cellStyle name="1_Danh sach gui BC thuc hien KH2009_Ke hoach 2009 (theo doi) -1_Book1_Hoan chinh KH 2012 Von ho tro co MT 5 5" xfId="35989"/>
    <cellStyle name="1_Danh sach gui BC thuc hien KH2009_Ke hoach 2009 (theo doi) -1_Book1_Hoan chinh KH 2012 Von ho tro co MT 5 6" xfId="35990"/>
    <cellStyle name="1_Danh sach gui BC thuc hien KH2009_Ke hoach 2009 (theo doi) -1_Book1_Hoan chinh KH 2012 Von ho tro co MT 6" xfId="9263"/>
    <cellStyle name="1_Danh sach gui BC thuc hien KH2009_Ke hoach 2009 (theo doi) -1_Book1_Hoan chinh KH 2012 Von ho tro co MT 6 2" xfId="9264"/>
    <cellStyle name="1_Danh sach gui BC thuc hien KH2009_Ke hoach 2009 (theo doi) -1_Book1_Hoan chinh KH 2012 Von ho tro co MT 6 2 2" xfId="35991"/>
    <cellStyle name="1_Danh sach gui BC thuc hien KH2009_Ke hoach 2009 (theo doi) -1_Book1_Hoan chinh KH 2012 Von ho tro co MT 6 2 3" xfId="35992"/>
    <cellStyle name="1_Danh sach gui BC thuc hien KH2009_Ke hoach 2009 (theo doi) -1_Book1_Hoan chinh KH 2012 Von ho tro co MT 6 3" xfId="9265"/>
    <cellStyle name="1_Danh sach gui BC thuc hien KH2009_Ke hoach 2009 (theo doi) -1_Book1_Hoan chinh KH 2012 Von ho tro co MT 6 3 2" xfId="35993"/>
    <cellStyle name="1_Danh sach gui BC thuc hien KH2009_Ke hoach 2009 (theo doi) -1_Book1_Hoan chinh KH 2012 Von ho tro co MT 6 3 3" xfId="35994"/>
    <cellStyle name="1_Danh sach gui BC thuc hien KH2009_Ke hoach 2009 (theo doi) -1_Book1_Hoan chinh KH 2012 Von ho tro co MT 6 4" xfId="9266"/>
    <cellStyle name="1_Danh sach gui BC thuc hien KH2009_Ke hoach 2009 (theo doi) -1_Book1_Hoan chinh KH 2012 Von ho tro co MT 6 4 2" xfId="35995"/>
    <cellStyle name="1_Danh sach gui BC thuc hien KH2009_Ke hoach 2009 (theo doi) -1_Book1_Hoan chinh KH 2012 Von ho tro co MT 6 4 3" xfId="35996"/>
    <cellStyle name="1_Danh sach gui BC thuc hien KH2009_Ke hoach 2009 (theo doi) -1_Book1_Hoan chinh KH 2012 Von ho tro co MT 6 5" xfId="35997"/>
    <cellStyle name="1_Danh sach gui BC thuc hien KH2009_Ke hoach 2009 (theo doi) -1_Book1_Hoan chinh KH 2012 Von ho tro co MT 6 6" xfId="35998"/>
    <cellStyle name="1_Danh sach gui BC thuc hien KH2009_Ke hoach 2009 (theo doi) -1_Book1_Hoan chinh KH 2012 Von ho tro co MT 7" xfId="9267"/>
    <cellStyle name="1_Danh sach gui BC thuc hien KH2009_Ke hoach 2009 (theo doi) -1_Book1_Hoan chinh KH 2012 Von ho tro co MT 7 2" xfId="9268"/>
    <cellStyle name="1_Danh sach gui BC thuc hien KH2009_Ke hoach 2009 (theo doi) -1_Book1_Hoan chinh KH 2012 Von ho tro co MT 7 2 2" xfId="35999"/>
    <cellStyle name="1_Danh sach gui BC thuc hien KH2009_Ke hoach 2009 (theo doi) -1_Book1_Hoan chinh KH 2012 Von ho tro co MT 7 2 3" xfId="36000"/>
    <cellStyle name="1_Danh sach gui BC thuc hien KH2009_Ke hoach 2009 (theo doi) -1_Book1_Hoan chinh KH 2012 Von ho tro co MT 7 3" xfId="9269"/>
    <cellStyle name="1_Danh sach gui BC thuc hien KH2009_Ke hoach 2009 (theo doi) -1_Book1_Hoan chinh KH 2012 Von ho tro co MT 7 3 2" xfId="36001"/>
    <cellStyle name="1_Danh sach gui BC thuc hien KH2009_Ke hoach 2009 (theo doi) -1_Book1_Hoan chinh KH 2012 Von ho tro co MT 7 3 3" xfId="36002"/>
    <cellStyle name="1_Danh sach gui BC thuc hien KH2009_Ke hoach 2009 (theo doi) -1_Book1_Hoan chinh KH 2012 Von ho tro co MT 7 4" xfId="9270"/>
    <cellStyle name="1_Danh sach gui BC thuc hien KH2009_Ke hoach 2009 (theo doi) -1_Book1_Hoan chinh KH 2012 Von ho tro co MT 7 4 2" xfId="36003"/>
    <cellStyle name="1_Danh sach gui BC thuc hien KH2009_Ke hoach 2009 (theo doi) -1_Book1_Hoan chinh KH 2012 Von ho tro co MT 7 4 3" xfId="36004"/>
    <cellStyle name="1_Danh sach gui BC thuc hien KH2009_Ke hoach 2009 (theo doi) -1_Book1_Hoan chinh KH 2012 Von ho tro co MT 7 5" xfId="36005"/>
    <cellStyle name="1_Danh sach gui BC thuc hien KH2009_Ke hoach 2009 (theo doi) -1_Book1_Hoan chinh KH 2012 Von ho tro co MT 7 6" xfId="36006"/>
    <cellStyle name="1_Danh sach gui BC thuc hien KH2009_Ke hoach 2009 (theo doi) -1_Book1_Hoan chinh KH 2012 Von ho tro co MT 8" xfId="9271"/>
    <cellStyle name="1_Danh sach gui BC thuc hien KH2009_Ke hoach 2009 (theo doi) -1_Book1_Hoan chinh KH 2012 Von ho tro co MT 8 2" xfId="9272"/>
    <cellStyle name="1_Danh sach gui BC thuc hien KH2009_Ke hoach 2009 (theo doi) -1_Book1_Hoan chinh KH 2012 Von ho tro co MT 8 2 2" xfId="36007"/>
    <cellStyle name="1_Danh sach gui BC thuc hien KH2009_Ke hoach 2009 (theo doi) -1_Book1_Hoan chinh KH 2012 Von ho tro co MT 8 2 3" xfId="36008"/>
    <cellStyle name="1_Danh sach gui BC thuc hien KH2009_Ke hoach 2009 (theo doi) -1_Book1_Hoan chinh KH 2012 Von ho tro co MT 8 3" xfId="9273"/>
    <cellStyle name="1_Danh sach gui BC thuc hien KH2009_Ke hoach 2009 (theo doi) -1_Book1_Hoan chinh KH 2012 Von ho tro co MT 8 3 2" xfId="36009"/>
    <cellStyle name="1_Danh sach gui BC thuc hien KH2009_Ke hoach 2009 (theo doi) -1_Book1_Hoan chinh KH 2012 Von ho tro co MT 8 3 3" xfId="36010"/>
    <cellStyle name="1_Danh sach gui BC thuc hien KH2009_Ke hoach 2009 (theo doi) -1_Book1_Hoan chinh KH 2012 Von ho tro co MT 8 4" xfId="9274"/>
    <cellStyle name="1_Danh sach gui BC thuc hien KH2009_Ke hoach 2009 (theo doi) -1_Book1_Hoan chinh KH 2012 Von ho tro co MT 8 4 2" xfId="36011"/>
    <cellStyle name="1_Danh sach gui BC thuc hien KH2009_Ke hoach 2009 (theo doi) -1_Book1_Hoan chinh KH 2012 Von ho tro co MT 8 4 3" xfId="36012"/>
    <cellStyle name="1_Danh sach gui BC thuc hien KH2009_Ke hoach 2009 (theo doi) -1_Book1_Hoan chinh KH 2012 Von ho tro co MT 8 5" xfId="36013"/>
    <cellStyle name="1_Danh sach gui BC thuc hien KH2009_Ke hoach 2009 (theo doi) -1_Book1_Hoan chinh KH 2012 Von ho tro co MT 8 6" xfId="36014"/>
    <cellStyle name="1_Danh sach gui BC thuc hien KH2009_Ke hoach 2009 (theo doi) -1_Book1_Hoan chinh KH 2012 Von ho tro co MT 9" xfId="9275"/>
    <cellStyle name="1_Danh sach gui BC thuc hien KH2009_Ke hoach 2009 (theo doi) -1_Book1_Hoan chinh KH 2012 Von ho tro co MT 9 2" xfId="9276"/>
    <cellStyle name="1_Danh sach gui BC thuc hien KH2009_Ke hoach 2009 (theo doi) -1_Book1_Hoan chinh KH 2012 Von ho tro co MT 9 2 2" xfId="36015"/>
    <cellStyle name="1_Danh sach gui BC thuc hien KH2009_Ke hoach 2009 (theo doi) -1_Book1_Hoan chinh KH 2012 Von ho tro co MT 9 2 3" xfId="36016"/>
    <cellStyle name="1_Danh sach gui BC thuc hien KH2009_Ke hoach 2009 (theo doi) -1_Book1_Hoan chinh KH 2012 Von ho tro co MT 9 3" xfId="9277"/>
    <cellStyle name="1_Danh sach gui BC thuc hien KH2009_Ke hoach 2009 (theo doi) -1_Book1_Hoan chinh KH 2012 Von ho tro co MT 9 3 2" xfId="36017"/>
    <cellStyle name="1_Danh sach gui BC thuc hien KH2009_Ke hoach 2009 (theo doi) -1_Book1_Hoan chinh KH 2012 Von ho tro co MT 9 3 3" xfId="36018"/>
    <cellStyle name="1_Danh sach gui BC thuc hien KH2009_Ke hoach 2009 (theo doi) -1_Book1_Hoan chinh KH 2012 Von ho tro co MT 9 4" xfId="9278"/>
    <cellStyle name="1_Danh sach gui BC thuc hien KH2009_Ke hoach 2009 (theo doi) -1_Book1_Hoan chinh KH 2012 Von ho tro co MT 9 4 2" xfId="36019"/>
    <cellStyle name="1_Danh sach gui BC thuc hien KH2009_Ke hoach 2009 (theo doi) -1_Book1_Hoan chinh KH 2012 Von ho tro co MT 9 4 3" xfId="36020"/>
    <cellStyle name="1_Danh sach gui BC thuc hien KH2009_Ke hoach 2009 (theo doi) -1_Book1_Hoan chinh KH 2012 Von ho tro co MT 9 5" xfId="36021"/>
    <cellStyle name="1_Danh sach gui BC thuc hien KH2009_Ke hoach 2009 (theo doi) -1_Book1_Hoan chinh KH 2012 Von ho tro co MT 9 6" xfId="36022"/>
    <cellStyle name="1_Danh sach gui BC thuc hien KH2009_Ke hoach 2009 (theo doi) -1_Book1_Hoan chinh KH 2012 Von ho tro co MT_Bao cao giai ngan quy I" xfId="9279"/>
    <cellStyle name="1_Danh sach gui BC thuc hien KH2009_Ke hoach 2009 (theo doi) -1_Book1_Hoan chinh KH 2012 Von ho tro co MT_Bao cao giai ngan quy I 2" xfId="9280"/>
    <cellStyle name="1_Danh sach gui BC thuc hien KH2009_Ke hoach 2009 (theo doi) -1_Book1_Hoan chinh KH 2012 Von ho tro co MT_Bao cao giai ngan quy I 2 2" xfId="9281"/>
    <cellStyle name="1_Danh sach gui BC thuc hien KH2009_Ke hoach 2009 (theo doi) -1_Book1_Hoan chinh KH 2012 Von ho tro co MT_Bao cao giai ngan quy I 2 2 2" xfId="36023"/>
    <cellStyle name="1_Danh sach gui BC thuc hien KH2009_Ke hoach 2009 (theo doi) -1_Book1_Hoan chinh KH 2012 Von ho tro co MT_Bao cao giai ngan quy I 2 2 3" xfId="36024"/>
    <cellStyle name="1_Danh sach gui BC thuc hien KH2009_Ke hoach 2009 (theo doi) -1_Book1_Hoan chinh KH 2012 Von ho tro co MT_Bao cao giai ngan quy I 2 3" xfId="9282"/>
    <cellStyle name="1_Danh sach gui BC thuc hien KH2009_Ke hoach 2009 (theo doi) -1_Book1_Hoan chinh KH 2012 Von ho tro co MT_Bao cao giai ngan quy I 2 3 2" xfId="36025"/>
    <cellStyle name="1_Danh sach gui BC thuc hien KH2009_Ke hoach 2009 (theo doi) -1_Book1_Hoan chinh KH 2012 Von ho tro co MT_Bao cao giai ngan quy I 2 3 3" xfId="36026"/>
    <cellStyle name="1_Danh sach gui BC thuc hien KH2009_Ke hoach 2009 (theo doi) -1_Book1_Hoan chinh KH 2012 Von ho tro co MT_Bao cao giai ngan quy I 2 4" xfId="9283"/>
    <cellStyle name="1_Danh sach gui BC thuc hien KH2009_Ke hoach 2009 (theo doi) -1_Book1_Hoan chinh KH 2012 Von ho tro co MT_Bao cao giai ngan quy I 2 4 2" xfId="36027"/>
    <cellStyle name="1_Danh sach gui BC thuc hien KH2009_Ke hoach 2009 (theo doi) -1_Book1_Hoan chinh KH 2012 Von ho tro co MT_Bao cao giai ngan quy I 2 4 3" xfId="36028"/>
    <cellStyle name="1_Danh sach gui BC thuc hien KH2009_Ke hoach 2009 (theo doi) -1_Book1_Hoan chinh KH 2012 Von ho tro co MT_Bao cao giai ngan quy I 2 5" xfId="36029"/>
    <cellStyle name="1_Danh sach gui BC thuc hien KH2009_Ke hoach 2009 (theo doi) -1_Book1_Hoan chinh KH 2012 Von ho tro co MT_Bao cao giai ngan quy I 2 6" xfId="36030"/>
    <cellStyle name="1_Danh sach gui BC thuc hien KH2009_Ke hoach 2009 (theo doi) -1_Book1_Hoan chinh KH 2012 Von ho tro co MT_Bao cao giai ngan quy I 3" xfId="9284"/>
    <cellStyle name="1_Danh sach gui BC thuc hien KH2009_Ke hoach 2009 (theo doi) -1_Book1_Hoan chinh KH 2012 Von ho tro co MT_Bao cao giai ngan quy I 3 2" xfId="9285"/>
    <cellStyle name="1_Danh sach gui BC thuc hien KH2009_Ke hoach 2009 (theo doi) -1_Book1_Hoan chinh KH 2012 Von ho tro co MT_Bao cao giai ngan quy I 3 2 2" xfId="36031"/>
    <cellStyle name="1_Danh sach gui BC thuc hien KH2009_Ke hoach 2009 (theo doi) -1_Book1_Hoan chinh KH 2012 Von ho tro co MT_Bao cao giai ngan quy I 3 2 3" xfId="36032"/>
    <cellStyle name="1_Danh sach gui BC thuc hien KH2009_Ke hoach 2009 (theo doi) -1_Book1_Hoan chinh KH 2012 Von ho tro co MT_Bao cao giai ngan quy I 3 3" xfId="9286"/>
    <cellStyle name="1_Danh sach gui BC thuc hien KH2009_Ke hoach 2009 (theo doi) -1_Book1_Hoan chinh KH 2012 Von ho tro co MT_Bao cao giai ngan quy I 3 3 2" xfId="36033"/>
    <cellStyle name="1_Danh sach gui BC thuc hien KH2009_Ke hoach 2009 (theo doi) -1_Book1_Hoan chinh KH 2012 Von ho tro co MT_Bao cao giai ngan quy I 3 3 3" xfId="36034"/>
    <cellStyle name="1_Danh sach gui BC thuc hien KH2009_Ke hoach 2009 (theo doi) -1_Book1_Hoan chinh KH 2012 Von ho tro co MT_Bao cao giai ngan quy I 3 4" xfId="9287"/>
    <cellStyle name="1_Danh sach gui BC thuc hien KH2009_Ke hoach 2009 (theo doi) -1_Book1_Hoan chinh KH 2012 Von ho tro co MT_Bao cao giai ngan quy I 3 4 2" xfId="36035"/>
    <cellStyle name="1_Danh sach gui BC thuc hien KH2009_Ke hoach 2009 (theo doi) -1_Book1_Hoan chinh KH 2012 Von ho tro co MT_Bao cao giai ngan quy I 3 4 3" xfId="36036"/>
    <cellStyle name="1_Danh sach gui BC thuc hien KH2009_Ke hoach 2009 (theo doi) -1_Book1_Hoan chinh KH 2012 Von ho tro co MT_Bao cao giai ngan quy I 3 5" xfId="36037"/>
    <cellStyle name="1_Danh sach gui BC thuc hien KH2009_Ke hoach 2009 (theo doi) -1_Book1_Hoan chinh KH 2012 Von ho tro co MT_Bao cao giai ngan quy I 3 6" xfId="36038"/>
    <cellStyle name="1_Danh sach gui BC thuc hien KH2009_Ke hoach 2009 (theo doi) -1_Book1_Hoan chinh KH 2012 Von ho tro co MT_Bao cao giai ngan quy I 4" xfId="9288"/>
    <cellStyle name="1_Danh sach gui BC thuc hien KH2009_Ke hoach 2009 (theo doi) -1_Book1_Hoan chinh KH 2012 Von ho tro co MT_Bao cao giai ngan quy I 4 2" xfId="36039"/>
    <cellStyle name="1_Danh sach gui BC thuc hien KH2009_Ke hoach 2009 (theo doi) -1_Book1_Hoan chinh KH 2012 Von ho tro co MT_Bao cao giai ngan quy I 4 3" xfId="36040"/>
    <cellStyle name="1_Danh sach gui BC thuc hien KH2009_Ke hoach 2009 (theo doi) -1_Book1_Hoan chinh KH 2012 Von ho tro co MT_Bao cao giai ngan quy I 5" xfId="9289"/>
    <cellStyle name="1_Danh sach gui BC thuc hien KH2009_Ke hoach 2009 (theo doi) -1_Book1_Hoan chinh KH 2012 Von ho tro co MT_Bao cao giai ngan quy I 5 2" xfId="36041"/>
    <cellStyle name="1_Danh sach gui BC thuc hien KH2009_Ke hoach 2009 (theo doi) -1_Book1_Hoan chinh KH 2012 Von ho tro co MT_Bao cao giai ngan quy I 5 3" xfId="36042"/>
    <cellStyle name="1_Danh sach gui BC thuc hien KH2009_Ke hoach 2009 (theo doi) -1_Book1_Hoan chinh KH 2012 Von ho tro co MT_Bao cao giai ngan quy I 6" xfId="9290"/>
    <cellStyle name="1_Danh sach gui BC thuc hien KH2009_Ke hoach 2009 (theo doi) -1_Book1_Hoan chinh KH 2012 Von ho tro co MT_Bao cao giai ngan quy I 6 2" xfId="36043"/>
    <cellStyle name="1_Danh sach gui BC thuc hien KH2009_Ke hoach 2009 (theo doi) -1_Book1_Hoan chinh KH 2012 Von ho tro co MT_Bao cao giai ngan quy I 6 3" xfId="36044"/>
    <cellStyle name="1_Danh sach gui BC thuc hien KH2009_Ke hoach 2009 (theo doi) -1_Book1_Hoan chinh KH 2012 Von ho tro co MT_Bao cao giai ngan quy I 7" xfId="36045"/>
    <cellStyle name="1_Danh sach gui BC thuc hien KH2009_Ke hoach 2009 (theo doi) -1_Book1_Hoan chinh KH 2012 Von ho tro co MT_Bao cao giai ngan quy I 8" xfId="36046"/>
    <cellStyle name="1_Danh sach gui BC thuc hien KH2009_Ke hoach 2009 (theo doi) -1_Book1_Hoan chinh KH 2012 Von ho tro co MT_BC von DTPT 6 thang 2012" xfId="9291"/>
    <cellStyle name="1_Danh sach gui BC thuc hien KH2009_Ke hoach 2009 (theo doi) -1_Book1_Hoan chinh KH 2012 Von ho tro co MT_BC von DTPT 6 thang 2012 2" xfId="9292"/>
    <cellStyle name="1_Danh sach gui BC thuc hien KH2009_Ke hoach 2009 (theo doi) -1_Book1_Hoan chinh KH 2012 Von ho tro co MT_BC von DTPT 6 thang 2012 2 2" xfId="9293"/>
    <cellStyle name="1_Danh sach gui BC thuc hien KH2009_Ke hoach 2009 (theo doi) -1_Book1_Hoan chinh KH 2012 Von ho tro co MT_BC von DTPT 6 thang 2012 2 2 2" xfId="36047"/>
    <cellStyle name="1_Danh sach gui BC thuc hien KH2009_Ke hoach 2009 (theo doi) -1_Book1_Hoan chinh KH 2012 Von ho tro co MT_BC von DTPT 6 thang 2012 2 2 3" xfId="36048"/>
    <cellStyle name="1_Danh sach gui BC thuc hien KH2009_Ke hoach 2009 (theo doi) -1_Book1_Hoan chinh KH 2012 Von ho tro co MT_BC von DTPT 6 thang 2012 2 3" xfId="9294"/>
    <cellStyle name="1_Danh sach gui BC thuc hien KH2009_Ke hoach 2009 (theo doi) -1_Book1_Hoan chinh KH 2012 Von ho tro co MT_BC von DTPT 6 thang 2012 2 3 2" xfId="36049"/>
    <cellStyle name="1_Danh sach gui BC thuc hien KH2009_Ke hoach 2009 (theo doi) -1_Book1_Hoan chinh KH 2012 Von ho tro co MT_BC von DTPT 6 thang 2012 2 3 3" xfId="36050"/>
    <cellStyle name="1_Danh sach gui BC thuc hien KH2009_Ke hoach 2009 (theo doi) -1_Book1_Hoan chinh KH 2012 Von ho tro co MT_BC von DTPT 6 thang 2012 2 4" xfId="9295"/>
    <cellStyle name="1_Danh sach gui BC thuc hien KH2009_Ke hoach 2009 (theo doi) -1_Book1_Hoan chinh KH 2012 Von ho tro co MT_BC von DTPT 6 thang 2012 2 4 2" xfId="36051"/>
    <cellStyle name="1_Danh sach gui BC thuc hien KH2009_Ke hoach 2009 (theo doi) -1_Book1_Hoan chinh KH 2012 Von ho tro co MT_BC von DTPT 6 thang 2012 2 4 3" xfId="36052"/>
    <cellStyle name="1_Danh sach gui BC thuc hien KH2009_Ke hoach 2009 (theo doi) -1_Book1_Hoan chinh KH 2012 Von ho tro co MT_BC von DTPT 6 thang 2012 2 5" xfId="36053"/>
    <cellStyle name="1_Danh sach gui BC thuc hien KH2009_Ke hoach 2009 (theo doi) -1_Book1_Hoan chinh KH 2012 Von ho tro co MT_BC von DTPT 6 thang 2012 2 6" xfId="36054"/>
    <cellStyle name="1_Danh sach gui BC thuc hien KH2009_Ke hoach 2009 (theo doi) -1_Book1_Hoan chinh KH 2012 Von ho tro co MT_BC von DTPT 6 thang 2012 3" xfId="9296"/>
    <cellStyle name="1_Danh sach gui BC thuc hien KH2009_Ke hoach 2009 (theo doi) -1_Book1_Hoan chinh KH 2012 Von ho tro co MT_BC von DTPT 6 thang 2012 3 2" xfId="9297"/>
    <cellStyle name="1_Danh sach gui BC thuc hien KH2009_Ke hoach 2009 (theo doi) -1_Book1_Hoan chinh KH 2012 Von ho tro co MT_BC von DTPT 6 thang 2012 3 2 2" xfId="36055"/>
    <cellStyle name="1_Danh sach gui BC thuc hien KH2009_Ke hoach 2009 (theo doi) -1_Book1_Hoan chinh KH 2012 Von ho tro co MT_BC von DTPT 6 thang 2012 3 2 3" xfId="36056"/>
    <cellStyle name="1_Danh sach gui BC thuc hien KH2009_Ke hoach 2009 (theo doi) -1_Book1_Hoan chinh KH 2012 Von ho tro co MT_BC von DTPT 6 thang 2012 3 3" xfId="9298"/>
    <cellStyle name="1_Danh sach gui BC thuc hien KH2009_Ke hoach 2009 (theo doi) -1_Book1_Hoan chinh KH 2012 Von ho tro co MT_BC von DTPT 6 thang 2012 3 3 2" xfId="36057"/>
    <cellStyle name="1_Danh sach gui BC thuc hien KH2009_Ke hoach 2009 (theo doi) -1_Book1_Hoan chinh KH 2012 Von ho tro co MT_BC von DTPT 6 thang 2012 3 3 3" xfId="36058"/>
    <cellStyle name="1_Danh sach gui BC thuc hien KH2009_Ke hoach 2009 (theo doi) -1_Book1_Hoan chinh KH 2012 Von ho tro co MT_BC von DTPT 6 thang 2012 3 4" xfId="9299"/>
    <cellStyle name="1_Danh sach gui BC thuc hien KH2009_Ke hoach 2009 (theo doi) -1_Book1_Hoan chinh KH 2012 Von ho tro co MT_BC von DTPT 6 thang 2012 3 4 2" xfId="36059"/>
    <cellStyle name="1_Danh sach gui BC thuc hien KH2009_Ke hoach 2009 (theo doi) -1_Book1_Hoan chinh KH 2012 Von ho tro co MT_BC von DTPT 6 thang 2012 3 4 3" xfId="36060"/>
    <cellStyle name="1_Danh sach gui BC thuc hien KH2009_Ke hoach 2009 (theo doi) -1_Book1_Hoan chinh KH 2012 Von ho tro co MT_BC von DTPT 6 thang 2012 3 5" xfId="36061"/>
    <cellStyle name="1_Danh sach gui BC thuc hien KH2009_Ke hoach 2009 (theo doi) -1_Book1_Hoan chinh KH 2012 Von ho tro co MT_BC von DTPT 6 thang 2012 3 6" xfId="36062"/>
    <cellStyle name="1_Danh sach gui BC thuc hien KH2009_Ke hoach 2009 (theo doi) -1_Book1_Hoan chinh KH 2012 Von ho tro co MT_BC von DTPT 6 thang 2012 4" xfId="9300"/>
    <cellStyle name="1_Danh sach gui BC thuc hien KH2009_Ke hoach 2009 (theo doi) -1_Book1_Hoan chinh KH 2012 Von ho tro co MT_BC von DTPT 6 thang 2012 4 2" xfId="36063"/>
    <cellStyle name="1_Danh sach gui BC thuc hien KH2009_Ke hoach 2009 (theo doi) -1_Book1_Hoan chinh KH 2012 Von ho tro co MT_BC von DTPT 6 thang 2012 4 3" xfId="36064"/>
    <cellStyle name="1_Danh sach gui BC thuc hien KH2009_Ke hoach 2009 (theo doi) -1_Book1_Hoan chinh KH 2012 Von ho tro co MT_BC von DTPT 6 thang 2012 5" xfId="9301"/>
    <cellStyle name="1_Danh sach gui BC thuc hien KH2009_Ke hoach 2009 (theo doi) -1_Book1_Hoan chinh KH 2012 Von ho tro co MT_BC von DTPT 6 thang 2012 5 2" xfId="36065"/>
    <cellStyle name="1_Danh sach gui BC thuc hien KH2009_Ke hoach 2009 (theo doi) -1_Book1_Hoan chinh KH 2012 Von ho tro co MT_BC von DTPT 6 thang 2012 5 3" xfId="36066"/>
    <cellStyle name="1_Danh sach gui BC thuc hien KH2009_Ke hoach 2009 (theo doi) -1_Book1_Hoan chinh KH 2012 Von ho tro co MT_BC von DTPT 6 thang 2012 6" xfId="9302"/>
    <cellStyle name="1_Danh sach gui BC thuc hien KH2009_Ke hoach 2009 (theo doi) -1_Book1_Hoan chinh KH 2012 Von ho tro co MT_BC von DTPT 6 thang 2012 6 2" xfId="36067"/>
    <cellStyle name="1_Danh sach gui BC thuc hien KH2009_Ke hoach 2009 (theo doi) -1_Book1_Hoan chinh KH 2012 Von ho tro co MT_BC von DTPT 6 thang 2012 6 3" xfId="36068"/>
    <cellStyle name="1_Danh sach gui BC thuc hien KH2009_Ke hoach 2009 (theo doi) -1_Book1_Hoan chinh KH 2012 Von ho tro co MT_BC von DTPT 6 thang 2012 7" xfId="36069"/>
    <cellStyle name="1_Danh sach gui BC thuc hien KH2009_Ke hoach 2009 (theo doi) -1_Book1_Hoan chinh KH 2012 Von ho tro co MT_BC von DTPT 6 thang 2012 8" xfId="36070"/>
    <cellStyle name="1_Danh sach gui BC thuc hien KH2009_Ke hoach 2009 (theo doi) -1_Book1_Hoan chinh KH 2012 Von ho tro co MT_Bieu du thao QD von ho tro co MT" xfId="9303"/>
    <cellStyle name="1_Danh sach gui BC thuc hien KH2009_Ke hoach 2009 (theo doi) -1_Book1_Hoan chinh KH 2012 Von ho tro co MT_Bieu du thao QD von ho tro co MT 2" xfId="9304"/>
    <cellStyle name="1_Danh sach gui BC thuc hien KH2009_Ke hoach 2009 (theo doi) -1_Book1_Hoan chinh KH 2012 Von ho tro co MT_Bieu du thao QD von ho tro co MT 2 2" xfId="9305"/>
    <cellStyle name="1_Danh sach gui BC thuc hien KH2009_Ke hoach 2009 (theo doi) -1_Book1_Hoan chinh KH 2012 Von ho tro co MT_Bieu du thao QD von ho tro co MT 2 2 2" xfId="36071"/>
    <cellStyle name="1_Danh sach gui BC thuc hien KH2009_Ke hoach 2009 (theo doi) -1_Book1_Hoan chinh KH 2012 Von ho tro co MT_Bieu du thao QD von ho tro co MT 2 2 3" xfId="36072"/>
    <cellStyle name="1_Danh sach gui BC thuc hien KH2009_Ke hoach 2009 (theo doi) -1_Book1_Hoan chinh KH 2012 Von ho tro co MT_Bieu du thao QD von ho tro co MT 2 3" xfId="9306"/>
    <cellStyle name="1_Danh sach gui BC thuc hien KH2009_Ke hoach 2009 (theo doi) -1_Book1_Hoan chinh KH 2012 Von ho tro co MT_Bieu du thao QD von ho tro co MT 2 3 2" xfId="36073"/>
    <cellStyle name="1_Danh sach gui BC thuc hien KH2009_Ke hoach 2009 (theo doi) -1_Book1_Hoan chinh KH 2012 Von ho tro co MT_Bieu du thao QD von ho tro co MT 2 3 3" xfId="36074"/>
    <cellStyle name="1_Danh sach gui BC thuc hien KH2009_Ke hoach 2009 (theo doi) -1_Book1_Hoan chinh KH 2012 Von ho tro co MT_Bieu du thao QD von ho tro co MT 2 4" xfId="9307"/>
    <cellStyle name="1_Danh sach gui BC thuc hien KH2009_Ke hoach 2009 (theo doi) -1_Book1_Hoan chinh KH 2012 Von ho tro co MT_Bieu du thao QD von ho tro co MT 2 4 2" xfId="36075"/>
    <cellStyle name="1_Danh sach gui BC thuc hien KH2009_Ke hoach 2009 (theo doi) -1_Book1_Hoan chinh KH 2012 Von ho tro co MT_Bieu du thao QD von ho tro co MT 2 4 3" xfId="36076"/>
    <cellStyle name="1_Danh sach gui BC thuc hien KH2009_Ke hoach 2009 (theo doi) -1_Book1_Hoan chinh KH 2012 Von ho tro co MT_Bieu du thao QD von ho tro co MT 2 5" xfId="36077"/>
    <cellStyle name="1_Danh sach gui BC thuc hien KH2009_Ke hoach 2009 (theo doi) -1_Book1_Hoan chinh KH 2012 Von ho tro co MT_Bieu du thao QD von ho tro co MT 2 6" xfId="36078"/>
    <cellStyle name="1_Danh sach gui BC thuc hien KH2009_Ke hoach 2009 (theo doi) -1_Book1_Hoan chinh KH 2012 Von ho tro co MT_Bieu du thao QD von ho tro co MT 3" xfId="9308"/>
    <cellStyle name="1_Danh sach gui BC thuc hien KH2009_Ke hoach 2009 (theo doi) -1_Book1_Hoan chinh KH 2012 Von ho tro co MT_Bieu du thao QD von ho tro co MT 3 2" xfId="9309"/>
    <cellStyle name="1_Danh sach gui BC thuc hien KH2009_Ke hoach 2009 (theo doi) -1_Book1_Hoan chinh KH 2012 Von ho tro co MT_Bieu du thao QD von ho tro co MT 3 2 2" xfId="36079"/>
    <cellStyle name="1_Danh sach gui BC thuc hien KH2009_Ke hoach 2009 (theo doi) -1_Book1_Hoan chinh KH 2012 Von ho tro co MT_Bieu du thao QD von ho tro co MT 3 2 3" xfId="36080"/>
    <cellStyle name="1_Danh sach gui BC thuc hien KH2009_Ke hoach 2009 (theo doi) -1_Book1_Hoan chinh KH 2012 Von ho tro co MT_Bieu du thao QD von ho tro co MT 3 3" xfId="9310"/>
    <cellStyle name="1_Danh sach gui BC thuc hien KH2009_Ke hoach 2009 (theo doi) -1_Book1_Hoan chinh KH 2012 Von ho tro co MT_Bieu du thao QD von ho tro co MT 3 3 2" xfId="36081"/>
    <cellStyle name="1_Danh sach gui BC thuc hien KH2009_Ke hoach 2009 (theo doi) -1_Book1_Hoan chinh KH 2012 Von ho tro co MT_Bieu du thao QD von ho tro co MT 3 3 3" xfId="36082"/>
    <cellStyle name="1_Danh sach gui BC thuc hien KH2009_Ke hoach 2009 (theo doi) -1_Book1_Hoan chinh KH 2012 Von ho tro co MT_Bieu du thao QD von ho tro co MT 3 4" xfId="9311"/>
    <cellStyle name="1_Danh sach gui BC thuc hien KH2009_Ke hoach 2009 (theo doi) -1_Book1_Hoan chinh KH 2012 Von ho tro co MT_Bieu du thao QD von ho tro co MT 3 4 2" xfId="36083"/>
    <cellStyle name="1_Danh sach gui BC thuc hien KH2009_Ke hoach 2009 (theo doi) -1_Book1_Hoan chinh KH 2012 Von ho tro co MT_Bieu du thao QD von ho tro co MT 3 4 3" xfId="36084"/>
    <cellStyle name="1_Danh sach gui BC thuc hien KH2009_Ke hoach 2009 (theo doi) -1_Book1_Hoan chinh KH 2012 Von ho tro co MT_Bieu du thao QD von ho tro co MT 3 5" xfId="36085"/>
    <cellStyle name="1_Danh sach gui BC thuc hien KH2009_Ke hoach 2009 (theo doi) -1_Book1_Hoan chinh KH 2012 Von ho tro co MT_Bieu du thao QD von ho tro co MT 3 6" xfId="36086"/>
    <cellStyle name="1_Danh sach gui BC thuc hien KH2009_Ke hoach 2009 (theo doi) -1_Book1_Hoan chinh KH 2012 Von ho tro co MT_Bieu du thao QD von ho tro co MT 4" xfId="9312"/>
    <cellStyle name="1_Danh sach gui BC thuc hien KH2009_Ke hoach 2009 (theo doi) -1_Book1_Hoan chinh KH 2012 Von ho tro co MT_Bieu du thao QD von ho tro co MT 4 2" xfId="36087"/>
    <cellStyle name="1_Danh sach gui BC thuc hien KH2009_Ke hoach 2009 (theo doi) -1_Book1_Hoan chinh KH 2012 Von ho tro co MT_Bieu du thao QD von ho tro co MT 4 3" xfId="36088"/>
    <cellStyle name="1_Danh sach gui BC thuc hien KH2009_Ke hoach 2009 (theo doi) -1_Book1_Hoan chinh KH 2012 Von ho tro co MT_Bieu du thao QD von ho tro co MT 5" xfId="9313"/>
    <cellStyle name="1_Danh sach gui BC thuc hien KH2009_Ke hoach 2009 (theo doi) -1_Book1_Hoan chinh KH 2012 Von ho tro co MT_Bieu du thao QD von ho tro co MT 5 2" xfId="36089"/>
    <cellStyle name="1_Danh sach gui BC thuc hien KH2009_Ke hoach 2009 (theo doi) -1_Book1_Hoan chinh KH 2012 Von ho tro co MT_Bieu du thao QD von ho tro co MT 5 3" xfId="36090"/>
    <cellStyle name="1_Danh sach gui BC thuc hien KH2009_Ke hoach 2009 (theo doi) -1_Book1_Hoan chinh KH 2012 Von ho tro co MT_Bieu du thao QD von ho tro co MT 6" xfId="9314"/>
    <cellStyle name="1_Danh sach gui BC thuc hien KH2009_Ke hoach 2009 (theo doi) -1_Book1_Hoan chinh KH 2012 Von ho tro co MT_Bieu du thao QD von ho tro co MT 6 2" xfId="36091"/>
    <cellStyle name="1_Danh sach gui BC thuc hien KH2009_Ke hoach 2009 (theo doi) -1_Book1_Hoan chinh KH 2012 Von ho tro co MT_Bieu du thao QD von ho tro co MT 6 3" xfId="36092"/>
    <cellStyle name="1_Danh sach gui BC thuc hien KH2009_Ke hoach 2009 (theo doi) -1_Book1_Hoan chinh KH 2012 Von ho tro co MT_Bieu du thao QD von ho tro co MT 7" xfId="36093"/>
    <cellStyle name="1_Danh sach gui BC thuc hien KH2009_Ke hoach 2009 (theo doi) -1_Book1_Hoan chinh KH 2012 Von ho tro co MT_Bieu du thao QD von ho tro co MT 8" xfId="36094"/>
    <cellStyle name="1_Danh sach gui BC thuc hien KH2009_Ke hoach 2009 (theo doi) -1_Book1_Hoan chinh KH 2012 Von ho tro co MT_Ke hoach 2012 theo doi (giai ngan 30.6.12)" xfId="9315"/>
    <cellStyle name="1_Danh sach gui BC thuc hien KH2009_Ke hoach 2009 (theo doi) -1_Book1_Hoan chinh KH 2012 Von ho tro co MT_Ke hoach 2012 theo doi (giai ngan 30.6.12) 2" xfId="9316"/>
    <cellStyle name="1_Danh sach gui BC thuc hien KH2009_Ke hoach 2009 (theo doi) -1_Book1_Hoan chinh KH 2012 Von ho tro co MT_Ke hoach 2012 theo doi (giai ngan 30.6.12) 2 2" xfId="9317"/>
    <cellStyle name="1_Danh sach gui BC thuc hien KH2009_Ke hoach 2009 (theo doi) -1_Book1_Hoan chinh KH 2012 Von ho tro co MT_Ke hoach 2012 theo doi (giai ngan 30.6.12) 2 2 2" xfId="36095"/>
    <cellStyle name="1_Danh sach gui BC thuc hien KH2009_Ke hoach 2009 (theo doi) -1_Book1_Hoan chinh KH 2012 Von ho tro co MT_Ke hoach 2012 theo doi (giai ngan 30.6.12) 2 2 3" xfId="36096"/>
    <cellStyle name="1_Danh sach gui BC thuc hien KH2009_Ke hoach 2009 (theo doi) -1_Book1_Hoan chinh KH 2012 Von ho tro co MT_Ke hoach 2012 theo doi (giai ngan 30.6.12) 2 3" xfId="9318"/>
    <cellStyle name="1_Danh sach gui BC thuc hien KH2009_Ke hoach 2009 (theo doi) -1_Book1_Hoan chinh KH 2012 Von ho tro co MT_Ke hoach 2012 theo doi (giai ngan 30.6.12) 2 3 2" xfId="36097"/>
    <cellStyle name="1_Danh sach gui BC thuc hien KH2009_Ke hoach 2009 (theo doi) -1_Book1_Hoan chinh KH 2012 Von ho tro co MT_Ke hoach 2012 theo doi (giai ngan 30.6.12) 2 3 3" xfId="36098"/>
    <cellStyle name="1_Danh sach gui BC thuc hien KH2009_Ke hoach 2009 (theo doi) -1_Book1_Hoan chinh KH 2012 Von ho tro co MT_Ke hoach 2012 theo doi (giai ngan 30.6.12) 2 4" xfId="9319"/>
    <cellStyle name="1_Danh sach gui BC thuc hien KH2009_Ke hoach 2009 (theo doi) -1_Book1_Hoan chinh KH 2012 Von ho tro co MT_Ke hoach 2012 theo doi (giai ngan 30.6.12) 2 4 2" xfId="36099"/>
    <cellStyle name="1_Danh sach gui BC thuc hien KH2009_Ke hoach 2009 (theo doi) -1_Book1_Hoan chinh KH 2012 Von ho tro co MT_Ke hoach 2012 theo doi (giai ngan 30.6.12) 2 4 3" xfId="36100"/>
    <cellStyle name="1_Danh sach gui BC thuc hien KH2009_Ke hoach 2009 (theo doi) -1_Book1_Hoan chinh KH 2012 Von ho tro co MT_Ke hoach 2012 theo doi (giai ngan 30.6.12) 2 5" xfId="36101"/>
    <cellStyle name="1_Danh sach gui BC thuc hien KH2009_Ke hoach 2009 (theo doi) -1_Book1_Hoan chinh KH 2012 Von ho tro co MT_Ke hoach 2012 theo doi (giai ngan 30.6.12) 2 6" xfId="36102"/>
    <cellStyle name="1_Danh sach gui BC thuc hien KH2009_Ke hoach 2009 (theo doi) -1_Book1_Hoan chinh KH 2012 Von ho tro co MT_Ke hoach 2012 theo doi (giai ngan 30.6.12) 3" xfId="9320"/>
    <cellStyle name="1_Danh sach gui BC thuc hien KH2009_Ke hoach 2009 (theo doi) -1_Book1_Hoan chinh KH 2012 Von ho tro co MT_Ke hoach 2012 theo doi (giai ngan 30.6.12) 3 2" xfId="9321"/>
    <cellStyle name="1_Danh sach gui BC thuc hien KH2009_Ke hoach 2009 (theo doi) -1_Book1_Hoan chinh KH 2012 Von ho tro co MT_Ke hoach 2012 theo doi (giai ngan 30.6.12) 3 2 2" xfId="36103"/>
    <cellStyle name="1_Danh sach gui BC thuc hien KH2009_Ke hoach 2009 (theo doi) -1_Book1_Hoan chinh KH 2012 Von ho tro co MT_Ke hoach 2012 theo doi (giai ngan 30.6.12) 3 2 3" xfId="36104"/>
    <cellStyle name="1_Danh sach gui BC thuc hien KH2009_Ke hoach 2009 (theo doi) -1_Book1_Hoan chinh KH 2012 Von ho tro co MT_Ke hoach 2012 theo doi (giai ngan 30.6.12) 3 3" xfId="9322"/>
    <cellStyle name="1_Danh sach gui BC thuc hien KH2009_Ke hoach 2009 (theo doi) -1_Book1_Hoan chinh KH 2012 Von ho tro co MT_Ke hoach 2012 theo doi (giai ngan 30.6.12) 3 3 2" xfId="36105"/>
    <cellStyle name="1_Danh sach gui BC thuc hien KH2009_Ke hoach 2009 (theo doi) -1_Book1_Hoan chinh KH 2012 Von ho tro co MT_Ke hoach 2012 theo doi (giai ngan 30.6.12) 3 3 3" xfId="36106"/>
    <cellStyle name="1_Danh sach gui BC thuc hien KH2009_Ke hoach 2009 (theo doi) -1_Book1_Hoan chinh KH 2012 Von ho tro co MT_Ke hoach 2012 theo doi (giai ngan 30.6.12) 3 4" xfId="9323"/>
    <cellStyle name="1_Danh sach gui BC thuc hien KH2009_Ke hoach 2009 (theo doi) -1_Book1_Hoan chinh KH 2012 Von ho tro co MT_Ke hoach 2012 theo doi (giai ngan 30.6.12) 3 4 2" xfId="36107"/>
    <cellStyle name="1_Danh sach gui BC thuc hien KH2009_Ke hoach 2009 (theo doi) -1_Book1_Hoan chinh KH 2012 Von ho tro co MT_Ke hoach 2012 theo doi (giai ngan 30.6.12) 3 4 3" xfId="36108"/>
    <cellStyle name="1_Danh sach gui BC thuc hien KH2009_Ke hoach 2009 (theo doi) -1_Book1_Hoan chinh KH 2012 Von ho tro co MT_Ke hoach 2012 theo doi (giai ngan 30.6.12) 3 5" xfId="36109"/>
    <cellStyle name="1_Danh sach gui BC thuc hien KH2009_Ke hoach 2009 (theo doi) -1_Book1_Hoan chinh KH 2012 Von ho tro co MT_Ke hoach 2012 theo doi (giai ngan 30.6.12) 3 6" xfId="36110"/>
    <cellStyle name="1_Danh sach gui BC thuc hien KH2009_Ke hoach 2009 (theo doi) -1_Book1_Hoan chinh KH 2012 Von ho tro co MT_Ke hoach 2012 theo doi (giai ngan 30.6.12) 4" xfId="9324"/>
    <cellStyle name="1_Danh sach gui BC thuc hien KH2009_Ke hoach 2009 (theo doi) -1_Book1_Hoan chinh KH 2012 Von ho tro co MT_Ke hoach 2012 theo doi (giai ngan 30.6.12) 4 2" xfId="36111"/>
    <cellStyle name="1_Danh sach gui BC thuc hien KH2009_Ke hoach 2009 (theo doi) -1_Book1_Hoan chinh KH 2012 Von ho tro co MT_Ke hoach 2012 theo doi (giai ngan 30.6.12) 4 3" xfId="36112"/>
    <cellStyle name="1_Danh sach gui BC thuc hien KH2009_Ke hoach 2009 (theo doi) -1_Book1_Hoan chinh KH 2012 Von ho tro co MT_Ke hoach 2012 theo doi (giai ngan 30.6.12) 5" xfId="9325"/>
    <cellStyle name="1_Danh sach gui BC thuc hien KH2009_Ke hoach 2009 (theo doi) -1_Book1_Hoan chinh KH 2012 Von ho tro co MT_Ke hoach 2012 theo doi (giai ngan 30.6.12) 5 2" xfId="36113"/>
    <cellStyle name="1_Danh sach gui BC thuc hien KH2009_Ke hoach 2009 (theo doi) -1_Book1_Hoan chinh KH 2012 Von ho tro co MT_Ke hoach 2012 theo doi (giai ngan 30.6.12) 5 3" xfId="36114"/>
    <cellStyle name="1_Danh sach gui BC thuc hien KH2009_Ke hoach 2009 (theo doi) -1_Book1_Hoan chinh KH 2012 Von ho tro co MT_Ke hoach 2012 theo doi (giai ngan 30.6.12) 6" xfId="9326"/>
    <cellStyle name="1_Danh sach gui BC thuc hien KH2009_Ke hoach 2009 (theo doi) -1_Book1_Hoan chinh KH 2012 Von ho tro co MT_Ke hoach 2012 theo doi (giai ngan 30.6.12) 6 2" xfId="36115"/>
    <cellStyle name="1_Danh sach gui BC thuc hien KH2009_Ke hoach 2009 (theo doi) -1_Book1_Hoan chinh KH 2012 Von ho tro co MT_Ke hoach 2012 theo doi (giai ngan 30.6.12) 6 3" xfId="36116"/>
    <cellStyle name="1_Danh sach gui BC thuc hien KH2009_Ke hoach 2009 (theo doi) -1_Book1_Hoan chinh KH 2012 Von ho tro co MT_Ke hoach 2012 theo doi (giai ngan 30.6.12) 7" xfId="36117"/>
    <cellStyle name="1_Danh sach gui BC thuc hien KH2009_Ke hoach 2009 (theo doi) -1_Book1_Hoan chinh KH 2012 Von ho tro co MT_Ke hoach 2012 theo doi (giai ngan 30.6.12) 8" xfId="36118"/>
    <cellStyle name="1_Danh sach gui BC thuc hien KH2009_Ke hoach 2009 (theo doi) -1_Book1_Ke hoach 2012 (theo doi)" xfId="9327"/>
    <cellStyle name="1_Danh sach gui BC thuc hien KH2009_Ke hoach 2009 (theo doi) -1_Book1_Ke hoach 2012 (theo doi) 2" xfId="9328"/>
    <cellStyle name="1_Danh sach gui BC thuc hien KH2009_Ke hoach 2009 (theo doi) -1_Book1_Ke hoach 2012 (theo doi) 2 2" xfId="9329"/>
    <cellStyle name="1_Danh sach gui BC thuc hien KH2009_Ke hoach 2009 (theo doi) -1_Book1_Ke hoach 2012 (theo doi) 2 2 2" xfId="36119"/>
    <cellStyle name="1_Danh sach gui BC thuc hien KH2009_Ke hoach 2009 (theo doi) -1_Book1_Ke hoach 2012 (theo doi) 2 2 3" xfId="36120"/>
    <cellStyle name="1_Danh sach gui BC thuc hien KH2009_Ke hoach 2009 (theo doi) -1_Book1_Ke hoach 2012 (theo doi) 2 3" xfId="9330"/>
    <cellStyle name="1_Danh sach gui BC thuc hien KH2009_Ke hoach 2009 (theo doi) -1_Book1_Ke hoach 2012 (theo doi) 2 3 2" xfId="36121"/>
    <cellStyle name="1_Danh sach gui BC thuc hien KH2009_Ke hoach 2009 (theo doi) -1_Book1_Ke hoach 2012 (theo doi) 2 3 3" xfId="36122"/>
    <cellStyle name="1_Danh sach gui BC thuc hien KH2009_Ke hoach 2009 (theo doi) -1_Book1_Ke hoach 2012 (theo doi) 2 4" xfId="9331"/>
    <cellStyle name="1_Danh sach gui BC thuc hien KH2009_Ke hoach 2009 (theo doi) -1_Book1_Ke hoach 2012 (theo doi) 2 4 2" xfId="36123"/>
    <cellStyle name="1_Danh sach gui BC thuc hien KH2009_Ke hoach 2009 (theo doi) -1_Book1_Ke hoach 2012 (theo doi) 2 4 3" xfId="36124"/>
    <cellStyle name="1_Danh sach gui BC thuc hien KH2009_Ke hoach 2009 (theo doi) -1_Book1_Ke hoach 2012 (theo doi) 2 5" xfId="36125"/>
    <cellStyle name="1_Danh sach gui BC thuc hien KH2009_Ke hoach 2009 (theo doi) -1_Book1_Ke hoach 2012 (theo doi) 2 6" xfId="36126"/>
    <cellStyle name="1_Danh sach gui BC thuc hien KH2009_Ke hoach 2009 (theo doi) -1_Book1_Ke hoach 2012 (theo doi) 3" xfId="9332"/>
    <cellStyle name="1_Danh sach gui BC thuc hien KH2009_Ke hoach 2009 (theo doi) -1_Book1_Ke hoach 2012 (theo doi) 3 2" xfId="9333"/>
    <cellStyle name="1_Danh sach gui BC thuc hien KH2009_Ke hoach 2009 (theo doi) -1_Book1_Ke hoach 2012 (theo doi) 3 2 2" xfId="36127"/>
    <cellStyle name="1_Danh sach gui BC thuc hien KH2009_Ke hoach 2009 (theo doi) -1_Book1_Ke hoach 2012 (theo doi) 3 2 3" xfId="36128"/>
    <cellStyle name="1_Danh sach gui BC thuc hien KH2009_Ke hoach 2009 (theo doi) -1_Book1_Ke hoach 2012 (theo doi) 3 3" xfId="9334"/>
    <cellStyle name="1_Danh sach gui BC thuc hien KH2009_Ke hoach 2009 (theo doi) -1_Book1_Ke hoach 2012 (theo doi) 3 3 2" xfId="36129"/>
    <cellStyle name="1_Danh sach gui BC thuc hien KH2009_Ke hoach 2009 (theo doi) -1_Book1_Ke hoach 2012 (theo doi) 3 3 3" xfId="36130"/>
    <cellStyle name="1_Danh sach gui BC thuc hien KH2009_Ke hoach 2009 (theo doi) -1_Book1_Ke hoach 2012 (theo doi) 3 4" xfId="9335"/>
    <cellStyle name="1_Danh sach gui BC thuc hien KH2009_Ke hoach 2009 (theo doi) -1_Book1_Ke hoach 2012 (theo doi) 3 4 2" xfId="36131"/>
    <cellStyle name="1_Danh sach gui BC thuc hien KH2009_Ke hoach 2009 (theo doi) -1_Book1_Ke hoach 2012 (theo doi) 3 4 3" xfId="36132"/>
    <cellStyle name="1_Danh sach gui BC thuc hien KH2009_Ke hoach 2009 (theo doi) -1_Book1_Ke hoach 2012 (theo doi) 3 5" xfId="36133"/>
    <cellStyle name="1_Danh sach gui BC thuc hien KH2009_Ke hoach 2009 (theo doi) -1_Book1_Ke hoach 2012 (theo doi) 3 6" xfId="36134"/>
    <cellStyle name="1_Danh sach gui BC thuc hien KH2009_Ke hoach 2009 (theo doi) -1_Book1_Ke hoach 2012 (theo doi) 4" xfId="9336"/>
    <cellStyle name="1_Danh sach gui BC thuc hien KH2009_Ke hoach 2009 (theo doi) -1_Book1_Ke hoach 2012 (theo doi) 4 2" xfId="36135"/>
    <cellStyle name="1_Danh sach gui BC thuc hien KH2009_Ke hoach 2009 (theo doi) -1_Book1_Ke hoach 2012 (theo doi) 4 3" xfId="36136"/>
    <cellStyle name="1_Danh sach gui BC thuc hien KH2009_Ke hoach 2009 (theo doi) -1_Book1_Ke hoach 2012 (theo doi) 5" xfId="9337"/>
    <cellStyle name="1_Danh sach gui BC thuc hien KH2009_Ke hoach 2009 (theo doi) -1_Book1_Ke hoach 2012 (theo doi) 5 2" xfId="36137"/>
    <cellStyle name="1_Danh sach gui BC thuc hien KH2009_Ke hoach 2009 (theo doi) -1_Book1_Ke hoach 2012 (theo doi) 5 3" xfId="36138"/>
    <cellStyle name="1_Danh sach gui BC thuc hien KH2009_Ke hoach 2009 (theo doi) -1_Book1_Ke hoach 2012 (theo doi) 6" xfId="9338"/>
    <cellStyle name="1_Danh sach gui BC thuc hien KH2009_Ke hoach 2009 (theo doi) -1_Book1_Ke hoach 2012 (theo doi) 6 2" xfId="36139"/>
    <cellStyle name="1_Danh sach gui BC thuc hien KH2009_Ke hoach 2009 (theo doi) -1_Book1_Ke hoach 2012 (theo doi) 6 3" xfId="36140"/>
    <cellStyle name="1_Danh sach gui BC thuc hien KH2009_Ke hoach 2009 (theo doi) -1_Book1_Ke hoach 2012 (theo doi) 7" xfId="36141"/>
    <cellStyle name="1_Danh sach gui BC thuc hien KH2009_Ke hoach 2009 (theo doi) -1_Book1_Ke hoach 2012 (theo doi) 8" xfId="36142"/>
    <cellStyle name="1_Danh sach gui BC thuc hien KH2009_Ke hoach 2009 (theo doi) -1_Book1_Ke hoach 2012 theo doi (giai ngan 30.6.12)" xfId="9339"/>
    <cellStyle name="1_Danh sach gui BC thuc hien KH2009_Ke hoach 2009 (theo doi) -1_Book1_Ke hoach 2012 theo doi (giai ngan 30.6.12) 2" xfId="9340"/>
    <cellStyle name="1_Danh sach gui BC thuc hien KH2009_Ke hoach 2009 (theo doi) -1_Book1_Ke hoach 2012 theo doi (giai ngan 30.6.12) 2 2" xfId="9341"/>
    <cellStyle name="1_Danh sach gui BC thuc hien KH2009_Ke hoach 2009 (theo doi) -1_Book1_Ke hoach 2012 theo doi (giai ngan 30.6.12) 2 2 2" xfId="36143"/>
    <cellStyle name="1_Danh sach gui BC thuc hien KH2009_Ke hoach 2009 (theo doi) -1_Book1_Ke hoach 2012 theo doi (giai ngan 30.6.12) 2 2 3" xfId="36144"/>
    <cellStyle name="1_Danh sach gui BC thuc hien KH2009_Ke hoach 2009 (theo doi) -1_Book1_Ke hoach 2012 theo doi (giai ngan 30.6.12) 2 3" xfId="9342"/>
    <cellStyle name="1_Danh sach gui BC thuc hien KH2009_Ke hoach 2009 (theo doi) -1_Book1_Ke hoach 2012 theo doi (giai ngan 30.6.12) 2 3 2" xfId="36145"/>
    <cellStyle name="1_Danh sach gui BC thuc hien KH2009_Ke hoach 2009 (theo doi) -1_Book1_Ke hoach 2012 theo doi (giai ngan 30.6.12) 2 3 3" xfId="36146"/>
    <cellStyle name="1_Danh sach gui BC thuc hien KH2009_Ke hoach 2009 (theo doi) -1_Book1_Ke hoach 2012 theo doi (giai ngan 30.6.12) 2 4" xfId="9343"/>
    <cellStyle name="1_Danh sach gui BC thuc hien KH2009_Ke hoach 2009 (theo doi) -1_Book1_Ke hoach 2012 theo doi (giai ngan 30.6.12) 2 4 2" xfId="36147"/>
    <cellStyle name="1_Danh sach gui BC thuc hien KH2009_Ke hoach 2009 (theo doi) -1_Book1_Ke hoach 2012 theo doi (giai ngan 30.6.12) 2 4 3" xfId="36148"/>
    <cellStyle name="1_Danh sach gui BC thuc hien KH2009_Ke hoach 2009 (theo doi) -1_Book1_Ke hoach 2012 theo doi (giai ngan 30.6.12) 2 5" xfId="36149"/>
    <cellStyle name="1_Danh sach gui BC thuc hien KH2009_Ke hoach 2009 (theo doi) -1_Book1_Ke hoach 2012 theo doi (giai ngan 30.6.12) 2 6" xfId="36150"/>
    <cellStyle name="1_Danh sach gui BC thuc hien KH2009_Ke hoach 2009 (theo doi) -1_Book1_Ke hoach 2012 theo doi (giai ngan 30.6.12) 3" xfId="9344"/>
    <cellStyle name="1_Danh sach gui BC thuc hien KH2009_Ke hoach 2009 (theo doi) -1_Book1_Ke hoach 2012 theo doi (giai ngan 30.6.12) 3 2" xfId="9345"/>
    <cellStyle name="1_Danh sach gui BC thuc hien KH2009_Ke hoach 2009 (theo doi) -1_Book1_Ke hoach 2012 theo doi (giai ngan 30.6.12) 3 2 2" xfId="36151"/>
    <cellStyle name="1_Danh sach gui BC thuc hien KH2009_Ke hoach 2009 (theo doi) -1_Book1_Ke hoach 2012 theo doi (giai ngan 30.6.12) 3 2 3" xfId="36152"/>
    <cellStyle name="1_Danh sach gui BC thuc hien KH2009_Ke hoach 2009 (theo doi) -1_Book1_Ke hoach 2012 theo doi (giai ngan 30.6.12) 3 3" xfId="9346"/>
    <cellStyle name="1_Danh sach gui BC thuc hien KH2009_Ke hoach 2009 (theo doi) -1_Book1_Ke hoach 2012 theo doi (giai ngan 30.6.12) 3 3 2" xfId="36153"/>
    <cellStyle name="1_Danh sach gui BC thuc hien KH2009_Ke hoach 2009 (theo doi) -1_Book1_Ke hoach 2012 theo doi (giai ngan 30.6.12) 3 3 3" xfId="36154"/>
    <cellStyle name="1_Danh sach gui BC thuc hien KH2009_Ke hoach 2009 (theo doi) -1_Book1_Ke hoach 2012 theo doi (giai ngan 30.6.12) 3 4" xfId="9347"/>
    <cellStyle name="1_Danh sach gui BC thuc hien KH2009_Ke hoach 2009 (theo doi) -1_Book1_Ke hoach 2012 theo doi (giai ngan 30.6.12) 3 4 2" xfId="36155"/>
    <cellStyle name="1_Danh sach gui BC thuc hien KH2009_Ke hoach 2009 (theo doi) -1_Book1_Ke hoach 2012 theo doi (giai ngan 30.6.12) 3 4 3" xfId="36156"/>
    <cellStyle name="1_Danh sach gui BC thuc hien KH2009_Ke hoach 2009 (theo doi) -1_Book1_Ke hoach 2012 theo doi (giai ngan 30.6.12) 3 5" xfId="36157"/>
    <cellStyle name="1_Danh sach gui BC thuc hien KH2009_Ke hoach 2009 (theo doi) -1_Book1_Ke hoach 2012 theo doi (giai ngan 30.6.12) 3 6" xfId="36158"/>
    <cellStyle name="1_Danh sach gui BC thuc hien KH2009_Ke hoach 2009 (theo doi) -1_Book1_Ke hoach 2012 theo doi (giai ngan 30.6.12) 4" xfId="9348"/>
    <cellStyle name="1_Danh sach gui BC thuc hien KH2009_Ke hoach 2009 (theo doi) -1_Book1_Ke hoach 2012 theo doi (giai ngan 30.6.12) 4 2" xfId="36159"/>
    <cellStyle name="1_Danh sach gui BC thuc hien KH2009_Ke hoach 2009 (theo doi) -1_Book1_Ke hoach 2012 theo doi (giai ngan 30.6.12) 4 3" xfId="36160"/>
    <cellStyle name="1_Danh sach gui BC thuc hien KH2009_Ke hoach 2009 (theo doi) -1_Book1_Ke hoach 2012 theo doi (giai ngan 30.6.12) 5" xfId="9349"/>
    <cellStyle name="1_Danh sach gui BC thuc hien KH2009_Ke hoach 2009 (theo doi) -1_Book1_Ke hoach 2012 theo doi (giai ngan 30.6.12) 5 2" xfId="36161"/>
    <cellStyle name="1_Danh sach gui BC thuc hien KH2009_Ke hoach 2009 (theo doi) -1_Book1_Ke hoach 2012 theo doi (giai ngan 30.6.12) 5 3" xfId="36162"/>
    <cellStyle name="1_Danh sach gui BC thuc hien KH2009_Ke hoach 2009 (theo doi) -1_Book1_Ke hoach 2012 theo doi (giai ngan 30.6.12) 6" xfId="9350"/>
    <cellStyle name="1_Danh sach gui BC thuc hien KH2009_Ke hoach 2009 (theo doi) -1_Book1_Ke hoach 2012 theo doi (giai ngan 30.6.12) 6 2" xfId="36163"/>
    <cellStyle name="1_Danh sach gui BC thuc hien KH2009_Ke hoach 2009 (theo doi) -1_Book1_Ke hoach 2012 theo doi (giai ngan 30.6.12) 6 3" xfId="36164"/>
    <cellStyle name="1_Danh sach gui BC thuc hien KH2009_Ke hoach 2009 (theo doi) -1_Book1_Ke hoach 2012 theo doi (giai ngan 30.6.12) 7" xfId="36165"/>
    <cellStyle name="1_Danh sach gui BC thuc hien KH2009_Ke hoach 2009 (theo doi) -1_Book1_Ke hoach 2012 theo doi (giai ngan 30.6.12) 8" xfId="36166"/>
    <cellStyle name="1_Danh sach gui BC thuc hien KH2009_Ke hoach 2009 (theo doi) -1_Dang ky phan khai von ODA (gui Bo)" xfId="9351"/>
    <cellStyle name="1_Danh sach gui BC thuc hien KH2009_Ke hoach 2009 (theo doi) -1_Dang ky phan khai von ODA (gui Bo) 2" xfId="9352"/>
    <cellStyle name="1_Danh sach gui BC thuc hien KH2009_Ke hoach 2009 (theo doi) -1_Dang ky phan khai von ODA (gui Bo) 2 2" xfId="9353"/>
    <cellStyle name="1_Danh sach gui BC thuc hien KH2009_Ke hoach 2009 (theo doi) -1_Dang ky phan khai von ODA (gui Bo) 2 2 2" xfId="36167"/>
    <cellStyle name="1_Danh sach gui BC thuc hien KH2009_Ke hoach 2009 (theo doi) -1_Dang ky phan khai von ODA (gui Bo) 2 2 3" xfId="36168"/>
    <cellStyle name="1_Danh sach gui BC thuc hien KH2009_Ke hoach 2009 (theo doi) -1_Dang ky phan khai von ODA (gui Bo) 2 3" xfId="9354"/>
    <cellStyle name="1_Danh sach gui BC thuc hien KH2009_Ke hoach 2009 (theo doi) -1_Dang ky phan khai von ODA (gui Bo) 2 3 2" xfId="36169"/>
    <cellStyle name="1_Danh sach gui BC thuc hien KH2009_Ke hoach 2009 (theo doi) -1_Dang ky phan khai von ODA (gui Bo) 2 3 3" xfId="36170"/>
    <cellStyle name="1_Danh sach gui BC thuc hien KH2009_Ke hoach 2009 (theo doi) -1_Dang ky phan khai von ODA (gui Bo) 2 4" xfId="9355"/>
    <cellStyle name="1_Danh sach gui BC thuc hien KH2009_Ke hoach 2009 (theo doi) -1_Dang ky phan khai von ODA (gui Bo) 2 4 2" xfId="36171"/>
    <cellStyle name="1_Danh sach gui BC thuc hien KH2009_Ke hoach 2009 (theo doi) -1_Dang ky phan khai von ODA (gui Bo) 2 4 3" xfId="36172"/>
    <cellStyle name="1_Danh sach gui BC thuc hien KH2009_Ke hoach 2009 (theo doi) -1_Dang ky phan khai von ODA (gui Bo) 2 5" xfId="36173"/>
    <cellStyle name="1_Danh sach gui BC thuc hien KH2009_Ke hoach 2009 (theo doi) -1_Dang ky phan khai von ODA (gui Bo) 2 6" xfId="36174"/>
    <cellStyle name="1_Danh sach gui BC thuc hien KH2009_Ke hoach 2009 (theo doi) -1_Dang ky phan khai von ODA (gui Bo) 3" xfId="9356"/>
    <cellStyle name="1_Danh sach gui BC thuc hien KH2009_Ke hoach 2009 (theo doi) -1_Dang ky phan khai von ODA (gui Bo) 3 2" xfId="36175"/>
    <cellStyle name="1_Danh sach gui BC thuc hien KH2009_Ke hoach 2009 (theo doi) -1_Dang ky phan khai von ODA (gui Bo) 3 3" xfId="36176"/>
    <cellStyle name="1_Danh sach gui BC thuc hien KH2009_Ke hoach 2009 (theo doi) -1_Dang ky phan khai von ODA (gui Bo) 4" xfId="9357"/>
    <cellStyle name="1_Danh sach gui BC thuc hien KH2009_Ke hoach 2009 (theo doi) -1_Dang ky phan khai von ODA (gui Bo) 4 2" xfId="36177"/>
    <cellStyle name="1_Danh sach gui BC thuc hien KH2009_Ke hoach 2009 (theo doi) -1_Dang ky phan khai von ODA (gui Bo) 4 3" xfId="36178"/>
    <cellStyle name="1_Danh sach gui BC thuc hien KH2009_Ke hoach 2009 (theo doi) -1_Dang ky phan khai von ODA (gui Bo) 5" xfId="9358"/>
    <cellStyle name="1_Danh sach gui BC thuc hien KH2009_Ke hoach 2009 (theo doi) -1_Dang ky phan khai von ODA (gui Bo) 5 2" xfId="36179"/>
    <cellStyle name="1_Danh sach gui BC thuc hien KH2009_Ke hoach 2009 (theo doi) -1_Dang ky phan khai von ODA (gui Bo) 5 3" xfId="36180"/>
    <cellStyle name="1_Danh sach gui BC thuc hien KH2009_Ke hoach 2009 (theo doi) -1_Dang ky phan khai von ODA (gui Bo) 6" xfId="36181"/>
    <cellStyle name="1_Danh sach gui BC thuc hien KH2009_Ke hoach 2009 (theo doi) -1_Dang ky phan khai von ODA (gui Bo) 7" xfId="36182"/>
    <cellStyle name="1_Danh sach gui BC thuc hien KH2009_Ke hoach 2009 (theo doi) -1_Dang ky phan khai von ODA (gui Bo)_BC von DTPT 6 thang 2012" xfId="9359"/>
    <cellStyle name="1_Danh sach gui BC thuc hien KH2009_Ke hoach 2009 (theo doi) -1_Dang ky phan khai von ODA (gui Bo)_BC von DTPT 6 thang 2012 2" xfId="9360"/>
    <cellStyle name="1_Danh sach gui BC thuc hien KH2009_Ke hoach 2009 (theo doi) -1_Dang ky phan khai von ODA (gui Bo)_BC von DTPT 6 thang 2012 2 2" xfId="9361"/>
    <cellStyle name="1_Danh sach gui BC thuc hien KH2009_Ke hoach 2009 (theo doi) -1_Dang ky phan khai von ODA (gui Bo)_BC von DTPT 6 thang 2012 2 2 2" xfId="36183"/>
    <cellStyle name="1_Danh sach gui BC thuc hien KH2009_Ke hoach 2009 (theo doi) -1_Dang ky phan khai von ODA (gui Bo)_BC von DTPT 6 thang 2012 2 2 3" xfId="36184"/>
    <cellStyle name="1_Danh sach gui BC thuc hien KH2009_Ke hoach 2009 (theo doi) -1_Dang ky phan khai von ODA (gui Bo)_BC von DTPT 6 thang 2012 2 3" xfId="9362"/>
    <cellStyle name="1_Danh sach gui BC thuc hien KH2009_Ke hoach 2009 (theo doi) -1_Dang ky phan khai von ODA (gui Bo)_BC von DTPT 6 thang 2012 2 3 2" xfId="36185"/>
    <cellStyle name="1_Danh sach gui BC thuc hien KH2009_Ke hoach 2009 (theo doi) -1_Dang ky phan khai von ODA (gui Bo)_BC von DTPT 6 thang 2012 2 3 3" xfId="36186"/>
    <cellStyle name="1_Danh sach gui BC thuc hien KH2009_Ke hoach 2009 (theo doi) -1_Dang ky phan khai von ODA (gui Bo)_BC von DTPT 6 thang 2012 2 4" xfId="9363"/>
    <cellStyle name="1_Danh sach gui BC thuc hien KH2009_Ke hoach 2009 (theo doi) -1_Dang ky phan khai von ODA (gui Bo)_BC von DTPT 6 thang 2012 2 4 2" xfId="36187"/>
    <cellStyle name="1_Danh sach gui BC thuc hien KH2009_Ke hoach 2009 (theo doi) -1_Dang ky phan khai von ODA (gui Bo)_BC von DTPT 6 thang 2012 2 4 3" xfId="36188"/>
    <cellStyle name="1_Danh sach gui BC thuc hien KH2009_Ke hoach 2009 (theo doi) -1_Dang ky phan khai von ODA (gui Bo)_BC von DTPT 6 thang 2012 2 5" xfId="36189"/>
    <cellStyle name="1_Danh sach gui BC thuc hien KH2009_Ke hoach 2009 (theo doi) -1_Dang ky phan khai von ODA (gui Bo)_BC von DTPT 6 thang 2012 2 6" xfId="36190"/>
    <cellStyle name="1_Danh sach gui BC thuc hien KH2009_Ke hoach 2009 (theo doi) -1_Dang ky phan khai von ODA (gui Bo)_BC von DTPT 6 thang 2012 3" xfId="9364"/>
    <cellStyle name="1_Danh sach gui BC thuc hien KH2009_Ke hoach 2009 (theo doi) -1_Dang ky phan khai von ODA (gui Bo)_BC von DTPT 6 thang 2012 3 2" xfId="36191"/>
    <cellStyle name="1_Danh sach gui BC thuc hien KH2009_Ke hoach 2009 (theo doi) -1_Dang ky phan khai von ODA (gui Bo)_BC von DTPT 6 thang 2012 3 3" xfId="36192"/>
    <cellStyle name="1_Danh sach gui BC thuc hien KH2009_Ke hoach 2009 (theo doi) -1_Dang ky phan khai von ODA (gui Bo)_BC von DTPT 6 thang 2012 4" xfId="9365"/>
    <cellStyle name="1_Danh sach gui BC thuc hien KH2009_Ke hoach 2009 (theo doi) -1_Dang ky phan khai von ODA (gui Bo)_BC von DTPT 6 thang 2012 4 2" xfId="36193"/>
    <cellStyle name="1_Danh sach gui BC thuc hien KH2009_Ke hoach 2009 (theo doi) -1_Dang ky phan khai von ODA (gui Bo)_BC von DTPT 6 thang 2012 4 3" xfId="36194"/>
    <cellStyle name="1_Danh sach gui BC thuc hien KH2009_Ke hoach 2009 (theo doi) -1_Dang ky phan khai von ODA (gui Bo)_BC von DTPT 6 thang 2012 5" xfId="9366"/>
    <cellStyle name="1_Danh sach gui BC thuc hien KH2009_Ke hoach 2009 (theo doi) -1_Dang ky phan khai von ODA (gui Bo)_BC von DTPT 6 thang 2012 5 2" xfId="36195"/>
    <cellStyle name="1_Danh sach gui BC thuc hien KH2009_Ke hoach 2009 (theo doi) -1_Dang ky phan khai von ODA (gui Bo)_BC von DTPT 6 thang 2012 5 3" xfId="36196"/>
    <cellStyle name="1_Danh sach gui BC thuc hien KH2009_Ke hoach 2009 (theo doi) -1_Dang ky phan khai von ODA (gui Bo)_BC von DTPT 6 thang 2012 6" xfId="36197"/>
    <cellStyle name="1_Danh sach gui BC thuc hien KH2009_Ke hoach 2009 (theo doi) -1_Dang ky phan khai von ODA (gui Bo)_BC von DTPT 6 thang 2012 7" xfId="36198"/>
    <cellStyle name="1_Danh sach gui BC thuc hien KH2009_Ke hoach 2009 (theo doi) -1_Dang ky phan khai von ODA (gui Bo)_Bieu du thao QD von ho tro co MT" xfId="9367"/>
    <cellStyle name="1_Danh sach gui BC thuc hien KH2009_Ke hoach 2009 (theo doi) -1_Dang ky phan khai von ODA (gui Bo)_Bieu du thao QD von ho tro co MT 2" xfId="9368"/>
    <cellStyle name="1_Danh sach gui BC thuc hien KH2009_Ke hoach 2009 (theo doi) -1_Dang ky phan khai von ODA (gui Bo)_Bieu du thao QD von ho tro co MT 2 2" xfId="9369"/>
    <cellStyle name="1_Danh sach gui BC thuc hien KH2009_Ke hoach 2009 (theo doi) -1_Dang ky phan khai von ODA (gui Bo)_Bieu du thao QD von ho tro co MT 2 2 2" xfId="36199"/>
    <cellStyle name="1_Danh sach gui BC thuc hien KH2009_Ke hoach 2009 (theo doi) -1_Dang ky phan khai von ODA (gui Bo)_Bieu du thao QD von ho tro co MT 2 2 3" xfId="36200"/>
    <cellStyle name="1_Danh sach gui BC thuc hien KH2009_Ke hoach 2009 (theo doi) -1_Dang ky phan khai von ODA (gui Bo)_Bieu du thao QD von ho tro co MT 2 3" xfId="9370"/>
    <cellStyle name="1_Danh sach gui BC thuc hien KH2009_Ke hoach 2009 (theo doi) -1_Dang ky phan khai von ODA (gui Bo)_Bieu du thao QD von ho tro co MT 2 3 2" xfId="36201"/>
    <cellStyle name="1_Danh sach gui BC thuc hien KH2009_Ke hoach 2009 (theo doi) -1_Dang ky phan khai von ODA (gui Bo)_Bieu du thao QD von ho tro co MT 2 3 3" xfId="36202"/>
    <cellStyle name="1_Danh sach gui BC thuc hien KH2009_Ke hoach 2009 (theo doi) -1_Dang ky phan khai von ODA (gui Bo)_Bieu du thao QD von ho tro co MT 2 4" xfId="9371"/>
    <cellStyle name="1_Danh sach gui BC thuc hien KH2009_Ke hoach 2009 (theo doi) -1_Dang ky phan khai von ODA (gui Bo)_Bieu du thao QD von ho tro co MT 2 4 2" xfId="36203"/>
    <cellStyle name="1_Danh sach gui BC thuc hien KH2009_Ke hoach 2009 (theo doi) -1_Dang ky phan khai von ODA (gui Bo)_Bieu du thao QD von ho tro co MT 2 4 3" xfId="36204"/>
    <cellStyle name="1_Danh sach gui BC thuc hien KH2009_Ke hoach 2009 (theo doi) -1_Dang ky phan khai von ODA (gui Bo)_Bieu du thao QD von ho tro co MT 2 5" xfId="36205"/>
    <cellStyle name="1_Danh sach gui BC thuc hien KH2009_Ke hoach 2009 (theo doi) -1_Dang ky phan khai von ODA (gui Bo)_Bieu du thao QD von ho tro co MT 2 6" xfId="36206"/>
    <cellStyle name="1_Danh sach gui BC thuc hien KH2009_Ke hoach 2009 (theo doi) -1_Dang ky phan khai von ODA (gui Bo)_Bieu du thao QD von ho tro co MT 3" xfId="9372"/>
    <cellStyle name="1_Danh sach gui BC thuc hien KH2009_Ke hoach 2009 (theo doi) -1_Dang ky phan khai von ODA (gui Bo)_Bieu du thao QD von ho tro co MT 3 2" xfId="36207"/>
    <cellStyle name="1_Danh sach gui BC thuc hien KH2009_Ke hoach 2009 (theo doi) -1_Dang ky phan khai von ODA (gui Bo)_Bieu du thao QD von ho tro co MT 3 3" xfId="36208"/>
    <cellStyle name="1_Danh sach gui BC thuc hien KH2009_Ke hoach 2009 (theo doi) -1_Dang ky phan khai von ODA (gui Bo)_Bieu du thao QD von ho tro co MT 4" xfId="9373"/>
    <cellStyle name="1_Danh sach gui BC thuc hien KH2009_Ke hoach 2009 (theo doi) -1_Dang ky phan khai von ODA (gui Bo)_Bieu du thao QD von ho tro co MT 4 2" xfId="36209"/>
    <cellStyle name="1_Danh sach gui BC thuc hien KH2009_Ke hoach 2009 (theo doi) -1_Dang ky phan khai von ODA (gui Bo)_Bieu du thao QD von ho tro co MT 4 3" xfId="36210"/>
    <cellStyle name="1_Danh sach gui BC thuc hien KH2009_Ke hoach 2009 (theo doi) -1_Dang ky phan khai von ODA (gui Bo)_Bieu du thao QD von ho tro co MT 5" xfId="9374"/>
    <cellStyle name="1_Danh sach gui BC thuc hien KH2009_Ke hoach 2009 (theo doi) -1_Dang ky phan khai von ODA (gui Bo)_Bieu du thao QD von ho tro co MT 5 2" xfId="36211"/>
    <cellStyle name="1_Danh sach gui BC thuc hien KH2009_Ke hoach 2009 (theo doi) -1_Dang ky phan khai von ODA (gui Bo)_Bieu du thao QD von ho tro co MT 5 3" xfId="36212"/>
    <cellStyle name="1_Danh sach gui BC thuc hien KH2009_Ke hoach 2009 (theo doi) -1_Dang ky phan khai von ODA (gui Bo)_Bieu du thao QD von ho tro co MT 6" xfId="36213"/>
    <cellStyle name="1_Danh sach gui BC thuc hien KH2009_Ke hoach 2009 (theo doi) -1_Dang ky phan khai von ODA (gui Bo)_Bieu du thao QD von ho tro co MT 7" xfId="36214"/>
    <cellStyle name="1_Danh sach gui BC thuc hien KH2009_Ke hoach 2009 (theo doi) -1_Dang ky phan khai von ODA (gui Bo)_Ke hoach 2012 theo doi (giai ngan 30.6.12)" xfId="9375"/>
    <cellStyle name="1_Danh sach gui BC thuc hien KH2009_Ke hoach 2009 (theo doi) -1_Dang ky phan khai von ODA (gui Bo)_Ke hoach 2012 theo doi (giai ngan 30.6.12) 2" xfId="9376"/>
    <cellStyle name="1_Danh sach gui BC thuc hien KH2009_Ke hoach 2009 (theo doi) -1_Dang ky phan khai von ODA (gui Bo)_Ke hoach 2012 theo doi (giai ngan 30.6.12) 2 2" xfId="9377"/>
    <cellStyle name="1_Danh sach gui BC thuc hien KH2009_Ke hoach 2009 (theo doi) -1_Dang ky phan khai von ODA (gui Bo)_Ke hoach 2012 theo doi (giai ngan 30.6.12) 2 2 2" xfId="36215"/>
    <cellStyle name="1_Danh sach gui BC thuc hien KH2009_Ke hoach 2009 (theo doi) -1_Dang ky phan khai von ODA (gui Bo)_Ke hoach 2012 theo doi (giai ngan 30.6.12) 2 2 3" xfId="36216"/>
    <cellStyle name="1_Danh sach gui BC thuc hien KH2009_Ke hoach 2009 (theo doi) -1_Dang ky phan khai von ODA (gui Bo)_Ke hoach 2012 theo doi (giai ngan 30.6.12) 2 3" xfId="9378"/>
    <cellStyle name="1_Danh sach gui BC thuc hien KH2009_Ke hoach 2009 (theo doi) -1_Dang ky phan khai von ODA (gui Bo)_Ke hoach 2012 theo doi (giai ngan 30.6.12) 2 3 2" xfId="36217"/>
    <cellStyle name="1_Danh sach gui BC thuc hien KH2009_Ke hoach 2009 (theo doi) -1_Dang ky phan khai von ODA (gui Bo)_Ke hoach 2012 theo doi (giai ngan 30.6.12) 2 3 3" xfId="36218"/>
    <cellStyle name="1_Danh sach gui BC thuc hien KH2009_Ke hoach 2009 (theo doi) -1_Dang ky phan khai von ODA (gui Bo)_Ke hoach 2012 theo doi (giai ngan 30.6.12) 2 4" xfId="9379"/>
    <cellStyle name="1_Danh sach gui BC thuc hien KH2009_Ke hoach 2009 (theo doi) -1_Dang ky phan khai von ODA (gui Bo)_Ke hoach 2012 theo doi (giai ngan 30.6.12) 2 4 2" xfId="36219"/>
    <cellStyle name="1_Danh sach gui BC thuc hien KH2009_Ke hoach 2009 (theo doi) -1_Dang ky phan khai von ODA (gui Bo)_Ke hoach 2012 theo doi (giai ngan 30.6.12) 2 4 3" xfId="36220"/>
    <cellStyle name="1_Danh sach gui BC thuc hien KH2009_Ke hoach 2009 (theo doi) -1_Dang ky phan khai von ODA (gui Bo)_Ke hoach 2012 theo doi (giai ngan 30.6.12) 2 5" xfId="36221"/>
    <cellStyle name="1_Danh sach gui BC thuc hien KH2009_Ke hoach 2009 (theo doi) -1_Dang ky phan khai von ODA (gui Bo)_Ke hoach 2012 theo doi (giai ngan 30.6.12) 2 6" xfId="36222"/>
    <cellStyle name="1_Danh sach gui BC thuc hien KH2009_Ke hoach 2009 (theo doi) -1_Dang ky phan khai von ODA (gui Bo)_Ke hoach 2012 theo doi (giai ngan 30.6.12) 3" xfId="9380"/>
    <cellStyle name="1_Danh sach gui BC thuc hien KH2009_Ke hoach 2009 (theo doi) -1_Dang ky phan khai von ODA (gui Bo)_Ke hoach 2012 theo doi (giai ngan 30.6.12) 3 2" xfId="36223"/>
    <cellStyle name="1_Danh sach gui BC thuc hien KH2009_Ke hoach 2009 (theo doi) -1_Dang ky phan khai von ODA (gui Bo)_Ke hoach 2012 theo doi (giai ngan 30.6.12) 3 3" xfId="36224"/>
    <cellStyle name="1_Danh sach gui BC thuc hien KH2009_Ke hoach 2009 (theo doi) -1_Dang ky phan khai von ODA (gui Bo)_Ke hoach 2012 theo doi (giai ngan 30.6.12) 4" xfId="9381"/>
    <cellStyle name="1_Danh sach gui BC thuc hien KH2009_Ke hoach 2009 (theo doi) -1_Dang ky phan khai von ODA (gui Bo)_Ke hoach 2012 theo doi (giai ngan 30.6.12) 4 2" xfId="36225"/>
    <cellStyle name="1_Danh sach gui BC thuc hien KH2009_Ke hoach 2009 (theo doi) -1_Dang ky phan khai von ODA (gui Bo)_Ke hoach 2012 theo doi (giai ngan 30.6.12) 4 3" xfId="36226"/>
    <cellStyle name="1_Danh sach gui BC thuc hien KH2009_Ke hoach 2009 (theo doi) -1_Dang ky phan khai von ODA (gui Bo)_Ke hoach 2012 theo doi (giai ngan 30.6.12) 5" xfId="9382"/>
    <cellStyle name="1_Danh sach gui BC thuc hien KH2009_Ke hoach 2009 (theo doi) -1_Dang ky phan khai von ODA (gui Bo)_Ke hoach 2012 theo doi (giai ngan 30.6.12) 5 2" xfId="36227"/>
    <cellStyle name="1_Danh sach gui BC thuc hien KH2009_Ke hoach 2009 (theo doi) -1_Dang ky phan khai von ODA (gui Bo)_Ke hoach 2012 theo doi (giai ngan 30.6.12) 5 3" xfId="36228"/>
    <cellStyle name="1_Danh sach gui BC thuc hien KH2009_Ke hoach 2009 (theo doi) -1_Dang ky phan khai von ODA (gui Bo)_Ke hoach 2012 theo doi (giai ngan 30.6.12) 6" xfId="36229"/>
    <cellStyle name="1_Danh sach gui BC thuc hien KH2009_Ke hoach 2009 (theo doi) -1_Dang ky phan khai von ODA (gui Bo)_Ke hoach 2012 theo doi (giai ngan 30.6.12) 7" xfId="36230"/>
    <cellStyle name="1_Danh sach gui BC thuc hien KH2009_Ke hoach 2009 (theo doi) -1_Ke hoach 2012 (theo doi)" xfId="9383"/>
    <cellStyle name="1_Danh sach gui BC thuc hien KH2009_Ke hoach 2009 (theo doi) -1_Ke hoach 2012 (theo doi) 2" xfId="9384"/>
    <cellStyle name="1_Danh sach gui BC thuc hien KH2009_Ke hoach 2009 (theo doi) -1_Ke hoach 2012 (theo doi) 2 2" xfId="9385"/>
    <cellStyle name="1_Danh sach gui BC thuc hien KH2009_Ke hoach 2009 (theo doi) -1_Ke hoach 2012 (theo doi) 2 2 2" xfId="36231"/>
    <cellStyle name="1_Danh sach gui BC thuc hien KH2009_Ke hoach 2009 (theo doi) -1_Ke hoach 2012 (theo doi) 2 2 3" xfId="36232"/>
    <cellStyle name="1_Danh sach gui BC thuc hien KH2009_Ke hoach 2009 (theo doi) -1_Ke hoach 2012 (theo doi) 2 3" xfId="9386"/>
    <cellStyle name="1_Danh sach gui BC thuc hien KH2009_Ke hoach 2009 (theo doi) -1_Ke hoach 2012 (theo doi) 2 3 2" xfId="36233"/>
    <cellStyle name="1_Danh sach gui BC thuc hien KH2009_Ke hoach 2009 (theo doi) -1_Ke hoach 2012 (theo doi) 2 3 3" xfId="36234"/>
    <cellStyle name="1_Danh sach gui BC thuc hien KH2009_Ke hoach 2009 (theo doi) -1_Ke hoach 2012 (theo doi) 2 4" xfId="9387"/>
    <cellStyle name="1_Danh sach gui BC thuc hien KH2009_Ke hoach 2009 (theo doi) -1_Ke hoach 2012 (theo doi) 2 4 2" xfId="36235"/>
    <cellStyle name="1_Danh sach gui BC thuc hien KH2009_Ke hoach 2009 (theo doi) -1_Ke hoach 2012 (theo doi) 2 4 3" xfId="36236"/>
    <cellStyle name="1_Danh sach gui BC thuc hien KH2009_Ke hoach 2009 (theo doi) -1_Ke hoach 2012 (theo doi) 2 5" xfId="36237"/>
    <cellStyle name="1_Danh sach gui BC thuc hien KH2009_Ke hoach 2009 (theo doi) -1_Ke hoach 2012 (theo doi) 2 6" xfId="36238"/>
    <cellStyle name="1_Danh sach gui BC thuc hien KH2009_Ke hoach 2009 (theo doi) -1_Ke hoach 2012 (theo doi) 3" xfId="9388"/>
    <cellStyle name="1_Danh sach gui BC thuc hien KH2009_Ke hoach 2009 (theo doi) -1_Ke hoach 2012 (theo doi) 3 2" xfId="36239"/>
    <cellStyle name="1_Danh sach gui BC thuc hien KH2009_Ke hoach 2009 (theo doi) -1_Ke hoach 2012 (theo doi) 3 3" xfId="36240"/>
    <cellStyle name="1_Danh sach gui BC thuc hien KH2009_Ke hoach 2009 (theo doi) -1_Ke hoach 2012 (theo doi) 4" xfId="9389"/>
    <cellStyle name="1_Danh sach gui BC thuc hien KH2009_Ke hoach 2009 (theo doi) -1_Ke hoach 2012 (theo doi) 4 2" xfId="36241"/>
    <cellStyle name="1_Danh sach gui BC thuc hien KH2009_Ke hoach 2009 (theo doi) -1_Ke hoach 2012 (theo doi) 4 3" xfId="36242"/>
    <cellStyle name="1_Danh sach gui BC thuc hien KH2009_Ke hoach 2009 (theo doi) -1_Ke hoach 2012 (theo doi) 5" xfId="9390"/>
    <cellStyle name="1_Danh sach gui BC thuc hien KH2009_Ke hoach 2009 (theo doi) -1_Ke hoach 2012 (theo doi) 5 2" xfId="36243"/>
    <cellStyle name="1_Danh sach gui BC thuc hien KH2009_Ke hoach 2009 (theo doi) -1_Ke hoach 2012 (theo doi) 5 3" xfId="36244"/>
    <cellStyle name="1_Danh sach gui BC thuc hien KH2009_Ke hoach 2009 (theo doi) -1_Ke hoach 2012 (theo doi) 6" xfId="36245"/>
    <cellStyle name="1_Danh sach gui BC thuc hien KH2009_Ke hoach 2009 (theo doi) -1_Ke hoach 2012 (theo doi) 7" xfId="36246"/>
    <cellStyle name="1_Danh sach gui BC thuc hien KH2009_Ke hoach 2009 (theo doi) -1_Ke hoach 2012 theo doi (giai ngan 30.6.12)" xfId="9391"/>
    <cellStyle name="1_Danh sach gui BC thuc hien KH2009_Ke hoach 2009 (theo doi) -1_Ke hoach 2012 theo doi (giai ngan 30.6.12) 2" xfId="9392"/>
    <cellStyle name="1_Danh sach gui BC thuc hien KH2009_Ke hoach 2009 (theo doi) -1_Ke hoach 2012 theo doi (giai ngan 30.6.12) 2 2" xfId="9393"/>
    <cellStyle name="1_Danh sach gui BC thuc hien KH2009_Ke hoach 2009 (theo doi) -1_Ke hoach 2012 theo doi (giai ngan 30.6.12) 2 2 2" xfId="36247"/>
    <cellStyle name="1_Danh sach gui BC thuc hien KH2009_Ke hoach 2009 (theo doi) -1_Ke hoach 2012 theo doi (giai ngan 30.6.12) 2 2 3" xfId="36248"/>
    <cellStyle name="1_Danh sach gui BC thuc hien KH2009_Ke hoach 2009 (theo doi) -1_Ke hoach 2012 theo doi (giai ngan 30.6.12) 2 3" xfId="9394"/>
    <cellStyle name="1_Danh sach gui BC thuc hien KH2009_Ke hoach 2009 (theo doi) -1_Ke hoach 2012 theo doi (giai ngan 30.6.12) 2 3 2" xfId="36249"/>
    <cellStyle name="1_Danh sach gui BC thuc hien KH2009_Ke hoach 2009 (theo doi) -1_Ke hoach 2012 theo doi (giai ngan 30.6.12) 2 3 3" xfId="36250"/>
    <cellStyle name="1_Danh sach gui BC thuc hien KH2009_Ke hoach 2009 (theo doi) -1_Ke hoach 2012 theo doi (giai ngan 30.6.12) 2 4" xfId="9395"/>
    <cellStyle name="1_Danh sach gui BC thuc hien KH2009_Ke hoach 2009 (theo doi) -1_Ke hoach 2012 theo doi (giai ngan 30.6.12) 2 4 2" xfId="36251"/>
    <cellStyle name="1_Danh sach gui BC thuc hien KH2009_Ke hoach 2009 (theo doi) -1_Ke hoach 2012 theo doi (giai ngan 30.6.12) 2 4 3" xfId="36252"/>
    <cellStyle name="1_Danh sach gui BC thuc hien KH2009_Ke hoach 2009 (theo doi) -1_Ke hoach 2012 theo doi (giai ngan 30.6.12) 2 5" xfId="36253"/>
    <cellStyle name="1_Danh sach gui BC thuc hien KH2009_Ke hoach 2009 (theo doi) -1_Ke hoach 2012 theo doi (giai ngan 30.6.12) 2 6" xfId="36254"/>
    <cellStyle name="1_Danh sach gui BC thuc hien KH2009_Ke hoach 2009 (theo doi) -1_Ke hoach 2012 theo doi (giai ngan 30.6.12) 3" xfId="9396"/>
    <cellStyle name="1_Danh sach gui BC thuc hien KH2009_Ke hoach 2009 (theo doi) -1_Ke hoach 2012 theo doi (giai ngan 30.6.12) 3 2" xfId="36255"/>
    <cellStyle name="1_Danh sach gui BC thuc hien KH2009_Ke hoach 2009 (theo doi) -1_Ke hoach 2012 theo doi (giai ngan 30.6.12) 3 3" xfId="36256"/>
    <cellStyle name="1_Danh sach gui BC thuc hien KH2009_Ke hoach 2009 (theo doi) -1_Ke hoach 2012 theo doi (giai ngan 30.6.12) 4" xfId="9397"/>
    <cellStyle name="1_Danh sach gui BC thuc hien KH2009_Ke hoach 2009 (theo doi) -1_Ke hoach 2012 theo doi (giai ngan 30.6.12) 4 2" xfId="36257"/>
    <cellStyle name="1_Danh sach gui BC thuc hien KH2009_Ke hoach 2009 (theo doi) -1_Ke hoach 2012 theo doi (giai ngan 30.6.12) 4 3" xfId="36258"/>
    <cellStyle name="1_Danh sach gui BC thuc hien KH2009_Ke hoach 2009 (theo doi) -1_Ke hoach 2012 theo doi (giai ngan 30.6.12) 5" xfId="9398"/>
    <cellStyle name="1_Danh sach gui BC thuc hien KH2009_Ke hoach 2009 (theo doi) -1_Ke hoach 2012 theo doi (giai ngan 30.6.12) 5 2" xfId="36259"/>
    <cellStyle name="1_Danh sach gui BC thuc hien KH2009_Ke hoach 2009 (theo doi) -1_Ke hoach 2012 theo doi (giai ngan 30.6.12) 5 3" xfId="36260"/>
    <cellStyle name="1_Danh sach gui BC thuc hien KH2009_Ke hoach 2009 (theo doi) -1_Ke hoach 2012 theo doi (giai ngan 30.6.12) 6" xfId="36261"/>
    <cellStyle name="1_Danh sach gui BC thuc hien KH2009_Ke hoach 2009 (theo doi) -1_Ke hoach 2012 theo doi (giai ngan 30.6.12) 7" xfId="36262"/>
    <cellStyle name="1_Danh sach gui BC thuc hien KH2009_Ke hoach 2009 (theo doi) -1_Tong hop theo doi von TPCP (BC)" xfId="9399"/>
    <cellStyle name="1_Danh sach gui BC thuc hien KH2009_Ke hoach 2009 (theo doi) -1_Tong hop theo doi von TPCP (BC) 2" xfId="9400"/>
    <cellStyle name="1_Danh sach gui BC thuc hien KH2009_Ke hoach 2009 (theo doi) -1_Tong hop theo doi von TPCP (BC) 2 2" xfId="9401"/>
    <cellStyle name="1_Danh sach gui BC thuc hien KH2009_Ke hoach 2009 (theo doi) -1_Tong hop theo doi von TPCP (BC) 2 2 2" xfId="36263"/>
    <cellStyle name="1_Danh sach gui BC thuc hien KH2009_Ke hoach 2009 (theo doi) -1_Tong hop theo doi von TPCP (BC) 2 2 3" xfId="36264"/>
    <cellStyle name="1_Danh sach gui BC thuc hien KH2009_Ke hoach 2009 (theo doi) -1_Tong hop theo doi von TPCP (BC) 2 3" xfId="9402"/>
    <cellStyle name="1_Danh sach gui BC thuc hien KH2009_Ke hoach 2009 (theo doi) -1_Tong hop theo doi von TPCP (BC) 2 3 2" xfId="36265"/>
    <cellStyle name="1_Danh sach gui BC thuc hien KH2009_Ke hoach 2009 (theo doi) -1_Tong hop theo doi von TPCP (BC) 2 3 3" xfId="36266"/>
    <cellStyle name="1_Danh sach gui BC thuc hien KH2009_Ke hoach 2009 (theo doi) -1_Tong hop theo doi von TPCP (BC) 2 4" xfId="9403"/>
    <cellStyle name="1_Danh sach gui BC thuc hien KH2009_Ke hoach 2009 (theo doi) -1_Tong hop theo doi von TPCP (BC) 2 4 2" xfId="36267"/>
    <cellStyle name="1_Danh sach gui BC thuc hien KH2009_Ke hoach 2009 (theo doi) -1_Tong hop theo doi von TPCP (BC) 2 4 3" xfId="36268"/>
    <cellStyle name="1_Danh sach gui BC thuc hien KH2009_Ke hoach 2009 (theo doi) -1_Tong hop theo doi von TPCP (BC) 2 5" xfId="36269"/>
    <cellStyle name="1_Danh sach gui BC thuc hien KH2009_Ke hoach 2009 (theo doi) -1_Tong hop theo doi von TPCP (BC) 2 6" xfId="36270"/>
    <cellStyle name="1_Danh sach gui BC thuc hien KH2009_Ke hoach 2009 (theo doi) -1_Tong hop theo doi von TPCP (BC) 3" xfId="9404"/>
    <cellStyle name="1_Danh sach gui BC thuc hien KH2009_Ke hoach 2009 (theo doi) -1_Tong hop theo doi von TPCP (BC) 3 2" xfId="36271"/>
    <cellStyle name="1_Danh sach gui BC thuc hien KH2009_Ke hoach 2009 (theo doi) -1_Tong hop theo doi von TPCP (BC) 3 3" xfId="36272"/>
    <cellStyle name="1_Danh sach gui BC thuc hien KH2009_Ke hoach 2009 (theo doi) -1_Tong hop theo doi von TPCP (BC) 4" xfId="9405"/>
    <cellStyle name="1_Danh sach gui BC thuc hien KH2009_Ke hoach 2009 (theo doi) -1_Tong hop theo doi von TPCP (BC) 4 2" xfId="36273"/>
    <cellStyle name="1_Danh sach gui BC thuc hien KH2009_Ke hoach 2009 (theo doi) -1_Tong hop theo doi von TPCP (BC) 4 3" xfId="36274"/>
    <cellStyle name="1_Danh sach gui BC thuc hien KH2009_Ke hoach 2009 (theo doi) -1_Tong hop theo doi von TPCP (BC) 5" xfId="9406"/>
    <cellStyle name="1_Danh sach gui BC thuc hien KH2009_Ke hoach 2009 (theo doi) -1_Tong hop theo doi von TPCP (BC) 5 2" xfId="36275"/>
    <cellStyle name="1_Danh sach gui BC thuc hien KH2009_Ke hoach 2009 (theo doi) -1_Tong hop theo doi von TPCP (BC) 5 3" xfId="36276"/>
    <cellStyle name="1_Danh sach gui BC thuc hien KH2009_Ke hoach 2009 (theo doi) -1_Tong hop theo doi von TPCP (BC) 6" xfId="36277"/>
    <cellStyle name="1_Danh sach gui BC thuc hien KH2009_Ke hoach 2009 (theo doi) -1_Tong hop theo doi von TPCP (BC) 7" xfId="36278"/>
    <cellStyle name="1_Danh sach gui BC thuc hien KH2009_Ke hoach 2009 (theo doi) -1_Tong hop theo doi von TPCP (BC)_BC von DTPT 6 thang 2012" xfId="9407"/>
    <cellStyle name="1_Danh sach gui BC thuc hien KH2009_Ke hoach 2009 (theo doi) -1_Tong hop theo doi von TPCP (BC)_BC von DTPT 6 thang 2012 2" xfId="9408"/>
    <cellStyle name="1_Danh sach gui BC thuc hien KH2009_Ke hoach 2009 (theo doi) -1_Tong hop theo doi von TPCP (BC)_BC von DTPT 6 thang 2012 2 2" xfId="9409"/>
    <cellStyle name="1_Danh sach gui BC thuc hien KH2009_Ke hoach 2009 (theo doi) -1_Tong hop theo doi von TPCP (BC)_BC von DTPT 6 thang 2012 2 2 2" xfId="36279"/>
    <cellStyle name="1_Danh sach gui BC thuc hien KH2009_Ke hoach 2009 (theo doi) -1_Tong hop theo doi von TPCP (BC)_BC von DTPT 6 thang 2012 2 2 3" xfId="36280"/>
    <cellStyle name="1_Danh sach gui BC thuc hien KH2009_Ke hoach 2009 (theo doi) -1_Tong hop theo doi von TPCP (BC)_BC von DTPT 6 thang 2012 2 3" xfId="9410"/>
    <cellStyle name="1_Danh sach gui BC thuc hien KH2009_Ke hoach 2009 (theo doi) -1_Tong hop theo doi von TPCP (BC)_BC von DTPT 6 thang 2012 2 3 2" xfId="36281"/>
    <cellStyle name="1_Danh sach gui BC thuc hien KH2009_Ke hoach 2009 (theo doi) -1_Tong hop theo doi von TPCP (BC)_BC von DTPT 6 thang 2012 2 3 3" xfId="36282"/>
    <cellStyle name="1_Danh sach gui BC thuc hien KH2009_Ke hoach 2009 (theo doi) -1_Tong hop theo doi von TPCP (BC)_BC von DTPT 6 thang 2012 2 4" xfId="9411"/>
    <cellStyle name="1_Danh sach gui BC thuc hien KH2009_Ke hoach 2009 (theo doi) -1_Tong hop theo doi von TPCP (BC)_BC von DTPT 6 thang 2012 2 4 2" xfId="36283"/>
    <cellStyle name="1_Danh sach gui BC thuc hien KH2009_Ke hoach 2009 (theo doi) -1_Tong hop theo doi von TPCP (BC)_BC von DTPT 6 thang 2012 2 4 3" xfId="36284"/>
    <cellStyle name="1_Danh sach gui BC thuc hien KH2009_Ke hoach 2009 (theo doi) -1_Tong hop theo doi von TPCP (BC)_BC von DTPT 6 thang 2012 2 5" xfId="36285"/>
    <cellStyle name="1_Danh sach gui BC thuc hien KH2009_Ke hoach 2009 (theo doi) -1_Tong hop theo doi von TPCP (BC)_BC von DTPT 6 thang 2012 2 6" xfId="36286"/>
    <cellStyle name="1_Danh sach gui BC thuc hien KH2009_Ke hoach 2009 (theo doi) -1_Tong hop theo doi von TPCP (BC)_BC von DTPT 6 thang 2012 3" xfId="9412"/>
    <cellStyle name="1_Danh sach gui BC thuc hien KH2009_Ke hoach 2009 (theo doi) -1_Tong hop theo doi von TPCP (BC)_BC von DTPT 6 thang 2012 3 2" xfId="36287"/>
    <cellStyle name="1_Danh sach gui BC thuc hien KH2009_Ke hoach 2009 (theo doi) -1_Tong hop theo doi von TPCP (BC)_BC von DTPT 6 thang 2012 3 3" xfId="36288"/>
    <cellStyle name="1_Danh sach gui BC thuc hien KH2009_Ke hoach 2009 (theo doi) -1_Tong hop theo doi von TPCP (BC)_BC von DTPT 6 thang 2012 4" xfId="9413"/>
    <cellStyle name="1_Danh sach gui BC thuc hien KH2009_Ke hoach 2009 (theo doi) -1_Tong hop theo doi von TPCP (BC)_BC von DTPT 6 thang 2012 4 2" xfId="36289"/>
    <cellStyle name="1_Danh sach gui BC thuc hien KH2009_Ke hoach 2009 (theo doi) -1_Tong hop theo doi von TPCP (BC)_BC von DTPT 6 thang 2012 4 3" xfId="36290"/>
    <cellStyle name="1_Danh sach gui BC thuc hien KH2009_Ke hoach 2009 (theo doi) -1_Tong hop theo doi von TPCP (BC)_BC von DTPT 6 thang 2012 5" xfId="9414"/>
    <cellStyle name="1_Danh sach gui BC thuc hien KH2009_Ke hoach 2009 (theo doi) -1_Tong hop theo doi von TPCP (BC)_BC von DTPT 6 thang 2012 5 2" xfId="36291"/>
    <cellStyle name="1_Danh sach gui BC thuc hien KH2009_Ke hoach 2009 (theo doi) -1_Tong hop theo doi von TPCP (BC)_BC von DTPT 6 thang 2012 5 3" xfId="36292"/>
    <cellStyle name="1_Danh sach gui BC thuc hien KH2009_Ke hoach 2009 (theo doi) -1_Tong hop theo doi von TPCP (BC)_BC von DTPT 6 thang 2012 6" xfId="36293"/>
    <cellStyle name="1_Danh sach gui BC thuc hien KH2009_Ke hoach 2009 (theo doi) -1_Tong hop theo doi von TPCP (BC)_BC von DTPT 6 thang 2012 7" xfId="36294"/>
    <cellStyle name="1_Danh sach gui BC thuc hien KH2009_Ke hoach 2009 (theo doi) -1_Tong hop theo doi von TPCP (BC)_Bieu du thao QD von ho tro co MT" xfId="9415"/>
    <cellStyle name="1_Danh sach gui BC thuc hien KH2009_Ke hoach 2009 (theo doi) -1_Tong hop theo doi von TPCP (BC)_Bieu du thao QD von ho tro co MT 2" xfId="9416"/>
    <cellStyle name="1_Danh sach gui BC thuc hien KH2009_Ke hoach 2009 (theo doi) -1_Tong hop theo doi von TPCP (BC)_Bieu du thao QD von ho tro co MT 2 2" xfId="9417"/>
    <cellStyle name="1_Danh sach gui BC thuc hien KH2009_Ke hoach 2009 (theo doi) -1_Tong hop theo doi von TPCP (BC)_Bieu du thao QD von ho tro co MT 2 2 2" xfId="36295"/>
    <cellStyle name="1_Danh sach gui BC thuc hien KH2009_Ke hoach 2009 (theo doi) -1_Tong hop theo doi von TPCP (BC)_Bieu du thao QD von ho tro co MT 2 2 3" xfId="36296"/>
    <cellStyle name="1_Danh sach gui BC thuc hien KH2009_Ke hoach 2009 (theo doi) -1_Tong hop theo doi von TPCP (BC)_Bieu du thao QD von ho tro co MT 2 3" xfId="9418"/>
    <cellStyle name="1_Danh sach gui BC thuc hien KH2009_Ke hoach 2009 (theo doi) -1_Tong hop theo doi von TPCP (BC)_Bieu du thao QD von ho tro co MT 2 3 2" xfId="36297"/>
    <cellStyle name="1_Danh sach gui BC thuc hien KH2009_Ke hoach 2009 (theo doi) -1_Tong hop theo doi von TPCP (BC)_Bieu du thao QD von ho tro co MT 2 3 3" xfId="36298"/>
    <cellStyle name="1_Danh sach gui BC thuc hien KH2009_Ke hoach 2009 (theo doi) -1_Tong hop theo doi von TPCP (BC)_Bieu du thao QD von ho tro co MT 2 4" xfId="9419"/>
    <cellStyle name="1_Danh sach gui BC thuc hien KH2009_Ke hoach 2009 (theo doi) -1_Tong hop theo doi von TPCP (BC)_Bieu du thao QD von ho tro co MT 2 4 2" xfId="36299"/>
    <cellStyle name="1_Danh sach gui BC thuc hien KH2009_Ke hoach 2009 (theo doi) -1_Tong hop theo doi von TPCP (BC)_Bieu du thao QD von ho tro co MT 2 4 3" xfId="36300"/>
    <cellStyle name="1_Danh sach gui BC thuc hien KH2009_Ke hoach 2009 (theo doi) -1_Tong hop theo doi von TPCP (BC)_Bieu du thao QD von ho tro co MT 2 5" xfId="36301"/>
    <cellStyle name="1_Danh sach gui BC thuc hien KH2009_Ke hoach 2009 (theo doi) -1_Tong hop theo doi von TPCP (BC)_Bieu du thao QD von ho tro co MT 2 6" xfId="36302"/>
    <cellStyle name="1_Danh sach gui BC thuc hien KH2009_Ke hoach 2009 (theo doi) -1_Tong hop theo doi von TPCP (BC)_Bieu du thao QD von ho tro co MT 3" xfId="9420"/>
    <cellStyle name="1_Danh sach gui BC thuc hien KH2009_Ke hoach 2009 (theo doi) -1_Tong hop theo doi von TPCP (BC)_Bieu du thao QD von ho tro co MT 3 2" xfId="36303"/>
    <cellStyle name="1_Danh sach gui BC thuc hien KH2009_Ke hoach 2009 (theo doi) -1_Tong hop theo doi von TPCP (BC)_Bieu du thao QD von ho tro co MT 3 3" xfId="36304"/>
    <cellStyle name="1_Danh sach gui BC thuc hien KH2009_Ke hoach 2009 (theo doi) -1_Tong hop theo doi von TPCP (BC)_Bieu du thao QD von ho tro co MT 4" xfId="9421"/>
    <cellStyle name="1_Danh sach gui BC thuc hien KH2009_Ke hoach 2009 (theo doi) -1_Tong hop theo doi von TPCP (BC)_Bieu du thao QD von ho tro co MT 4 2" xfId="36305"/>
    <cellStyle name="1_Danh sach gui BC thuc hien KH2009_Ke hoach 2009 (theo doi) -1_Tong hop theo doi von TPCP (BC)_Bieu du thao QD von ho tro co MT 4 3" xfId="36306"/>
    <cellStyle name="1_Danh sach gui BC thuc hien KH2009_Ke hoach 2009 (theo doi) -1_Tong hop theo doi von TPCP (BC)_Bieu du thao QD von ho tro co MT 5" xfId="9422"/>
    <cellStyle name="1_Danh sach gui BC thuc hien KH2009_Ke hoach 2009 (theo doi) -1_Tong hop theo doi von TPCP (BC)_Bieu du thao QD von ho tro co MT 5 2" xfId="36307"/>
    <cellStyle name="1_Danh sach gui BC thuc hien KH2009_Ke hoach 2009 (theo doi) -1_Tong hop theo doi von TPCP (BC)_Bieu du thao QD von ho tro co MT 5 3" xfId="36308"/>
    <cellStyle name="1_Danh sach gui BC thuc hien KH2009_Ke hoach 2009 (theo doi) -1_Tong hop theo doi von TPCP (BC)_Bieu du thao QD von ho tro co MT 6" xfId="36309"/>
    <cellStyle name="1_Danh sach gui BC thuc hien KH2009_Ke hoach 2009 (theo doi) -1_Tong hop theo doi von TPCP (BC)_Bieu du thao QD von ho tro co MT 7" xfId="36310"/>
    <cellStyle name="1_Danh sach gui BC thuc hien KH2009_Ke hoach 2009 (theo doi) -1_Tong hop theo doi von TPCP (BC)_Ke hoach 2012 (theo doi)" xfId="9423"/>
    <cellStyle name="1_Danh sach gui BC thuc hien KH2009_Ke hoach 2009 (theo doi) -1_Tong hop theo doi von TPCP (BC)_Ke hoach 2012 (theo doi) 2" xfId="9424"/>
    <cellStyle name="1_Danh sach gui BC thuc hien KH2009_Ke hoach 2009 (theo doi) -1_Tong hop theo doi von TPCP (BC)_Ke hoach 2012 (theo doi) 2 2" xfId="9425"/>
    <cellStyle name="1_Danh sach gui BC thuc hien KH2009_Ke hoach 2009 (theo doi) -1_Tong hop theo doi von TPCP (BC)_Ke hoach 2012 (theo doi) 2 2 2" xfId="36311"/>
    <cellStyle name="1_Danh sach gui BC thuc hien KH2009_Ke hoach 2009 (theo doi) -1_Tong hop theo doi von TPCP (BC)_Ke hoach 2012 (theo doi) 2 2 3" xfId="36312"/>
    <cellStyle name="1_Danh sach gui BC thuc hien KH2009_Ke hoach 2009 (theo doi) -1_Tong hop theo doi von TPCP (BC)_Ke hoach 2012 (theo doi) 2 3" xfId="9426"/>
    <cellStyle name="1_Danh sach gui BC thuc hien KH2009_Ke hoach 2009 (theo doi) -1_Tong hop theo doi von TPCP (BC)_Ke hoach 2012 (theo doi) 2 3 2" xfId="36313"/>
    <cellStyle name="1_Danh sach gui BC thuc hien KH2009_Ke hoach 2009 (theo doi) -1_Tong hop theo doi von TPCP (BC)_Ke hoach 2012 (theo doi) 2 3 3" xfId="36314"/>
    <cellStyle name="1_Danh sach gui BC thuc hien KH2009_Ke hoach 2009 (theo doi) -1_Tong hop theo doi von TPCP (BC)_Ke hoach 2012 (theo doi) 2 4" xfId="9427"/>
    <cellStyle name="1_Danh sach gui BC thuc hien KH2009_Ke hoach 2009 (theo doi) -1_Tong hop theo doi von TPCP (BC)_Ke hoach 2012 (theo doi) 2 4 2" xfId="36315"/>
    <cellStyle name="1_Danh sach gui BC thuc hien KH2009_Ke hoach 2009 (theo doi) -1_Tong hop theo doi von TPCP (BC)_Ke hoach 2012 (theo doi) 2 4 3" xfId="36316"/>
    <cellStyle name="1_Danh sach gui BC thuc hien KH2009_Ke hoach 2009 (theo doi) -1_Tong hop theo doi von TPCP (BC)_Ke hoach 2012 (theo doi) 2 5" xfId="36317"/>
    <cellStyle name="1_Danh sach gui BC thuc hien KH2009_Ke hoach 2009 (theo doi) -1_Tong hop theo doi von TPCP (BC)_Ke hoach 2012 (theo doi) 2 6" xfId="36318"/>
    <cellStyle name="1_Danh sach gui BC thuc hien KH2009_Ke hoach 2009 (theo doi) -1_Tong hop theo doi von TPCP (BC)_Ke hoach 2012 (theo doi) 3" xfId="9428"/>
    <cellStyle name="1_Danh sach gui BC thuc hien KH2009_Ke hoach 2009 (theo doi) -1_Tong hop theo doi von TPCP (BC)_Ke hoach 2012 (theo doi) 3 2" xfId="36319"/>
    <cellStyle name="1_Danh sach gui BC thuc hien KH2009_Ke hoach 2009 (theo doi) -1_Tong hop theo doi von TPCP (BC)_Ke hoach 2012 (theo doi) 3 3" xfId="36320"/>
    <cellStyle name="1_Danh sach gui BC thuc hien KH2009_Ke hoach 2009 (theo doi) -1_Tong hop theo doi von TPCP (BC)_Ke hoach 2012 (theo doi) 4" xfId="9429"/>
    <cellStyle name="1_Danh sach gui BC thuc hien KH2009_Ke hoach 2009 (theo doi) -1_Tong hop theo doi von TPCP (BC)_Ke hoach 2012 (theo doi) 4 2" xfId="36321"/>
    <cellStyle name="1_Danh sach gui BC thuc hien KH2009_Ke hoach 2009 (theo doi) -1_Tong hop theo doi von TPCP (BC)_Ke hoach 2012 (theo doi) 4 3" xfId="36322"/>
    <cellStyle name="1_Danh sach gui BC thuc hien KH2009_Ke hoach 2009 (theo doi) -1_Tong hop theo doi von TPCP (BC)_Ke hoach 2012 (theo doi) 5" xfId="9430"/>
    <cellStyle name="1_Danh sach gui BC thuc hien KH2009_Ke hoach 2009 (theo doi) -1_Tong hop theo doi von TPCP (BC)_Ke hoach 2012 (theo doi) 5 2" xfId="36323"/>
    <cellStyle name="1_Danh sach gui BC thuc hien KH2009_Ke hoach 2009 (theo doi) -1_Tong hop theo doi von TPCP (BC)_Ke hoach 2012 (theo doi) 5 3" xfId="36324"/>
    <cellStyle name="1_Danh sach gui BC thuc hien KH2009_Ke hoach 2009 (theo doi) -1_Tong hop theo doi von TPCP (BC)_Ke hoach 2012 (theo doi) 6" xfId="36325"/>
    <cellStyle name="1_Danh sach gui BC thuc hien KH2009_Ke hoach 2009 (theo doi) -1_Tong hop theo doi von TPCP (BC)_Ke hoach 2012 (theo doi) 7" xfId="36326"/>
    <cellStyle name="1_Danh sach gui BC thuc hien KH2009_Ke hoach 2009 (theo doi) -1_Tong hop theo doi von TPCP (BC)_Ke hoach 2012 theo doi (giai ngan 30.6.12)" xfId="9431"/>
    <cellStyle name="1_Danh sach gui BC thuc hien KH2009_Ke hoach 2009 (theo doi) -1_Tong hop theo doi von TPCP (BC)_Ke hoach 2012 theo doi (giai ngan 30.6.12) 2" xfId="9432"/>
    <cellStyle name="1_Danh sach gui BC thuc hien KH2009_Ke hoach 2009 (theo doi) -1_Tong hop theo doi von TPCP (BC)_Ke hoach 2012 theo doi (giai ngan 30.6.12) 2 2" xfId="9433"/>
    <cellStyle name="1_Danh sach gui BC thuc hien KH2009_Ke hoach 2009 (theo doi) -1_Tong hop theo doi von TPCP (BC)_Ke hoach 2012 theo doi (giai ngan 30.6.12) 2 2 2" xfId="36327"/>
    <cellStyle name="1_Danh sach gui BC thuc hien KH2009_Ke hoach 2009 (theo doi) -1_Tong hop theo doi von TPCP (BC)_Ke hoach 2012 theo doi (giai ngan 30.6.12) 2 2 3" xfId="36328"/>
    <cellStyle name="1_Danh sach gui BC thuc hien KH2009_Ke hoach 2009 (theo doi) -1_Tong hop theo doi von TPCP (BC)_Ke hoach 2012 theo doi (giai ngan 30.6.12) 2 3" xfId="9434"/>
    <cellStyle name="1_Danh sach gui BC thuc hien KH2009_Ke hoach 2009 (theo doi) -1_Tong hop theo doi von TPCP (BC)_Ke hoach 2012 theo doi (giai ngan 30.6.12) 2 3 2" xfId="36329"/>
    <cellStyle name="1_Danh sach gui BC thuc hien KH2009_Ke hoach 2009 (theo doi) -1_Tong hop theo doi von TPCP (BC)_Ke hoach 2012 theo doi (giai ngan 30.6.12) 2 3 3" xfId="36330"/>
    <cellStyle name="1_Danh sach gui BC thuc hien KH2009_Ke hoach 2009 (theo doi) -1_Tong hop theo doi von TPCP (BC)_Ke hoach 2012 theo doi (giai ngan 30.6.12) 2 4" xfId="9435"/>
    <cellStyle name="1_Danh sach gui BC thuc hien KH2009_Ke hoach 2009 (theo doi) -1_Tong hop theo doi von TPCP (BC)_Ke hoach 2012 theo doi (giai ngan 30.6.12) 2 4 2" xfId="36331"/>
    <cellStyle name="1_Danh sach gui BC thuc hien KH2009_Ke hoach 2009 (theo doi) -1_Tong hop theo doi von TPCP (BC)_Ke hoach 2012 theo doi (giai ngan 30.6.12) 2 4 3" xfId="36332"/>
    <cellStyle name="1_Danh sach gui BC thuc hien KH2009_Ke hoach 2009 (theo doi) -1_Tong hop theo doi von TPCP (BC)_Ke hoach 2012 theo doi (giai ngan 30.6.12) 2 5" xfId="36333"/>
    <cellStyle name="1_Danh sach gui BC thuc hien KH2009_Ke hoach 2009 (theo doi) -1_Tong hop theo doi von TPCP (BC)_Ke hoach 2012 theo doi (giai ngan 30.6.12) 2 6" xfId="36334"/>
    <cellStyle name="1_Danh sach gui BC thuc hien KH2009_Ke hoach 2009 (theo doi) -1_Tong hop theo doi von TPCP (BC)_Ke hoach 2012 theo doi (giai ngan 30.6.12) 3" xfId="9436"/>
    <cellStyle name="1_Danh sach gui BC thuc hien KH2009_Ke hoach 2009 (theo doi) -1_Tong hop theo doi von TPCP (BC)_Ke hoach 2012 theo doi (giai ngan 30.6.12) 3 2" xfId="36335"/>
    <cellStyle name="1_Danh sach gui BC thuc hien KH2009_Ke hoach 2009 (theo doi) -1_Tong hop theo doi von TPCP (BC)_Ke hoach 2012 theo doi (giai ngan 30.6.12) 3 3" xfId="36336"/>
    <cellStyle name="1_Danh sach gui BC thuc hien KH2009_Ke hoach 2009 (theo doi) -1_Tong hop theo doi von TPCP (BC)_Ke hoach 2012 theo doi (giai ngan 30.6.12) 4" xfId="9437"/>
    <cellStyle name="1_Danh sach gui BC thuc hien KH2009_Ke hoach 2009 (theo doi) -1_Tong hop theo doi von TPCP (BC)_Ke hoach 2012 theo doi (giai ngan 30.6.12) 4 2" xfId="36337"/>
    <cellStyle name="1_Danh sach gui BC thuc hien KH2009_Ke hoach 2009 (theo doi) -1_Tong hop theo doi von TPCP (BC)_Ke hoach 2012 theo doi (giai ngan 30.6.12) 4 3" xfId="36338"/>
    <cellStyle name="1_Danh sach gui BC thuc hien KH2009_Ke hoach 2009 (theo doi) -1_Tong hop theo doi von TPCP (BC)_Ke hoach 2012 theo doi (giai ngan 30.6.12) 5" xfId="9438"/>
    <cellStyle name="1_Danh sach gui BC thuc hien KH2009_Ke hoach 2009 (theo doi) -1_Tong hop theo doi von TPCP (BC)_Ke hoach 2012 theo doi (giai ngan 30.6.12) 5 2" xfId="36339"/>
    <cellStyle name="1_Danh sach gui BC thuc hien KH2009_Ke hoach 2009 (theo doi) -1_Tong hop theo doi von TPCP (BC)_Ke hoach 2012 theo doi (giai ngan 30.6.12) 5 3" xfId="36340"/>
    <cellStyle name="1_Danh sach gui BC thuc hien KH2009_Ke hoach 2009 (theo doi) -1_Tong hop theo doi von TPCP (BC)_Ke hoach 2012 theo doi (giai ngan 30.6.12) 6" xfId="36341"/>
    <cellStyle name="1_Danh sach gui BC thuc hien KH2009_Ke hoach 2009 (theo doi) -1_Tong hop theo doi von TPCP (BC)_Ke hoach 2012 theo doi (giai ngan 30.6.12) 7" xfId="36342"/>
    <cellStyle name="1_Danh sach gui BC thuc hien KH2009_Ke hoach 2010 (theo doi)" xfId="9439"/>
    <cellStyle name="1_Danh sach gui BC thuc hien KH2009_Ke hoach 2010 (theo doi) 2" xfId="9440"/>
    <cellStyle name="1_Danh sach gui BC thuc hien KH2009_Ke hoach 2010 (theo doi) 2 2" xfId="9441"/>
    <cellStyle name="1_Danh sach gui BC thuc hien KH2009_Ke hoach 2010 (theo doi) 2 2 2" xfId="36343"/>
    <cellStyle name="1_Danh sach gui BC thuc hien KH2009_Ke hoach 2010 (theo doi) 2 2 3" xfId="36344"/>
    <cellStyle name="1_Danh sach gui BC thuc hien KH2009_Ke hoach 2010 (theo doi) 2 3" xfId="9442"/>
    <cellStyle name="1_Danh sach gui BC thuc hien KH2009_Ke hoach 2010 (theo doi) 2 3 2" xfId="36345"/>
    <cellStyle name="1_Danh sach gui BC thuc hien KH2009_Ke hoach 2010 (theo doi) 2 3 3" xfId="36346"/>
    <cellStyle name="1_Danh sach gui BC thuc hien KH2009_Ke hoach 2010 (theo doi) 2 4" xfId="9443"/>
    <cellStyle name="1_Danh sach gui BC thuc hien KH2009_Ke hoach 2010 (theo doi) 2 4 2" xfId="36347"/>
    <cellStyle name="1_Danh sach gui BC thuc hien KH2009_Ke hoach 2010 (theo doi) 2 4 3" xfId="36348"/>
    <cellStyle name="1_Danh sach gui BC thuc hien KH2009_Ke hoach 2010 (theo doi) 2 5" xfId="36349"/>
    <cellStyle name="1_Danh sach gui BC thuc hien KH2009_Ke hoach 2010 (theo doi) 2 6" xfId="36350"/>
    <cellStyle name="1_Danh sach gui BC thuc hien KH2009_Ke hoach 2010 (theo doi) 3" xfId="9444"/>
    <cellStyle name="1_Danh sach gui BC thuc hien KH2009_Ke hoach 2010 (theo doi) 3 2" xfId="36351"/>
    <cellStyle name="1_Danh sach gui BC thuc hien KH2009_Ke hoach 2010 (theo doi) 3 3" xfId="36352"/>
    <cellStyle name="1_Danh sach gui BC thuc hien KH2009_Ke hoach 2010 (theo doi) 4" xfId="9445"/>
    <cellStyle name="1_Danh sach gui BC thuc hien KH2009_Ke hoach 2010 (theo doi) 4 2" xfId="36353"/>
    <cellStyle name="1_Danh sach gui BC thuc hien KH2009_Ke hoach 2010 (theo doi) 4 3" xfId="36354"/>
    <cellStyle name="1_Danh sach gui BC thuc hien KH2009_Ke hoach 2010 (theo doi) 5" xfId="9446"/>
    <cellStyle name="1_Danh sach gui BC thuc hien KH2009_Ke hoach 2010 (theo doi) 5 2" xfId="36355"/>
    <cellStyle name="1_Danh sach gui BC thuc hien KH2009_Ke hoach 2010 (theo doi) 5 3" xfId="36356"/>
    <cellStyle name="1_Danh sach gui BC thuc hien KH2009_Ke hoach 2010 (theo doi) 6" xfId="36357"/>
    <cellStyle name="1_Danh sach gui BC thuc hien KH2009_Ke hoach 2010 (theo doi) 7" xfId="36358"/>
    <cellStyle name="1_Danh sach gui BC thuc hien KH2009_Ke hoach 2010 (theo doi)_BC von DTPT 6 thang 2012" xfId="9447"/>
    <cellStyle name="1_Danh sach gui BC thuc hien KH2009_Ke hoach 2010 (theo doi)_BC von DTPT 6 thang 2012 2" xfId="9448"/>
    <cellStyle name="1_Danh sach gui BC thuc hien KH2009_Ke hoach 2010 (theo doi)_BC von DTPT 6 thang 2012 2 2" xfId="9449"/>
    <cellStyle name="1_Danh sach gui BC thuc hien KH2009_Ke hoach 2010 (theo doi)_BC von DTPT 6 thang 2012 2 2 2" xfId="36359"/>
    <cellStyle name="1_Danh sach gui BC thuc hien KH2009_Ke hoach 2010 (theo doi)_BC von DTPT 6 thang 2012 2 2 3" xfId="36360"/>
    <cellStyle name="1_Danh sach gui BC thuc hien KH2009_Ke hoach 2010 (theo doi)_BC von DTPT 6 thang 2012 2 3" xfId="9450"/>
    <cellStyle name="1_Danh sach gui BC thuc hien KH2009_Ke hoach 2010 (theo doi)_BC von DTPT 6 thang 2012 2 3 2" xfId="36361"/>
    <cellStyle name="1_Danh sach gui BC thuc hien KH2009_Ke hoach 2010 (theo doi)_BC von DTPT 6 thang 2012 2 3 3" xfId="36362"/>
    <cellStyle name="1_Danh sach gui BC thuc hien KH2009_Ke hoach 2010 (theo doi)_BC von DTPT 6 thang 2012 2 4" xfId="9451"/>
    <cellStyle name="1_Danh sach gui BC thuc hien KH2009_Ke hoach 2010 (theo doi)_BC von DTPT 6 thang 2012 2 4 2" xfId="36363"/>
    <cellStyle name="1_Danh sach gui BC thuc hien KH2009_Ke hoach 2010 (theo doi)_BC von DTPT 6 thang 2012 2 4 3" xfId="36364"/>
    <cellStyle name="1_Danh sach gui BC thuc hien KH2009_Ke hoach 2010 (theo doi)_BC von DTPT 6 thang 2012 2 5" xfId="36365"/>
    <cellStyle name="1_Danh sach gui BC thuc hien KH2009_Ke hoach 2010 (theo doi)_BC von DTPT 6 thang 2012 2 6" xfId="36366"/>
    <cellStyle name="1_Danh sach gui BC thuc hien KH2009_Ke hoach 2010 (theo doi)_BC von DTPT 6 thang 2012 3" xfId="9452"/>
    <cellStyle name="1_Danh sach gui BC thuc hien KH2009_Ke hoach 2010 (theo doi)_BC von DTPT 6 thang 2012 3 2" xfId="36367"/>
    <cellStyle name="1_Danh sach gui BC thuc hien KH2009_Ke hoach 2010 (theo doi)_BC von DTPT 6 thang 2012 3 3" xfId="36368"/>
    <cellStyle name="1_Danh sach gui BC thuc hien KH2009_Ke hoach 2010 (theo doi)_BC von DTPT 6 thang 2012 4" xfId="9453"/>
    <cellStyle name="1_Danh sach gui BC thuc hien KH2009_Ke hoach 2010 (theo doi)_BC von DTPT 6 thang 2012 4 2" xfId="36369"/>
    <cellStyle name="1_Danh sach gui BC thuc hien KH2009_Ke hoach 2010 (theo doi)_BC von DTPT 6 thang 2012 4 3" xfId="36370"/>
    <cellStyle name="1_Danh sach gui BC thuc hien KH2009_Ke hoach 2010 (theo doi)_BC von DTPT 6 thang 2012 5" xfId="9454"/>
    <cellStyle name="1_Danh sach gui BC thuc hien KH2009_Ke hoach 2010 (theo doi)_BC von DTPT 6 thang 2012 5 2" xfId="36371"/>
    <cellStyle name="1_Danh sach gui BC thuc hien KH2009_Ke hoach 2010 (theo doi)_BC von DTPT 6 thang 2012 5 3" xfId="36372"/>
    <cellStyle name="1_Danh sach gui BC thuc hien KH2009_Ke hoach 2010 (theo doi)_BC von DTPT 6 thang 2012 6" xfId="36373"/>
    <cellStyle name="1_Danh sach gui BC thuc hien KH2009_Ke hoach 2010 (theo doi)_BC von DTPT 6 thang 2012 7" xfId="36374"/>
    <cellStyle name="1_Danh sach gui BC thuc hien KH2009_Ke hoach 2010 (theo doi)_Bieu du thao QD von ho tro co MT" xfId="9455"/>
    <cellStyle name="1_Danh sach gui BC thuc hien KH2009_Ke hoach 2010 (theo doi)_Bieu du thao QD von ho tro co MT 2" xfId="9456"/>
    <cellStyle name="1_Danh sach gui BC thuc hien KH2009_Ke hoach 2010 (theo doi)_Bieu du thao QD von ho tro co MT 2 2" xfId="9457"/>
    <cellStyle name="1_Danh sach gui BC thuc hien KH2009_Ke hoach 2010 (theo doi)_Bieu du thao QD von ho tro co MT 2 2 2" xfId="36375"/>
    <cellStyle name="1_Danh sach gui BC thuc hien KH2009_Ke hoach 2010 (theo doi)_Bieu du thao QD von ho tro co MT 2 2 3" xfId="36376"/>
    <cellStyle name="1_Danh sach gui BC thuc hien KH2009_Ke hoach 2010 (theo doi)_Bieu du thao QD von ho tro co MT 2 3" xfId="9458"/>
    <cellStyle name="1_Danh sach gui BC thuc hien KH2009_Ke hoach 2010 (theo doi)_Bieu du thao QD von ho tro co MT 2 3 2" xfId="36377"/>
    <cellStyle name="1_Danh sach gui BC thuc hien KH2009_Ke hoach 2010 (theo doi)_Bieu du thao QD von ho tro co MT 2 3 3" xfId="36378"/>
    <cellStyle name="1_Danh sach gui BC thuc hien KH2009_Ke hoach 2010 (theo doi)_Bieu du thao QD von ho tro co MT 2 4" xfId="9459"/>
    <cellStyle name="1_Danh sach gui BC thuc hien KH2009_Ke hoach 2010 (theo doi)_Bieu du thao QD von ho tro co MT 2 4 2" xfId="36379"/>
    <cellStyle name="1_Danh sach gui BC thuc hien KH2009_Ke hoach 2010 (theo doi)_Bieu du thao QD von ho tro co MT 2 4 3" xfId="36380"/>
    <cellStyle name="1_Danh sach gui BC thuc hien KH2009_Ke hoach 2010 (theo doi)_Bieu du thao QD von ho tro co MT 2 5" xfId="36381"/>
    <cellStyle name="1_Danh sach gui BC thuc hien KH2009_Ke hoach 2010 (theo doi)_Bieu du thao QD von ho tro co MT 2 6" xfId="36382"/>
    <cellStyle name="1_Danh sach gui BC thuc hien KH2009_Ke hoach 2010 (theo doi)_Bieu du thao QD von ho tro co MT 3" xfId="9460"/>
    <cellStyle name="1_Danh sach gui BC thuc hien KH2009_Ke hoach 2010 (theo doi)_Bieu du thao QD von ho tro co MT 3 2" xfId="36383"/>
    <cellStyle name="1_Danh sach gui BC thuc hien KH2009_Ke hoach 2010 (theo doi)_Bieu du thao QD von ho tro co MT 3 3" xfId="36384"/>
    <cellStyle name="1_Danh sach gui BC thuc hien KH2009_Ke hoach 2010 (theo doi)_Bieu du thao QD von ho tro co MT 4" xfId="9461"/>
    <cellStyle name="1_Danh sach gui BC thuc hien KH2009_Ke hoach 2010 (theo doi)_Bieu du thao QD von ho tro co MT 4 2" xfId="36385"/>
    <cellStyle name="1_Danh sach gui BC thuc hien KH2009_Ke hoach 2010 (theo doi)_Bieu du thao QD von ho tro co MT 4 3" xfId="36386"/>
    <cellStyle name="1_Danh sach gui BC thuc hien KH2009_Ke hoach 2010 (theo doi)_Bieu du thao QD von ho tro co MT 5" xfId="9462"/>
    <cellStyle name="1_Danh sach gui BC thuc hien KH2009_Ke hoach 2010 (theo doi)_Bieu du thao QD von ho tro co MT 5 2" xfId="36387"/>
    <cellStyle name="1_Danh sach gui BC thuc hien KH2009_Ke hoach 2010 (theo doi)_Bieu du thao QD von ho tro co MT 5 3" xfId="36388"/>
    <cellStyle name="1_Danh sach gui BC thuc hien KH2009_Ke hoach 2010 (theo doi)_Bieu du thao QD von ho tro co MT 6" xfId="36389"/>
    <cellStyle name="1_Danh sach gui BC thuc hien KH2009_Ke hoach 2010 (theo doi)_Bieu du thao QD von ho tro co MT 7" xfId="36390"/>
    <cellStyle name="1_Danh sach gui BC thuc hien KH2009_Ke hoach 2010 (theo doi)_Ke hoach 2012 (theo doi)" xfId="9463"/>
    <cellStyle name="1_Danh sach gui BC thuc hien KH2009_Ke hoach 2010 (theo doi)_Ke hoach 2012 (theo doi) 2" xfId="9464"/>
    <cellStyle name="1_Danh sach gui BC thuc hien KH2009_Ke hoach 2010 (theo doi)_Ke hoach 2012 (theo doi) 2 2" xfId="9465"/>
    <cellStyle name="1_Danh sach gui BC thuc hien KH2009_Ke hoach 2010 (theo doi)_Ke hoach 2012 (theo doi) 2 2 2" xfId="36391"/>
    <cellStyle name="1_Danh sach gui BC thuc hien KH2009_Ke hoach 2010 (theo doi)_Ke hoach 2012 (theo doi) 2 2 3" xfId="36392"/>
    <cellStyle name="1_Danh sach gui BC thuc hien KH2009_Ke hoach 2010 (theo doi)_Ke hoach 2012 (theo doi) 2 3" xfId="9466"/>
    <cellStyle name="1_Danh sach gui BC thuc hien KH2009_Ke hoach 2010 (theo doi)_Ke hoach 2012 (theo doi) 2 3 2" xfId="36393"/>
    <cellStyle name="1_Danh sach gui BC thuc hien KH2009_Ke hoach 2010 (theo doi)_Ke hoach 2012 (theo doi) 2 3 3" xfId="36394"/>
    <cellStyle name="1_Danh sach gui BC thuc hien KH2009_Ke hoach 2010 (theo doi)_Ke hoach 2012 (theo doi) 2 4" xfId="9467"/>
    <cellStyle name="1_Danh sach gui BC thuc hien KH2009_Ke hoach 2010 (theo doi)_Ke hoach 2012 (theo doi) 2 4 2" xfId="36395"/>
    <cellStyle name="1_Danh sach gui BC thuc hien KH2009_Ke hoach 2010 (theo doi)_Ke hoach 2012 (theo doi) 2 4 3" xfId="36396"/>
    <cellStyle name="1_Danh sach gui BC thuc hien KH2009_Ke hoach 2010 (theo doi)_Ke hoach 2012 (theo doi) 2 5" xfId="36397"/>
    <cellStyle name="1_Danh sach gui BC thuc hien KH2009_Ke hoach 2010 (theo doi)_Ke hoach 2012 (theo doi) 2 6" xfId="36398"/>
    <cellStyle name="1_Danh sach gui BC thuc hien KH2009_Ke hoach 2010 (theo doi)_Ke hoach 2012 (theo doi) 3" xfId="9468"/>
    <cellStyle name="1_Danh sach gui BC thuc hien KH2009_Ke hoach 2010 (theo doi)_Ke hoach 2012 (theo doi) 3 2" xfId="36399"/>
    <cellStyle name="1_Danh sach gui BC thuc hien KH2009_Ke hoach 2010 (theo doi)_Ke hoach 2012 (theo doi) 3 3" xfId="36400"/>
    <cellStyle name="1_Danh sach gui BC thuc hien KH2009_Ke hoach 2010 (theo doi)_Ke hoach 2012 (theo doi) 4" xfId="9469"/>
    <cellStyle name="1_Danh sach gui BC thuc hien KH2009_Ke hoach 2010 (theo doi)_Ke hoach 2012 (theo doi) 4 2" xfId="36401"/>
    <cellStyle name="1_Danh sach gui BC thuc hien KH2009_Ke hoach 2010 (theo doi)_Ke hoach 2012 (theo doi) 4 3" xfId="36402"/>
    <cellStyle name="1_Danh sach gui BC thuc hien KH2009_Ke hoach 2010 (theo doi)_Ke hoach 2012 (theo doi) 5" xfId="9470"/>
    <cellStyle name="1_Danh sach gui BC thuc hien KH2009_Ke hoach 2010 (theo doi)_Ke hoach 2012 (theo doi) 5 2" xfId="36403"/>
    <cellStyle name="1_Danh sach gui BC thuc hien KH2009_Ke hoach 2010 (theo doi)_Ke hoach 2012 (theo doi) 5 3" xfId="36404"/>
    <cellStyle name="1_Danh sach gui BC thuc hien KH2009_Ke hoach 2010 (theo doi)_Ke hoach 2012 (theo doi) 6" xfId="36405"/>
    <cellStyle name="1_Danh sach gui BC thuc hien KH2009_Ke hoach 2010 (theo doi)_Ke hoach 2012 (theo doi) 7" xfId="36406"/>
    <cellStyle name="1_Danh sach gui BC thuc hien KH2009_Ke hoach 2010 (theo doi)_Ke hoach 2012 theo doi (giai ngan 30.6.12)" xfId="9471"/>
    <cellStyle name="1_Danh sach gui BC thuc hien KH2009_Ke hoach 2010 (theo doi)_Ke hoach 2012 theo doi (giai ngan 30.6.12) 2" xfId="9472"/>
    <cellStyle name="1_Danh sach gui BC thuc hien KH2009_Ke hoach 2010 (theo doi)_Ke hoach 2012 theo doi (giai ngan 30.6.12) 2 2" xfId="9473"/>
    <cellStyle name="1_Danh sach gui BC thuc hien KH2009_Ke hoach 2010 (theo doi)_Ke hoach 2012 theo doi (giai ngan 30.6.12) 2 2 2" xfId="36407"/>
    <cellStyle name="1_Danh sach gui BC thuc hien KH2009_Ke hoach 2010 (theo doi)_Ke hoach 2012 theo doi (giai ngan 30.6.12) 2 2 3" xfId="36408"/>
    <cellStyle name="1_Danh sach gui BC thuc hien KH2009_Ke hoach 2010 (theo doi)_Ke hoach 2012 theo doi (giai ngan 30.6.12) 2 3" xfId="9474"/>
    <cellStyle name="1_Danh sach gui BC thuc hien KH2009_Ke hoach 2010 (theo doi)_Ke hoach 2012 theo doi (giai ngan 30.6.12) 2 3 2" xfId="36409"/>
    <cellStyle name="1_Danh sach gui BC thuc hien KH2009_Ke hoach 2010 (theo doi)_Ke hoach 2012 theo doi (giai ngan 30.6.12) 2 3 3" xfId="36410"/>
    <cellStyle name="1_Danh sach gui BC thuc hien KH2009_Ke hoach 2010 (theo doi)_Ke hoach 2012 theo doi (giai ngan 30.6.12) 2 4" xfId="9475"/>
    <cellStyle name="1_Danh sach gui BC thuc hien KH2009_Ke hoach 2010 (theo doi)_Ke hoach 2012 theo doi (giai ngan 30.6.12) 2 4 2" xfId="36411"/>
    <cellStyle name="1_Danh sach gui BC thuc hien KH2009_Ke hoach 2010 (theo doi)_Ke hoach 2012 theo doi (giai ngan 30.6.12) 2 4 3" xfId="36412"/>
    <cellStyle name="1_Danh sach gui BC thuc hien KH2009_Ke hoach 2010 (theo doi)_Ke hoach 2012 theo doi (giai ngan 30.6.12) 2 5" xfId="36413"/>
    <cellStyle name="1_Danh sach gui BC thuc hien KH2009_Ke hoach 2010 (theo doi)_Ke hoach 2012 theo doi (giai ngan 30.6.12) 2 6" xfId="36414"/>
    <cellStyle name="1_Danh sach gui BC thuc hien KH2009_Ke hoach 2010 (theo doi)_Ke hoach 2012 theo doi (giai ngan 30.6.12) 3" xfId="9476"/>
    <cellStyle name="1_Danh sach gui BC thuc hien KH2009_Ke hoach 2010 (theo doi)_Ke hoach 2012 theo doi (giai ngan 30.6.12) 3 2" xfId="36415"/>
    <cellStyle name="1_Danh sach gui BC thuc hien KH2009_Ke hoach 2010 (theo doi)_Ke hoach 2012 theo doi (giai ngan 30.6.12) 3 3" xfId="36416"/>
    <cellStyle name="1_Danh sach gui BC thuc hien KH2009_Ke hoach 2010 (theo doi)_Ke hoach 2012 theo doi (giai ngan 30.6.12) 4" xfId="9477"/>
    <cellStyle name="1_Danh sach gui BC thuc hien KH2009_Ke hoach 2010 (theo doi)_Ke hoach 2012 theo doi (giai ngan 30.6.12) 4 2" xfId="36417"/>
    <cellStyle name="1_Danh sach gui BC thuc hien KH2009_Ke hoach 2010 (theo doi)_Ke hoach 2012 theo doi (giai ngan 30.6.12) 4 3" xfId="36418"/>
    <cellStyle name="1_Danh sach gui BC thuc hien KH2009_Ke hoach 2010 (theo doi)_Ke hoach 2012 theo doi (giai ngan 30.6.12) 5" xfId="9478"/>
    <cellStyle name="1_Danh sach gui BC thuc hien KH2009_Ke hoach 2010 (theo doi)_Ke hoach 2012 theo doi (giai ngan 30.6.12) 5 2" xfId="36419"/>
    <cellStyle name="1_Danh sach gui BC thuc hien KH2009_Ke hoach 2010 (theo doi)_Ke hoach 2012 theo doi (giai ngan 30.6.12) 5 3" xfId="36420"/>
    <cellStyle name="1_Danh sach gui BC thuc hien KH2009_Ke hoach 2010 (theo doi)_Ke hoach 2012 theo doi (giai ngan 30.6.12) 6" xfId="36421"/>
    <cellStyle name="1_Danh sach gui BC thuc hien KH2009_Ke hoach 2010 (theo doi)_Ke hoach 2012 theo doi (giai ngan 30.6.12) 7" xfId="36422"/>
    <cellStyle name="1_Danh sach gui BC thuc hien KH2009_Ke hoach 2012 (theo doi)" xfId="9479"/>
    <cellStyle name="1_Danh sach gui BC thuc hien KH2009_Ke hoach 2012 (theo doi) 2" xfId="9480"/>
    <cellStyle name="1_Danh sach gui BC thuc hien KH2009_Ke hoach 2012 (theo doi) 2 2" xfId="9481"/>
    <cellStyle name="1_Danh sach gui BC thuc hien KH2009_Ke hoach 2012 (theo doi) 2 2 2" xfId="36423"/>
    <cellStyle name="1_Danh sach gui BC thuc hien KH2009_Ke hoach 2012 (theo doi) 2 2 3" xfId="36424"/>
    <cellStyle name="1_Danh sach gui BC thuc hien KH2009_Ke hoach 2012 (theo doi) 2 3" xfId="9482"/>
    <cellStyle name="1_Danh sach gui BC thuc hien KH2009_Ke hoach 2012 (theo doi) 2 3 2" xfId="36425"/>
    <cellStyle name="1_Danh sach gui BC thuc hien KH2009_Ke hoach 2012 (theo doi) 2 3 3" xfId="36426"/>
    <cellStyle name="1_Danh sach gui BC thuc hien KH2009_Ke hoach 2012 (theo doi) 2 4" xfId="9483"/>
    <cellStyle name="1_Danh sach gui BC thuc hien KH2009_Ke hoach 2012 (theo doi) 2 4 2" xfId="36427"/>
    <cellStyle name="1_Danh sach gui BC thuc hien KH2009_Ke hoach 2012 (theo doi) 2 4 3" xfId="36428"/>
    <cellStyle name="1_Danh sach gui BC thuc hien KH2009_Ke hoach 2012 (theo doi) 2 5" xfId="36429"/>
    <cellStyle name="1_Danh sach gui BC thuc hien KH2009_Ke hoach 2012 (theo doi) 2 6" xfId="36430"/>
    <cellStyle name="1_Danh sach gui BC thuc hien KH2009_Ke hoach 2012 (theo doi) 3" xfId="9484"/>
    <cellStyle name="1_Danh sach gui BC thuc hien KH2009_Ke hoach 2012 (theo doi) 3 2" xfId="36431"/>
    <cellStyle name="1_Danh sach gui BC thuc hien KH2009_Ke hoach 2012 (theo doi) 3 3" xfId="36432"/>
    <cellStyle name="1_Danh sach gui BC thuc hien KH2009_Ke hoach 2012 (theo doi) 4" xfId="9485"/>
    <cellStyle name="1_Danh sach gui BC thuc hien KH2009_Ke hoach 2012 (theo doi) 4 2" xfId="36433"/>
    <cellStyle name="1_Danh sach gui BC thuc hien KH2009_Ke hoach 2012 (theo doi) 4 3" xfId="36434"/>
    <cellStyle name="1_Danh sach gui BC thuc hien KH2009_Ke hoach 2012 (theo doi) 5" xfId="9486"/>
    <cellStyle name="1_Danh sach gui BC thuc hien KH2009_Ke hoach 2012 (theo doi) 5 2" xfId="36435"/>
    <cellStyle name="1_Danh sach gui BC thuc hien KH2009_Ke hoach 2012 (theo doi) 5 3" xfId="36436"/>
    <cellStyle name="1_Danh sach gui BC thuc hien KH2009_Ke hoach 2012 (theo doi) 6" xfId="36437"/>
    <cellStyle name="1_Danh sach gui BC thuc hien KH2009_Ke hoach 2012 (theo doi) 7" xfId="36438"/>
    <cellStyle name="1_Danh sach gui BC thuc hien KH2009_Ke hoach 2012 theo doi (giai ngan 30.6.12)" xfId="9487"/>
    <cellStyle name="1_Danh sach gui BC thuc hien KH2009_Ke hoach 2012 theo doi (giai ngan 30.6.12) 2" xfId="9488"/>
    <cellStyle name="1_Danh sach gui BC thuc hien KH2009_Ke hoach 2012 theo doi (giai ngan 30.6.12) 2 2" xfId="9489"/>
    <cellStyle name="1_Danh sach gui BC thuc hien KH2009_Ke hoach 2012 theo doi (giai ngan 30.6.12) 2 2 2" xfId="36439"/>
    <cellStyle name="1_Danh sach gui BC thuc hien KH2009_Ke hoach 2012 theo doi (giai ngan 30.6.12) 2 2 3" xfId="36440"/>
    <cellStyle name="1_Danh sach gui BC thuc hien KH2009_Ke hoach 2012 theo doi (giai ngan 30.6.12) 2 3" xfId="9490"/>
    <cellStyle name="1_Danh sach gui BC thuc hien KH2009_Ke hoach 2012 theo doi (giai ngan 30.6.12) 2 3 2" xfId="36441"/>
    <cellStyle name="1_Danh sach gui BC thuc hien KH2009_Ke hoach 2012 theo doi (giai ngan 30.6.12) 2 3 3" xfId="36442"/>
    <cellStyle name="1_Danh sach gui BC thuc hien KH2009_Ke hoach 2012 theo doi (giai ngan 30.6.12) 2 4" xfId="9491"/>
    <cellStyle name="1_Danh sach gui BC thuc hien KH2009_Ke hoach 2012 theo doi (giai ngan 30.6.12) 2 4 2" xfId="36443"/>
    <cellStyle name="1_Danh sach gui BC thuc hien KH2009_Ke hoach 2012 theo doi (giai ngan 30.6.12) 2 4 3" xfId="36444"/>
    <cellStyle name="1_Danh sach gui BC thuc hien KH2009_Ke hoach 2012 theo doi (giai ngan 30.6.12) 2 5" xfId="36445"/>
    <cellStyle name="1_Danh sach gui BC thuc hien KH2009_Ke hoach 2012 theo doi (giai ngan 30.6.12) 2 6" xfId="36446"/>
    <cellStyle name="1_Danh sach gui BC thuc hien KH2009_Ke hoach 2012 theo doi (giai ngan 30.6.12) 3" xfId="9492"/>
    <cellStyle name="1_Danh sach gui BC thuc hien KH2009_Ke hoach 2012 theo doi (giai ngan 30.6.12) 3 2" xfId="36447"/>
    <cellStyle name="1_Danh sach gui BC thuc hien KH2009_Ke hoach 2012 theo doi (giai ngan 30.6.12) 3 3" xfId="36448"/>
    <cellStyle name="1_Danh sach gui BC thuc hien KH2009_Ke hoach 2012 theo doi (giai ngan 30.6.12) 4" xfId="9493"/>
    <cellStyle name="1_Danh sach gui BC thuc hien KH2009_Ke hoach 2012 theo doi (giai ngan 30.6.12) 4 2" xfId="36449"/>
    <cellStyle name="1_Danh sach gui BC thuc hien KH2009_Ke hoach 2012 theo doi (giai ngan 30.6.12) 4 3" xfId="36450"/>
    <cellStyle name="1_Danh sach gui BC thuc hien KH2009_Ke hoach 2012 theo doi (giai ngan 30.6.12) 5" xfId="9494"/>
    <cellStyle name="1_Danh sach gui BC thuc hien KH2009_Ke hoach 2012 theo doi (giai ngan 30.6.12) 5 2" xfId="36451"/>
    <cellStyle name="1_Danh sach gui BC thuc hien KH2009_Ke hoach 2012 theo doi (giai ngan 30.6.12) 5 3" xfId="36452"/>
    <cellStyle name="1_Danh sach gui BC thuc hien KH2009_Ke hoach 2012 theo doi (giai ngan 30.6.12) 6" xfId="36453"/>
    <cellStyle name="1_Danh sach gui BC thuc hien KH2009_Ke hoach 2012 theo doi (giai ngan 30.6.12) 7" xfId="36454"/>
    <cellStyle name="1_Danh sach gui BC thuc hien KH2009_Ke hoach nam 2013 nguon MT(theo doi) den 31-5-13" xfId="9495"/>
    <cellStyle name="1_Danh sach gui BC thuc hien KH2009_Ke hoach nam 2013 nguon MT(theo doi) den 31-5-13 2" xfId="9496"/>
    <cellStyle name="1_Danh sach gui BC thuc hien KH2009_Ke hoach nam 2013 nguon MT(theo doi) den 31-5-13 2 2" xfId="9497"/>
    <cellStyle name="1_Danh sach gui BC thuc hien KH2009_Ke hoach nam 2013 nguon MT(theo doi) den 31-5-13 2 2 2" xfId="36455"/>
    <cellStyle name="1_Danh sach gui BC thuc hien KH2009_Ke hoach nam 2013 nguon MT(theo doi) den 31-5-13 2 2 3" xfId="36456"/>
    <cellStyle name="1_Danh sach gui BC thuc hien KH2009_Ke hoach nam 2013 nguon MT(theo doi) den 31-5-13 2 3" xfId="9498"/>
    <cellStyle name="1_Danh sach gui BC thuc hien KH2009_Ke hoach nam 2013 nguon MT(theo doi) den 31-5-13 2 3 2" xfId="36457"/>
    <cellStyle name="1_Danh sach gui BC thuc hien KH2009_Ke hoach nam 2013 nguon MT(theo doi) den 31-5-13 2 3 3" xfId="36458"/>
    <cellStyle name="1_Danh sach gui BC thuc hien KH2009_Ke hoach nam 2013 nguon MT(theo doi) den 31-5-13 2 4" xfId="9499"/>
    <cellStyle name="1_Danh sach gui BC thuc hien KH2009_Ke hoach nam 2013 nguon MT(theo doi) den 31-5-13 2 4 2" xfId="36459"/>
    <cellStyle name="1_Danh sach gui BC thuc hien KH2009_Ke hoach nam 2013 nguon MT(theo doi) den 31-5-13 2 4 3" xfId="36460"/>
    <cellStyle name="1_Danh sach gui BC thuc hien KH2009_Ke hoach nam 2013 nguon MT(theo doi) den 31-5-13 2 5" xfId="36461"/>
    <cellStyle name="1_Danh sach gui BC thuc hien KH2009_Ke hoach nam 2013 nguon MT(theo doi) den 31-5-13 2 6" xfId="36462"/>
    <cellStyle name="1_Danh sach gui BC thuc hien KH2009_Ke hoach nam 2013 nguon MT(theo doi) den 31-5-13 3" xfId="9500"/>
    <cellStyle name="1_Danh sach gui BC thuc hien KH2009_Ke hoach nam 2013 nguon MT(theo doi) den 31-5-13 3 2" xfId="36463"/>
    <cellStyle name="1_Danh sach gui BC thuc hien KH2009_Ke hoach nam 2013 nguon MT(theo doi) den 31-5-13 3 3" xfId="36464"/>
    <cellStyle name="1_Danh sach gui BC thuc hien KH2009_Ke hoach nam 2013 nguon MT(theo doi) den 31-5-13 4" xfId="9501"/>
    <cellStyle name="1_Danh sach gui BC thuc hien KH2009_Ke hoach nam 2013 nguon MT(theo doi) den 31-5-13 4 2" xfId="36465"/>
    <cellStyle name="1_Danh sach gui BC thuc hien KH2009_Ke hoach nam 2013 nguon MT(theo doi) den 31-5-13 4 3" xfId="36466"/>
    <cellStyle name="1_Danh sach gui BC thuc hien KH2009_Ke hoach nam 2013 nguon MT(theo doi) den 31-5-13 5" xfId="9502"/>
    <cellStyle name="1_Danh sach gui BC thuc hien KH2009_Ke hoach nam 2013 nguon MT(theo doi) den 31-5-13 5 2" xfId="36467"/>
    <cellStyle name="1_Danh sach gui BC thuc hien KH2009_Ke hoach nam 2013 nguon MT(theo doi) den 31-5-13 5 3" xfId="36468"/>
    <cellStyle name="1_Danh sach gui BC thuc hien KH2009_Ke hoach nam 2013 nguon MT(theo doi) den 31-5-13 6" xfId="36469"/>
    <cellStyle name="1_Danh sach gui BC thuc hien KH2009_Ke hoach nam 2013 nguon MT(theo doi) den 31-5-13 7" xfId="36470"/>
    <cellStyle name="1_Danh sach gui BC thuc hien KH2009_Tong hop theo doi von TPCP (BC)" xfId="9503"/>
    <cellStyle name="1_Danh sach gui BC thuc hien KH2009_Tong hop theo doi von TPCP (BC) 2" xfId="9504"/>
    <cellStyle name="1_Danh sach gui BC thuc hien KH2009_Tong hop theo doi von TPCP (BC) 2 2" xfId="9505"/>
    <cellStyle name="1_Danh sach gui BC thuc hien KH2009_Tong hop theo doi von TPCP (BC) 2 2 2" xfId="36471"/>
    <cellStyle name="1_Danh sach gui BC thuc hien KH2009_Tong hop theo doi von TPCP (BC) 2 2 3" xfId="36472"/>
    <cellStyle name="1_Danh sach gui BC thuc hien KH2009_Tong hop theo doi von TPCP (BC) 2 3" xfId="9506"/>
    <cellStyle name="1_Danh sach gui BC thuc hien KH2009_Tong hop theo doi von TPCP (BC) 2 3 2" xfId="36473"/>
    <cellStyle name="1_Danh sach gui BC thuc hien KH2009_Tong hop theo doi von TPCP (BC) 2 3 3" xfId="36474"/>
    <cellStyle name="1_Danh sach gui BC thuc hien KH2009_Tong hop theo doi von TPCP (BC) 2 4" xfId="9507"/>
    <cellStyle name="1_Danh sach gui BC thuc hien KH2009_Tong hop theo doi von TPCP (BC) 2 4 2" xfId="36475"/>
    <cellStyle name="1_Danh sach gui BC thuc hien KH2009_Tong hop theo doi von TPCP (BC) 2 4 3" xfId="36476"/>
    <cellStyle name="1_Danh sach gui BC thuc hien KH2009_Tong hop theo doi von TPCP (BC) 2 5" xfId="36477"/>
    <cellStyle name="1_Danh sach gui BC thuc hien KH2009_Tong hop theo doi von TPCP (BC) 2 6" xfId="36478"/>
    <cellStyle name="1_Danh sach gui BC thuc hien KH2009_Tong hop theo doi von TPCP (BC) 3" xfId="9508"/>
    <cellStyle name="1_Danh sach gui BC thuc hien KH2009_Tong hop theo doi von TPCP (BC) 3 2" xfId="36479"/>
    <cellStyle name="1_Danh sach gui BC thuc hien KH2009_Tong hop theo doi von TPCP (BC) 3 3" xfId="36480"/>
    <cellStyle name="1_Danh sach gui BC thuc hien KH2009_Tong hop theo doi von TPCP (BC) 4" xfId="9509"/>
    <cellStyle name="1_Danh sach gui BC thuc hien KH2009_Tong hop theo doi von TPCP (BC) 4 2" xfId="36481"/>
    <cellStyle name="1_Danh sach gui BC thuc hien KH2009_Tong hop theo doi von TPCP (BC) 4 3" xfId="36482"/>
    <cellStyle name="1_Danh sach gui BC thuc hien KH2009_Tong hop theo doi von TPCP (BC) 5" xfId="9510"/>
    <cellStyle name="1_Danh sach gui BC thuc hien KH2009_Tong hop theo doi von TPCP (BC) 5 2" xfId="36483"/>
    <cellStyle name="1_Danh sach gui BC thuc hien KH2009_Tong hop theo doi von TPCP (BC) 5 3" xfId="36484"/>
    <cellStyle name="1_Danh sach gui BC thuc hien KH2009_Tong hop theo doi von TPCP (BC) 6" xfId="36485"/>
    <cellStyle name="1_Danh sach gui BC thuc hien KH2009_Tong hop theo doi von TPCP (BC) 7" xfId="36486"/>
    <cellStyle name="1_Danh sach gui BC thuc hien KH2009_Tong hop theo doi von TPCP (BC)_BC von DTPT 6 thang 2012" xfId="9511"/>
    <cellStyle name="1_Danh sach gui BC thuc hien KH2009_Tong hop theo doi von TPCP (BC)_BC von DTPT 6 thang 2012 2" xfId="9512"/>
    <cellStyle name="1_Danh sach gui BC thuc hien KH2009_Tong hop theo doi von TPCP (BC)_BC von DTPT 6 thang 2012 2 2" xfId="9513"/>
    <cellStyle name="1_Danh sach gui BC thuc hien KH2009_Tong hop theo doi von TPCP (BC)_BC von DTPT 6 thang 2012 2 2 2" xfId="36487"/>
    <cellStyle name="1_Danh sach gui BC thuc hien KH2009_Tong hop theo doi von TPCP (BC)_BC von DTPT 6 thang 2012 2 2 3" xfId="36488"/>
    <cellStyle name="1_Danh sach gui BC thuc hien KH2009_Tong hop theo doi von TPCP (BC)_BC von DTPT 6 thang 2012 2 3" xfId="9514"/>
    <cellStyle name="1_Danh sach gui BC thuc hien KH2009_Tong hop theo doi von TPCP (BC)_BC von DTPT 6 thang 2012 2 3 2" xfId="36489"/>
    <cellStyle name="1_Danh sach gui BC thuc hien KH2009_Tong hop theo doi von TPCP (BC)_BC von DTPT 6 thang 2012 2 3 3" xfId="36490"/>
    <cellStyle name="1_Danh sach gui BC thuc hien KH2009_Tong hop theo doi von TPCP (BC)_BC von DTPT 6 thang 2012 2 4" xfId="9515"/>
    <cellStyle name="1_Danh sach gui BC thuc hien KH2009_Tong hop theo doi von TPCP (BC)_BC von DTPT 6 thang 2012 2 4 2" xfId="36491"/>
    <cellStyle name="1_Danh sach gui BC thuc hien KH2009_Tong hop theo doi von TPCP (BC)_BC von DTPT 6 thang 2012 2 4 3" xfId="36492"/>
    <cellStyle name="1_Danh sach gui BC thuc hien KH2009_Tong hop theo doi von TPCP (BC)_BC von DTPT 6 thang 2012 2 5" xfId="36493"/>
    <cellStyle name="1_Danh sach gui BC thuc hien KH2009_Tong hop theo doi von TPCP (BC)_BC von DTPT 6 thang 2012 2 6" xfId="36494"/>
    <cellStyle name="1_Danh sach gui BC thuc hien KH2009_Tong hop theo doi von TPCP (BC)_BC von DTPT 6 thang 2012 3" xfId="9516"/>
    <cellStyle name="1_Danh sach gui BC thuc hien KH2009_Tong hop theo doi von TPCP (BC)_BC von DTPT 6 thang 2012 3 2" xfId="36495"/>
    <cellStyle name="1_Danh sach gui BC thuc hien KH2009_Tong hop theo doi von TPCP (BC)_BC von DTPT 6 thang 2012 3 3" xfId="36496"/>
    <cellStyle name="1_Danh sach gui BC thuc hien KH2009_Tong hop theo doi von TPCP (BC)_BC von DTPT 6 thang 2012 4" xfId="9517"/>
    <cellStyle name="1_Danh sach gui BC thuc hien KH2009_Tong hop theo doi von TPCP (BC)_BC von DTPT 6 thang 2012 4 2" xfId="36497"/>
    <cellStyle name="1_Danh sach gui BC thuc hien KH2009_Tong hop theo doi von TPCP (BC)_BC von DTPT 6 thang 2012 4 3" xfId="36498"/>
    <cellStyle name="1_Danh sach gui BC thuc hien KH2009_Tong hop theo doi von TPCP (BC)_BC von DTPT 6 thang 2012 5" xfId="9518"/>
    <cellStyle name="1_Danh sach gui BC thuc hien KH2009_Tong hop theo doi von TPCP (BC)_BC von DTPT 6 thang 2012 5 2" xfId="36499"/>
    <cellStyle name="1_Danh sach gui BC thuc hien KH2009_Tong hop theo doi von TPCP (BC)_BC von DTPT 6 thang 2012 5 3" xfId="36500"/>
    <cellStyle name="1_Danh sach gui BC thuc hien KH2009_Tong hop theo doi von TPCP (BC)_BC von DTPT 6 thang 2012 6" xfId="36501"/>
    <cellStyle name="1_Danh sach gui BC thuc hien KH2009_Tong hop theo doi von TPCP (BC)_BC von DTPT 6 thang 2012 7" xfId="36502"/>
    <cellStyle name="1_Danh sach gui BC thuc hien KH2009_Tong hop theo doi von TPCP (BC)_Bieu du thao QD von ho tro co MT" xfId="9519"/>
    <cellStyle name="1_Danh sach gui BC thuc hien KH2009_Tong hop theo doi von TPCP (BC)_Bieu du thao QD von ho tro co MT 2" xfId="9520"/>
    <cellStyle name="1_Danh sach gui BC thuc hien KH2009_Tong hop theo doi von TPCP (BC)_Bieu du thao QD von ho tro co MT 2 2" xfId="9521"/>
    <cellStyle name="1_Danh sach gui BC thuc hien KH2009_Tong hop theo doi von TPCP (BC)_Bieu du thao QD von ho tro co MT 2 2 2" xfId="36503"/>
    <cellStyle name="1_Danh sach gui BC thuc hien KH2009_Tong hop theo doi von TPCP (BC)_Bieu du thao QD von ho tro co MT 2 2 3" xfId="36504"/>
    <cellStyle name="1_Danh sach gui BC thuc hien KH2009_Tong hop theo doi von TPCP (BC)_Bieu du thao QD von ho tro co MT 2 3" xfId="9522"/>
    <cellStyle name="1_Danh sach gui BC thuc hien KH2009_Tong hop theo doi von TPCP (BC)_Bieu du thao QD von ho tro co MT 2 3 2" xfId="36505"/>
    <cellStyle name="1_Danh sach gui BC thuc hien KH2009_Tong hop theo doi von TPCP (BC)_Bieu du thao QD von ho tro co MT 2 3 3" xfId="36506"/>
    <cellStyle name="1_Danh sach gui BC thuc hien KH2009_Tong hop theo doi von TPCP (BC)_Bieu du thao QD von ho tro co MT 2 4" xfId="9523"/>
    <cellStyle name="1_Danh sach gui BC thuc hien KH2009_Tong hop theo doi von TPCP (BC)_Bieu du thao QD von ho tro co MT 2 4 2" xfId="36507"/>
    <cellStyle name="1_Danh sach gui BC thuc hien KH2009_Tong hop theo doi von TPCP (BC)_Bieu du thao QD von ho tro co MT 2 4 3" xfId="36508"/>
    <cellStyle name="1_Danh sach gui BC thuc hien KH2009_Tong hop theo doi von TPCP (BC)_Bieu du thao QD von ho tro co MT 2 5" xfId="36509"/>
    <cellStyle name="1_Danh sach gui BC thuc hien KH2009_Tong hop theo doi von TPCP (BC)_Bieu du thao QD von ho tro co MT 2 6" xfId="36510"/>
    <cellStyle name="1_Danh sach gui BC thuc hien KH2009_Tong hop theo doi von TPCP (BC)_Bieu du thao QD von ho tro co MT 3" xfId="9524"/>
    <cellStyle name="1_Danh sach gui BC thuc hien KH2009_Tong hop theo doi von TPCP (BC)_Bieu du thao QD von ho tro co MT 3 2" xfId="36511"/>
    <cellStyle name="1_Danh sach gui BC thuc hien KH2009_Tong hop theo doi von TPCP (BC)_Bieu du thao QD von ho tro co MT 3 3" xfId="36512"/>
    <cellStyle name="1_Danh sach gui BC thuc hien KH2009_Tong hop theo doi von TPCP (BC)_Bieu du thao QD von ho tro co MT 4" xfId="9525"/>
    <cellStyle name="1_Danh sach gui BC thuc hien KH2009_Tong hop theo doi von TPCP (BC)_Bieu du thao QD von ho tro co MT 4 2" xfId="36513"/>
    <cellStyle name="1_Danh sach gui BC thuc hien KH2009_Tong hop theo doi von TPCP (BC)_Bieu du thao QD von ho tro co MT 4 3" xfId="36514"/>
    <cellStyle name="1_Danh sach gui BC thuc hien KH2009_Tong hop theo doi von TPCP (BC)_Bieu du thao QD von ho tro co MT 5" xfId="9526"/>
    <cellStyle name="1_Danh sach gui BC thuc hien KH2009_Tong hop theo doi von TPCP (BC)_Bieu du thao QD von ho tro co MT 5 2" xfId="36515"/>
    <cellStyle name="1_Danh sach gui BC thuc hien KH2009_Tong hop theo doi von TPCP (BC)_Bieu du thao QD von ho tro co MT 5 3" xfId="36516"/>
    <cellStyle name="1_Danh sach gui BC thuc hien KH2009_Tong hop theo doi von TPCP (BC)_Bieu du thao QD von ho tro co MT 6" xfId="36517"/>
    <cellStyle name="1_Danh sach gui BC thuc hien KH2009_Tong hop theo doi von TPCP (BC)_Bieu du thao QD von ho tro co MT 7" xfId="36518"/>
    <cellStyle name="1_Danh sach gui BC thuc hien KH2009_Tong hop theo doi von TPCP (BC)_Ke hoach 2012 (theo doi)" xfId="9527"/>
    <cellStyle name="1_Danh sach gui BC thuc hien KH2009_Tong hop theo doi von TPCP (BC)_Ke hoach 2012 (theo doi) 2" xfId="9528"/>
    <cellStyle name="1_Danh sach gui BC thuc hien KH2009_Tong hop theo doi von TPCP (BC)_Ke hoach 2012 (theo doi) 2 2" xfId="9529"/>
    <cellStyle name="1_Danh sach gui BC thuc hien KH2009_Tong hop theo doi von TPCP (BC)_Ke hoach 2012 (theo doi) 2 2 2" xfId="36519"/>
    <cellStyle name="1_Danh sach gui BC thuc hien KH2009_Tong hop theo doi von TPCP (BC)_Ke hoach 2012 (theo doi) 2 2 3" xfId="36520"/>
    <cellStyle name="1_Danh sach gui BC thuc hien KH2009_Tong hop theo doi von TPCP (BC)_Ke hoach 2012 (theo doi) 2 3" xfId="9530"/>
    <cellStyle name="1_Danh sach gui BC thuc hien KH2009_Tong hop theo doi von TPCP (BC)_Ke hoach 2012 (theo doi) 2 3 2" xfId="36521"/>
    <cellStyle name="1_Danh sach gui BC thuc hien KH2009_Tong hop theo doi von TPCP (BC)_Ke hoach 2012 (theo doi) 2 3 3" xfId="36522"/>
    <cellStyle name="1_Danh sach gui BC thuc hien KH2009_Tong hop theo doi von TPCP (BC)_Ke hoach 2012 (theo doi) 2 4" xfId="9531"/>
    <cellStyle name="1_Danh sach gui BC thuc hien KH2009_Tong hop theo doi von TPCP (BC)_Ke hoach 2012 (theo doi) 2 4 2" xfId="36523"/>
    <cellStyle name="1_Danh sach gui BC thuc hien KH2009_Tong hop theo doi von TPCP (BC)_Ke hoach 2012 (theo doi) 2 4 3" xfId="36524"/>
    <cellStyle name="1_Danh sach gui BC thuc hien KH2009_Tong hop theo doi von TPCP (BC)_Ke hoach 2012 (theo doi) 2 5" xfId="36525"/>
    <cellStyle name="1_Danh sach gui BC thuc hien KH2009_Tong hop theo doi von TPCP (BC)_Ke hoach 2012 (theo doi) 2 6" xfId="36526"/>
    <cellStyle name="1_Danh sach gui BC thuc hien KH2009_Tong hop theo doi von TPCP (BC)_Ke hoach 2012 (theo doi) 3" xfId="9532"/>
    <cellStyle name="1_Danh sach gui BC thuc hien KH2009_Tong hop theo doi von TPCP (BC)_Ke hoach 2012 (theo doi) 3 2" xfId="36527"/>
    <cellStyle name="1_Danh sach gui BC thuc hien KH2009_Tong hop theo doi von TPCP (BC)_Ke hoach 2012 (theo doi) 3 3" xfId="36528"/>
    <cellStyle name="1_Danh sach gui BC thuc hien KH2009_Tong hop theo doi von TPCP (BC)_Ke hoach 2012 (theo doi) 4" xfId="9533"/>
    <cellStyle name="1_Danh sach gui BC thuc hien KH2009_Tong hop theo doi von TPCP (BC)_Ke hoach 2012 (theo doi) 4 2" xfId="36529"/>
    <cellStyle name="1_Danh sach gui BC thuc hien KH2009_Tong hop theo doi von TPCP (BC)_Ke hoach 2012 (theo doi) 4 3" xfId="36530"/>
    <cellStyle name="1_Danh sach gui BC thuc hien KH2009_Tong hop theo doi von TPCP (BC)_Ke hoach 2012 (theo doi) 5" xfId="9534"/>
    <cellStyle name="1_Danh sach gui BC thuc hien KH2009_Tong hop theo doi von TPCP (BC)_Ke hoach 2012 (theo doi) 5 2" xfId="36531"/>
    <cellStyle name="1_Danh sach gui BC thuc hien KH2009_Tong hop theo doi von TPCP (BC)_Ke hoach 2012 (theo doi) 5 3" xfId="36532"/>
    <cellStyle name="1_Danh sach gui BC thuc hien KH2009_Tong hop theo doi von TPCP (BC)_Ke hoach 2012 (theo doi) 6" xfId="36533"/>
    <cellStyle name="1_Danh sach gui BC thuc hien KH2009_Tong hop theo doi von TPCP (BC)_Ke hoach 2012 (theo doi) 7" xfId="36534"/>
    <cellStyle name="1_Danh sach gui BC thuc hien KH2009_Tong hop theo doi von TPCP (BC)_Ke hoach 2012 theo doi (giai ngan 30.6.12)" xfId="9535"/>
    <cellStyle name="1_Danh sach gui BC thuc hien KH2009_Tong hop theo doi von TPCP (BC)_Ke hoach 2012 theo doi (giai ngan 30.6.12) 2" xfId="9536"/>
    <cellStyle name="1_Danh sach gui BC thuc hien KH2009_Tong hop theo doi von TPCP (BC)_Ke hoach 2012 theo doi (giai ngan 30.6.12) 2 2" xfId="9537"/>
    <cellStyle name="1_Danh sach gui BC thuc hien KH2009_Tong hop theo doi von TPCP (BC)_Ke hoach 2012 theo doi (giai ngan 30.6.12) 2 2 2" xfId="36535"/>
    <cellStyle name="1_Danh sach gui BC thuc hien KH2009_Tong hop theo doi von TPCP (BC)_Ke hoach 2012 theo doi (giai ngan 30.6.12) 2 2 3" xfId="36536"/>
    <cellStyle name="1_Danh sach gui BC thuc hien KH2009_Tong hop theo doi von TPCP (BC)_Ke hoach 2012 theo doi (giai ngan 30.6.12) 2 3" xfId="9538"/>
    <cellStyle name="1_Danh sach gui BC thuc hien KH2009_Tong hop theo doi von TPCP (BC)_Ke hoach 2012 theo doi (giai ngan 30.6.12) 2 3 2" xfId="36537"/>
    <cellStyle name="1_Danh sach gui BC thuc hien KH2009_Tong hop theo doi von TPCP (BC)_Ke hoach 2012 theo doi (giai ngan 30.6.12) 2 3 3" xfId="36538"/>
    <cellStyle name="1_Danh sach gui BC thuc hien KH2009_Tong hop theo doi von TPCP (BC)_Ke hoach 2012 theo doi (giai ngan 30.6.12) 2 4" xfId="9539"/>
    <cellStyle name="1_Danh sach gui BC thuc hien KH2009_Tong hop theo doi von TPCP (BC)_Ke hoach 2012 theo doi (giai ngan 30.6.12) 2 4 2" xfId="36539"/>
    <cellStyle name="1_Danh sach gui BC thuc hien KH2009_Tong hop theo doi von TPCP (BC)_Ke hoach 2012 theo doi (giai ngan 30.6.12) 2 4 3" xfId="36540"/>
    <cellStyle name="1_Danh sach gui BC thuc hien KH2009_Tong hop theo doi von TPCP (BC)_Ke hoach 2012 theo doi (giai ngan 30.6.12) 2 5" xfId="36541"/>
    <cellStyle name="1_Danh sach gui BC thuc hien KH2009_Tong hop theo doi von TPCP (BC)_Ke hoach 2012 theo doi (giai ngan 30.6.12) 2 6" xfId="36542"/>
    <cellStyle name="1_Danh sach gui BC thuc hien KH2009_Tong hop theo doi von TPCP (BC)_Ke hoach 2012 theo doi (giai ngan 30.6.12) 3" xfId="9540"/>
    <cellStyle name="1_Danh sach gui BC thuc hien KH2009_Tong hop theo doi von TPCP (BC)_Ke hoach 2012 theo doi (giai ngan 30.6.12) 3 2" xfId="36543"/>
    <cellStyle name="1_Danh sach gui BC thuc hien KH2009_Tong hop theo doi von TPCP (BC)_Ke hoach 2012 theo doi (giai ngan 30.6.12) 3 3" xfId="36544"/>
    <cellStyle name="1_Danh sach gui BC thuc hien KH2009_Tong hop theo doi von TPCP (BC)_Ke hoach 2012 theo doi (giai ngan 30.6.12) 4" xfId="9541"/>
    <cellStyle name="1_Danh sach gui BC thuc hien KH2009_Tong hop theo doi von TPCP (BC)_Ke hoach 2012 theo doi (giai ngan 30.6.12) 4 2" xfId="36545"/>
    <cellStyle name="1_Danh sach gui BC thuc hien KH2009_Tong hop theo doi von TPCP (BC)_Ke hoach 2012 theo doi (giai ngan 30.6.12) 4 3" xfId="36546"/>
    <cellStyle name="1_Danh sach gui BC thuc hien KH2009_Tong hop theo doi von TPCP (BC)_Ke hoach 2012 theo doi (giai ngan 30.6.12) 5" xfId="9542"/>
    <cellStyle name="1_Danh sach gui BC thuc hien KH2009_Tong hop theo doi von TPCP (BC)_Ke hoach 2012 theo doi (giai ngan 30.6.12) 5 2" xfId="36547"/>
    <cellStyle name="1_Danh sach gui BC thuc hien KH2009_Tong hop theo doi von TPCP (BC)_Ke hoach 2012 theo doi (giai ngan 30.6.12) 5 3" xfId="36548"/>
    <cellStyle name="1_Danh sach gui BC thuc hien KH2009_Tong hop theo doi von TPCP (BC)_Ke hoach 2012 theo doi (giai ngan 30.6.12) 6" xfId="36549"/>
    <cellStyle name="1_Danh sach gui BC thuc hien KH2009_Tong hop theo doi von TPCP (BC)_Ke hoach 2012 theo doi (giai ngan 30.6.12) 7" xfId="36550"/>
    <cellStyle name="1_Danh sach gui BC thuc hien KH2009_Worksheet in D: My Documents Ke Hoach KH cac nam Nam 2014 Bao cao ve Ke hoach nam 2014 ( Hoan chinh sau TL voi Bo KH)" xfId="9543"/>
    <cellStyle name="1_Danh sach gui BC thuc hien KH2009_Worksheet in D: My Documents Ke Hoach KH cac nam Nam 2014 Bao cao ve Ke hoach nam 2014 ( Hoan chinh sau TL voi Bo KH) 2" xfId="9544"/>
    <cellStyle name="1_Danh sach gui BC thuc hien KH2009_Worksheet in D: My Documents Ke Hoach KH cac nam Nam 2014 Bao cao ve Ke hoach nam 2014 ( Hoan chinh sau TL voi Bo KH) 2 2" xfId="9545"/>
    <cellStyle name="1_Danh sach gui BC thuc hien KH2009_Worksheet in D: My Documents Ke Hoach KH cac nam Nam 2014 Bao cao ve Ke hoach nam 2014 ( Hoan chinh sau TL voi Bo KH) 2 2 2" xfId="36551"/>
    <cellStyle name="1_Danh sach gui BC thuc hien KH2009_Worksheet in D: My Documents Ke Hoach KH cac nam Nam 2014 Bao cao ve Ke hoach nam 2014 ( Hoan chinh sau TL voi Bo KH) 2 2 3" xfId="36552"/>
    <cellStyle name="1_Danh sach gui BC thuc hien KH2009_Worksheet in D: My Documents Ke Hoach KH cac nam Nam 2014 Bao cao ve Ke hoach nam 2014 ( Hoan chinh sau TL voi Bo KH) 2 3" xfId="9546"/>
    <cellStyle name="1_Danh sach gui BC thuc hien KH2009_Worksheet in D: My Documents Ke Hoach KH cac nam Nam 2014 Bao cao ve Ke hoach nam 2014 ( Hoan chinh sau TL voi Bo KH) 2 3 2" xfId="36553"/>
    <cellStyle name="1_Danh sach gui BC thuc hien KH2009_Worksheet in D: My Documents Ke Hoach KH cac nam Nam 2014 Bao cao ve Ke hoach nam 2014 ( Hoan chinh sau TL voi Bo KH) 2 3 3" xfId="36554"/>
    <cellStyle name="1_Danh sach gui BC thuc hien KH2009_Worksheet in D: My Documents Ke Hoach KH cac nam Nam 2014 Bao cao ve Ke hoach nam 2014 ( Hoan chinh sau TL voi Bo KH) 2 4" xfId="9547"/>
    <cellStyle name="1_Danh sach gui BC thuc hien KH2009_Worksheet in D: My Documents Ke Hoach KH cac nam Nam 2014 Bao cao ve Ke hoach nam 2014 ( Hoan chinh sau TL voi Bo KH) 2 4 2" xfId="36555"/>
    <cellStyle name="1_Danh sach gui BC thuc hien KH2009_Worksheet in D: My Documents Ke Hoach KH cac nam Nam 2014 Bao cao ve Ke hoach nam 2014 ( Hoan chinh sau TL voi Bo KH) 2 4 3" xfId="36556"/>
    <cellStyle name="1_Danh sach gui BC thuc hien KH2009_Worksheet in D: My Documents Ke Hoach KH cac nam Nam 2014 Bao cao ve Ke hoach nam 2014 ( Hoan chinh sau TL voi Bo KH) 2 5" xfId="36557"/>
    <cellStyle name="1_Danh sach gui BC thuc hien KH2009_Worksheet in D: My Documents Ke Hoach KH cac nam Nam 2014 Bao cao ve Ke hoach nam 2014 ( Hoan chinh sau TL voi Bo KH) 2 6" xfId="36558"/>
    <cellStyle name="1_Danh sach gui BC thuc hien KH2009_Worksheet in D: My Documents Ke Hoach KH cac nam Nam 2014 Bao cao ve Ke hoach nam 2014 ( Hoan chinh sau TL voi Bo KH) 3" xfId="9548"/>
    <cellStyle name="1_Danh sach gui BC thuc hien KH2009_Worksheet in D: My Documents Ke Hoach KH cac nam Nam 2014 Bao cao ve Ke hoach nam 2014 ( Hoan chinh sau TL voi Bo KH) 3 2" xfId="36559"/>
    <cellStyle name="1_Danh sach gui BC thuc hien KH2009_Worksheet in D: My Documents Ke Hoach KH cac nam Nam 2014 Bao cao ve Ke hoach nam 2014 ( Hoan chinh sau TL voi Bo KH) 3 3" xfId="36560"/>
    <cellStyle name="1_Danh sach gui BC thuc hien KH2009_Worksheet in D: My Documents Ke Hoach KH cac nam Nam 2014 Bao cao ve Ke hoach nam 2014 ( Hoan chinh sau TL voi Bo KH) 4" xfId="9549"/>
    <cellStyle name="1_Danh sach gui BC thuc hien KH2009_Worksheet in D: My Documents Ke Hoach KH cac nam Nam 2014 Bao cao ve Ke hoach nam 2014 ( Hoan chinh sau TL voi Bo KH) 4 2" xfId="36561"/>
    <cellStyle name="1_Danh sach gui BC thuc hien KH2009_Worksheet in D: My Documents Ke Hoach KH cac nam Nam 2014 Bao cao ve Ke hoach nam 2014 ( Hoan chinh sau TL voi Bo KH) 4 3" xfId="36562"/>
    <cellStyle name="1_Danh sach gui BC thuc hien KH2009_Worksheet in D: My Documents Ke Hoach KH cac nam Nam 2014 Bao cao ve Ke hoach nam 2014 ( Hoan chinh sau TL voi Bo KH) 5" xfId="9550"/>
    <cellStyle name="1_Danh sach gui BC thuc hien KH2009_Worksheet in D: My Documents Ke Hoach KH cac nam Nam 2014 Bao cao ve Ke hoach nam 2014 ( Hoan chinh sau TL voi Bo KH) 5 2" xfId="36563"/>
    <cellStyle name="1_Danh sach gui BC thuc hien KH2009_Worksheet in D: My Documents Ke Hoach KH cac nam Nam 2014 Bao cao ve Ke hoach nam 2014 ( Hoan chinh sau TL voi Bo KH) 5 3" xfId="36564"/>
    <cellStyle name="1_Danh sach gui BC thuc hien KH2009_Worksheet in D: My Documents Ke Hoach KH cac nam Nam 2014 Bao cao ve Ke hoach nam 2014 ( Hoan chinh sau TL voi Bo KH) 6" xfId="36565"/>
    <cellStyle name="1_Danh sach gui BC thuc hien KH2009_Worksheet in D: My Documents Ke Hoach KH cac nam Nam 2014 Bao cao ve Ke hoach nam 2014 ( Hoan chinh sau TL voi Bo KH) 7" xfId="36566"/>
    <cellStyle name="1_DK bo tri lai (chinh thuc)" xfId="9551"/>
    <cellStyle name="1_DK bo tri lai (chinh thuc) 2" xfId="9552"/>
    <cellStyle name="1_DK bo tri lai (chinh thuc) 2 2" xfId="9553"/>
    <cellStyle name="1_DK bo tri lai (chinh thuc) 2 2 2" xfId="36567"/>
    <cellStyle name="1_DK bo tri lai (chinh thuc) 2 2 3" xfId="36568"/>
    <cellStyle name="1_DK bo tri lai (chinh thuc) 2 3" xfId="9554"/>
    <cellStyle name="1_DK bo tri lai (chinh thuc) 2 3 2" xfId="36569"/>
    <cellStyle name="1_DK bo tri lai (chinh thuc) 2 3 3" xfId="36570"/>
    <cellStyle name="1_DK bo tri lai (chinh thuc) 2 4" xfId="9555"/>
    <cellStyle name="1_DK bo tri lai (chinh thuc) 2 4 2" xfId="36571"/>
    <cellStyle name="1_DK bo tri lai (chinh thuc) 2 4 3" xfId="36572"/>
    <cellStyle name="1_DK bo tri lai (chinh thuc) 2 5" xfId="36573"/>
    <cellStyle name="1_DK bo tri lai (chinh thuc) 2 6" xfId="36574"/>
    <cellStyle name="1_DK bo tri lai (chinh thuc) 3" xfId="9556"/>
    <cellStyle name="1_DK bo tri lai (chinh thuc) 3 2" xfId="9557"/>
    <cellStyle name="1_DK bo tri lai (chinh thuc) 3 2 2" xfId="36575"/>
    <cellStyle name="1_DK bo tri lai (chinh thuc) 3 2 3" xfId="36576"/>
    <cellStyle name="1_DK bo tri lai (chinh thuc) 3 3" xfId="9558"/>
    <cellStyle name="1_DK bo tri lai (chinh thuc) 3 3 2" xfId="36577"/>
    <cellStyle name="1_DK bo tri lai (chinh thuc) 3 3 3" xfId="36578"/>
    <cellStyle name="1_DK bo tri lai (chinh thuc) 3 4" xfId="9559"/>
    <cellStyle name="1_DK bo tri lai (chinh thuc) 3 4 2" xfId="36579"/>
    <cellStyle name="1_DK bo tri lai (chinh thuc) 3 4 3" xfId="36580"/>
    <cellStyle name="1_DK bo tri lai (chinh thuc) 3 5" xfId="36581"/>
    <cellStyle name="1_DK bo tri lai (chinh thuc) 3 6" xfId="36582"/>
    <cellStyle name="1_DK bo tri lai (chinh thuc) 4" xfId="9560"/>
    <cellStyle name="1_DK bo tri lai (chinh thuc) 4 2" xfId="36583"/>
    <cellStyle name="1_DK bo tri lai (chinh thuc) 4 3" xfId="36584"/>
    <cellStyle name="1_DK bo tri lai (chinh thuc) 5" xfId="9561"/>
    <cellStyle name="1_DK bo tri lai (chinh thuc) 5 2" xfId="36585"/>
    <cellStyle name="1_DK bo tri lai (chinh thuc) 5 3" xfId="36586"/>
    <cellStyle name="1_DK bo tri lai (chinh thuc) 6" xfId="9562"/>
    <cellStyle name="1_DK bo tri lai (chinh thuc) 6 2" xfId="36587"/>
    <cellStyle name="1_DK bo tri lai (chinh thuc) 6 3" xfId="36588"/>
    <cellStyle name="1_DK bo tri lai (chinh thuc) 7" xfId="36589"/>
    <cellStyle name="1_DK bo tri lai (chinh thuc) 8" xfId="36590"/>
    <cellStyle name="1_DK bo tri lai (chinh thuc)_BC von DTPT 6 thang 2012" xfId="9563"/>
    <cellStyle name="1_DK bo tri lai (chinh thuc)_BC von DTPT 6 thang 2012 2" xfId="9564"/>
    <cellStyle name="1_DK bo tri lai (chinh thuc)_BC von DTPT 6 thang 2012 2 2" xfId="9565"/>
    <cellStyle name="1_DK bo tri lai (chinh thuc)_BC von DTPT 6 thang 2012 2 2 2" xfId="36591"/>
    <cellStyle name="1_DK bo tri lai (chinh thuc)_BC von DTPT 6 thang 2012 2 2 3" xfId="36592"/>
    <cellStyle name="1_DK bo tri lai (chinh thuc)_BC von DTPT 6 thang 2012 2 3" xfId="9566"/>
    <cellStyle name="1_DK bo tri lai (chinh thuc)_BC von DTPT 6 thang 2012 2 3 2" xfId="36593"/>
    <cellStyle name="1_DK bo tri lai (chinh thuc)_BC von DTPT 6 thang 2012 2 3 3" xfId="36594"/>
    <cellStyle name="1_DK bo tri lai (chinh thuc)_BC von DTPT 6 thang 2012 2 4" xfId="9567"/>
    <cellStyle name="1_DK bo tri lai (chinh thuc)_BC von DTPT 6 thang 2012 2 4 2" xfId="36595"/>
    <cellStyle name="1_DK bo tri lai (chinh thuc)_BC von DTPT 6 thang 2012 2 4 3" xfId="36596"/>
    <cellStyle name="1_DK bo tri lai (chinh thuc)_BC von DTPT 6 thang 2012 2 5" xfId="36597"/>
    <cellStyle name="1_DK bo tri lai (chinh thuc)_BC von DTPT 6 thang 2012 2 6" xfId="36598"/>
    <cellStyle name="1_DK bo tri lai (chinh thuc)_BC von DTPT 6 thang 2012 3" xfId="9568"/>
    <cellStyle name="1_DK bo tri lai (chinh thuc)_BC von DTPT 6 thang 2012 3 2" xfId="9569"/>
    <cellStyle name="1_DK bo tri lai (chinh thuc)_BC von DTPT 6 thang 2012 3 2 2" xfId="36599"/>
    <cellStyle name="1_DK bo tri lai (chinh thuc)_BC von DTPT 6 thang 2012 3 2 3" xfId="36600"/>
    <cellStyle name="1_DK bo tri lai (chinh thuc)_BC von DTPT 6 thang 2012 3 3" xfId="9570"/>
    <cellStyle name="1_DK bo tri lai (chinh thuc)_BC von DTPT 6 thang 2012 3 3 2" xfId="36601"/>
    <cellStyle name="1_DK bo tri lai (chinh thuc)_BC von DTPT 6 thang 2012 3 3 3" xfId="36602"/>
    <cellStyle name="1_DK bo tri lai (chinh thuc)_BC von DTPT 6 thang 2012 3 4" xfId="9571"/>
    <cellStyle name="1_DK bo tri lai (chinh thuc)_BC von DTPT 6 thang 2012 3 4 2" xfId="36603"/>
    <cellStyle name="1_DK bo tri lai (chinh thuc)_BC von DTPT 6 thang 2012 3 4 3" xfId="36604"/>
    <cellStyle name="1_DK bo tri lai (chinh thuc)_BC von DTPT 6 thang 2012 3 5" xfId="36605"/>
    <cellStyle name="1_DK bo tri lai (chinh thuc)_BC von DTPT 6 thang 2012 3 6" xfId="36606"/>
    <cellStyle name="1_DK bo tri lai (chinh thuc)_BC von DTPT 6 thang 2012 4" xfId="9572"/>
    <cellStyle name="1_DK bo tri lai (chinh thuc)_BC von DTPT 6 thang 2012 4 2" xfId="36607"/>
    <cellStyle name="1_DK bo tri lai (chinh thuc)_BC von DTPT 6 thang 2012 4 3" xfId="36608"/>
    <cellStyle name="1_DK bo tri lai (chinh thuc)_BC von DTPT 6 thang 2012 5" xfId="9573"/>
    <cellStyle name="1_DK bo tri lai (chinh thuc)_BC von DTPT 6 thang 2012 5 2" xfId="36609"/>
    <cellStyle name="1_DK bo tri lai (chinh thuc)_BC von DTPT 6 thang 2012 5 3" xfId="36610"/>
    <cellStyle name="1_DK bo tri lai (chinh thuc)_BC von DTPT 6 thang 2012 6" xfId="9574"/>
    <cellStyle name="1_DK bo tri lai (chinh thuc)_BC von DTPT 6 thang 2012 6 2" xfId="36611"/>
    <cellStyle name="1_DK bo tri lai (chinh thuc)_BC von DTPT 6 thang 2012 6 3" xfId="36612"/>
    <cellStyle name="1_DK bo tri lai (chinh thuc)_BC von DTPT 6 thang 2012 7" xfId="36613"/>
    <cellStyle name="1_DK bo tri lai (chinh thuc)_BC von DTPT 6 thang 2012 8" xfId="36614"/>
    <cellStyle name="1_DK bo tri lai (chinh thuc)_Bieu du thao QD von ho tro co MT" xfId="9575"/>
    <cellStyle name="1_DK bo tri lai (chinh thuc)_Bieu du thao QD von ho tro co MT 2" xfId="9576"/>
    <cellStyle name="1_DK bo tri lai (chinh thuc)_Bieu du thao QD von ho tro co MT 2 2" xfId="9577"/>
    <cellStyle name="1_DK bo tri lai (chinh thuc)_Bieu du thao QD von ho tro co MT 2 2 2" xfId="36615"/>
    <cellStyle name="1_DK bo tri lai (chinh thuc)_Bieu du thao QD von ho tro co MT 2 2 3" xfId="36616"/>
    <cellStyle name="1_DK bo tri lai (chinh thuc)_Bieu du thao QD von ho tro co MT 2 3" xfId="9578"/>
    <cellStyle name="1_DK bo tri lai (chinh thuc)_Bieu du thao QD von ho tro co MT 2 3 2" xfId="36617"/>
    <cellStyle name="1_DK bo tri lai (chinh thuc)_Bieu du thao QD von ho tro co MT 2 3 3" xfId="36618"/>
    <cellStyle name="1_DK bo tri lai (chinh thuc)_Bieu du thao QD von ho tro co MT 2 4" xfId="9579"/>
    <cellStyle name="1_DK bo tri lai (chinh thuc)_Bieu du thao QD von ho tro co MT 2 4 2" xfId="36619"/>
    <cellStyle name="1_DK bo tri lai (chinh thuc)_Bieu du thao QD von ho tro co MT 2 4 3" xfId="36620"/>
    <cellStyle name="1_DK bo tri lai (chinh thuc)_Bieu du thao QD von ho tro co MT 2 5" xfId="36621"/>
    <cellStyle name="1_DK bo tri lai (chinh thuc)_Bieu du thao QD von ho tro co MT 2 6" xfId="36622"/>
    <cellStyle name="1_DK bo tri lai (chinh thuc)_Bieu du thao QD von ho tro co MT 3" xfId="9580"/>
    <cellStyle name="1_DK bo tri lai (chinh thuc)_Bieu du thao QD von ho tro co MT 3 2" xfId="9581"/>
    <cellStyle name="1_DK bo tri lai (chinh thuc)_Bieu du thao QD von ho tro co MT 3 2 2" xfId="36623"/>
    <cellStyle name="1_DK bo tri lai (chinh thuc)_Bieu du thao QD von ho tro co MT 3 2 3" xfId="36624"/>
    <cellStyle name="1_DK bo tri lai (chinh thuc)_Bieu du thao QD von ho tro co MT 3 3" xfId="9582"/>
    <cellStyle name="1_DK bo tri lai (chinh thuc)_Bieu du thao QD von ho tro co MT 3 3 2" xfId="36625"/>
    <cellStyle name="1_DK bo tri lai (chinh thuc)_Bieu du thao QD von ho tro co MT 3 3 3" xfId="36626"/>
    <cellStyle name="1_DK bo tri lai (chinh thuc)_Bieu du thao QD von ho tro co MT 3 4" xfId="9583"/>
    <cellStyle name="1_DK bo tri lai (chinh thuc)_Bieu du thao QD von ho tro co MT 3 4 2" xfId="36627"/>
    <cellStyle name="1_DK bo tri lai (chinh thuc)_Bieu du thao QD von ho tro co MT 3 4 3" xfId="36628"/>
    <cellStyle name="1_DK bo tri lai (chinh thuc)_Bieu du thao QD von ho tro co MT 3 5" xfId="36629"/>
    <cellStyle name="1_DK bo tri lai (chinh thuc)_Bieu du thao QD von ho tro co MT 3 6" xfId="36630"/>
    <cellStyle name="1_DK bo tri lai (chinh thuc)_Bieu du thao QD von ho tro co MT 4" xfId="9584"/>
    <cellStyle name="1_DK bo tri lai (chinh thuc)_Bieu du thao QD von ho tro co MT 4 2" xfId="36631"/>
    <cellStyle name="1_DK bo tri lai (chinh thuc)_Bieu du thao QD von ho tro co MT 4 3" xfId="36632"/>
    <cellStyle name="1_DK bo tri lai (chinh thuc)_Bieu du thao QD von ho tro co MT 5" xfId="9585"/>
    <cellStyle name="1_DK bo tri lai (chinh thuc)_Bieu du thao QD von ho tro co MT 5 2" xfId="36633"/>
    <cellStyle name="1_DK bo tri lai (chinh thuc)_Bieu du thao QD von ho tro co MT 5 3" xfId="36634"/>
    <cellStyle name="1_DK bo tri lai (chinh thuc)_Bieu du thao QD von ho tro co MT 6" xfId="9586"/>
    <cellStyle name="1_DK bo tri lai (chinh thuc)_Bieu du thao QD von ho tro co MT 6 2" xfId="36635"/>
    <cellStyle name="1_DK bo tri lai (chinh thuc)_Bieu du thao QD von ho tro co MT 6 3" xfId="36636"/>
    <cellStyle name="1_DK bo tri lai (chinh thuc)_Bieu du thao QD von ho tro co MT 7" xfId="36637"/>
    <cellStyle name="1_DK bo tri lai (chinh thuc)_Bieu du thao QD von ho tro co MT 8" xfId="36638"/>
    <cellStyle name="1_DK bo tri lai (chinh thuc)_Hoan chinh KH 2012 (o nha)" xfId="9587"/>
    <cellStyle name="1_DK bo tri lai (chinh thuc)_Hoan chinh KH 2012 (o nha) 2" xfId="9588"/>
    <cellStyle name="1_DK bo tri lai (chinh thuc)_Hoan chinh KH 2012 (o nha) 2 2" xfId="9589"/>
    <cellStyle name="1_DK bo tri lai (chinh thuc)_Hoan chinh KH 2012 (o nha) 2 2 2" xfId="36639"/>
    <cellStyle name="1_DK bo tri lai (chinh thuc)_Hoan chinh KH 2012 (o nha) 2 2 3" xfId="36640"/>
    <cellStyle name="1_DK bo tri lai (chinh thuc)_Hoan chinh KH 2012 (o nha) 2 3" xfId="9590"/>
    <cellStyle name="1_DK bo tri lai (chinh thuc)_Hoan chinh KH 2012 (o nha) 2 3 2" xfId="36641"/>
    <cellStyle name="1_DK bo tri lai (chinh thuc)_Hoan chinh KH 2012 (o nha) 2 3 3" xfId="36642"/>
    <cellStyle name="1_DK bo tri lai (chinh thuc)_Hoan chinh KH 2012 (o nha) 2 4" xfId="9591"/>
    <cellStyle name="1_DK bo tri lai (chinh thuc)_Hoan chinh KH 2012 (o nha) 2 4 2" xfId="36643"/>
    <cellStyle name="1_DK bo tri lai (chinh thuc)_Hoan chinh KH 2012 (o nha) 2 4 3" xfId="36644"/>
    <cellStyle name="1_DK bo tri lai (chinh thuc)_Hoan chinh KH 2012 (o nha) 2 5" xfId="36645"/>
    <cellStyle name="1_DK bo tri lai (chinh thuc)_Hoan chinh KH 2012 (o nha) 2 6" xfId="36646"/>
    <cellStyle name="1_DK bo tri lai (chinh thuc)_Hoan chinh KH 2012 (o nha) 3" xfId="9592"/>
    <cellStyle name="1_DK bo tri lai (chinh thuc)_Hoan chinh KH 2012 (o nha) 3 2" xfId="9593"/>
    <cellStyle name="1_DK bo tri lai (chinh thuc)_Hoan chinh KH 2012 (o nha) 3 2 2" xfId="36647"/>
    <cellStyle name="1_DK bo tri lai (chinh thuc)_Hoan chinh KH 2012 (o nha) 3 2 3" xfId="36648"/>
    <cellStyle name="1_DK bo tri lai (chinh thuc)_Hoan chinh KH 2012 (o nha) 3 3" xfId="9594"/>
    <cellStyle name="1_DK bo tri lai (chinh thuc)_Hoan chinh KH 2012 (o nha) 3 3 2" xfId="36649"/>
    <cellStyle name="1_DK bo tri lai (chinh thuc)_Hoan chinh KH 2012 (o nha) 3 3 3" xfId="36650"/>
    <cellStyle name="1_DK bo tri lai (chinh thuc)_Hoan chinh KH 2012 (o nha) 3 4" xfId="9595"/>
    <cellStyle name="1_DK bo tri lai (chinh thuc)_Hoan chinh KH 2012 (o nha) 3 4 2" xfId="36651"/>
    <cellStyle name="1_DK bo tri lai (chinh thuc)_Hoan chinh KH 2012 (o nha) 3 4 3" xfId="36652"/>
    <cellStyle name="1_DK bo tri lai (chinh thuc)_Hoan chinh KH 2012 (o nha) 3 5" xfId="36653"/>
    <cellStyle name="1_DK bo tri lai (chinh thuc)_Hoan chinh KH 2012 (o nha) 3 6" xfId="36654"/>
    <cellStyle name="1_DK bo tri lai (chinh thuc)_Hoan chinh KH 2012 (o nha) 4" xfId="9596"/>
    <cellStyle name="1_DK bo tri lai (chinh thuc)_Hoan chinh KH 2012 (o nha) 4 2" xfId="36655"/>
    <cellStyle name="1_DK bo tri lai (chinh thuc)_Hoan chinh KH 2012 (o nha) 4 3" xfId="36656"/>
    <cellStyle name="1_DK bo tri lai (chinh thuc)_Hoan chinh KH 2012 (o nha) 5" xfId="9597"/>
    <cellStyle name="1_DK bo tri lai (chinh thuc)_Hoan chinh KH 2012 (o nha) 5 2" xfId="36657"/>
    <cellStyle name="1_DK bo tri lai (chinh thuc)_Hoan chinh KH 2012 (o nha) 5 3" xfId="36658"/>
    <cellStyle name="1_DK bo tri lai (chinh thuc)_Hoan chinh KH 2012 (o nha) 6" xfId="9598"/>
    <cellStyle name="1_DK bo tri lai (chinh thuc)_Hoan chinh KH 2012 (o nha) 6 2" xfId="36659"/>
    <cellStyle name="1_DK bo tri lai (chinh thuc)_Hoan chinh KH 2012 (o nha) 6 3" xfId="36660"/>
    <cellStyle name="1_DK bo tri lai (chinh thuc)_Hoan chinh KH 2012 (o nha) 7" xfId="36661"/>
    <cellStyle name="1_DK bo tri lai (chinh thuc)_Hoan chinh KH 2012 (o nha) 8" xfId="36662"/>
    <cellStyle name="1_DK bo tri lai (chinh thuc)_Hoan chinh KH 2012 (o nha)_Bao cao giai ngan quy I" xfId="9599"/>
    <cellStyle name="1_DK bo tri lai (chinh thuc)_Hoan chinh KH 2012 (o nha)_Bao cao giai ngan quy I 2" xfId="9600"/>
    <cellStyle name="1_DK bo tri lai (chinh thuc)_Hoan chinh KH 2012 (o nha)_Bao cao giai ngan quy I 2 2" xfId="9601"/>
    <cellStyle name="1_DK bo tri lai (chinh thuc)_Hoan chinh KH 2012 (o nha)_Bao cao giai ngan quy I 2 2 2" xfId="36663"/>
    <cellStyle name="1_DK bo tri lai (chinh thuc)_Hoan chinh KH 2012 (o nha)_Bao cao giai ngan quy I 2 2 3" xfId="36664"/>
    <cellStyle name="1_DK bo tri lai (chinh thuc)_Hoan chinh KH 2012 (o nha)_Bao cao giai ngan quy I 2 3" xfId="9602"/>
    <cellStyle name="1_DK bo tri lai (chinh thuc)_Hoan chinh KH 2012 (o nha)_Bao cao giai ngan quy I 2 3 2" xfId="36665"/>
    <cellStyle name="1_DK bo tri lai (chinh thuc)_Hoan chinh KH 2012 (o nha)_Bao cao giai ngan quy I 2 3 3" xfId="36666"/>
    <cellStyle name="1_DK bo tri lai (chinh thuc)_Hoan chinh KH 2012 (o nha)_Bao cao giai ngan quy I 2 4" xfId="9603"/>
    <cellStyle name="1_DK bo tri lai (chinh thuc)_Hoan chinh KH 2012 (o nha)_Bao cao giai ngan quy I 2 4 2" xfId="36667"/>
    <cellStyle name="1_DK bo tri lai (chinh thuc)_Hoan chinh KH 2012 (o nha)_Bao cao giai ngan quy I 2 4 3" xfId="36668"/>
    <cellStyle name="1_DK bo tri lai (chinh thuc)_Hoan chinh KH 2012 (o nha)_Bao cao giai ngan quy I 2 5" xfId="36669"/>
    <cellStyle name="1_DK bo tri lai (chinh thuc)_Hoan chinh KH 2012 (o nha)_Bao cao giai ngan quy I 2 6" xfId="36670"/>
    <cellStyle name="1_DK bo tri lai (chinh thuc)_Hoan chinh KH 2012 (o nha)_Bao cao giai ngan quy I 3" xfId="9604"/>
    <cellStyle name="1_DK bo tri lai (chinh thuc)_Hoan chinh KH 2012 (o nha)_Bao cao giai ngan quy I 3 2" xfId="9605"/>
    <cellStyle name="1_DK bo tri lai (chinh thuc)_Hoan chinh KH 2012 (o nha)_Bao cao giai ngan quy I 3 2 2" xfId="36671"/>
    <cellStyle name="1_DK bo tri lai (chinh thuc)_Hoan chinh KH 2012 (o nha)_Bao cao giai ngan quy I 3 2 3" xfId="36672"/>
    <cellStyle name="1_DK bo tri lai (chinh thuc)_Hoan chinh KH 2012 (o nha)_Bao cao giai ngan quy I 3 3" xfId="9606"/>
    <cellStyle name="1_DK bo tri lai (chinh thuc)_Hoan chinh KH 2012 (o nha)_Bao cao giai ngan quy I 3 3 2" xfId="36673"/>
    <cellStyle name="1_DK bo tri lai (chinh thuc)_Hoan chinh KH 2012 (o nha)_Bao cao giai ngan quy I 3 3 3" xfId="36674"/>
    <cellStyle name="1_DK bo tri lai (chinh thuc)_Hoan chinh KH 2012 (o nha)_Bao cao giai ngan quy I 3 4" xfId="9607"/>
    <cellStyle name="1_DK bo tri lai (chinh thuc)_Hoan chinh KH 2012 (o nha)_Bao cao giai ngan quy I 3 4 2" xfId="36675"/>
    <cellStyle name="1_DK bo tri lai (chinh thuc)_Hoan chinh KH 2012 (o nha)_Bao cao giai ngan quy I 3 4 3" xfId="36676"/>
    <cellStyle name="1_DK bo tri lai (chinh thuc)_Hoan chinh KH 2012 (o nha)_Bao cao giai ngan quy I 3 5" xfId="36677"/>
    <cellStyle name="1_DK bo tri lai (chinh thuc)_Hoan chinh KH 2012 (o nha)_Bao cao giai ngan quy I 3 6" xfId="36678"/>
    <cellStyle name="1_DK bo tri lai (chinh thuc)_Hoan chinh KH 2012 (o nha)_Bao cao giai ngan quy I 4" xfId="9608"/>
    <cellStyle name="1_DK bo tri lai (chinh thuc)_Hoan chinh KH 2012 (o nha)_Bao cao giai ngan quy I 4 2" xfId="36679"/>
    <cellStyle name="1_DK bo tri lai (chinh thuc)_Hoan chinh KH 2012 (o nha)_Bao cao giai ngan quy I 4 3" xfId="36680"/>
    <cellStyle name="1_DK bo tri lai (chinh thuc)_Hoan chinh KH 2012 (o nha)_Bao cao giai ngan quy I 5" xfId="9609"/>
    <cellStyle name="1_DK bo tri lai (chinh thuc)_Hoan chinh KH 2012 (o nha)_Bao cao giai ngan quy I 5 2" xfId="36681"/>
    <cellStyle name="1_DK bo tri lai (chinh thuc)_Hoan chinh KH 2012 (o nha)_Bao cao giai ngan quy I 5 3" xfId="36682"/>
    <cellStyle name="1_DK bo tri lai (chinh thuc)_Hoan chinh KH 2012 (o nha)_Bao cao giai ngan quy I 6" xfId="9610"/>
    <cellStyle name="1_DK bo tri lai (chinh thuc)_Hoan chinh KH 2012 (o nha)_Bao cao giai ngan quy I 6 2" xfId="36683"/>
    <cellStyle name="1_DK bo tri lai (chinh thuc)_Hoan chinh KH 2012 (o nha)_Bao cao giai ngan quy I 6 3" xfId="36684"/>
    <cellStyle name="1_DK bo tri lai (chinh thuc)_Hoan chinh KH 2012 (o nha)_Bao cao giai ngan quy I 7" xfId="36685"/>
    <cellStyle name="1_DK bo tri lai (chinh thuc)_Hoan chinh KH 2012 (o nha)_Bao cao giai ngan quy I 8" xfId="36686"/>
    <cellStyle name="1_DK bo tri lai (chinh thuc)_Hoan chinh KH 2012 (o nha)_BC von DTPT 6 thang 2012" xfId="9611"/>
    <cellStyle name="1_DK bo tri lai (chinh thuc)_Hoan chinh KH 2012 (o nha)_BC von DTPT 6 thang 2012 2" xfId="9612"/>
    <cellStyle name="1_DK bo tri lai (chinh thuc)_Hoan chinh KH 2012 (o nha)_BC von DTPT 6 thang 2012 2 2" xfId="9613"/>
    <cellStyle name="1_DK bo tri lai (chinh thuc)_Hoan chinh KH 2012 (o nha)_BC von DTPT 6 thang 2012 2 2 2" xfId="36687"/>
    <cellStyle name="1_DK bo tri lai (chinh thuc)_Hoan chinh KH 2012 (o nha)_BC von DTPT 6 thang 2012 2 2 3" xfId="36688"/>
    <cellStyle name="1_DK bo tri lai (chinh thuc)_Hoan chinh KH 2012 (o nha)_BC von DTPT 6 thang 2012 2 3" xfId="9614"/>
    <cellStyle name="1_DK bo tri lai (chinh thuc)_Hoan chinh KH 2012 (o nha)_BC von DTPT 6 thang 2012 2 3 2" xfId="36689"/>
    <cellStyle name="1_DK bo tri lai (chinh thuc)_Hoan chinh KH 2012 (o nha)_BC von DTPT 6 thang 2012 2 3 3" xfId="36690"/>
    <cellStyle name="1_DK bo tri lai (chinh thuc)_Hoan chinh KH 2012 (o nha)_BC von DTPT 6 thang 2012 2 4" xfId="9615"/>
    <cellStyle name="1_DK bo tri lai (chinh thuc)_Hoan chinh KH 2012 (o nha)_BC von DTPT 6 thang 2012 2 4 2" xfId="36691"/>
    <cellStyle name="1_DK bo tri lai (chinh thuc)_Hoan chinh KH 2012 (o nha)_BC von DTPT 6 thang 2012 2 4 3" xfId="36692"/>
    <cellStyle name="1_DK bo tri lai (chinh thuc)_Hoan chinh KH 2012 (o nha)_BC von DTPT 6 thang 2012 2 5" xfId="36693"/>
    <cellStyle name="1_DK bo tri lai (chinh thuc)_Hoan chinh KH 2012 (o nha)_BC von DTPT 6 thang 2012 2 6" xfId="36694"/>
    <cellStyle name="1_DK bo tri lai (chinh thuc)_Hoan chinh KH 2012 (o nha)_BC von DTPT 6 thang 2012 3" xfId="9616"/>
    <cellStyle name="1_DK bo tri lai (chinh thuc)_Hoan chinh KH 2012 (o nha)_BC von DTPT 6 thang 2012 3 2" xfId="9617"/>
    <cellStyle name="1_DK bo tri lai (chinh thuc)_Hoan chinh KH 2012 (o nha)_BC von DTPT 6 thang 2012 3 2 2" xfId="36695"/>
    <cellStyle name="1_DK bo tri lai (chinh thuc)_Hoan chinh KH 2012 (o nha)_BC von DTPT 6 thang 2012 3 2 3" xfId="36696"/>
    <cellStyle name="1_DK bo tri lai (chinh thuc)_Hoan chinh KH 2012 (o nha)_BC von DTPT 6 thang 2012 3 3" xfId="9618"/>
    <cellStyle name="1_DK bo tri lai (chinh thuc)_Hoan chinh KH 2012 (o nha)_BC von DTPT 6 thang 2012 3 3 2" xfId="36697"/>
    <cellStyle name="1_DK bo tri lai (chinh thuc)_Hoan chinh KH 2012 (o nha)_BC von DTPT 6 thang 2012 3 3 3" xfId="36698"/>
    <cellStyle name="1_DK bo tri lai (chinh thuc)_Hoan chinh KH 2012 (o nha)_BC von DTPT 6 thang 2012 3 4" xfId="9619"/>
    <cellStyle name="1_DK bo tri lai (chinh thuc)_Hoan chinh KH 2012 (o nha)_BC von DTPT 6 thang 2012 3 4 2" xfId="36699"/>
    <cellStyle name="1_DK bo tri lai (chinh thuc)_Hoan chinh KH 2012 (o nha)_BC von DTPT 6 thang 2012 3 4 3" xfId="36700"/>
    <cellStyle name="1_DK bo tri lai (chinh thuc)_Hoan chinh KH 2012 (o nha)_BC von DTPT 6 thang 2012 3 5" xfId="36701"/>
    <cellStyle name="1_DK bo tri lai (chinh thuc)_Hoan chinh KH 2012 (o nha)_BC von DTPT 6 thang 2012 3 6" xfId="36702"/>
    <cellStyle name="1_DK bo tri lai (chinh thuc)_Hoan chinh KH 2012 (o nha)_BC von DTPT 6 thang 2012 4" xfId="9620"/>
    <cellStyle name="1_DK bo tri lai (chinh thuc)_Hoan chinh KH 2012 (o nha)_BC von DTPT 6 thang 2012 4 2" xfId="36703"/>
    <cellStyle name="1_DK bo tri lai (chinh thuc)_Hoan chinh KH 2012 (o nha)_BC von DTPT 6 thang 2012 4 3" xfId="36704"/>
    <cellStyle name="1_DK bo tri lai (chinh thuc)_Hoan chinh KH 2012 (o nha)_BC von DTPT 6 thang 2012 5" xfId="9621"/>
    <cellStyle name="1_DK bo tri lai (chinh thuc)_Hoan chinh KH 2012 (o nha)_BC von DTPT 6 thang 2012 5 2" xfId="36705"/>
    <cellStyle name="1_DK bo tri lai (chinh thuc)_Hoan chinh KH 2012 (o nha)_BC von DTPT 6 thang 2012 5 3" xfId="36706"/>
    <cellStyle name="1_DK bo tri lai (chinh thuc)_Hoan chinh KH 2012 (o nha)_BC von DTPT 6 thang 2012 6" xfId="9622"/>
    <cellStyle name="1_DK bo tri lai (chinh thuc)_Hoan chinh KH 2012 (o nha)_BC von DTPT 6 thang 2012 6 2" xfId="36707"/>
    <cellStyle name="1_DK bo tri lai (chinh thuc)_Hoan chinh KH 2012 (o nha)_BC von DTPT 6 thang 2012 6 3" xfId="36708"/>
    <cellStyle name="1_DK bo tri lai (chinh thuc)_Hoan chinh KH 2012 (o nha)_BC von DTPT 6 thang 2012 7" xfId="36709"/>
    <cellStyle name="1_DK bo tri lai (chinh thuc)_Hoan chinh KH 2012 (o nha)_BC von DTPT 6 thang 2012 8" xfId="36710"/>
    <cellStyle name="1_DK bo tri lai (chinh thuc)_Hoan chinh KH 2012 (o nha)_Bieu du thao QD von ho tro co MT" xfId="9623"/>
    <cellStyle name="1_DK bo tri lai (chinh thuc)_Hoan chinh KH 2012 (o nha)_Bieu du thao QD von ho tro co MT 2" xfId="9624"/>
    <cellStyle name="1_DK bo tri lai (chinh thuc)_Hoan chinh KH 2012 (o nha)_Bieu du thao QD von ho tro co MT 2 2" xfId="9625"/>
    <cellStyle name="1_DK bo tri lai (chinh thuc)_Hoan chinh KH 2012 (o nha)_Bieu du thao QD von ho tro co MT 2 2 2" xfId="36711"/>
    <cellStyle name="1_DK bo tri lai (chinh thuc)_Hoan chinh KH 2012 (o nha)_Bieu du thao QD von ho tro co MT 2 2 3" xfId="36712"/>
    <cellStyle name="1_DK bo tri lai (chinh thuc)_Hoan chinh KH 2012 (o nha)_Bieu du thao QD von ho tro co MT 2 3" xfId="9626"/>
    <cellStyle name="1_DK bo tri lai (chinh thuc)_Hoan chinh KH 2012 (o nha)_Bieu du thao QD von ho tro co MT 2 3 2" xfId="36713"/>
    <cellStyle name="1_DK bo tri lai (chinh thuc)_Hoan chinh KH 2012 (o nha)_Bieu du thao QD von ho tro co MT 2 3 3" xfId="36714"/>
    <cellStyle name="1_DK bo tri lai (chinh thuc)_Hoan chinh KH 2012 (o nha)_Bieu du thao QD von ho tro co MT 2 4" xfId="9627"/>
    <cellStyle name="1_DK bo tri lai (chinh thuc)_Hoan chinh KH 2012 (o nha)_Bieu du thao QD von ho tro co MT 2 4 2" xfId="36715"/>
    <cellStyle name="1_DK bo tri lai (chinh thuc)_Hoan chinh KH 2012 (o nha)_Bieu du thao QD von ho tro co MT 2 4 3" xfId="36716"/>
    <cellStyle name="1_DK bo tri lai (chinh thuc)_Hoan chinh KH 2012 (o nha)_Bieu du thao QD von ho tro co MT 2 5" xfId="36717"/>
    <cellStyle name="1_DK bo tri lai (chinh thuc)_Hoan chinh KH 2012 (o nha)_Bieu du thao QD von ho tro co MT 2 6" xfId="36718"/>
    <cellStyle name="1_DK bo tri lai (chinh thuc)_Hoan chinh KH 2012 (o nha)_Bieu du thao QD von ho tro co MT 3" xfId="9628"/>
    <cellStyle name="1_DK bo tri lai (chinh thuc)_Hoan chinh KH 2012 (o nha)_Bieu du thao QD von ho tro co MT 3 2" xfId="9629"/>
    <cellStyle name="1_DK bo tri lai (chinh thuc)_Hoan chinh KH 2012 (o nha)_Bieu du thao QD von ho tro co MT 3 2 2" xfId="36719"/>
    <cellStyle name="1_DK bo tri lai (chinh thuc)_Hoan chinh KH 2012 (o nha)_Bieu du thao QD von ho tro co MT 3 2 3" xfId="36720"/>
    <cellStyle name="1_DK bo tri lai (chinh thuc)_Hoan chinh KH 2012 (o nha)_Bieu du thao QD von ho tro co MT 3 3" xfId="9630"/>
    <cellStyle name="1_DK bo tri lai (chinh thuc)_Hoan chinh KH 2012 (o nha)_Bieu du thao QD von ho tro co MT 3 3 2" xfId="36721"/>
    <cellStyle name="1_DK bo tri lai (chinh thuc)_Hoan chinh KH 2012 (o nha)_Bieu du thao QD von ho tro co MT 3 3 3" xfId="36722"/>
    <cellStyle name="1_DK bo tri lai (chinh thuc)_Hoan chinh KH 2012 (o nha)_Bieu du thao QD von ho tro co MT 3 4" xfId="9631"/>
    <cellStyle name="1_DK bo tri lai (chinh thuc)_Hoan chinh KH 2012 (o nha)_Bieu du thao QD von ho tro co MT 3 4 2" xfId="36723"/>
    <cellStyle name="1_DK bo tri lai (chinh thuc)_Hoan chinh KH 2012 (o nha)_Bieu du thao QD von ho tro co MT 3 4 3" xfId="36724"/>
    <cellStyle name="1_DK bo tri lai (chinh thuc)_Hoan chinh KH 2012 (o nha)_Bieu du thao QD von ho tro co MT 3 5" xfId="36725"/>
    <cellStyle name="1_DK bo tri lai (chinh thuc)_Hoan chinh KH 2012 (o nha)_Bieu du thao QD von ho tro co MT 3 6" xfId="36726"/>
    <cellStyle name="1_DK bo tri lai (chinh thuc)_Hoan chinh KH 2012 (o nha)_Bieu du thao QD von ho tro co MT 4" xfId="9632"/>
    <cellStyle name="1_DK bo tri lai (chinh thuc)_Hoan chinh KH 2012 (o nha)_Bieu du thao QD von ho tro co MT 4 2" xfId="36727"/>
    <cellStyle name="1_DK bo tri lai (chinh thuc)_Hoan chinh KH 2012 (o nha)_Bieu du thao QD von ho tro co MT 4 3" xfId="36728"/>
    <cellStyle name="1_DK bo tri lai (chinh thuc)_Hoan chinh KH 2012 (o nha)_Bieu du thao QD von ho tro co MT 5" xfId="9633"/>
    <cellStyle name="1_DK bo tri lai (chinh thuc)_Hoan chinh KH 2012 (o nha)_Bieu du thao QD von ho tro co MT 5 2" xfId="36729"/>
    <cellStyle name="1_DK bo tri lai (chinh thuc)_Hoan chinh KH 2012 (o nha)_Bieu du thao QD von ho tro co MT 5 3" xfId="36730"/>
    <cellStyle name="1_DK bo tri lai (chinh thuc)_Hoan chinh KH 2012 (o nha)_Bieu du thao QD von ho tro co MT 6" xfId="9634"/>
    <cellStyle name="1_DK bo tri lai (chinh thuc)_Hoan chinh KH 2012 (o nha)_Bieu du thao QD von ho tro co MT 6 2" xfId="36731"/>
    <cellStyle name="1_DK bo tri lai (chinh thuc)_Hoan chinh KH 2012 (o nha)_Bieu du thao QD von ho tro co MT 6 3" xfId="36732"/>
    <cellStyle name="1_DK bo tri lai (chinh thuc)_Hoan chinh KH 2012 (o nha)_Bieu du thao QD von ho tro co MT 7" xfId="36733"/>
    <cellStyle name="1_DK bo tri lai (chinh thuc)_Hoan chinh KH 2012 (o nha)_Bieu du thao QD von ho tro co MT 8" xfId="36734"/>
    <cellStyle name="1_DK bo tri lai (chinh thuc)_Hoan chinh KH 2012 (o nha)_Ke hoach 2012 theo doi (giai ngan 30.6.12)" xfId="9635"/>
    <cellStyle name="1_DK bo tri lai (chinh thuc)_Hoan chinh KH 2012 (o nha)_Ke hoach 2012 theo doi (giai ngan 30.6.12) 2" xfId="9636"/>
    <cellStyle name="1_DK bo tri lai (chinh thuc)_Hoan chinh KH 2012 (o nha)_Ke hoach 2012 theo doi (giai ngan 30.6.12) 2 2" xfId="9637"/>
    <cellStyle name="1_DK bo tri lai (chinh thuc)_Hoan chinh KH 2012 (o nha)_Ke hoach 2012 theo doi (giai ngan 30.6.12) 2 2 2" xfId="36735"/>
    <cellStyle name="1_DK bo tri lai (chinh thuc)_Hoan chinh KH 2012 (o nha)_Ke hoach 2012 theo doi (giai ngan 30.6.12) 2 2 3" xfId="36736"/>
    <cellStyle name="1_DK bo tri lai (chinh thuc)_Hoan chinh KH 2012 (o nha)_Ke hoach 2012 theo doi (giai ngan 30.6.12) 2 3" xfId="9638"/>
    <cellStyle name="1_DK bo tri lai (chinh thuc)_Hoan chinh KH 2012 (o nha)_Ke hoach 2012 theo doi (giai ngan 30.6.12) 2 3 2" xfId="36737"/>
    <cellStyle name="1_DK bo tri lai (chinh thuc)_Hoan chinh KH 2012 (o nha)_Ke hoach 2012 theo doi (giai ngan 30.6.12) 2 3 3" xfId="36738"/>
    <cellStyle name="1_DK bo tri lai (chinh thuc)_Hoan chinh KH 2012 (o nha)_Ke hoach 2012 theo doi (giai ngan 30.6.12) 2 4" xfId="9639"/>
    <cellStyle name="1_DK bo tri lai (chinh thuc)_Hoan chinh KH 2012 (o nha)_Ke hoach 2012 theo doi (giai ngan 30.6.12) 2 4 2" xfId="36739"/>
    <cellStyle name="1_DK bo tri lai (chinh thuc)_Hoan chinh KH 2012 (o nha)_Ke hoach 2012 theo doi (giai ngan 30.6.12) 2 4 3" xfId="36740"/>
    <cellStyle name="1_DK bo tri lai (chinh thuc)_Hoan chinh KH 2012 (o nha)_Ke hoach 2012 theo doi (giai ngan 30.6.12) 2 5" xfId="36741"/>
    <cellStyle name="1_DK bo tri lai (chinh thuc)_Hoan chinh KH 2012 (o nha)_Ke hoach 2012 theo doi (giai ngan 30.6.12) 2 6" xfId="36742"/>
    <cellStyle name="1_DK bo tri lai (chinh thuc)_Hoan chinh KH 2012 (o nha)_Ke hoach 2012 theo doi (giai ngan 30.6.12) 3" xfId="9640"/>
    <cellStyle name="1_DK bo tri lai (chinh thuc)_Hoan chinh KH 2012 (o nha)_Ke hoach 2012 theo doi (giai ngan 30.6.12) 3 2" xfId="9641"/>
    <cellStyle name="1_DK bo tri lai (chinh thuc)_Hoan chinh KH 2012 (o nha)_Ke hoach 2012 theo doi (giai ngan 30.6.12) 3 2 2" xfId="36743"/>
    <cellStyle name="1_DK bo tri lai (chinh thuc)_Hoan chinh KH 2012 (o nha)_Ke hoach 2012 theo doi (giai ngan 30.6.12) 3 2 3" xfId="36744"/>
    <cellStyle name="1_DK bo tri lai (chinh thuc)_Hoan chinh KH 2012 (o nha)_Ke hoach 2012 theo doi (giai ngan 30.6.12) 3 3" xfId="9642"/>
    <cellStyle name="1_DK bo tri lai (chinh thuc)_Hoan chinh KH 2012 (o nha)_Ke hoach 2012 theo doi (giai ngan 30.6.12) 3 3 2" xfId="36745"/>
    <cellStyle name="1_DK bo tri lai (chinh thuc)_Hoan chinh KH 2012 (o nha)_Ke hoach 2012 theo doi (giai ngan 30.6.12) 3 3 3" xfId="36746"/>
    <cellStyle name="1_DK bo tri lai (chinh thuc)_Hoan chinh KH 2012 (o nha)_Ke hoach 2012 theo doi (giai ngan 30.6.12) 3 4" xfId="9643"/>
    <cellStyle name="1_DK bo tri lai (chinh thuc)_Hoan chinh KH 2012 (o nha)_Ke hoach 2012 theo doi (giai ngan 30.6.12) 3 4 2" xfId="36747"/>
    <cellStyle name="1_DK bo tri lai (chinh thuc)_Hoan chinh KH 2012 (o nha)_Ke hoach 2012 theo doi (giai ngan 30.6.12) 3 4 3" xfId="36748"/>
    <cellStyle name="1_DK bo tri lai (chinh thuc)_Hoan chinh KH 2012 (o nha)_Ke hoach 2012 theo doi (giai ngan 30.6.12) 3 5" xfId="36749"/>
    <cellStyle name="1_DK bo tri lai (chinh thuc)_Hoan chinh KH 2012 (o nha)_Ke hoach 2012 theo doi (giai ngan 30.6.12) 3 6" xfId="36750"/>
    <cellStyle name="1_DK bo tri lai (chinh thuc)_Hoan chinh KH 2012 (o nha)_Ke hoach 2012 theo doi (giai ngan 30.6.12) 4" xfId="9644"/>
    <cellStyle name="1_DK bo tri lai (chinh thuc)_Hoan chinh KH 2012 (o nha)_Ke hoach 2012 theo doi (giai ngan 30.6.12) 4 2" xfId="36751"/>
    <cellStyle name="1_DK bo tri lai (chinh thuc)_Hoan chinh KH 2012 (o nha)_Ke hoach 2012 theo doi (giai ngan 30.6.12) 4 3" xfId="36752"/>
    <cellStyle name="1_DK bo tri lai (chinh thuc)_Hoan chinh KH 2012 (o nha)_Ke hoach 2012 theo doi (giai ngan 30.6.12) 5" xfId="9645"/>
    <cellStyle name="1_DK bo tri lai (chinh thuc)_Hoan chinh KH 2012 (o nha)_Ke hoach 2012 theo doi (giai ngan 30.6.12) 5 2" xfId="36753"/>
    <cellStyle name="1_DK bo tri lai (chinh thuc)_Hoan chinh KH 2012 (o nha)_Ke hoach 2012 theo doi (giai ngan 30.6.12) 5 3" xfId="36754"/>
    <cellStyle name="1_DK bo tri lai (chinh thuc)_Hoan chinh KH 2012 (o nha)_Ke hoach 2012 theo doi (giai ngan 30.6.12) 6" xfId="9646"/>
    <cellStyle name="1_DK bo tri lai (chinh thuc)_Hoan chinh KH 2012 (o nha)_Ke hoach 2012 theo doi (giai ngan 30.6.12) 6 2" xfId="36755"/>
    <cellStyle name="1_DK bo tri lai (chinh thuc)_Hoan chinh KH 2012 (o nha)_Ke hoach 2012 theo doi (giai ngan 30.6.12) 6 3" xfId="36756"/>
    <cellStyle name="1_DK bo tri lai (chinh thuc)_Hoan chinh KH 2012 (o nha)_Ke hoach 2012 theo doi (giai ngan 30.6.12) 7" xfId="36757"/>
    <cellStyle name="1_DK bo tri lai (chinh thuc)_Hoan chinh KH 2012 (o nha)_Ke hoach 2012 theo doi (giai ngan 30.6.12) 8" xfId="36758"/>
    <cellStyle name="1_DK bo tri lai (chinh thuc)_Hoan chinh KH 2012 Von ho tro co MT" xfId="9647"/>
    <cellStyle name="1_DK bo tri lai (chinh thuc)_Hoan chinh KH 2012 Von ho tro co MT (chi tiet)" xfId="9648"/>
    <cellStyle name="1_DK bo tri lai (chinh thuc)_Hoan chinh KH 2012 Von ho tro co MT (chi tiet) 2" xfId="9649"/>
    <cellStyle name="1_DK bo tri lai (chinh thuc)_Hoan chinh KH 2012 Von ho tro co MT (chi tiet) 2 2" xfId="9650"/>
    <cellStyle name="1_DK bo tri lai (chinh thuc)_Hoan chinh KH 2012 Von ho tro co MT (chi tiet) 2 2 2" xfId="36759"/>
    <cellStyle name="1_DK bo tri lai (chinh thuc)_Hoan chinh KH 2012 Von ho tro co MT (chi tiet) 2 2 3" xfId="36760"/>
    <cellStyle name="1_DK bo tri lai (chinh thuc)_Hoan chinh KH 2012 Von ho tro co MT (chi tiet) 2 3" xfId="9651"/>
    <cellStyle name="1_DK bo tri lai (chinh thuc)_Hoan chinh KH 2012 Von ho tro co MT (chi tiet) 2 3 2" xfId="36761"/>
    <cellStyle name="1_DK bo tri lai (chinh thuc)_Hoan chinh KH 2012 Von ho tro co MT (chi tiet) 2 3 3" xfId="36762"/>
    <cellStyle name="1_DK bo tri lai (chinh thuc)_Hoan chinh KH 2012 Von ho tro co MT (chi tiet) 2 4" xfId="9652"/>
    <cellStyle name="1_DK bo tri lai (chinh thuc)_Hoan chinh KH 2012 Von ho tro co MT (chi tiet) 2 4 2" xfId="36763"/>
    <cellStyle name="1_DK bo tri lai (chinh thuc)_Hoan chinh KH 2012 Von ho tro co MT (chi tiet) 2 4 3" xfId="36764"/>
    <cellStyle name="1_DK bo tri lai (chinh thuc)_Hoan chinh KH 2012 Von ho tro co MT (chi tiet) 2 5" xfId="36765"/>
    <cellStyle name="1_DK bo tri lai (chinh thuc)_Hoan chinh KH 2012 Von ho tro co MT (chi tiet) 2 6" xfId="36766"/>
    <cellStyle name="1_DK bo tri lai (chinh thuc)_Hoan chinh KH 2012 Von ho tro co MT (chi tiet) 3" xfId="9653"/>
    <cellStyle name="1_DK bo tri lai (chinh thuc)_Hoan chinh KH 2012 Von ho tro co MT (chi tiet) 3 2" xfId="9654"/>
    <cellStyle name="1_DK bo tri lai (chinh thuc)_Hoan chinh KH 2012 Von ho tro co MT (chi tiet) 3 2 2" xfId="36767"/>
    <cellStyle name="1_DK bo tri lai (chinh thuc)_Hoan chinh KH 2012 Von ho tro co MT (chi tiet) 3 2 3" xfId="36768"/>
    <cellStyle name="1_DK bo tri lai (chinh thuc)_Hoan chinh KH 2012 Von ho tro co MT (chi tiet) 3 3" xfId="9655"/>
    <cellStyle name="1_DK bo tri lai (chinh thuc)_Hoan chinh KH 2012 Von ho tro co MT (chi tiet) 3 3 2" xfId="36769"/>
    <cellStyle name="1_DK bo tri lai (chinh thuc)_Hoan chinh KH 2012 Von ho tro co MT (chi tiet) 3 3 3" xfId="36770"/>
    <cellStyle name="1_DK bo tri lai (chinh thuc)_Hoan chinh KH 2012 Von ho tro co MT (chi tiet) 3 4" xfId="9656"/>
    <cellStyle name="1_DK bo tri lai (chinh thuc)_Hoan chinh KH 2012 Von ho tro co MT (chi tiet) 3 4 2" xfId="36771"/>
    <cellStyle name="1_DK bo tri lai (chinh thuc)_Hoan chinh KH 2012 Von ho tro co MT (chi tiet) 3 4 3" xfId="36772"/>
    <cellStyle name="1_DK bo tri lai (chinh thuc)_Hoan chinh KH 2012 Von ho tro co MT (chi tiet) 3 5" xfId="36773"/>
    <cellStyle name="1_DK bo tri lai (chinh thuc)_Hoan chinh KH 2012 Von ho tro co MT (chi tiet) 3 6" xfId="36774"/>
    <cellStyle name="1_DK bo tri lai (chinh thuc)_Hoan chinh KH 2012 Von ho tro co MT (chi tiet) 4" xfId="9657"/>
    <cellStyle name="1_DK bo tri lai (chinh thuc)_Hoan chinh KH 2012 Von ho tro co MT (chi tiet) 4 2" xfId="36775"/>
    <cellStyle name="1_DK bo tri lai (chinh thuc)_Hoan chinh KH 2012 Von ho tro co MT (chi tiet) 4 3" xfId="36776"/>
    <cellStyle name="1_DK bo tri lai (chinh thuc)_Hoan chinh KH 2012 Von ho tro co MT (chi tiet) 5" xfId="9658"/>
    <cellStyle name="1_DK bo tri lai (chinh thuc)_Hoan chinh KH 2012 Von ho tro co MT (chi tiet) 5 2" xfId="36777"/>
    <cellStyle name="1_DK bo tri lai (chinh thuc)_Hoan chinh KH 2012 Von ho tro co MT (chi tiet) 5 3" xfId="36778"/>
    <cellStyle name="1_DK bo tri lai (chinh thuc)_Hoan chinh KH 2012 Von ho tro co MT (chi tiet) 6" xfId="9659"/>
    <cellStyle name="1_DK bo tri lai (chinh thuc)_Hoan chinh KH 2012 Von ho tro co MT (chi tiet) 6 2" xfId="36779"/>
    <cellStyle name="1_DK bo tri lai (chinh thuc)_Hoan chinh KH 2012 Von ho tro co MT (chi tiet) 6 3" xfId="36780"/>
    <cellStyle name="1_DK bo tri lai (chinh thuc)_Hoan chinh KH 2012 Von ho tro co MT (chi tiet) 7" xfId="36781"/>
    <cellStyle name="1_DK bo tri lai (chinh thuc)_Hoan chinh KH 2012 Von ho tro co MT (chi tiet) 8" xfId="36782"/>
    <cellStyle name="1_DK bo tri lai (chinh thuc)_Hoan chinh KH 2012 Von ho tro co MT 10" xfId="9660"/>
    <cellStyle name="1_DK bo tri lai (chinh thuc)_Hoan chinh KH 2012 Von ho tro co MT 10 2" xfId="9661"/>
    <cellStyle name="1_DK bo tri lai (chinh thuc)_Hoan chinh KH 2012 Von ho tro co MT 10 2 2" xfId="36783"/>
    <cellStyle name="1_DK bo tri lai (chinh thuc)_Hoan chinh KH 2012 Von ho tro co MT 10 2 3" xfId="36784"/>
    <cellStyle name="1_DK bo tri lai (chinh thuc)_Hoan chinh KH 2012 Von ho tro co MT 10 3" xfId="9662"/>
    <cellStyle name="1_DK bo tri lai (chinh thuc)_Hoan chinh KH 2012 Von ho tro co MT 10 3 2" xfId="36785"/>
    <cellStyle name="1_DK bo tri lai (chinh thuc)_Hoan chinh KH 2012 Von ho tro co MT 10 3 3" xfId="36786"/>
    <cellStyle name="1_DK bo tri lai (chinh thuc)_Hoan chinh KH 2012 Von ho tro co MT 10 4" xfId="9663"/>
    <cellStyle name="1_DK bo tri lai (chinh thuc)_Hoan chinh KH 2012 Von ho tro co MT 10 4 2" xfId="36787"/>
    <cellStyle name="1_DK bo tri lai (chinh thuc)_Hoan chinh KH 2012 Von ho tro co MT 10 4 3" xfId="36788"/>
    <cellStyle name="1_DK bo tri lai (chinh thuc)_Hoan chinh KH 2012 Von ho tro co MT 10 5" xfId="36789"/>
    <cellStyle name="1_DK bo tri lai (chinh thuc)_Hoan chinh KH 2012 Von ho tro co MT 10 6" xfId="36790"/>
    <cellStyle name="1_DK bo tri lai (chinh thuc)_Hoan chinh KH 2012 Von ho tro co MT 11" xfId="9664"/>
    <cellStyle name="1_DK bo tri lai (chinh thuc)_Hoan chinh KH 2012 Von ho tro co MT 11 2" xfId="9665"/>
    <cellStyle name="1_DK bo tri lai (chinh thuc)_Hoan chinh KH 2012 Von ho tro co MT 11 2 2" xfId="36791"/>
    <cellStyle name="1_DK bo tri lai (chinh thuc)_Hoan chinh KH 2012 Von ho tro co MT 11 2 3" xfId="36792"/>
    <cellStyle name="1_DK bo tri lai (chinh thuc)_Hoan chinh KH 2012 Von ho tro co MT 11 3" xfId="9666"/>
    <cellStyle name="1_DK bo tri lai (chinh thuc)_Hoan chinh KH 2012 Von ho tro co MT 11 3 2" xfId="36793"/>
    <cellStyle name="1_DK bo tri lai (chinh thuc)_Hoan chinh KH 2012 Von ho tro co MT 11 3 3" xfId="36794"/>
    <cellStyle name="1_DK bo tri lai (chinh thuc)_Hoan chinh KH 2012 Von ho tro co MT 11 4" xfId="9667"/>
    <cellStyle name="1_DK bo tri lai (chinh thuc)_Hoan chinh KH 2012 Von ho tro co MT 11 4 2" xfId="36795"/>
    <cellStyle name="1_DK bo tri lai (chinh thuc)_Hoan chinh KH 2012 Von ho tro co MT 11 4 3" xfId="36796"/>
    <cellStyle name="1_DK bo tri lai (chinh thuc)_Hoan chinh KH 2012 Von ho tro co MT 11 5" xfId="36797"/>
    <cellStyle name="1_DK bo tri lai (chinh thuc)_Hoan chinh KH 2012 Von ho tro co MT 11 6" xfId="36798"/>
    <cellStyle name="1_DK bo tri lai (chinh thuc)_Hoan chinh KH 2012 Von ho tro co MT 12" xfId="9668"/>
    <cellStyle name="1_DK bo tri lai (chinh thuc)_Hoan chinh KH 2012 Von ho tro co MT 12 2" xfId="9669"/>
    <cellStyle name="1_DK bo tri lai (chinh thuc)_Hoan chinh KH 2012 Von ho tro co MT 12 2 2" xfId="36799"/>
    <cellStyle name="1_DK bo tri lai (chinh thuc)_Hoan chinh KH 2012 Von ho tro co MT 12 2 3" xfId="36800"/>
    <cellStyle name="1_DK bo tri lai (chinh thuc)_Hoan chinh KH 2012 Von ho tro co MT 12 3" xfId="9670"/>
    <cellStyle name="1_DK bo tri lai (chinh thuc)_Hoan chinh KH 2012 Von ho tro co MT 12 3 2" xfId="36801"/>
    <cellStyle name="1_DK bo tri lai (chinh thuc)_Hoan chinh KH 2012 Von ho tro co MT 12 3 3" xfId="36802"/>
    <cellStyle name="1_DK bo tri lai (chinh thuc)_Hoan chinh KH 2012 Von ho tro co MT 12 4" xfId="9671"/>
    <cellStyle name="1_DK bo tri lai (chinh thuc)_Hoan chinh KH 2012 Von ho tro co MT 12 4 2" xfId="36803"/>
    <cellStyle name="1_DK bo tri lai (chinh thuc)_Hoan chinh KH 2012 Von ho tro co MT 12 4 3" xfId="36804"/>
    <cellStyle name="1_DK bo tri lai (chinh thuc)_Hoan chinh KH 2012 Von ho tro co MT 12 5" xfId="36805"/>
    <cellStyle name="1_DK bo tri lai (chinh thuc)_Hoan chinh KH 2012 Von ho tro co MT 12 6" xfId="36806"/>
    <cellStyle name="1_DK bo tri lai (chinh thuc)_Hoan chinh KH 2012 Von ho tro co MT 13" xfId="9672"/>
    <cellStyle name="1_DK bo tri lai (chinh thuc)_Hoan chinh KH 2012 Von ho tro co MT 13 2" xfId="9673"/>
    <cellStyle name="1_DK bo tri lai (chinh thuc)_Hoan chinh KH 2012 Von ho tro co MT 13 2 2" xfId="36807"/>
    <cellStyle name="1_DK bo tri lai (chinh thuc)_Hoan chinh KH 2012 Von ho tro co MT 13 2 3" xfId="36808"/>
    <cellStyle name="1_DK bo tri lai (chinh thuc)_Hoan chinh KH 2012 Von ho tro co MT 13 3" xfId="9674"/>
    <cellStyle name="1_DK bo tri lai (chinh thuc)_Hoan chinh KH 2012 Von ho tro co MT 13 3 2" xfId="36809"/>
    <cellStyle name="1_DK bo tri lai (chinh thuc)_Hoan chinh KH 2012 Von ho tro co MT 13 3 3" xfId="36810"/>
    <cellStyle name="1_DK bo tri lai (chinh thuc)_Hoan chinh KH 2012 Von ho tro co MT 13 4" xfId="9675"/>
    <cellStyle name="1_DK bo tri lai (chinh thuc)_Hoan chinh KH 2012 Von ho tro co MT 13 4 2" xfId="36811"/>
    <cellStyle name="1_DK bo tri lai (chinh thuc)_Hoan chinh KH 2012 Von ho tro co MT 13 4 3" xfId="36812"/>
    <cellStyle name="1_DK bo tri lai (chinh thuc)_Hoan chinh KH 2012 Von ho tro co MT 13 5" xfId="36813"/>
    <cellStyle name="1_DK bo tri lai (chinh thuc)_Hoan chinh KH 2012 Von ho tro co MT 13 6" xfId="36814"/>
    <cellStyle name="1_DK bo tri lai (chinh thuc)_Hoan chinh KH 2012 Von ho tro co MT 14" xfId="9676"/>
    <cellStyle name="1_DK bo tri lai (chinh thuc)_Hoan chinh KH 2012 Von ho tro co MT 14 2" xfId="9677"/>
    <cellStyle name="1_DK bo tri lai (chinh thuc)_Hoan chinh KH 2012 Von ho tro co MT 14 2 2" xfId="36815"/>
    <cellStyle name="1_DK bo tri lai (chinh thuc)_Hoan chinh KH 2012 Von ho tro co MT 14 2 3" xfId="36816"/>
    <cellStyle name="1_DK bo tri lai (chinh thuc)_Hoan chinh KH 2012 Von ho tro co MT 14 3" xfId="9678"/>
    <cellStyle name="1_DK bo tri lai (chinh thuc)_Hoan chinh KH 2012 Von ho tro co MT 14 3 2" xfId="36817"/>
    <cellStyle name="1_DK bo tri lai (chinh thuc)_Hoan chinh KH 2012 Von ho tro co MT 14 3 3" xfId="36818"/>
    <cellStyle name="1_DK bo tri lai (chinh thuc)_Hoan chinh KH 2012 Von ho tro co MT 14 4" xfId="9679"/>
    <cellStyle name="1_DK bo tri lai (chinh thuc)_Hoan chinh KH 2012 Von ho tro co MT 14 4 2" xfId="36819"/>
    <cellStyle name="1_DK bo tri lai (chinh thuc)_Hoan chinh KH 2012 Von ho tro co MT 14 4 3" xfId="36820"/>
    <cellStyle name="1_DK bo tri lai (chinh thuc)_Hoan chinh KH 2012 Von ho tro co MT 14 5" xfId="36821"/>
    <cellStyle name="1_DK bo tri lai (chinh thuc)_Hoan chinh KH 2012 Von ho tro co MT 14 6" xfId="36822"/>
    <cellStyle name="1_DK bo tri lai (chinh thuc)_Hoan chinh KH 2012 Von ho tro co MT 15" xfId="9680"/>
    <cellStyle name="1_DK bo tri lai (chinh thuc)_Hoan chinh KH 2012 Von ho tro co MT 15 2" xfId="9681"/>
    <cellStyle name="1_DK bo tri lai (chinh thuc)_Hoan chinh KH 2012 Von ho tro co MT 15 2 2" xfId="36823"/>
    <cellStyle name="1_DK bo tri lai (chinh thuc)_Hoan chinh KH 2012 Von ho tro co MT 15 2 3" xfId="36824"/>
    <cellStyle name="1_DK bo tri lai (chinh thuc)_Hoan chinh KH 2012 Von ho tro co MT 15 3" xfId="9682"/>
    <cellStyle name="1_DK bo tri lai (chinh thuc)_Hoan chinh KH 2012 Von ho tro co MT 15 3 2" xfId="36825"/>
    <cellStyle name="1_DK bo tri lai (chinh thuc)_Hoan chinh KH 2012 Von ho tro co MT 15 3 3" xfId="36826"/>
    <cellStyle name="1_DK bo tri lai (chinh thuc)_Hoan chinh KH 2012 Von ho tro co MT 15 4" xfId="9683"/>
    <cellStyle name="1_DK bo tri lai (chinh thuc)_Hoan chinh KH 2012 Von ho tro co MT 15 4 2" xfId="36827"/>
    <cellStyle name="1_DK bo tri lai (chinh thuc)_Hoan chinh KH 2012 Von ho tro co MT 15 4 3" xfId="36828"/>
    <cellStyle name="1_DK bo tri lai (chinh thuc)_Hoan chinh KH 2012 Von ho tro co MT 15 5" xfId="36829"/>
    <cellStyle name="1_DK bo tri lai (chinh thuc)_Hoan chinh KH 2012 Von ho tro co MT 15 6" xfId="36830"/>
    <cellStyle name="1_DK bo tri lai (chinh thuc)_Hoan chinh KH 2012 Von ho tro co MT 16" xfId="9684"/>
    <cellStyle name="1_DK bo tri lai (chinh thuc)_Hoan chinh KH 2012 Von ho tro co MT 16 2" xfId="9685"/>
    <cellStyle name="1_DK bo tri lai (chinh thuc)_Hoan chinh KH 2012 Von ho tro co MT 16 2 2" xfId="36831"/>
    <cellStyle name="1_DK bo tri lai (chinh thuc)_Hoan chinh KH 2012 Von ho tro co MT 16 2 3" xfId="36832"/>
    <cellStyle name="1_DK bo tri lai (chinh thuc)_Hoan chinh KH 2012 Von ho tro co MT 16 3" xfId="9686"/>
    <cellStyle name="1_DK bo tri lai (chinh thuc)_Hoan chinh KH 2012 Von ho tro co MT 16 3 2" xfId="36833"/>
    <cellStyle name="1_DK bo tri lai (chinh thuc)_Hoan chinh KH 2012 Von ho tro co MT 16 3 3" xfId="36834"/>
    <cellStyle name="1_DK bo tri lai (chinh thuc)_Hoan chinh KH 2012 Von ho tro co MT 16 4" xfId="9687"/>
    <cellStyle name="1_DK bo tri lai (chinh thuc)_Hoan chinh KH 2012 Von ho tro co MT 16 4 2" xfId="36835"/>
    <cellStyle name="1_DK bo tri lai (chinh thuc)_Hoan chinh KH 2012 Von ho tro co MT 16 4 3" xfId="36836"/>
    <cellStyle name="1_DK bo tri lai (chinh thuc)_Hoan chinh KH 2012 Von ho tro co MT 16 5" xfId="36837"/>
    <cellStyle name="1_DK bo tri lai (chinh thuc)_Hoan chinh KH 2012 Von ho tro co MT 16 6" xfId="36838"/>
    <cellStyle name="1_DK bo tri lai (chinh thuc)_Hoan chinh KH 2012 Von ho tro co MT 17" xfId="9688"/>
    <cellStyle name="1_DK bo tri lai (chinh thuc)_Hoan chinh KH 2012 Von ho tro co MT 17 2" xfId="9689"/>
    <cellStyle name="1_DK bo tri lai (chinh thuc)_Hoan chinh KH 2012 Von ho tro co MT 17 2 2" xfId="36839"/>
    <cellStyle name="1_DK bo tri lai (chinh thuc)_Hoan chinh KH 2012 Von ho tro co MT 17 2 3" xfId="36840"/>
    <cellStyle name="1_DK bo tri lai (chinh thuc)_Hoan chinh KH 2012 Von ho tro co MT 17 3" xfId="9690"/>
    <cellStyle name="1_DK bo tri lai (chinh thuc)_Hoan chinh KH 2012 Von ho tro co MT 17 3 2" xfId="36841"/>
    <cellStyle name="1_DK bo tri lai (chinh thuc)_Hoan chinh KH 2012 Von ho tro co MT 17 3 3" xfId="36842"/>
    <cellStyle name="1_DK bo tri lai (chinh thuc)_Hoan chinh KH 2012 Von ho tro co MT 17 4" xfId="9691"/>
    <cellStyle name="1_DK bo tri lai (chinh thuc)_Hoan chinh KH 2012 Von ho tro co MT 17 4 2" xfId="36843"/>
    <cellStyle name="1_DK bo tri lai (chinh thuc)_Hoan chinh KH 2012 Von ho tro co MT 17 4 3" xfId="36844"/>
    <cellStyle name="1_DK bo tri lai (chinh thuc)_Hoan chinh KH 2012 Von ho tro co MT 17 5" xfId="36845"/>
    <cellStyle name="1_DK bo tri lai (chinh thuc)_Hoan chinh KH 2012 Von ho tro co MT 17 6" xfId="36846"/>
    <cellStyle name="1_DK bo tri lai (chinh thuc)_Hoan chinh KH 2012 Von ho tro co MT 18" xfId="9692"/>
    <cellStyle name="1_DK bo tri lai (chinh thuc)_Hoan chinh KH 2012 Von ho tro co MT 18 2" xfId="36847"/>
    <cellStyle name="1_DK bo tri lai (chinh thuc)_Hoan chinh KH 2012 Von ho tro co MT 18 3" xfId="36848"/>
    <cellStyle name="1_DK bo tri lai (chinh thuc)_Hoan chinh KH 2012 Von ho tro co MT 19" xfId="9693"/>
    <cellStyle name="1_DK bo tri lai (chinh thuc)_Hoan chinh KH 2012 Von ho tro co MT 19 2" xfId="36849"/>
    <cellStyle name="1_DK bo tri lai (chinh thuc)_Hoan chinh KH 2012 Von ho tro co MT 19 3" xfId="36850"/>
    <cellStyle name="1_DK bo tri lai (chinh thuc)_Hoan chinh KH 2012 Von ho tro co MT 2" xfId="9694"/>
    <cellStyle name="1_DK bo tri lai (chinh thuc)_Hoan chinh KH 2012 Von ho tro co MT 2 2" xfId="9695"/>
    <cellStyle name="1_DK bo tri lai (chinh thuc)_Hoan chinh KH 2012 Von ho tro co MT 2 2 2" xfId="36851"/>
    <cellStyle name="1_DK bo tri lai (chinh thuc)_Hoan chinh KH 2012 Von ho tro co MT 2 2 3" xfId="36852"/>
    <cellStyle name="1_DK bo tri lai (chinh thuc)_Hoan chinh KH 2012 Von ho tro co MT 2 3" xfId="9696"/>
    <cellStyle name="1_DK bo tri lai (chinh thuc)_Hoan chinh KH 2012 Von ho tro co MT 2 3 2" xfId="36853"/>
    <cellStyle name="1_DK bo tri lai (chinh thuc)_Hoan chinh KH 2012 Von ho tro co MT 2 3 3" xfId="36854"/>
    <cellStyle name="1_DK bo tri lai (chinh thuc)_Hoan chinh KH 2012 Von ho tro co MT 2 4" xfId="9697"/>
    <cellStyle name="1_DK bo tri lai (chinh thuc)_Hoan chinh KH 2012 Von ho tro co MT 2 4 2" xfId="36855"/>
    <cellStyle name="1_DK bo tri lai (chinh thuc)_Hoan chinh KH 2012 Von ho tro co MT 2 4 3" xfId="36856"/>
    <cellStyle name="1_DK bo tri lai (chinh thuc)_Hoan chinh KH 2012 Von ho tro co MT 2 5" xfId="36857"/>
    <cellStyle name="1_DK bo tri lai (chinh thuc)_Hoan chinh KH 2012 Von ho tro co MT 2 6" xfId="36858"/>
    <cellStyle name="1_DK bo tri lai (chinh thuc)_Hoan chinh KH 2012 Von ho tro co MT 20" xfId="9698"/>
    <cellStyle name="1_DK bo tri lai (chinh thuc)_Hoan chinh KH 2012 Von ho tro co MT 20 2" xfId="36859"/>
    <cellStyle name="1_DK bo tri lai (chinh thuc)_Hoan chinh KH 2012 Von ho tro co MT 20 3" xfId="36860"/>
    <cellStyle name="1_DK bo tri lai (chinh thuc)_Hoan chinh KH 2012 Von ho tro co MT 21" xfId="36861"/>
    <cellStyle name="1_DK bo tri lai (chinh thuc)_Hoan chinh KH 2012 Von ho tro co MT 22" xfId="36862"/>
    <cellStyle name="1_DK bo tri lai (chinh thuc)_Hoan chinh KH 2012 Von ho tro co MT 3" xfId="9699"/>
    <cellStyle name="1_DK bo tri lai (chinh thuc)_Hoan chinh KH 2012 Von ho tro co MT 3 2" xfId="9700"/>
    <cellStyle name="1_DK bo tri lai (chinh thuc)_Hoan chinh KH 2012 Von ho tro co MT 3 2 2" xfId="36863"/>
    <cellStyle name="1_DK bo tri lai (chinh thuc)_Hoan chinh KH 2012 Von ho tro co MT 3 2 3" xfId="36864"/>
    <cellStyle name="1_DK bo tri lai (chinh thuc)_Hoan chinh KH 2012 Von ho tro co MT 3 3" xfId="9701"/>
    <cellStyle name="1_DK bo tri lai (chinh thuc)_Hoan chinh KH 2012 Von ho tro co MT 3 3 2" xfId="36865"/>
    <cellStyle name="1_DK bo tri lai (chinh thuc)_Hoan chinh KH 2012 Von ho tro co MT 3 3 3" xfId="36866"/>
    <cellStyle name="1_DK bo tri lai (chinh thuc)_Hoan chinh KH 2012 Von ho tro co MT 3 4" xfId="9702"/>
    <cellStyle name="1_DK bo tri lai (chinh thuc)_Hoan chinh KH 2012 Von ho tro co MT 3 4 2" xfId="36867"/>
    <cellStyle name="1_DK bo tri lai (chinh thuc)_Hoan chinh KH 2012 Von ho tro co MT 3 4 3" xfId="36868"/>
    <cellStyle name="1_DK bo tri lai (chinh thuc)_Hoan chinh KH 2012 Von ho tro co MT 3 5" xfId="36869"/>
    <cellStyle name="1_DK bo tri lai (chinh thuc)_Hoan chinh KH 2012 Von ho tro co MT 3 6" xfId="36870"/>
    <cellStyle name="1_DK bo tri lai (chinh thuc)_Hoan chinh KH 2012 Von ho tro co MT 4" xfId="9703"/>
    <cellStyle name="1_DK bo tri lai (chinh thuc)_Hoan chinh KH 2012 Von ho tro co MT 4 2" xfId="9704"/>
    <cellStyle name="1_DK bo tri lai (chinh thuc)_Hoan chinh KH 2012 Von ho tro co MT 4 2 2" xfId="36871"/>
    <cellStyle name="1_DK bo tri lai (chinh thuc)_Hoan chinh KH 2012 Von ho tro co MT 4 2 3" xfId="36872"/>
    <cellStyle name="1_DK bo tri lai (chinh thuc)_Hoan chinh KH 2012 Von ho tro co MT 4 3" xfId="9705"/>
    <cellStyle name="1_DK bo tri lai (chinh thuc)_Hoan chinh KH 2012 Von ho tro co MT 4 3 2" xfId="36873"/>
    <cellStyle name="1_DK bo tri lai (chinh thuc)_Hoan chinh KH 2012 Von ho tro co MT 4 3 3" xfId="36874"/>
    <cellStyle name="1_DK bo tri lai (chinh thuc)_Hoan chinh KH 2012 Von ho tro co MT 4 4" xfId="9706"/>
    <cellStyle name="1_DK bo tri lai (chinh thuc)_Hoan chinh KH 2012 Von ho tro co MT 4 4 2" xfId="36875"/>
    <cellStyle name="1_DK bo tri lai (chinh thuc)_Hoan chinh KH 2012 Von ho tro co MT 4 4 3" xfId="36876"/>
    <cellStyle name="1_DK bo tri lai (chinh thuc)_Hoan chinh KH 2012 Von ho tro co MT 4 5" xfId="36877"/>
    <cellStyle name="1_DK bo tri lai (chinh thuc)_Hoan chinh KH 2012 Von ho tro co MT 4 6" xfId="36878"/>
    <cellStyle name="1_DK bo tri lai (chinh thuc)_Hoan chinh KH 2012 Von ho tro co MT 5" xfId="9707"/>
    <cellStyle name="1_DK bo tri lai (chinh thuc)_Hoan chinh KH 2012 Von ho tro co MT 5 2" xfId="9708"/>
    <cellStyle name="1_DK bo tri lai (chinh thuc)_Hoan chinh KH 2012 Von ho tro co MT 5 2 2" xfId="36879"/>
    <cellStyle name="1_DK bo tri lai (chinh thuc)_Hoan chinh KH 2012 Von ho tro co MT 5 2 3" xfId="36880"/>
    <cellStyle name="1_DK bo tri lai (chinh thuc)_Hoan chinh KH 2012 Von ho tro co MT 5 3" xfId="9709"/>
    <cellStyle name="1_DK bo tri lai (chinh thuc)_Hoan chinh KH 2012 Von ho tro co MT 5 3 2" xfId="36881"/>
    <cellStyle name="1_DK bo tri lai (chinh thuc)_Hoan chinh KH 2012 Von ho tro co MT 5 3 3" xfId="36882"/>
    <cellStyle name="1_DK bo tri lai (chinh thuc)_Hoan chinh KH 2012 Von ho tro co MT 5 4" xfId="9710"/>
    <cellStyle name="1_DK bo tri lai (chinh thuc)_Hoan chinh KH 2012 Von ho tro co MT 5 4 2" xfId="36883"/>
    <cellStyle name="1_DK bo tri lai (chinh thuc)_Hoan chinh KH 2012 Von ho tro co MT 5 4 3" xfId="36884"/>
    <cellStyle name="1_DK bo tri lai (chinh thuc)_Hoan chinh KH 2012 Von ho tro co MT 5 5" xfId="36885"/>
    <cellStyle name="1_DK bo tri lai (chinh thuc)_Hoan chinh KH 2012 Von ho tro co MT 5 6" xfId="36886"/>
    <cellStyle name="1_DK bo tri lai (chinh thuc)_Hoan chinh KH 2012 Von ho tro co MT 6" xfId="9711"/>
    <cellStyle name="1_DK bo tri lai (chinh thuc)_Hoan chinh KH 2012 Von ho tro co MT 6 2" xfId="9712"/>
    <cellStyle name="1_DK bo tri lai (chinh thuc)_Hoan chinh KH 2012 Von ho tro co MT 6 2 2" xfId="36887"/>
    <cellStyle name="1_DK bo tri lai (chinh thuc)_Hoan chinh KH 2012 Von ho tro co MT 6 2 3" xfId="36888"/>
    <cellStyle name="1_DK bo tri lai (chinh thuc)_Hoan chinh KH 2012 Von ho tro co MT 6 3" xfId="9713"/>
    <cellStyle name="1_DK bo tri lai (chinh thuc)_Hoan chinh KH 2012 Von ho tro co MT 6 3 2" xfId="36889"/>
    <cellStyle name="1_DK bo tri lai (chinh thuc)_Hoan chinh KH 2012 Von ho tro co MT 6 3 3" xfId="36890"/>
    <cellStyle name="1_DK bo tri lai (chinh thuc)_Hoan chinh KH 2012 Von ho tro co MT 6 4" xfId="9714"/>
    <cellStyle name="1_DK bo tri lai (chinh thuc)_Hoan chinh KH 2012 Von ho tro co MT 6 4 2" xfId="36891"/>
    <cellStyle name="1_DK bo tri lai (chinh thuc)_Hoan chinh KH 2012 Von ho tro co MT 6 4 3" xfId="36892"/>
    <cellStyle name="1_DK bo tri lai (chinh thuc)_Hoan chinh KH 2012 Von ho tro co MT 6 5" xfId="36893"/>
    <cellStyle name="1_DK bo tri lai (chinh thuc)_Hoan chinh KH 2012 Von ho tro co MT 6 6" xfId="36894"/>
    <cellStyle name="1_DK bo tri lai (chinh thuc)_Hoan chinh KH 2012 Von ho tro co MT 7" xfId="9715"/>
    <cellStyle name="1_DK bo tri lai (chinh thuc)_Hoan chinh KH 2012 Von ho tro co MT 7 2" xfId="9716"/>
    <cellStyle name="1_DK bo tri lai (chinh thuc)_Hoan chinh KH 2012 Von ho tro co MT 7 2 2" xfId="36895"/>
    <cellStyle name="1_DK bo tri lai (chinh thuc)_Hoan chinh KH 2012 Von ho tro co MT 7 2 3" xfId="36896"/>
    <cellStyle name="1_DK bo tri lai (chinh thuc)_Hoan chinh KH 2012 Von ho tro co MT 7 3" xfId="9717"/>
    <cellStyle name="1_DK bo tri lai (chinh thuc)_Hoan chinh KH 2012 Von ho tro co MT 7 3 2" xfId="36897"/>
    <cellStyle name="1_DK bo tri lai (chinh thuc)_Hoan chinh KH 2012 Von ho tro co MT 7 3 3" xfId="36898"/>
    <cellStyle name="1_DK bo tri lai (chinh thuc)_Hoan chinh KH 2012 Von ho tro co MT 7 4" xfId="9718"/>
    <cellStyle name="1_DK bo tri lai (chinh thuc)_Hoan chinh KH 2012 Von ho tro co MT 7 4 2" xfId="36899"/>
    <cellStyle name="1_DK bo tri lai (chinh thuc)_Hoan chinh KH 2012 Von ho tro co MT 7 4 3" xfId="36900"/>
    <cellStyle name="1_DK bo tri lai (chinh thuc)_Hoan chinh KH 2012 Von ho tro co MT 7 5" xfId="36901"/>
    <cellStyle name="1_DK bo tri lai (chinh thuc)_Hoan chinh KH 2012 Von ho tro co MT 7 6" xfId="36902"/>
    <cellStyle name="1_DK bo tri lai (chinh thuc)_Hoan chinh KH 2012 Von ho tro co MT 8" xfId="9719"/>
    <cellStyle name="1_DK bo tri lai (chinh thuc)_Hoan chinh KH 2012 Von ho tro co MT 8 2" xfId="9720"/>
    <cellStyle name="1_DK bo tri lai (chinh thuc)_Hoan chinh KH 2012 Von ho tro co MT 8 2 2" xfId="36903"/>
    <cellStyle name="1_DK bo tri lai (chinh thuc)_Hoan chinh KH 2012 Von ho tro co MT 8 2 3" xfId="36904"/>
    <cellStyle name="1_DK bo tri lai (chinh thuc)_Hoan chinh KH 2012 Von ho tro co MT 8 3" xfId="9721"/>
    <cellStyle name="1_DK bo tri lai (chinh thuc)_Hoan chinh KH 2012 Von ho tro co MT 8 3 2" xfId="36905"/>
    <cellStyle name="1_DK bo tri lai (chinh thuc)_Hoan chinh KH 2012 Von ho tro co MT 8 3 3" xfId="36906"/>
    <cellStyle name="1_DK bo tri lai (chinh thuc)_Hoan chinh KH 2012 Von ho tro co MT 8 4" xfId="9722"/>
    <cellStyle name="1_DK bo tri lai (chinh thuc)_Hoan chinh KH 2012 Von ho tro co MT 8 4 2" xfId="36907"/>
    <cellStyle name="1_DK bo tri lai (chinh thuc)_Hoan chinh KH 2012 Von ho tro co MT 8 4 3" xfId="36908"/>
    <cellStyle name="1_DK bo tri lai (chinh thuc)_Hoan chinh KH 2012 Von ho tro co MT 8 5" xfId="36909"/>
    <cellStyle name="1_DK bo tri lai (chinh thuc)_Hoan chinh KH 2012 Von ho tro co MT 8 6" xfId="36910"/>
    <cellStyle name="1_DK bo tri lai (chinh thuc)_Hoan chinh KH 2012 Von ho tro co MT 9" xfId="9723"/>
    <cellStyle name="1_DK bo tri lai (chinh thuc)_Hoan chinh KH 2012 Von ho tro co MT 9 2" xfId="9724"/>
    <cellStyle name="1_DK bo tri lai (chinh thuc)_Hoan chinh KH 2012 Von ho tro co MT 9 2 2" xfId="36911"/>
    <cellStyle name="1_DK bo tri lai (chinh thuc)_Hoan chinh KH 2012 Von ho tro co MT 9 2 3" xfId="36912"/>
    <cellStyle name="1_DK bo tri lai (chinh thuc)_Hoan chinh KH 2012 Von ho tro co MT 9 3" xfId="9725"/>
    <cellStyle name="1_DK bo tri lai (chinh thuc)_Hoan chinh KH 2012 Von ho tro co MT 9 3 2" xfId="36913"/>
    <cellStyle name="1_DK bo tri lai (chinh thuc)_Hoan chinh KH 2012 Von ho tro co MT 9 3 3" xfId="36914"/>
    <cellStyle name="1_DK bo tri lai (chinh thuc)_Hoan chinh KH 2012 Von ho tro co MT 9 4" xfId="9726"/>
    <cellStyle name="1_DK bo tri lai (chinh thuc)_Hoan chinh KH 2012 Von ho tro co MT 9 4 2" xfId="36915"/>
    <cellStyle name="1_DK bo tri lai (chinh thuc)_Hoan chinh KH 2012 Von ho tro co MT 9 4 3" xfId="36916"/>
    <cellStyle name="1_DK bo tri lai (chinh thuc)_Hoan chinh KH 2012 Von ho tro co MT 9 5" xfId="36917"/>
    <cellStyle name="1_DK bo tri lai (chinh thuc)_Hoan chinh KH 2012 Von ho tro co MT 9 6" xfId="36918"/>
    <cellStyle name="1_DK bo tri lai (chinh thuc)_Hoan chinh KH 2012 Von ho tro co MT_Bao cao giai ngan quy I" xfId="9727"/>
    <cellStyle name="1_DK bo tri lai (chinh thuc)_Hoan chinh KH 2012 Von ho tro co MT_Bao cao giai ngan quy I 2" xfId="9728"/>
    <cellStyle name="1_DK bo tri lai (chinh thuc)_Hoan chinh KH 2012 Von ho tro co MT_Bao cao giai ngan quy I 2 2" xfId="9729"/>
    <cellStyle name="1_DK bo tri lai (chinh thuc)_Hoan chinh KH 2012 Von ho tro co MT_Bao cao giai ngan quy I 2 2 2" xfId="36919"/>
    <cellStyle name="1_DK bo tri lai (chinh thuc)_Hoan chinh KH 2012 Von ho tro co MT_Bao cao giai ngan quy I 2 2 3" xfId="36920"/>
    <cellStyle name="1_DK bo tri lai (chinh thuc)_Hoan chinh KH 2012 Von ho tro co MT_Bao cao giai ngan quy I 2 3" xfId="9730"/>
    <cellStyle name="1_DK bo tri lai (chinh thuc)_Hoan chinh KH 2012 Von ho tro co MT_Bao cao giai ngan quy I 2 3 2" xfId="36921"/>
    <cellStyle name="1_DK bo tri lai (chinh thuc)_Hoan chinh KH 2012 Von ho tro co MT_Bao cao giai ngan quy I 2 3 3" xfId="36922"/>
    <cellStyle name="1_DK bo tri lai (chinh thuc)_Hoan chinh KH 2012 Von ho tro co MT_Bao cao giai ngan quy I 2 4" xfId="9731"/>
    <cellStyle name="1_DK bo tri lai (chinh thuc)_Hoan chinh KH 2012 Von ho tro co MT_Bao cao giai ngan quy I 2 4 2" xfId="36923"/>
    <cellStyle name="1_DK bo tri lai (chinh thuc)_Hoan chinh KH 2012 Von ho tro co MT_Bao cao giai ngan quy I 2 4 3" xfId="36924"/>
    <cellStyle name="1_DK bo tri lai (chinh thuc)_Hoan chinh KH 2012 Von ho tro co MT_Bao cao giai ngan quy I 2 5" xfId="36925"/>
    <cellStyle name="1_DK bo tri lai (chinh thuc)_Hoan chinh KH 2012 Von ho tro co MT_Bao cao giai ngan quy I 2 6" xfId="36926"/>
    <cellStyle name="1_DK bo tri lai (chinh thuc)_Hoan chinh KH 2012 Von ho tro co MT_Bao cao giai ngan quy I 3" xfId="9732"/>
    <cellStyle name="1_DK bo tri lai (chinh thuc)_Hoan chinh KH 2012 Von ho tro co MT_Bao cao giai ngan quy I 3 2" xfId="9733"/>
    <cellStyle name="1_DK bo tri lai (chinh thuc)_Hoan chinh KH 2012 Von ho tro co MT_Bao cao giai ngan quy I 3 2 2" xfId="36927"/>
    <cellStyle name="1_DK bo tri lai (chinh thuc)_Hoan chinh KH 2012 Von ho tro co MT_Bao cao giai ngan quy I 3 2 3" xfId="36928"/>
    <cellStyle name="1_DK bo tri lai (chinh thuc)_Hoan chinh KH 2012 Von ho tro co MT_Bao cao giai ngan quy I 3 3" xfId="9734"/>
    <cellStyle name="1_DK bo tri lai (chinh thuc)_Hoan chinh KH 2012 Von ho tro co MT_Bao cao giai ngan quy I 3 3 2" xfId="36929"/>
    <cellStyle name="1_DK bo tri lai (chinh thuc)_Hoan chinh KH 2012 Von ho tro co MT_Bao cao giai ngan quy I 3 3 3" xfId="36930"/>
    <cellStyle name="1_DK bo tri lai (chinh thuc)_Hoan chinh KH 2012 Von ho tro co MT_Bao cao giai ngan quy I 3 4" xfId="9735"/>
    <cellStyle name="1_DK bo tri lai (chinh thuc)_Hoan chinh KH 2012 Von ho tro co MT_Bao cao giai ngan quy I 3 4 2" xfId="36931"/>
    <cellStyle name="1_DK bo tri lai (chinh thuc)_Hoan chinh KH 2012 Von ho tro co MT_Bao cao giai ngan quy I 3 4 3" xfId="36932"/>
    <cellStyle name="1_DK bo tri lai (chinh thuc)_Hoan chinh KH 2012 Von ho tro co MT_Bao cao giai ngan quy I 3 5" xfId="36933"/>
    <cellStyle name="1_DK bo tri lai (chinh thuc)_Hoan chinh KH 2012 Von ho tro co MT_Bao cao giai ngan quy I 3 6" xfId="36934"/>
    <cellStyle name="1_DK bo tri lai (chinh thuc)_Hoan chinh KH 2012 Von ho tro co MT_Bao cao giai ngan quy I 4" xfId="9736"/>
    <cellStyle name="1_DK bo tri lai (chinh thuc)_Hoan chinh KH 2012 Von ho tro co MT_Bao cao giai ngan quy I 4 2" xfId="36935"/>
    <cellStyle name="1_DK bo tri lai (chinh thuc)_Hoan chinh KH 2012 Von ho tro co MT_Bao cao giai ngan quy I 4 3" xfId="36936"/>
    <cellStyle name="1_DK bo tri lai (chinh thuc)_Hoan chinh KH 2012 Von ho tro co MT_Bao cao giai ngan quy I 5" xfId="9737"/>
    <cellStyle name="1_DK bo tri lai (chinh thuc)_Hoan chinh KH 2012 Von ho tro co MT_Bao cao giai ngan quy I 5 2" xfId="36937"/>
    <cellStyle name="1_DK bo tri lai (chinh thuc)_Hoan chinh KH 2012 Von ho tro co MT_Bao cao giai ngan quy I 5 3" xfId="36938"/>
    <cellStyle name="1_DK bo tri lai (chinh thuc)_Hoan chinh KH 2012 Von ho tro co MT_Bao cao giai ngan quy I 6" xfId="9738"/>
    <cellStyle name="1_DK bo tri lai (chinh thuc)_Hoan chinh KH 2012 Von ho tro co MT_Bao cao giai ngan quy I 6 2" xfId="36939"/>
    <cellStyle name="1_DK bo tri lai (chinh thuc)_Hoan chinh KH 2012 Von ho tro co MT_Bao cao giai ngan quy I 6 3" xfId="36940"/>
    <cellStyle name="1_DK bo tri lai (chinh thuc)_Hoan chinh KH 2012 Von ho tro co MT_Bao cao giai ngan quy I 7" xfId="36941"/>
    <cellStyle name="1_DK bo tri lai (chinh thuc)_Hoan chinh KH 2012 Von ho tro co MT_Bao cao giai ngan quy I 8" xfId="36942"/>
    <cellStyle name="1_DK bo tri lai (chinh thuc)_Hoan chinh KH 2012 Von ho tro co MT_BC von DTPT 6 thang 2012" xfId="9739"/>
    <cellStyle name="1_DK bo tri lai (chinh thuc)_Hoan chinh KH 2012 Von ho tro co MT_BC von DTPT 6 thang 2012 2" xfId="9740"/>
    <cellStyle name="1_DK bo tri lai (chinh thuc)_Hoan chinh KH 2012 Von ho tro co MT_BC von DTPT 6 thang 2012 2 2" xfId="9741"/>
    <cellStyle name="1_DK bo tri lai (chinh thuc)_Hoan chinh KH 2012 Von ho tro co MT_BC von DTPT 6 thang 2012 2 2 2" xfId="36943"/>
    <cellStyle name="1_DK bo tri lai (chinh thuc)_Hoan chinh KH 2012 Von ho tro co MT_BC von DTPT 6 thang 2012 2 2 3" xfId="36944"/>
    <cellStyle name="1_DK bo tri lai (chinh thuc)_Hoan chinh KH 2012 Von ho tro co MT_BC von DTPT 6 thang 2012 2 3" xfId="9742"/>
    <cellStyle name="1_DK bo tri lai (chinh thuc)_Hoan chinh KH 2012 Von ho tro co MT_BC von DTPT 6 thang 2012 2 3 2" xfId="36945"/>
    <cellStyle name="1_DK bo tri lai (chinh thuc)_Hoan chinh KH 2012 Von ho tro co MT_BC von DTPT 6 thang 2012 2 3 3" xfId="36946"/>
    <cellStyle name="1_DK bo tri lai (chinh thuc)_Hoan chinh KH 2012 Von ho tro co MT_BC von DTPT 6 thang 2012 2 4" xfId="9743"/>
    <cellStyle name="1_DK bo tri lai (chinh thuc)_Hoan chinh KH 2012 Von ho tro co MT_BC von DTPT 6 thang 2012 2 4 2" xfId="36947"/>
    <cellStyle name="1_DK bo tri lai (chinh thuc)_Hoan chinh KH 2012 Von ho tro co MT_BC von DTPT 6 thang 2012 2 4 3" xfId="36948"/>
    <cellStyle name="1_DK bo tri lai (chinh thuc)_Hoan chinh KH 2012 Von ho tro co MT_BC von DTPT 6 thang 2012 2 5" xfId="36949"/>
    <cellStyle name="1_DK bo tri lai (chinh thuc)_Hoan chinh KH 2012 Von ho tro co MT_BC von DTPT 6 thang 2012 2 6" xfId="36950"/>
    <cellStyle name="1_DK bo tri lai (chinh thuc)_Hoan chinh KH 2012 Von ho tro co MT_BC von DTPT 6 thang 2012 3" xfId="9744"/>
    <cellStyle name="1_DK bo tri lai (chinh thuc)_Hoan chinh KH 2012 Von ho tro co MT_BC von DTPT 6 thang 2012 3 2" xfId="9745"/>
    <cellStyle name="1_DK bo tri lai (chinh thuc)_Hoan chinh KH 2012 Von ho tro co MT_BC von DTPT 6 thang 2012 3 2 2" xfId="36951"/>
    <cellStyle name="1_DK bo tri lai (chinh thuc)_Hoan chinh KH 2012 Von ho tro co MT_BC von DTPT 6 thang 2012 3 2 3" xfId="36952"/>
    <cellStyle name="1_DK bo tri lai (chinh thuc)_Hoan chinh KH 2012 Von ho tro co MT_BC von DTPT 6 thang 2012 3 3" xfId="9746"/>
    <cellStyle name="1_DK bo tri lai (chinh thuc)_Hoan chinh KH 2012 Von ho tro co MT_BC von DTPT 6 thang 2012 3 3 2" xfId="36953"/>
    <cellStyle name="1_DK bo tri lai (chinh thuc)_Hoan chinh KH 2012 Von ho tro co MT_BC von DTPT 6 thang 2012 3 3 3" xfId="36954"/>
    <cellStyle name="1_DK bo tri lai (chinh thuc)_Hoan chinh KH 2012 Von ho tro co MT_BC von DTPT 6 thang 2012 3 4" xfId="9747"/>
    <cellStyle name="1_DK bo tri lai (chinh thuc)_Hoan chinh KH 2012 Von ho tro co MT_BC von DTPT 6 thang 2012 3 4 2" xfId="36955"/>
    <cellStyle name="1_DK bo tri lai (chinh thuc)_Hoan chinh KH 2012 Von ho tro co MT_BC von DTPT 6 thang 2012 3 4 3" xfId="36956"/>
    <cellStyle name="1_DK bo tri lai (chinh thuc)_Hoan chinh KH 2012 Von ho tro co MT_BC von DTPT 6 thang 2012 3 5" xfId="36957"/>
    <cellStyle name="1_DK bo tri lai (chinh thuc)_Hoan chinh KH 2012 Von ho tro co MT_BC von DTPT 6 thang 2012 3 6" xfId="36958"/>
    <cellStyle name="1_DK bo tri lai (chinh thuc)_Hoan chinh KH 2012 Von ho tro co MT_BC von DTPT 6 thang 2012 4" xfId="9748"/>
    <cellStyle name="1_DK bo tri lai (chinh thuc)_Hoan chinh KH 2012 Von ho tro co MT_BC von DTPT 6 thang 2012 4 2" xfId="36959"/>
    <cellStyle name="1_DK bo tri lai (chinh thuc)_Hoan chinh KH 2012 Von ho tro co MT_BC von DTPT 6 thang 2012 4 3" xfId="36960"/>
    <cellStyle name="1_DK bo tri lai (chinh thuc)_Hoan chinh KH 2012 Von ho tro co MT_BC von DTPT 6 thang 2012 5" xfId="9749"/>
    <cellStyle name="1_DK bo tri lai (chinh thuc)_Hoan chinh KH 2012 Von ho tro co MT_BC von DTPT 6 thang 2012 5 2" xfId="36961"/>
    <cellStyle name="1_DK bo tri lai (chinh thuc)_Hoan chinh KH 2012 Von ho tro co MT_BC von DTPT 6 thang 2012 5 3" xfId="36962"/>
    <cellStyle name="1_DK bo tri lai (chinh thuc)_Hoan chinh KH 2012 Von ho tro co MT_BC von DTPT 6 thang 2012 6" xfId="9750"/>
    <cellStyle name="1_DK bo tri lai (chinh thuc)_Hoan chinh KH 2012 Von ho tro co MT_BC von DTPT 6 thang 2012 6 2" xfId="36963"/>
    <cellStyle name="1_DK bo tri lai (chinh thuc)_Hoan chinh KH 2012 Von ho tro co MT_BC von DTPT 6 thang 2012 6 3" xfId="36964"/>
    <cellStyle name="1_DK bo tri lai (chinh thuc)_Hoan chinh KH 2012 Von ho tro co MT_BC von DTPT 6 thang 2012 7" xfId="36965"/>
    <cellStyle name="1_DK bo tri lai (chinh thuc)_Hoan chinh KH 2012 Von ho tro co MT_BC von DTPT 6 thang 2012 8" xfId="36966"/>
    <cellStyle name="1_DK bo tri lai (chinh thuc)_Hoan chinh KH 2012 Von ho tro co MT_Bieu du thao QD von ho tro co MT" xfId="9751"/>
    <cellStyle name="1_DK bo tri lai (chinh thuc)_Hoan chinh KH 2012 Von ho tro co MT_Bieu du thao QD von ho tro co MT 2" xfId="9752"/>
    <cellStyle name="1_DK bo tri lai (chinh thuc)_Hoan chinh KH 2012 Von ho tro co MT_Bieu du thao QD von ho tro co MT 2 2" xfId="9753"/>
    <cellStyle name="1_DK bo tri lai (chinh thuc)_Hoan chinh KH 2012 Von ho tro co MT_Bieu du thao QD von ho tro co MT 2 2 2" xfId="36967"/>
    <cellStyle name="1_DK bo tri lai (chinh thuc)_Hoan chinh KH 2012 Von ho tro co MT_Bieu du thao QD von ho tro co MT 2 2 3" xfId="36968"/>
    <cellStyle name="1_DK bo tri lai (chinh thuc)_Hoan chinh KH 2012 Von ho tro co MT_Bieu du thao QD von ho tro co MT 2 3" xfId="9754"/>
    <cellStyle name="1_DK bo tri lai (chinh thuc)_Hoan chinh KH 2012 Von ho tro co MT_Bieu du thao QD von ho tro co MT 2 3 2" xfId="36969"/>
    <cellStyle name="1_DK bo tri lai (chinh thuc)_Hoan chinh KH 2012 Von ho tro co MT_Bieu du thao QD von ho tro co MT 2 3 3" xfId="36970"/>
    <cellStyle name="1_DK bo tri lai (chinh thuc)_Hoan chinh KH 2012 Von ho tro co MT_Bieu du thao QD von ho tro co MT 2 4" xfId="9755"/>
    <cellStyle name="1_DK bo tri lai (chinh thuc)_Hoan chinh KH 2012 Von ho tro co MT_Bieu du thao QD von ho tro co MT 2 4 2" xfId="36971"/>
    <cellStyle name="1_DK bo tri lai (chinh thuc)_Hoan chinh KH 2012 Von ho tro co MT_Bieu du thao QD von ho tro co MT 2 4 3" xfId="36972"/>
    <cellStyle name="1_DK bo tri lai (chinh thuc)_Hoan chinh KH 2012 Von ho tro co MT_Bieu du thao QD von ho tro co MT 2 5" xfId="36973"/>
    <cellStyle name="1_DK bo tri lai (chinh thuc)_Hoan chinh KH 2012 Von ho tro co MT_Bieu du thao QD von ho tro co MT 2 6" xfId="36974"/>
    <cellStyle name="1_DK bo tri lai (chinh thuc)_Hoan chinh KH 2012 Von ho tro co MT_Bieu du thao QD von ho tro co MT 3" xfId="9756"/>
    <cellStyle name="1_DK bo tri lai (chinh thuc)_Hoan chinh KH 2012 Von ho tro co MT_Bieu du thao QD von ho tro co MT 3 2" xfId="9757"/>
    <cellStyle name="1_DK bo tri lai (chinh thuc)_Hoan chinh KH 2012 Von ho tro co MT_Bieu du thao QD von ho tro co MT 3 2 2" xfId="36975"/>
    <cellStyle name="1_DK bo tri lai (chinh thuc)_Hoan chinh KH 2012 Von ho tro co MT_Bieu du thao QD von ho tro co MT 3 2 3" xfId="36976"/>
    <cellStyle name="1_DK bo tri lai (chinh thuc)_Hoan chinh KH 2012 Von ho tro co MT_Bieu du thao QD von ho tro co MT 3 3" xfId="9758"/>
    <cellStyle name="1_DK bo tri lai (chinh thuc)_Hoan chinh KH 2012 Von ho tro co MT_Bieu du thao QD von ho tro co MT 3 3 2" xfId="36977"/>
    <cellStyle name="1_DK bo tri lai (chinh thuc)_Hoan chinh KH 2012 Von ho tro co MT_Bieu du thao QD von ho tro co MT 3 3 3" xfId="36978"/>
    <cellStyle name="1_DK bo tri lai (chinh thuc)_Hoan chinh KH 2012 Von ho tro co MT_Bieu du thao QD von ho tro co MT 3 4" xfId="9759"/>
    <cellStyle name="1_DK bo tri lai (chinh thuc)_Hoan chinh KH 2012 Von ho tro co MT_Bieu du thao QD von ho tro co MT 3 4 2" xfId="36979"/>
    <cellStyle name="1_DK bo tri lai (chinh thuc)_Hoan chinh KH 2012 Von ho tro co MT_Bieu du thao QD von ho tro co MT 3 4 3" xfId="36980"/>
    <cellStyle name="1_DK bo tri lai (chinh thuc)_Hoan chinh KH 2012 Von ho tro co MT_Bieu du thao QD von ho tro co MT 3 5" xfId="36981"/>
    <cellStyle name="1_DK bo tri lai (chinh thuc)_Hoan chinh KH 2012 Von ho tro co MT_Bieu du thao QD von ho tro co MT 3 6" xfId="36982"/>
    <cellStyle name="1_DK bo tri lai (chinh thuc)_Hoan chinh KH 2012 Von ho tro co MT_Bieu du thao QD von ho tro co MT 4" xfId="9760"/>
    <cellStyle name="1_DK bo tri lai (chinh thuc)_Hoan chinh KH 2012 Von ho tro co MT_Bieu du thao QD von ho tro co MT 4 2" xfId="36983"/>
    <cellStyle name="1_DK bo tri lai (chinh thuc)_Hoan chinh KH 2012 Von ho tro co MT_Bieu du thao QD von ho tro co MT 4 3" xfId="36984"/>
    <cellStyle name="1_DK bo tri lai (chinh thuc)_Hoan chinh KH 2012 Von ho tro co MT_Bieu du thao QD von ho tro co MT 5" xfId="9761"/>
    <cellStyle name="1_DK bo tri lai (chinh thuc)_Hoan chinh KH 2012 Von ho tro co MT_Bieu du thao QD von ho tro co MT 5 2" xfId="36985"/>
    <cellStyle name="1_DK bo tri lai (chinh thuc)_Hoan chinh KH 2012 Von ho tro co MT_Bieu du thao QD von ho tro co MT 5 3" xfId="36986"/>
    <cellStyle name="1_DK bo tri lai (chinh thuc)_Hoan chinh KH 2012 Von ho tro co MT_Bieu du thao QD von ho tro co MT 6" xfId="9762"/>
    <cellStyle name="1_DK bo tri lai (chinh thuc)_Hoan chinh KH 2012 Von ho tro co MT_Bieu du thao QD von ho tro co MT 6 2" xfId="36987"/>
    <cellStyle name="1_DK bo tri lai (chinh thuc)_Hoan chinh KH 2012 Von ho tro co MT_Bieu du thao QD von ho tro co MT 6 3" xfId="36988"/>
    <cellStyle name="1_DK bo tri lai (chinh thuc)_Hoan chinh KH 2012 Von ho tro co MT_Bieu du thao QD von ho tro co MT 7" xfId="36989"/>
    <cellStyle name="1_DK bo tri lai (chinh thuc)_Hoan chinh KH 2012 Von ho tro co MT_Bieu du thao QD von ho tro co MT 8" xfId="36990"/>
    <cellStyle name="1_DK bo tri lai (chinh thuc)_Hoan chinh KH 2012 Von ho tro co MT_Ke hoach 2012 theo doi (giai ngan 30.6.12)" xfId="9763"/>
    <cellStyle name="1_DK bo tri lai (chinh thuc)_Hoan chinh KH 2012 Von ho tro co MT_Ke hoach 2012 theo doi (giai ngan 30.6.12) 2" xfId="9764"/>
    <cellStyle name="1_DK bo tri lai (chinh thuc)_Hoan chinh KH 2012 Von ho tro co MT_Ke hoach 2012 theo doi (giai ngan 30.6.12) 2 2" xfId="9765"/>
    <cellStyle name="1_DK bo tri lai (chinh thuc)_Hoan chinh KH 2012 Von ho tro co MT_Ke hoach 2012 theo doi (giai ngan 30.6.12) 2 2 2" xfId="36991"/>
    <cellStyle name="1_DK bo tri lai (chinh thuc)_Hoan chinh KH 2012 Von ho tro co MT_Ke hoach 2012 theo doi (giai ngan 30.6.12) 2 2 3" xfId="36992"/>
    <cellStyle name="1_DK bo tri lai (chinh thuc)_Hoan chinh KH 2012 Von ho tro co MT_Ke hoach 2012 theo doi (giai ngan 30.6.12) 2 3" xfId="9766"/>
    <cellStyle name="1_DK bo tri lai (chinh thuc)_Hoan chinh KH 2012 Von ho tro co MT_Ke hoach 2012 theo doi (giai ngan 30.6.12) 2 3 2" xfId="36993"/>
    <cellStyle name="1_DK bo tri lai (chinh thuc)_Hoan chinh KH 2012 Von ho tro co MT_Ke hoach 2012 theo doi (giai ngan 30.6.12) 2 3 3" xfId="36994"/>
    <cellStyle name="1_DK bo tri lai (chinh thuc)_Hoan chinh KH 2012 Von ho tro co MT_Ke hoach 2012 theo doi (giai ngan 30.6.12) 2 4" xfId="9767"/>
    <cellStyle name="1_DK bo tri lai (chinh thuc)_Hoan chinh KH 2012 Von ho tro co MT_Ke hoach 2012 theo doi (giai ngan 30.6.12) 2 4 2" xfId="36995"/>
    <cellStyle name="1_DK bo tri lai (chinh thuc)_Hoan chinh KH 2012 Von ho tro co MT_Ke hoach 2012 theo doi (giai ngan 30.6.12) 2 4 3" xfId="36996"/>
    <cellStyle name="1_DK bo tri lai (chinh thuc)_Hoan chinh KH 2012 Von ho tro co MT_Ke hoach 2012 theo doi (giai ngan 30.6.12) 2 5" xfId="36997"/>
    <cellStyle name="1_DK bo tri lai (chinh thuc)_Hoan chinh KH 2012 Von ho tro co MT_Ke hoach 2012 theo doi (giai ngan 30.6.12) 2 6" xfId="36998"/>
    <cellStyle name="1_DK bo tri lai (chinh thuc)_Hoan chinh KH 2012 Von ho tro co MT_Ke hoach 2012 theo doi (giai ngan 30.6.12) 3" xfId="9768"/>
    <cellStyle name="1_DK bo tri lai (chinh thuc)_Hoan chinh KH 2012 Von ho tro co MT_Ke hoach 2012 theo doi (giai ngan 30.6.12) 3 2" xfId="9769"/>
    <cellStyle name="1_DK bo tri lai (chinh thuc)_Hoan chinh KH 2012 Von ho tro co MT_Ke hoach 2012 theo doi (giai ngan 30.6.12) 3 2 2" xfId="36999"/>
    <cellStyle name="1_DK bo tri lai (chinh thuc)_Hoan chinh KH 2012 Von ho tro co MT_Ke hoach 2012 theo doi (giai ngan 30.6.12) 3 2 3" xfId="37000"/>
    <cellStyle name="1_DK bo tri lai (chinh thuc)_Hoan chinh KH 2012 Von ho tro co MT_Ke hoach 2012 theo doi (giai ngan 30.6.12) 3 3" xfId="9770"/>
    <cellStyle name="1_DK bo tri lai (chinh thuc)_Hoan chinh KH 2012 Von ho tro co MT_Ke hoach 2012 theo doi (giai ngan 30.6.12) 3 3 2" xfId="37001"/>
    <cellStyle name="1_DK bo tri lai (chinh thuc)_Hoan chinh KH 2012 Von ho tro co MT_Ke hoach 2012 theo doi (giai ngan 30.6.12) 3 3 3" xfId="37002"/>
    <cellStyle name="1_DK bo tri lai (chinh thuc)_Hoan chinh KH 2012 Von ho tro co MT_Ke hoach 2012 theo doi (giai ngan 30.6.12) 3 4" xfId="9771"/>
    <cellStyle name="1_DK bo tri lai (chinh thuc)_Hoan chinh KH 2012 Von ho tro co MT_Ke hoach 2012 theo doi (giai ngan 30.6.12) 3 4 2" xfId="37003"/>
    <cellStyle name="1_DK bo tri lai (chinh thuc)_Hoan chinh KH 2012 Von ho tro co MT_Ke hoach 2012 theo doi (giai ngan 30.6.12) 3 4 3" xfId="37004"/>
    <cellStyle name="1_DK bo tri lai (chinh thuc)_Hoan chinh KH 2012 Von ho tro co MT_Ke hoach 2012 theo doi (giai ngan 30.6.12) 3 5" xfId="37005"/>
    <cellStyle name="1_DK bo tri lai (chinh thuc)_Hoan chinh KH 2012 Von ho tro co MT_Ke hoach 2012 theo doi (giai ngan 30.6.12) 3 6" xfId="37006"/>
    <cellStyle name="1_DK bo tri lai (chinh thuc)_Hoan chinh KH 2012 Von ho tro co MT_Ke hoach 2012 theo doi (giai ngan 30.6.12) 4" xfId="9772"/>
    <cellStyle name="1_DK bo tri lai (chinh thuc)_Hoan chinh KH 2012 Von ho tro co MT_Ke hoach 2012 theo doi (giai ngan 30.6.12) 4 2" xfId="37007"/>
    <cellStyle name="1_DK bo tri lai (chinh thuc)_Hoan chinh KH 2012 Von ho tro co MT_Ke hoach 2012 theo doi (giai ngan 30.6.12) 4 3" xfId="37008"/>
    <cellStyle name="1_DK bo tri lai (chinh thuc)_Hoan chinh KH 2012 Von ho tro co MT_Ke hoach 2012 theo doi (giai ngan 30.6.12) 5" xfId="9773"/>
    <cellStyle name="1_DK bo tri lai (chinh thuc)_Hoan chinh KH 2012 Von ho tro co MT_Ke hoach 2012 theo doi (giai ngan 30.6.12) 5 2" xfId="37009"/>
    <cellStyle name="1_DK bo tri lai (chinh thuc)_Hoan chinh KH 2012 Von ho tro co MT_Ke hoach 2012 theo doi (giai ngan 30.6.12) 5 3" xfId="37010"/>
    <cellStyle name="1_DK bo tri lai (chinh thuc)_Hoan chinh KH 2012 Von ho tro co MT_Ke hoach 2012 theo doi (giai ngan 30.6.12) 6" xfId="9774"/>
    <cellStyle name="1_DK bo tri lai (chinh thuc)_Hoan chinh KH 2012 Von ho tro co MT_Ke hoach 2012 theo doi (giai ngan 30.6.12) 6 2" xfId="37011"/>
    <cellStyle name="1_DK bo tri lai (chinh thuc)_Hoan chinh KH 2012 Von ho tro co MT_Ke hoach 2012 theo doi (giai ngan 30.6.12) 6 3" xfId="37012"/>
    <cellStyle name="1_DK bo tri lai (chinh thuc)_Hoan chinh KH 2012 Von ho tro co MT_Ke hoach 2012 theo doi (giai ngan 30.6.12) 7" xfId="37013"/>
    <cellStyle name="1_DK bo tri lai (chinh thuc)_Hoan chinh KH 2012 Von ho tro co MT_Ke hoach 2012 theo doi (giai ngan 30.6.12) 8" xfId="37014"/>
    <cellStyle name="1_DK bo tri lai (chinh thuc)_Ke hoach 2012 (theo doi)" xfId="9775"/>
    <cellStyle name="1_DK bo tri lai (chinh thuc)_Ke hoach 2012 (theo doi) 2" xfId="9776"/>
    <cellStyle name="1_DK bo tri lai (chinh thuc)_Ke hoach 2012 (theo doi) 2 2" xfId="9777"/>
    <cellStyle name="1_DK bo tri lai (chinh thuc)_Ke hoach 2012 (theo doi) 2 2 2" xfId="37015"/>
    <cellStyle name="1_DK bo tri lai (chinh thuc)_Ke hoach 2012 (theo doi) 2 2 3" xfId="37016"/>
    <cellStyle name="1_DK bo tri lai (chinh thuc)_Ke hoach 2012 (theo doi) 2 3" xfId="9778"/>
    <cellStyle name="1_DK bo tri lai (chinh thuc)_Ke hoach 2012 (theo doi) 2 3 2" xfId="37017"/>
    <cellStyle name="1_DK bo tri lai (chinh thuc)_Ke hoach 2012 (theo doi) 2 3 3" xfId="37018"/>
    <cellStyle name="1_DK bo tri lai (chinh thuc)_Ke hoach 2012 (theo doi) 2 4" xfId="9779"/>
    <cellStyle name="1_DK bo tri lai (chinh thuc)_Ke hoach 2012 (theo doi) 2 4 2" xfId="37019"/>
    <cellStyle name="1_DK bo tri lai (chinh thuc)_Ke hoach 2012 (theo doi) 2 4 3" xfId="37020"/>
    <cellStyle name="1_DK bo tri lai (chinh thuc)_Ke hoach 2012 (theo doi) 2 5" xfId="37021"/>
    <cellStyle name="1_DK bo tri lai (chinh thuc)_Ke hoach 2012 (theo doi) 2 6" xfId="37022"/>
    <cellStyle name="1_DK bo tri lai (chinh thuc)_Ke hoach 2012 (theo doi) 3" xfId="9780"/>
    <cellStyle name="1_DK bo tri lai (chinh thuc)_Ke hoach 2012 (theo doi) 3 2" xfId="9781"/>
    <cellStyle name="1_DK bo tri lai (chinh thuc)_Ke hoach 2012 (theo doi) 3 2 2" xfId="37023"/>
    <cellStyle name="1_DK bo tri lai (chinh thuc)_Ke hoach 2012 (theo doi) 3 2 3" xfId="37024"/>
    <cellStyle name="1_DK bo tri lai (chinh thuc)_Ke hoach 2012 (theo doi) 3 3" xfId="9782"/>
    <cellStyle name="1_DK bo tri lai (chinh thuc)_Ke hoach 2012 (theo doi) 3 3 2" xfId="37025"/>
    <cellStyle name="1_DK bo tri lai (chinh thuc)_Ke hoach 2012 (theo doi) 3 3 3" xfId="37026"/>
    <cellStyle name="1_DK bo tri lai (chinh thuc)_Ke hoach 2012 (theo doi) 3 4" xfId="9783"/>
    <cellStyle name="1_DK bo tri lai (chinh thuc)_Ke hoach 2012 (theo doi) 3 4 2" xfId="37027"/>
    <cellStyle name="1_DK bo tri lai (chinh thuc)_Ke hoach 2012 (theo doi) 3 4 3" xfId="37028"/>
    <cellStyle name="1_DK bo tri lai (chinh thuc)_Ke hoach 2012 (theo doi) 3 5" xfId="37029"/>
    <cellStyle name="1_DK bo tri lai (chinh thuc)_Ke hoach 2012 (theo doi) 3 6" xfId="37030"/>
    <cellStyle name="1_DK bo tri lai (chinh thuc)_Ke hoach 2012 (theo doi) 4" xfId="9784"/>
    <cellStyle name="1_DK bo tri lai (chinh thuc)_Ke hoach 2012 (theo doi) 4 2" xfId="37031"/>
    <cellStyle name="1_DK bo tri lai (chinh thuc)_Ke hoach 2012 (theo doi) 4 3" xfId="37032"/>
    <cellStyle name="1_DK bo tri lai (chinh thuc)_Ke hoach 2012 (theo doi) 5" xfId="9785"/>
    <cellStyle name="1_DK bo tri lai (chinh thuc)_Ke hoach 2012 (theo doi) 5 2" xfId="37033"/>
    <cellStyle name="1_DK bo tri lai (chinh thuc)_Ke hoach 2012 (theo doi) 5 3" xfId="37034"/>
    <cellStyle name="1_DK bo tri lai (chinh thuc)_Ke hoach 2012 (theo doi) 6" xfId="9786"/>
    <cellStyle name="1_DK bo tri lai (chinh thuc)_Ke hoach 2012 (theo doi) 6 2" xfId="37035"/>
    <cellStyle name="1_DK bo tri lai (chinh thuc)_Ke hoach 2012 (theo doi) 6 3" xfId="37036"/>
    <cellStyle name="1_DK bo tri lai (chinh thuc)_Ke hoach 2012 (theo doi) 7" xfId="37037"/>
    <cellStyle name="1_DK bo tri lai (chinh thuc)_Ke hoach 2012 (theo doi) 8" xfId="37038"/>
    <cellStyle name="1_DK bo tri lai (chinh thuc)_Ke hoach 2012 theo doi (giai ngan 30.6.12)" xfId="9787"/>
    <cellStyle name="1_DK bo tri lai (chinh thuc)_Ke hoach 2012 theo doi (giai ngan 30.6.12) 2" xfId="9788"/>
    <cellStyle name="1_DK bo tri lai (chinh thuc)_Ke hoach 2012 theo doi (giai ngan 30.6.12) 2 2" xfId="9789"/>
    <cellStyle name="1_DK bo tri lai (chinh thuc)_Ke hoach 2012 theo doi (giai ngan 30.6.12) 2 2 2" xfId="37039"/>
    <cellStyle name="1_DK bo tri lai (chinh thuc)_Ke hoach 2012 theo doi (giai ngan 30.6.12) 2 2 3" xfId="37040"/>
    <cellStyle name="1_DK bo tri lai (chinh thuc)_Ke hoach 2012 theo doi (giai ngan 30.6.12) 2 3" xfId="9790"/>
    <cellStyle name="1_DK bo tri lai (chinh thuc)_Ke hoach 2012 theo doi (giai ngan 30.6.12) 2 3 2" xfId="37041"/>
    <cellStyle name="1_DK bo tri lai (chinh thuc)_Ke hoach 2012 theo doi (giai ngan 30.6.12) 2 3 3" xfId="37042"/>
    <cellStyle name="1_DK bo tri lai (chinh thuc)_Ke hoach 2012 theo doi (giai ngan 30.6.12) 2 4" xfId="9791"/>
    <cellStyle name="1_DK bo tri lai (chinh thuc)_Ke hoach 2012 theo doi (giai ngan 30.6.12) 2 4 2" xfId="37043"/>
    <cellStyle name="1_DK bo tri lai (chinh thuc)_Ke hoach 2012 theo doi (giai ngan 30.6.12) 2 4 3" xfId="37044"/>
    <cellStyle name="1_DK bo tri lai (chinh thuc)_Ke hoach 2012 theo doi (giai ngan 30.6.12) 2 5" xfId="37045"/>
    <cellStyle name="1_DK bo tri lai (chinh thuc)_Ke hoach 2012 theo doi (giai ngan 30.6.12) 2 6" xfId="37046"/>
    <cellStyle name="1_DK bo tri lai (chinh thuc)_Ke hoach 2012 theo doi (giai ngan 30.6.12) 3" xfId="9792"/>
    <cellStyle name="1_DK bo tri lai (chinh thuc)_Ke hoach 2012 theo doi (giai ngan 30.6.12) 3 2" xfId="9793"/>
    <cellStyle name="1_DK bo tri lai (chinh thuc)_Ke hoach 2012 theo doi (giai ngan 30.6.12) 3 2 2" xfId="37047"/>
    <cellStyle name="1_DK bo tri lai (chinh thuc)_Ke hoach 2012 theo doi (giai ngan 30.6.12) 3 2 3" xfId="37048"/>
    <cellStyle name="1_DK bo tri lai (chinh thuc)_Ke hoach 2012 theo doi (giai ngan 30.6.12) 3 3" xfId="9794"/>
    <cellStyle name="1_DK bo tri lai (chinh thuc)_Ke hoach 2012 theo doi (giai ngan 30.6.12) 3 3 2" xfId="37049"/>
    <cellStyle name="1_DK bo tri lai (chinh thuc)_Ke hoach 2012 theo doi (giai ngan 30.6.12) 3 3 3" xfId="37050"/>
    <cellStyle name="1_DK bo tri lai (chinh thuc)_Ke hoach 2012 theo doi (giai ngan 30.6.12) 3 4" xfId="9795"/>
    <cellStyle name="1_DK bo tri lai (chinh thuc)_Ke hoach 2012 theo doi (giai ngan 30.6.12) 3 4 2" xfId="37051"/>
    <cellStyle name="1_DK bo tri lai (chinh thuc)_Ke hoach 2012 theo doi (giai ngan 30.6.12) 3 4 3" xfId="37052"/>
    <cellStyle name="1_DK bo tri lai (chinh thuc)_Ke hoach 2012 theo doi (giai ngan 30.6.12) 3 5" xfId="37053"/>
    <cellStyle name="1_DK bo tri lai (chinh thuc)_Ke hoach 2012 theo doi (giai ngan 30.6.12) 3 6" xfId="37054"/>
    <cellStyle name="1_DK bo tri lai (chinh thuc)_Ke hoach 2012 theo doi (giai ngan 30.6.12) 4" xfId="9796"/>
    <cellStyle name="1_DK bo tri lai (chinh thuc)_Ke hoach 2012 theo doi (giai ngan 30.6.12) 4 2" xfId="37055"/>
    <cellStyle name="1_DK bo tri lai (chinh thuc)_Ke hoach 2012 theo doi (giai ngan 30.6.12) 4 3" xfId="37056"/>
    <cellStyle name="1_DK bo tri lai (chinh thuc)_Ke hoach 2012 theo doi (giai ngan 30.6.12) 5" xfId="9797"/>
    <cellStyle name="1_DK bo tri lai (chinh thuc)_Ke hoach 2012 theo doi (giai ngan 30.6.12) 5 2" xfId="37057"/>
    <cellStyle name="1_DK bo tri lai (chinh thuc)_Ke hoach 2012 theo doi (giai ngan 30.6.12) 5 3" xfId="37058"/>
    <cellStyle name="1_DK bo tri lai (chinh thuc)_Ke hoach 2012 theo doi (giai ngan 30.6.12) 6" xfId="9798"/>
    <cellStyle name="1_DK bo tri lai (chinh thuc)_Ke hoach 2012 theo doi (giai ngan 30.6.12) 6 2" xfId="37059"/>
    <cellStyle name="1_DK bo tri lai (chinh thuc)_Ke hoach 2012 theo doi (giai ngan 30.6.12) 6 3" xfId="37060"/>
    <cellStyle name="1_DK bo tri lai (chinh thuc)_Ke hoach 2012 theo doi (giai ngan 30.6.12) 7" xfId="37061"/>
    <cellStyle name="1_DK bo tri lai (chinh thuc)_Ke hoach 2012 theo doi (giai ngan 30.6.12) 8" xfId="37062"/>
    <cellStyle name="1_Don gia Du thau ( XL19)" xfId="9799"/>
    <cellStyle name="1_Don gia Du thau ( XL19) 2" xfId="9800"/>
    <cellStyle name="1_Don gia Du thau ( XL19) 2 2" xfId="9801"/>
    <cellStyle name="1_Don gia Du thau ( XL19) 2 2 2" xfId="37063"/>
    <cellStyle name="1_Don gia Du thau ( XL19) 2 2 3" xfId="37064"/>
    <cellStyle name="1_Don gia Du thau ( XL19) 2 3" xfId="9802"/>
    <cellStyle name="1_Don gia Du thau ( XL19) 2 3 2" xfId="37065"/>
    <cellStyle name="1_Don gia Du thau ( XL19) 2 3 3" xfId="37066"/>
    <cellStyle name="1_Don gia Du thau ( XL19) 2 4" xfId="9803"/>
    <cellStyle name="1_Don gia Du thau ( XL19) 2 4 2" xfId="37067"/>
    <cellStyle name="1_Don gia Du thau ( XL19) 2 4 3" xfId="37068"/>
    <cellStyle name="1_Don gia Du thau ( XL19) 2 5" xfId="37069"/>
    <cellStyle name="1_Don gia Du thau ( XL19) 2 6" xfId="37070"/>
    <cellStyle name="1_Don gia Du thau ( XL19) 3" xfId="9804"/>
    <cellStyle name="1_Don gia Du thau ( XL19) 3 2" xfId="37071"/>
    <cellStyle name="1_Don gia Du thau ( XL19) 3 3" xfId="37072"/>
    <cellStyle name="1_Don gia Du thau ( XL19) 4" xfId="9805"/>
    <cellStyle name="1_Don gia Du thau ( XL19) 4 2" xfId="37073"/>
    <cellStyle name="1_Don gia Du thau ( XL19) 4 3" xfId="37074"/>
    <cellStyle name="1_Don gia Du thau ( XL19) 5" xfId="9806"/>
    <cellStyle name="1_Don gia Du thau ( XL19) 5 2" xfId="37075"/>
    <cellStyle name="1_Don gia Du thau ( XL19) 5 3" xfId="37076"/>
    <cellStyle name="1_Don gia Du thau ( XL19) 6" xfId="37077"/>
    <cellStyle name="1_Don gia Du thau ( XL19) 7" xfId="37078"/>
    <cellStyle name="1_Don gia Du thau ( XL19)_Bao cao tinh hinh thuc hien KH 2009 den 31-01-10" xfId="9807"/>
    <cellStyle name="1_Don gia Du thau ( XL19)_Bao cao tinh hinh thuc hien KH 2009 den 31-01-10 2" xfId="9808"/>
    <cellStyle name="1_Don gia Du thau ( XL19)_Bao cao tinh hinh thuc hien KH 2009 den 31-01-10 2 2" xfId="9809"/>
    <cellStyle name="1_Don gia Du thau ( XL19)_Bao cao tinh hinh thuc hien KH 2009 den 31-01-10 2 2 2" xfId="9810"/>
    <cellStyle name="1_Don gia Du thau ( XL19)_Bao cao tinh hinh thuc hien KH 2009 den 31-01-10 2 2 2 2" xfId="37079"/>
    <cellStyle name="1_Don gia Du thau ( XL19)_Bao cao tinh hinh thuc hien KH 2009 den 31-01-10 2 2 2 3" xfId="37080"/>
    <cellStyle name="1_Don gia Du thau ( XL19)_Bao cao tinh hinh thuc hien KH 2009 den 31-01-10 2 2 3" xfId="9811"/>
    <cellStyle name="1_Don gia Du thau ( XL19)_Bao cao tinh hinh thuc hien KH 2009 den 31-01-10 2 2 3 2" xfId="37081"/>
    <cellStyle name="1_Don gia Du thau ( XL19)_Bao cao tinh hinh thuc hien KH 2009 den 31-01-10 2 2 3 3" xfId="37082"/>
    <cellStyle name="1_Don gia Du thau ( XL19)_Bao cao tinh hinh thuc hien KH 2009 den 31-01-10 2 2 4" xfId="9812"/>
    <cellStyle name="1_Don gia Du thau ( XL19)_Bao cao tinh hinh thuc hien KH 2009 den 31-01-10 2 2 4 2" xfId="37083"/>
    <cellStyle name="1_Don gia Du thau ( XL19)_Bao cao tinh hinh thuc hien KH 2009 den 31-01-10 2 2 4 3" xfId="37084"/>
    <cellStyle name="1_Don gia Du thau ( XL19)_Bao cao tinh hinh thuc hien KH 2009 den 31-01-10 2 2 5" xfId="37085"/>
    <cellStyle name="1_Don gia Du thau ( XL19)_Bao cao tinh hinh thuc hien KH 2009 den 31-01-10 2 2 6" xfId="37086"/>
    <cellStyle name="1_Don gia Du thau ( XL19)_Bao cao tinh hinh thuc hien KH 2009 den 31-01-10 2 3" xfId="9813"/>
    <cellStyle name="1_Don gia Du thau ( XL19)_Bao cao tinh hinh thuc hien KH 2009 den 31-01-10 2 3 2" xfId="37087"/>
    <cellStyle name="1_Don gia Du thau ( XL19)_Bao cao tinh hinh thuc hien KH 2009 den 31-01-10 2 3 3" xfId="37088"/>
    <cellStyle name="1_Don gia Du thau ( XL19)_Bao cao tinh hinh thuc hien KH 2009 den 31-01-10 2 4" xfId="9814"/>
    <cellStyle name="1_Don gia Du thau ( XL19)_Bao cao tinh hinh thuc hien KH 2009 den 31-01-10 2 4 2" xfId="37089"/>
    <cellStyle name="1_Don gia Du thau ( XL19)_Bao cao tinh hinh thuc hien KH 2009 den 31-01-10 2 4 3" xfId="37090"/>
    <cellStyle name="1_Don gia Du thau ( XL19)_Bao cao tinh hinh thuc hien KH 2009 den 31-01-10 2 5" xfId="9815"/>
    <cellStyle name="1_Don gia Du thau ( XL19)_Bao cao tinh hinh thuc hien KH 2009 den 31-01-10 2 5 2" xfId="37091"/>
    <cellStyle name="1_Don gia Du thau ( XL19)_Bao cao tinh hinh thuc hien KH 2009 den 31-01-10 2 5 3" xfId="37092"/>
    <cellStyle name="1_Don gia Du thau ( XL19)_Bao cao tinh hinh thuc hien KH 2009 den 31-01-10 2 6" xfId="37093"/>
    <cellStyle name="1_Don gia Du thau ( XL19)_Bao cao tinh hinh thuc hien KH 2009 den 31-01-10 2 7" xfId="37094"/>
    <cellStyle name="1_Don gia Du thau ( XL19)_Bao cao tinh hinh thuc hien KH 2009 den 31-01-10 3" xfId="9816"/>
    <cellStyle name="1_Don gia Du thau ( XL19)_Bao cao tinh hinh thuc hien KH 2009 den 31-01-10 3 2" xfId="9817"/>
    <cellStyle name="1_Don gia Du thau ( XL19)_Bao cao tinh hinh thuc hien KH 2009 den 31-01-10 3 2 2" xfId="37095"/>
    <cellStyle name="1_Don gia Du thau ( XL19)_Bao cao tinh hinh thuc hien KH 2009 den 31-01-10 3 2 3" xfId="37096"/>
    <cellStyle name="1_Don gia Du thau ( XL19)_Bao cao tinh hinh thuc hien KH 2009 den 31-01-10 3 3" xfId="9818"/>
    <cellStyle name="1_Don gia Du thau ( XL19)_Bao cao tinh hinh thuc hien KH 2009 den 31-01-10 3 3 2" xfId="37097"/>
    <cellStyle name="1_Don gia Du thau ( XL19)_Bao cao tinh hinh thuc hien KH 2009 den 31-01-10 3 3 3" xfId="37098"/>
    <cellStyle name="1_Don gia Du thau ( XL19)_Bao cao tinh hinh thuc hien KH 2009 den 31-01-10 3 4" xfId="9819"/>
    <cellStyle name="1_Don gia Du thau ( XL19)_Bao cao tinh hinh thuc hien KH 2009 den 31-01-10 3 4 2" xfId="37099"/>
    <cellStyle name="1_Don gia Du thau ( XL19)_Bao cao tinh hinh thuc hien KH 2009 den 31-01-10 3 4 3" xfId="37100"/>
    <cellStyle name="1_Don gia Du thau ( XL19)_Bao cao tinh hinh thuc hien KH 2009 den 31-01-10 3 5" xfId="37101"/>
    <cellStyle name="1_Don gia Du thau ( XL19)_Bao cao tinh hinh thuc hien KH 2009 den 31-01-10 3 6" xfId="37102"/>
    <cellStyle name="1_Don gia Du thau ( XL19)_Bao cao tinh hinh thuc hien KH 2009 den 31-01-10 4" xfId="9820"/>
    <cellStyle name="1_Don gia Du thau ( XL19)_Bao cao tinh hinh thuc hien KH 2009 den 31-01-10 4 2" xfId="37103"/>
    <cellStyle name="1_Don gia Du thau ( XL19)_Bao cao tinh hinh thuc hien KH 2009 den 31-01-10 4 3" xfId="37104"/>
    <cellStyle name="1_Don gia Du thau ( XL19)_Bao cao tinh hinh thuc hien KH 2009 den 31-01-10 5" xfId="9821"/>
    <cellStyle name="1_Don gia Du thau ( XL19)_Bao cao tinh hinh thuc hien KH 2009 den 31-01-10 5 2" xfId="37105"/>
    <cellStyle name="1_Don gia Du thau ( XL19)_Bao cao tinh hinh thuc hien KH 2009 den 31-01-10 5 3" xfId="37106"/>
    <cellStyle name="1_Don gia Du thau ( XL19)_Bao cao tinh hinh thuc hien KH 2009 den 31-01-10 6" xfId="9822"/>
    <cellStyle name="1_Don gia Du thau ( XL19)_Bao cao tinh hinh thuc hien KH 2009 den 31-01-10 6 2" xfId="37107"/>
    <cellStyle name="1_Don gia Du thau ( XL19)_Bao cao tinh hinh thuc hien KH 2009 den 31-01-10 6 3" xfId="37108"/>
    <cellStyle name="1_Don gia Du thau ( XL19)_Bao cao tinh hinh thuc hien KH 2009 den 31-01-10 7" xfId="37109"/>
    <cellStyle name="1_Don gia Du thau ( XL19)_Bao cao tinh hinh thuc hien KH 2009 den 31-01-10_BC von DTPT 6 thang 2012" xfId="9823"/>
    <cellStyle name="1_Don gia Du thau ( XL19)_Bao cao tinh hinh thuc hien KH 2009 den 31-01-10_BC von DTPT 6 thang 2012 2" xfId="9824"/>
    <cellStyle name="1_Don gia Du thau ( XL19)_Bao cao tinh hinh thuc hien KH 2009 den 31-01-10_BC von DTPT 6 thang 2012 2 2" xfId="9825"/>
    <cellStyle name="1_Don gia Du thau ( XL19)_Bao cao tinh hinh thuc hien KH 2009 den 31-01-10_BC von DTPT 6 thang 2012 2 2 2" xfId="9826"/>
    <cellStyle name="1_Don gia Du thau ( XL19)_Bao cao tinh hinh thuc hien KH 2009 den 31-01-10_BC von DTPT 6 thang 2012 2 2 2 2" xfId="37110"/>
    <cellStyle name="1_Don gia Du thau ( XL19)_Bao cao tinh hinh thuc hien KH 2009 den 31-01-10_BC von DTPT 6 thang 2012 2 2 2 3" xfId="37111"/>
    <cellStyle name="1_Don gia Du thau ( XL19)_Bao cao tinh hinh thuc hien KH 2009 den 31-01-10_BC von DTPT 6 thang 2012 2 2 3" xfId="9827"/>
    <cellStyle name="1_Don gia Du thau ( XL19)_Bao cao tinh hinh thuc hien KH 2009 den 31-01-10_BC von DTPT 6 thang 2012 2 2 3 2" xfId="37112"/>
    <cellStyle name="1_Don gia Du thau ( XL19)_Bao cao tinh hinh thuc hien KH 2009 den 31-01-10_BC von DTPT 6 thang 2012 2 2 3 3" xfId="37113"/>
    <cellStyle name="1_Don gia Du thau ( XL19)_Bao cao tinh hinh thuc hien KH 2009 den 31-01-10_BC von DTPT 6 thang 2012 2 2 4" xfId="9828"/>
    <cellStyle name="1_Don gia Du thau ( XL19)_Bao cao tinh hinh thuc hien KH 2009 den 31-01-10_BC von DTPT 6 thang 2012 2 2 4 2" xfId="37114"/>
    <cellStyle name="1_Don gia Du thau ( XL19)_Bao cao tinh hinh thuc hien KH 2009 den 31-01-10_BC von DTPT 6 thang 2012 2 2 4 3" xfId="37115"/>
    <cellStyle name="1_Don gia Du thau ( XL19)_Bao cao tinh hinh thuc hien KH 2009 den 31-01-10_BC von DTPT 6 thang 2012 2 2 5" xfId="37116"/>
    <cellStyle name="1_Don gia Du thau ( XL19)_Bao cao tinh hinh thuc hien KH 2009 den 31-01-10_BC von DTPT 6 thang 2012 2 2 6" xfId="37117"/>
    <cellStyle name="1_Don gia Du thau ( XL19)_Bao cao tinh hinh thuc hien KH 2009 den 31-01-10_BC von DTPT 6 thang 2012 2 3" xfId="9829"/>
    <cellStyle name="1_Don gia Du thau ( XL19)_Bao cao tinh hinh thuc hien KH 2009 den 31-01-10_BC von DTPT 6 thang 2012 2 3 2" xfId="37118"/>
    <cellStyle name="1_Don gia Du thau ( XL19)_Bao cao tinh hinh thuc hien KH 2009 den 31-01-10_BC von DTPT 6 thang 2012 2 3 3" xfId="37119"/>
    <cellStyle name="1_Don gia Du thau ( XL19)_Bao cao tinh hinh thuc hien KH 2009 den 31-01-10_BC von DTPT 6 thang 2012 2 4" xfId="9830"/>
    <cellStyle name="1_Don gia Du thau ( XL19)_Bao cao tinh hinh thuc hien KH 2009 den 31-01-10_BC von DTPT 6 thang 2012 2 4 2" xfId="37120"/>
    <cellStyle name="1_Don gia Du thau ( XL19)_Bao cao tinh hinh thuc hien KH 2009 den 31-01-10_BC von DTPT 6 thang 2012 2 4 3" xfId="37121"/>
    <cellStyle name="1_Don gia Du thau ( XL19)_Bao cao tinh hinh thuc hien KH 2009 den 31-01-10_BC von DTPT 6 thang 2012 2 5" xfId="9831"/>
    <cellStyle name="1_Don gia Du thau ( XL19)_Bao cao tinh hinh thuc hien KH 2009 den 31-01-10_BC von DTPT 6 thang 2012 2 5 2" xfId="37122"/>
    <cellStyle name="1_Don gia Du thau ( XL19)_Bao cao tinh hinh thuc hien KH 2009 den 31-01-10_BC von DTPT 6 thang 2012 2 5 3" xfId="37123"/>
    <cellStyle name="1_Don gia Du thau ( XL19)_Bao cao tinh hinh thuc hien KH 2009 den 31-01-10_BC von DTPT 6 thang 2012 2 6" xfId="37124"/>
    <cellStyle name="1_Don gia Du thau ( XL19)_Bao cao tinh hinh thuc hien KH 2009 den 31-01-10_BC von DTPT 6 thang 2012 2 7" xfId="37125"/>
    <cellStyle name="1_Don gia Du thau ( XL19)_Bao cao tinh hinh thuc hien KH 2009 den 31-01-10_BC von DTPT 6 thang 2012 3" xfId="9832"/>
    <cellStyle name="1_Don gia Du thau ( XL19)_Bao cao tinh hinh thuc hien KH 2009 den 31-01-10_BC von DTPT 6 thang 2012 3 2" xfId="9833"/>
    <cellStyle name="1_Don gia Du thau ( XL19)_Bao cao tinh hinh thuc hien KH 2009 den 31-01-10_BC von DTPT 6 thang 2012 3 2 2" xfId="37126"/>
    <cellStyle name="1_Don gia Du thau ( XL19)_Bao cao tinh hinh thuc hien KH 2009 den 31-01-10_BC von DTPT 6 thang 2012 3 2 3" xfId="37127"/>
    <cellStyle name="1_Don gia Du thau ( XL19)_Bao cao tinh hinh thuc hien KH 2009 den 31-01-10_BC von DTPT 6 thang 2012 3 3" xfId="9834"/>
    <cellStyle name="1_Don gia Du thau ( XL19)_Bao cao tinh hinh thuc hien KH 2009 den 31-01-10_BC von DTPT 6 thang 2012 3 3 2" xfId="37128"/>
    <cellStyle name="1_Don gia Du thau ( XL19)_Bao cao tinh hinh thuc hien KH 2009 den 31-01-10_BC von DTPT 6 thang 2012 3 3 3" xfId="37129"/>
    <cellStyle name="1_Don gia Du thau ( XL19)_Bao cao tinh hinh thuc hien KH 2009 den 31-01-10_BC von DTPT 6 thang 2012 3 4" xfId="9835"/>
    <cellStyle name="1_Don gia Du thau ( XL19)_Bao cao tinh hinh thuc hien KH 2009 den 31-01-10_BC von DTPT 6 thang 2012 3 4 2" xfId="37130"/>
    <cellStyle name="1_Don gia Du thau ( XL19)_Bao cao tinh hinh thuc hien KH 2009 den 31-01-10_BC von DTPT 6 thang 2012 3 4 3" xfId="37131"/>
    <cellStyle name="1_Don gia Du thau ( XL19)_Bao cao tinh hinh thuc hien KH 2009 den 31-01-10_BC von DTPT 6 thang 2012 3 5" xfId="37132"/>
    <cellStyle name="1_Don gia Du thau ( XL19)_Bao cao tinh hinh thuc hien KH 2009 den 31-01-10_BC von DTPT 6 thang 2012 3 6" xfId="37133"/>
    <cellStyle name="1_Don gia Du thau ( XL19)_Bao cao tinh hinh thuc hien KH 2009 den 31-01-10_BC von DTPT 6 thang 2012 4" xfId="9836"/>
    <cellStyle name="1_Don gia Du thau ( XL19)_Bao cao tinh hinh thuc hien KH 2009 den 31-01-10_BC von DTPT 6 thang 2012 4 2" xfId="37134"/>
    <cellStyle name="1_Don gia Du thau ( XL19)_Bao cao tinh hinh thuc hien KH 2009 den 31-01-10_BC von DTPT 6 thang 2012 4 3" xfId="37135"/>
    <cellStyle name="1_Don gia Du thau ( XL19)_Bao cao tinh hinh thuc hien KH 2009 den 31-01-10_BC von DTPT 6 thang 2012 5" xfId="9837"/>
    <cellStyle name="1_Don gia Du thau ( XL19)_Bao cao tinh hinh thuc hien KH 2009 den 31-01-10_BC von DTPT 6 thang 2012 5 2" xfId="37136"/>
    <cellStyle name="1_Don gia Du thau ( XL19)_Bao cao tinh hinh thuc hien KH 2009 den 31-01-10_BC von DTPT 6 thang 2012 5 3" xfId="37137"/>
    <cellStyle name="1_Don gia Du thau ( XL19)_Bao cao tinh hinh thuc hien KH 2009 den 31-01-10_BC von DTPT 6 thang 2012 6" xfId="9838"/>
    <cellStyle name="1_Don gia Du thau ( XL19)_Bao cao tinh hinh thuc hien KH 2009 den 31-01-10_BC von DTPT 6 thang 2012 6 2" xfId="37138"/>
    <cellStyle name="1_Don gia Du thau ( XL19)_Bao cao tinh hinh thuc hien KH 2009 den 31-01-10_BC von DTPT 6 thang 2012 6 3" xfId="37139"/>
    <cellStyle name="1_Don gia Du thau ( XL19)_Bao cao tinh hinh thuc hien KH 2009 den 31-01-10_BC von DTPT 6 thang 2012 7" xfId="37140"/>
    <cellStyle name="1_Don gia Du thau ( XL19)_Bao cao tinh hinh thuc hien KH 2009 den 31-01-10_Bieu du thao QD von ho tro co MT" xfId="9839"/>
    <cellStyle name="1_Don gia Du thau ( XL19)_Bao cao tinh hinh thuc hien KH 2009 den 31-01-10_Bieu du thao QD von ho tro co MT 2" xfId="9840"/>
    <cellStyle name="1_Don gia Du thau ( XL19)_Bao cao tinh hinh thuc hien KH 2009 den 31-01-10_Bieu du thao QD von ho tro co MT 2 2" xfId="9841"/>
    <cellStyle name="1_Don gia Du thau ( XL19)_Bao cao tinh hinh thuc hien KH 2009 den 31-01-10_Bieu du thao QD von ho tro co MT 2 2 2" xfId="9842"/>
    <cellStyle name="1_Don gia Du thau ( XL19)_Bao cao tinh hinh thuc hien KH 2009 den 31-01-10_Bieu du thao QD von ho tro co MT 2 2 2 2" xfId="37141"/>
    <cellStyle name="1_Don gia Du thau ( XL19)_Bao cao tinh hinh thuc hien KH 2009 den 31-01-10_Bieu du thao QD von ho tro co MT 2 2 2 3" xfId="37142"/>
    <cellStyle name="1_Don gia Du thau ( XL19)_Bao cao tinh hinh thuc hien KH 2009 den 31-01-10_Bieu du thao QD von ho tro co MT 2 2 3" xfId="9843"/>
    <cellStyle name="1_Don gia Du thau ( XL19)_Bao cao tinh hinh thuc hien KH 2009 den 31-01-10_Bieu du thao QD von ho tro co MT 2 2 3 2" xfId="37143"/>
    <cellStyle name="1_Don gia Du thau ( XL19)_Bao cao tinh hinh thuc hien KH 2009 den 31-01-10_Bieu du thao QD von ho tro co MT 2 2 3 3" xfId="37144"/>
    <cellStyle name="1_Don gia Du thau ( XL19)_Bao cao tinh hinh thuc hien KH 2009 den 31-01-10_Bieu du thao QD von ho tro co MT 2 2 4" xfId="9844"/>
    <cellStyle name="1_Don gia Du thau ( XL19)_Bao cao tinh hinh thuc hien KH 2009 den 31-01-10_Bieu du thao QD von ho tro co MT 2 2 4 2" xfId="37145"/>
    <cellStyle name="1_Don gia Du thau ( XL19)_Bao cao tinh hinh thuc hien KH 2009 den 31-01-10_Bieu du thao QD von ho tro co MT 2 2 4 3" xfId="37146"/>
    <cellStyle name="1_Don gia Du thau ( XL19)_Bao cao tinh hinh thuc hien KH 2009 den 31-01-10_Bieu du thao QD von ho tro co MT 2 2 5" xfId="37147"/>
    <cellStyle name="1_Don gia Du thau ( XL19)_Bao cao tinh hinh thuc hien KH 2009 den 31-01-10_Bieu du thao QD von ho tro co MT 2 2 6" xfId="37148"/>
    <cellStyle name="1_Don gia Du thau ( XL19)_Bao cao tinh hinh thuc hien KH 2009 den 31-01-10_Bieu du thao QD von ho tro co MT 2 3" xfId="9845"/>
    <cellStyle name="1_Don gia Du thau ( XL19)_Bao cao tinh hinh thuc hien KH 2009 den 31-01-10_Bieu du thao QD von ho tro co MT 2 3 2" xfId="37149"/>
    <cellStyle name="1_Don gia Du thau ( XL19)_Bao cao tinh hinh thuc hien KH 2009 den 31-01-10_Bieu du thao QD von ho tro co MT 2 3 3" xfId="37150"/>
    <cellStyle name="1_Don gia Du thau ( XL19)_Bao cao tinh hinh thuc hien KH 2009 den 31-01-10_Bieu du thao QD von ho tro co MT 2 4" xfId="9846"/>
    <cellStyle name="1_Don gia Du thau ( XL19)_Bao cao tinh hinh thuc hien KH 2009 den 31-01-10_Bieu du thao QD von ho tro co MT 2 4 2" xfId="37151"/>
    <cellStyle name="1_Don gia Du thau ( XL19)_Bao cao tinh hinh thuc hien KH 2009 den 31-01-10_Bieu du thao QD von ho tro co MT 2 4 3" xfId="37152"/>
    <cellStyle name="1_Don gia Du thau ( XL19)_Bao cao tinh hinh thuc hien KH 2009 den 31-01-10_Bieu du thao QD von ho tro co MT 2 5" xfId="9847"/>
    <cellStyle name="1_Don gia Du thau ( XL19)_Bao cao tinh hinh thuc hien KH 2009 den 31-01-10_Bieu du thao QD von ho tro co MT 2 5 2" xfId="37153"/>
    <cellStyle name="1_Don gia Du thau ( XL19)_Bao cao tinh hinh thuc hien KH 2009 den 31-01-10_Bieu du thao QD von ho tro co MT 2 5 3" xfId="37154"/>
    <cellStyle name="1_Don gia Du thau ( XL19)_Bao cao tinh hinh thuc hien KH 2009 den 31-01-10_Bieu du thao QD von ho tro co MT 2 6" xfId="37155"/>
    <cellStyle name="1_Don gia Du thau ( XL19)_Bao cao tinh hinh thuc hien KH 2009 den 31-01-10_Bieu du thao QD von ho tro co MT 2 7" xfId="37156"/>
    <cellStyle name="1_Don gia Du thau ( XL19)_Bao cao tinh hinh thuc hien KH 2009 den 31-01-10_Bieu du thao QD von ho tro co MT 3" xfId="9848"/>
    <cellStyle name="1_Don gia Du thau ( XL19)_Bao cao tinh hinh thuc hien KH 2009 den 31-01-10_Bieu du thao QD von ho tro co MT 3 2" xfId="9849"/>
    <cellStyle name="1_Don gia Du thau ( XL19)_Bao cao tinh hinh thuc hien KH 2009 den 31-01-10_Bieu du thao QD von ho tro co MT 3 2 2" xfId="37157"/>
    <cellStyle name="1_Don gia Du thau ( XL19)_Bao cao tinh hinh thuc hien KH 2009 den 31-01-10_Bieu du thao QD von ho tro co MT 3 2 3" xfId="37158"/>
    <cellStyle name="1_Don gia Du thau ( XL19)_Bao cao tinh hinh thuc hien KH 2009 den 31-01-10_Bieu du thao QD von ho tro co MT 3 3" xfId="9850"/>
    <cellStyle name="1_Don gia Du thau ( XL19)_Bao cao tinh hinh thuc hien KH 2009 den 31-01-10_Bieu du thao QD von ho tro co MT 3 3 2" xfId="37159"/>
    <cellStyle name="1_Don gia Du thau ( XL19)_Bao cao tinh hinh thuc hien KH 2009 den 31-01-10_Bieu du thao QD von ho tro co MT 3 3 3" xfId="37160"/>
    <cellStyle name="1_Don gia Du thau ( XL19)_Bao cao tinh hinh thuc hien KH 2009 den 31-01-10_Bieu du thao QD von ho tro co MT 3 4" xfId="9851"/>
    <cellStyle name="1_Don gia Du thau ( XL19)_Bao cao tinh hinh thuc hien KH 2009 den 31-01-10_Bieu du thao QD von ho tro co MT 3 4 2" xfId="37161"/>
    <cellStyle name="1_Don gia Du thau ( XL19)_Bao cao tinh hinh thuc hien KH 2009 den 31-01-10_Bieu du thao QD von ho tro co MT 3 4 3" xfId="37162"/>
    <cellStyle name="1_Don gia Du thau ( XL19)_Bao cao tinh hinh thuc hien KH 2009 den 31-01-10_Bieu du thao QD von ho tro co MT 3 5" xfId="37163"/>
    <cellStyle name="1_Don gia Du thau ( XL19)_Bao cao tinh hinh thuc hien KH 2009 den 31-01-10_Bieu du thao QD von ho tro co MT 3 6" xfId="37164"/>
    <cellStyle name="1_Don gia Du thau ( XL19)_Bao cao tinh hinh thuc hien KH 2009 den 31-01-10_Bieu du thao QD von ho tro co MT 4" xfId="9852"/>
    <cellStyle name="1_Don gia Du thau ( XL19)_Bao cao tinh hinh thuc hien KH 2009 den 31-01-10_Bieu du thao QD von ho tro co MT 4 2" xfId="37165"/>
    <cellStyle name="1_Don gia Du thau ( XL19)_Bao cao tinh hinh thuc hien KH 2009 den 31-01-10_Bieu du thao QD von ho tro co MT 4 3" xfId="37166"/>
    <cellStyle name="1_Don gia Du thau ( XL19)_Bao cao tinh hinh thuc hien KH 2009 den 31-01-10_Bieu du thao QD von ho tro co MT 5" xfId="9853"/>
    <cellStyle name="1_Don gia Du thau ( XL19)_Bao cao tinh hinh thuc hien KH 2009 den 31-01-10_Bieu du thao QD von ho tro co MT 5 2" xfId="37167"/>
    <cellStyle name="1_Don gia Du thau ( XL19)_Bao cao tinh hinh thuc hien KH 2009 den 31-01-10_Bieu du thao QD von ho tro co MT 5 3" xfId="37168"/>
    <cellStyle name="1_Don gia Du thau ( XL19)_Bao cao tinh hinh thuc hien KH 2009 den 31-01-10_Bieu du thao QD von ho tro co MT 6" xfId="9854"/>
    <cellStyle name="1_Don gia Du thau ( XL19)_Bao cao tinh hinh thuc hien KH 2009 den 31-01-10_Bieu du thao QD von ho tro co MT 6 2" xfId="37169"/>
    <cellStyle name="1_Don gia Du thau ( XL19)_Bao cao tinh hinh thuc hien KH 2009 den 31-01-10_Bieu du thao QD von ho tro co MT 6 3" xfId="37170"/>
    <cellStyle name="1_Don gia Du thau ( XL19)_Bao cao tinh hinh thuc hien KH 2009 den 31-01-10_Bieu du thao QD von ho tro co MT 7" xfId="37171"/>
    <cellStyle name="1_Don gia Du thau ( XL19)_Bao cao tinh hinh thuc hien KH 2009 den 31-01-10_Ke hoach 2012 (theo doi)" xfId="9855"/>
    <cellStyle name="1_Don gia Du thau ( XL19)_Bao cao tinh hinh thuc hien KH 2009 den 31-01-10_Ke hoach 2012 (theo doi) 2" xfId="9856"/>
    <cellStyle name="1_Don gia Du thau ( XL19)_Bao cao tinh hinh thuc hien KH 2009 den 31-01-10_Ke hoach 2012 (theo doi) 2 2" xfId="9857"/>
    <cellStyle name="1_Don gia Du thau ( XL19)_Bao cao tinh hinh thuc hien KH 2009 den 31-01-10_Ke hoach 2012 (theo doi) 2 2 2" xfId="9858"/>
    <cellStyle name="1_Don gia Du thau ( XL19)_Bao cao tinh hinh thuc hien KH 2009 den 31-01-10_Ke hoach 2012 (theo doi) 2 2 2 2" xfId="37172"/>
    <cellStyle name="1_Don gia Du thau ( XL19)_Bao cao tinh hinh thuc hien KH 2009 den 31-01-10_Ke hoach 2012 (theo doi) 2 2 2 3" xfId="37173"/>
    <cellStyle name="1_Don gia Du thau ( XL19)_Bao cao tinh hinh thuc hien KH 2009 den 31-01-10_Ke hoach 2012 (theo doi) 2 2 3" xfId="9859"/>
    <cellStyle name="1_Don gia Du thau ( XL19)_Bao cao tinh hinh thuc hien KH 2009 den 31-01-10_Ke hoach 2012 (theo doi) 2 2 3 2" xfId="37174"/>
    <cellStyle name="1_Don gia Du thau ( XL19)_Bao cao tinh hinh thuc hien KH 2009 den 31-01-10_Ke hoach 2012 (theo doi) 2 2 3 3" xfId="37175"/>
    <cellStyle name="1_Don gia Du thau ( XL19)_Bao cao tinh hinh thuc hien KH 2009 den 31-01-10_Ke hoach 2012 (theo doi) 2 2 4" xfId="9860"/>
    <cellStyle name="1_Don gia Du thau ( XL19)_Bao cao tinh hinh thuc hien KH 2009 den 31-01-10_Ke hoach 2012 (theo doi) 2 2 4 2" xfId="37176"/>
    <cellStyle name="1_Don gia Du thau ( XL19)_Bao cao tinh hinh thuc hien KH 2009 den 31-01-10_Ke hoach 2012 (theo doi) 2 2 4 3" xfId="37177"/>
    <cellStyle name="1_Don gia Du thau ( XL19)_Bao cao tinh hinh thuc hien KH 2009 den 31-01-10_Ke hoach 2012 (theo doi) 2 2 5" xfId="37178"/>
    <cellStyle name="1_Don gia Du thau ( XL19)_Bao cao tinh hinh thuc hien KH 2009 den 31-01-10_Ke hoach 2012 (theo doi) 2 2 6" xfId="37179"/>
    <cellStyle name="1_Don gia Du thau ( XL19)_Bao cao tinh hinh thuc hien KH 2009 den 31-01-10_Ke hoach 2012 (theo doi) 2 3" xfId="9861"/>
    <cellStyle name="1_Don gia Du thau ( XL19)_Bao cao tinh hinh thuc hien KH 2009 den 31-01-10_Ke hoach 2012 (theo doi) 2 3 2" xfId="37180"/>
    <cellStyle name="1_Don gia Du thau ( XL19)_Bao cao tinh hinh thuc hien KH 2009 den 31-01-10_Ke hoach 2012 (theo doi) 2 3 3" xfId="37181"/>
    <cellStyle name="1_Don gia Du thau ( XL19)_Bao cao tinh hinh thuc hien KH 2009 den 31-01-10_Ke hoach 2012 (theo doi) 2 4" xfId="9862"/>
    <cellStyle name="1_Don gia Du thau ( XL19)_Bao cao tinh hinh thuc hien KH 2009 den 31-01-10_Ke hoach 2012 (theo doi) 2 4 2" xfId="37182"/>
    <cellStyle name="1_Don gia Du thau ( XL19)_Bao cao tinh hinh thuc hien KH 2009 den 31-01-10_Ke hoach 2012 (theo doi) 2 4 3" xfId="37183"/>
    <cellStyle name="1_Don gia Du thau ( XL19)_Bao cao tinh hinh thuc hien KH 2009 den 31-01-10_Ke hoach 2012 (theo doi) 2 5" xfId="9863"/>
    <cellStyle name="1_Don gia Du thau ( XL19)_Bao cao tinh hinh thuc hien KH 2009 den 31-01-10_Ke hoach 2012 (theo doi) 2 5 2" xfId="37184"/>
    <cellStyle name="1_Don gia Du thau ( XL19)_Bao cao tinh hinh thuc hien KH 2009 den 31-01-10_Ke hoach 2012 (theo doi) 2 5 3" xfId="37185"/>
    <cellStyle name="1_Don gia Du thau ( XL19)_Bao cao tinh hinh thuc hien KH 2009 den 31-01-10_Ke hoach 2012 (theo doi) 2 6" xfId="37186"/>
    <cellStyle name="1_Don gia Du thau ( XL19)_Bao cao tinh hinh thuc hien KH 2009 den 31-01-10_Ke hoach 2012 (theo doi) 2 7" xfId="37187"/>
    <cellStyle name="1_Don gia Du thau ( XL19)_Bao cao tinh hinh thuc hien KH 2009 den 31-01-10_Ke hoach 2012 (theo doi) 3" xfId="9864"/>
    <cellStyle name="1_Don gia Du thau ( XL19)_Bao cao tinh hinh thuc hien KH 2009 den 31-01-10_Ke hoach 2012 (theo doi) 3 2" xfId="9865"/>
    <cellStyle name="1_Don gia Du thau ( XL19)_Bao cao tinh hinh thuc hien KH 2009 den 31-01-10_Ke hoach 2012 (theo doi) 3 2 2" xfId="37188"/>
    <cellStyle name="1_Don gia Du thau ( XL19)_Bao cao tinh hinh thuc hien KH 2009 den 31-01-10_Ke hoach 2012 (theo doi) 3 2 3" xfId="37189"/>
    <cellStyle name="1_Don gia Du thau ( XL19)_Bao cao tinh hinh thuc hien KH 2009 den 31-01-10_Ke hoach 2012 (theo doi) 3 3" xfId="9866"/>
    <cellStyle name="1_Don gia Du thau ( XL19)_Bao cao tinh hinh thuc hien KH 2009 den 31-01-10_Ke hoach 2012 (theo doi) 3 3 2" xfId="37190"/>
    <cellStyle name="1_Don gia Du thau ( XL19)_Bao cao tinh hinh thuc hien KH 2009 den 31-01-10_Ke hoach 2012 (theo doi) 3 3 3" xfId="37191"/>
    <cellStyle name="1_Don gia Du thau ( XL19)_Bao cao tinh hinh thuc hien KH 2009 den 31-01-10_Ke hoach 2012 (theo doi) 3 4" xfId="9867"/>
    <cellStyle name="1_Don gia Du thau ( XL19)_Bao cao tinh hinh thuc hien KH 2009 den 31-01-10_Ke hoach 2012 (theo doi) 3 4 2" xfId="37192"/>
    <cellStyle name="1_Don gia Du thau ( XL19)_Bao cao tinh hinh thuc hien KH 2009 den 31-01-10_Ke hoach 2012 (theo doi) 3 4 3" xfId="37193"/>
    <cellStyle name="1_Don gia Du thau ( XL19)_Bao cao tinh hinh thuc hien KH 2009 den 31-01-10_Ke hoach 2012 (theo doi) 3 5" xfId="37194"/>
    <cellStyle name="1_Don gia Du thau ( XL19)_Bao cao tinh hinh thuc hien KH 2009 den 31-01-10_Ke hoach 2012 (theo doi) 3 6" xfId="37195"/>
    <cellStyle name="1_Don gia Du thau ( XL19)_Bao cao tinh hinh thuc hien KH 2009 den 31-01-10_Ke hoach 2012 (theo doi) 4" xfId="9868"/>
    <cellStyle name="1_Don gia Du thau ( XL19)_Bao cao tinh hinh thuc hien KH 2009 den 31-01-10_Ke hoach 2012 (theo doi) 4 2" xfId="37196"/>
    <cellStyle name="1_Don gia Du thau ( XL19)_Bao cao tinh hinh thuc hien KH 2009 den 31-01-10_Ke hoach 2012 (theo doi) 4 3" xfId="37197"/>
    <cellStyle name="1_Don gia Du thau ( XL19)_Bao cao tinh hinh thuc hien KH 2009 den 31-01-10_Ke hoach 2012 (theo doi) 5" xfId="9869"/>
    <cellStyle name="1_Don gia Du thau ( XL19)_Bao cao tinh hinh thuc hien KH 2009 den 31-01-10_Ke hoach 2012 (theo doi) 5 2" xfId="37198"/>
    <cellStyle name="1_Don gia Du thau ( XL19)_Bao cao tinh hinh thuc hien KH 2009 den 31-01-10_Ke hoach 2012 (theo doi) 5 3" xfId="37199"/>
    <cellStyle name="1_Don gia Du thau ( XL19)_Bao cao tinh hinh thuc hien KH 2009 den 31-01-10_Ke hoach 2012 (theo doi) 6" xfId="9870"/>
    <cellStyle name="1_Don gia Du thau ( XL19)_Bao cao tinh hinh thuc hien KH 2009 den 31-01-10_Ke hoach 2012 (theo doi) 6 2" xfId="37200"/>
    <cellStyle name="1_Don gia Du thau ( XL19)_Bao cao tinh hinh thuc hien KH 2009 den 31-01-10_Ke hoach 2012 (theo doi) 6 3" xfId="37201"/>
    <cellStyle name="1_Don gia Du thau ( XL19)_Bao cao tinh hinh thuc hien KH 2009 den 31-01-10_Ke hoach 2012 (theo doi) 7" xfId="37202"/>
    <cellStyle name="1_Don gia Du thau ( XL19)_Bao cao tinh hinh thuc hien KH 2009 den 31-01-10_Ke hoach 2012 theo doi (giai ngan 30.6.12)" xfId="9871"/>
    <cellStyle name="1_Don gia Du thau ( XL19)_Bao cao tinh hinh thuc hien KH 2009 den 31-01-10_Ke hoach 2012 theo doi (giai ngan 30.6.12) 2" xfId="9872"/>
    <cellStyle name="1_Don gia Du thau ( XL19)_Bao cao tinh hinh thuc hien KH 2009 den 31-01-10_Ke hoach 2012 theo doi (giai ngan 30.6.12) 2 2" xfId="9873"/>
    <cellStyle name="1_Don gia Du thau ( XL19)_Bao cao tinh hinh thuc hien KH 2009 den 31-01-10_Ke hoach 2012 theo doi (giai ngan 30.6.12) 2 2 2" xfId="9874"/>
    <cellStyle name="1_Don gia Du thau ( XL19)_Bao cao tinh hinh thuc hien KH 2009 den 31-01-10_Ke hoach 2012 theo doi (giai ngan 30.6.12) 2 2 2 2" xfId="37203"/>
    <cellStyle name="1_Don gia Du thau ( XL19)_Bao cao tinh hinh thuc hien KH 2009 den 31-01-10_Ke hoach 2012 theo doi (giai ngan 30.6.12) 2 2 2 3" xfId="37204"/>
    <cellStyle name="1_Don gia Du thau ( XL19)_Bao cao tinh hinh thuc hien KH 2009 den 31-01-10_Ke hoach 2012 theo doi (giai ngan 30.6.12) 2 2 3" xfId="9875"/>
    <cellStyle name="1_Don gia Du thau ( XL19)_Bao cao tinh hinh thuc hien KH 2009 den 31-01-10_Ke hoach 2012 theo doi (giai ngan 30.6.12) 2 2 3 2" xfId="37205"/>
    <cellStyle name="1_Don gia Du thau ( XL19)_Bao cao tinh hinh thuc hien KH 2009 den 31-01-10_Ke hoach 2012 theo doi (giai ngan 30.6.12) 2 2 3 3" xfId="37206"/>
    <cellStyle name="1_Don gia Du thau ( XL19)_Bao cao tinh hinh thuc hien KH 2009 den 31-01-10_Ke hoach 2012 theo doi (giai ngan 30.6.12) 2 2 4" xfId="9876"/>
    <cellStyle name="1_Don gia Du thau ( XL19)_Bao cao tinh hinh thuc hien KH 2009 den 31-01-10_Ke hoach 2012 theo doi (giai ngan 30.6.12) 2 2 4 2" xfId="37207"/>
    <cellStyle name="1_Don gia Du thau ( XL19)_Bao cao tinh hinh thuc hien KH 2009 den 31-01-10_Ke hoach 2012 theo doi (giai ngan 30.6.12) 2 2 4 3" xfId="37208"/>
    <cellStyle name="1_Don gia Du thau ( XL19)_Bao cao tinh hinh thuc hien KH 2009 den 31-01-10_Ke hoach 2012 theo doi (giai ngan 30.6.12) 2 2 5" xfId="37209"/>
    <cellStyle name="1_Don gia Du thau ( XL19)_Bao cao tinh hinh thuc hien KH 2009 den 31-01-10_Ke hoach 2012 theo doi (giai ngan 30.6.12) 2 2 6" xfId="37210"/>
    <cellStyle name="1_Don gia Du thau ( XL19)_Bao cao tinh hinh thuc hien KH 2009 den 31-01-10_Ke hoach 2012 theo doi (giai ngan 30.6.12) 2 3" xfId="9877"/>
    <cellStyle name="1_Don gia Du thau ( XL19)_Bao cao tinh hinh thuc hien KH 2009 den 31-01-10_Ke hoach 2012 theo doi (giai ngan 30.6.12) 2 3 2" xfId="37211"/>
    <cellStyle name="1_Don gia Du thau ( XL19)_Bao cao tinh hinh thuc hien KH 2009 den 31-01-10_Ke hoach 2012 theo doi (giai ngan 30.6.12) 2 3 3" xfId="37212"/>
    <cellStyle name="1_Don gia Du thau ( XL19)_Bao cao tinh hinh thuc hien KH 2009 den 31-01-10_Ke hoach 2012 theo doi (giai ngan 30.6.12) 2 4" xfId="9878"/>
    <cellStyle name="1_Don gia Du thau ( XL19)_Bao cao tinh hinh thuc hien KH 2009 den 31-01-10_Ke hoach 2012 theo doi (giai ngan 30.6.12) 2 4 2" xfId="37213"/>
    <cellStyle name="1_Don gia Du thau ( XL19)_Bao cao tinh hinh thuc hien KH 2009 den 31-01-10_Ke hoach 2012 theo doi (giai ngan 30.6.12) 2 4 3" xfId="37214"/>
    <cellStyle name="1_Don gia Du thau ( XL19)_Bao cao tinh hinh thuc hien KH 2009 den 31-01-10_Ke hoach 2012 theo doi (giai ngan 30.6.12) 2 5" xfId="9879"/>
    <cellStyle name="1_Don gia Du thau ( XL19)_Bao cao tinh hinh thuc hien KH 2009 den 31-01-10_Ke hoach 2012 theo doi (giai ngan 30.6.12) 2 5 2" xfId="37215"/>
    <cellStyle name="1_Don gia Du thau ( XL19)_Bao cao tinh hinh thuc hien KH 2009 den 31-01-10_Ke hoach 2012 theo doi (giai ngan 30.6.12) 2 5 3" xfId="37216"/>
    <cellStyle name="1_Don gia Du thau ( XL19)_Bao cao tinh hinh thuc hien KH 2009 den 31-01-10_Ke hoach 2012 theo doi (giai ngan 30.6.12) 2 6" xfId="37217"/>
    <cellStyle name="1_Don gia Du thau ( XL19)_Bao cao tinh hinh thuc hien KH 2009 den 31-01-10_Ke hoach 2012 theo doi (giai ngan 30.6.12) 2 7" xfId="37218"/>
    <cellStyle name="1_Don gia Du thau ( XL19)_Bao cao tinh hinh thuc hien KH 2009 den 31-01-10_Ke hoach 2012 theo doi (giai ngan 30.6.12) 3" xfId="9880"/>
    <cellStyle name="1_Don gia Du thau ( XL19)_Bao cao tinh hinh thuc hien KH 2009 den 31-01-10_Ke hoach 2012 theo doi (giai ngan 30.6.12) 3 2" xfId="9881"/>
    <cellStyle name="1_Don gia Du thau ( XL19)_Bao cao tinh hinh thuc hien KH 2009 den 31-01-10_Ke hoach 2012 theo doi (giai ngan 30.6.12) 3 2 2" xfId="37219"/>
    <cellStyle name="1_Don gia Du thau ( XL19)_Bao cao tinh hinh thuc hien KH 2009 den 31-01-10_Ke hoach 2012 theo doi (giai ngan 30.6.12) 3 2 3" xfId="37220"/>
    <cellStyle name="1_Don gia Du thau ( XL19)_Bao cao tinh hinh thuc hien KH 2009 den 31-01-10_Ke hoach 2012 theo doi (giai ngan 30.6.12) 3 3" xfId="9882"/>
    <cellStyle name="1_Don gia Du thau ( XL19)_Bao cao tinh hinh thuc hien KH 2009 den 31-01-10_Ke hoach 2012 theo doi (giai ngan 30.6.12) 3 3 2" xfId="37221"/>
    <cellStyle name="1_Don gia Du thau ( XL19)_Bao cao tinh hinh thuc hien KH 2009 den 31-01-10_Ke hoach 2012 theo doi (giai ngan 30.6.12) 3 3 3" xfId="37222"/>
    <cellStyle name="1_Don gia Du thau ( XL19)_Bao cao tinh hinh thuc hien KH 2009 den 31-01-10_Ke hoach 2012 theo doi (giai ngan 30.6.12) 3 4" xfId="9883"/>
    <cellStyle name="1_Don gia Du thau ( XL19)_Bao cao tinh hinh thuc hien KH 2009 den 31-01-10_Ke hoach 2012 theo doi (giai ngan 30.6.12) 3 4 2" xfId="37223"/>
    <cellStyle name="1_Don gia Du thau ( XL19)_Bao cao tinh hinh thuc hien KH 2009 den 31-01-10_Ke hoach 2012 theo doi (giai ngan 30.6.12) 3 4 3" xfId="37224"/>
    <cellStyle name="1_Don gia Du thau ( XL19)_Bao cao tinh hinh thuc hien KH 2009 den 31-01-10_Ke hoach 2012 theo doi (giai ngan 30.6.12) 3 5" xfId="37225"/>
    <cellStyle name="1_Don gia Du thau ( XL19)_Bao cao tinh hinh thuc hien KH 2009 den 31-01-10_Ke hoach 2012 theo doi (giai ngan 30.6.12) 3 6" xfId="37226"/>
    <cellStyle name="1_Don gia Du thau ( XL19)_Bao cao tinh hinh thuc hien KH 2009 den 31-01-10_Ke hoach 2012 theo doi (giai ngan 30.6.12) 4" xfId="9884"/>
    <cellStyle name="1_Don gia Du thau ( XL19)_Bao cao tinh hinh thuc hien KH 2009 den 31-01-10_Ke hoach 2012 theo doi (giai ngan 30.6.12) 4 2" xfId="37227"/>
    <cellStyle name="1_Don gia Du thau ( XL19)_Bao cao tinh hinh thuc hien KH 2009 den 31-01-10_Ke hoach 2012 theo doi (giai ngan 30.6.12) 4 3" xfId="37228"/>
    <cellStyle name="1_Don gia Du thau ( XL19)_Bao cao tinh hinh thuc hien KH 2009 den 31-01-10_Ke hoach 2012 theo doi (giai ngan 30.6.12) 5" xfId="9885"/>
    <cellStyle name="1_Don gia Du thau ( XL19)_Bao cao tinh hinh thuc hien KH 2009 den 31-01-10_Ke hoach 2012 theo doi (giai ngan 30.6.12) 5 2" xfId="37229"/>
    <cellStyle name="1_Don gia Du thau ( XL19)_Bao cao tinh hinh thuc hien KH 2009 den 31-01-10_Ke hoach 2012 theo doi (giai ngan 30.6.12) 5 3" xfId="37230"/>
    <cellStyle name="1_Don gia Du thau ( XL19)_Bao cao tinh hinh thuc hien KH 2009 den 31-01-10_Ke hoach 2012 theo doi (giai ngan 30.6.12) 6" xfId="9886"/>
    <cellStyle name="1_Don gia Du thau ( XL19)_Bao cao tinh hinh thuc hien KH 2009 den 31-01-10_Ke hoach 2012 theo doi (giai ngan 30.6.12) 6 2" xfId="37231"/>
    <cellStyle name="1_Don gia Du thau ( XL19)_Bao cao tinh hinh thuc hien KH 2009 den 31-01-10_Ke hoach 2012 theo doi (giai ngan 30.6.12) 6 3" xfId="37232"/>
    <cellStyle name="1_Don gia Du thau ( XL19)_Bao cao tinh hinh thuc hien KH 2009 den 31-01-10_Ke hoach 2012 theo doi (giai ngan 30.6.12) 7" xfId="37233"/>
    <cellStyle name="1_Don gia Du thau ( XL19)_BC von DTPT 6 thang 2012" xfId="9887"/>
    <cellStyle name="1_Don gia Du thau ( XL19)_BC von DTPT 6 thang 2012 2" xfId="9888"/>
    <cellStyle name="1_Don gia Du thau ( XL19)_BC von DTPT 6 thang 2012 2 2" xfId="9889"/>
    <cellStyle name="1_Don gia Du thau ( XL19)_BC von DTPT 6 thang 2012 2 2 2" xfId="37234"/>
    <cellStyle name="1_Don gia Du thau ( XL19)_BC von DTPT 6 thang 2012 2 2 3" xfId="37235"/>
    <cellStyle name="1_Don gia Du thau ( XL19)_BC von DTPT 6 thang 2012 2 3" xfId="9890"/>
    <cellStyle name="1_Don gia Du thau ( XL19)_BC von DTPT 6 thang 2012 2 3 2" xfId="37236"/>
    <cellStyle name="1_Don gia Du thau ( XL19)_BC von DTPT 6 thang 2012 2 3 3" xfId="37237"/>
    <cellStyle name="1_Don gia Du thau ( XL19)_BC von DTPT 6 thang 2012 2 4" xfId="9891"/>
    <cellStyle name="1_Don gia Du thau ( XL19)_BC von DTPT 6 thang 2012 2 4 2" xfId="37238"/>
    <cellStyle name="1_Don gia Du thau ( XL19)_BC von DTPT 6 thang 2012 2 4 3" xfId="37239"/>
    <cellStyle name="1_Don gia Du thau ( XL19)_BC von DTPT 6 thang 2012 2 5" xfId="37240"/>
    <cellStyle name="1_Don gia Du thau ( XL19)_BC von DTPT 6 thang 2012 2 6" xfId="37241"/>
    <cellStyle name="1_Don gia Du thau ( XL19)_BC von DTPT 6 thang 2012 3" xfId="9892"/>
    <cellStyle name="1_Don gia Du thau ( XL19)_BC von DTPT 6 thang 2012 3 2" xfId="37242"/>
    <cellStyle name="1_Don gia Du thau ( XL19)_BC von DTPT 6 thang 2012 3 3" xfId="37243"/>
    <cellStyle name="1_Don gia Du thau ( XL19)_BC von DTPT 6 thang 2012 4" xfId="9893"/>
    <cellStyle name="1_Don gia Du thau ( XL19)_BC von DTPT 6 thang 2012 4 2" xfId="37244"/>
    <cellStyle name="1_Don gia Du thau ( XL19)_BC von DTPT 6 thang 2012 4 3" xfId="37245"/>
    <cellStyle name="1_Don gia Du thau ( XL19)_BC von DTPT 6 thang 2012 5" xfId="9894"/>
    <cellStyle name="1_Don gia Du thau ( XL19)_BC von DTPT 6 thang 2012 5 2" xfId="37246"/>
    <cellStyle name="1_Don gia Du thau ( XL19)_BC von DTPT 6 thang 2012 5 3" xfId="37247"/>
    <cellStyle name="1_Don gia Du thau ( XL19)_BC von DTPT 6 thang 2012 6" xfId="37248"/>
    <cellStyle name="1_Don gia Du thau ( XL19)_BC von DTPT 6 thang 2012 7" xfId="37249"/>
    <cellStyle name="1_Don gia Du thau ( XL19)_Bieu du thao QD von ho tro co MT" xfId="9895"/>
    <cellStyle name="1_Don gia Du thau ( XL19)_Bieu du thao QD von ho tro co MT 2" xfId="9896"/>
    <cellStyle name="1_Don gia Du thau ( XL19)_Bieu du thao QD von ho tro co MT 2 2" xfId="9897"/>
    <cellStyle name="1_Don gia Du thau ( XL19)_Bieu du thao QD von ho tro co MT 2 2 2" xfId="37250"/>
    <cellStyle name="1_Don gia Du thau ( XL19)_Bieu du thao QD von ho tro co MT 2 2 3" xfId="37251"/>
    <cellStyle name="1_Don gia Du thau ( XL19)_Bieu du thao QD von ho tro co MT 2 3" xfId="9898"/>
    <cellStyle name="1_Don gia Du thau ( XL19)_Bieu du thao QD von ho tro co MT 2 3 2" xfId="37252"/>
    <cellStyle name="1_Don gia Du thau ( XL19)_Bieu du thao QD von ho tro co MT 2 3 3" xfId="37253"/>
    <cellStyle name="1_Don gia Du thau ( XL19)_Bieu du thao QD von ho tro co MT 2 4" xfId="9899"/>
    <cellStyle name="1_Don gia Du thau ( XL19)_Bieu du thao QD von ho tro co MT 2 4 2" xfId="37254"/>
    <cellStyle name="1_Don gia Du thau ( XL19)_Bieu du thao QD von ho tro co MT 2 4 3" xfId="37255"/>
    <cellStyle name="1_Don gia Du thau ( XL19)_Bieu du thao QD von ho tro co MT 2 5" xfId="37256"/>
    <cellStyle name="1_Don gia Du thau ( XL19)_Bieu du thao QD von ho tro co MT 2 6" xfId="37257"/>
    <cellStyle name="1_Don gia Du thau ( XL19)_Bieu du thao QD von ho tro co MT 3" xfId="9900"/>
    <cellStyle name="1_Don gia Du thau ( XL19)_Bieu du thao QD von ho tro co MT 3 2" xfId="37258"/>
    <cellStyle name="1_Don gia Du thau ( XL19)_Bieu du thao QD von ho tro co MT 3 3" xfId="37259"/>
    <cellStyle name="1_Don gia Du thau ( XL19)_Bieu du thao QD von ho tro co MT 4" xfId="9901"/>
    <cellStyle name="1_Don gia Du thau ( XL19)_Bieu du thao QD von ho tro co MT 4 2" xfId="37260"/>
    <cellStyle name="1_Don gia Du thau ( XL19)_Bieu du thao QD von ho tro co MT 4 3" xfId="37261"/>
    <cellStyle name="1_Don gia Du thau ( XL19)_Bieu du thao QD von ho tro co MT 5" xfId="9902"/>
    <cellStyle name="1_Don gia Du thau ( XL19)_Bieu du thao QD von ho tro co MT 5 2" xfId="37262"/>
    <cellStyle name="1_Don gia Du thau ( XL19)_Bieu du thao QD von ho tro co MT 5 3" xfId="37263"/>
    <cellStyle name="1_Don gia Du thau ( XL19)_Bieu du thao QD von ho tro co MT 6" xfId="37264"/>
    <cellStyle name="1_Don gia Du thau ( XL19)_Bieu du thao QD von ho tro co MT 7" xfId="37265"/>
    <cellStyle name="1_Don gia Du thau ( XL19)_Book1" xfId="9903"/>
    <cellStyle name="1_Don gia Du thau ( XL19)_Book1 2" xfId="9904"/>
    <cellStyle name="1_Don gia Du thau ( XL19)_Book1 2 2" xfId="9905"/>
    <cellStyle name="1_Don gia Du thau ( XL19)_Book1 2 2 2" xfId="37266"/>
    <cellStyle name="1_Don gia Du thau ( XL19)_Book1 2 2 3" xfId="37267"/>
    <cellStyle name="1_Don gia Du thau ( XL19)_Book1 2 3" xfId="9906"/>
    <cellStyle name="1_Don gia Du thau ( XL19)_Book1 2 3 2" xfId="37268"/>
    <cellStyle name="1_Don gia Du thau ( XL19)_Book1 2 3 3" xfId="37269"/>
    <cellStyle name="1_Don gia Du thau ( XL19)_Book1 2 4" xfId="9907"/>
    <cellStyle name="1_Don gia Du thau ( XL19)_Book1 2 4 2" xfId="37270"/>
    <cellStyle name="1_Don gia Du thau ( XL19)_Book1 2 4 3" xfId="37271"/>
    <cellStyle name="1_Don gia Du thau ( XL19)_Book1 2 5" xfId="37272"/>
    <cellStyle name="1_Don gia Du thau ( XL19)_Book1 2 6" xfId="37273"/>
    <cellStyle name="1_Don gia Du thau ( XL19)_Book1 3" xfId="9908"/>
    <cellStyle name="1_Don gia Du thau ( XL19)_Book1 3 2" xfId="9909"/>
    <cellStyle name="1_Don gia Du thau ( XL19)_Book1 3 2 2" xfId="37274"/>
    <cellStyle name="1_Don gia Du thau ( XL19)_Book1 3 2 3" xfId="37275"/>
    <cellStyle name="1_Don gia Du thau ( XL19)_Book1 3 3" xfId="9910"/>
    <cellStyle name="1_Don gia Du thau ( XL19)_Book1 3 3 2" xfId="37276"/>
    <cellStyle name="1_Don gia Du thau ( XL19)_Book1 3 3 3" xfId="37277"/>
    <cellStyle name="1_Don gia Du thau ( XL19)_Book1 3 4" xfId="9911"/>
    <cellStyle name="1_Don gia Du thau ( XL19)_Book1 3 4 2" xfId="37278"/>
    <cellStyle name="1_Don gia Du thau ( XL19)_Book1 3 4 3" xfId="37279"/>
    <cellStyle name="1_Don gia Du thau ( XL19)_Book1 3 5" xfId="37280"/>
    <cellStyle name="1_Don gia Du thau ( XL19)_Book1 3 6" xfId="37281"/>
    <cellStyle name="1_Don gia Du thau ( XL19)_Book1 4" xfId="9912"/>
    <cellStyle name="1_Don gia Du thau ( XL19)_Book1 4 2" xfId="37282"/>
    <cellStyle name="1_Don gia Du thau ( XL19)_Book1 4 3" xfId="37283"/>
    <cellStyle name="1_Don gia Du thau ( XL19)_Book1 5" xfId="9913"/>
    <cellStyle name="1_Don gia Du thau ( XL19)_Book1 5 2" xfId="37284"/>
    <cellStyle name="1_Don gia Du thau ( XL19)_Book1 5 3" xfId="37285"/>
    <cellStyle name="1_Don gia Du thau ( XL19)_Book1 6" xfId="9914"/>
    <cellStyle name="1_Don gia Du thau ( XL19)_Book1 6 2" xfId="37286"/>
    <cellStyle name="1_Don gia Du thau ( XL19)_Book1 6 3" xfId="37287"/>
    <cellStyle name="1_Don gia Du thau ( XL19)_Book1 7" xfId="37288"/>
    <cellStyle name="1_Don gia Du thau ( XL19)_Book1 8" xfId="37289"/>
    <cellStyle name="1_Don gia Du thau ( XL19)_Book1_BC von DTPT 6 thang 2012" xfId="9915"/>
    <cellStyle name="1_Don gia Du thau ( XL19)_Book1_BC von DTPT 6 thang 2012 2" xfId="9916"/>
    <cellStyle name="1_Don gia Du thau ( XL19)_Book1_BC von DTPT 6 thang 2012 2 2" xfId="9917"/>
    <cellStyle name="1_Don gia Du thau ( XL19)_Book1_BC von DTPT 6 thang 2012 2 2 2" xfId="37290"/>
    <cellStyle name="1_Don gia Du thau ( XL19)_Book1_BC von DTPT 6 thang 2012 2 2 3" xfId="37291"/>
    <cellStyle name="1_Don gia Du thau ( XL19)_Book1_BC von DTPT 6 thang 2012 2 3" xfId="9918"/>
    <cellStyle name="1_Don gia Du thau ( XL19)_Book1_BC von DTPT 6 thang 2012 2 3 2" xfId="37292"/>
    <cellStyle name="1_Don gia Du thau ( XL19)_Book1_BC von DTPT 6 thang 2012 2 3 3" xfId="37293"/>
    <cellStyle name="1_Don gia Du thau ( XL19)_Book1_BC von DTPT 6 thang 2012 2 4" xfId="9919"/>
    <cellStyle name="1_Don gia Du thau ( XL19)_Book1_BC von DTPT 6 thang 2012 2 4 2" xfId="37294"/>
    <cellStyle name="1_Don gia Du thau ( XL19)_Book1_BC von DTPT 6 thang 2012 2 4 3" xfId="37295"/>
    <cellStyle name="1_Don gia Du thau ( XL19)_Book1_BC von DTPT 6 thang 2012 2 5" xfId="37296"/>
    <cellStyle name="1_Don gia Du thau ( XL19)_Book1_BC von DTPT 6 thang 2012 2 6" xfId="37297"/>
    <cellStyle name="1_Don gia Du thau ( XL19)_Book1_BC von DTPT 6 thang 2012 3" xfId="9920"/>
    <cellStyle name="1_Don gia Du thau ( XL19)_Book1_BC von DTPT 6 thang 2012 3 2" xfId="9921"/>
    <cellStyle name="1_Don gia Du thau ( XL19)_Book1_BC von DTPT 6 thang 2012 3 2 2" xfId="37298"/>
    <cellStyle name="1_Don gia Du thau ( XL19)_Book1_BC von DTPT 6 thang 2012 3 2 3" xfId="37299"/>
    <cellStyle name="1_Don gia Du thau ( XL19)_Book1_BC von DTPT 6 thang 2012 3 3" xfId="9922"/>
    <cellStyle name="1_Don gia Du thau ( XL19)_Book1_BC von DTPT 6 thang 2012 3 3 2" xfId="37300"/>
    <cellStyle name="1_Don gia Du thau ( XL19)_Book1_BC von DTPT 6 thang 2012 3 3 3" xfId="37301"/>
    <cellStyle name="1_Don gia Du thau ( XL19)_Book1_BC von DTPT 6 thang 2012 3 4" xfId="9923"/>
    <cellStyle name="1_Don gia Du thau ( XL19)_Book1_BC von DTPT 6 thang 2012 3 4 2" xfId="37302"/>
    <cellStyle name="1_Don gia Du thau ( XL19)_Book1_BC von DTPT 6 thang 2012 3 4 3" xfId="37303"/>
    <cellStyle name="1_Don gia Du thau ( XL19)_Book1_BC von DTPT 6 thang 2012 3 5" xfId="37304"/>
    <cellStyle name="1_Don gia Du thau ( XL19)_Book1_BC von DTPT 6 thang 2012 3 6" xfId="37305"/>
    <cellStyle name="1_Don gia Du thau ( XL19)_Book1_BC von DTPT 6 thang 2012 4" xfId="9924"/>
    <cellStyle name="1_Don gia Du thau ( XL19)_Book1_BC von DTPT 6 thang 2012 4 2" xfId="37306"/>
    <cellStyle name="1_Don gia Du thau ( XL19)_Book1_BC von DTPT 6 thang 2012 4 3" xfId="37307"/>
    <cellStyle name="1_Don gia Du thau ( XL19)_Book1_BC von DTPT 6 thang 2012 5" xfId="9925"/>
    <cellStyle name="1_Don gia Du thau ( XL19)_Book1_BC von DTPT 6 thang 2012 5 2" xfId="37308"/>
    <cellStyle name="1_Don gia Du thau ( XL19)_Book1_BC von DTPT 6 thang 2012 5 3" xfId="37309"/>
    <cellStyle name="1_Don gia Du thau ( XL19)_Book1_BC von DTPT 6 thang 2012 6" xfId="9926"/>
    <cellStyle name="1_Don gia Du thau ( XL19)_Book1_BC von DTPT 6 thang 2012 6 2" xfId="37310"/>
    <cellStyle name="1_Don gia Du thau ( XL19)_Book1_BC von DTPT 6 thang 2012 6 3" xfId="37311"/>
    <cellStyle name="1_Don gia Du thau ( XL19)_Book1_BC von DTPT 6 thang 2012 7" xfId="37312"/>
    <cellStyle name="1_Don gia Du thau ( XL19)_Book1_BC von DTPT 6 thang 2012 8" xfId="37313"/>
    <cellStyle name="1_Don gia Du thau ( XL19)_Book1_Bieu du thao QD von ho tro co MT" xfId="9927"/>
    <cellStyle name="1_Don gia Du thau ( XL19)_Book1_Bieu du thao QD von ho tro co MT 2" xfId="9928"/>
    <cellStyle name="1_Don gia Du thau ( XL19)_Book1_Bieu du thao QD von ho tro co MT 2 2" xfId="9929"/>
    <cellStyle name="1_Don gia Du thau ( XL19)_Book1_Bieu du thao QD von ho tro co MT 2 2 2" xfId="37314"/>
    <cellStyle name="1_Don gia Du thau ( XL19)_Book1_Bieu du thao QD von ho tro co MT 2 2 3" xfId="37315"/>
    <cellStyle name="1_Don gia Du thau ( XL19)_Book1_Bieu du thao QD von ho tro co MT 2 3" xfId="9930"/>
    <cellStyle name="1_Don gia Du thau ( XL19)_Book1_Bieu du thao QD von ho tro co MT 2 3 2" xfId="37316"/>
    <cellStyle name="1_Don gia Du thau ( XL19)_Book1_Bieu du thao QD von ho tro co MT 2 3 3" xfId="37317"/>
    <cellStyle name="1_Don gia Du thau ( XL19)_Book1_Bieu du thao QD von ho tro co MT 2 4" xfId="9931"/>
    <cellStyle name="1_Don gia Du thau ( XL19)_Book1_Bieu du thao QD von ho tro co MT 2 4 2" xfId="37318"/>
    <cellStyle name="1_Don gia Du thau ( XL19)_Book1_Bieu du thao QD von ho tro co MT 2 4 3" xfId="37319"/>
    <cellStyle name="1_Don gia Du thau ( XL19)_Book1_Bieu du thao QD von ho tro co MT 2 5" xfId="37320"/>
    <cellStyle name="1_Don gia Du thau ( XL19)_Book1_Bieu du thao QD von ho tro co MT 2 6" xfId="37321"/>
    <cellStyle name="1_Don gia Du thau ( XL19)_Book1_Bieu du thao QD von ho tro co MT 3" xfId="9932"/>
    <cellStyle name="1_Don gia Du thau ( XL19)_Book1_Bieu du thao QD von ho tro co MT 3 2" xfId="9933"/>
    <cellStyle name="1_Don gia Du thau ( XL19)_Book1_Bieu du thao QD von ho tro co MT 3 2 2" xfId="37322"/>
    <cellStyle name="1_Don gia Du thau ( XL19)_Book1_Bieu du thao QD von ho tro co MT 3 2 3" xfId="37323"/>
    <cellStyle name="1_Don gia Du thau ( XL19)_Book1_Bieu du thao QD von ho tro co MT 3 3" xfId="9934"/>
    <cellStyle name="1_Don gia Du thau ( XL19)_Book1_Bieu du thao QD von ho tro co MT 3 3 2" xfId="37324"/>
    <cellStyle name="1_Don gia Du thau ( XL19)_Book1_Bieu du thao QD von ho tro co MT 3 3 3" xfId="37325"/>
    <cellStyle name="1_Don gia Du thau ( XL19)_Book1_Bieu du thao QD von ho tro co MT 3 4" xfId="9935"/>
    <cellStyle name="1_Don gia Du thau ( XL19)_Book1_Bieu du thao QD von ho tro co MT 3 4 2" xfId="37326"/>
    <cellStyle name="1_Don gia Du thau ( XL19)_Book1_Bieu du thao QD von ho tro co MT 3 4 3" xfId="37327"/>
    <cellStyle name="1_Don gia Du thau ( XL19)_Book1_Bieu du thao QD von ho tro co MT 3 5" xfId="37328"/>
    <cellStyle name="1_Don gia Du thau ( XL19)_Book1_Bieu du thao QD von ho tro co MT 3 6" xfId="37329"/>
    <cellStyle name="1_Don gia Du thau ( XL19)_Book1_Bieu du thao QD von ho tro co MT 4" xfId="9936"/>
    <cellStyle name="1_Don gia Du thau ( XL19)_Book1_Bieu du thao QD von ho tro co MT 4 2" xfId="37330"/>
    <cellStyle name="1_Don gia Du thau ( XL19)_Book1_Bieu du thao QD von ho tro co MT 4 3" xfId="37331"/>
    <cellStyle name="1_Don gia Du thau ( XL19)_Book1_Bieu du thao QD von ho tro co MT 5" xfId="9937"/>
    <cellStyle name="1_Don gia Du thau ( XL19)_Book1_Bieu du thao QD von ho tro co MT 5 2" xfId="37332"/>
    <cellStyle name="1_Don gia Du thau ( XL19)_Book1_Bieu du thao QD von ho tro co MT 5 3" xfId="37333"/>
    <cellStyle name="1_Don gia Du thau ( XL19)_Book1_Bieu du thao QD von ho tro co MT 6" xfId="9938"/>
    <cellStyle name="1_Don gia Du thau ( XL19)_Book1_Bieu du thao QD von ho tro co MT 6 2" xfId="37334"/>
    <cellStyle name="1_Don gia Du thau ( XL19)_Book1_Bieu du thao QD von ho tro co MT 6 3" xfId="37335"/>
    <cellStyle name="1_Don gia Du thau ( XL19)_Book1_Bieu du thao QD von ho tro co MT 7" xfId="37336"/>
    <cellStyle name="1_Don gia Du thau ( XL19)_Book1_Bieu du thao QD von ho tro co MT 8" xfId="37337"/>
    <cellStyle name="1_Don gia Du thau ( XL19)_Book1_Hoan chinh KH 2012 (o nha)" xfId="9939"/>
    <cellStyle name="1_Don gia Du thau ( XL19)_Book1_Hoan chinh KH 2012 (o nha) 2" xfId="9940"/>
    <cellStyle name="1_Don gia Du thau ( XL19)_Book1_Hoan chinh KH 2012 (o nha) 2 2" xfId="9941"/>
    <cellStyle name="1_Don gia Du thau ( XL19)_Book1_Hoan chinh KH 2012 (o nha) 2 2 2" xfId="37338"/>
    <cellStyle name="1_Don gia Du thau ( XL19)_Book1_Hoan chinh KH 2012 (o nha) 2 2 3" xfId="37339"/>
    <cellStyle name="1_Don gia Du thau ( XL19)_Book1_Hoan chinh KH 2012 (o nha) 2 3" xfId="9942"/>
    <cellStyle name="1_Don gia Du thau ( XL19)_Book1_Hoan chinh KH 2012 (o nha) 2 3 2" xfId="37340"/>
    <cellStyle name="1_Don gia Du thau ( XL19)_Book1_Hoan chinh KH 2012 (o nha) 2 3 3" xfId="37341"/>
    <cellStyle name="1_Don gia Du thau ( XL19)_Book1_Hoan chinh KH 2012 (o nha) 2 4" xfId="9943"/>
    <cellStyle name="1_Don gia Du thau ( XL19)_Book1_Hoan chinh KH 2012 (o nha) 2 4 2" xfId="37342"/>
    <cellStyle name="1_Don gia Du thau ( XL19)_Book1_Hoan chinh KH 2012 (o nha) 2 4 3" xfId="37343"/>
    <cellStyle name="1_Don gia Du thau ( XL19)_Book1_Hoan chinh KH 2012 (o nha) 2 5" xfId="37344"/>
    <cellStyle name="1_Don gia Du thau ( XL19)_Book1_Hoan chinh KH 2012 (o nha) 2 6" xfId="37345"/>
    <cellStyle name="1_Don gia Du thau ( XL19)_Book1_Hoan chinh KH 2012 (o nha) 3" xfId="9944"/>
    <cellStyle name="1_Don gia Du thau ( XL19)_Book1_Hoan chinh KH 2012 (o nha) 3 2" xfId="9945"/>
    <cellStyle name="1_Don gia Du thau ( XL19)_Book1_Hoan chinh KH 2012 (o nha) 3 2 2" xfId="37346"/>
    <cellStyle name="1_Don gia Du thau ( XL19)_Book1_Hoan chinh KH 2012 (o nha) 3 2 3" xfId="37347"/>
    <cellStyle name="1_Don gia Du thau ( XL19)_Book1_Hoan chinh KH 2012 (o nha) 3 3" xfId="9946"/>
    <cellStyle name="1_Don gia Du thau ( XL19)_Book1_Hoan chinh KH 2012 (o nha) 3 3 2" xfId="37348"/>
    <cellStyle name="1_Don gia Du thau ( XL19)_Book1_Hoan chinh KH 2012 (o nha) 3 3 3" xfId="37349"/>
    <cellStyle name="1_Don gia Du thau ( XL19)_Book1_Hoan chinh KH 2012 (o nha) 3 4" xfId="9947"/>
    <cellStyle name="1_Don gia Du thau ( XL19)_Book1_Hoan chinh KH 2012 (o nha) 3 4 2" xfId="37350"/>
    <cellStyle name="1_Don gia Du thau ( XL19)_Book1_Hoan chinh KH 2012 (o nha) 3 4 3" xfId="37351"/>
    <cellStyle name="1_Don gia Du thau ( XL19)_Book1_Hoan chinh KH 2012 (o nha) 3 5" xfId="37352"/>
    <cellStyle name="1_Don gia Du thau ( XL19)_Book1_Hoan chinh KH 2012 (o nha) 3 6" xfId="37353"/>
    <cellStyle name="1_Don gia Du thau ( XL19)_Book1_Hoan chinh KH 2012 (o nha) 4" xfId="9948"/>
    <cellStyle name="1_Don gia Du thau ( XL19)_Book1_Hoan chinh KH 2012 (o nha) 4 2" xfId="37354"/>
    <cellStyle name="1_Don gia Du thau ( XL19)_Book1_Hoan chinh KH 2012 (o nha) 4 3" xfId="37355"/>
    <cellStyle name="1_Don gia Du thau ( XL19)_Book1_Hoan chinh KH 2012 (o nha) 5" xfId="9949"/>
    <cellStyle name="1_Don gia Du thau ( XL19)_Book1_Hoan chinh KH 2012 (o nha) 5 2" xfId="37356"/>
    <cellStyle name="1_Don gia Du thau ( XL19)_Book1_Hoan chinh KH 2012 (o nha) 5 3" xfId="37357"/>
    <cellStyle name="1_Don gia Du thau ( XL19)_Book1_Hoan chinh KH 2012 (o nha) 6" xfId="9950"/>
    <cellStyle name="1_Don gia Du thau ( XL19)_Book1_Hoan chinh KH 2012 (o nha) 6 2" xfId="37358"/>
    <cellStyle name="1_Don gia Du thau ( XL19)_Book1_Hoan chinh KH 2012 (o nha) 6 3" xfId="37359"/>
    <cellStyle name="1_Don gia Du thau ( XL19)_Book1_Hoan chinh KH 2012 (o nha) 7" xfId="37360"/>
    <cellStyle name="1_Don gia Du thau ( XL19)_Book1_Hoan chinh KH 2012 (o nha) 8" xfId="37361"/>
    <cellStyle name="1_Don gia Du thau ( XL19)_Book1_Hoan chinh KH 2012 (o nha)_Bao cao giai ngan quy I" xfId="9951"/>
    <cellStyle name="1_Don gia Du thau ( XL19)_Book1_Hoan chinh KH 2012 (o nha)_Bao cao giai ngan quy I 2" xfId="9952"/>
    <cellStyle name="1_Don gia Du thau ( XL19)_Book1_Hoan chinh KH 2012 (o nha)_Bao cao giai ngan quy I 2 2" xfId="9953"/>
    <cellStyle name="1_Don gia Du thau ( XL19)_Book1_Hoan chinh KH 2012 (o nha)_Bao cao giai ngan quy I 2 2 2" xfId="37362"/>
    <cellStyle name="1_Don gia Du thau ( XL19)_Book1_Hoan chinh KH 2012 (o nha)_Bao cao giai ngan quy I 2 2 3" xfId="37363"/>
    <cellStyle name="1_Don gia Du thau ( XL19)_Book1_Hoan chinh KH 2012 (o nha)_Bao cao giai ngan quy I 2 3" xfId="9954"/>
    <cellStyle name="1_Don gia Du thau ( XL19)_Book1_Hoan chinh KH 2012 (o nha)_Bao cao giai ngan quy I 2 3 2" xfId="37364"/>
    <cellStyle name="1_Don gia Du thau ( XL19)_Book1_Hoan chinh KH 2012 (o nha)_Bao cao giai ngan quy I 2 3 3" xfId="37365"/>
    <cellStyle name="1_Don gia Du thau ( XL19)_Book1_Hoan chinh KH 2012 (o nha)_Bao cao giai ngan quy I 2 4" xfId="9955"/>
    <cellStyle name="1_Don gia Du thau ( XL19)_Book1_Hoan chinh KH 2012 (o nha)_Bao cao giai ngan quy I 2 4 2" xfId="37366"/>
    <cellStyle name="1_Don gia Du thau ( XL19)_Book1_Hoan chinh KH 2012 (o nha)_Bao cao giai ngan quy I 2 4 3" xfId="37367"/>
    <cellStyle name="1_Don gia Du thau ( XL19)_Book1_Hoan chinh KH 2012 (o nha)_Bao cao giai ngan quy I 2 5" xfId="37368"/>
    <cellStyle name="1_Don gia Du thau ( XL19)_Book1_Hoan chinh KH 2012 (o nha)_Bao cao giai ngan quy I 2 6" xfId="37369"/>
    <cellStyle name="1_Don gia Du thau ( XL19)_Book1_Hoan chinh KH 2012 (o nha)_Bao cao giai ngan quy I 3" xfId="9956"/>
    <cellStyle name="1_Don gia Du thau ( XL19)_Book1_Hoan chinh KH 2012 (o nha)_Bao cao giai ngan quy I 3 2" xfId="9957"/>
    <cellStyle name="1_Don gia Du thau ( XL19)_Book1_Hoan chinh KH 2012 (o nha)_Bao cao giai ngan quy I 3 2 2" xfId="37370"/>
    <cellStyle name="1_Don gia Du thau ( XL19)_Book1_Hoan chinh KH 2012 (o nha)_Bao cao giai ngan quy I 3 2 3" xfId="37371"/>
    <cellStyle name="1_Don gia Du thau ( XL19)_Book1_Hoan chinh KH 2012 (o nha)_Bao cao giai ngan quy I 3 3" xfId="9958"/>
    <cellStyle name="1_Don gia Du thau ( XL19)_Book1_Hoan chinh KH 2012 (o nha)_Bao cao giai ngan quy I 3 3 2" xfId="37372"/>
    <cellStyle name="1_Don gia Du thau ( XL19)_Book1_Hoan chinh KH 2012 (o nha)_Bao cao giai ngan quy I 3 3 3" xfId="37373"/>
    <cellStyle name="1_Don gia Du thau ( XL19)_Book1_Hoan chinh KH 2012 (o nha)_Bao cao giai ngan quy I 3 4" xfId="9959"/>
    <cellStyle name="1_Don gia Du thau ( XL19)_Book1_Hoan chinh KH 2012 (o nha)_Bao cao giai ngan quy I 3 4 2" xfId="37374"/>
    <cellStyle name="1_Don gia Du thau ( XL19)_Book1_Hoan chinh KH 2012 (o nha)_Bao cao giai ngan quy I 3 4 3" xfId="37375"/>
    <cellStyle name="1_Don gia Du thau ( XL19)_Book1_Hoan chinh KH 2012 (o nha)_Bao cao giai ngan quy I 3 5" xfId="37376"/>
    <cellStyle name="1_Don gia Du thau ( XL19)_Book1_Hoan chinh KH 2012 (o nha)_Bao cao giai ngan quy I 3 6" xfId="37377"/>
    <cellStyle name="1_Don gia Du thau ( XL19)_Book1_Hoan chinh KH 2012 (o nha)_Bao cao giai ngan quy I 4" xfId="9960"/>
    <cellStyle name="1_Don gia Du thau ( XL19)_Book1_Hoan chinh KH 2012 (o nha)_Bao cao giai ngan quy I 4 2" xfId="37378"/>
    <cellStyle name="1_Don gia Du thau ( XL19)_Book1_Hoan chinh KH 2012 (o nha)_Bao cao giai ngan quy I 4 3" xfId="37379"/>
    <cellStyle name="1_Don gia Du thau ( XL19)_Book1_Hoan chinh KH 2012 (o nha)_Bao cao giai ngan quy I 5" xfId="9961"/>
    <cellStyle name="1_Don gia Du thau ( XL19)_Book1_Hoan chinh KH 2012 (o nha)_Bao cao giai ngan quy I 5 2" xfId="37380"/>
    <cellStyle name="1_Don gia Du thau ( XL19)_Book1_Hoan chinh KH 2012 (o nha)_Bao cao giai ngan quy I 5 3" xfId="37381"/>
    <cellStyle name="1_Don gia Du thau ( XL19)_Book1_Hoan chinh KH 2012 (o nha)_Bao cao giai ngan quy I 6" xfId="9962"/>
    <cellStyle name="1_Don gia Du thau ( XL19)_Book1_Hoan chinh KH 2012 (o nha)_Bao cao giai ngan quy I 6 2" xfId="37382"/>
    <cellStyle name="1_Don gia Du thau ( XL19)_Book1_Hoan chinh KH 2012 (o nha)_Bao cao giai ngan quy I 6 3" xfId="37383"/>
    <cellStyle name="1_Don gia Du thau ( XL19)_Book1_Hoan chinh KH 2012 (o nha)_Bao cao giai ngan quy I 7" xfId="37384"/>
    <cellStyle name="1_Don gia Du thau ( XL19)_Book1_Hoan chinh KH 2012 (o nha)_Bao cao giai ngan quy I 8" xfId="37385"/>
    <cellStyle name="1_Don gia Du thau ( XL19)_Book1_Hoan chinh KH 2012 (o nha)_BC von DTPT 6 thang 2012" xfId="9963"/>
    <cellStyle name="1_Don gia Du thau ( XL19)_Book1_Hoan chinh KH 2012 (o nha)_BC von DTPT 6 thang 2012 2" xfId="9964"/>
    <cellStyle name="1_Don gia Du thau ( XL19)_Book1_Hoan chinh KH 2012 (o nha)_BC von DTPT 6 thang 2012 2 2" xfId="9965"/>
    <cellStyle name="1_Don gia Du thau ( XL19)_Book1_Hoan chinh KH 2012 (o nha)_BC von DTPT 6 thang 2012 2 2 2" xfId="37386"/>
    <cellStyle name="1_Don gia Du thau ( XL19)_Book1_Hoan chinh KH 2012 (o nha)_BC von DTPT 6 thang 2012 2 2 3" xfId="37387"/>
    <cellStyle name="1_Don gia Du thau ( XL19)_Book1_Hoan chinh KH 2012 (o nha)_BC von DTPT 6 thang 2012 2 3" xfId="9966"/>
    <cellStyle name="1_Don gia Du thau ( XL19)_Book1_Hoan chinh KH 2012 (o nha)_BC von DTPT 6 thang 2012 2 3 2" xfId="37388"/>
    <cellStyle name="1_Don gia Du thau ( XL19)_Book1_Hoan chinh KH 2012 (o nha)_BC von DTPT 6 thang 2012 2 3 3" xfId="37389"/>
    <cellStyle name="1_Don gia Du thau ( XL19)_Book1_Hoan chinh KH 2012 (o nha)_BC von DTPT 6 thang 2012 2 4" xfId="9967"/>
    <cellStyle name="1_Don gia Du thau ( XL19)_Book1_Hoan chinh KH 2012 (o nha)_BC von DTPT 6 thang 2012 2 4 2" xfId="37390"/>
    <cellStyle name="1_Don gia Du thau ( XL19)_Book1_Hoan chinh KH 2012 (o nha)_BC von DTPT 6 thang 2012 2 4 3" xfId="37391"/>
    <cellStyle name="1_Don gia Du thau ( XL19)_Book1_Hoan chinh KH 2012 (o nha)_BC von DTPT 6 thang 2012 2 5" xfId="37392"/>
    <cellStyle name="1_Don gia Du thau ( XL19)_Book1_Hoan chinh KH 2012 (o nha)_BC von DTPT 6 thang 2012 2 6" xfId="37393"/>
    <cellStyle name="1_Don gia Du thau ( XL19)_Book1_Hoan chinh KH 2012 (o nha)_BC von DTPT 6 thang 2012 3" xfId="9968"/>
    <cellStyle name="1_Don gia Du thau ( XL19)_Book1_Hoan chinh KH 2012 (o nha)_BC von DTPT 6 thang 2012 3 2" xfId="9969"/>
    <cellStyle name="1_Don gia Du thau ( XL19)_Book1_Hoan chinh KH 2012 (o nha)_BC von DTPT 6 thang 2012 3 2 2" xfId="37394"/>
    <cellStyle name="1_Don gia Du thau ( XL19)_Book1_Hoan chinh KH 2012 (o nha)_BC von DTPT 6 thang 2012 3 2 3" xfId="37395"/>
    <cellStyle name="1_Don gia Du thau ( XL19)_Book1_Hoan chinh KH 2012 (o nha)_BC von DTPT 6 thang 2012 3 3" xfId="9970"/>
    <cellStyle name="1_Don gia Du thau ( XL19)_Book1_Hoan chinh KH 2012 (o nha)_BC von DTPT 6 thang 2012 3 3 2" xfId="37396"/>
    <cellStyle name="1_Don gia Du thau ( XL19)_Book1_Hoan chinh KH 2012 (o nha)_BC von DTPT 6 thang 2012 3 3 3" xfId="37397"/>
    <cellStyle name="1_Don gia Du thau ( XL19)_Book1_Hoan chinh KH 2012 (o nha)_BC von DTPT 6 thang 2012 3 4" xfId="9971"/>
    <cellStyle name="1_Don gia Du thau ( XL19)_Book1_Hoan chinh KH 2012 (o nha)_BC von DTPT 6 thang 2012 3 4 2" xfId="37398"/>
    <cellStyle name="1_Don gia Du thau ( XL19)_Book1_Hoan chinh KH 2012 (o nha)_BC von DTPT 6 thang 2012 3 4 3" xfId="37399"/>
    <cellStyle name="1_Don gia Du thau ( XL19)_Book1_Hoan chinh KH 2012 (o nha)_BC von DTPT 6 thang 2012 3 5" xfId="37400"/>
    <cellStyle name="1_Don gia Du thau ( XL19)_Book1_Hoan chinh KH 2012 (o nha)_BC von DTPT 6 thang 2012 3 6" xfId="37401"/>
    <cellStyle name="1_Don gia Du thau ( XL19)_Book1_Hoan chinh KH 2012 (o nha)_BC von DTPT 6 thang 2012 4" xfId="9972"/>
    <cellStyle name="1_Don gia Du thau ( XL19)_Book1_Hoan chinh KH 2012 (o nha)_BC von DTPT 6 thang 2012 4 2" xfId="37402"/>
    <cellStyle name="1_Don gia Du thau ( XL19)_Book1_Hoan chinh KH 2012 (o nha)_BC von DTPT 6 thang 2012 4 3" xfId="37403"/>
    <cellStyle name="1_Don gia Du thau ( XL19)_Book1_Hoan chinh KH 2012 (o nha)_BC von DTPT 6 thang 2012 5" xfId="9973"/>
    <cellStyle name="1_Don gia Du thau ( XL19)_Book1_Hoan chinh KH 2012 (o nha)_BC von DTPT 6 thang 2012 5 2" xfId="37404"/>
    <cellStyle name="1_Don gia Du thau ( XL19)_Book1_Hoan chinh KH 2012 (o nha)_BC von DTPT 6 thang 2012 5 3" xfId="37405"/>
    <cellStyle name="1_Don gia Du thau ( XL19)_Book1_Hoan chinh KH 2012 (o nha)_BC von DTPT 6 thang 2012 6" xfId="9974"/>
    <cellStyle name="1_Don gia Du thau ( XL19)_Book1_Hoan chinh KH 2012 (o nha)_BC von DTPT 6 thang 2012 6 2" xfId="37406"/>
    <cellStyle name="1_Don gia Du thau ( XL19)_Book1_Hoan chinh KH 2012 (o nha)_BC von DTPT 6 thang 2012 6 3" xfId="37407"/>
    <cellStyle name="1_Don gia Du thau ( XL19)_Book1_Hoan chinh KH 2012 (o nha)_BC von DTPT 6 thang 2012 7" xfId="37408"/>
    <cellStyle name="1_Don gia Du thau ( XL19)_Book1_Hoan chinh KH 2012 (o nha)_BC von DTPT 6 thang 2012 8" xfId="37409"/>
    <cellStyle name="1_Don gia Du thau ( XL19)_Book1_Hoan chinh KH 2012 (o nha)_Bieu du thao QD von ho tro co MT" xfId="9975"/>
    <cellStyle name="1_Don gia Du thau ( XL19)_Book1_Hoan chinh KH 2012 (o nha)_Bieu du thao QD von ho tro co MT 2" xfId="9976"/>
    <cellStyle name="1_Don gia Du thau ( XL19)_Book1_Hoan chinh KH 2012 (o nha)_Bieu du thao QD von ho tro co MT 2 2" xfId="9977"/>
    <cellStyle name="1_Don gia Du thau ( XL19)_Book1_Hoan chinh KH 2012 (o nha)_Bieu du thao QD von ho tro co MT 2 2 2" xfId="37410"/>
    <cellStyle name="1_Don gia Du thau ( XL19)_Book1_Hoan chinh KH 2012 (o nha)_Bieu du thao QD von ho tro co MT 2 2 3" xfId="37411"/>
    <cellStyle name="1_Don gia Du thau ( XL19)_Book1_Hoan chinh KH 2012 (o nha)_Bieu du thao QD von ho tro co MT 2 3" xfId="9978"/>
    <cellStyle name="1_Don gia Du thau ( XL19)_Book1_Hoan chinh KH 2012 (o nha)_Bieu du thao QD von ho tro co MT 2 3 2" xfId="37412"/>
    <cellStyle name="1_Don gia Du thau ( XL19)_Book1_Hoan chinh KH 2012 (o nha)_Bieu du thao QD von ho tro co MT 2 3 3" xfId="37413"/>
    <cellStyle name="1_Don gia Du thau ( XL19)_Book1_Hoan chinh KH 2012 (o nha)_Bieu du thao QD von ho tro co MT 2 4" xfId="9979"/>
    <cellStyle name="1_Don gia Du thau ( XL19)_Book1_Hoan chinh KH 2012 (o nha)_Bieu du thao QD von ho tro co MT 2 4 2" xfId="37414"/>
    <cellStyle name="1_Don gia Du thau ( XL19)_Book1_Hoan chinh KH 2012 (o nha)_Bieu du thao QD von ho tro co MT 2 4 3" xfId="37415"/>
    <cellStyle name="1_Don gia Du thau ( XL19)_Book1_Hoan chinh KH 2012 (o nha)_Bieu du thao QD von ho tro co MT 2 5" xfId="37416"/>
    <cellStyle name="1_Don gia Du thau ( XL19)_Book1_Hoan chinh KH 2012 (o nha)_Bieu du thao QD von ho tro co MT 2 6" xfId="37417"/>
    <cellStyle name="1_Don gia Du thau ( XL19)_Book1_Hoan chinh KH 2012 (o nha)_Bieu du thao QD von ho tro co MT 3" xfId="9980"/>
    <cellStyle name="1_Don gia Du thau ( XL19)_Book1_Hoan chinh KH 2012 (o nha)_Bieu du thao QD von ho tro co MT 3 2" xfId="9981"/>
    <cellStyle name="1_Don gia Du thau ( XL19)_Book1_Hoan chinh KH 2012 (o nha)_Bieu du thao QD von ho tro co MT 3 2 2" xfId="37418"/>
    <cellStyle name="1_Don gia Du thau ( XL19)_Book1_Hoan chinh KH 2012 (o nha)_Bieu du thao QD von ho tro co MT 3 2 3" xfId="37419"/>
    <cellStyle name="1_Don gia Du thau ( XL19)_Book1_Hoan chinh KH 2012 (o nha)_Bieu du thao QD von ho tro co MT 3 3" xfId="9982"/>
    <cellStyle name="1_Don gia Du thau ( XL19)_Book1_Hoan chinh KH 2012 (o nha)_Bieu du thao QD von ho tro co MT 3 3 2" xfId="37420"/>
    <cellStyle name="1_Don gia Du thau ( XL19)_Book1_Hoan chinh KH 2012 (o nha)_Bieu du thao QD von ho tro co MT 3 3 3" xfId="37421"/>
    <cellStyle name="1_Don gia Du thau ( XL19)_Book1_Hoan chinh KH 2012 (o nha)_Bieu du thao QD von ho tro co MT 3 4" xfId="9983"/>
    <cellStyle name="1_Don gia Du thau ( XL19)_Book1_Hoan chinh KH 2012 (o nha)_Bieu du thao QD von ho tro co MT 3 4 2" xfId="37422"/>
    <cellStyle name="1_Don gia Du thau ( XL19)_Book1_Hoan chinh KH 2012 (o nha)_Bieu du thao QD von ho tro co MT 3 4 3" xfId="37423"/>
    <cellStyle name="1_Don gia Du thau ( XL19)_Book1_Hoan chinh KH 2012 (o nha)_Bieu du thao QD von ho tro co MT 3 5" xfId="37424"/>
    <cellStyle name="1_Don gia Du thau ( XL19)_Book1_Hoan chinh KH 2012 (o nha)_Bieu du thao QD von ho tro co MT 3 6" xfId="37425"/>
    <cellStyle name="1_Don gia Du thau ( XL19)_Book1_Hoan chinh KH 2012 (o nha)_Bieu du thao QD von ho tro co MT 4" xfId="9984"/>
    <cellStyle name="1_Don gia Du thau ( XL19)_Book1_Hoan chinh KH 2012 (o nha)_Bieu du thao QD von ho tro co MT 4 2" xfId="37426"/>
    <cellStyle name="1_Don gia Du thau ( XL19)_Book1_Hoan chinh KH 2012 (o nha)_Bieu du thao QD von ho tro co MT 4 3" xfId="37427"/>
    <cellStyle name="1_Don gia Du thau ( XL19)_Book1_Hoan chinh KH 2012 (o nha)_Bieu du thao QD von ho tro co MT 5" xfId="9985"/>
    <cellStyle name="1_Don gia Du thau ( XL19)_Book1_Hoan chinh KH 2012 (o nha)_Bieu du thao QD von ho tro co MT 5 2" xfId="37428"/>
    <cellStyle name="1_Don gia Du thau ( XL19)_Book1_Hoan chinh KH 2012 (o nha)_Bieu du thao QD von ho tro co MT 5 3" xfId="37429"/>
    <cellStyle name="1_Don gia Du thau ( XL19)_Book1_Hoan chinh KH 2012 (o nha)_Bieu du thao QD von ho tro co MT 6" xfId="9986"/>
    <cellStyle name="1_Don gia Du thau ( XL19)_Book1_Hoan chinh KH 2012 (o nha)_Bieu du thao QD von ho tro co MT 6 2" xfId="37430"/>
    <cellStyle name="1_Don gia Du thau ( XL19)_Book1_Hoan chinh KH 2012 (o nha)_Bieu du thao QD von ho tro co MT 6 3" xfId="37431"/>
    <cellStyle name="1_Don gia Du thau ( XL19)_Book1_Hoan chinh KH 2012 (o nha)_Bieu du thao QD von ho tro co MT 7" xfId="37432"/>
    <cellStyle name="1_Don gia Du thau ( XL19)_Book1_Hoan chinh KH 2012 (o nha)_Bieu du thao QD von ho tro co MT 8" xfId="37433"/>
    <cellStyle name="1_Don gia Du thau ( XL19)_Book1_Hoan chinh KH 2012 (o nha)_Ke hoach 2012 theo doi (giai ngan 30.6.12)" xfId="9987"/>
    <cellStyle name="1_Don gia Du thau ( XL19)_Book1_Hoan chinh KH 2012 (o nha)_Ke hoach 2012 theo doi (giai ngan 30.6.12) 2" xfId="9988"/>
    <cellStyle name="1_Don gia Du thau ( XL19)_Book1_Hoan chinh KH 2012 (o nha)_Ke hoach 2012 theo doi (giai ngan 30.6.12) 2 2" xfId="9989"/>
    <cellStyle name="1_Don gia Du thau ( XL19)_Book1_Hoan chinh KH 2012 (o nha)_Ke hoach 2012 theo doi (giai ngan 30.6.12) 2 2 2" xfId="37434"/>
    <cellStyle name="1_Don gia Du thau ( XL19)_Book1_Hoan chinh KH 2012 (o nha)_Ke hoach 2012 theo doi (giai ngan 30.6.12) 2 2 3" xfId="37435"/>
    <cellStyle name="1_Don gia Du thau ( XL19)_Book1_Hoan chinh KH 2012 (o nha)_Ke hoach 2012 theo doi (giai ngan 30.6.12) 2 3" xfId="9990"/>
    <cellStyle name="1_Don gia Du thau ( XL19)_Book1_Hoan chinh KH 2012 (o nha)_Ke hoach 2012 theo doi (giai ngan 30.6.12) 2 3 2" xfId="37436"/>
    <cellStyle name="1_Don gia Du thau ( XL19)_Book1_Hoan chinh KH 2012 (o nha)_Ke hoach 2012 theo doi (giai ngan 30.6.12) 2 3 3" xfId="37437"/>
    <cellStyle name="1_Don gia Du thau ( XL19)_Book1_Hoan chinh KH 2012 (o nha)_Ke hoach 2012 theo doi (giai ngan 30.6.12) 2 4" xfId="9991"/>
    <cellStyle name="1_Don gia Du thau ( XL19)_Book1_Hoan chinh KH 2012 (o nha)_Ke hoach 2012 theo doi (giai ngan 30.6.12) 2 4 2" xfId="37438"/>
    <cellStyle name="1_Don gia Du thau ( XL19)_Book1_Hoan chinh KH 2012 (o nha)_Ke hoach 2012 theo doi (giai ngan 30.6.12) 2 4 3" xfId="37439"/>
    <cellStyle name="1_Don gia Du thau ( XL19)_Book1_Hoan chinh KH 2012 (o nha)_Ke hoach 2012 theo doi (giai ngan 30.6.12) 2 5" xfId="37440"/>
    <cellStyle name="1_Don gia Du thau ( XL19)_Book1_Hoan chinh KH 2012 (o nha)_Ke hoach 2012 theo doi (giai ngan 30.6.12) 2 6" xfId="37441"/>
    <cellStyle name="1_Don gia Du thau ( XL19)_Book1_Hoan chinh KH 2012 (o nha)_Ke hoach 2012 theo doi (giai ngan 30.6.12) 3" xfId="9992"/>
    <cellStyle name="1_Don gia Du thau ( XL19)_Book1_Hoan chinh KH 2012 (o nha)_Ke hoach 2012 theo doi (giai ngan 30.6.12) 3 2" xfId="9993"/>
    <cellStyle name="1_Don gia Du thau ( XL19)_Book1_Hoan chinh KH 2012 (o nha)_Ke hoach 2012 theo doi (giai ngan 30.6.12) 3 2 2" xfId="37442"/>
    <cellStyle name="1_Don gia Du thau ( XL19)_Book1_Hoan chinh KH 2012 (o nha)_Ke hoach 2012 theo doi (giai ngan 30.6.12) 3 2 3" xfId="37443"/>
    <cellStyle name="1_Don gia Du thau ( XL19)_Book1_Hoan chinh KH 2012 (o nha)_Ke hoach 2012 theo doi (giai ngan 30.6.12) 3 3" xfId="9994"/>
    <cellStyle name="1_Don gia Du thau ( XL19)_Book1_Hoan chinh KH 2012 (o nha)_Ke hoach 2012 theo doi (giai ngan 30.6.12) 3 3 2" xfId="37444"/>
    <cellStyle name="1_Don gia Du thau ( XL19)_Book1_Hoan chinh KH 2012 (o nha)_Ke hoach 2012 theo doi (giai ngan 30.6.12) 3 3 3" xfId="37445"/>
    <cellStyle name="1_Don gia Du thau ( XL19)_Book1_Hoan chinh KH 2012 (o nha)_Ke hoach 2012 theo doi (giai ngan 30.6.12) 3 4" xfId="9995"/>
    <cellStyle name="1_Don gia Du thau ( XL19)_Book1_Hoan chinh KH 2012 (o nha)_Ke hoach 2012 theo doi (giai ngan 30.6.12) 3 4 2" xfId="37446"/>
    <cellStyle name="1_Don gia Du thau ( XL19)_Book1_Hoan chinh KH 2012 (o nha)_Ke hoach 2012 theo doi (giai ngan 30.6.12) 3 4 3" xfId="37447"/>
    <cellStyle name="1_Don gia Du thau ( XL19)_Book1_Hoan chinh KH 2012 (o nha)_Ke hoach 2012 theo doi (giai ngan 30.6.12) 3 5" xfId="37448"/>
    <cellStyle name="1_Don gia Du thau ( XL19)_Book1_Hoan chinh KH 2012 (o nha)_Ke hoach 2012 theo doi (giai ngan 30.6.12) 3 6" xfId="37449"/>
    <cellStyle name="1_Don gia Du thau ( XL19)_Book1_Hoan chinh KH 2012 (o nha)_Ke hoach 2012 theo doi (giai ngan 30.6.12) 4" xfId="9996"/>
    <cellStyle name="1_Don gia Du thau ( XL19)_Book1_Hoan chinh KH 2012 (o nha)_Ke hoach 2012 theo doi (giai ngan 30.6.12) 4 2" xfId="37450"/>
    <cellStyle name="1_Don gia Du thau ( XL19)_Book1_Hoan chinh KH 2012 (o nha)_Ke hoach 2012 theo doi (giai ngan 30.6.12) 4 3" xfId="37451"/>
    <cellStyle name="1_Don gia Du thau ( XL19)_Book1_Hoan chinh KH 2012 (o nha)_Ke hoach 2012 theo doi (giai ngan 30.6.12) 5" xfId="9997"/>
    <cellStyle name="1_Don gia Du thau ( XL19)_Book1_Hoan chinh KH 2012 (o nha)_Ke hoach 2012 theo doi (giai ngan 30.6.12) 5 2" xfId="37452"/>
    <cellStyle name="1_Don gia Du thau ( XL19)_Book1_Hoan chinh KH 2012 (o nha)_Ke hoach 2012 theo doi (giai ngan 30.6.12) 5 3" xfId="37453"/>
    <cellStyle name="1_Don gia Du thau ( XL19)_Book1_Hoan chinh KH 2012 (o nha)_Ke hoach 2012 theo doi (giai ngan 30.6.12) 6" xfId="9998"/>
    <cellStyle name="1_Don gia Du thau ( XL19)_Book1_Hoan chinh KH 2012 (o nha)_Ke hoach 2012 theo doi (giai ngan 30.6.12) 6 2" xfId="37454"/>
    <cellStyle name="1_Don gia Du thau ( XL19)_Book1_Hoan chinh KH 2012 (o nha)_Ke hoach 2012 theo doi (giai ngan 30.6.12) 6 3" xfId="37455"/>
    <cellStyle name="1_Don gia Du thau ( XL19)_Book1_Hoan chinh KH 2012 (o nha)_Ke hoach 2012 theo doi (giai ngan 30.6.12) 7" xfId="37456"/>
    <cellStyle name="1_Don gia Du thau ( XL19)_Book1_Hoan chinh KH 2012 (o nha)_Ke hoach 2012 theo doi (giai ngan 30.6.12) 8" xfId="37457"/>
    <cellStyle name="1_Don gia Du thau ( XL19)_Book1_Hoan chinh KH 2012 Von ho tro co MT" xfId="9999"/>
    <cellStyle name="1_Don gia Du thau ( XL19)_Book1_Hoan chinh KH 2012 Von ho tro co MT (chi tiet)" xfId="10000"/>
    <cellStyle name="1_Don gia Du thau ( XL19)_Book1_Hoan chinh KH 2012 Von ho tro co MT (chi tiet) 2" xfId="10001"/>
    <cellStyle name="1_Don gia Du thau ( XL19)_Book1_Hoan chinh KH 2012 Von ho tro co MT (chi tiet) 2 2" xfId="10002"/>
    <cellStyle name="1_Don gia Du thau ( XL19)_Book1_Hoan chinh KH 2012 Von ho tro co MT (chi tiet) 2 2 2" xfId="37458"/>
    <cellStyle name="1_Don gia Du thau ( XL19)_Book1_Hoan chinh KH 2012 Von ho tro co MT (chi tiet) 2 2 3" xfId="37459"/>
    <cellStyle name="1_Don gia Du thau ( XL19)_Book1_Hoan chinh KH 2012 Von ho tro co MT (chi tiet) 2 3" xfId="10003"/>
    <cellStyle name="1_Don gia Du thau ( XL19)_Book1_Hoan chinh KH 2012 Von ho tro co MT (chi tiet) 2 3 2" xfId="37460"/>
    <cellStyle name="1_Don gia Du thau ( XL19)_Book1_Hoan chinh KH 2012 Von ho tro co MT (chi tiet) 2 3 3" xfId="37461"/>
    <cellStyle name="1_Don gia Du thau ( XL19)_Book1_Hoan chinh KH 2012 Von ho tro co MT (chi tiet) 2 4" xfId="10004"/>
    <cellStyle name="1_Don gia Du thau ( XL19)_Book1_Hoan chinh KH 2012 Von ho tro co MT (chi tiet) 2 4 2" xfId="37462"/>
    <cellStyle name="1_Don gia Du thau ( XL19)_Book1_Hoan chinh KH 2012 Von ho tro co MT (chi tiet) 2 4 3" xfId="37463"/>
    <cellStyle name="1_Don gia Du thau ( XL19)_Book1_Hoan chinh KH 2012 Von ho tro co MT (chi tiet) 2 5" xfId="37464"/>
    <cellStyle name="1_Don gia Du thau ( XL19)_Book1_Hoan chinh KH 2012 Von ho tro co MT (chi tiet) 2 6" xfId="37465"/>
    <cellStyle name="1_Don gia Du thau ( XL19)_Book1_Hoan chinh KH 2012 Von ho tro co MT (chi tiet) 3" xfId="10005"/>
    <cellStyle name="1_Don gia Du thau ( XL19)_Book1_Hoan chinh KH 2012 Von ho tro co MT (chi tiet) 3 2" xfId="10006"/>
    <cellStyle name="1_Don gia Du thau ( XL19)_Book1_Hoan chinh KH 2012 Von ho tro co MT (chi tiet) 3 2 2" xfId="37466"/>
    <cellStyle name="1_Don gia Du thau ( XL19)_Book1_Hoan chinh KH 2012 Von ho tro co MT (chi tiet) 3 2 3" xfId="37467"/>
    <cellStyle name="1_Don gia Du thau ( XL19)_Book1_Hoan chinh KH 2012 Von ho tro co MT (chi tiet) 3 3" xfId="10007"/>
    <cellStyle name="1_Don gia Du thau ( XL19)_Book1_Hoan chinh KH 2012 Von ho tro co MT (chi tiet) 3 3 2" xfId="37468"/>
    <cellStyle name="1_Don gia Du thau ( XL19)_Book1_Hoan chinh KH 2012 Von ho tro co MT (chi tiet) 3 3 3" xfId="37469"/>
    <cellStyle name="1_Don gia Du thau ( XL19)_Book1_Hoan chinh KH 2012 Von ho tro co MT (chi tiet) 3 4" xfId="10008"/>
    <cellStyle name="1_Don gia Du thau ( XL19)_Book1_Hoan chinh KH 2012 Von ho tro co MT (chi tiet) 3 4 2" xfId="37470"/>
    <cellStyle name="1_Don gia Du thau ( XL19)_Book1_Hoan chinh KH 2012 Von ho tro co MT (chi tiet) 3 4 3" xfId="37471"/>
    <cellStyle name="1_Don gia Du thau ( XL19)_Book1_Hoan chinh KH 2012 Von ho tro co MT (chi tiet) 3 5" xfId="37472"/>
    <cellStyle name="1_Don gia Du thau ( XL19)_Book1_Hoan chinh KH 2012 Von ho tro co MT (chi tiet) 3 6" xfId="37473"/>
    <cellStyle name="1_Don gia Du thau ( XL19)_Book1_Hoan chinh KH 2012 Von ho tro co MT (chi tiet) 4" xfId="10009"/>
    <cellStyle name="1_Don gia Du thau ( XL19)_Book1_Hoan chinh KH 2012 Von ho tro co MT (chi tiet) 4 2" xfId="37474"/>
    <cellStyle name="1_Don gia Du thau ( XL19)_Book1_Hoan chinh KH 2012 Von ho tro co MT (chi tiet) 4 3" xfId="37475"/>
    <cellStyle name="1_Don gia Du thau ( XL19)_Book1_Hoan chinh KH 2012 Von ho tro co MT (chi tiet) 5" xfId="10010"/>
    <cellStyle name="1_Don gia Du thau ( XL19)_Book1_Hoan chinh KH 2012 Von ho tro co MT (chi tiet) 5 2" xfId="37476"/>
    <cellStyle name="1_Don gia Du thau ( XL19)_Book1_Hoan chinh KH 2012 Von ho tro co MT (chi tiet) 5 3" xfId="37477"/>
    <cellStyle name="1_Don gia Du thau ( XL19)_Book1_Hoan chinh KH 2012 Von ho tro co MT (chi tiet) 6" xfId="10011"/>
    <cellStyle name="1_Don gia Du thau ( XL19)_Book1_Hoan chinh KH 2012 Von ho tro co MT (chi tiet) 6 2" xfId="37478"/>
    <cellStyle name="1_Don gia Du thau ( XL19)_Book1_Hoan chinh KH 2012 Von ho tro co MT (chi tiet) 6 3" xfId="37479"/>
    <cellStyle name="1_Don gia Du thau ( XL19)_Book1_Hoan chinh KH 2012 Von ho tro co MT (chi tiet) 7" xfId="37480"/>
    <cellStyle name="1_Don gia Du thau ( XL19)_Book1_Hoan chinh KH 2012 Von ho tro co MT (chi tiet) 8" xfId="37481"/>
    <cellStyle name="1_Don gia Du thau ( XL19)_Book1_Hoan chinh KH 2012 Von ho tro co MT 10" xfId="10012"/>
    <cellStyle name="1_Don gia Du thau ( XL19)_Book1_Hoan chinh KH 2012 Von ho tro co MT 10 2" xfId="10013"/>
    <cellStyle name="1_Don gia Du thau ( XL19)_Book1_Hoan chinh KH 2012 Von ho tro co MT 10 2 2" xfId="37482"/>
    <cellStyle name="1_Don gia Du thau ( XL19)_Book1_Hoan chinh KH 2012 Von ho tro co MT 10 2 3" xfId="37483"/>
    <cellStyle name="1_Don gia Du thau ( XL19)_Book1_Hoan chinh KH 2012 Von ho tro co MT 10 3" xfId="10014"/>
    <cellStyle name="1_Don gia Du thau ( XL19)_Book1_Hoan chinh KH 2012 Von ho tro co MT 10 3 2" xfId="37484"/>
    <cellStyle name="1_Don gia Du thau ( XL19)_Book1_Hoan chinh KH 2012 Von ho tro co MT 10 3 3" xfId="37485"/>
    <cellStyle name="1_Don gia Du thau ( XL19)_Book1_Hoan chinh KH 2012 Von ho tro co MT 10 4" xfId="10015"/>
    <cellStyle name="1_Don gia Du thau ( XL19)_Book1_Hoan chinh KH 2012 Von ho tro co MT 10 4 2" xfId="37486"/>
    <cellStyle name="1_Don gia Du thau ( XL19)_Book1_Hoan chinh KH 2012 Von ho tro co MT 10 4 3" xfId="37487"/>
    <cellStyle name="1_Don gia Du thau ( XL19)_Book1_Hoan chinh KH 2012 Von ho tro co MT 10 5" xfId="37488"/>
    <cellStyle name="1_Don gia Du thau ( XL19)_Book1_Hoan chinh KH 2012 Von ho tro co MT 10 6" xfId="37489"/>
    <cellStyle name="1_Don gia Du thau ( XL19)_Book1_Hoan chinh KH 2012 Von ho tro co MT 11" xfId="10016"/>
    <cellStyle name="1_Don gia Du thau ( XL19)_Book1_Hoan chinh KH 2012 Von ho tro co MT 11 2" xfId="10017"/>
    <cellStyle name="1_Don gia Du thau ( XL19)_Book1_Hoan chinh KH 2012 Von ho tro co MT 11 2 2" xfId="37490"/>
    <cellStyle name="1_Don gia Du thau ( XL19)_Book1_Hoan chinh KH 2012 Von ho tro co MT 11 2 3" xfId="37491"/>
    <cellStyle name="1_Don gia Du thau ( XL19)_Book1_Hoan chinh KH 2012 Von ho tro co MT 11 3" xfId="10018"/>
    <cellStyle name="1_Don gia Du thau ( XL19)_Book1_Hoan chinh KH 2012 Von ho tro co MT 11 3 2" xfId="37492"/>
    <cellStyle name="1_Don gia Du thau ( XL19)_Book1_Hoan chinh KH 2012 Von ho tro co MT 11 3 3" xfId="37493"/>
    <cellStyle name="1_Don gia Du thau ( XL19)_Book1_Hoan chinh KH 2012 Von ho tro co MT 11 4" xfId="10019"/>
    <cellStyle name="1_Don gia Du thau ( XL19)_Book1_Hoan chinh KH 2012 Von ho tro co MT 11 4 2" xfId="37494"/>
    <cellStyle name="1_Don gia Du thau ( XL19)_Book1_Hoan chinh KH 2012 Von ho tro co MT 11 4 3" xfId="37495"/>
    <cellStyle name="1_Don gia Du thau ( XL19)_Book1_Hoan chinh KH 2012 Von ho tro co MT 11 5" xfId="37496"/>
    <cellStyle name="1_Don gia Du thau ( XL19)_Book1_Hoan chinh KH 2012 Von ho tro co MT 11 6" xfId="37497"/>
    <cellStyle name="1_Don gia Du thau ( XL19)_Book1_Hoan chinh KH 2012 Von ho tro co MT 12" xfId="10020"/>
    <cellStyle name="1_Don gia Du thau ( XL19)_Book1_Hoan chinh KH 2012 Von ho tro co MT 12 2" xfId="10021"/>
    <cellStyle name="1_Don gia Du thau ( XL19)_Book1_Hoan chinh KH 2012 Von ho tro co MT 12 2 2" xfId="37498"/>
    <cellStyle name="1_Don gia Du thau ( XL19)_Book1_Hoan chinh KH 2012 Von ho tro co MT 12 2 3" xfId="37499"/>
    <cellStyle name="1_Don gia Du thau ( XL19)_Book1_Hoan chinh KH 2012 Von ho tro co MT 12 3" xfId="10022"/>
    <cellStyle name="1_Don gia Du thau ( XL19)_Book1_Hoan chinh KH 2012 Von ho tro co MT 12 3 2" xfId="37500"/>
    <cellStyle name="1_Don gia Du thau ( XL19)_Book1_Hoan chinh KH 2012 Von ho tro co MT 12 3 3" xfId="37501"/>
    <cellStyle name="1_Don gia Du thau ( XL19)_Book1_Hoan chinh KH 2012 Von ho tro co MT 12 4" xfId="10023"/>
    <cellStyle name="1_Don gia Du thau ( XL19)_Book1_Hoan chinh KH 2012 Von ho tro co MT 12 4 2" xfId="37502"/>
    <cellStyle name="1_Don gia Du thau ( XL19)_Book1_Hoan chinh KH 2012 Von ho tro co MT 12 4 3" xfId="37503"/>
    <cellStyle name="1_Don gia Du thau ( XL19)_Book1_Hoan chinh KH 2012 Von ho tro co MT 12 5" xfId="37504"/>
    <cellStyle name="1_Don gia Du thau ( XL19)_Book1_Hoan chinh KH 2012 Von ho tro co MT 12 6" xfId="37505"/>
    <cellStyle name="1_Don gia Du thau ( XL19)_Book1_Hoan chinh KH 2012 Von ho tro co MT 13" xfId="10024"/>
    <cellStyle name="1_Don gia Du thau ( XL19)_Book1_Hoan chinh KH 2012 Von ho tro co MT 13 2" xfId="10025"/>
    <cellStyle name="1_Don gia Du thau ( XL19)_Book1_Hoan chinh KH 2012 Von ho tro co MT 13 2 2" xfId="37506"/>
    <cellStyle name="1_Don gia Du thau ( XL19)_Book1_Hoan chinh KH 2012 Von ho tro co MT 13 2 3" xfId="37507"/>
    <cellStyle name="1_Don gia Du thau ( XL19)_Book1_Hoan chinh KH 2012 Von ho tro co MT 13 3" xfId="10026"/>
    <cellStyle name="1_Don gia Du thau ( XL19)_Book1_Hoan chinh KH 2012 Von ho tro co MT 13 3 2" xfId="37508"/>
    <cellStyle name="1_Don gia Du thau ( XL19)_Book1_Hoan chinh KH 2012 Von ho tro co MT 13 3 3" xfId="37509"/>
    <cellStyle name="1_Don gia Du thau ( XL19)_Book1_Hoan chinh KH 2012 Von ho tro co MT 13 4" xfId="10027"/>
    <cellStyle name="1_Don gia Du thau ( XL19)_Book1_Hoan chinh KH 2012 Von ho tro co MT 13 4 2" xfId="37510"/>
    <cellStyle name="1_Don gia Du thau ( XL19)_Book1_Hoan chinh KH 2012 Von ho tro co MT 13 4 3" xfId="37511"/>
    <cellStyle name="1_Don gia Du thau ( XL19)_Book1_Hoan chinh KH 2012 Von ho tro co MT 13 5" xfId="37512"/>
    <cellStyle name="1_Don gia Du thau ( XL19)_Book1_Hoan chinh KH 2012 Von ho tro co MT 13 6" xfId="37513"/>
    <cellStyle name="1_Don gia Du thau ( XL19)_Book1_Hoan chinh KH 2012 Von ho tro co MT 14" xfId="10028"/>
    <cellStyle name="1_Don gia Du thau ( XL19)_Book1_Hoan chinh KH 2012 Von ho tro co MT 14 2" xfId="10029"/>
    <cellStyle name="1_Don gia Du thau ( XL19)_Book1_Hoan chinh KH 2012 Von ho tro co MT 14 2 2" xfId="37514"/>
    <cellStyle name="1_Don gia Du thau ( XL19)_Book1_Hoan chinh KH 2012 Von ho tro co MT 14 2 3" xfId="37515"/>
    <cellStyle name="1_Don gia Du thau ( XL19)_Book1_Hoan chinh KH 2012 Von ho tro co MT 14 3" xfId="10030"/>
    <cellStyle name="1_Don gia Du thau ( XL19)_Book1_Hoan chinh KH 2012 Von ho tro co MT 14 3 2" xfId="37516"/>
    <cellStyle name="1_Don gia Du thau ( XL19)_Book1_Hoan chinh KH 2012 Von ho tro co MT 14 3 3" xfId="37517"/>
    <cellStyle name="1_Don gia Du thau ( XL19)_Book1_Hoan chinh KH 2012 Von ho tro co MT 14 4" xfId="10031"/>
    <cellStyle name="1_Don gia Du thau ( XL19)_Book1_Hoan chinh KH 2012 Von ho tro co MT 14 4 2" xfId="37518"/>
    <cellStyle name="1_Don gia Du thau ( XL19)_Book1_Hoan chinh KH 2012 Von ho tro co MT 14 4 3" xfId="37519"/>
    <cellStyle name="1_Don gia Du thau ( XL19)_Book1_Hoan chinh KH 2012 Von ho tro co MT 14 5" xfId="37520"/>
    <cellStyle name="1_Don gia Du thau ( XL19)_Book1_Hoan chinh KH 2012 Von ho tro co MT 14 6" xfId="37521"/>
    <cellStyle name="1_Don gia Du thau ( XL19)_Book1_Hoan chinh KH 2012 Von ho tro co MT 15" xfId="10032"/>
    <cellStyle name="1_Don gia Du thau ( XL19)_Book1_Hoan chinh KH 2012 Von ho tro co MT 15 2" xfId="10033"/>
    <cellStyle name="1_Don gia Du thau ( XL19)_Book1_Hoan chinh KH 2012 Von ho tro co MT 15 2 2" xfId="37522"/>
    <cellStyle name="1_Don gia Du thau ( XL19)_Book1_Hoan chinh KH 2012 Von ho tro co MT 15 2 3" xfId="37523"/>
    <cellStyle name="1_Don gia Du thau ( XL19)_Book1_Hoan chinh KH 2012 Von ho tro co MT 15 3" xfId="10034"/>
    <cellStyle name="1_Don gia Du thau ( XL19)_Book1_Hoan chinh KH 2012 Von ho tro co MT 15 3 2" xfId="37524"/>
    <cellStyle name="1_Don gia Du thau ( XL19)_Book1_Hoan chinh KH 2012 Von ho tro co MT 15 3 3" xfId="37525"/>
    <cellStyle name="1_Don gia Du thau ( XL19)_Book1_Hoan chinh KH 2012 Von ho tro co MT 15 4" xfId="10035"/>
    <cellStyle name="1_Don gia Du thau ( XL19)_Book1_Hoan chinh KH 2012 Von ho tro co MT 15 4 2" xfId="37526"/>
    <cellStyle name="1_Don gia Du thau ( XL19)_Book1_Hoan chinh KH 2012 Von ho tro co MT 15 4 3" xfId="37527"/>
    <cellStyle name="1_Don gia Du thau ( XL19)_Book1_Hoan chinh KH 2012 Von ho tro co MT 15 5" xfId="37528"/>
    <cellStyle name="1_Don gia Du thau ( XL19)_Book1_Hoan chinh KH 2012 Von ho tro co MT 15 6" xfId="37529"/>
    <cellStyle name="1_Don gia Du thau ( XL19)_Book1_Hoan chinh KH 2012 Von ho tro co MT 16" xfId="10036"/>
    <cellStyle name="1_Don gia Du thau ( XL19)_Book1_Hoan chinh KH 2012 Von ho tro co MT 16 2" xfId="10037"/>
    <cellStyle name="1_Don gia Du thau ( XL19)_Book1_Hoan chinh KH 2012 Von ho tro co MT 16 2 2" xfId="37530"/>
    <cellStyle name="1_Don gia Du thau ( XL19)_Book1_Hoan chinh KH 2012 Von ho tro co MT 16 2 3" xfId="37531"/>
    <cellStyle name="1_Don gia Du thau ( XL19)_Book1_Hoan chinh KH 2012 Von ho tro co MT 16 3" xfId="10038"/>
    <cellStyle name="1_Don gia Du thau ( XL19)_Book1_Hoan chinh KH 2012 Von ho tro co MT 16 3 2" xfId="37532"/>
    <cellStyle name="1_Don gia Du thau ( XL19)_Book1_Hoan chinh KH 2012 Von ho tro co MT 16 3 3" xfId="37533"/>
    <cellStyle name="1_Don gia Du thau ( XL19)_Book1_Hoan chinh KH 2012 Von ho tro co MT 16 4" xfId="10039"/>
    <cellStyle name="1_Don gia Du thau ( XL19)_Book1_Hoan chinh KH 2012 Von ho tro co MT 16 4 2" xfId="37534"/>
    <cellStyle name="1_Don gia Du thau ( XL19)_Book1_Hoan chinh KH 2012 Von ho tro co MT 16 4 3" xfId="37535"/>
    <cellStyle name="1_Don gia Du thau ( XL19)_Book1_Hoan chinh KH 2012 Von ho tro co MT 16 5" xfId="37536"/>
    <cellStyle name="1_Don gia Du thau ( XL19)_Book1_Hoan chinh KH 2012 Von ho tro co MT 16 6" xfId="37537"/>
    <cellStyle name="1_Don gia Du thau ( XL19)_Book1_Hoan chinh KH 2012 Von ho tro co MT 17" xfId="10040"/>
    <cellStyle name="1_Don gia Du thau ( XL19)_Book1_Hoan chinh KH 2012 Von ho tro co MT 17 2" xfId="10041"/>
    <cellStyle name="1_Don gia Du thau ( XL19)_Book1_Hoan chinh KH 2012 Von ho tro co MT 17 2 2" xfId="37538"/>
    <cellStyle name="1_Don gia Du thau ( XL19)_Book1_Hoan chinh KH 2012 Von ho tro co MT 17 2 3" xfId="37539"/>
    <cellStyle name="1_Don gia Du thau ( XL19)_Book1_Hoan chinh KH 2012 Von ho tro co MT 17 3" xfId="10042"/>
    <cellStyle name="1_Don gia Du thau ( XL19)_Book1_Hoan chinh KH 2012 Von ho tro co MT 17 3 2" xfId="37540"/>
    <cellStyle name="1_Don gia Du thau ( XL19)_Book1_Hoan chinh KH 2012 Von ho tro co MT 17 3 3" xfId="37541"/>
    <cellStyle name="1_Don gia Du thau ( XL19)_Book1_Hoan chinh KH 2012 Von ho tro co MT 17 4" xfId="10043"/>
    <cellStyle name="1_Don gia Du thau ( XL19)_Book1_Hoan chinh KH 2012 Von ho tro co MT 17 4 2" xfId="37542"/>
    <cellStyle name="1_Don gia Du thau ( XL19)_Book1_Hoan chinh KH 2012 Von ho tro co MT 17 4 3" xfId="37543"/>
    <cellStyle name="1_Don gia Du thau ( XL19)_Book1_Hoan chinh KH 2012 Von ho tro co MT 17 5" xfId="37544"/>
    <cellStyle name="1_Don gia Du thau ( XL19)_Book1_Hoan chinh KH 2012 Von ho tro co MT 17 6" xfId="37545"/>
    <cellStyle name="1_Don gia Du thau ( XL19)_Book1_Hoan chinh KH 2012 Von ho tro co MT 18" xfId="10044"/>
    <cellStyle name="1_Don gia Du thau ( XL19)_Book1_Hoan chinh KH 2012 Von ho tro co MT 18 2" xfId="37546"/>
    <cellStyle name="1_Don gia Du thau ( XL19)_Book1_Hoan chinh KH 2012 Von ho tro co MT 18 3" xfId="37547"/>
    <cellStyle name="1_Don gia Du thau ( XL19)_Book1_Hoan chinh KH 2012 Von ho tro co MT 19" xfId="10045"/>
    <cellStyle name="1_Don gia Du thau ( XL19)_Book1_Hoan chinh KH 2012 Von ho tro co MT 19 2" xfId="37548"/>
    <cellStyle name="1_Don gia Du thau ( XL19)_Book1_Hoan chinh KH 2012 Von ho tro co MT 19 3" xfId="37549"/>
    <cellStyle name="1_Don gia Du thau ( XL19)_Book1_Hoan chinh KH 2012 Von ho tro co MT 2" xfId="10046"/>
    <cellStyle name="1_Don gia Du thau ( XL19)_Book1_Hoan chinh KH 2012 Von ho tro co MT 2 2" xfId="10047"/>
    <cellStyle name="1_Don gia Du thau ( XL19)_Book1_Hoan chinh KH 2012 Von ho tro co MT 2 2 2" xfId="37550"/>
    <cellStyle name="1_Don gia Du thau ( XL19)_Book1_Hoan chinh KH 2012 Von ho tro co MT 2 2 3" xfId="37551"/>
    <cellStyle name="1_Don gia Du thau ( XL19)_Book1_Hoan chinh KH 2012 Von ho tro co MT 2 3" xfId="10048"/>
    <cellStyle name="1_Don gia Du thau ( XL19)_Book1_Hoan chinh KH 2012 Von ho tro co MT 2 3 2" xfId="37552"/>
    <cellStyle name="1_Don gia Du thau ( XL19)_Book1_Hoan chinh KH 2012 Von ho tro co MT 2 3 3" xfId="37553"/>
    <cellStyle name="1_Don gia Du thau ( XL19)_Book1_Hoan chinh KH 2012 Von ho tro co MT 2 4" xfId="10049"/>
    <cellStyle name="1_Don gia Du thau ( XL19)_Book1_Hoan chinh KH 2012 Von ho tro co MT 2 4 2" xfId="37554"/>
    <cellStyle name="1_Don gia Du thau ( XL19)_Book1_Hoan chinh KH 2012 Von ho tro co MT 2 4 3" xfId="37555"/>
    <cellStyle name="1_Don gia Du thau ( XL19)_Book1_Hoan chinh KH 2012 Von ho tro co MT 2 5" xfId="37556"/>
    <cellStyle name="1_Don gia Du thau ( XL19)_Book1_Hoan chinh KH 2012 Von ho tro co MT 2 6" xfId="37557"/>
    <cellStyle name="1_Don gia Du thau ( XL19)_Book1_Hoan chinh KH 2012 Von ho tro co MT 20" xfId="10050"/>
    <cellStyle name="1_Don gia Du thau ( XL19)_Book1_Hoan chinh KH 2012 Von ho tro co MT 20 2" xfId="37558"/>
    <cellStyle name="1_Don gia Du thau ( XL19)_Book1_Hoan chinh KH 2012 Von ho tro co MT 20 3" xfId="37559"/>
    <cellStyle name="1_Don gia Du thau ( XL19)_Book1_Hoan chinh KH 2012 Von ho tro co MT 21" xfId="37560"/>
    <cellStyle name="1_Don gia Du thau ( XL19)_Book1_Hoan chinh KH 2012 Von ho tro co MT 22" xfId="37561"/>
    <cellStyle name="1_Don gia Du thau ( XL19)_Book1_Hoan chinh KH 2012 Von ho tro co MT 3" xfId="10051"/>
    <cellStyle name="1_Don gia Du thau ( XL19)_Book1_Hoan chinh KH 2012 Von ho tro co MT 3 2" xfId="10052"/>
    <cellStyle name="1_Don gia Du thau ( XL19)_Book1_Hoan chinh KH 2012 Von ho tro co MT 3 2 2" xfId="37562"/>
    <cellStyle name="1_Don gia Du thau ( XL19)_Book1_Hoan chinh KH 2012 Von ho tro co MT 3 2 3" xfId="37563"/>
    <cellStyle name="1_Don gia Du thau ( XL19)_Book1_Hoan chinh KH 2012 Von ho tro co MT 3 3" xfId="10053"/>
    <cellStyle name="1_Don gia Du thau ( XL19)_Book1_Hoan chinh KH 2012 Von ho tro co MT 3 3 2" xfId="37564"/>
    <cellStyle name="1_Don gia Du thau ( XL19)_Book1_Hoan chinh KH 2012 Von ho tro co MT 3 3 3" xfId="37565"/>
    <cellStyle name="1_Don gia Du thau ( XL19)_Book1_Hoan chinh KH 2012 Von ho tro co MT 3 4" xfId="10054"/>
    <cellStyle name="1_Don gia Du thau ( XL19)_Book1_Hoan chinh KH 2012 Von ho tro co MT 3 4 2" xfId="37566"/>
    <cellStyle name="1_Don gia Du thau ( XL19)_Book1_Hoan chinh KH 2012 Von ho tro co MT 3 4 3" xfId="37567"/>
    <cellStyle name="1_Don gia Du thau ( XL19)_Book1_Hoan chinh KH 2012 Von ho tro co MT 3 5" xfId="37568"/>
    <cellStyle name="1_Don gia Du thau ( XL19)_Book1_Hoan chinh KH 2012 Von ho tro co MT 3 6" xfId="37569"/>
    <cellStyle name="1_Don gia Du thau ( XL19)_Book1_Hoan chinh KH 2012 Von ho tro co MT 4" xfId="10055"/>
    <cellStyle name="1_Don gia Du thau ( XL19)_Book1_Hoan chinh KH 2012 Von ho tro co MT 4 2" xfId="10056"/>
    <cellStyle name="1_Don gia Du thau ( XL19)_Book1_Hoan chinh KH 2012 Von ho tro co MT 4 2 2" xfId="37570"/>
    <cellStyle name="1_Don gia Du thau ( XL19)_Book1_Hoan chinh KH 2012 Von ho tro co MT 4 2 3" xfId="37571"/>
    <cellStyle name="1_Don gia Du thau ( XL19)_Book1_Hoan chinh KH 2012 Von ho tro co MT 4 3" xfId="10057"/>
    <cellStyle name="1_Don gia Du thau ( XL19)_Book1_Hoan chinh KH 2012 Von ho tro co MT 4 3 2" xfId="37572"/>
    <cellStyle name="1_Don gia Du thau ( XL19)_Book1_Hoan chinh KH 2012 Von ho tro co MT 4 3 3" xfId="37573"/>
    <cellStyle name="1_Don gia Du thau ( XL19)_Book1_Hoan chinh KH 2012 Von ho tro co MT 4 4" xfId="10058"/>
    <cellStyle name="1_Don gia Du thau ( XL19)_Book1_Hoan chinh KH 2012 Von ho tro co MT 4 4 2" xfId="37574"/>
    <cellStyle name="1_Don gia Du thau ( XL19)_Book1_Hoan chinh KH 2012 Von ho tro co MT 4 4 3" xfId="37575"/>
    <cellStyle name="1_Don gia Du thau ( XL19)_Book1_Hoan chinh KH 2012 Von ho tro co MT 4 5" xfId="37576"/>
    <cellStyle name="1_Don gia Du thau ( XL19)_Book1_Hoan chinh KH 2012 Von ho tro co MT 4 6" xfId="37577"/>
    <cellStyle name="1_Don gia Du thau ( XL19)_Book1_Hoan chinh KH 2012 Von ho tro co MT 5" xfId="10059"/>
    <cellStyle name="1_Don gia Du thau ( XL19)_Book1_Hoan chinh KH 2012 Von ho tro co MT 5 2" xfId="10060"/>
    <cellStyle name="1_Don gia Du thau ( XL19)_Book1_Hoan chinh KH 2012 Von ho tro co MT 5 2 2" xfId="37578"/>
    <cellStyle name="1_Don gia Du thau ( XL19)_Book1_Hoan chinh KH 2012 Von ho tro co MT 5 2 3" xfId="37579"/>
    <cellStyle name="1_Don gia Du thau ( XL19)_Book1_Hoan chinh KH 2012 Von ho tro co MT 5 3" xfId="10061"/>
    <cellStyle name="1_Don gia Du thau ( XL19)_Book1_Hoan chinh KH 2012 Von ho tro co MT 5 3 2" xfId="37580"/>
    <cellStyle name="1_Don gia Du thau ( XL19)_Book1_Hoan chinh KH 2012 Von ho tro co MT 5 3 3" xfId="37581"/>
    <cellStyle name="1_Don gia Du thau ( XL19)_Book1_Hoan chinh KH 2012 Von ho tro co MT 5 4" xfId="10062"/>
    <cellStyle name="1_Don gia Du thau ( XL19)_Book1_Hoan chinh KH 2012 Von ho tro co MT 5 4 2" xfId="37582"/>
    <cellStyle name="1_Don gia Du thau ( XL19)_Book1_Hoan chinh KH 2012 Von ho tro co MT 5 4 3" xfId="37583"/>
    <cellStyle name="1_Don gia Du thau ( XL19)_Book1_Hoan chinh KH 2012 Von ho tro co MT 5 5" xfId="37584"/>
    <cellStyle name="1_Don gia Du thau ( XL19)_Book1_Hoan chinh KH 2012 Von ho tro co MT 5 6" xfId="37585"/>
    <cellStyle name="1_Don gia Du thau ( XL19)_Book1_Hoan chinh KH 2012 Von ho tro co MT 6" xfId="10063"/>
    <cellStyle name="1_Don gia Du thau ( XL19)_Book1_Hoan chinh KH 2012 Von ho tro co MT 6 2" xfId="10064"/>
    <cellStyle name="1_Don gia Du thau ( XL19)_Book1_Hoan chinh KH 2012 Von ho tro co MT 6 2 2" xfId="37586"/>
    <cellStyle name="1_Don gia Du thau ( XL19)_Book1_Hoan chinh KH 2012 Von ho tro co MT 6 2 3" xfId="37587"/>
    <cellStyle name="1_Don gia Du thau ( XL19)_Book1_Hoan chinh KH 2012 Von ho tro co MT 6 3" xfId="10065"/>
    <cellStyle name="1_Don gia Du thau ( XL19)_Book1_Hoan chinh KH 2012 Von ho tro co MT 6 3 2" xfId="37588"/>
    <cellStyle name="1_Don gia Du thau ( XL19)_Book1_Hoan chinh KH 2012 Von ho tro co MT 6 3 3" xfId="37589"/>
    <cellStyle name="1_Don gia Du thau ( XL19)_Book1_Hoan chinh KH 2012 Von ho tro co MT 6 4" xfId="10066"/>
    <cellStyle name="1_Don gia Du thau ( XL19)_Book1_Hoan chinh KH 2012 Von ho tro co MT 6 4 2" xfId="37590"/>
    <cellStyle name="1_Don gia Du thau ( XL19)_Book1_Hoan chinh KH 2012 Von ho tro co MT 6 4 3" xfId="37591"/>
    <cellStyle name="1_Don gia Du thau ( XL19)_Book1_Hoan chinh KH 2012 Von ho tro co MT 6 5" xfId="37592"/>
    <cellStyle name="1_Don gia Du thau ( XL19)_Book1_Hoan chinh KH 2012 Von ho tro co MT 6 6" xfId="37593"/>
    <cellStyle name="1_Don gia Du thau ( XL19)_Book1_Hoan chinh KH 2012 Von ho tro co MT 7" xfId="10067"/>
    <cellStyle name="1_Don gia Du thau ( XL19)_Book1_Hoan chinh KH 2012 Von ho tro co MT 7 2" xfId="10068"/>
    <cellStyle name="1_Don gia Du thau ( XL19)_Book1_Hoan chinh KH 2012 Von ho tro co MT 7 2 2" xfId="37594"/>
    <cellStyle name="1_Don gia Du thau ( XL19)_Book1_Hoan chinh KH 2012 Von ho tro co MT 7 2 3" xfId="37595"/>
    <cellStyle name="1_Don gia Du thau ( XL19)_Book1_Hoan chinh KH 2012 Von ho tro co MT 7 3" xfId="10069"/>
    <cellStyle name="1_Don gia Du thau ( XL19)_Book1_Hoan chinh KH 2012 Von ho tro co MT 7 3 2" xfId="37596"/>
    <cellStyle name="1_Don gia Du thau ( XL19)_Book1_Hoan chinh KH 2012 Von ho tro co MT 7 3 3" xfId="37597"/>
    <cellStyle name="1_Don gia Du thau ( XL19)_Book1_Hoan chinh KH 2012 Von ho tro co MT 7 4" xfId="10070"/>
    <cellStyle name="1_Don gia Du thau ( XL19)_Book1_Hoan chinh KH 2012 Von ho tro co MT 7 4 2" xfId="37598"/>
    <cellStyle name="1_Don gia Du thau ( XL19)_Book1_Hoan chinh KH 2012 Von ho tro co MT 7 4 3" xfId="37599"/>
    <cellStyle name="1_Don gia Du thau ( XL19)_Book1_Hoan chinh KH 2012 Von ho tro co MT 7 5" xfId="37600"/>
    <cellStyle name="1_Don gia Du thau ( XL19)_Book1_Hoan chinh KH 2012 Von ho tro co MT 7 6" xfId="37601"/>
    <cellStyle name="1_Don gia Du thau ( XL19)_Book1_Hoan chinh KH 2012 Von ho tro co MT 8" xfId="10071"/>
    <cellStyle name="1_Don gia Du thau ( XL19)_Book1_Hoan chinh KH 2012 Von ho tro co MT 8 2" xfId="10072"/>
    <cellStyle name="1_Don gia Du thau ( XL19)_Book1_Hoan chinh KH 2012 Von ho tro co MT 8 2 2" xfId="37602"/>
    <cellStyle name="1_Don gia Du thau ( XL19)_Book1_Hoan chinh KH 2012 Von ho tro co MT 8 2 3" xfId="37603"/>
    <cellStyle name="1_Don gia Du thau ( XL19)_Book1_Hoan chinh KH 2012 Von ho tro co MT 8 3" xfId="10073"/>
    <cellStyle name="1_Don gia Du thau ( XL19)_Book1_Hoan chinh KH 2012 Von ho tro co MT 8 3 2" xfId="37604"/>
    <cellStyle name="1_Don gia Du thau ( XL19)_Book1_Hoan chinh KH 2012 Von ho tro co MT 8 3 3" xfId="37605"/>
    <cellStyle name="1_Don gia Du thau ( XL19)_Book1_Hoan chinh KH 2012 Von ho tro co MT 8 4" xfId="10074"/>
    <cellStyle name="1_Don gia Du thau ( XL19)_Book1_Hoan chinh KH 2012 Von ho tro co MT 8 4 2" xfId="37606"/>
    <cellStyle name="1_Don gia Du thau ( XL19)_Book1_Hoan chinh KH 2012 Von ho tro co MT 8 4 3" xfId="37607"/>
    <cellStyle name="1_Don gia Du thau ( XL19)_Book1_Hoan chinh KH 2012 Von ho tro co MT 8 5" xfId="37608"/>
    <cellStyle name="1_Don gia Du thau ( XL19)_Book1_Hoan chinh KH 2012 Von ho tro co MT 8 6" xfId="37609"/>
    <cellStyle name="1_Don gia Du thau ( XL19)_Book1_Hoan chinh KH 2012 Von ho tro co MT 9" xfId="10075"/>
    <cellStyle name="1_Don gia Du thau ( XL19)_Book1_Hoan chinh KH 2012 Von ho tro co MT 9 2" xfId="10076"/>
    <cellStyle name="1_Don gia Du thau ( XL19)_Book1_Hoan chinh KH 2012 Von ho tro co MT 9 2 2" xfId="37610"/>
    <cellStyle name="1_Don gia Du thau ( XL19)_Book1_Hoan chinh KH 2012 Von ho tro co MT 9 2 3" xfId="37611"/>
    <cellStyle name="1_Don gia Du thau ( XL19)_Book1_Hoan chinh KH 2012 Von ho tro co MT 9 3" xfId="10077"/>
    <cellStyle name="1_Don gia Du thau ( XL19)_Book1_Hoan chinh KH 2012 Von ho tro co MT 9 3 2" xfId="37612"/>
    <cellStyle name="1_Don gia Du thau ( XL19)_Book1_Hoan chinh KH 2012 Von ho tro co MT 9 3 3" xfId="37613"/>
    <cellStyle name="1_Don gia Du thau ( XL19)_Book1_Hoan chinh KH 2012 Von ho tro co MT 9 4" xfId="10078"/>
    <cellStyle name="1_Don gia Du thau ( XL19)_Book1_Hoan chinh KH 2012 Von ho tro co MT 9 4 2" xfId="37614"/>
    <cellStyle name="1_Don gia Du thau ( XL19)_Book1_Hoan chinh KH 2012 Von ho tro co MT 9 4 3" xfId="37615"/>
    <cellStyle name="1_Don gia Du thau ( XL19)_Book1_Hoan chinh KH 2012 Von ho tro co MT 9 5" xfId="37616"/>
    <cellStyle name="1_Don gia Du thau ( XL19)_Book1_Hoan chinh KH 2012 Von ho tro co MT 9 6" xfId="37617"/>
    <cellStyle name="1_Don gia Du thau ( XL19)_Book1_Hoan chinh KH 2012 Von ho tro co MT_Bao cao giai ngan quy I" xfId="10079"/>
    <cellStyle name="1_Don gia Du thau ( XL19)_Book1_Hoan chinh KH 2012 Von ho tro co MT_Bao cao giai ngan quy I 2" xfId="10080"/>
    <cellStyle name="1_Don gia Du thau ( XL19)_Book1_Hoan chinh KH 2012 Von ho tro co MT_Bao cao giai ngan quy I 2 2" xfId="10081"/>
    <cellStyle name="1_Don gia Du thau ( XL19)_Book1_Hoan chinh KH 2012 Von ho tro co MT_Bao cao giai ngan quy I 2 2 2" xfId="37618"/>
    <cellStyle name="1_Don gia Du thau ( XL19)_Book1_Hoan chinh KH 2012 Von ho tro co MT_Bao cao giai ngan quy I 2 2 3" xfId="37619"/>
    <cellStyle name="1_Don gia Du thau ( XL19)_Book1_Hoan chinh KH 2012 Von ho tro co MT_Bao cao giai ngan quy I 2 3" xfId="10082"/>
    <cellStyle name="1_Don gia Du thau ( XL19)_Book1_Hoan chinh KH 2012 Von ho tro co MT_Bao cao giai ngan quy I 2 3 2" xfId="37620"/>
    <cellStyle name="1_Don gia Du thau ( XL19)_Book1_Hoan chinh KH 2012 Von ho tro co MT_Bao cao giai ngan quy I 2 3 3" xfId="37621"/>
    <cellStyle name="1_Don gia Du thau ( XL19)_Book1_Hoan chinh KH 2012 Von ho tro co MT_Bao cao giai ngan quy I 2 4" xfId="10083"/>
    <cellStyle name="1_Don gia Du thau ( XL19)_Book1_Hoan chinh KH 2012 Von ho tro co MT_Bao cao giai ngan quy I 2 4 2" xfId="37622"/>
    <cellStyle name="1_Don gia Du thau ( XL19)_Book1_Hoan chinh KH 2012 Von ho tro co MT_Bao cao giai ngan quy I 2 4 3" xfId="37623"/>
    <cellStyle name="1_Don gia Du thau ( XL19)_Book1_Hoan chinh KH 2012 Von ho tro co MT_Bao cao giai ngan quy I 2 5" xfId="37624"/>
    <cellStyle name="1_Don gia Du thau ( XL19)_Book1_Hoan chinh KH 2012 Von ho tro co MT_Bao cao giai ngan quy I 2 6" xfId="37625"/>
    <cellStyle name="1_Don gia Du thau ( XL19)_Book1_Hoan chinh KH 2012 Von ho tro co MT_Bao cao giai ngan quy I 3" xfId="10084"/>
    <cellStyle name="1_Don gia Du thau ( XL19)_Book1_Hoan chinh KH 2012 Von ho tro co MT_Bao cao giai ngan quy I 3 2" xfId="10085"/>
    <cellStyle name="1_Don gia Du thau ( XL19)_Book1_Hoan chinh KH 2012 Von ho tro co MT_Bao cao giai ngan quy I 3 2 2" xfId="37626"/>
    <cellStyle name="1_Don gia Du thau ( XL19)_Book1_Hoan chinh KH 2012 Von ho tro co MT_Bao cao giai ngan quy I 3 2 3" xfId="37627"/>
    <cellStyle name="1_Don gia Du thau ( XL19)_Book1_Hoan chinh KH 2012 Von ho tro co MT_Bao cao giai ngan quy I 3 3" xfId="10086"/>
    <cellStyle name="1_Don gia Du thau ( XL19)_Book1_Hoan chinh KH 2012 Von ho tro co MT_Bao cao giai ngan quy I 3 3 2" xfId="37628"/>
    <cellStyle name="1_Don gia Du thau ( XL19)_Book1_Hoan chinh KH 2012 Von ho tro co MT_Bao cao giai ngan quy I 3 3 3" xfId="37629"/>
    <cellStyle name="1_Don gia Du thau ( XL19)_Book1_Hoan chinh KH 2012 Von ho tro co MT_Bao cao giai ngan quy I 3 4" xfId="10087"/>
    <cellStyle name="1_Don gia Du thau ( XL19)_Book1_Hoan chinh KH 2012 Von ho tro co MT_Bao cao giai ngan quy I 3 4 2" xfId="37630"/>
    <cellStyle name="1_Don gia Du thau ( XL19)_Book1_Hoan chinh KH 2012 Von ho tro co MT_Bao cao giai ngan quy I 3 4 3" xfId="37631"/>
    <cellStyle name="1_Don gia Du thau ( XL19)_Book1_Hoan chinh KH 2012 Von ho tro co MT_Bao cao giai ngan quy I 3 5" xfId="37632"/>
    <cellStyle name="1_Don gia Du thau ( XL19)_Book1_Hoan chinh KH 2012 Von ho tro co MT_Bao cao giai ngan quy I 3 6" xfId="37633"/>
    <cellStyle name="1_Don gia Du thau ( XL19)_Book1_Hoan chinh KH 2012 Von ho tro co MT_Bao cao giai ngan quy I 4" xfId="10088"/>
    <cellStyle name="1_Don gia Du thau ( XL19)_Book1_Hoan chinh KH 2012 Von ho tro co MT_Bao cao giai ngan quy I 4 2" xfId="37634"/>
    <cellStyle name="1_Don gia Du thau ( XL19)_Book1_Hoan chinh KH 2012 Von ho tro co MT_Bao cao giai ngan quy I 4 3" xfId="37635"/>
    <cellStyle name="1_Don gia Du thau ( XL19)_Book1_Hoan chinh KH 2012 Von ho tro co MT_Bao cao giai ngan quy I 5" xfId="10089"/>
    <cellStyle name="1_Don gia Du thau ( XL19)_Book1_Hoan chinh KH 2012 Von ho tro co MT_Bao cao giai ngan quy I 5 2" xfId="37636"/>
    <cellStyle name="1_Don gia Du thau ( XL19)_Book1_Hoan chinh KH 2012 Von ho tro co MT_Bao cao giai ngan quy I 5 3" xfId="37637"/>
    <cellStyle name="1_Don gia Du thau ( XL19)_Book1_Hoan chinh KH 2012 Von ho tro co MT_Bao cao giai ngan quy I 6" xfId="10090"/>
    <cellStyle name="1_Don gia Du thau ( XL19)_Book1_Hoan chinh KH 2012 Von ho tro co MT_Bao cao giai ngan quy I 6 2" xfId="37638"/>
    <cellStyle name="1_Don gia Du thau ( XL19)_Book1_Hoan chinh KH 2012 Von ho tro co MT_Bao cao giai ngan quy I 6 3" xfId="37639"/>
    <cellStyle name="1_Don gia Du thau ( XL19)_Book1_Hoan chinh KH 2012 Von ho tro co MT_Bao cao giai ngan quy I 7" xfId="37640"/>
    <cellStyle name="1_Don gia Du thau ( XL19)_Book1_Hoan chinh KH 2012 Von ho tro co MT_Bao cao giai ngan quy I 8" xfId="37641"/>
    <cellStyle name="1_Don gia Du thau ( XL19)_Book1_Hoan chinh KH 2012 Von ho tro co MT_BC von DTPT 6 thang 2012" xfId="10091"/>
    <cellStyle name="1_Don gia Du thau ( XL19)_Book1_Hoan chinh KH 2012 Von ho tro co MT_BC von DTPT 6 thang 2012 2" xfId="10092"/>
    <cellStyle name="1_Don gia Du thau ( XL19)_Book1_Hoan chinh KH 2012 Von ho tro co MT_BC von DTPT 6 thang 2012 2 2" xfId="10093"/>
    <cellStyle name="1_Don gia Du thau ( XL19)_Book1_Hoan chinh KH 2012 Von ho tro co MT_BC von DTPT 6 thang 2012 2 2 2" xfId="37642"/>
    <cellStyle name="1_Don gia Du thau ( XL19)_Book1_Hoan chinh KH 2012 Von ho tro co MT_BC von DTPT 6 thang 2012 2 2 3" xfId="37643"/>
    <cellStyle name="1_Don gia Du thau ( XL19)_Book1_Hoan chinh KH 2012 Von ho tro co MT_BC von DTPT 6 thang 2012 2 3" xfId="10094"/>
    <cellStyle name="1_Don gia Du thau ( XL19)_Book1_Hoan chinh KH 2012 Von ho tro co MT_BC von DTPT 6 thang 2012 2 3 2" xfId="37644"/>
    <cellStyle name="1_Don gia Du thau ( XL19)_Book1_Hoan chinh KH 2012 Von ho tro co MT_BC von DTPT 6 thang 2012 2 3 3" xfId="37645"/>
    <cellStyle name="1_Don gia Du thau ( XL19)_Book1_Hoan chinh KH 2012 Von ho tro co MT_BC von DTPT 6 thang 2012 2 4" xfId="10095"/>
    <cellStyle name="1_Don gia Du thau ( XL19)_Book1_Hoan chinh KH 2012 Von ho tro co MT_BC von DTPT 6 thang 2012 2 4 2" xfId="37646"/>
    <cellStyle name="1_Don gia Du thau ( XL19)_Book1_Hoan chinh KH 2012 Von ho tro co MT_BC von DTPT 6 thang 2012 2 4 3" xfId="37647"/>
    <cellStyle name="1_Don gia Du thau ( XL19)_Book1_Hoan chinh KH 2012 Von ho tro co MT_BC von DTPT 6 thang 2012 2 5" xfId="37648"/>
    <cellStyle name="1_Don gia Du thau ( XL19)_Book1_Hoan chinh KH 2012 Von ho tro co MT_BC von DTPT 6 thang 2012 2 6" xfId="37649"/>
    <cellStyle name="1_Don gia Du thau ( XL19)_Book1_Hoan chinh KH 2012 Von ho tro co MT_BC von DTPT 6 thang 2012 3" xfId="10096"/>
    <cellStyle name="1_Don gia Du thau ( XL19)_Book1_Hoan chinh KH 2012 Von ho tro co MT_BC von DTPT 6 thang 2012 3 2" xfId="10097"/>
    <cellStyle name="1_Don gia Du thau ( XL19)_Book1_Hoan chinh KH 2012 Von ho tro co MT_BC von DTPT 6 thang 2012 3 2 2" xfId="37650"/>
    <cellStyle name="1_Don gia Du thau ( XL19)_Book1_Hoan chinh KH 2012 Von ho tro co MT_BC von DTPT 6 thang 2012 3 2 3" xfId="37651"/>
    <cellStyle name="1_Don gia Du thau ( XL19)_Book1_Hoan chinh KH 2012 Von ho tro co MT_BC von DTPT 6 thang 2012 3 3" xfId="10098"/>
    <cellStyle name="1_Don gia Du thau ( XL19)_Book1_Hoan chinh KH 2012 Von ho tro co MT_BC von DTPT 6 thang 2012 3 3 2" xfId="37652"/>
    <cellStyle name="1_Don gia Du thau ( XL19)_Book1_Hoan chinh KH 2012 Von ho tro co MT_BC von DTPT 6 thang 2012 3 3 3" xfId="37653"/>
    <cellStyle name="1_Don gia Du thau ( XL19)_Book1_Hoan chinh KH 2012 Von ho tro co MT_BC von DTPT 6 thang 2012 3 4" xfId="10099"/>
    <cellStyle name="1_Don gia Du thau ( XL19)_Book1_Hoan chinh KH 2012 Von ho tro co MT_BC von DTPT 6 thang 2012 3 4 2" xfId="37654"/>
    <cellStyle name="1_Don gia Du thau ( XL19)_Book1_Hoan chinh KH 2012 Von ho tro co MT_BC von DTPT 6 thang 2012 3 4 3" xfId="37655"/>
    <cellStyle name="1_Don gia Du thau ( XL19)_Book1_Hoan chinh KH 2012 Von ho tro co MT_BC von DTPT 6 thang 2012 3 5" xfId="37656"/>
    <cellStyle name="1_Don gia Du thau ( XL19)_Book1_Hoan chinh KH 2012 Von ho tro co MT_BC von DTPT 6 thang 2012 3 6" xfId="37657"/>
    <cellStyle name="1_Don gia Du thau ( XL19)_Book1_Hoan chinh KH 2012 Von ho tro co MT_BC von DTPT 6 thang 2012 4" xfId="10100"/>
    <cellStyle name="1_Don gia Du thau ( XL19)_Book1_Hoan chinh KH 2012 Von ho tro co MT_BC von DTPT 6 thang 2012 4 2" xfId="37658"/>
    <cellStyle name="1_Don gia Du thau ( XL19)_Book1_Hoan chinh KH 2012 Von ho tro co MT_BC von DTPT 6 thang 2012 4 3" xfId="37659"/>
    <cellStyle name="1_Don gia Du thau ( XL19)_Book1_Hoan chinh KH 2012 Von ho tro co MT_BC von DTPT 6 thang 2012 5" xfId="10101"/>
    <cellStyle name="1_Don gia Du thau ( XL19)_Book1_Hoan chinh KH 2012 Von ho tro co MT_BC von DTPT 6 thang 2012 5 2" xfId="37660"/>
    <cellStyle name="1_Don gia Du thau ( XL19)_Book1_Hoan chinh KH 2012 Von ho tro co MT_BC von DTPT 6 thang 2012 5 3" xfId="37661"/>
    <cellStyle name="1_Don gia Du thau ( XL19)_Book1_Hoan chinh KH 2012 Von ho tro co MT_BC von DTPT 6 thang 2012 6" xfId="10102"/>
    <cellStyle name="1_Don gia Du thau ( XL19)_Book1_Hoan chinh KH 2012 Von ho tro co MT_BC von DTPT 6 thang 2012 6 2" xfId="37662"/>
    <cellStyle name="1_Don gia Du thau ( XL19)_Book1_Hoan chinh KH 2012 Von ho tro co MT_BC von DTPT 6 thang 2012 6 3" xfId="37663"/>
    <cellStyle name="1_Don gia Du thau ( XL19)_Book1_Hoan chinh KH 2012 Von ho tro co MT_BC von DTPT 6 thang 2012 7" xfId="37664"/>
    <cellStyle name="1_Don gia Du thau ( XL19)_Book1_Hoan chinh KH 2012 Von ho tro co MT_BC von DTPT 6 thang 2012 8" xfId="37665"/>
    <cellStyle name="1_Don gia Du thau ( XL19)_Book1_Hoan chinh KH 2012 Von ho tro co MT_Bieu du thao QD von ho tro co MT" xfId="10103"/>
    <cellStyle name="1_Don gia Du thau ( XL19)_Book1_Hoan chinh KH 2012 Von ho tro co MT_Bieu du thao QD von ho tro co MT 2" xfId="10104"/>
    <cellStyle name="1_Don gia Du thau ( XL19)_Book1_Hoan chinh KH 2012 Von ho tro co MT_Bieu du thao QD von ho tro co MT 2 2" xfId="10105"/>
    <cellStyle name="1_Don gia Du thau ( XL19)_Book1_Hoan chinh KH 2012 Von ho tro co MT_Bieu du thao QD von ho tro co MT 2 2 2" xfId="37666"/>
    <cellStyle name="1_Don gia Du thau ( XL19)_Book1_Hoan chinh KH 2012 Von ho tro co MT_Bieu du thao QD von ho tro co MT 2 2 3" xfId="37667"/>
    <cellStyle name="1_Don gia Du thau ( XL19)_Book1_Hoan chinh KH 2012 Von ho tro co MT_Bieu du thao QD von ho tro co MT 2 3" xfId="10106"/>
    <cellStyle name="1_Don gia Du thau ( XL19)_Book1_Hoan chinh KH 2012 Von ho tro co MT_Bieu du thao QD von ho tro co MT 2 3 2" xfId="37668"/>
    <cellStyle name="1_Don gia Du thau ( XL19)_Book1_Hoan chinh KH 2012 Von ho tro co MT_Bieu du thao QD von ho tro co MT 2 3 3" xfId="37669"/>
    <cellStyle name="1_Don gia Du thau ( XL19)_Book1_Hoan chinh KH 2012 Von ho tro co MT_Bieu du thao QD von ho tro co MT 2 4" xfId="10107"/>
    <cellStyle name="1_Don gia Du thau ( XL19)_Book1_Hoan chinh KH 2012 Von ho tro co MT_Bieu du thao QD von ho tro co MT 2 4 2" xfId="37670"/>
    <cellStyle name="1_Don gia Du thau ( XL19)_Book1_Hoan chinh KH 2012 Von ho tro co MT_Bieu du thao QD von ho tro co MT 2 4 3" xfId="37671"/>
    <cellStyle name="1_Don gia Du thau ( XL19)_Book1_Hoan chinh KH 2012 Von ho tro co MT_Bieu du thao QD von ho tro co MT 2 5" xfId="37672"/>
    <cellStyle name="1_Don gia Du thau ( XL19)_Book1_Hoan chinh KH 2012 Von ho tro co MT_Bieu du thao QD von ho tro co MT 2 6" xfId="37673"/>
    <cellStyle name="1_Don gia Du thau ( XL19)_Book1_Hoan chinh KH 2012 Von ho tro co MT_Bieu du thao QD von ho tro co MT 3" xfId="10108"/>
    <cellStyle name="1_Don gia Du thau ( XL19)_Book1_Hoan chinh KH 2012 Von ho tro co MT_Bieu du thao QD von ho tro co MT 3 2" xfId="10109"/>
    <cellStyle name="1_Don gia Du thau ( XL19)_Book1_Hoan chinh KH 2012 Von ho tro co MT_Bieu du thao QD von ho tro co MT 3 2 2" xfId="37674"/>
    <cellStyle name="1_Don gia Du thau ( XL19)_Book1_Hoan chinh KH 2012 Von ho tro co MT_Bieu du thao QD von ho tro co MT 3 2 3" xfId="37675"/>
    <cellStyle name="1_Don gia Du thau ( XL19)_Book1_Hoan chinh KH 2012 Von ho tro co MT_Bieu du thao QD von ho tro co MT 3 3" xfId="10110"/>
    <cellStyle name="1_Don gia Du thau ( XL19)_Book1_Hoan chinh KH 2012 Von ho tro co MT_Bieu du thao QD von ho tro co MT 3 3 2" xfId="37676"/>
    <cellStyle name="1_Don gia Du thau ( XL19)_Book1_Hoan chinh KH 2012 Von ho tro co MT_Bieu du thao QD von ho tro co MT 3 3 3" xfId="37677"/>
    <cellStyle name="1_Don gia Du thau ( XL19)_Book1_Hoan chinh KH 2012 Von ho tro co MT_Bieu du thao QD von ho tro co MT 3 4" xfId="10111"/>
    <cellStyle name="1_Don gia Du thau ( XL19)_Book1_Hoan chinh KH 2012 Von ho tro co MT_Bieu du thao QD von ho tro co MT 3 4 2" xfId="37678"/>
    <cellStyle name="1_Don gia Du thau ( XL19)_Book1_Hoan chinh KH 2012 Von ho tro co MT_Bieu du thao QD von ho tro co MT 3 4 3" xfId="37679"/>
    <cellStyle name="1_Don gia Du thau ( XL19)_Book1_Hoan chinh KH 2012 Von ho tro co MT_Bieu du thao QD von ho tro co MT 3 5" xfId="37680"/>
    <cellStyle name="1_Don gia Du thau ( XL19)_Book1_Hoan chinh KH 2012 Von ho tro co MT_Bieu du thao QD von ho tro co MT 3 6" xfId="37681"/>
    <cellStyle name="1_Don gia Du thau ( XL19)_Book1_Hoan chinh KH 2012 Von ho tro co MT_Bieu du thao QD von ho tro co MT 4" xfId="10112"/>
    <cellStyle name="1_Don gia Du thau ( XL19)_Book1_Hoan chinh KH 2012 Von ho tro co MT_Bieu du thao QD von ho tro co MT 4 2" xfId="37682"/>
    <cellStyle name="1_Don gia Du thau ( XL19)_Book1_Hoan chinh KH 2012 Von ho tro co MT_Bieu du thao QD von ho tro co MT 4 3" xfId="37683"/>
    <cellStyle name="1_Don gia Du thau ( XL19)_Book1_Hoan chinh KH 2012 Von ho tro co MT_Bieu du thao QD von ho tro co MT 5" xfId="10113"/>
    <cellStyle name="1_Don gia Du thau ( XL19)_Book1_Hoan chinh KH 2012 Von ho tro co MT_Bieu du thao QD von ho tro co MT 5 2" xfId="37684"/>
    <cellStyle name="1_Don gia Du thau ( XL19)_Book1_Hoan chinh KH 2012 Von ho tro co MT_Bieu du thao QD von ho tro co MT 5 3" xfId="37685"/>
    <cellStyle name="1_Don gia Du thau ( XL19)_Book1_Hoan chinh KH 2012 Von ho tro co MT_Bieu du thao QD von ho tro co MT 6" xfId="10114"/>
    <cellStyle name="1_Don gia Du thau ( XL19)_Book1_Hoan chinh KH 2012 Von ho tro co MT_Bieu du thao QD von ho tro co MT 6 2" xfId="37686"/>
    <cellStyle name="1_Don gia Du thau ( XL19)_Book1_Hoan chinh KH 2012 Von ho tro co MT_Bieu du thao QD von ho tro co MT 6 3" xfId="37687"/>
    <cellStyle name="1_Don gia Du thau ( XL19)_Book1_Hoan chinh KH 2012 Von ho tro co MT_Bieu du thao QD von ho tro co MT 7" xfId="37688"/>
    <cellStyle name="1_Don gia Du thau ( XL19)_Book1_Hoan chinh KH 2012 Von ho tro co MT_Bieu du thao QD von ho tro co MT 8" xfId="37689"/>
    <cellStyle name="1_Don gia Du thau ( XL19)_Book1_Hoan chinh KH 2012 Von ho tro co MT_Ke hoach 2012 theo doi (giai ngan 30.6.12)" xfId="10115"/>
    <cellStyle name="1_Don gia Du thau ( XL19)_Book1_Hoan chinh KH 2012 Von ho tro co MT_Ke hoach 2012 theo doi (giai ngan 30.6.12) 2" xfId="10116"/>
    <cellStyle name="1_Don gia Du thau ( XL19)_Book1_Hoan chinh KH 2012 Von ho tro co MT_Ke hoach 2012 theo doi (giai ngan 30.6.12) 2 2" xfId="10117"/>
    <cellStyle name="1_Don gia Du thau ( XL19)_Book1_Hoan chinh KH 2012 Von ho tro co MT_Ke hoach 2012 theo doi (giai ngan 30.6.12) 2 2 2" xfId="37690"/>
    <cellStyle name="1_Don gia Du thau ( XL19)_Book1_Hoan chinh KH 2012 Von ho tro co MT_Ke hoach 2012 theo doi (giai ngan 30.6.12) 2 2 3" xfId="37691"/>
    <cellStyle name="1_Don gia Du thau ( XL19)_Book1_Hoan chinh KH 2012 Von ho tro co MT_Ke hoach 2012 theo doi (giai ngan 30.6.12) 2 3" xfId="10118"/>
    <cellStyle name="1_Don gia Du thau ( XL19)_Book1_Hoan chinh KH 2012 Von ho tro co MT_Ke hoach 2012 theo doi (giai ngan 30.6.12) 2 3 2" xfId="37692"/>
    <cellStyle name="1_Don gia Du thau ( XL19)_Book1_Hoan chinh KH 2012 Von ho tro co MT_Ke hoach 2012 theo doi (giai ngan 30.6.12) 2 3 3" xfId="37693"/>
    <cellStyle name="1_Don gia Du thau ( XL19)_Book1_Hoan chinh KH 2012 Von ho tro co MT_Ke hoach 2012 theo doi (giai ngan 30.6.12) 2 4" xfId="10119"/>
    <cellStyle name="1_Don gia Du thau ( XL19)_Book1_Hoan chinh KH 2012 Von ho tro co MT_Ke hoach 2012 theo doi (giai ngan 30.6.12) 2 4 2" xfId="37694"/>
    <cellStyle name="1_Don gia Du thau ( XL19)_Book1_Hoan chinh KH 2012 Von ho tro co MT_Ke hoach 2012 theo doi (giai ngan 30.6.12) 2 4 3" xfId="37695"/>
    <cellStyle name="1_Don gia Du thau ( XL19)_Book1_Hoan chinh KH 2012 Von ho tro co MT_Ke hoach 2012 theo doi (giai ngan 30.6.12) 2 5" xfId="37696"/>
    <cellStyle name="1_Don gia Du thau ( XL19)_Book1_Hoan chinh KH 2012 Von ho tro co MT_Ke hoach 2012 theo doi (giai ngan 30.6.12) 2 6" xfId="37697"/>
    <cellStyle name="1_Don gia Du thau ( XL19)_Book1_Hoan chinh KH 2012 Von ho tro co MT_Ke hoach 2012 theo doi (giai ngan 30.6.12) 3" xfId="10120"/>
    <cellStyle name="1_Don gia Du thau ( XL19)_Book1_Hoan chinh KH 2012 Von ho tro co MT_Ke hoach 2012 theo doi (giai ngan 30.6.12) 3 2" xfId="10121"/>
    <cellStyle name="1_Don gia Du thau ( XL19)_Book1_Hoan chinh KH 2012 Von ho tro co MT_Ke hoach 2012 theo doi (giai ngan 30.6.12) 3 2 2" xfId="37698"/>
    <cellStyle name="1_Don gia Du thau ( XL19)_Book1_Hoan chinh KH 2012 Von ho tro co MT_Ke hoach 2012 theo doi (giai ngan 30.6.12) 3 2 3" xfId="37699"/>
    <cellStyle name="1_Don gia Du thau ( XL19)_Book1_Hoan chinh KH 2012 Von ho tro co MT_Ke hoach 2012 theo doi (giai ngan 30.6.12) 3 3" xfId="10122"/>
    <cellStyle name="1_Don gia Du thau ( XL19)_Book1_Hoan chinh KH 2012 Von ho tro co MT_Ke hoach 2012 theo doi (giai ngan 30.6.12) 3 3 2" xfId="37700"/>
    <cellStyle name="1_Don gia Du thau ( XL19)_Book1_Hoan chinh KH 2012 Von ho tro co MT_Ke hoach 2012 theo doi (giai ngan 30.6.12) 3 3 3" xfId="37701"/>
    <cellStyle name="1_Don gia Du thau ( XL19)_Book1_Hoan chinh KH 2012 Von ho tro co MT_Ke hoach 2012 theo doi (giai ngan 30.6.12) 3 4" xfId="10123"/>
    <cellStyle name="1_Don gia Du thau ( XL19)_Book1_Hoan chinh KH 2012 Von ho tro co MT_Ke hoach 2012 theo doi (giai ngan 30.6.12) 3 4 2" xfId="37702"/>
    <cellStyle name="1_Don gia Du thau ( XL19)_Book1_Hoan chinh KH 2012 Von ho tro co MT_Ke hoach 2012 theo doi (giai ngan 30.6.12) 3 4 3" xfId="37703"/>
    <cellStyle name="1_Don gia Du thau ( XL19)_Book1_Hoan chinh KH 2012 Von ho tro co MT_Ke hoach 2012 theo doi (giai ngan 30.6.12) 3 5" xfId="37704"/>
    <cellStyle name="1_Don gia Du thau ( XL19)_Book1_Hoan chinh KH 2012 Von ho tro co MT_Ke hoach 2012 theo doi (giai ngan 30.6.12) 3 6" xfId="37705"/>
    <cellStyle name="1_Don gia Du thau ( XL19)_Book1_Hoan chinh KH 2012 Von ho tro co MT_Ke hoach 2012 theo doi (giai ngan 30.6.12) 4" xfId="10124"/>
    <cellStyle name="1_Don gia Du thau ( XL19)_Book1_Hoan chinh KH 2012 Von ho tro co MT_Ke hoach 2012 theo doi (giai ngan 30.6.12) 4 2" xfId="37706"/>
    <cellStyle name="1_Don gia Du thau ( XL19)_Book1_Hoan chinh KH 2012 Von ho tro co MT_Ke hoach 2012 theo doi (giai ngan 30.6.12) 4 3" xfId="37707"/>
    <cellStyle name="1_Don gia Du thau ( XL19)_Book1_Hoan chinh KH 2012 Von ho tro co MT_Ke hoach 2012 theo doi (giai ngan 30.6.12) 5" xfId="10125"/>
    <cellStyle name="1_Don gia Du thau ( XL19)_Book1_Hoan chinh KH 2012 Von ho tro co MT_Ke hoach 2012 theo doi (giai ngan 30.6.12) 5 2" xfId="37708"/>
    <cellStyle name="1_Don gia Du thau ( XL19)_Book1_Hoan chinh KH 2012 Von ho tro co MT_Ke hoach 2012 theo doi (giai ngan 30.6.12) 5 3" xfId="37709"/>
    <cellStyle name="1_Don gia Du thau ( XL19)_Book1_Hoan chinh KH 2012 Von ho tro co MT_Ke hoach 2012 theo doi (giai ngan 30.6.12) 6" xfId="10126"/>
    <cellStyle name="1_Don gia Du thau ( XL19)_Book1_Hoan chinh KH 2012 Von ho tro co MT_Ke hoach 2012 theo doi (giai ngan 30.6.12) 6 2" xfId="37710"/>
    <cellStyle name="1_Don gia Du thau ( XL19)_Book1_Hoan chinh KH 2012 Von ho tro co MT_Ke hoach 2012 theo doi (giai ngan 30.6.12) 6 3" xfId="37711"/>
    <cellStyle name="1_Don gia Du thau ( XL19)_Book1_Hoan chinh KH 2012 Von ho tro co MT_Ke hoach 2012 theo doi (giai ngan 30.6.12) 7" xfId="37712"/>
    <cellStyle name="1_Don gia Du thau ( XL19)_Book1_Hoan chinh KH 2012 Von ho tro co MT_Ke hoach 2012 theo doi (giai ngan 30.6.12) 8" xfId="37713"/>
    <cellStyle name="1_Don gia Du thau ( XL19)_Book1_Ke hoach 2012 (theo doi)" xfId="10127"/>
    <cellStyle name="1_Don gia Du thau ( XL19)_Book1_Ke hoach 2012 (theo doi) 2" xfId="10128"/>
    <cellStyle name="1_Don gia Du thau ( XL19)_Book1_Ke hoach 2012 (theo doi) 2 2" xfId="10129"/>
    <cellStyle name="1_Don gia Du thau ( XL19)_Book1_Ke hoach 2012 (theo doi) 2 2 2" xfId="37714"/>
    <cellStyle name="1_Don gia Du thau ( XL19)_Book1_Ke hoach 2012 (theo doi) 2 2 3" xfId="37715"/>
    <cellStyle name="1_Don gia Du thau ( XL19)_Book1_Ke hoach 2012 (theo doi) 2 3" xfId="10130"/>
    <cellStyle name="1_Don gia Du thau ( XL19)_Book1_Ke hoach 2012 (theo doi) 2 3 2" xfId="37716"/>
    <cellStyle name="1_Don gia Du thau ( XL19)_Book1_Ke hoach 2012 (theo doi) 2 3 3" xfId="37717"/>
    <cellStyle name="1_Don gia Du thau ( XL19)_Book1_Ke hoach 2012 (theo doi) 2 4" xfId="10131"/>
    <cellStyle name="1_Don gia Du thau ( XL19)_Book1_Ke hoach 2012 (theo doi) 2 4 2" xfId="37718"/>
    <cellStyle name="1_Don gia Du thau ( XL19)_Book1_Ke hoach 2012 (theo doi) 2 4 3" xfId="37719"/>
    <cellStyle name="1_Don gia Du thau ( XL19)_Book1_Ke hoach 2012 (theo doi) 2 5" xfId="37720"/>
    <cellStyle name="1_Don gia Du thau ( XL19)_Book1_Ke hoach 2012 (theo doi) 2 6" xfId="37721"/>
    <cellStyle name="1_Don gia Du thau ( XL19)_Book1_Ke hoach 2012 (theo doi) 3" xfId="10132"/>
    <cellStyle name="1_Don gia Du thau ( XL19)_Book1_Ke hoach 2012 (theo doi) 3 2" xfId="10133"/>
    <cellStyle name="1_Don gia Du thau ( XL19)_Book1_Ke hoach 2012 (theo doi) 3 2 2" xfId="37722"/>
    <cellStyle name="1_Don gia Du thau ( XL19)_Book1_Ke hoach 2012 (theo doi) 3 2 3" xfId="37723"/>
    <cellStyle name="1_Don gia Du thau ( XL19)_Book1_Ke hoach 2012 (theo doi) 3 3" xfId="10134"/>
    <cellStyle name="1_Don gia Du thau ( XL19)_Book1_Ke hoach 2012 (theo doi) 3 3 2" xfId="37724"/>
    <cellStyle name="1_Don gia Du thau ( XL19)_Book1_Ke hoach 2012 (theo doi) 3 3 3" xfId="37725"/>
    <cellStyle name="1_Don gia Du thau ( XL19)_Book1_Ke hoach 2012 (theo doi) 3 4" xfId="10135"/>
    <cellStyle name="1_Don gia Du thau ( XL19)_Book1_Ke hoach 2012 (theo doi) 3 4 2" xfId="37726"/>
    <cellStyle name="1_Don gia Du thau ( XL19)_Book1_Ke hoach 2012 (theo doi) 3 4 3" xfId="37727"/>
    <cellStyle name="1_Don gia Du thau ( XL19)_Book1_Ke hoach 2012 (theo doi) 3 5" xfId="37728"/>
    <cellStyle name="1_Don gia Du thau ( XL19)_Book1_Ke hoach 2012 (theo doi) 3 6" xfId="37729"/>
    <cellStyle name="1_Don gia Du thau ( XL19)_Book1_Ke hoach 2012 (theo doi) 4" xfId="10136"/>
    <cellStyle name="1_Don gia Du thau ( XL19)_Book1_Ke hoach 2012 (theo doi) 4 2" xfId="37730"/>
    <cellStyle name="1_Don gia Du thau ( XL19)_Book1_Ke hoach 2012 (theo doi) 4 3" xfId="37731"/>
    <cellStyle name="1_Don gia Du thau ( XL19)_Book1_Ke hoach 2012 (theo doi) 5" xfId="10137"/>
    <cellStyle name="1_Don gia Du thau ( XL19)_Book1_Ke hoach 2012 (theo doi) 5 2" xfId="37732"/>
    <cellStyle name="1_Don gia Du thau ( XL19)_Book1_Ke hoach 2012 (theo doi) 5 3" xfId="37733"/>
    <cellStyle name="1_Don gia Du thau ( XL19)_Book1_Ke hoach 2012 (theo doi) 6" xfId="10138"/>
    <cellStyle name="1_Don gia Du thau ( XL19)_Book1_Ke hoach 2012 (theo doi) 6 2" xfId="37734"/>
    <cellStyle name="1_Don gia Du thau ( XL19)_Book1_Ke hoach 2012 (theo doi) 6 3" xfId="37735"/>
    <cellStyle name="1_Don gia Du thau ( XL19)_Book1_Ke hoach 2012 (theo doi) 7" xfId="37736"/>
    <cellStyle name="1_Don gia Du thau ( XL19)_Book1_Ke hoach 2012 (theo doi) 8" xfId="37737"/>
    <cellStyle name="1_Don gia Du thau ( XL19)_Book1_Ke hoach 2012 theo doi (giai ngan 30.6.12)" xfId="10139"/>
    <cellStyle name="1_Don gia Du thau ( XL19)_Book1_Ke hoach 2012 theo doi (giai ngan 30.6.12) 2" xfId="10140"/>
    <cellStyle name="1_Don gia Du thau ( XL19)_Book1_Ke hoach 2012 theo doi (giai ngan 30.6.12) 2 2" xfId="10141"/>
    <cellStyle name="1_Don gia Du thau ( XL19)_Book1_Ke hoach 2012 theo doi (giai ngan 30.6.12) 2 2 2" xfId="37738"/>
    <cellStyle name="1_Don gia Du thau ( XL19)_Book1_Ke hoach 2012 theo doi (giai ngan 30.6.12) 2 2 3" xfId="37739"/>
    <cellStyle name="1_Don gia Du thau ( XL19)_Book1_Ke hoach 2012 theo doi (giai ngan 30.6.12) 2 3" xfId="10142"/>
    <cellStyle name="1_Don gia Du thau ( XL19)_Book1_Ke hoach 2012 theo doi (giai ngan 30.6.12) 2 3 2" xfId="37740"/>
    <cellStyle name="1_Don gia Du thau ( XL19)_Book1_Ke hoach 2012 theo doi (giai ngan 30.6.12) 2 3 3" xfId="37741"/>
    <cellStyle name="1_Don gia Du thau ( XL19)_Book1_Ke hoach 2012 theo doi (giai ngan 30.6.12) 2 4" xfId="10143"/>
    <cellStyle name="1_Don gia Du thau ( XL19)_Book1_Ke hoach 2012 theo doi (giai ngan 30.6.12) 2 4 2" xfId="37742"/>
    <cellStyle name="1_Don gia Du thau ( XL19)_Book1_Ke hoach 2012 theo doi (giai ngan 30.6.12) 2 4 3" xfId="37743"/>
    <cellStyle name="1_Don gia Du thau ( XL19)_Book1_Ke hoach 2012 theo doi (giai ngan 30.6.12) 2 5" xfId="37744"/>
    <cellStyle name="1_Don gia Du thau ( XL19)_Book1_Ke hoach 2012 theo doi (giai ngan 30.6.12) 2 6" xfId="37745"/>
    <cellStyle name="1_Don gia Du thau ( XL19)_Book1_Ke hoach 2012 theo doi (giai ngan 30.6.12) 3" xfId="10144"/>
    <cellStyle name="1_Don gia Du thau ( XL19)_Book1_Ke hoach 2012 theo doi (giai ngan 30.6.12) 3 2" xfId="10145"/>
    <cellStyle name="1_Don gia Du thau ( XL19)_Book1_Ke hoach 2012 theo doi (giai ngan 30.6.12) 3 2 2" xfId="37746"/>
    <cellStyle name="1_Don gia Du thau ( XL19)_Book1_Ke hoach 2012 theo doi (giai ngan 30.6.12) 3 2 3" xfId="37747"/>
    <cellStyle name="1_Don gia Du thau ( XL19)_Book1_Ke hoach 2012 theo doi (giai ngan 30.6.12) 3 3" xfId="10146"/>
    <cellStyle name="1_Don gia Du thau ( XL19)_Book1_Ke hoach 2012 theo doi (giai ngan 30.6.12) 3 3 2" xfId="37748"/>
    <cellStyle name="1_Don gia Du thau ( XL19)_Book1_Ke hoach 2012 theo doi (giai ngan 30.6.12) 3 3 3" xfId="37749"/>
    <cellStyle name="1_Don gia Du thau ( XL19)_Book1_Ke hoach 2012 theo doi (giai ngan 30.6.12) 3 4" xfId="10147"/>
    <cellStyle name="1_Don gia Du thau ( XL19)_Book1_Ke hoach 2012 theo doi (giai ngan 30.6.12) 3 4 2" xfId="37750"/>
    <cellStyle name="1_Don gia Du thau ( XL19)_Book1_Ke hoach 2012 theo doi (giai ngan 30.6.12) 3 4 3" xfId="37751"/>
    <cellStyle name="1_Don gia Du thau ( XL19)_Book1_Ke hoach 2012 theo doi (giai ngan 30.6.12) 3 5" xfId="37752"/>
    <cellStyle name="1_Don gia Du thau ( XL19)_Book1_Ke hoach 2012 theo doi (giai ngan 30.6.12) 3 6" xfId="37753"/>
    <cellStyle name="1_Don gia Du thau ( XL19)_Book1_Ke hoach 2012 theo doi (giai ngan 30.6.12) 4" xfId="10148"/>
    <cellStyle name="1_Don gia Du thau ( XL19)_Book1_Ke hoach 2012 theo doi (giai ngan 30.6.12) 4 2" xfId="37754"/>
    <cellStyle name="1_Don gia Du thau ( XL19)_Book1_Ke hoach 2012 theo doi (giai ngan 30.6.12) 4 3" xfId="37755"/>
    <cellStyle name="1_Don gia Du thau ( XL19)_Book1_Ke hoach 2012 theo doi (giai ngan 30.6.12) 5" xfId="10149"/>
    <cellStyle name="1_Don gia Du thau ( XL19)_Book1_Ke hoach 2012 theo doi (giai ngan 30.6.12) 5 2" xfId="37756"/>
    <cellStyle name="1_Don gia Du thau ( XL19)_Book1_Ke hoach 2012 theo doi (giai ngan 30.6.12) 5 3" xfId="37757"/>
    <cellStyle name="1_Don gia Du thau ( XL19)_Book1_Ke hoach 2012 theo doi (giai ngan 30.6.12) 6" xfId="10150"/>
    <cellStyle name="1_Don gia Du thau ( XL19)_Book1_Ke hoach 2012 theo doi (giai ngan 30.6.12) 6 2" xfId="37758"/>
    <cellStyle name="1_Don gia Du thau ( XL19)_Book1_Ke hoach 2012 theo doi (giai ngan 30.6.12) 6 3" xfId="37759"/>
    <cellStyle name="1_Don gia Du thau ( XL19)_Book1_Ke hoach 2012 theo doi (giai ngan 30.6.12) 7" xfId="37760"/>
    <cellStyle name="1_Don gia Du thau ( XL19)_Book1_Ke hoach 2012 theo doi (giai ngan 30.6.12) 8" xfId="37761"/>
    <cellStyle name="1_Don gia Du thau ( XL19)_Dang ky phan khai von ODA (gui Bo)" xfId="10151"/>
    <cellStyle name="1_Don gia Du thau ( XL19)_Dang ky phan khai von ODA (gui Bo) 2" xfId="10152"/>
    <cellStyle name="1_Don gia Du thau ( XL19)_Dang ky phan khai von ODA (gui Bo) 2 2" xfId="10153"/>
    <cellStyle name="1_Don gia Du thau ( XL19)_Dang ky phan khai von ODA (gui Bo) 2 2 2" xfId="37762"/>
    <cellStyle name="1_Don gia Du thau ( XL19)_Dang ky phan khai von ODA (gui Bo) 2 2 3" xfId="37763"/>
    <cellStyle name="1_Don gia Du thau ( XL19)_Dang ky phan khai von ODA (gui Bo) 2 3" xfId="10154"/>
    <cellStyle name="1_Don gia Du thau ( XL19)_Dang ky phan khai von ODA (gui Bo) 2 3 2" xfId="37764"/>
    <cellStyle name="1_Don gia Du thau ( XL19)_Dang ky phan khai von ODA (gui Bo) 2 3 3" xfId="37765"/>
    <cellStyle name="1_Don gia Du thau ( XL19)_Dang ky phan khai von ODA (gui Bo) 2 4" xfId="10155"/>
    <cellStyle name="1_Don gia Du thau ( XL19)_Dang ky phan khai von ODA (gui Bo) 2 4 2" xfId="37766"/>
    <cellStyle name="1_Don gia Du thau ( XL19)_Dang ky phan khai von ODA (gui Bo) 2 4 3" xfId="37767"/>
    <cellStyle name="1_Don gia Du thau ( XL19)_Dang ky phan khai von ODA (gui Bo) 2 5" xfId="37768"/>
    <cellStyle name="1_Don gia Du thau ( XL19)_Dang ky phan khai von ODA (gui Bo) 2 6" xfId="37769"/>
    <cellStyle name="1_Don gia Du thau ( XL19)_Dang ky phan khai von ODA (gui Bo) 3" xfId="10156"/>
    <cellStyle name="1_Don gia Du thau ( XL19)_Dang ky phan khai von ODA (gui Bo) 3 2" xfId="37770"/>
    <cellStyle name="1_Don gia Du thau ( XL19)_Dang ky phan khai von ODA (gui Bo) 3 3" xfId="37771"/>
    <cellStyle name="1_Don gia Du thau ( XL19)_Dang ky phan khai von ODA (gui Bo) 4" xfId="10157"/>
    <cellStyle name="1_Don gia Du thau ( XL19)_Dang ky phan khai von ODA (gui Bo) 4 2" xfId="37772"/>
    <cellStyle name="1_Don gia Du thau ( XL19)_Dang ky phan khai von ODA (gui Bo) 4 3" xfId="37773"/>
    <cellStyle name="1_Don gia Du thau ( XL19)_Dang ky phan khai von ODA (gui Bo) 5" xfId="10158"/>
    <cellStyle name="1_Don gia Du thau ( XL19)_Dang ky phan khai von ODA (gui Bo) 5 2" xfId="37774"/>
    <cellStyle name="1_Don gia Du thau ( XL19)_Dang ky phan khai von ODA (gui Bo) 5 3" xfId="37775"/>
    <cellStyle name="1_Don gia Du thau ( XL19)_Dang ky phan khai von ODA (gui Bo) 6" xfId="37776"/>
    <cellStyle name="1_Don gia Du thau ( XL19)_Dang ky phan khai von ODA (gui Bo) 7" xfId="37777"/>
    <cellStyle name="1_Don gia Du thau ( XL19)_Dang ky phan khai von ODA (gui Bo)_BC von DTPT 6 thang 2012" xfId="10159"/>
    <cellStyle name="1_Don gia Du thau ( XL19)_Dang ky phan khai von ODA (gui Bo)_BC von DTPT 6 thang 2012 2" xfId="10160"/>
    <cellStyle name="1_Don gia Du thau ( XL19)_Dang ky phan khai von ODA (gui Bo)_BC von DTPT 6 thang 2012 2 2" xfId="10161"/>
    <cellStyle name="1_Don gia Du thau ( XL19)_Dang ky phan khai von ODA (gui Bo)_BC von DTPT 6 thang 2012 2 2 2" xfId="37778"/>
    <cellStyle name="1_Don gia Du thau ( XL19)_Dang ky phan khai von ODA (gui Bo)_BC von DTPT 6 thang 2012 2 2 3" xfId="37779"/>
    <cellStyle name="1_Don gia Du thau ( XL19)_Dang ky phan khai von ODA (gui Bo)_BC von DTPT 6 thang 2012 2 3" xfId="10162"/>
    <cellStyle name="1_Don gia Du thau ( XL19)_Dang ky phan khai von ODA (gui Bo)_BC von DTPT 6 thang 2012 2 3 2" xfId="37780"/>
    <cellStyle name="1_Don gia Du thau ( XL19)_Dang ky phan khai von ODA (gui Bo)_BC von DTPT 6 thang 2012 2 3 3" xfId="37781"/>
    <cellStyle name="1_Don gia Du thau ( XL19)_Dang ky phan khai von ODA (gui Bo)_BC von DTPT 6 thang 2012 2 4" xfId="10163"/>
    <cellStyle name="1_Don gia Du thau ( XL19)_Dang ky phan khai von ODA (gui Bo)_BC von DTPT 6 thang 2012 2 4 2" xfId="37782"/>
    <cellStyle name="1_Don gia Du thau ( XL19)_Dang ky phan khai von ODA (gui Bo)_BC von DTPT 6 thang 2012 2 4 3" xfId="37783"/>
    <cellStyle name="1_Don gia Du thau ( XL19)_Dang ky phan khai von ODA (gui Bo)_BC von DTPT 6 thang 2012 2 5" xfId="37784"/>
    <cellStyle name="1_Don gia Du thau ( XL19)_Dang ky phan khai von ODA (gui Bo)_BC von DTPT 6 thang 2012 2 6" xfId="37785"/>
    <cellStyle name="1_Don gia Du thau ( XL19)_Dang ky phan khai von ODA (gui Bo)_BC von DTPT 6 thang 2012 3" xfId="10164"/>
    <cellStyle name="1_Don gia Du thau ( XL19)_Dang ky phan khai von ODA (gui Bo)_BC von DTPT 6 thang 2012 3 2" xfId="37786"/>
    <cellStyle name="1_Don gia Du thau ( XL19)_Dang ky phan khai von ODA (gui Bo)_BC von DTPT 6 thang 2012 3 3" xfId="37787"/>
    <cellStyle name="1_Don gia Du thau ( XL19)_Dang ky phan khai von ODA (gui Bo)_BC von DTPT 6 thang 2012 4" xfId="10165"/>
    <cellStyle name="1_Don gia Du thau ( XL19)_Dang ky phan khai von ODA (gui Bo)_BC von DTPT 6 thang 2012 4 2" xfId="37788"/>
    <cellStyle name="1_Don gia Du thau ( XL19)_Dang ky phan khai von ODA (gui Bo)_BC von DTPT 6 thang 2012 4 3" xfId="37789"/>
    <cellStyle name="1_Don gia Du thau ( XL19)_Dang ky phan khai von ODA (gui Bo)_BC von DTPT 6 thang 2012 5" xfId="10166"/>
    <cellStyle name="1_Don gia Du thau ( XL19)_Dang ky phan khai von ODA (gui Bo)_BC von DTPT 6 thang 2012 5 2" xfId="37790"/>
    <cellStyle name="1_Don gia Du thau ( XL19)_Dang ky phan khai von ODA (gui Bo)_BC von DTPT 6 thang 2012 5 3" xfId="37791"/>
    <cellStyle name="1_Don gia Du thau ( XL19)_Dang ky phan khai von ODA (gui Bo)_BC von DTPT 6 thang 2012 6" xfId="37792"/>
    <cellStyle name="1_Don gia Du thau ( XL19)_Dang ky phan khai von ODA (gui Bo)_BC von DTPT 6 thang 2012 7" xfId="37793"/>
    <cellStyle name="1_Don gia Du thau ( XL19)_Dang ky phan khai von ODA (gui Bo)_Bieu du thao QD von ho tro co MT" xfId="10167"/>
    <cellStyle name="1_Don gia Du thau ( XL19)_Dang ky phan khai von ODA (gui Bo)_Bieu du thao QD von ho tro co MT 2" xfId="10168"/>
    <cellStyle name="1_Don gia Du thau ( XL19)_Dang ky phan khai von ODA (gui Bo)_Bieu du thao QD von ho tro co MT 2 2" xfId="10169"/>
    <cellStyle name="1_Don gia Du thau ( XL19)_Dang ky phan khai von ODA (gui Bo)_Bieu du thao QD von ho tro co MT 2 2 2" xfId="37794"/>
    <cellStyle name="1_Don gia Du thau ( XL19)_Dang ky phan khai von ODA (gui Bo)_Bieu du thao QD von ho tro co MT 2 2 3" xfId="37795"/>
    <cellStyle name="1_Don gia Du thau ( XL19)_Dang ky phan khai von ODA (gui Bo)_Bieu du thao QD von ho tro co MT 2 3" xfId="10170"/>
    <cellStyle name="1_Don gia Du thau ( XL19)_Dang ky phan khai von ODA (gui Bo)_Bieu du thao QD von ho tro co MT 2 3 2" xfId="37796"/>
    <cellStyle name="1_Don gia Du thau ( XL19)_Dang ky phan khai von ODA (gui Bo)_Bieu du thao QD von ho tro co MT 2 3 3" xfId="37797"/>
    <cellStyle name="1_Don gia Du thau ( XL19)_Dang ky phan khai von ODA (gui Bo)_Bieu du thao QD von ho tro co MT 2 4" xfId="10171"/>
    <cellStyle name="1_Don gia Du thau ( XL19)_Dang ky phan khai von ODA (gui Bo)_Bieu du thao QD von ho tro co MT 2 4 2" xfId="37798"/>
    <cellStyle name="1_Don gia Du thau ( XL19)_Dang ky phan khai von ODA (gui Bo)_Bieu du thao QD von ho tro co MT 2 4 3" xfId="37799"/>
    <cellStyle name="1_Don gia Du thau ( XL19)_Dang ky phan khai von ODA (gui Bo)_Bieu du thao QD von ho tro co MT 2 5" xfId="37800"/>
    <cellStyle name="1_Don gia Du thau ( XL19)_Dang ky phan khai von ODA (gui Bo)_Bieu du thao QD von ho tro co MT 2 6" xfId="37801"/>
    <cellStyle name="1_Don gia Du thau ( XL19)_Dang ky phan khai von ODA (gui Bo)_Bieu du thao QD von ho tro co MT 3" xfId="10172"/>
    <cellStyle name="1_Don gia Du thau ( XL19)_Dang ky phan khai von ODA (gui Bo)_Bieu du thao QD von ho tro co MT 3 2" xfId="37802"/>
    <cellStyle name="1_Don gia Du thau ( XL19)_Dang ky phan khai von ODA (gui Bo)_Bieu du thao QD von ho tro co MT 3 3" xfId="37803"/>
    <cellStyle name="1_Don gia Du thau ( XL19)_Dang ky phan khai von ODA (gui Bo)_Bieu du thao QD von ho tro co MT 4" xfId="10173"/>
    <cellStyle name="1_Don gia Du thau ( XL19)_Dang ky phan khai von ODA (gui Bo)_Bieu du thao QD von ho tro co MT 4 2" xfId="37804"/>
    <cellStyle name="1_Don gia Du thau ( XL19)_Dang ky phan khai von ODA (gui Bo)_Bieu du thao QD von ho tro co MT 4 3" xfId="37805"/>
    <cellStyle name="1_Don gia Du thau ( XL19)_Dang ky phan khai von ODA (gui Bo)_Bieu du thao QD von ho tro co MT 5" xfId="10174"/>
    <cellStyle name="1_Don gia Du thau ( XL19)_Dang ky phan khai von ODA (gui Bo)_Bieu du thao QD von ho tro co MT 5 2" xfId="37806"/>
    <cellStyle name="1_Don gia Du thau ( XL19)_Dang ky phan khai von ODA (gui Bo)_Bieu du thao QD von ho tro co MT 5 3" xfId="37807"/>
    <cellStyle name="1_Don gia Du thau ( XL19)_Dang ky phan khai von ODA (gui Bo)_Bieu du thao QD von ho tro co MT 6" xfId="37808"/>
    <cellStyle name="1_Don gia Du thau ( XL19)_Dang ky phan khai von ODA (gui Bo)_Bieu du thao QD von ho tro co MT 7" xfId="37809"/>
    <cellStyle name="1_Don gia Du thau ( XL19)_Dang ky phan khai von ODA (gui Bo)_Ke hoach 2012 theo doi (giai ngan 30.6.12)" xfId="10175"/>
    <cellStyle name="1_Don gia Du thau ( XL19)_Dang ky phan khai von ODA (gui Bo)_Ke hoach 2012 theo doi (giai ngan 30.6.12) 2" xfId="10176"/>
    <cellStyle name="1_Don gia Du thau ( XL19)_Dang ky phan khai von ODA (gui Bo)_Ke hoach 2012 theo doi (giai ngan 30.6.12) 2 2" xfId="10177"/>
    <cellStyle name="1_Don gia Du thau ( XL19)_Dang ky phan khai von ODA (gui Bo)_Ke hoach 2012 theo doi (giai ngan 30.6.12) 2 2 2" xfId="37810"/>
    <cellStyle name="1_Don gia Du thau ( XL19)_Dang ky phan khai von ODA (gui Bo)_Ke hoach 2012 theo doi (giai ngan 30.6.12) 2 2 3" xfId="37811"/>
    <cellStyle name="1_Don gia Du thau ( XL19)_Dang ky phan khai von ODA (gui Bo)_Ke hoach 2012 theo doi (giai ngan 30.6.12) 2 3" xfId="10178"/>
    <cellStyle name="1_Don gia Du thau ( XL19)_Dang ky phan khai von ODA (gui Bo)_Ke hoach 2012 theo doi (giai ngan 30.6.12) 2 3 2" xfId="37812"/>
    <cellStyle name="1_Don gia Du thau ( XL19)_Dang ky phan khai von ODA (gui Bo)_Ke hoach 2012 theo doi (giai ngan 30.6.12) 2 3 3" xfId="37813"/>
    <cellStyle name="1_Don gia Du thau ( XL19)_Dang ky phan khai von ODA (gui Bo)_Ke hoach 2012 theo doi (giai ngan 30.6.12) 2 4" xfId="10179"/>
    <cellStyle name="1_Don gia Du thau ( XL19)_Dang ky phan khai von ODA (gui Bo)_Ke hoach 2012 theo doi (giai ngan 30.6.12) 2 4 2" xfId="37814"/>
    <cellStyle name="1_Don gia Du thau ( XL19)_Dang ky phan khai von ODA (gui Bo)_Ke hoach 2012 theo doi (giai ngan 30.6.12) 2 4 3" xfId="37815"/>
    <cellStyle name="1_Don gia Du thau ( XL19)_Dang ky phan khai von ODA (gui Bo)_Ke hoach 2012 theo doi (giai ngan 30.6.12) 2 5" xfId="37816"/>
    <cellStyle name="1_Don gia Du thau ( XL19)_Dang ky phan khai von ODA (gui Bo)_Ke hoach 2012 theo doi (giai ngan 30.6.12) 2 6" xfId="37817"/>
    <cellStyle name="1_Don gia Du thau ( XL19)_Dang ky phan khai von ODA (gui Bo)_Ke hoach 2012 theo doi (giai ngan 30.6.12) 3" xfId="10180"/>
    <cellStyle name="1_Don gia Du thau ( XL19)_Dang ky phan khai von ODA (gui Bo)_Ke hoach 2012 theo doi (giai ngan 30.6.12) 3 2" xfId="37818"/>
    <cellStyle name="1_Don gia Du thau ( XL19)_Dang ky phan khai von ODA (gui Bo)_Ke hoach 2012 theo doi (giai ngan 30.6.12) 3 3" xfId="37819"/>
    <cellStyle name="1_Don gia Du thau ( XL19)_Dang ky phan khai von ODA (gui Bo)_Ke hoach 2012 theo doi (giai ngan 30.6.12) 4" xfId="10181"/>
    <cellStyle name="1_Don gia Du thau ( XL19)_Dang ky phan khai von ODA (gui Bo)_Ke hoach 2012 theo doi (giai ngan 30.6.12) 4 2" xfId="37820"/>
    <cellStyle name="1_Don gia Du thau ( XL19)_Dang ky phan khai von ODA (gui Bo)_Ke hoach 2012 theo doi (giai ngan 30.6.12) 4 3" xfId="37821"/>
    <cellStyle name="1_Don gia Du thau ( XL19)_Dang ky phan khai von ODA (gui Bo)_Ke hoach 2012 theo doi (giai ngan 30.6.12) 5" xfId="10182"/>
    <cellStyle name="1_Don gia Du thau ( XL19)_Dang ky phan khai von ODA (gui Bo)_Ke hoach 2012 theo doi (giai ngan 30.6.12) 5 2" xfId="37822"/>
    <cellStyle name="1_Don gia Du thau ( XL19)_Dang ky phan khai von ODA (gui Bo)_Ke hoach 2012 theo doi (giai ngan 30.6.12) 5 3" xfId="37823"/>
    <cellStyle name="1_Don gia Du thau ( XL19)_Dang ky phan khai von ODA (gui Bo)_Ke hoach 2012 theo doi (giai ngan 30.6.12) 6" xfId="37824"/>
    <cellStyle name="1_Don gia Du thau ( XL19)_Dang ky phan khai von ODA (gui Bo)_Ke hoach 2012 theo doi (giai ngan 30.6.12) 7" xfId="37825"/>
    <cellStyle name="1_Don gia Du thau ( XL19)_Ke hoach 2012 (theo doi)" xfId="10183"/>
    <cellStyle name="1_Don gia Du thau ( XL19)_Ke hoach 2012 (theo doi) 2" xfId="10184"/>
    <cellStyle name="1_Don gia Du thau ( XL19)_Ke hoach 2012 (theo doi) 2 2" xfId="10185"/>
    <cellStyle name="1_Don gia Du thau ( XL19)_Ke hoach 2012 (theo doi) 2 2 2" xfId="37826"/>
    <cellStyle name="1_Don gia Du thau ( XL19)_Ke hoach 2012 (theo doi) 2 2 3" xfId="37827"/>
    <cellStyle name="1_Don gia Du thau ( XL19)_Ke hoach 2012 (theo doi) 2 3" xfId="10186"/>
    <cellStyle name="1_Don gia Du thau ( XL19)_Ke hoach 2012 (theo doi) 2 3 2" xfId="37828"/>
    <cellStyle name="1_Don gia Du thau ( XL19)_Ke hoach 2012 (theo doi) 2 3 3" xfId="37829"/>
    <cellStyle name="1_Don gia Du thau ( XL19)_Ke hoach 2012 (theo doi) 2 4" xfId="10187"/>
    <cellStyle name="1_Don gia Du thau ( XL19)_Ke hoach 2012 (theo doi) 2 4 2" xfId="37830"/>
    <cellStyle name="1_Don gia Du thau ( XL19)_Ke hoach 2012 (theo doi) 2 4 3" xfId="37831"/>
    <cellStyle name="1_Don gia Du thau ( XL19)_Ke hoach 2012 (theo doi) 2 5" xfId="37832"/>
    <cellStyle name="1_Don gia Du thau ( XL19)_Ke hoach 2012 (theo doi) 2 6" xfId="37833"/>
    <cellStyle name="1_Don gia Du thau ( XL19)_Ke hoach 2012 (theo doi) 3" xfId="10188"/>
    <cellStyle name="1_Don gia Du thau ( XL19)_Ke hoach 2012 (theo doi) 3 2" xfId="37834"/>
    <cellStyle name="1_Don gia Du thau ( XL19)_Ke hoach 2012 (theo doi) 3 3" xfId="37835"/>
    <cellStyle name="1_Don gia Du thau ( XL19)_Ke hoach 2012 (theo doi) 4" xfId="10189"/>
    <cellStyle name="1_Don gia Du thau ( XL19)_Ke hoach 2012 (theo doi) 4 2" xfId="37836"/>
    <cellStyle name="1_Don gia Du thau ( XL19)_Ke hoach 2012 (theo doi) 4 3" xfId="37837"/>
    <cellStyle name="1_Don gia Du thau ( XL19)_Ke hoach 2012 (theo doi) 5" xfId="10190"/>
    <cellStyle name="1_Don gia Du thau ( XL19)_Ke hoach 2012 (theo doi) 5 2" xfId="37838"/>
    <cellStyle name="1_Don gia Du thau ( XL19)_Ke hoach 2012 (theo doi) 5 3" xfId="37839"/>
    <cellStyle name="1_Don gia Du thau ( XL19)_Ke hoach 2012 (theo doi) 6" xfId="37840"/>
    <cellStyle name="1_Don gia Du thau ( XL19)_Ke hoach 2012 (theo doi) 7" xfId="37841"/>
    <cellStyle name="1_Don gia Du thau ( XL19)_Ke hoach 2012 theo doi (giai ngan 30.6.12)" xfId="10191"/>
    <cellStyle name="1_Don gia Du thau ( XL19)_Ke hoach 2012 theo doi (giai ngan 30.6.12) 2" xfId="10192"/>
    <cellStyle name="1_Don gia Du thau ( XL19)_Ke hoach 2012 theo doi (giai ngan 30.6.12) 2 2" xfId="10193"/>
    <cellStyle name="1_Don gia Du thau ( XL19)_Ke hoach 2012 theo doi (giai ngan 30.6.12) 2 2 2" xfId="37842"/>
    <cellStyle name="1_Don gia Du thau ( XL19)_Ke hoach 2012 theo doi (giai ngan 30.6.12) 2 2 3" xfId="37843"/>
    <cellStyle name="1_Don gia Du thau ( XL19)_Ke hoach 2012 theo doi (giai ngan 30.6.12) 2 3" xfId="10194"/>
    <cellStyle name="1_Don gia Du thau ( XL19)_Ke hoach 2012 theo doi (giai ngan 30.6.12) 2 3 2" xfId="37844"/>
    <cellStyle name="1_Don gia Du thau ( XL19)_Ke hoach 2012 theo doi (giai ngan 30.6.12) 2 3 3" xfId="37845"/>
    <cellStyle name="1_Don gia Du thau ( XL19)_Ke hoach 2012 theo doi (giai ngan 30.6.12) 2 4" xfId="10195"/>
    <cellStyle name="1_Don gia Du thau ( XL19)_Ke hoach 2012 theo doi (giai ngan 30.6.12) 2 4 2" xfId="37846"/>
    <cellStyle name="1_Don gia Du thau ( XL19)_Ke hoach 2012 theo doi (giai ngan 30.6.12) 2 4 3" xfId="37847"/>
    <cellStyle name="1_Don gia Du thau ( XL19)_Ke hoach 2012 theo doi (giai ngan 30.6.12) 2 5" xfId="37848"/>
    <cellStyle name="1_Don gia Du thau ( XL19)_Ke hoach 2012 theo doi (giai ngan 30.6.12) 2 6" xfId="37849"/>
    <cellStyle name="1_Don gia Du thau ( XL19)_Ke hoach 2012 theo doi (giai ngan 30.6.12) 3" xfId="10196"/>
    <cellStyle name="1_Don gia Du thau ( XL19)_Ke hoach 2012 theo doi (giai ngan 30.6.12) 3 2" xfId="37850"/>
    <cellStyle name="1_Don gia Du thau ( XL19)_Ke hoach 2012 theo doi (giai ngan 30.6.12) 3 3" xfId="37851"/>
    <cellStyle name="1_Don gia Du thau ( XL19)_Ke hoach 2012 theo doi (giai ngan 30.6.12) 4" xfId="10197"/>
    <cellStyle name="1_Don gia Du thau ( XL19)_Ke hoach 2012 theo doi (giai ngan 30.6.12) 4 2" xfId="37852"/>
    <cellStyle name="1_Don gia Du thau ( XL19)_Ke hoach 2012 theo doi (giai ngan 30.6.12) 4 3" xfId="37853"/>
    <cellStyle name="1_Don gia Du thau ( XL19)_Ke hoach 2012 theo doi (giai ngan 30.6.12) 5" xfId="10198"/>
    <cellStyle name="1_Don gia Du thau ( XL19)_Ke hoach 2012 theo doi (giai ngan 30.6.12) 5 2" xfId="37854"/>
    <cellStyle name="1_Don gia Du thau ( XL19)_Ke hoach 2012 theo doi (giai ngan 30.6.12) 5 3" xfId="37855"/>
    <cellStyle name="1_Don gia Du thau ( XL19)_Ke hoach 2012 theo doi (giai ngan 30.6.12) 6" xfId="37856"/>
    <cellStyle name="1_Don gia Du thau ( XL19)_Ke hoach 2012 theo doi (giai ngan 30.6.12) 7" xfId="37857"/>
    <cellStyle name="1_Don gia Du thau ( XL19)_Tong hop theo doi von TPCP (BC)" xfId="10199"/>
    <cellStyle name="1_Don gia Du thau ( XL19)_Tong hop theo doi von TPCP (BC) 2" xfId="10200"/>
    <cellStyle name="1_Don gia Du thau ( XL19)_Tong hop theo doi von TPCP (BC) 2 2" xfId="10201"/>
    <cellStyle name="1_Don gia Du thau ( XL19)_Tong hop theo doi von TPCP (BC) 2 2 2" xfId="37858"/>
    <cellStyle name="1_Don gia Du thau ( XL19)_Tong hop theo doi von TPCP (BC) 2 2 3" xfId="37859"/>
    <cellStyle name="1_Don gia Du thau ( XL19)_Tong hop theo doi von TPCP (BC) 2 3" xfId="10202"/>
    <cellStyle name="1_Don gia Du thau ( XL19)_Tong hop theo doi von TPCP (BC) 2 3 2" xfId="37860"/>
    <cellStyle name="1_Don gia Du thau ( XL19)_Tong hop theo doi von TPCP (BC) 2 3 3" xfId="37861"/>
    <cellStyle name="1_Don gia Du thau ( XL19)_Tong hop theo doi von TPCP (BC) 2 4" xfId="10203"/>
    <cellStyle name="1_Don gia Du thau ( XL19)_Tong hop theo doi von TPCP (BC) 2 4 2" xfId="37862"/>
    <cellStyle name="1_Don gia Du thau ( XL19)_Tong hop theo doi von TPCP (BC) 2 4 3" xfId="37863"/>
    <cellStyle name="1_Don gia Du thau ( XL19)_Tong hop theo doi von TPCP (BC) 2 5" xfId="37864"/>
    <cellStyle name="1_Don gia Du thau ( XL19)_Tong hop theo doi von TPCP (BC) 2 6" xfId="37865"/>
    <cellStyle name="1_Don gia Du thau ( XL19)_Tong hop theo doi von TPCP (BC) 3" xfId="10204"/>
    <cellStyle name="1_Don gia Du thau ( XL19)_Tong hop theo doi von TPCP (BC) 3 2" xfId="37866"/>
    <cellStyle name="1_Don gia Du thau ( XL19)_Tong hop theo doi von TPCP (BC) 3 3" xfId="37867"/>
    <cellStyle name="1_Don gia Du thau ( XL19)_Tong hop theo doi von TPCP (BC) 4" xfId="10205"/>
    <cellStyle name="1_Don gia Du thau ( XL19)_Tong hop theo doi von TPCP (BC) 4 2" xfId="37868"/>
    <cellStyle name="1_Don gia Du thau ( XL19)_Tong hop theo doi von TPCP (BC) 4 3" xfId="37869"/>
    <cellStyle name="1_Don gia Du thau ( XL19)_Tong hop theo doi von TPCP (BC) 5" xfId="10206"/>
    <cellStyle name="1_Don gia Du thau ( XL19)_Tong hop theo doi von TPCP (BC) 5 2" xfId="37870"/>
    <cellStyle name="1_Don gia Du thau ( XL19)_Tong hop theo doi von TPCP (BC) 5 3" xfId="37871"/>
    <cellStyle name="1_Don gia Du thau ( XL19)_Tong hop theo doi von TPCP (BC) 6" xfId="37872"/>
    <cellStyle name="1_Don gia Du thau ( XL19)_Tong hop theo doi von TPCP (BC) 7" xfId="37873"/>
    <cellStyle name="1_Don gia Du thau ( XL19)_Tong hop theo doi von TPCP (BC)_BC von DTPT 6 thang 2012" xfId="10207"/>
    <cellStyle name="1_Don gia Du thau ( XL19)_Tong hop theo doi von TPCP (BC)_BC von DTPT 6 thang 2012 2" xfId="10208"/>
    <cellStyle name="1_Don gia Du thau ( XL19)_Tong hop theo doi von TPCP (BC)_BC von DTPT 6 thang 2012 2 2" xfId="10209"/>
    <cellStyle name="1_Don gia Du thau ( XL19)_Tong hop theo doi von TPCP (BC)_BC von DTPT 6 thang 2012 2 2 2" xfId="37874"/>
    <cellStyle name="1_Don gia Du thau ( XL19)_Tong hop theo doi von TPCP (BC)_BC von DTPT 6 thang 2012 2 2 3" xfId="37875"/>
    <cellStyle name="1_Don gia Du thau ( XL19)_Tong hop theo doi von TPCP (BC)_BC von DTPT 6 thang 2012 2 3" xfId="10210"/>
    <cellStyle name="1_Don gia Du thau ( XL19)_Tong hop theo doi von TPCP (BC)_BC von DTPT 6 thang 2012 2 3 2" xfId="37876"/>
    <cellStyle name="1_Don gia Du thau ( XL19)_Tong hop theo doi von TPCP (BC)_BC von DTPT 6 thang 2012 2 3 3" xfId="37877"/>
    <cellStyle name="1_Don gia Du thau ( XL19)_Tong hop theo doi von TPCP (BC)_BC von DTPT 6 thang 2012 2 4" xfId="10211"/>
    <cellStyle name="1_Don gia Du thau ( XL19)_Tong hop theo doi von TPCP (BC)_BC von DTPT 6 thang 2012 2 4 2" xfId="37878"/>
    <cellStyle name="1_Don gia Du thau ( XL19)_Tong hop theo doi von TPCP (BC)_BC von DTPT 6 thang 2012 2 4 3" xfId="37879"/>
    <cellStyle name="1_Don gia Du thau ( XL19)_Tong hop theo doi von TPCP (BC)_BC von DTPT 6 thang 2012 2 5" xfId="37880"/>
    <cellStyle name="1_Don gia Du thau ( XL19)_Tong hop theo doi von TPCP (BC)_BC von DTPT 6 thang 2012 2 6" xfId="37881"/>
    <cellStyle name="1_Don gia Du thau ( XL19)_Tong hop theo doi von TPCP (BC)_BC von DTPT 6 thang 2012 3" xfId="10212"/>
    <cellStyle name="1_Don gia Du thau ( XL19)_Tong hop theo doi von TPCP (BC)_BC von DTPT 6 thang 2012 3 2" xfId="37882"/>
    <cellStyle name="1_Don gia Du thau ( XL19)_Tong hop theo doi von TPCP (BC)_BC von DTPT 6 thang 2012 3 3" xfId="37883"/>
    <cellStyle name="1_Don gia Du thau ( XL19)_Tong hop theo doi von TPCP (BC)_BC von DTPT 6 thang 2012 4" xfId="10213"/>
    <cellStyle name="1_Don gia Du thau ( XL19)_Tong hop theo doi von TPCP (BC)_BC von DTPT 6 thang 2012 4 2" xfId="37884"/>
    <cellStyle name="1_Don gia Du thau ( XL19)_Tong hop theo doi von TPCP (BC)_BC von DTPT 6 thang 2012 4 3" xfId="37885"/>
    <cellStyle name="1_Don gia Du thau ( XL19)_Tong hop theo doi von TPCP (BC)_BC von DTPT 6 thang 2012 5" xfId="10214"/>
    <cellStyle name="1_Don gia Du thau ( XL19)_Tong hop theo doi von TPCP (BC)_BC von DTPT 6 thang 2012 5 2" xfId="37886"/>
    <cellStyle name="1_Don gia Du thau ( XL19)_Tong hop theo doi von TPCP (BC)_BC von DTPT 6 thang 2012 5 3" xfId="37887"/>
    <cellStyle name="1_Don gia Du thau ( XL19)_Tong hop theo doi von TPCP (BC)_BC von DTPT 6 thang 2012 6" xfId="37888"/>
    <cellStyle name="1_Don gia Du thau ( XL19)_Tong hop theo doi von TPCP (BC)_BC von DTPT 6 thang 2012 7" xfId="37889"/>
    <cellStyle name="1_Don gia Du thau ( XL19)_Tong hop theo doi von TPCP (BC)_Bieu du thao QD von ho tro co MT" xfId="10215"/>
    <cellStyle name="1_Don gia Du thau ( XL19)_Tong hop theo doi von TPCP (BC)_Bieu du thao QD von ho tro co MT 2" xfId="10216"/>
    <cellStyle name="1_Don gia Du thau ( XL19)_Tong hop theo doi von TPCP (BC)_Bieu du thao QD von ho tro co MT 2 2" xfId="10217"/>
    <cellStyle name="1_Don gia Du thau ( XL19)_Tong hop theo doi von TPCP (BC)_Bieu du thao QD von ho tro co MT 2 2 2" xfId="37890"/>
    <cellStyle name="1_Don gia Du thau ( XL19)_Tong hop theo doi von TPCP (BC)_Bieu du thao QD von ho tro co MT 2 2 3" xfId="37891"/>
    <cellStyle name="1_Don gia Du thau ( XL19)_Tong hop theo doi von TPCP (BC)_Bieu du thao QD von ho tro co MT 2 3" xfId="10218"/>
    <cellStyle name="1_Don gia Du thau ( XL19)_Tong hop theo doi von TPCP (BC)_Bieu du thao QD von ho tro co MT 2 3 2" xfId="37892"/>
    <cellStyle name="1_Don gia Du thau ( XL19)_Tong hop theo doi von TPCP (BC)_Bieu du thao QD von ho tro co MT 2 3 3" xfId="37893"/>
    <cellStyle name="1_Don gia Du thau ( XL19)_Tong hop theo doi von TPCP (BC)_Bieu du thao QD von ho tro co MT 2 4" xfId="10219"/>
    <cellStyle name="1_Don gia Du thau ( XL19)_Tong hop theo doi von TPCP (BC)_Bieu du thao QD von ho tro co MT 2 4 2" xfId="37894"/>
    <cellStyle name="1_Don gia Du thau ( XL19)_Tong hop theo doi von TPCP (BC)_Bieu du thao QD von ho tro co MT 2 4 3" xfId="37895"/>
    <cellStyle name="1_Don gia Du thau ( XL19)_Tong hop theo doi von TPCP (BC)_Bieu du thao QD von ho tro co MT 2 5" xfId="37896"/>
    <cellStyle name="1_Don gia Du thau ( XL19)_Tong hop theo doi von TPCP (BC)_Bieu du thao QD von ho tro co MT 2 6" xfId="37897"/>
    <cellStyle name="1_Don gia Du thau ( XL19)_Tong hop theo doi von TPCP (BC)_Bieu du thao QD von ho tro co MT 3" xfId="10220"/>
    <cellStyle name="1_Don gia Du thau ( XL19)_Tong hop theo doi von TPCP (BC)_Bieu du thao QD von ho tro co MT 3 2" xfId="37898"/>
    <cellStyle name="1_Don gia Du thau ( XL19)_Tong hop theo doi von TPCP (BC)_Bieu du thao QD von ho tro co MT 3 3" xfId="37899"/>
    <cellStyle name="1_Don gia Du thau ( XL19)_Tong hop theo doi von TPCP (BC)_Bieu du thao QD von ho tro co MT 4" xfId="10221"/>
    <cellStyle name="1_Don gia Du thau ( XL19)_Tong hop theo doi von TPCP (BC)_Bieu du thao QD von ho tro co MT 4 2" xfId="37900"/>
    <cellStyle name="1_Don gia Du thau ( XL19)_Tong hop theo doi von TPCP (BC)_Bieu du thao QD von ho tro co MT 4 3" xfId="37901"/>
    <cellStyle name="1_Don gia Du thau ( XL19)_Tong hop theo doi von TPCP (BC)_Bieu du thao QD von ho tro co MT 5" xfId="10222"/>
    <cellStyle name="1_Don gia Du thau ( XL19)_Tong hop theo doi von TPCP (BC)_Bieu du thao QD von ho tro co MT 5 2" xfId="37902"/>
    <cellStyle name="1_Don gia Du thau ( XL19)_Tong hop theo doi von TPCP (BC)_Bieu du thao QD von ho tro co MT 5 3" xfId="37903"/>
    <cellStyle name="1_Don gia Du thau ( XL19)_Tong hop theo doi von TPCP (BC)_Bieu du thao QD von ho tro co MT 6" xfId="37904"/>
    <cellStyle name="1_Don gia Du thau ( XL19)_Tong hop theo doi von TPCP (BC)_Bieu du thao QD von ho tro co MT 7" xfId="37905"/>
    <cellStyle name="1_Don gia Du thau ( XL19)_Tong hop theo doi von TPCP (BC)_Ke hoach 2012 (theo doi)" xfId="10223"/>
    <cellStyle name="1_Don gia Du thau ( XL19)_Tong hop theo doi von TPCP (BC)_Ke hoach 2012 (theo doi) 2" xfId="10224"/>
    <cellStyle name="1_Don gia Du thau ( XL19)_Tong hop theo doi von TPCP (BC)_Ke hoach 2012 (theo doi) 2 2" xfId="10225"/>
    <cellStyle name="1_Don gia Du thau ( XL19)_Tong hop theo doi von TPCP (BC)_Ke hoach 2012 (theo doi) 2 2 2" xfId="37906"/>
    <cellStyle name="1_Don gia Du thau ( XL19)_Tong hop theo doi von TPCP (BC)_Ke hoach 2012 (theo doi) 2 2 3" xfId="37907"/>
    <cellStyle name="1_Don gia Du thau ( XL19)_Tong hop theo doi von TPCP (BC)_Ke hoach 2012 (theo doi) 2 3" xfId="10226"/>
    <cellStyle name="1_Don gia Du thau ( XL19)_Tong hop theo doi von TPCP (BC)_Ke hoach 2012 (theo doi) 2 3 2" xfId="37908"/>
    <cellStyle name="1_Don gia Du thau ( XL19)_Tong hop theo doi von TPCP (BC)_Ke hoach 2012 (theo doi) 2 3 3" xfId="37909"/>
    <cellStyle name="1_Don gia Du thau ( XL19)_Tong hop theo doi von TPCP (BC)_Ke hoach 2012 (theo doi) 2 4" xfId="10227"/>
    <cellStyle name="1_Don gia Du thau ( XL19)_Tong hop theo doi von TPCP (BC)_Ke hoach 2012 (theo doi) 2 4 2" xfId="37910"/>
    <cellStyle name="1_Don gia Du thau ( XL19)_Tong hop theo doi von TPCP (BC)_Ke hoach 2012 (theo doi) 2 4 3" xfId="37911"/>
    <cellStyle name="1_Don gia Du thau ( XL19)_Tong hop theo doi von TPCP (BC)_Ke hoach 2012 (theo doi) 2 5" xfId="37912"/>
    <cellStyle name="1_Don gia Du thau ( XL19)_Tong hop theo doi von TPCP (BC)_Ke hoach 2012 (theo doi) 2 6" xfId="37913"/>
    <cellStyle name="1_Don gia Du thau ( XL19)_Tong hop theo doi von TPCP (BC)_Ke hoach 2012 (theo doi) 3" xfId="10228"/>
    <cellStyle name="1_Don gia Du thau ( XL19)_Tong hop theo doi von TPCP (BC)_Ke hoach 2012 (theo doi) 3 2" xfId="37914"/>
    <cellStyle name="1_Don gia Du thau ( XL19)_Tong hop theo doi von TPCP (BC)_Ke hoach 2012 (theo doi) 3 3" xfId="37915"/>
    <cellStyle name="1_Don gia Du thau ( XL19)_Tong hop theo doi von TPCP (BC)_Ke hoach 2012 (theo doi) 4" xfId="10229"/>
    <cellStyle name="1_Don gia Du thau ( XL19)_Tong hop theo doi von TPCP (BC)_Ke hoach 2012 (theo doi) 4 2" xfId="37916"/>
    <cellStyle name="1_Don gia Du thau ( XL19)_Tong hop theo doi von TPCP (BC)_Ke hoach 2012 (theo doi) 4 3" xfId="37917"/>
    <cellStyle name="1_Don gia Du thau ( XL19)_Tong hop theo doi von TPCP (BC)_Ke hoach 2012 (theo doi) 5" xfId="10230"/>
    <cellStyle name="1_Don gia Du thau ( XL19)_Tong hop theo doi von TPCP (BC)_Ke hoach 2012 (theo doi) 5 2" xfId="37918"/>
    <cellStyle name="1_Don gia Du thau ( XL19)_Tong hop theo doi von TPCP (BC)_Ke hoach 2012 (theo doi) 5 3" xfId="37919"/>
    <cellStyle name="1_Don gia Du thau ( XL19)_Tong hop theo doi von TPCP (BC)_Ke hoach 2012 (theo doi) 6" xfId="37920"/>
    <cellStyle name="1_Don gia Du thau ( XL19)_Tong hop theo doi von TPCP (BC)_Ke hoach 2012 (theo doi) 7" xfId="37921"/>
    <cellStyle name="1_Don gia Du thau ( XL19)_Tong hop theo doi von TPCP (BC)_Ke hoach 2012 theo doi (giai ngan 30.6.12)" xfId="10231"/>
    <cellStyle name="1_Don gia Du thau ( XL19)_Tong hop theo doi von TPCP (BC)_Ke hoach 2012 theo doi (giai ngan 30.6.12) 2" xfId="10232"/>
    <cellStyle name="1_Don gia Du thau ( XL19)_Tong hop theo doi von TPCP (BC)_Ke hoach 2012 theo doi (giai ngan 30.6.12) 2 2" xfId="10233"/>
    <cellStyle name="1_Don gia Du thau ( XL19)_Tong hop theo doi von TPCP (BC)_Ke hoach 2012 theo doi (giai ngan 30.6.12) 2 2 2" xfId="37922"/>
    <cellStyle name="1_Don gia Du thau ( XL19)_Tong hop theo doi von TPCP (BC)_Ke hoach 2012 theo doi (giai ngan 30.6.12) 2 2 3" xfId="37923"/>
    <cellStyle name="1_Don gia Du thau ( XL19)_Tong hop theo doi von TPCP (BC)_Ke hoach 2012 theo doi (giai ngan 30.6.12) 2 3" xfId="10234"/>
    <cellStyle name="1_Don gia Du thau ( XL19)_Tong hop theo doi von TPCP (BC)_Ke hoach 2012 theo doi (giai ngan 30.6.12) 2 3 2" xfId="37924"/>
    <cellStyle name="1_Don gia Du thau ( XL19)_Tong hop theo doi von TPCP (BC)_Ke hoach 2012 theo doi (giai ngan 30.6.12) 2 3 3" xfId="37925"/>
    <cellStyle name="1_Don gia Du thau ( XL19)_Tong hop theo doi von TPCP (BC)_Ke hoach 2012 theo doi (giai ngan 30.6.12) 2 4" xfId="10235"/>
    <cellStyle name="1_Don gia Du thau ( XL19)_Tong hop theo doi von TPCP (BC)_Ke hoach 2012 theo doi (giai ngan 30.6.12) 2 4 2" xfId="37926"/>
    <cellStyle name="1_Don gia Du thau ( XL19)_Tong hop theo doi von TPCP (BC)_Ke hoach 2012 theo doi (giai ngan 30.6.12) 2 4 3" xfId="37927"/>
    <cellStyle name="1_Don gia Du thau ( XL19)_Tong hop theo doi von TPCP (BC)_Ke hoach 2012 theo doi (giai ngan 30.6.12) 2 5" xfId="37928"/>
    <cellStyle name="1_Don gia Du thau ( XL19)_Tong hop theo doi von TPCP (BC)_Ke hoach 2012 theo doi (giai ngan 30.6.12) 2 6" xfId="37929"/>
    <cellStyle name="1_Don gia Du thau ( XL19)_Tong hop theo doi von TPCP (BC)_Ke hoach 2012 theo doi (giai ngan 30.6.12) 3" xfId="10236"/>
    <cellStyle name="1_Don gia Du thau ( XL19)_Tong hop theo doi von TPCP (BC)_Ke hoach 2012 theo doi (giai ngan 30.6.12) 3 2" xfId="37930"/>
    <cellStyle name="1_Don gia Du thau ( XL19)_Tong hop theo doi von TPCP (BC)_Ke hoach 2012 theo doi (giai ngan 30.6.12) 3 3" xfId="37931"/>
    <cellStyle name="1_Don gia Du thau ( XL19)_Tong hop theo doi von TPCP (BC)_Ke hoach 2012 theo doi (giai ngan 30.6.12) 4" xfId="10237"/>
    <cellStyle name="1_Don gia Du thau ( XL19)_Tong hop theo doi von TPCP (BC)_Ke hoach 2012 theo doi (giai ngan 30.6.12) 4 2" xfId="37932"/>
    <cellStyle name="1_Don gia Du thau ( XL19)_Tong hop theo doi von TPCP (BC)_Ke hoach 2012 theo doi (giai ngan 30.6.12) 4 3" xfId="37933"/>
    <cellStyle name="1_Don gia Du thau ( XL19)_Tong hop theo doi von TPCP (BC)_Ke hoach 2012 theo doi (giai ngan 30.6.12) 5" xfId="10238"/>
    <cellStyle name="1_Don gia Du thau ( XL19)_Tong hop theo doi von TPCP (BC)_Ke hoach 2012 theo doi (giai ngan 30.6.12) 5 2" xfId="37934"/>
    <cellStyle name="1_Don gia Du thau ( XL19)_Tong hop theo doi von TPCP (BC)_Ke hoach 2012 theo doi (giai ngan 30.6.12) 5 3" xfId="37935"/>
    <cellStyle name="1_Don gia Du thau ( XL19)_Tong hop theo doi von TPCP (BC)_Ke hoach 2012 theo doi (giai ngan 30.6.12) 6" xfId="37936"/>
    <cellStyle name="1_Don gia Du thau ( XL19)_Tong hop theo doi von TPCP (BC)_Ke hoach 2012 theo doi (giai ngan 30.6.12) 7" xfId="37937"/>
    <cellStyle name="1_Dtdchinh2397" xfId="10239"/>
    <cellStyle name="1_Dtdchinh2397_Nhu cau von dau tu 2013-2015 (LD Vụ sua)" xfId="10240"/>
    <cellStyle name="1_Du toan 558 (Km17+508.12 - Km 22)" xfId="10241"/>
    <cellStyle name="1_Du toan 558 (Km17+508.12 - Km 22)_!1 1 bao cao giao KH ve HTCMT vung TNB   12-12-2011" xfId="10242"/>
    <cellStyle name="1_Du toan 558 (Km17+508.12 - Km 22)_Bieu4HTMT" xfId="10243"/>
    <cellStyle name="1_Du toan 558 (Km17+508.12 - Km 22)_Bieu4HTMT_!1 1 bao cao giao KH ve HTCMT vung TNB   12-12-2011" xfId="10244"/>
    <cellStyle name="1_Du toan 558 (Km17+508.12 - Km 22)_Bieu4HTMT_KH TPCP vung TNB (03-1-2012)" xfId="10245"/>
    <cellStyle name="1_Du toan 558 (Km17+508.12 - Km 22)_KH TPCP vung TNB (03-1-2012)" xfId="10246"/>
    <cellStyle name="1_Gia_VLQL48_duyet " xfId="10247"/>
    <cellStyle name="1_Gia_VLQL48_duyet _!1 1 bao cao giao KH ve HTCMT vung TNB   12-12-2011" xfId="10248"/>
    <cellStyle name="1_Gia_VLQL48_duyet _Bieu4HTMT" xfId="10249"/>
    <cellStyle name="1_Gia_VLQL48_duyet _Bieu4HTMT_!1 1 bao cao giao KH ve HTCMT vung TNB   12-12-2011" xfId="10250"/>
    <cellStyle name="1_Gia_VLQL48_duyet _Bieu4HTMT_KH TPCP vung TNB (03-1-2012)" xfId="10251"/>
    <cellStyle name="1_Gia_VLQL48_duyet _KH TPCP vung TNB (03-1-2012)" xfId="10252"/>
    <cellStyle name="1_Ke hoach 2010 (theo doi)" xfId="10253"/>
    <cellStyle name="1_Ke hoach 2010 (theo doi) 2" xfId="10254"/>
    <cellStyle name="1_Ke hoach 2010 (theo doi) 2 2" xfId="10255"/>
    <cellStyle name="1_Ke hoach 2010 (theo doi) 2 2 2" xfId="37938"/>
    <cellStyle name="1_Ke hoach 2010 (theo doi) 2 2 3" xfId="37939"/>
    <cellStyle name="1_Ke hoach 2010 (theo doi) 2 3" xfId="10256"/>
    <cellStyle name="1_Ke hoach 2010 (theo doi) 2 3 2" xfId="37940"/>
    <cellStyle name="1_Ke hoach 2010 (theo doi) 2 3 3" xfId="37941"/>
    <cellStyle name="1_Ke hoach 2010 (theo doi) 2 4" xfId="10257"/>
    <cellStyle name="1_Ke hoach 2010 (theo doi) 2 4 2" xfId="37942"/>
    <cellStyle name="1_Ke hoach 2010 (theo doi) 2 4 3" xfId="37943"/>
    <cellStyle name="1_Ke hoach 2010 (theo doi) 2 5" xfId="37944"/>
    <cellStyle name="1_Ke hoach 2010 (theo doi) 2 6" xfId="37945"/>
    <cellStyle name="1_Ke hoach 2010 (theo doi) 3" xfId="10258"/>
    <cellStyle name="1_Ke hoach 2010 (theo doi) 3 2" xfId="37946"/>
    <cellStyle name="1_Ke hoach 2010 (theo doi) 3 3" xfId="37947"/>
    <cellStyle name="1_Ke hoach 2010 (theo doi) 4" xfId="10259"/>
    <cellStyle name="1_Ke hoach 2010 (theo doi) 4 2" xfId="37948"/>
    <cellStyle name="1_Ke hoach 2010 (theo doi) 4 3" xfId="37949"/>
    <cellStyle name="1_Ke hoach 2010 (theo doi) 5" xfId="10260"/>
    <cellStyle name="1_Ke hoach 2010 (theo doi) 5 2" xfId="37950"/>
    <cellStyle name="1_Ke hoach 2010 (theo doi) 5 3" xfId="37951"/>
    <cellStyle name="1_Ke hoach 2010 (theo doi) 6" xfId="37952"/>
    <cellStyle name="1_Ke hoach 2010 (theo doi) 7" xfId="37953"/>
    <cellStyle name="1_Ke hoach 2010 (theo doi)_BC von DTPT 6 thang 2012" xfId="10261"/>
    <cellStyle name="1_Ke hoach 2010 (theo doi)_BC von DTPT 6 thang 2012 2" xfId="10262"/>
    <cellStyle name="1_Ke hoach 2010 (theo doi)_BC von DTPT 6 thang 2012 2 2" xfId="10263"/>
    <cellStyle name="1_Ke hoach 2010 (theo doi)_BC von DTPT 6 thang 2012 2 2 2" xfId="37954"/>
    <cellStyle name="1_Ke hoach 2010 (theo doi)_BC von DTPT 6 thang 2012 2 2 3" xfId="37955"/>
    <cellStyle name="1_Ke hoach 2010 (theo doi)_BC von DTPT 6 thang 2012 2 3" xfId="10264"/>
    <cellStyle name="1_Ke hoach 2010 (theo doi)_BC von DTPT 6 thang 2012 2 3 2" xfId="37956"/>
    <cellStyle name="1_Ke hoach 2010 (theo doi)_BC von DTPT 6 thang 2012 2 3 3" xfId="37957"/>
    <cellStyle name="1_Ke hoach 2010 (theo doi)_BC von DTPT 6 thang 2012 2 4" xfId="10265"/>
    <cellStyle name="1_Ke hoach 2010 (theo doi)_BC von DTPT 6 thang 2012 2 4 2" xfId="37958"/>
    <cellStyle name="1_Ke hoach 2010 (theo doi)_BC von DTPT 6 thang 2012 2 4 3" xfId="37959"/>
    <cellStyle name="1_Ke hoach 2010 (theo doi)_BC von DTPT 6 thang 2012 2 5" xfId="37960"/>
    <cellStyle name="1_Ke hoach 2010 (theo doi)_BC von DTPT 6 thang 2012 2 6" xfId="37961"/>
    <cellStyle name="1_Ke hoach 2010 (theo doi)_BC von DTPT 6 thang 2012 3" xfId="10266"/>
    <cellStyle name="1_Ke hoach 2010 (theo doi)_BC von DTPT 6 thang 2012 3 2" xfId="37962"/>
    <cellStyle name="1_Ke hoach 2010 (theo doi)_BC von DTPT 6 thang 2012 3 3" xfId="37963"/>
    <cellStyle name="1_Ke hoach 2010 (theo doi)_BC von DTPT 6 thang 2012 4" xfId="10267"/>
    <cellStyle name="1_Ke hoach 2010 (theo doi)_BC von DTPT 6 thang 2012 4 2" xfId="37964"/>
    <cellStyle name="1_Ke hoach 2010 (theo doi)_BC von DTPT 6 thang 2012 4 3" xfId="37965"/>
    <cellStyle name="1_Ke hoach 2010 (theo doi)_BC von DTPT 6 thang 2012 5" xfId="10268"/>
    <cellStyle name="1_Ke hoach 2010 (theo doi)_BC von DTPT 6 thang 2012 5 2" xfId="37966"/>
    <cellStyle name="1_Ke hoach 2010 (theo doi)_BC von DTPT 6 thang 2012 5 3" xfId="37967"/>
    <cellStyle name="1_Ke hoach 2010 (theo doi)_BC von DTPT 6 thang 2012 6" xfId="37968"/>
    <cellStyle name="1_Ke hoach 2010 (theo doi)_BC von DTPT 6 thang 2012 7" xfId="37969"/>
    <cellStyle name="1_Ke hoach 2010 (theo doi)_Bieu du thao QD von ho tro co MT" xfId="10269"/>
    <cellStyle name="1_Ke hoach 2010 (theo doi)_Bieu du thao QD von ho tro co MT 2" xfId="10270"/>
    <cellStyle name="1_Ke hoach 2010 (theo doi)_Bieu du thao QD von ho tro co MT 2 2" xfId="10271"/>
    <cellStyle name="1_Ke hoach 2010 (theo doi)_Bieu du thao QD von ho tro co MT 2 2 2" xfId="37970"/>
    <cellStyle name="1_Ke hoach 2010 (theo doi)_Bieu du thao QD von ho tro co MT 2 2 3" xfId="37971"/>
    <cellStyle name="1_Ke hoach 2010 (theo doi)_Bieu du thao QD von ho tro co MT 2 3" xfId="10272"/>
    <cellStyle name="1_Ke hoach 2010 (theo doi)_Bieu du thao QD von ho tro co MT 2 3 2" xfId="37972"/>
    <cellStyle name="1_Ke hoach 2010 (theo doi)_Bieu du thao QD von ho tro co MT 2 3 3" xfId="37973"/>
    <cellStyle name="1_Ke hoach 2010 (theo doi)_Bieu du thao QD von ho tro co MT 2 4" xfId="10273"/>
    <cellStyle name="1_Ke hoach 2010 (theo doi)_Bieu du thao QD von ho tro co MT 2 4 2" xfId="37974"/>
    <cellStyle name="1_Ke hoach 2010 (theo doi)_Bieu du thao QD von ho tro co MT 2 4 3" xfId="37975"/>
    <cellStyle name="1_Ke hoach 2010 (theo doi)_Bieu du thao QD von ho tro co MT 2 5" xfId="37976"/>
    <cellStyle name="1_Ke hoach 2010 (theo doi)_Bieu du thao QD von ho tro co MT 2 6" xfId="37977"/>
    <cellStyle name="1_Ke hoach 2010 (theo doi)_Bieu du thao QD von ho tro co MT 3" xfId="10274"/>
    <cellStyle name="1_Ke hoach 2010 (theo doi)_Bieu du thao QD von ho tro co MT 3 2" xfId="37978"/>
    <cellStyle name="1_Ke hoach 2010 (theo doi)_Bieu du thao QD von ho tro co MT 3 3" xfId="37979"/>
    <cellStyle name="1_Ke hoach 2010 (theo doi)_Bieu du thao QD von ho tro co MT 4" xfId="10275"/>
    <cellStyle name="1_Ke hoach 2010 (theo doi)_Bieu du thao QD von ho tro co MT 4 2" xfId="37980"/>
    <cellStyle name="1_Ke hoach 2010 (theo doi)_Bieu du thao QD von ho tro co MT 4 3" xfId="37981"/>
    <cellStyle name="1_Ke hoach 2010 (theo doi)_Bieu du thao QD von ho tro co MT 5" xfId="10276"/>
    <cellStyle name="1_Ke hoach 2010 (theo doi)_Bieu du thao QD von ho tro co MT 5 2" xfId="37982"/>
    <cellStyle name="1_Ke hoach 2010 (theo doi)_Bieu du thao QD von ho tro co MT 5 3" xfId="37983"/>
    <cellStyle name="1_Ke hoach 2010 (theo doi)_Bieu du thao QD von ho tro co MT 6" xfId="37984"/>
    <cellStyle name="1_Ke hoach 2010 (theo doi)_Bieu du thao QD von ho tro co MT 7" xfId="37985"/>
    <cellStyle name="1_Ke hoach 2010 (theo doi)_Ke hoach 2012 (theo doi)" xfId="10277"/>
    <cellStyle name="1_Ke hoach 2010 (theo doi)_Ke hoach 2012 (theo doi) 2" xfId="10278"/>
    <cellStyle name="1_Ke hoach 2010 (theo doi)_Ke hoach 2012 (theo doi) 2 2" xfId="10279"/>
    <cellStyle name="1_Ke hoach 2010 (theo doi)_Ke hoach 2012 (theo doi) 2 2 2" xfId="37986"/>
    <cellStyle name="1_Ke hoach 2010 (theo doi)_Ke hoach 2012 (theo doi) 2 2 3" xfId="37987"/>
    <cellStyle name="1_Ke hoach 2010 (theo doi)_Ke hoach 2012 (theo doi) 2 3" xfId="10280"/>
    <cellStyle name="1_Ke hoach 2010 (theo doi)_Ke hoach 2012 (theo doi) 2 3 2" xfId="37988"/>
    <cellStyle name="1_Ke hoach 2010 (theo doi)_Ke hoach 2012 (theo doi) 2 3 3" xfId="37989"/>
    <cellStyle name="1_Ke hoach 2010 (theo doi)_Ke hoach 2012 (theo doi) 2 4" xfId="10281"/>
    <cellStyle name="1_Ke hoach 2010 (theo doi)_Ke hoach 2012 (theo doi) 2 4 2" xfId="37990"/>
    <cellStyle name="1_Ke hoach 2010 (theo doi)_Ke hoach 2012 (theo doi) 2 4 3" xfId="37991"/>
    <cellStyle name="1_Ke hoach 2010 (theo doi)_Ke hoach 2012 (theo doi) 2 5" xfId="37992"/>
    <cellStyle name="1_Ke hoach 2010 (theo doi)_Ke hoach 2012 (theo doi) 2 6" xfId="37993"/>
    <cellStyle name="1_Ke hoach 2010 (theo doi)_Ke hoach 2012 (theo doi) 3" xfId="10282"/>
    <cellStyle name="1_Ke hoach 2010 (theo doi)_Ke hoach 2012 (theo doi) 3 2" xfId="37994"/>
    <cellStyle name="1_Ke hoach 2010 (theo doi)_Ke hoach 2012 (theo doi) 3 3" xfId="37995"/>
    <cellStyle name="1_Ke hoach 2010 (theo doi)_Ke hoach 2012 (theo doi) 4" xfId="10283"/>
    <cellStyle name="1_Ke hoach 2010 (theo doi)_Ke hoach 2012 (theo doi) 4 2" xfId="37996"/>
    <cellStyle name="1_Ke hoach 2010 (theo doi)_Ke hoach 2012 (theo doi) 4 3" xfId="37997"/>
    <cellStyle name="1_Ke hoach 2010 (theo doi)_Ke hoach 2012 (theo doi) 5" xfId="10284"/>
    <cellStyle name="1_Ke hoach 2010 (theo doi)_Ke hoach 2012 (theo doi) 5 2" xfId="37998"/>
    <cellStyle name="1_Ke hoach 2010 (theo doi)_Ke hoach 2012 (theo doi) 5 3" xfId="37999"/>
    <cellStyle name="1_Ke hoach 2010 (theo doi)_Ke hoach 2012 (theo doi) 6" xfId="38000"/>
    <cellStyle name="1_Ke hoach 2010 (theo doi)_Ke hoach 2012 (theo doi) 7" xfId="38001"/>
    <cellStyle name="1_Ke hoach 2010 (theo doi)_Ke hoach 2012 theo doi (giai ngan 30.6.12)" xfId="10285"/>
    <cellStyle name="1_Ke hoach 2010 (theo doi)_Ke hoach 2012 theo doi (giai ngan 30.6.12) 2" xfId="10286"/>
    <cellStyle name="1_Ke hoach 2010 (theo doi)_Ke hoach 2012 theo doi (giai ngan 30.6.12) 2 2" xfId="10287"/>
    <cellStyle name="1_Ke hoach 2010 (theo doi)_Ke hoach 2012 theo doi (giai ngan 30.6.12) 2 2 2" xfId="38002"/>
    <cellStyle name="1_Ke hoach 2010 (theo doi)_Ke hoach 2012 theo doi (giai ngan 30.6.12) 2 2 3" xfId="38003"/>
    <cellStyle name="1_Ke hoach 2010 (theo doi)_Ke hoach 2012 theo doi (giai ngan 30.6.12) 2 3" xfId="10288"/>
    <cellStyle name="1_Ke hoach 2010 (theo doi)_Ke hoach 2012 theo doi (giai ngan 30.6.12) 2 3 2" xfId="38004"/>
    <cellStyle name="1_Ke hoach 2010 (theo doi)_Ke hoach 2012 theo doi (giai ngan 30.6.12) 2 3 3" xfId="38005"/>
    <cellStyle name="1_Ke hoach 2010 (theo doi)_Ke hoach 2012 theo doi (giai ngan 30.6.12) 2 4" xfId="10289"/>
    <cellStyle name="1_Ke hoach 2010 (theo doi)_Ke hoach 2012 theo doi (giai ngan 30.6.12) 2 4 2" xfId="38006"/>
    <cellStyle name="1_Ke hoach 2010 (theo doi)_Ke hoach 2012 theo doi (giai ngan 30.6.12) 2 4 3" xfId="38007"/>
    <cellStyle name="1_Ke hoach 2010 (theo doi)_Ke hoach 2012 theo doi (giai ngan 30.6.12) 2 5" xfId="38008"/>
    <cellStyle name="1_Ke hoach 2010 (theo doi)_Ke hoach 2012 theo doi (giai ngan 30.6.12) 2 6" xfId="38009"/>
    <cellStyle name="1_Ke hoach 2010 (theo doi)_Ke hoach 2012 theo doi (giai ngan 30.6.12) 3" xfId="10290"/>
    <cellStyle name="1_Ke hoach 2010 (theo doi)_Ke hoach 2012 theo doi (giai ngan 30.6.12) 3 2" xfId="38010"/>
    <cellStyle name="1_Ke hoach 2010 (theo doi)_Ke hoach 2012 theo doi (giai ngan 30.6.12) 3 3" xfId="38011"/>
    <cellStyle name="1_Ke hoach 2010 (theo doi)_Ke hoach 2012 theo doi (giai ngan 30.6.12) 4" xfId="10291"/>
    <cellStyle name="1_Ke hoach 2010 (theo doi)_Ke hoach 2012 theo doi (giai ngan 30.6.12) 4 2" xfId="38012"/>
    <cellStyle name="1_Ke hoach 2010 (theo doi)_Ke hoach 2012 theo doi (giai ngan 30.6.12) 4 3" xfId="38013"/>
    <cellStyle name="1_Ke hoach 2010 (theo doi)_Ke hoach 2012 theo doi (giai ngan 30.6.12) 5" xfId="10292"/>
    <cellStyle name="1_Ke hoach 2010 (theo doi)_Ke hoach 2012 theo doi (giai ngan 30.6.12) 5 2" xfId="38014"/>
    <cellStyle name="1_Ke hoach 2010 (theo doi)_Ke hoach 2012 theo doi (giai ngan 30.6.12) 5 3" xfId="38015"/>
    <cellStyle name="1_Ke hoach 2010 (theo doi)_Ke hoach 2012 theo doi (giai ngan 30.6.12) 6" xfId="38016"/>
    <cellStyle name="1_Ke hoach 2010 (theo doi)_Ke hoach 2012 theo doi (giai ngan 30.6.12) 7" xfId="38017"/>
    <cellStyle name="1_Ke hoach 2012 (theo doi)" xfId="10293"/>
    <cellStyle name="1_Ke hoach 2012 (theo doi) 2" xfId="10294"/>
    <cellStyle name="1_Ke hoach 2012 (theo doi) 2 2" xfId="10295"/>
    <cellStyle name="1_Ke hoach 2012 (theo doi) 2 2 2" xfId="38018"/>
    <cellStyle name="1_Ke hoach 2012 (theo doi) 2 2 3" xfId="38019"/>
    <cellStyle name="1_Ke hoach 2012 (theo doi) 2 3" xfId="10296"/>
    <cellStyle name="1_Ke hoach 2012 (theo doi) 2 3 2" xfId="38020"/>
    <cellStyle name="1_Ke hoach 2012 (theo doi) 2 3 3" xfId="38021"/>
    <cellStyle name="1_Ke hoach 2012 (theo doi) 2 4" xfId="10297"/>
    <cellStyle name="1_Ke hoach 2012 (theo doi) 2 4 2" xfId="38022"/>
    <cellStyle name="1_Ke hoach 2012 (theo doi) 2 4 3" xfId="38023"/>
    <cellStyle name="1_Ke hoach 2012 (theo doi) 2 5" xfId="38024"/>
    <cellStyle name="1_Ke hoach 2012 (theo doi) 2 6" xfId="38025"/>
    <cellStyle name="1_Ke hoach 2012 (theo doi) 3" xfId="10298"/>
    <cellStyle name="1_Ke hoach 2012 (theo doi) 3 2" xfId="38026"/>
    <cellStyle name="1_Ke hoach 2012 (theo doi) 3 3" xfId="38027"/>
    <cellStyle name="1_Ke hoach 2012 (theo doi) 4" xfId="10299"/>
    <cellStyle name="1_Ke hoach 2012 (theo doi) 4 2" xfId="38028"/>
    <cellStyle name="1_Ke hoach 2012 (theo doi) 4 3" xfId="38029"/>
    <cellStyle name="1_Ke hoach 2012 (theo doi) 5" xfId="10300"/>
    <cellStyle name="1_Ke hoach 2012 (theo doi) 5 2" xfId="38030"/>
    <cellStyle name="1_Ke hoach 2012 (theo doi) 5 3" xfId="38031"/>
    <cellStyle name="1_Ke hoach 2012 (theo doi) 6" xfId="38032"/>
    <cellStyle name="1_Ke hoach 2012 (theo doi) 7" xfId="38033"/>
    <cellStyle name="1_Ke hoach 2012 theo doi (giai ngan 30.6.12)" xfId="10301"/>
    <cellStyle name="1_Ke hoach 2012 theo doi (giai ngan 30.6.12) 2" xfId="10302"/>
    <cellStyle name="1_Ke hoach 2012 theo doi (giai ngan 30.6.12) 2 2" xfId="10303"/>
    <cellStyle name="1_Ke hoach 2012 theo doi (giai ngan 30.6.12) 2 2 2" xfId="38034"/>
    <cellStyle name="1_Ke hoach 2012 theo doi (giai ngan 30.6.12) 2 2 3" xfId="38035"/>
    <cellStyle name="1_Ke hoach 2012 theo doi (giai ngan 30.6.12) 2 3" xfId="10304"/>
    <cellStyle name="1_Ke hoach 2012 theo doi (giai ngan 30.6.12) 2 3 2" xfId="38036"/>
    <cellStyle name="1_Ke hoach 2012 theo doi (giai ngan 30.6.12) 2 3 3" xfId="38037"/>
    <cellStyle name="1_Ke hoach 2012 theo doi (giai ngan 30.6.12) 2 4" xfId="10305"/>
    <cellStyle name="1_Ke hoach 2012 theo doi (giai ngan 30.6.12) 2 4 2" xfId="38038"/>
    <cellStyle name="1_Ke hoach 2012 theo doi (giai ngan 30.6.12) 2 4 3" xfId="38039"/>
    <cellStyle name="1_Ke hoach 2012 theo doi (giai ngan 30.6.12) 2 5" xfId="38040"/>
    <cellStyle name="1_Ke hoach 2012 theo doi (giai ngan 30.6.12) 2 6" xfId="38041"/>
    <cellStyle name="1_Ke hoach 2012 theo doi (giai ngan 30.6.12) 3" xfId="10306"/>
    <cellStyle name="1_Ke hoach 2012 theo doi (giai ngan 30.6.12) 3 2" xfId="38042"/>
    <cellStyle name="1_Ke hoach 2012 theo doi (giai ngan 30.6.12) 3 3" xfId="38043"/>
    <cellStyle name="1_Ke hoach 2012 theo doi (giai ngan 30.6.12) 4" xfId="10307"/>
    <cellStyle name="1_Ke hoach 2012 theo doi (giai ngan 30.6.12) 4 2" xfId="38044"/>
    <cellStyle name="1_Ke hoach 2012 theo doi (giai ngan 30.6.12) 4 3" xfId="38045"/>
    <cellStyle name="1_Ke hoach 2012 theo doi (giai ngan 30.6.12) 5" xfId="10308"/>
    <cellStyle name="1_Ke hoach 2012 theo doi (giai ngan 30.6.12) 5 2" xfId="38046"/>
    <cellStyle name="1_Ke hoach 2012 theo doi (giai ngan 30.6.12) 5 3" xfId="38047"/>
    <cellStyle name="1_Ke hoach 2012 theo doi (giai ngan 30.6.12) 6" xfId="38048"/>
    <cellStyle name="1_Ke hoach 2012 theo doi (giai ngan 30.6.12) 7" xfId="38049"/>
    <cellStyle name="1_Ke hoach nam 2013 nguon MT(theo doi) den 31-5-13" xfId="10309"/>
    <cellStyle name="1_Ke hoach nam 2013 nguon MT(theo doi) den 31-5-13 2" xfId="10310"/>
    <cellStyle name="1_Ke hoach nam 2013 nguon MT(theo doi) den 31-5-13 2 2" xfId="10311"/>
    <cellStyle name="1_Ke hoach nam 2013 nguon MT(theo doi) den 31-5-13 2 2 2" xfId="38050"/>
    <cellStyle name="1_Ke hoach nam 2013 nguon MT(theo doi) den 31-5-13 2 2 3" xfId="38051"/>
    <cellStyle name="1_Ke hoach nam 2013 nguon MT(theo doi) den 31-5-13 2 3" xfId="10312"/>
    <cellStyle name="1_Ke hoach nam 2013 nguon MT(theo doi) den 31-5-13 2 3 2" xfId="38052"/>
    <cellStyle name="1_Ke hoach nam 2013 nguon MT(theo doi) den 31-5-13 2 3 3" xfId="38053"/>
    <cellStyle name="1_Ke hoach nam 2013 nguon MT(theo doi) den 31-5-13 2 4" xfId="10313"/>
    <cellStyle name="1_Ke hoach nam 2013 nguon MT(theo doi) den 31-5-13 2 4 2" xfId="38054"/>
    <cellStyle name="1_Ke hoach nam 2013 nguon MT(theo doi) den 31-5-13 2 4 3" xfId="38055"/>
    <cellStyle name="1_Ke hoach nam 2013 nguon MT(theo doi) den 31-5-13 2 5" xfId="38056"/>
    <cellStyle name="1_Ke hoach nam 2013 nguon MT(theo doi) den 31-5-13 2 6" xfId="38057"/>
    <cellStyle name="1_Ke hoach nam 2013 nguon MT(theo doi) den 31-5-13 3" xfId="10314"/>
    <cellStyle name="1_Ke hoach nam 2013 nguon MT(theo doi) den 31-5-13 3 2" xfId="38058"/>
    <cellStyle name="1_Ke hoach nam 2013 nguon MT(theo doi) den 31-5-13 3 3" xfId="38059"/>
    <cellStyle name="1_Ke hoach nam 2013 nguon MT(theo doi) den 31-5-13 4" xfId="10315"/>
    <cellStyle name="1_Ke hoach nam 2013 nguon MT(theo doi) den 31-5-13 4 2" xfId="38060"/>
    <cellStyle name="1_Ke hoach nam 2013 nguon MT(theo doi) den 31-5-13 4 3" xfId="38061"/>
    <cellStyle name="1_Ke hoach nam 2013 nguon MT(theo doi) den 31-5-13 5" xfId="10316"/>
    <cellStyle name="1_Ke hoach nam 2013 nguon MT(theo doi) den 31-5-13 5 2" xfId="38062"/>
    <cellStyle name="1_Ke hoach nam 2013 nguon MT(theo doi) den 31-5-13 5 3" xfId="38063"/>
    <cellStyle name="1_Ke hoach nam 2013 nguon MT(theo doi) den 31-5-13 6" xfId="38064"/>
    <cellStyle name="1_Ke hoach nam 2013 nguon MT(theo doi) den 31-5-13 7" xfId="38065"/>
    <cellStyle name="1_KH 2007 (theo doi)" xfId="10317"/>
    <cellStyle name="1_KH 2007 (theo doi) 2" xfId="10318"/>
    <cellStyle name="1_KH 2007 (theo doi) 2 2" xfId="10319"/>
    <cellStyle name="1_KH 2007 (theo doi) 2 2 2" xfId="38066"/>
    <cellStyle name="1_KH 2007 (theo doi) 2 2 3" xfId="38067"/>
    <cellStyle name="1_KH 2007 (theo doi) 2 3" xfId="10320"/>
    <cellStyle name="1_KH 2007 (theo doi) 2 3 2" xfId="38068"/>
    <cellStyle name="1_KH 2007 (theo doi) 2 3 3" xfId="38069"/>
    <cellStyle name="1_KH 2007 (theo doi) 2 4" xfId="10321"/>
    <cellStyle name="1_KH 2007 (theo doi) 2 4 2" xfId="38070"/>
    <cellStyle name="1_KH 2007 (theo doi) 2 4 3" xfId="38071"/>
    <cellStyle name="1_KH 2007 (theo doi) 2 5" xfId="38072"/>
    <cellStyle name="1_KH 2007 (theo doi) 2 6" xfId="38073"/>
    <cellStyle name="1_KH 2007 (theo doi) 3" xfId="10322"/>
    <cellStyle name="1_KH 2007 (theo doi) 3 2" xfId="38074"/>
    <cellStyle name="1_KH 2007 (theo doi) 3 3" xfId="38075"/>
    <cellStyle name="1_KH 2007 (theo doi) 4" xfId="10323"/>
    <cellStyle name="1_KH 2007 (theo doi) 4 2" xfId="38076"/>
    <cellStyle name="1_KH 2007 (theo doi) 4 3" xfId="38077"/>
    <cellStyle name="1_KH 2007 (theo doi) 5" xfId="10324"/>
    <cellStyle name="1_KH 2007 (theo doi) 5 2" xfId="38078"/>
    <cellStyle name="1_KH 2007 (theo doi) 5 3" xfId="38079"/>
    <cellStyle name="1_KH 2007 (theo doi) 6" xfId="38080"/>
    <cellStyle name="1_KH 2007 (theo doi) 7" xfId="38081"/>
    <cellStyle name="1_KH 2007 (theo doi)_1 Bieu 6 thang nam 2011" xfId="10325"/>
    <cellStyle name="1_KH 2007 (theo doi)_1 Bieu 6 thang nam 2011 2" xfId="10326"/>
    <cellStyle name="1_KH 2007 (theo doi)_1 Bieu 6 thang nam 2011 2 2" xfId="10327"/>
    <cellStyle name="1_KH 2007 (theo doi)_1 Bieu 6 thang nam 2011 2 2 2" xfId="10328"/>
    <cellStyle name="1_KH 2007 (theo doi)_1 Bieu 6 thang nam 2011 2 2 2 2" xfId="38082"/>
    <cellStyle name="1_KH 2007 (theo doi)_1 Bieu 6 thang nam 2011 2 2 2 3" xfId="38083"/>
    <cellStyle name="1_KH 2007 (theo doi)_1 Bieu 6 thang nam 2011 2 2 3" xfId="10329"/>
    <cellStyle name="1_KH 2007 (theo doi)_1 Bieu 6 thang nam 2011 2 2 3 2" xfId="38084"/>
    <cellStyle name="1_KH 2007 (theo doi)_1 Bieu 6 thang nam 2011 2 2 3 3" xfId="38085"/>
    <cellStyle name="1_KH 2007 (theo doi)_1 Bieu 6 thang nam 2011 2 2 4" xfId="10330"/>
    <cellStyle name="1_KH 2007 (theo doi)_1 Bieu 6 thang nam 2011 2 2 4 2" xfId="38086"/>
    <cellStyle name="1_KH 2007 (theo doi)_1 Bieu 6 thang nam 2011 2 2 4 3" xfId="38087"/>
    <cellStyle name="1_KH 2007 (theo doi)_1 Bieu 6 thang nam 2011 2 2 5" xfId="38088"/>
    <cellStyle name="1_KH 2007 (theo doi)_1 Bieu 6 thang nam 2011 2 2 6" xfId="38089"/>
    <cellStyle name="1_KH 2007 (theo doi)_1 Bieu 6 thang nam 2011 2 3" xfId="10331"/>
    <cellStyle name="1_KH 2007 (theo doi)_1 Bieu 6 thang nam 2011 2 3 2" xfId="38090"/>
    <cellStyle name="1_KH 2007 (theo doi)_1 Bieu 6 thang nam 2011 2 3 3" xfId="38091"/>
    <cellStyle name="1_KH 2007 (theo doi)_1 Bieu 6 thang nam 2011 2 4" xfId="10332"/>
    <cellStyle name="1_KH 2007 (theo doi)_1 Bieu 6 thang nam 2011 2 4 2" xfId="38092"/>
    <cellStyle name="1_KH 2007 (theo doi)_1 Bieu 6 thang nam 2011 2 4 3" xfId="38093"/>
    <cellStyle name="1_KH 2007 (theo doi)_1 Bieu 6 thang nam 2011 2 5" xfId="10333"/>
    <cellStyle name="1_KH 2007 (theo doi)_1 Bieu 6 thang nam 2011 2 5 2" xfId="38094"/>
    <cellStyle name="1_KH 2007 (theo doi)_1 Bieu 6 thang nam 2011 2 5 3" xfId="38095"/>
    <cellStyle name="1_KH 2007 (theo doi)_1 Bieu 6 thang nam 2011 2 6" xfId="38096"/>
    <cellStyle name="1_KH 2007 (theo doi)_1 Bieu 6 thang nam 2011 2 7" xfId="38097"/>
    <cellStyle name="1_KH 2007 (theo doi)_1 Bieu 6 thang nam 2011 3" xfId="10334"/>
    <cellStyle name="1_KH 2007 (theo doi)_1 Bieu 6 thang nam 2011 3 2" xfId="10335"/>
    <cellStyle name="1_KH 2007 (theo doi)_1 Bieu 6 thang nam 2011 3 2 2" xfId="38098"/>
    <cellStyle name="1_KH 2007 (theo doi)_1 Bieu 6 thang nam 2011 3 2 3" xfId="38099"/>
    <cellStyle name="1_KH 2007 (theo doi)_1 Bieu 6 thang nam 2011 3 3" xfId="10336"/>
    <cellStyle name="1_KH 2007 (theo doi)_1 Bieu 6 thang nam 2011 3 3 2" xfId="38100"/>
    <cellStyle name="1_KH 2007 (theo doi)_1 Bieu 6 thang nam 2011 3 3 3" xfId="38101"/>
    <cellStyle name="1_KH 2007 (theo doi)_1 Bieu 6 thang nam 2011 3 4" xfId="10337"/>
    <cellStyle name="1_KH 2007 (theo doi)_1 Bieu 6 thang nam 2011 3 4 2" xfId="38102"/>
    <cellStyle name="1_KH 2007 (theo doi)_1 Bieu 6 thang nam 2011 3 4 3" xfId="38103"/>
    <cellStyle name="1_KH 2007 (theo doi)_1 Bieu 6 thang nam 2011 3 5" xfId="38104"/>
    <cellStyle name="1_KH 2007 (theo doi)_1 Bieu 6 thang nam 2011 3 6" xfId="38105"/>
    <cellStyle name="1_KH 2007 (theo doi)_1 Bieu 6 thang nam 2011 4" xfId="10338"/>
    <cellStyle name="1_KH 2007 (theo doi)_1 Bieu 6 thang nam 2011 4 2" xfId="38106"/>
    <cellStyle name="1_KH 2007 (theo doi)_1 Bieu 6 thang nam 2011 4 3" xfId="38107"/>
    <cellStyle name="1_KH 2007 (theo doi)_1 Bieu 6 thang nam 2011 5" xfId="10339"/>
    <cellStyle name="1_KH 2007 (theo doi)_1 Bieu 6 thang nam 2011 5 2" xfId="38108"/>
    <cellStyle name="1_KH 2007 (theo doi)_1 Bieu 6 thang nam 2011 5 3" xfId="38109"/>
    <cellStyle name="1_KH 2007 (theo doi)_1 Bieu 6 thang nam 2011 6" xfId="10340"/>
    <cellStyle name="1_KH 2007 (theo doi)_1 Bieu 6 thang nam 2011 6 2" xfId="38110"/>
    <cellStyle name="1_KH 2007 (theo doi)_1 Bieu 6 thang nam 2011 6 3" xfId="38111"/>
    <cellStyle name="1_KH 2007 (theo doi)_1 Bieu 6 thang nam 2011 7" xfId="38112"/>
    <cellStyle name="1_KH 2007 (theo doi)_1 Bieu 6 thang nam 2011_BC von DTPT 6 thang 2012" xfId="10341"/>
    <cellStyle name="1_KH 2007 (theo doi)_1 Bieu 6 thang nam 2011_BC von DTPT 6 thang 2012 2" xfId="10342"/>
    <cellStyle name="1_KH 2007 (theo doi)_1 Bieu 6 thang nam 2011_BC von DTPT 6 thang 2012 2 2" xfId="10343"/>
    <cellStyle name="1_KH 2007 (theo doi)_1 Bieu 6 thang nam 2011_BC von DTPT 6 thang 2012 2 2 2" xfId="10344"/>
    <cellStyle name="1_KH 2007 (theo doi)_1 Bieu 6 thang nam 2011_BC von DTPT 6 thang 2012 2 2 2 2" xfId="38113"/>
    <cellStyle name="1_KH 2007 (theo doi)_1 Bieu 6 thang nam 2011_BC von DTPT 6 thang 2012 2 2 2 3" xfId="38114"/>
    <cellStyle name="1_KH 2007 (theo doi)_1 Bieu 6 thang nam 2011_BC von DTPT 6 thang 2012 2 2 3" xfId="10345"/>
    <cellStyle name="1_KH 2007 (theo doi)_1 Bieu 6 thang nam 2011_BC von DTPT 6 thang 2012 2 2 3 2" xfId="38115"/>
    <cellStyle name="1_KH 2007 (theo doi)_1 Bieu 6 thang nam 2011_BC von DTPT 6 thang 2012 2 2 3 3" xfId="38116"/>
    <cellStyle name="1_KH 2007 (theo doi)_1 Bieu 6 thang nam 2011_BC von DTPT 6 thang 2012 2 2 4" xfId="10346"/>
    <cellStyle name="1_KH 2007 (theo doi)_1 Bieu 6 thang nam 2011_BC von DTPT 6 thang 2012 2 2 4 2" xfId="38117"/>
    <cellStyle name="1_KH 2007 (theo doi)_1 Bieu 6 thang nam 2011_BC von DTPT 6 thang 2012 2 2 4 3" xfId="38118"/>
    <cellStyle name="1_KH 2007 (theo doi)_1 Bieu 6 thang nam 2011_BC von DTPT 6 thang 2012 2 2 5" xfId="38119"/>
    <cellStyle name="1_KH 2007 (theo doi)_1 Bieu 6 thang nam 2011_BC von DTPT 6 thang 2012 2 2 6" xfId="38120"/>
    <cellStyle name="1_KH 2007 (theo doi)_1 Bieu 6 thang nam 2011_BC von DTPT 6 thang 2012 2 3" xfId="10347"/>
    <cellStyle name="1_KH 2007 (theo doi)_1 Bieu 6 thang nam 2011_BC von DTPT 6 thang 2012 2 3 2" xfId="38121"/>
    <cellStyle name="1_KH 2007 (theo doi)_1 Bieu 6 thang nam 2011_BC von DTPT 6 thang 2012 2 3 3" xfId="38122"/>
    <cellStyle name="1_KH 2007 (theo doi)_1 Bieu 6 thang nam 2011_BC von DTPT 6 thang 2012 2 4" xfId="10348"/>
    <cellStyle name="1_KH 2007 (theo doi)_1 Bieu 6 thang nam 2011_BC von DTPT 6 thang 2012 2 4 2" xfId="38123"/>
    <cellStyle name="1_KH 2007 (theo doi)_1 Bieu 6 thang nam 2011_BC von DTPT 6 thang 2012 2 4 3" xfId="38124"/>
    <cellStyle name="1_KH 2007 (theo doi)_1 Bieu 6 thang nam 2011_BC von DTPT 6 thang 2012 2 5" xfId="10349"/>
    <cellStyle name="1_KH 2007 (theo doi)_1 Bieu 6 thang nam 2011_BC von DTPT 6 thang 2012 2 5 2" xfId="38125"/>
    <cellStyle name="1_KH 2007 (theo doi)_1 Bieu 6 thang nam 2011_BC von DTPT 6 thang 2012 2 5 3" xfId="38126"/>
    <cellStyle name="1_KH 2007 (theo doi)_1 Bieu 6 thang nam 2011_BC von DTPT 6 thang 2012 2 6" xfId="38127"/>
    <cellStyle name="1_KH 2007 (theo doi)_1 Bieu 6 thang nam 2011_BC von DTPT 6 thang 2012 2 7" xfId="38128"/>
    <cellStyle name="1_KH 2007 (theo doi)_1 Bieu 6 thang nam 2011_BC von DTPT 6 thang 2012 3" xfId="10350"/>
    <cellStyle name="1_KH 2007 (theo doi)_1 Bieu 6 thang nam 2011_BC von DTPT 6 thang 2012 3 2" xfId="10351"/>
    <cellStyle name="1_KH 2007 (theo doi)_1 Bieu 6 thang nam 2011_BC von DTPT 6 thang 2012 3 2 2" xfId="38129"/>
    <cellStyle name="1_KH 2007 (theo doi)_1 Bieu 6 thang nam 2011_BC von DTPT 6 thang 2012 3 2 3" xfId="38130"/>
    <cellStyle name="1_KH 2007 (theo doi)_1 Bieu 6 thang nam 2011_BC von DTPT 6 thang 2012 3 3" xfId="10352"/>
    <cellStyle name="1_KH 2007 (theo doi)_1 Bieu 6 thang nam 2011_BC von DTPT 6 thang 2012 3 3 2" xfId="38131"/>
    <cellStyle name="1_KH 2007 (theo doi)_1 Bieu 6 thang nam 2011_BC von DTPT 6 thang 2012 3 3 3" xfId="38132"/>
    <cellStyle name="1_KH 2007 (theo doi)_1 Bieu 6 thang nam 2011_BC von DTPT 6 thang 2012 3 4" xfId="10353"/>
    <cellStyle name="1_KH 2007 (theo doi)_1 Bieu 6 thang nam 2011_BC von DTPT 6 thang 2012 3 4 2" xfId="38133"/>
    <cellStyle name="1_KH 2007 (theo doi)_1 Bieu 6 thang nam 2011_BC von DTPT 6 thang 2012 3 4 3" xfId="38134"/>
    <cellStyle name="1_KH 2007 (theo doi)_1 Bieu 6 thang nam 2011_BC von DTPT 6 thang 2012 3 5" xfId="38135"/>
    <cellStyle name="1_KH 2007 (theo doi)_1 Bieu 6 thang nam 2011_BC von DTPT 6 thang 2012 3 6" xfId="38136"/>
    <cellStyle name="1_KH 2007 (theo doi)_1 Bieu 6 thang nam 2011_BC von DTPT 6 thang 2012 4" xfId="10354"/>
    <cellStyle name="1_KH 2007 (theo doi)_1 Bieu 6 thang nam 2011_BC von DTPT 6 thang 2012 4 2" xfId="38137"/>
    <cellStyle name="1_KH 2007 (theo doi)_1 Bieu 6 thang nam 2011_BC von DTPT 6 thang 2012 4 3" xfId="38138"/>
    <cellStyle name="1_KH 2007 (theo doi)_1 Bieu 6 thang nam 2011_BC von DTPT 6 thang 2012 5" xfId="10355"/>
    <cellStyle name="1_KH 2007 (theo doi)_1 Bieu 6 thang nam 2011_BC von DTPT 6 thang 2012 5 2" xfId="38139"/>
    <cellStyle name="1_KH 2007 (theo doi)_1 Bieu 6 thang nam 2011_BC von DTPT 6 thang 2012 5 3" xfId="38140"/>
    <cellStyle name="1_KH 2007 (theo doi)_1 Bieu 6 thang nam 2011_BC von DTPT 6 thang 2012 6" xfId="10356"/>
    <cellStyle name="1_KH 2007 (theo doi)_1 Bieu 6 thang nam 2011_BC von DTPT 6 thang 2012 6 2" xfId="38141"/>
    <cellStyle name="1_KH 2007 (theo doi)_1 Bieu 6 thang nam 2011_BC von DTPT 6 thang 2012 6 3" xfId="38142"/>
    <cellStyle name="1_KH 2007 (theo doi)_1 Bieu 6 thang nam 2011_BC von DTPT 6 thang 2012 7" xfId="38143"/>
    <cellStyle name="1_KH 2007 (theo doi)_1 Bieu 6 thang nam 2011_Bieu du thao QD von ho tro co MT" xfId="10357"/>
    <cellStyle name="1_KH 2007 (theo doi)_1 Bieu 6 thang nam 2011_Bieu du thao QD von ho tro co MT 2" xfId="10358"/>
    <cellStyle name="1_KH 2007 (theo doi)_1 Bieu 6 thang nam 2011_Bieu du thao QD von ho tro co MT 2 2" xfId="10359"/>
    <cellStyle name="1_KH 2007 (theo doi)_1 Bieu 6 thang nam 2011_Bieu du thao QD von ho tro co MT 2 2 2" xfId="10360"/>
    <cellStyle name="1_KH 2007 (theo doi)_1 Bieu 6 thang nam 2011_Bieu du thao QD von ho tro co MT 2 2 2 2" xfId="38144"/>
    <cellStyle name="1_KH 2007 (theo doi)_1 Bieu 6 thang nam 2011_Bieu du thao QD von ho tro co MT 2 2 2 3" xfId="38145"/>
    <cellStyle name="1_KH 2007 (theo doi)_1 Bieu 6 thang nam 2011_Bieu du thao QD von ho tro co MT 2 2 3" xfId="10361"/>
    <cellStyle name="1_KH 2007 (theo doi)_1 Bieu 6 thang nam 2011_Bieu du thao QD von ho tro co MT 2 2 3 2" xfId="38146"/>
    <cellStyle name="1_KH 2007 (theo doi)_1 Bieu 6 thang nam 2011_Bieu du thao QD von ho tro co MT 2 2 3 3" xfId="38147"/>
    <cellStyle name="1_KH 2007 (theo doi)_1 Bieu 6 thang nam 2011_Bieu du thao QD von ho tro co MT 2 2 4" xfId="10362"/>
    <cellStyle name="1_KH 2007 (theo doi)_1 Bieu 6 thang nam 2011_Bieu du thao QD von ho tro co MT 2 2 4 2" xfId="38148"/>
    <cellStyle name="1_KH 2007 (theo doi)_1 Bieu 6 thang nam 2011_Bieu du thao QD von ho tro co MT 2 2 4 3" xfId="38149"/>
    <cellStyle name="1_KH 2007 (theo doi)_1 Bieu 6 thang nam 2011_Bieu du thao QD von ho tro co MT 2 2 5" xfId="38150"/>
    <cellStyle name="1_KH 2007 (theo doi)_1 Bieu 6 thang nam 2011_Bieu du thao QD von ho tro co MT 2 2 6" xfId="38151"/>
    <cellStyle name="1_KH 2007 (theo doi)_1 Bieu 6 thang nam 2011_Bieu du thao QD von ho tro co MT 2 3" xfId="10363"/>
    <cellStyle name="1_KH 2007 (theo doi)_1 Bieu 6 thang nam 2011_Bieu du thao QD von ho tro co MT 2 3 2" xfId="38152"/>
    <cellStyle name="1_KH 2007 (theo doi)_1 Bieu 6 thang nam 2011_Bieu du thao QD von ho tro co MT 2 3 3" xfId="38153"/>
    <cellStyle name="1_KH 2007 (theo doi)_1 Bieu 6 thang nam 2011_Bieu du thao QD von ho tro co MT 2 4" xfId="10364"/>
    <cellStyle name="1_KH 2007 (theo doi)_1 Bieu 6 thang nam 2011_Bieu du thao QD von ho tro co MT 2 4 2" xfId="38154"/>
    <cellStyle name="1_KH 2007 (theo doi)_1 Bieu 6 thang nam 2011_Bieu du thao QD von ho tro co MT 2 4 3" xfId="38155"/>
    <cellStyle name="1_KH 2007 (theo doi)_1 Bieu 6 thang nam 2011_Bieu du thao QD von ho tro co MT 2 5" xfId="10365"/>
    <cellStyle name="1_KH 2007 (theo doi)_1 Bieu 6 thang nam 2011_Bieu du thao QD von ho tro co MT 2 5 2" xfId="38156"/>
    <cellStyle name="1_KH 2007 (theo doi)_1 Bieu 6 thang nam 2011_Bieu du thao QD von ho tro co MT 2 5 3" xfId="38157"/>
    <cellStyle name="1_KH 2007 (theo doi)_1 Bieu 6 thang nam 2011_Bieu du thao QD von ho tro co MT 2 6" xfId="38158"/>
    <cellStyle name="1_KH 2007 (theo doi)_1 Bieu 6 thang nam 2011_Bieu du thao QD von ho tro co MT 2 7" xfId="38159"/>
    <cellStyle name="1_KH 2007 (theo doi)_1 Bieu 6 thang nam 2011_Bieu du thao QD von ho tro co MT 3" xfId="10366"/>
    <cellStyle name="1_KH 2007 (theo doi)_1 Bieu 6 thang nam 2011_Bieu du thao QD von ho tro co MT 3 2" xfId="10367"/>
    <cellStyle name="1_KH 2007 (theo doi)_1 Bieu 6 thang nam 2011_Bieu du thao QD von ho tro co MT 3 2 2" xfId="38160"/>
    <cellStyle name="1_KH 2007 (theo doi)_1 Bieu 6 thang nam 2011_Bieu du thao QD von ho tro co MT 3 2 3" xfId="38161"/>
    <cellStyle name="1_KH 2007 (theo doi)_1 Bieu 6 thang nam 2011_Bieu du thao QD von ho tro co MT 3 3" xfId="10368"/>
    <cellStyle name="1_KH 2007 (theo doi)_1 Bieu 6 thang nam 2011_Bieu du thao QD von ho tro co MT 3 3 2" xfId="38162"/>
    <cellStyle name="1_KH 2007 (theo doi)_1 Bieu 6 thang nam 2011_Bieu du thao QD von ho tro co MT 3 3 3" xfId="38163"/>
    <cellStyle name="1_KH 2007 (theo doi)_1 Bieu 6 thang nam 2011_Bieu du thao QD von ho tro co MT 3 4" xfId="10369"/>
    <cellStyle name="1_KH 2007 (theo doi)_1 Bieu 6 thang nam 2011_Bieu du thao QD von ho tro co MT 3 4 2" xfId="38164"/>
    <cellStyle name="1_KH 2007 (theo doi)_1 Bieu 6 thang nam 2011_Bieu du thao QD von ho tro co MT 3 4 3" xfId="38165"/>
    <cellStyle name="1_KH 2007 (theo doi)_1 Bieu 6 thang nam 2011_Bieu du thao QD von ho tro co MT 3 5" xfId="38166"/>
    <cellStyle name="1_KH 2007 (theo doi)_1 Bieu 6 thang nam 2011_Bieu du thao QD von ho tro co MT 3 6" xfId="38167"/>
    <cellStyle name="1_KH 2007 (theo doi)_1 Bieu 6 thang nam 2011_Bieu du thao QD von ho tro co MT 4" xfId="10370"/>
    <cellStyle name="1_KH 2007 (theo doi)_1 Bieu 6 thang nam 2011_Bieu du thao QD von ho tro co MT 4 2" xfId="38168"/>
    <cellStyle name="1_KH 2007 (theo doi)_1 Bieu 6 thang nam 2011_Bieu du thao QD von ho tro co MT 4 3" xfId="38169"/>
    <cellStyle name="1_KH 2007 (theo doi)_1 Bieu 6 thang nam 2011_Bieu du thao QD von ho tro co MT 5" xfId="10371"/>
    <cellStyle name="1_KH 2007 (theo doi)_1 Bieu 6 thang nam 2011_Bieu du thao QD von ho tro co MT 5 2" xfId="38170"/>
    <cellStyle name="1_KH 2007 (theo doi)_1 Bieu 6 thang nam 2011_Bieu du thao QD von ho tro co MT 5 3" xfId="38171"/>
    <cellStyle name="1_KH 2007 (theo doi)_1 Bieu 6 thang nam 2011_Bieu du thao QD von ho tro co MT 6" xfId="10372"/>
    <cellStyle name="1_KH 2007 (theo doi)_1 Bieu 6 thang nam 2011_Bieu du thao QD von ho tro co MT 6 2" xfId="38172"/>
    <cellStyle name="1_KH 2007 (theo doi)_1 Bieu 6 thang nam 2011_Bieu du thao QD von ho tro co MT 6 3" xfId="38173"/>
    <cellStyle name="1_KH 2007 (theo doi)_1 Bieu 6 thang nam 2011_Bieu du thao QD von ho tro co MT 7" xfId="38174"/>
    <cellStyle name="1_KH 2007 (theo doi)_1 Bieu 6 thang nam 2011_Ke hoach 2012 (theo doi)" xfId="10373"/>
    <cellStyle name="1_KH 2007 (theo doi)_1 Bieu 6 thang nam 2011_Ke hoach 2012 (theo doi) 2" xfId="10374"/>
    <cellStyle name="1_KH 2007 (theo doi)_1 Bieu 6 thang nam 2011_Ke hoach 2012 (theo doi) 2 2" xfId="10375"/>
    <cellStyle name="1_KH 2007 (theo doi)_1 Bieu 6 thang nam 2011_Ke hoach 2012 (theo doi) 2 2 2" xfId="10376"/>
    <cellStyle name="1_KH 2007 (theo doi)_1 Bieu 6 thang nam 2011_Ke hoach 2012 (theo doi) 2 2 2 2" xfId="38175"/>
    <cellStyle name="1_KH 2007 (theo doi)_1 Bieu 6 thang nam 2011_Ke hoach 2012 (theo doi) 2 2 2 3" xfId="38176"/>
    <cellStyle name="1_KH 2007 (theo doi)_1 Bieu 6 thang nam 2011_Ke hoach 2012 (theo doi) 2 2 3" xfId="10377"/>
    <cellStyle name="1_KH 2007 (theo doi)_1 Bieu 6 thang nam 2011_Ke hoach 2012 (theo doi) 2 2 3 2" xfId="38177"/>
    <cellStyle name="1_KH 2007 (theo doi)_1 Bieu 6 thang nam 2011_Ke hoach 2012 (theo doi) 2 2 3 3" xfId="38178"/>
    <cellStyle name="1_KH 2007 (theo doi)_1 Bieu 6 thang nam 2011_Ke hoach 2012 (theo doi) 2 2 4" xfId="10378"/>
    <cellStyle name="1_KH 2007 (theo doi)_1 Bieu 6 thang nam 2011_Ke hoach 2012 (theo doi) 2 2 4 2" xfId="38179"/>
    <cellStyle name="1_KH 2007 (theo doi)_1 Bieu 6 thang nam 2011_Ke hoach 2012 (theo doi) 2 2 4 3" xfId="38180"/>
    <cellStyle name="1_KH 2007 (theo doi)_1 Bieu 6 thang nam 2011_Ke hoach 2012 (theo doi) 2 2 5" xfId="38181"/>
    <cellStyle name="1_KH 2007 (theo doi)_1 Bieu 6 thang nam 2011_Ke hoach 2012 (theo doi) 2 2 6" xfId="38182"/>
    <cellStyle name="1_KH 2007 (theo doi)_1 Bieu 6 thang nam 2011_Ke hoach 2012 (theo doi) 2 3" xfId="10379"/>
    <cellStyle name="1_KH 2007 (theo doi)_1 Bieu 6 thang nam 2011_Ke hoach 2012 (theo doi) 2 3 2" xfId="38183"/>
    <cellStyle name="1_KH 2007 (theo doi)_1 Bieu 6 thang nam 2011_Ke hoach 2012 (theo doi) 2 3 3" xfId="38184"/>
    <cellStyle name="1_KH 2007 (theo doi)_1 Bieu 6 thang nam 2011_Ke hoach 2012 (theo doi) 2 4" xfId="10380"/>
    <cellStyle name="1_KH 2007 (theo doi)_1 Bieu 6 thang nam 2011_Ke hoach 2012 (theo doi) 2 4 2" xfId="38185"/>
    <cellStyle name="1_KH 2007 (theo doi)_1 Bieu 6 thang nam 2011_Ke hoach 2012 (theo doi) 2 4 3" xfId="38186"/>
    <cellStyle name="1_KH 2007 (theo doi)_1 Bieu 6 thang nam 2011_Ke hoach 2012 (theo doi) 2 5" xfId="10381"/>
    <cellStyle name="1_KH 2007 (theo doi)_1 Bieu 6 thang nam 2011_Ke hoach 2012 (theo doi) 2 5 2" xfId="38187"/>
    <cellStyle name="1_KH 2007 (theo doi)_1 Bieu 6 thang nam 2011_Ke hoach 2012 (theo doi) 2 5 3" xfId="38188"/>
    <cellStyle name="1_KH 2007 (theo doi)_1 Bieu 6 thang nam 2011_Ke hoach 2012 (theo doi) 2 6" xfId="38189"/>
    <cellStyle name="1_KH 2007 (theo doi)_1 Bieu 6 thang nam 2011_Ke hoach 2012 (theo doi) 2 7" xfId="38190"/>
    <cellStyle name="1_KH 2007 (theo doi)_1 Bieu 6 thang nam 2011_Ke hoach 2012 (theo doi) 3" xfId="10382"/>
    <cellStyle name="1_KH 2007 (theo doi)_1 Bieu 6 thang nam 2011_Ke hoach 2012 (theo doi) 3 2" xfId="10383"/>
    <cellStyle name="1_KH 2007 (theo doi)_1 Bieu 6 thang nam 2011_Ke hoach 2012 (theo doi) 3 2 2" xfId="38191"/>
    <cellStyle name="1_KH 2007 (theo doi)_1 Bieu 6 thang nam 2011_Ke hoach 2012 (theo doi) 3 2 3" xfId="38192"/>
    <cellStyle name="1_KH 2007 (theo doi)_1 Bieu 6 thang nam 2011_Ke hoach 2012 (theo doi) 3 3" xfId="10384"/>
    <cellStyle name="1_KH 2007 (theo doi)_1 Bieu 6 thang nam 2011_Ke hoach 2012 (theo doi) 3 3 2" xfId="38193"/>
    <cellStyle name="1_KH 2007 (theo doi)_1 Bieu 6 thang nam 2011_Ke hoach 2012 (theo doi) 3 3 3" xfId="38194"/>
    <cellStyle name="1_KH 2007 (theo doi)_1 Bieu 6 thang nam 2011_Ke hoach 2012 (theo doi) 3 4" xfId="10385"/>
    <cellStyle name="1_KH 2007 (theo doi)_1 Bieu 6 thang nam 2011_Ke hoach 2012 (theo doi) 3 4 2" xfId="38195"/>
    <cellStyle name="1_KH 2007 (theo doi)_1 Bieu 6 thang nam 2011_Ke hoach 2012 (theo doi) 3 4 3" xfId="38196"/>
    <cellStyle name="1_KH 2007 (theo doi)_1 Bieu 6 thang nam 2011_Ke hoach 2012 (theo doi) 3 5" xfId="38197"/>
    <cellStyle name="1_KH 2007 (theo doi)_1 Bieu 6 thang nam 2011_Ke hoach 2012 (theo doi) 3 6" xfId="38198"/>
    <cellStyle name="1_KH 2007 (theo doi)_1 Bieu 6 thang nam 2011_Ke hoach 2012 (theo doi) 4" xfId="10386"/>
    <cellStyle name="1_KH 2007 (theo doi)_1 Bieu 6 thang nam 2011_Ke hoach 2012 (theo doi) 4 2" xfId="38199"/>
    <cellStyle name="1_KH 2007 (theo doi)_1 Bieu 6 thang nam 2011_Ke hoach 2012 (theo doi) 4 3" xfId="38200"/>
    <cellStyle name="1_KH 2007 (theo doi)_1 Bieu 6 thang nam 2011_Ke hoach 2012 (theo doi) 5" xfId="10387"/>
    <cellStyle name="1_KH 2007 (theo doi)_1 Bieu 6 thang nam 2011_Ke hoach 2012 (theo doi) 5 2" xfId="38201"/>
    <cellStyle name="1_KH 2007 (theo doi)_1 Bieu 6 thang nam 2011_Ke hoach 2012 (theo doi) 5 3" xfId="38202"/>
    <cellStyle name="1_KH 2007 (theo doi)_1 Bieu 6 thang nam 2011_Ke hoach 2012 (theo doi) 6" xfId="10388"/>
    <cellStyle name="1_KH 2007 (theo doi)_1 Bieu 6 thang nam 2011_Ke hoach 2012 (theo doi) 6 2" xfId="38203"/>
    <cellStyle name="1_KH 2007 (theo doi)_1 Bieu 6 thang nam 2011_Ke hoach 2012 (theo doi) 6 3" xfId="38204"/>
    <cellStyle name="1_KH 2007 (theo doi)_1 Bieu 6 thang nam 2011_Ke hoach 2012 (theo doi) 7" xfId="38205"/>
    <cellStyle name="1_KH 2007 (theo doi)_1 Bieu 6 thang nam 2011_Ke hoach 2012 theo doi (giai ngan 30.6.12)" xfId="10389"/>
    <cellStyle name="1_KH 2007 (theo doi)_1 Bieu 6 thang nam 2011_Ke hoach 2012 theo doi (giai ngan 30.6.12) 2" xfId="10390"/>
    <cellStyle name="1_KH 2007 (theo doi)_1 Bieu 6 thang nam 2011_Ke hoach 2012 theo doi (giai ngan 30.6.12) 2 2" xfId="10391"/>
    <cellStyle name="1_KH 2007 (theo doi)_1 Bieu 6 thang nam 2011_Ke hoach 2012 theo doi (giai ngan 30.6.12) 2 2 2" xfId="10392"/>
    <cellStyle name="1_KH 2007 (theo doi)_1 Bieu 6 thang nam 2011_Ke hoach 2012 theo doi (giai ngan 30.6.12) 2 2 2 2" xfId="38206"/>
    <cellStyle name="1_KH 2007 (theo doi)_1 Bieu 6 thang nam 2011_Ke hoach 2012 theo doi (giai ngan 30.6.12) 2 2 2 3" xfId="38207"/>
    <cellStyle name="1_KH 2007 (theo doi)_1 Bieu 6 thang nam 2011_Ke hoach 2012 theo doi (giai ngan 30.6.12) 2 2 3" xfId="10393"/>
    <cellStyle name="1_KH 2007 (theo doi)_1 Bieu 6 thang nam 2011_Ke hoach 2012 theo doi (giai ngan 30.6.12) 2 2 3 2" xfId="38208"/>
    <cellStyle name="1_KH 2007 (theo doi)_1 Bieu 6 thang nam 2011_Ke hoach 2012 theo doi (giai ngan 30.6.12) 2 2 3 3" xfId="38209"/>
    <cellStyle name="1_KH 2007 (theo doi)_1 Bieu 6 thang nam 2011_Ke hoach 2012 theo doi (giai ngan 30.6.12) 2 2 4" xfId="10394"/>
    <cellStyle name="1_KH 2007 (theo doi)_1 Bieu 6 thang nam 2011_Ke hoach 2012 theo doi (giai ngan 30.6.12) 2 2 4 2" xfId="38210"/>
    <cellStyle name="1_KH 2007 (theo doi)_1 Bieu 6 thang nam 2011_Ke hoach 2012 theo doi (giai ngan 30.6.12) 2 2 4 3" xfId="38211"/>
    <cellStyle name="1_KH 2007 (theo doi)_1 Bieu 6 thang nam 2011_Ke hoach 2012 theo doi (giai ngan 30.6.12) 2 2 5" xfId="38212"/>
    <cellStyle name="1_KH 2007 (theo doi)_1 Bieu 6 thang nam 2011_Ke hoach 2012 theo doi (giai ngan 30.6.12) 2 2 6" xfId="38213"/>
    <cellStyle name="1_KH 2007 (theo doi)_1 Bieu 6 thang nam 2011_Ke hoach 2012 theo doi (giai ngan 30.6.12) 2 3" xfId="10395"/>
    <cellStyle name="1_KH 2007 (theo doi)_1 Bieu 6 thang nam 2011_Ke hoach 2012 theo doi (giai ngan 30.6.12) 2 3 2" xfId="38214"/>
    <cellStyle name="1_KH 2007 (theo doi)_1 Bieu 6 thang nam 2011_Ke hoach 2012 theo doi (giai ngan 30.6.12) 2 3 3" xfId="38215"/>
    <cellStyle name="1_KH 2007 (theo doi)_1 Bieu 6 thang nam 2011_Ke hoach 2012 theo doi (giai ngan 30.6.12) 2 4" xfId="10396"/>
    <cellStyle name="1_KH 2007 (theo doi)_1 Bieu 6 thang nam 2011_Ke hoach 2012 theo doi (giai ngan 30.6.12) 2 4 2" xfId="38216"/>
    <cellStyle name="1_KH 2007 (theo doi)_1 Bieu 6 thang nam 2011_Ke hoach 2012 theo doi (giai ngan 30.6.12) 2 4 3" xfId="38217"/>
    <cellStyle name="1_KH 2007 (theo doi)_1 Bieu 6 thang nam 2011_Ke hoach 2012 theo doi (giai ngan 30.6.12) 2 5" xfId="10397"/>
    <cellStyle name="1_KH 2007 (theo doi)_1 Bieu 6 thang nam 2011_Ke hoach 2012 theo doi (giai ngan 30.6.12) 2 5 2" xfId="38218"/>
    <cellStyle name="1_KH 2007 (theo doi)_1 Bieu 6 thang nam 2011_Ke hoach 2012 theo doi (giai ngan 30.6.12) 2 5 3" xfId="38219"/>
    <cellStyle name="1_KH 2007 (theo doi)_1 Bieu 6 thang nam 2011_Ke hoach 2012 theo doi (giai ngan 30.6.12) 2 6" xfId="38220"/>
    <cellStyle name="1_KH 2007 (theo doi)_1 Bieu 6 thang nam 2011_Ke hoach 2012 theo doi (giai ngan 30.6.12) 2 7" xfId="38221"/>
    <cellStyle name="1_KH 2007 (theo doi)_1 Bieu 6 thang nam 2011_Ke hoach 2012 theo doi (giai ngan 30.6.12) 3" xfId="10398"/>
    <cellStyle name="1_KH 2007 (theo doi)_1 Bieu 6 thang nam 2011_Ke hoach 2012 theo doi (giai ngan 30.6.12) 3 2" xfId="10399"/>
    <cellStyle name="1_KH 2007 (theo doi)_1 Bieu 6 thang nam 2011_Ke hoach 2012 theo doi (giai ngan 30.6.12) 3 2 2" xfId="38222"/>
    <cellStyle name="1_KH 2007 (theo doi)_1 Bieu 6 thang nam 2011_Ke hoach 2012 theo doi (giai ngan 30.6.12) 3 2 3" xfId="38223"/>
    <cellStyle name="1_KH 2007 (theo doi)_1 Bieu 6 thang nam 2011_Ke hoach 2012 theo doi (giai ngan 30.6.12) 3 3" xfId="10400"/>
    <cellStyle name="1_KH 2007 (theo doi)_1 Bieu 6 thang nam 2011_Ke hoach 2012 theo doi (giai ngan 30.6.12) 3 3 2" xfId="38224"/>
    <cellStyle name="1_KH 2007 (theo doi)_1 Bieu 6 thang nam 2011_Ke hoach 2012 theo doi (giai ngan 30.6.12) 3 3 3" xfId="38225"/>
    <cellStyle name="1_KH 2007 (theo doi)_1 Bieu 6 thang nam 2011_Ke hoach 2012 theo doi (giai ngan 30.6.12) 3 4" xfId="10401"/>
    <cellStyle name="1_KH 2007 (theo doi)_1 Bieu 6 thang nam 2011_Ke hoach 2012 theo doi (giai ngan 30.6.12) 3 4 2" xfId="38226"/>
    <cellStyle name="1_KH 2007 (theo doi)_1 Bieu 6 thang nam 2011_Ke hoach 2012 theo doi (giai ngan 30.6.12) 3 4 3" xfId="38227"/>
    <cellStyle name="1_KH 2007 (theo doi)_1 Bieu 6 thang nam 2011_Ke hoach 2012 theo doi (giai ngan 30.6.12) 3 5" xfId="38228"/>
    <cellStyle name="1_KH 2007 (theo doi)_1 Bieu 6 thang nam 2011_Ke hoach 2012 theo doi (giai ngan 30.6.12) 3 6" xfId="38229"/>
    <cellStyle name="1_KH 2007 (theo doi)_1 Bieu 6 thang nam 2011_Ke hoach 2012 theo doi (giai ngan 30.6.12) 4" xfId="10402"/>
    <cellStyle name="1_KH 2007 (theo doi)_1 Bieu 6 thang nam 2011_Ke hoach 2012 theo doi (giai ngan 30.6.12) 4 2" xfId="38230"/>
    <cellStyle name="1_KH 2007 (theo doi)_1 Bieu 6 thang nam 2011_Ke hoach 2012 theo doi (giai ngan 30.6.12) 4 3" xfId="38231"/>
    <cellStyle name="1_KH 2007 (theo doi)_1 Bieu 6 thang nam 2011_Ke hoach 2012 theo doi (giai ngan 30.6.12) 5" xfId="10403"/>
    <cellStyle name="1_KH 2007 (theo doi)_1 Bieu 6 thang nam 2011_Ke hoach 2012 theo doi (giai ngan 30.6.12) 5 2" xfId="38232"/>
    <cellStyle name="1_KH 2007 (theo doi)_1 Bieu 6 thang nam 2011_Ke hoach 2012 theo doi (giai ngan 30.6.12) 5 3" xfId="38233"/>
    <cellStyle name="1_KH 2007 (theo doi)_1 Bieu 6 thang nam 2011_Ke hoach 2012 theo doi (giai ngan 30.6.12) 6" xfId="10404"/>
    <cellStyle name="1_KH 2007 (theo doi)_1 Bieu 6 thang nam 2011_Ke hoach 2012 theo doi (giai ngan 30.6.12) 6 2" xfId="38234"/>
    <cellStyle name="1_KH 2007 (theo doi)_1 Bieu 6 thang nam 2011_Ke hoach 2012 theo doi (giai ngan 30.6.12) 6 3" xfId="38235"/>
    <cellStyle name="1_KH 2007 (theo doi)_1 Bieu 6 thang nam 2011_Ke hoach 2012 theo doi (giai ngan 30.6.12) 7" xfId="38236"/>
    <cellStyle name="1_KH 2007 (theo doi)_Bao cao doan cong tac cua Bo thang 4-2010" xfId="10405"/>
    <cellStyle name="1_KH 2007 (theo doi)_Bao cao doan cong tac cua Bo thang 4-2010 2" xfId="10406"/>
    <cellStyle name="1_KH 2007 (theo doi)_Bao cao doan cong tac cua Bo thang 4-2010 2 2" xfId="10407"/>
    <cellStyle name="1_KH 2007 (theo doi)_Bao cao doan cong tac cua Bo thang 4-2010 2 2 2" xfId="38237"/>
    <cellStyle name="1_KH 2007 (theo doi)_Bao cao doan cong tac cua Bo thang 4-2010 2 2 3" xfId="38238"/>
    <cellStyle name="1_KH 2007 (theo doi)_Bao cao doan cong tac cua Bo thang 4-2010 2 3" xfId="10408"/>
    <cellStyle name="1_KH 2007 (theo doi)_Bao cao doan cong tac cua Bo thang 4-2010 2 3 2" xfId="38239"/>
    <cellStyle name="1_KH 2007 (theo doi)_Bao cao doan cong tac cua Bo thang 4-2010 2 3 3" xfId="38240"/>
    <cellStyle name="1_KH 2007 (theo doi)_Bao cao doan cong tac cua Bo thang 4-2010 2 4" xfId="10409"/>
    <cellStyle name="1_KH 2007 (theo doi)_Bao cao doan cong tac cua Bo thang 4-2010 2 4 2" xfId="38241"/>
    <cellStyle name="1_KH 2007 (theo doi)_Bao cao doan cong tac cua Bo thang 4-2010 2 4 3" xfId="38242"/>
    <cellStyle name="1_KH 2007 (theo doi)_Bao cao doan cong tac cua Bo thang 4-2010 2 5" xfId="38243"/>
    <cellStyle name="1_KH 2007 (theo doi)_Bao cao doan cong tac cua Bo thang 4-2010 2 6" xfId="38244"/>
    <cellStyle name="1_KH 2007 (theo doi)_Bao cao doan cong tac cua Bo thang 4-2010 3" xfId="10410"/>
    <cellStyle name="1_KH 2007 (theo doi)_Bao cao doan cong tac cua Bo thang 4-2010 3 2" xfId="38245"/>
    <cellStyle name="1_KH 2007 (theo doi)_Bao cao doan cong tac cua Bo thang 4-2010 3 3" xfId="38246"/>
    <cellStyle name="1_KH 2007 (theo doi)_Bao cao doan cong tac cua Bo thang 4-2010 4" xfId="10411"/>
    <cellStyle name="1_KH 2007 (theo doi)_Bao cao doan cong tac cua Bo thang 4-2010 4 2" xfId="38247"/>
    <cellStyle name="1_KH 2007 (theo doi)_Bao cao doan cong tac cua Bo thang 4-2010 4 3" xfId="38248"/>
    <cellStyle name="1_KH 2007 (theo doi)_Bao cao doan cong tac cua Bo thang 4-2010 5" xfId="10412"/>
    <cellStyle name="1_KH 2007 (theo doi)_Bao cao doan cong tac cua Bo thang 4-2010 5 2" xfId="38249"/>
    <cellStyle name="1_KH 2007 (theo doi)_Bao cao doan cong tac cua Bo thang 4-2010 5 3" xfId="38250"/>
    <cellStyle name="1_KH 2007 (theo doi)_Bao cao doan cong tac cua Bo thang 4-2010 6" xfId="38251"/>
    <cellStyle name="1_KH 2007 (theo doi)_Bao cao doan cong tac cua Bo thang 4-2010 7" xfId="38252"/>
    <cellStyle name="1_KH 2007 (theo doi)_Bao cao doan cong tac cua Bo thang 4-2010_BC von DTPT 6 thang 2012" xfId="10413"/>
    <cellStyle name="1_KH 2007 (theo doi)_Bao cao doan cong tac cua Bo thang 4-2010_BC von DTPT 6 thang 2012 2" xfId="10414"/>
    <cellStyle name="1_KH 2007 (theo doi)_Bao cao doan cong tac cua Bo thang 4-2010_BC von DTPT 6 thang 2012 2 2" xfId="10415"/>
    <cellStyle name="1_KH 2007 (theo doi)_Bao cao doan cong tac cua Bo thang 4-2010_BC von DTPT 6 thang 2012 2 2 2" xfId="38253"/>
    <cellStyle name="1_KH 2007 (theo doi)_Bao cao doan cong tac cua Bo thang 4-2010_BC von DTPT 6 thang 2012 2 2 3" xfId="38254"/>
    <cellStyle name="1_KH 2007 (theo doi)_Bao cao doan cong tac cua Bo thang 4-2010_BC von DTPT 6 thang 2012 2 3" xfId="10416"/>
    <cellStyle name="1_KH 2007 (theo doi)_Bao cao doan cong tac cua Bo thang 4-2010_BC von DTPT 6 thang 2012 2 3 2" xfId="38255"/>
    <cellStyle name="1_KH 2007 (theo doi)_Bao cao doan cong tac cua Bo thang 4-2010_BC von DTPT 6 thang 2012 2 3 3" xfId="38256"/>
    <cellStyle name="1_KH 2007 (theo doi)_Bao cao doan cong tac cua Bo thang 4-2010_BC von DTPT 6 thang 2012 2 4" xfId="10417"/>
    <cellStyle name="1_KH 2007 (theo doi)_Bao cao doan cong tac cua Bo thang 4-2010_BC von DTPT 6 thang 2012 2 4 2" xfId="38257"/>
    <cellStyle name="1_KH 2007 (theo doi)_Bao cao doan cong tac cua Bo thang 4-2010_BC von DTPT 6 thang 2012 2 4 3" xfId="38258"/>
    <cellStyle name="1_KH 2007 (theo doi)_Bao cao doan cong tac cua Bo thang 4-2010_BC von DTPT 6 thang 2012 2 5" xfId="38259"/>
    <cellStyle name="1_KH 2007 (theo doi)_Bao cao doan cong tac cua Bo thang 4-2010_BC von DTPT 6 thang 2012 2 6" xfId="38260"/>
    <cellStyle name="1_KH 2007 (theo doi)_Bao cao doan cong tac cua Bo thang 4-2010_BC von DTPT 6 thang 2012 3" xfId="10418"/>
    <cellStyle name="1_KH 2007 (theo doi)_Bao cao doan cong tac cua Bo thang 4-2010_BC von DTPT 6 thang 2012 3 2" xfId="38261"/>
    <cellStyle name="1_KH 2007 (theo doi)_Bao cao doan cong tac cua Bo thang 4-2010_BC von DTPT 6 thang 2012 3 3" xfId="38262"/>
    <cellStyle name="1_KH 2007 (theo doi)_Bao cao doan cong tac cua Bo thang 4-2010_BC von DTPT 6 thang 2012 4" xfId="10419"/>
    <cellStyle name="1_KH 2007 (theo doi)_Bao cao doan cong tac cua Bo thang 4-2010_BC von DTPT 6 thang 2012 4 2" xfId="38263"/>
    <cellStyle name="1_KH 2007 (theo doi)_Bao cao doan cong tac cua Bo thang 4-2010_BC von DTPT 6 thang 2012 4 3" xfId="38264"/>
    <cellStyle name="1_KH 2007 (theo doi)_Bao cao doan cong tac cua Bo thang 4-2010_BC von DTPT 6 thang 2012 5" xfId="10420"/>
    <cellStyle name="1_KH 2007 (theo doi)_Bao cao doan cong tac cua Bo thang 4-2010_BC von DTPT 6 thang 2012 5 2" xfId="38265"/>
    <cellStyle name="1_KH 2007 (theo doi)_Bao cao doan cong tac cua Bo thang 4-2010_BC von DTPT 6 thang 2012 5 3" xfId="38266"/>
    <cellStyle name="1_KH 2007 (theo doi)_Bao cao doan cong tac cua Bo thang 4-2010_BC von DTPT 6 thang 2012 6" xfId="38267"/>
    <cellStyle name="1_KH 2007 (theo doi)_Bao cao doan cong tac cua Bo thang 4-2010_BC von DTPT 6 thang 2012 7" xfId="38268"/>
    <cellStyle name="1_KH 2007 (theo doi)_Bao cao doan cong tac cua Bo thang 4-2010_Bieu du thao QD von ho tro co MT" xfId="10421"/>
    <cellStyle name="1_KH 2007 (theo doi)_Bao cao doan cong tac cua Bo thang 4-2010_Bieu du thao QD von ho tro co MT 2" xfId="10422"/>
    <cellStyle name="1_KH 2007 (theo doi)_Bao cao doan cong tac cua Bo thang 4-2010_Bieu du thao QD von ho tro co MT 2 2" xfId="10423"/>
    <cellStyle name="1_KH 2007 (theo doi)_Bao cao doan cong tac cua Bo thang 4-2010_Bieu du thao QD von ho tro co MT 2 2 2" xfId="38269"/>
    <cellStyle name="1_KH 2007 (theo doi)_Bao cao doan cong tac cua Bo thang 4-2010_Bieu du thao QD von ho tro co MT 2 2 3" xfId="38270"/>
    <cellStyle name="1_KH 2007 (theo doi)_Bao cao doan cong tac cua Bo thang 4-2010_Bieu du thao QD von ho tro co MT 2 3" xfId="10424"/>
    <cellStyle name="1_KH 2007 (theo doi)_Bao cao doan cong tac cua Bo thang 4-2010_Bieu du thao QD von ho tro co MT 2 3 2" xfId="38271"/>
    <cellStyle name="1_KH 2007 (theo doi)_Bao cao doan cong tac cua Bo thang 4-2010_Bieu du thao QD von ho tro co MT 2 3 3" xfId="38272"/>
    <cellStyle name="1_KH 2007 (theo doi)_Bao cao doan cong tac cua Bo thang 4-2010_Bieu du thao QD von ho tro co MT 2 4" xfId="10425"/>
    <cellStyle name="1_KH 2007 (theo doi)_Bao cao doan cong tac cua Bo thang 4-2010_Bieu du thao QD von ho tro co MT 2 4 2" xfId="38273"/>
    <cellStyle name="1_KH 2007 (theo doi)_Bao cao doan cong tac cua Bo thang 4-2010_Bieu du thao QD von ho tro co MT 2 4 3" xfId="38274"/>
    <cellStyle name="1_KH 2007 (theo doi)_Bao cao doan cong tac cua Bo thang 4-2010_Bieu du thao QD von ho tro co MT 2 5" xfId="38275"/>
    <cellStyle name="1_KH 2007 (theo doi)_Bao cao doan cong tac cua Bo thang 4-2010_Bieu du thao QD von ho tro co MT 2 6" xfId="38276"/>
    <cellStyle name="1_KH 2007 (theo doi)_Bao cao doan cong tac cua Bo thang 4-2010_Bieu du thao QD von ho tro co MT 3" xfId="10426"/>
    <cellStyle name="1_KH 2007 (theo doi)_Bao cao doan cong tac cua Bo thang 4-2010_Bieu du thao QD von ho tro co MT 3 2" xfId="38277"/>
    <cellStyle name="1_KH 2007 (theo doi)_Bao cao doan cong tac cua Bo thang 4-2010_Bieu du thao QD von ho tro co MT 3 3" xfId="38278"/>
    <cellStyle name="1_KH 2007 (theo doi)_Bao cao doan cong tac cua Bo thang 4-2010_Bieu du thao QD von ho tro co MT 4" xfId="10427"/>
    <cellStyle name="1_KH 2007 (theo doi)_Bao cao doan cong tac cua Bo thang 4-2010_Bieu du thao QD von ho tro co MT 4 2" xfId="38279"/>
    <cellStyle name="1_KH 2007 (theo doi)_Bao cao doan cong tac cua Bo thang 4-2010_Bieu du thao QD von ho tro co MT 4 3" xfId="38280"/>
    <cellStyle name="1_KH 2007 (theo doi)_Bao cao doan cong tac cua Bo thang 4-2010_Bieu du thao QD von ho tro co MT 5" xfId="10428"/>
    <cellStyle name="1_KH 2007 (theo doi)_Bao cao doan cong tac cua Bo thang 4-2010_Bieu du thao QD von ho tro co MT 5 2" xfId="38281"/>
    <cellStyle name="1_KH 2007 (theo doi)_Bao cao doan cong tac cua Bo thang 4-2010_Bieu du thao QD von ho tro co MT 5 3" xfId="38282"/>
    <cellStyle name="1_KH 2007 (theo doi)_Bao cao doan cong tac cua Bo thang 4-2010_Bieu du thao QD von ho tro co MT 6" xfId="38283"/>
    <cellStyle name="1_KH 2007 (theo doi)_Bao cao doan cong tac cua Bo thang 4-2010_Bieu du thao QD von ho tro co MT 7" xfId="38284"/>
    <cellStyle name="1_KH 2007 (theo doi)_Bao cao doan cong tac cua Bo thang 4-2010_Dang ky phan khai von ODA (gui Bo)" xfId="10429"/>
    <cellStyle name="1_KH 2007 (theo doi)_Bao cao doan cong tac cua Bo thang 4-2010_Dang ky phan khai von ODA (gui Bo) 2" xfId="10430"/>
    <cellStyle name="1_KH 2007 (theo doi)_Bao cao doan cong tac cua Bo thang 4-2010_Dang ky phan khai von ODA (gui Bo) 2 2" xfId="10431"/>
    <cellStyle name="1_KH 2007 (theo doi)_Bao cao doan cong tac cua Bo thang 4-2010_Dang ky phan khai von ODA (gui Bo) 2 2 2" xfId="38285"/>
    <cellStyle name="1_KH 2007 (theo doi)_Bao cao doan cong tac cua Bo thang 4-2010_Dang ky phan khai von ODA (gui Bo) 2 2 3" xfId="38286"/>
    <cellStyle name="1_KH 2007 (theo doi)_Bao cao doan cong tac cua Bo thang 4-2010_Dang ky phan khai von ODA (gui Bo) 2 3" xfId="10432"/>
    <cellStyle name="1_KH 2007 (theo doi)_Bao cao doan cong tac cua Bo thang 4-2010_Dang ky phan khai von ODA (gui Bo) 2 3 2" xfId="38287"/>
    <cellStyle name="1_KH 2007 (theo doi)_Bao cao doan cong tac cua Bo thang 4-2010_Dang ky phan khai von ODA (gui Bo) 2 3 3" xfId="38288"/>
    <cellStyle name="1_KH 2007 (theo doi)_Bao cao doan cong tac cua Bo thang 4-2010_Dang ky phan khai von ODA (gui Bo) 2 4" xfId="10433"/>
    <cellStyle name="1_KH 2007 (theo doi)_Bao cao doan cong tac cua Bo thang 4-2010_Dang ky phan khai von ODA (gui Bo) 2 4 2" xfId="38289"/>
    <cellStyle name="1_KH 2007 (theo doi)_Bao cao doan cong tac cua Bo thang 4-2010_Dang ky phan khai von ODA (gui Bo) 2 4 3" xfId="38290"/>
    <cellStyle name="1_KH 2007 (theo doi)_Bao cao doan cong tac cua Bo thang 4-2010_Dang ky phan khai von ODA (gui Bo) 2 5" xfId="38291"/>
    <cellStyle name="1_KH 2007 (theo doi)_Bao cao doan cong tac cua Bo thang 4-2010_Dang ky phan khai von ODA (gui Bo) 2 6" xfId="38292"/>
    <cellStyle name="1_KH 2007 (theo doi)_Bao cao doan cong tac cua Bo thang 4-2010_Dang ky phan khai von ODA (gui Bo) 3" xfId="10434"/>
    <cellStyle name="1_KH 2007 (theo doi)_Bao cao doan cong tac cua Bo thang 4-2010_Dang ky phan khai von ODA (gui Bo) 3 2" xfId="38293"/>
    <cellStyle name="1_KH 2007 (theo doi)_Bao cao doan cong tac cua Bo thang 4-2010_Dang ky phan khai von ODA (gui Bo) 3 3" xfId="38294"/>
    <cellStyle name="1_KH 2007 (theo doi)_Bao cao doan cong tac cua Bo thang 4-2010_Dang ky phan khai von ODA (gui Bo) 4" xfId="10435"/>
    <cellStyle name="1_KH 2007 (theo doi)_Bao cao doan cong tac cua Bo thang 4-2010_Dang ky phan khai von ODA (gui Bo) 4 2" xfId="38295"/>
    <cellStyle name="1_KH 2007 (theo doi)_Bao cao doan cong tac cua Bo thang 4-2010_Dang ky phan khai von ODA (gui Bo) 4 3" xfId="38296"/>
    <cellStyle name="1_KH 2007 (theo doi)_Bao cao doan cong tac cua Bo thang 4-2010_Dang ky phan khai von ODA (gui Bo) 5" xfId="10436"/>
    <cellStyle name="1_KH 2007 (theo doi)_Bao cao doan cong tac cua Bo thang 4-2010_Dang ky phan khai von ODA (gui Bo) 5 2" xfId="38297"/>
    <cellStyle name="1_KH 2007 (theo doi)_Bao cao doan cong tac cua Bo thang 4-2010_Dang ky phan khai von ODA (gui Bo) 5 3" xfId="38298"/>
    <cellStyle name="1_KH 2007 (theo doi)_Bao cao doan cong tac cua Bo thang 4-2010_Dang ky phan khai von ODA (gui Bo) 6" xfId="38299"/>
    <cellStyle name="1_KH 2007 (theo doi)_Bao cao doan cong tac cua Bo thang 4-2010_Dang ky phan khai von ODA (gui Bo) 7" xfId="38300"/>
    <cellStyle name="1_KH 2007 (theo doi)_Bao cao doan cong tac cua Bo thang 4-2010_Dang ky phan khai von ODA (gui Bo)_BC von DTPT 6 thang 2012" xfId="10437"/>
    <cellStyle name="1_KH 2007 (theo doi)_Bao cao doan cong tac cua Bo thang 4-2010_Dang ky phan khai von ODA (gui Bo)_BC von DTPT 6 thang 2012 2" xfId="10438"/>
    <cellStyle name="1_KH 2007 (theo doi)_Bao cao doan cong tac cua Bo thang 4-2010_Dang ky phan khai von ODA (gui Bo)_BC von DTPT 6 thang 2012 2 2" xfId="10439"/>
    <cellStyle name="1_KH 2007 (theo doi)_Bao cao doan cong tac cua Bo thang 4-2010_Dang ky phan khai von ODA (gui Bo)_BC von DTPT 6 thang 2012 2 2 2" xfId="38301"/>
    <cellStyle name="1_KH 2007 (theo doi)_Bao cao doan cong tac cua Bo thang 4-2010_Dang ky phan khai von ODA (gui Bo)_BC von DTPT 6 thang 2012 2 2 3" xfId="38302"/>
    <cellStyle name="1_KH 2007 (theo doi)_Bao cao doan cong tac cua Bo thang 4-2010_Dang ky phan khai von ODA (gui Bo)_BC von DTPT 6 thang 2012 2 3" xfId="10440"/>
    <cellStyle name="1_KH 2007 (theo doi)_Bao cao doan cong tac cua Bo thang 4-2010_Dang ky phan khai von ODA (gui Bo)_BC von DTPT 6 thang 2012 2 3 2" xfId="38303"/>
    <cellStyle name="1_KH 2007 (theo doi)_Bao cao doan cong tac cua Bo thang 4-2010_Dang ky phan khai von ODA (gui Bo)_BC von DTPT 6 thang 2012 2 3 3" xfId="38304"/>
    <cellStyle name="1_KH 2007 (theo doi)_Bao cao doan cong tac cua Bo thang 4-2010_Dang ky phan khai von ODA (gui Bo)_BC von DTPT 6 thang 2012 2 4" xfId="10441"/>
    <cellStyle name="1_KH 2007 (theo doi)_Bao cao doan cong tac cua Bo thang 4-2010_Dang ky phan khai von ODA (gui Bo)_BC von DTPT 6 thang 2012 2 4 2" xfId="38305"/>
    <cellStyle name="1_KH 2007 (theo doi)_Bao cao doan cong tac cua Bo thang 4-2010_Dang ky phan khai von ODA (gui Bo)_BC von DTPT 6 thang 2012 2 4 3" xfId="38306"/>
    <cellStyle name="1_KH 2007 (theo doi)_Bao cao doan cong tac cua Bo thang 4-2010_Dang ky phan khai von ODA (gui Bo)_BC von DTPT 6 thang 2012 2 5" xfId="38307"/>
    <cellStyle name="1_KH 2007 (theo doi)_Bao cao doan cong tac cua Bo thang 4-2010_Dang ky phan khai von ODA (gui Bo)_BC von DTPT 6 thang 2012 2 6" xfId="38308"/>
    <cellStyle name="1_KH 2007 (theo doi)_Bao cao doan cong tac cua Bo thang 4-2010_Dang ky phan khai von ODA (gui Bo)_BC von DTPT 6 thang 2012 3" xfId="10442"/>
    <cellStyle name="1_KH 2007 (theo doi)_Bao cao doan cong tac cua Bo thang 4-2010_Dang ky phan khai von ODA (gui Bo)_BC von DTPT 6 thang 2012 3 2" xfId="38309"/>
    <cellStyle name="1_KH 2007 (theo doi)_Bao cao doan cong tac cua Bo thang 4-2010_Dang ky phan khai von ODA (gui Bo)_BC von DTPT 6 thang 2012 3 3" xfId="38310"/>
    <cellStyle name="1_KH 2007 (theo doi)_Bao cao doan cong tac cua Bo thang 4-2010_Dang ky phan khai von ODA (gui Bo)_BC von DTPT 6 thang 2012 4" xfId="10443"/>
    <cellStyle name="1_KH 2007 (theo doi)_Bao cao doan cong tac cua Bo thang 4-2010_Dang ky phan khai von ODA (gui Bo)_BC von DTPT 6 thang 2012 4 2" xfId="38311"/>
    <cellStyle name="1_KH 2007 (theo doi)_Bao cao doan cong tac cua Bo thang 4-2010_Dang ky phan khai von ODA (gui Bo)_BC von DTPT 6 thang 2012 4 3" xfId="38312"/>
    <cellStyle name="1_KH 2007 (theo doi)_Bao cao doan cong tac cua Bo thang 4-2010_Dang ky phan khai von ODA (gui Bo)_BC von DTPT 6 thang 2012 5" xfId="10444"/>
    <cellStyle name="1_KH 2007 (theo doi)_Bao cao doan cong tac cua Bo thang 4-2010_Dang ky phan khai von ODA (gui Bo)_BC von DTPT 6 thang 2012 5 2" xfId="38313"/>
    <cellStyle name="1_KH 2007 (theo doi)_Bao cao doan cong tac cua Bo thang 4-2010_Dang ky phan khai von ODA (gui Bo)_BC von DTPT 6 thang 2012 5 3" xfId="38314"/>
    <cellStyle name="1_KH 2007 (theo doi)_Bao cao doan cong tac cua Bo thang 4-2010_Dang ky phan khai von ODA (gui Bo)_BC von DTPT 6 thang 2012 6" xfId="38315"/>
    <cellStyle name="1_KH 2007 (theo doi)_Bao cao doan cong tac cua Bo thang 4-2010_Dang ky phan khai von ODA (gui Bo)_BC von DTPT 6 thang 2012 7" xfId="38316"/>
    <cellStyle name="1_KH 2007 (theo doi)_Bao cao doan cong tac cua Bo thang 4-2010_Dang ky phan khai von ODA (gui Bo)_Bieu du thao QD von ho tro co MT" xfId="10445"/>
    <cellStyle name="1_KH 2007 (theo doi)_Bao cao doan cong tac cua Bo thang 4-2010_Dang ky phan khai von ODA (gui Bo)_Bieu du thao QD von ho tro co MT 2" xfId="10446"/>
    <cellStyle name="1_KH 2007 (theo doi)_Bao cao doan cong tac cua Bo thang 4-2010_Dang ky phan khai von ODA (gui Bo)_Bieu du thao QD von ho tro co MT 2 2" xfId="10447"/>
    <cellStyle name="1_KH 2007 (theo doi)_Bao cao doan cong tac cua Bo thang 4-2010_Dang ky phan khai von ODA (gui Bo)_Bieu du thao QD von ho tro co MT 2 2 2" xfId="38317"/>
    <cellStyle name="1_KH 2007 (theo doi)_Bao cao doan cong tac cua Bo thang 4-2010_Dang ky phan khai von ODA (gui Bo)_Bieu du thao QD von ho tro co MT 2 2 3" xfId="38318"/>
    <cellStyle name="1_KH 2007 (theo doi)_Bao cao doan cong tac cua Bo thang 4-2010_Dang ky phan khai von ODA (gui Bo)_Bieu du thao QD von ho tro co MT 2 3" xfId="10448"/>
    <cellStyle name="1_KH 2007 (theo doi)_Bao cao doan cong tac cua Bo thang 4-2010_Dang ky phan khai von ODA (gui Bo)_Bieu du thao QD von ho tro co MT 2 3 2" xfId="38319"/>
    <cellStyle name="1_KH 2007 (theo doi)_Bao cao doan cong tac cua Bo thang 4-2010_Dang ky phan khai von ODA (gui Bo)_Bieu du thao QD von ho tro co MT 2 3 3" xfId="38320"/>
    <cellStyle name="1_KH 2007 (theo doi)_Bao cao doan cong tac cua Bo thang 4-2010_Dang ky phan khai von ODA (gui Bo)_Bieu du thao QD von ho tro co MT 2 4" xfId="10449"/>
    <cellStyle name="1_KH 2007 (theo doi)_Bao cao doan cong tac cua Bo thang 4-2010_Dang ky phan khai von ODA (gui Bo)_Bieu du thao QD von ho tro co MT 2 4 2" xfId="38321"/>
    <cellStyle name="1_KH 2007 (theo doi)_Bao cao doan cong tac cua Bo thang 4-2010_Dang ky phan khai von ODA (gui Bo)_Bieu du thao QD von ho tro co MT 2 4 3" xfId="38322"/>
    <cellStyle name="1_KH 2007 (theo doi)_Bao cao doan cong tac cua Bo thang 4-2010_Dang ky phan khai von ODA (gui Bo)_Bieu du thao QD von ho tro co MT 2 5" xfId="38323"/>
    <cellStyle name="1_KH 2007 (theo doi)_Bao cao doan cong tac cua Bo thang 4-2010_Dang ky phan khai von ODA (gui Bo)_Bieu du thao QD von ho tro co MT 2 6" xfId="38324"/>
    <cellStyle name="1_KH 2007 (theo doi)_Bao cao doan cong tac cua Bo thang 4-2010_Dang ky phan khai von ODA (gui Bo)_Bieu du thao QD von ho tro co MT 3" xfId="10450"/>
    <cellStyle name="1_KH 2007 (theo doi)_Bao cao doan cong tac cua Bo thang 4-2010_Dang ky phan khai von ODA (gui Bo)_Bieu du thao QD von ho tro co MT 3 2" xfId="38325"/>
    <cellStyle name="1_KH 2007 (theo doi)_Bao cao doan cong tac cua Bo thang 4-2010_Dang ky phan khai von ODA (gui Bo)_Bieu du thao QD von ho tro co MT 3 3" xfId="38326"/>
    <cellStyle name="1_KH 2007 (theo doi)_Bao cao doan cong tac cua Bo thang 4-2010_Dang ky phan khai von ODA (gui Bo)_Bieu du thao QD von ho tro co MT 4" xfId="10451"/>
    <cellStyle name="1_KH 2007 (theo doi)_Bao cao doan cong tac cua Bo thang 4-2010_Dang ky phan khai von ODA (gui Bo)_Bieu du thao QD von ho tro co MT 4 2" xfId="38327"/>
    <cellStyle name="1_KH 2007 (theo doi)_Bao cao doan cong tac cua Bo thang 4-2010_Dang ky phan khai von ODA (gui Bo)_Bieu du thao QD von ho tro co MT 4 3" xfId="38328"/>
    <cellStyle name="1_KH 2007 (theo doi)_Bao cao doan cong tac cua Bo thang 4-2010_Dang ky phan khai von ODA (gui Bo)_Bieu du thao QD von ho tro co MT 5" xfId="10452"/>
    <cellStyle name="1_KH 2007 (theo doi)_Bao cao doan cong tac cua Bo thang 4-2010_Dang ky phan khai von ODA (gui Bo)_Bieu du thao QD von ho tro co MT 5 2" xfId="38329"/>
    <cellStyle name="1_KH 2007 (theo doi)_Bao cao doan cong tac cua Bo thang 4-2010_Dang ky phan khai von ODA (gui Bo)_Bieu du thao QD von ho tro co MT 5 3" xfId="38330"/>
    <cellStyle name="1_KH 2007 (theo doi)_Bao cao doan cong tac cua Bo thang 4-2010_Dang ky phan khai von ODA (gui Bo)_Bieu du thao QD von ho tro co MT 6" xfId="38331"/>
    <cellStyle name="1_KH 2007 (theo doi)_Bao cao doan cong tac cua Bo thang 4-2010_Dang ky phan khai von ODA (gui Bo)_Bieu du thao QD von ho tro co MT 7" xfId="38332"/>
    <cellStyle name="1_KH 2007 (theo doi)_Bao cao doan cong tac cua Bo thang 4-2010_Dang ky phan khai von ODA (gui Bo)_Ke hoach 2012 theo doi (giai ngan 30.6.12)" xfId="10453"/>
    <cellStyle name="1_KH 2007 (theo doi)_Bao cao doan cong tac cua Bo thang 4-2010_Dang ky phan khai von ODA (gui Bo)_Ke hoach 2012 theo doi (giai ngan 30.6.12) 2" xfId="10454"/>
    <cellStyle name="1_KH 2007 (theo doi)_Bao cao doan cong tac cua Bo thang 4-2010_Dang ky phan khai von ODA (gui Bo)_Ke hoach 2012 theo doi (giai ngan 30.6.12) 2 2" xfId="10455"/>
    <cellStyle name="1_KH 2007 (theo doi)_Bao cao doan cong tac cua Bo thang 4-2010_Dang ky phan khai von ODA (gui Bo)_Ke hoach 2012 theo doi (giai ngan 30.6.12) 2 2 2" xfId="38333"/>
    <cellStyle name="1_KH 2007 (theo doi)_Bao cao doan cong tac cua Bo thang 4-2010_Dang ky phan khai von ODA (gui Bo)_Ke hoach 2012 theo doi (giai ngan 30.6.12) 2 2 3" xfId="38334"/>
    <cellStyle name="1_KH 2007 (theo doi)_Bao cao doan cong tac cua Bo thang 4-2010_Dang ky phan khai von ODA (gui Bo)_Ke hoach 2012 theo doi (giai ngan 30.6.12) 2 3" xfId="10456"/>
    <cellStyle name="1_KH 2007 (theo doi)_Bao cao doan cong tac cua Bo thang 4-2010_Dang ky phan khai von ODA (gui Bo)_Ke hoach 2012 theo doi (giai ngan 30.6.12) 2 3 2" xfId="38335"/>
    <cellStyle name="1_KH 2007 (theo doi)_Bao cao doan cong tac cua Bo thang 4-2010_Dang ky phan khai von ODA (gui Bo)_Ke hoach 2012 theo doi (giai ngan 30.6.12) 2 3 3" xfId="38336"/>
    <cellStyle name="1_KH 2007 (theo doi)_Bao cao doan cong tac cua Bo thang 4-2010_Dang ky phan khai von ODA (gui Bo)_Ke hoach 2012 theo doi (giai ngan 30.6.12) 2 4" xfId="10457"/>
    <cellStyle name="1_KH 2007 (theo doi)_Bao cao doan cong tac cua Bo thang 4-2010_Dang ky phan khai von ODA (gui Bo)_Ke hoach 2012 theo doi (giai ngan 30.6.12) 2 4 2" xfId="38337"/>
    <cellStyle name="1_KH 2007 (theo doi)_Bao cao doan cong tac cua Bo thang 4-2010_Dang ky phan khai von ODA (gui Bo)_Ke hoach 2012 theo doi (giai ngan 30.6.12) 2 4 3" xfId="38338"/>
    <cellStyle name="1_KH 2007 (theo doi)_Bao cao doan cong tac cua Bo thang 4-2010_Dang ky phan khai von ODA (gui Bo)_Ke hoach 2012 theo doi (giai ngan 30.6.12) 2 5" xfId="38339"/>
    <cellStyle name="1_KH 2007 (theo doi)_Bao cao doan cong tac cua Bo thang 4-2010_Dang ky phan khai von ODA (gui Bo)_Ke hoach 2012 theo doi (giai ngan 30.6.12) 2 6" xfId="38340"/>
    <cellStyle name="1_KH 2007 (theo doi)_Bao cao doan cong tac cua Bo thang 4-2010_Dang ky phan khai von ODA (gui Bo)_Ke hoach 2012 theo doi (giai ngan 30.6.12) 3" xfId="10458"/>
    <cellStyle name="1_KH 2007 (theo doi)_Bao cao doan cong tac cua Bo thang 4-2010_Dang ky phan khai von ODA (gui Bo)_Ke hoach 2012 theo doi (giai ngan 30.6.12) 3 2" xfId="38341"/>
    <cellStyle name="1_KH 2007 (theo doi)_Bao cao doan cong tac cua Bo thang 4-2010_Dang ky phan khai von ODA (gui Bo)_Ke hoach 2012 theo doi (giai ngan 30.6.12) 3 3" xfId="38342"/>
    <cellStyle name="1_KH 2007 (theo doi)_Bao cao doan cong tac cua Bo thang 4-2010_Dang ky phan khai von ODA (gui Bo)_Ke hoach 2012 theo doi (giai ngan 30.6.12) 4" xfId="10459"/>
    <cellStyle name="1_KH 2007 (theo doi)_Bao cao doan cong tac cua Bo thang 4-2010_Dang ky phan khai von ODA (gui Bo)_Ke hoach 2012 theo doi (giai ngan 30.6.12) 4 2" xfId="38343"/>
    <cellStyle name="1_KH 2007 (theo doi)_Bao cao doan cong tac cua Bo thang 4-2010_Dang ky phan khai von ODA (gui Bo)_Ke hoach 2012 theo doi (giai ngan 30.6.12) 4 3" xfId="38344"/>
    <cellStyle name="1_KH 2007 (theo doi)_Bao cao doan cong tac cua Bo thang 4-2010_Dang ky phan khai von ODA (gui Bo)_Ke hoach 2012 theo doi (giai ngan 30.6.12) 5" xfId="10460"/>
    <cellStyle name="1_KH 2007 (theo doi)_Bao cao doan cong tac cua Bo thang 4-2010_Dang ky phan khai von ODA (gui Bo)_Ke hoach 2012 theo doi (giai ngan 30.6.12) 5 2" xfId="38345"/>
    <cellStyle name="1_KH 2007 (theo doi)_Bao cao doan cong tac cua Bo thang 4-2010_Dang ky phan khai von ODA (gui Bo)_Ke hoach 2012 theo doi (giai ngan 30.6.12) 5 3" xfId="38346"/>
    <cellStyle name="1_KH 2007 (theo doi)_Bao cao doan cong tac cua Bo thang 4-2010_Dang ky phan khai von ODA (gui Bo)_Ke hoach 2012 theo doi (giai ngan 30.6.12) 6" xfId="38347"/>
    <cellStyle name="1_KH 2007 (theo doi)_Bao cao doan cong tac cua Bo thang 4-2010_Dang ky phan khai von ODA (gui Bo)_Ke hoach 2012 theo doi (giai ngan 30.6.12) 7" xfId="38348"/>
    <cellStyle name="1_KH 2007 (theo doi)_Bao cao doan cong tac cua Bo thang 4-2010_Ke hoach 2012 (theo doi)" xfId="10461"/>
    <cellStyle name="1_KH 2007 (theo doi)_Bao cao doan cong tac cua Bo thang 4-2010_Ke hoach 2012 (theo doi) 2" xfId="10462"/>
    <cellStyle name="1_KH 2007 (theo doi)_Bao cao doan cong tac cua Bo thang 4-2010_Ke hoach 2012 (theo doi) 2 2" xfId="10463"/>
    <cellStyle name="1_KH 2007 (theo doi)_Bao cao doan cong tac cua Bo thang 4-2010_Ke hoach 2012 (theo doi) 2 2 2" xfId="38349"/>
    <cellStyle name="1_KH 2007 (theo doi)_Bao cao doan cong tac cua Bo thang 4-2010_Ke hoach 2012 (theo doi) 2 2 3" xfId="38350"/>
    <cellStyle name="1_KH 2007 (theo doi)_Bao cao doan cong tac cua Bo thang 4-2010_Ke hoach 2012 (theo doi) 2 3" xfId="10464"/>
    <cellStyle name="1_KH 2007 (theo doi)_Bao cao doan cong tac cua Bo thang 4-2010_Ke hoach 2012 (theo doi) 2 3 2" xfId="38351"/>
    <cellStyle name="1_KH 2007 (theo doi)_Bao cao doan cong tac cua Bo thang 4-2010_Ke hoach 2012 (theo doi) 2 3 3" xfId="38352"/>
    <cellStyle name="1_KH 2007 (theo doi)_Bao cao doan cong tac cua Bo thang 4-2010_Ke hoach 2012 (theo doi) 2 4" xfId="10465"/>
    <cellStyle name="1_KH 2007 (theo doi)_Bao cao doan cong tac cua Bo thang 4-2010_Ke hoach 2012 (theo doi) 2 4 2" xfId="38353"/>
    <cellStyle name="1_KH 2007 (theo doi)_Bao cao doan cong tac cua Bo thang 4-2010_Ke hoach 2012 (theo doi) 2 4 3" xfId="38354"/>
    <cellStyle name="1_KH 2007 (theo doi)_Bao cao doan cong tac cua Bo thang 4-2010_Ke hoach 2012 (theo doi) 2 5" xfId="38355"/>
    <cellStyle name="1_KH 2007 (theo doi)_Bao cao doan cong tac cua Bo thang 4-2010_Ke hoach 2012 (theo doi) 2 6" xfId="38356"/>
    <cellStyle name="1_KH 2007 (theo doi)_Bao cao doan cong tac cua Bo thang 4-2010_Ke hoach 2012 (theo doi) 3" xfId="10466"/>
    <cellStyle name="1_KH 2007 (theo doi)_Bao cao doan cong tac cua Bo thang 4-2010_Ke hoach 2012 (theo doi) 3 2" xfId="38357"/>
    <cellStyle name="1_KH 2007 (theo doi)_Bao cao doan cong tac cua Bo thang 4-2010_Ke hoach 2012 (theo doi) 3 3" xfId="38358"/>
    <cellStyle name="1_KH 2007 (theo doi)_Bao cao doan cong tac cua Bo thang 4-2010_Ke hoach 2012 (theo doi) 4" xfId="10467"/>
    <cellStyle name="1_KH 2007 (theo doi)_Bao cao doan cong tac cua Bo thang 4-2010_Ke hoach 2012 (theo doi) 4 2" xfId="38359"/>
    <cellStyle name="1_KH 2007 (theo doi)_Bao cao doan cong tac cua Bo thang 4-2010_Ke hoach 2012 (theo doi) 4 3" xfId="38360"/>
    <cellStyle name="1_KH 2007 (theo doi)_Bao cao doan cong tac cua Bo thang 4-2010_Ke hoach 2012 (theo doi) 5" xfId="10468"/>
    <cellStyle name="1_KH 2007 (theo doi)_Bao cao doan cong tac cua Bo thang 4-2010_Ke hoach 2012 (theo doi) 5 2" xfId="38361"/>
    <cellStyle name="1_KH 2007 (theo doi)_Bao cao doan cong tac cua Bo thang 4-2010_Ke hoach 2012 (theo doi) 5 3" xfId="38362"/>
    <cellStyle name="1_KH 2007 (theo doi)_Bao cao doan cong tac cua Bo thang 4-2010_Ke hoach 2012 (theo doi) 6" xfId="38363"/>
    <cellStyle name="1_KH 2007 (theo doi)_Bao cao doan cong tac cua Bo thang 4-2010_Ke hoach 2012 (theo doi) 7" xfId="38364"/>
    <cellStyle name="1_KH 2007 (theo doi)_Bao cao doan cong tac cua Bo thang 4-2010_Ke hoach 2012 theo doi (giai ngan 30.6.12)" xfId="10469"/>
    <cellStyle name="1_KH 2007 (theo doi)_Bao cao doan cong tac cua Bo thang 4-2010_Ke hoach 2012 theo doi (giai ngan 30.6.12) 2" xfId="10470"/>
    <cellStyle name="1_KH 2007 (theo doi)_Bao cao doan cong tac cua Bo thang 4-2010_Ke hoach 2012 theo doi (giai ngan 30.6.12) 2 2" xfId="10471"/>
    <cellStyle name="1_KH 2007 (theo doi)_Bao cao doan cong tac cua Bo thang 4-2010_Ke hoach 2012 theo doi (giai ngan 30.6.12) 2 2 2" xfId="38365"/>
    <cellStyle name="1_KH 2007 (theo doi)_Bao cao doan cong tac cua Bo thang 4-2010_Ke hoach 2012 theo doi (giai ngan 30.6.12) 2 2 3" xfId="38366"/>
    <cellStyle name="1_KH 2007 (theo doi)_Bao cao doan cong tac cua Bo thang 4-2010_Ke hoach 2012 theo doi (giai ngan 30.6.12) 2 3" xfId="10472"/>
    <cellStyle name="1_KH 2007 (theo doi)_Bao cao doan cong tac cua Bo thang 4-2010_Ke hoach 2012 theo doi (giai ngan 30.6.12) 2 3 2" xfId="38367"/>
    <cellStyle name="1_KH 2007 (theo doi)_Bao cao doan cong tac cua Bo thang 4-2010_Ke hoach 2012 theo doi (giai ngan 30.6.12) 2 3 3" xfId="38368"/>
    <cellStyle name="1_KH 2007 (theo doi)_Bao cao doan cong tac cua Bo thang 4-2010_Ke hoach 2012 theo doi (giai ngan 30.6.12) 2 4" xfId="10473"/>
    <cellStyle name="1_KH 2007 (theo doi)_Bao cao doan cong tac cua Bo thang 4-2010_Ke hoach 2012 theo doi (giai ngan 30.6.12) 2 4 2" xfId="38369"/>
    <cellStyle name="1_KH 2007 (theo doi)_Bao cao doan cong tac cua Bo thang 4-2010_Ke hoach 2012 theo doi (giai ngan 30.6.12) 2 4 3" xfId="38370"/>
    <cellStyle name="1_KH 2007 (theo doi)_Bao cao doan cong tac cua Bo thang 4-2010_Ke hoach 2012 theo doi (giai ngan 30.6.12) 2 5" xfId="38371"/>
    <cellStyle name="1_KH 2007 (theo doi)_Bao cao doan cong tac cua Bo thang 4-2010_Ke hoach 2012 theo doi (giai ngan 30.6.12) 2 6" xfId="38372"/>
    <cellStyle name="1_KH 2007 (theo doi)_Bao cao doan cong tac cua Bo thang 4-2010_Ke hoach 2012 theo doi (giai ngan 30.6.12) 3" xfId="10474"/>
    <cellStyle name="1_KH 2007 (theo doi)_Bao cao doan cong tac cua Bo thang 4-2010_Ke hoach 2012 theo doi (giai ngan 30.6.12) 3 2" xfId="38373"/>
    <cellStyle name="1_KH 2007 (theo doi)_Bao cao doan cong tac cua Bo thang 4-2010_Ke hoach 2012 theo doi (giai ngan 30.6.12) 3 3" xfId="38374"/>
    <cellStyle name="1_KH 2007 (theo doi)_Bao cao doan cong tac cua Bo thang 4-2010_Ke hoach 2012 theo doi (giai ngan 30.6.12) 4" xfId="10475"/>
    <cellStyle name="1_KH 2007 (theo doi)_Bao cao doan cong tac cua Bo thang 4-2010_Ke hoach 2012 theo doi (giai ngan 30.6.12) 4 2" xfId="38375"/>
    <cellStyle name="1_KH 2007 (theo doi)_Bao cao doan cong tac cua Bo thang 4-2010_Ke hoach 2012 theo doi (giai ngan 30.6.12) 4 3" xfId="38376"/>
    <cellStyle name="1_KH 2007 (theo doi)_Bao cao doan cong tac cua Bo thang 4-2010_Ke hoach 2012 theo doi (giai ngan 30.6.12) 5" xfId="10476"/>
    <cellStyle name="1_KH 2007 (theo doi)_Bao cao doan cong tac cua Bo thang 4-2010_Ke hoach 2012 theo doi (giai ngan 30.6.12) 5 2" xfId="38377"/>
    <cellStyle name="1_KH 2007 (theo doi)_Bao cao doan cong tac cua Bo thang 4-2010_Ke hoach 2012 theo doi (giai ngan 30.6.12) 5 3" xfId="38378"/>
    <cellStyle name="1_KH 2007 (theo doi)_Bao cao doan cong tac cua Bo thang 4-2010_Ke hoach 2012 theo doi (giai ngan 30.6.12) 6" xfId="38379"/>
    <cellStyle name="1_KH 2007 (theo doi)_Bao cao doan cong tac cua Bo thang 4-2010_Ke hoach 2012 theo doi (giai ngan 30.6.12) 7" xfId="38380"/>
    <cellStyle name="1_KH 2007 (theo doi)_Bao cao tinh hinh thuc hien KH 2009 den 31-01-10" xfId="10477"/>
    <cellStyle name="1_KH 2007 (theo doi)_Bao cao tinh hinh thuc hien KH 2009 den 31-01-10 2" xfId="10478"/>
    <cellStyle name="1_KH 2007 (theo doi)_Bao cao tinh hinh thuc hien KH 2009 den 31-01-10 2 2" xfId="10479"/>
    <cellStyle name="1_KH 2007 (theo doi)_Bao cao tinh hinh thuc hien KH 2009 den 31-01-10 2 2 2" xfId="10480"/>
    <cellStyle name="1_KH 2007 (theo doi)_Bao cao tinh hinh thuc hien KH 2009 den 31-01-10 2 2 2 2" xfId="38381"/>
    <cellStyle name="1_KH 2007 (theo doi)_Bao cao tinh hinh thuc hien KH 2009 den 31-01-10 2 2 2 3" xfId="38382"/>
    <cellStyle name="1_KH 2007 (theo doi)_Bao cao tinh hinh thuc hien KH 2009 den 31-01-10 2 2 3" xfId="10481"/>
    <cellStyle name="1_KH 2007 (theo doi)_Bao cao tinh hinh thuc hien KH 2009 den 31-01-10 2 2 3 2" xfId="38383"/>
    <cellStyle name="1_KH 2007 (theo doi)_Bao cao tinh hinh thuc hien KH 2009 den 31-01-10 2 2 3 3" xfId="38384"/>
    <cellStyle name="1_KH 2007 (theo doi)_Bao cao tinh hinh thuc hien KH 2009 den 31-01-10 2 2 4" xfId="10482"/>
    <cellStyle name="1_KH 2007 (theo doi)_Bao cao tinh hinh thuc hien KH 2009 den 31-01-10 2 2 4 2" xfId="38385"/>
    <cellStyle name="1_KH 2007 (theo doi)_Bao cao tinh hinh thuc hien KH 2009 den 31-01-10 2 2 4 3" xfId="38386"/>
    <cellStyle name="1_KH 2007 (theo doi)_Bao cao tinh hinh thuc hien KH 2009 den 31-01-10 2 2 5" xfId="38387"/>
    <cellStyle name="1_KH 2007 (theo doi)_Bao cao tinh hinh thuc hien KH 2009 den 31-01-10 2 2 6" xfId="38388"/>
    <cellStyle name="1_KH 2007 (theo doi)_Bao cao tinh hinh thuc hien KH 2009 den 31-01-10 2 3" xfId="10483"/>
    <cellStyle name="1_KH 2007 (theo doi)_Bao cao tinh hinh thuc hien KH 2009 den 31-01-10 2 3 2" xfId="38389"/>
    <cellStyle name="1_KH 2007 (theo doi)_Bao cao tinh hinh thuc hien KH 2009 den 31-01-10 2 3 3" xfId="38390"/>
    <cellStyle name="1_KH 2007 (theo doi)_Bao cao tinh hinh thuc hien KH 2009 den 31-01-10 2 4" xfId="10484"/>
    <cellStyle name="1_KH 2007 (theo doi)_Bao cao tinh hinh thuc hien KH 2009 den 31-01-10 2 4 2" xfId="38391"/>
    <cellStyle name="1_KH 2007 (theo doi)_Bao cao tinh hinh thuc hien KH 2009 den 31-01-10 2 4 3" xfId="38392"/>
    <cellStyle name="1_KH 2007 (theo doi)_Bao cao tinh hinh thuc hien KH 2009 den 31-01-10 2 5" xfId="10485"/>
    <cellStyle name="1_KH 2007 (theo doi)_Bao cao tinh hinh thuc hien KH 2009 den 31-01-10 2 5 2" xfId="38393"/>
    <cellStyle name="1_KH 2007 (theo doi)_Bao cao tinh hinh thuc hien KH 2009 den 31-01-10 2 5 3" xfId="38394"/>
    <cellStyle name="1_KH 2007 (theo doi)_Bao cao tinh hinh thuc hien KH 2009 den 31-01-10 2 6" xfId="38395"/>
    <cellStyle name="1_KH 2007 (theo doi)_Bao cao tinh hinh thuc hien KH 2009 den 31-01-10 2 7" xfId="38396"/>
    <cellStyle name="1_KH 2007 (theo doi)_Bao cao tinh hinh thuc hien KH 2009 den 31-01-10 3" xfId="10486"/>
    <cellStyle name="1_KH 2007 (theo doi)_Bao cao tinh hinh thuc hien KH 2009 den 31-01-10 3 2" xfId="10487"/>
    <cellStyle name="1_KH 2007 (theo doi)_Bao cao tinh hinh thuc hien KH 2009 den 31-01-10 3 2 2" xfId="38397"/>
    <cellStyle name="1_KH 2007 (theo doi)_Bao cao tinh hinh thuc hien KH 2009 den 31-01-10 3 2 3" xfId="38398"/>
    <cellStyle name="1_KH 2007 (theo doi)_Bao cao tinh hinh thuc hien KH 2009 den 31-01-10 3 3" xfId="10488"/>
    <cellStyle name="1_KH 2007 (theo doi)_Bao cao tinh hinh thuc hien KH 2009 den 31-01-10 3 3 2" xfId="38399"/>
    <cellStyle name="1_KH 2007 (theo doi)_Bao cao tinh hinh thuc hien KH 2009 den 31-01-10 3 3 3" xfId="38400"/>
    <cellStyle name="1_KH 2007 (theo doi)_Bao cao tinh hinh thuc hien KH 2009 den 31-01-10 3 4" xfId="10489"/>
    <cellStyle name="1_KH 2007 (theo doi)_Bao cao tinh hinh thuc hien KH 2009 den 31-01-10 3 4 2" xfId="38401"/>
    <cellStyle name="1_KH 2007 (theo doi)_Bao cao tinh hinh thuc hien KH 2009 den 31-01-10 3 4 3" xfId="38402"/>
    <cellStyle name="1_KH 2007 (theo doi)_Bao cao tinh hinh thuc hien KH 2009 den 31-01-10 3 5" xfId="38403"/>
    <cellStyle name="1_KH 2007 (theo doi)_Bao cao tinh hinh thuc hien KH 2009 den 31-01-10 3 6" xfId="38404"/>
    <cellStyle name="1_KH 2007 (theo doi)_Bao cao tinh hinh thuc hien KH 2009 den 31-01-10 4" xfId="10490"/>
    <cellStyle name="1_KH 2007 (theo doi)_Bao cao tinh hinh thuc hien KH 2009 den 31-01-10 4 2" xfId="38405"/>
    <cellStyle name="1_KH 2007 (theo doi)_Bao cao tinh hinh thuc hien KH 2009 den 31-01-10 4 3" xfId="38406"/>
    <cellStyle name="1_KH 2007 (theo doi)_Bao cao tinh hinh thuc hien KH 2009 den 31-01-10 5" xfId="10491"/>
    <cellStyle name="1_KH 2007 (theo doi)_Bao cao tinh hinh thuc hien KH 2009 den 31-01-10 5 2" xfId="38407"/>
    <cellStyle name="1_KH 2007 (theo doi)_Bao cao tinh hinh thuc hien KH 2009 den 31-01-10 5 3" xfId="38408"/>
    <cellStyle name="1_KH 2007 (theo doi)_Bao cao tinh hinh thuc hien KH 2009 den 31-01-10 6" xfId="10492"/>
    <cellStyle name="1_KH 2007 (theo doi)_Bao cao tinh hinh thuc hien KH 2009 den 31-01-10 6 2" xfId="38409"/>
    <cellStyle name="1_KH 2007 (theo doi)_Bao cao tinh hinh thuc hien KH 2009 den 31-01-10 6 3" xfId="38410"/>
    <cellStyle name="1_KH 2007 (theo doi)_Bao cao tinh hinh thuc hien KH 2009 den 31-01-10 7" xfId="38411"/>
    <cellStyle name="1_KH 2007 (theo doi)_Bao cao tinh hinh thuc hien KH 2009 den 31-01-10_BC von DTPT 6 thang 2012" xfId="10493"/>
    <cellStyle name="1_KH 2007 (theo doi)_Bao cao tinh hinh thuc hien KH 2009 den 31-01-10_BC von DTPT 6 thang 2012 2" xfId="10494"/>
    <cellStyle name="1_KH 2007 (theo doi)_Bao cao tinh hinh thuc hien KH 2009 den 31-01-10_BC von DTPT 6 thang 2012 2 2" xfId="10495"/>
    <cellStyle name="1_KH 2007 (theo doi)_Bao cao tinh hinh thuc hien KH 2009 den 31-01-10_BC von DTPT 6 thang 2012 2 2 2" xfId="10496"/>
    <cellStyle name="1_KH 2007 (theo doi)_Bao cao tinh hinh thuc hien KH 2009 den 31-01-10_BC von DTPT 6 thang 2012 2 2 2 2" xfId="38412"/>
    <cellStyle name="1_KH 2007 (theo doi)_Bao cao tinh hinh thuc hien KH 2009 den 31-01-10_BC von DTPT 6 thang 2012 2 2 2 3" xfId="38413"/>
    <cellStyle name="1_KH 2007 (theo doi)_Bao cao tinh hinh thuc hien KH 2009 den 31-01-10_BC von DTPT 6 thang 2012 2 2 3" xfId="10497"/>
    <cellStyle name="1_KH 2007 (theo doi)_Bao cao tinh hinh thuc hien KH 2009 den 31-01-10_BC von DTPT 6 thang 2012 2 2 3 2" xfId="38414"/>
    <cellStyle name="1_KH 2007 (theo doi)_Bao cao tinh hinh thuc hien KH 2009 den 31-01-10_BC von DTPT 6 thang 2012 2 2 3 3" xfId="38415"/>
    <cellStyle name="1_KH 2007 (theo doi)_Bao cao tinh hinh thuc hien KH 2009 den 31-01-10_BC von DTPT 6 thang 2012 2 2 4" xfId="10498"/>
    <cellStyle name="1_KH 2007 (theo doi)_Bao cao tinh hinh thuc hien KH 2009 den 31-01-10_BC von DTPT 6 thang 2012 2 2 4 2" xfId="38416"/>
    <cellStyle name="1_KH 2007 (theo doi)_Bao cao tinh hinh thuc hien KH 2009 den 31-01-10_BC von DTPT 6 thang 2012 2 2 4 3" xfId="38417"/>
    <cellStyle name="1_KH 2007 (theo doi)_Bao cao tinh hinh thuc hien KH 2009 den 31-01-10_BC von DTPT 6 thang 2012 2 2 5" xfId="38418"/>
    <cellStyle name="1_KH 2007 (theo doi)_Bao cao tinh hinh thuc hien KH 2009 den 31-01-10_BC von DTPT 6 thang 2012 2 2 6" xfId="38419"/>
    <cellStyle name="1_KH 2007 (theo doi)_Bao cao tinh hinh thuc hien KH 2009 den 31-01-10_BC von DTPT 6 thang 2012 2 3" xfId="10499"/>
    <cellStyle name="1_KH 2007 (theo doi)_Bao cao tinh hinh thuc hien KH 2009 den 31-01-10_BC von DTPT 6 thang 2012 2 3 2" xfId="38420"/>
    <cellStyle name="1_KH 2007 (theo doi)_Bao cao tinh hinh thuc hien KH 2009 den 31-01-10_BC von DTPT 6 thang 2012 2 3 3" xfId="38421"/>
    <cellStyle name="1_KH 2007 (theo doi)_Bao cao tinh hinh thuc hien KH 2009 den 31-01-10_BC von DTPT 6 thang 2012 2 4" xfId="10500"/>
    <cellStyle name="1_KH 2007 (theo doi)_Bao cao tinh hinh thuc hien KH 2009 den 31-01-10_BC von DTPT 6 thang 2012 2 4 2" xfId="38422"/>
    <cellStyle name="1_KH 2007 (theo doi)_Bao cao tinh hinh thuc hien KH 2009 den 31-01-10_BC von DTPT 6 thang 2012 2 4 3" xfId="38423"/>
    <cellStyle name="1_KH 2007 (theo doi)_Bao cao tinh hinh thuc hien KH 2009 den 31-01-10_BC von DTPT 6 thang 2012 2 5" xfId="10501"/>
    <cellStyle name="1_KH 2007 (theo doi)_Bao cao tinh hinh thuc hien KH 2009 den 31-01-10_BC von DTPT 6 thang 2012 2 5 2" xfId="38424"/>
    <cellStyle name="1_KH 2007 (theo doi)_Bao cao tinh hinh thuc hien KH 2009 den 31-01-10_BC von DTPT 6 thang 2012 2 5 3" xfId="38425"/>
    <cellStyle name="1_KH 2007 (theo doi)_Bao cao tinh hinh thuc hien KH 2009 den 31-01-10_BC von DTPT 6 thang 2012 2 6" xfId="38426"/>
    <cellStyle name="1_KH 2007 (theo doi)_Bao cao tinh hinh thuc hien KH 2009 den 31-01-10_BC von DTPT 6 thang 2012 2 7" xfId="38427"/>
    <cellStyle name="1_KH 2007 (theo doi)_Bao cao tinh hinh thuc hien KH 2009 den 31-01-10_BC von DTPT 6 thang 2012 3" xfId="10502"/>
    <cellStyle name="1_KH 2007 (theo doi)_Bao cao tinh hinh thuc hien KH 2009 den 31-01-10_BC von DTPT 6 thang 2012 3 2" xfId="10503"/>
    <cellStyle name="1_KH 2007 (theo doi)_Bao cao tinh hinh thuc hien KH 2009 den 31-01-10_BC von DTPT 6 thang 2012 3 2 2" xfId="38428"/>
    <cellStyle name="1_KH 2007 (theo doi)_Bao cao tinh hinh thuc hien KH 2009 den 31-01-10_BC von DTPT 6 thang 2012 3 2 3" xfId="38429"/>
    <cellStyle name="1_KH 2007 (theo doi)_Bao cao tinh hinh thuc hien KH 2009 den 31-01-10_BC von DTPT 6 thang 2012 3 3" xfId="10504"/>
    <cellStyle name="1_KH 2007 (theo doi)_Bao cao tinh hinh thuc hien KH 2009 den 31-01-10_BC von DTPT 6 thang 2012 3 3 2" xfId="38430"/>
    <cellStyle name="1_KH 2007 (theo doi)_Bao cao tinh hinh thuc hien KH 2009 den 31-01-10_BC von DTPT 6 thang 2012 3 3 3" xfId="38431"/>
    <cellStyle name="1_KH 2007 (theo doi)_Bao cao tinh hinh thuc hien KH 2009 den 31-01-10_BC von DTPT 6 thang 2012 3 4" xfId="10505"/>
    <cellStyle name="1_KH 2007 (theo doi)_Bao cao tinh hinh thuc hien KH 2009 den 31-01-10_BC von DTPT 6 thang 2012 3 4 2" xfId="38432"/>
    <cellStyle name="1_KH 2007 (theo doi)_Bao cao tinh hinh thuc hien KH 2009 den 31-01-10_BC von DTPT 6 thang 2012 3 4 3" xfId="38433"/>
    <cellStyle name="1_KH 2007 (theo doi)_Bao cao tinh hinh thuc hien KH 2009 den 31-01-10_BC von DTPT 6 thang 2012 3 5" xfId="38434"/>
    <cellStyle name="1_KH 2007 (theo doi)_Bao cao tinh hinh thuc hien KH 2009 den 31-01-10_BC von DTPT 6 thang 2012 3 6" xfId="38435"/>
    <cellStyle name="1_KH 2007 (theo doi)_Bao cao tinh hinh thuc hien KH 2009 den 31-01-10_BC von DTPT 6 thang 2012 4" xfId="10506"/>
    <cellStyle name="1_KH 2007 (theo doi)_Bao cao tinh hinh thuc hien KH 2009 den 31-01-10_BC von DTPT 6 thang 2012 4 2" xfId="38436"/>
    <cellStyle name="1_KH 2007 (theo doi)_Bao cao tinh hinh thuc hien KH 2009 den 31-01-10_BC von DTPT 6 thang 2012 4 3" xfId="38437"/>
    <cellStyle name="1_KH 2007 (theo doi)_Bao cao tinh hinh thuc hien KH 2009 den 31-01-10_BC von DTPT 6 thang 2012 5" xfId="10507"/>
    <cellStyle name="1_KH 2007 (theo doi)_Bao cao tinh hinh thuc hien KH 2009 den 31-01-10_BC von DTPT 6 thang 2012 5 2" xfId="38438"/>
    <cellStyle name="1_KH 2007 (theo doi)_Bao cao tinh hinh thuc hien KH 2009 den 31-01-10_BC von DTPT 6 thang 2012 5 3" xfId="38439"/>
    <cellStyle name="1_KH 2007 (theo doi)_Bao cao tinh hinh thuc hien KH 2009 den 31-01-10_BC von DTPT 6 thang 2012 6" xfId="10508"/>
    <cellStyle name="1_KH 2007 (theo doi)_Bao cao tinh hinh thuc hien KH 2009 den 31-01-10_BC von DTPT 6 thang 2012 6 2" xfId="38440"/>
    <cellStyle name="1_KH 2007 (theo doi)_Bao cao tinh hinh thuc hien KH 2009 den 31-01-10_BC von DTPT 6 thang 2012 6 3" xfId="38441"/>
    <cellStyle name="1_KH 2007 (theo doi)_Bao cao tinh hinh thuc hien KH 2009 den 31-01-10_BC von DTPT 6 thang 2012 7" xfId="38442"/>
    <cellStyle name="1_KH 2007 (theo doi)_Bao cao tinh hinh thuc hien KH 2009 den 31-01-10_Bieu du thao QD von ho tro co MT" xfId="10509"/>
    <cellStyle name="1_KH 2007 (theo doi)_Bao cao tinh hinh thuc hien KH 2009 den 31-01-10_Bieu du thao QD von ho tro co MT 2" xfId="10510"/>
    <cellStyle name="1_KH 2007 (theo doi)_Bao cao tinh hinh thuc hien KH 2009 den 31-01-10_Bieu du thao QD von ho tro co MT 2 2" xfId="10511"/>
    <cellStyle name="1_KH 2007 (theo doi)_Bao cao tinh hinh thuc hien KH 2009 den 31-01-10_Bieu du thao QD von ho tro co MT 2 2 2" xfId="10512"/>
    <cellStyle name="1_KH 2007 (theo doi)_Bao cao tinh hinh thuc hien KH 2009 den 31-01-10_Bieu du thao QD von ho tro co MT 2 2 2 2" xfId="38443"/>
    <cellStyle name="1_KH 2007 (theo doi)_Bao cao tinh hinh thuc hien KH 2009 den 31-01-10_Bieu du thao QD von ho tro co MT 2 2 2 3" xfId="38444"/>
    <cellStyle name="1_KH 2007 (theo doi)_Bao cao tinh hinh thuc hien KH 2009 den 31-01-10_Bieu du thao QD von ho tro co MT 2 2 3" xfId="10513"/>
    <cellStyle name="1_KH 2007 (theo doi)_Bao cao tinh hinh thuc hien KH 2009 den 31-01-10_Bieu du thao QD von ho tro co MT 2 2 3 2" xfId="38445"/>
    <cellStyle name="1_KH 2007 (theo doi)_Bao cao tinh hinh thuc hien KH 2009 den 31-01-10_Bieu du thao QD von ho tro co MT 2 2 3 3" xfId="38446"/>
    <cellStyle name="1_KH 2007 (theo doi)_Bao cao tinh hinh thuc hien KH 2009 den 31-01-10_Bieu du thao QD von ho tro co MT 2 2 4" xfId="10514"/>
    <cellStyle name="1_KH 2007 (theo doi)_Bao cao tinh hinh thuc hien KH 2009 den 31-01-10_Bieu du thao QD von ho tro co MT 2 2 4 2" xfId="38447"/>
    <cellStyle name="1_KH 2007 (theo doi)_Bao cao tinh hinh thuc hien KH 2009 den 31-01-10_Bieu du thao QD von ho tro co MT 2 2 4 3" xfId="38448"/>
    <cellStyle name="1_KH 2007 (theo doi)_Bao cao tinh hinh thuc hien KH 2009 den 31-01-10_Bieu du thao QD von ho tro co MT 2 2 5" xfId="38449"/>
    <cellStyle name="1_KH 2007 (theo doi)_Bao cao tinh hinh thuc hien KH 2009 den 31-01-10_Bieu du thao QD von ho tro co MT 2 2 6" xfId="38450"/>
    <cellStyle name="1_KH 2007 (theo doi)_Bao cao tinh hinh thuc hien KH 2009 den 31-01-10_Bieu du thao QD von ho tro co MT 2 3" xfId="10515"/>
    <cellStyle name="1_KH 2007 (theo doi)_Bao cao tinh hinh thuc hien KH 2009 den 31-01-10_Bieu du thao QD von ho tro co MT 2 3 2" xfId="38451"/>
    <cellStyle name="1_KH 2007 (theo doi)_Bao cao tinh hinh thuc hien KH 2009 den 31-01-10_Bieu du thao QD von ho tro co MT 2 3 3" xfId="38452"/>
    <cellStyle name="1_KH 2007 (theo doi)_Bao cao tinh hinh thuc hien KH 2009 den 31-01-10_Bieu du thao QD von ho tro co MT 2 4" xfId="10516"/>
    <cellStyle name="1_KH 2007 (theo doi)_Bao cao tinh hinh thuc hien KH 2009 den 31-01-10_Bieu du thao QD von ho tro co MT 2 4 2" xfId="38453"/>
    <cellStyle name="1_KH 2007 (theo doi)_Bao cao tinh hinh thuc hien KH 2009 den 31-01-10_Bieu du thao QD von ho tro co MT 2 4 3" xfId="38454"/>
    <cellStyle name="1_KH 2007 (theo doi)_Bao cao tinh hinh thuc hien KH 2009 den 31-01-10_Bieu du thao QD von ho tro co MT 2 5" xfId="10517"/>
    <cellStyle name="1_KH 2007 (theo doi)_Bao cao tinh hinh thuc hien KH 2009 den 31-01-10_Bieu du thao QD von ho tro co MT 2 5 2" xfId="38455"/>
    <cellStyle name="1_KH 2007 (theo doi)_Bao cao tinh hinh thuc hien KH 2009 den 31-01-10_Bieu du thao QD von ho tro co MT 2 5 3" xfId="38456"/>
    <cellStyle name="1_KH 2007 (theo doi)_Bao cao tinh hinh thuc hien KH 2009 den 31-01-10_Bieu du thao QD von ho tro co MT 2 6" xfId="38457"/>
    <cellStyle name="1_KH 2007 (theo doi)_Bao cao tinh hinh thuc hien KH 2009 den 31-01-10_Bieu du thao QD von ho tro co MT 2 7" xfId="38458"/>
    <cellStyle name="1_KH 2007 (theo doi)_Bao cao tinh hinh thuc hien KH 2009 den 31-01-10_Bieu du thao QD von ho tro co MT 3" xfId="10518"/>
    <cellStyle name="1_KH 2007 (theo doi)_Bao cao tinh hinh thuc hien KH 2009 den 31-01-10_Bieu du thao QD von ho tro co MT 3 2" xfId="10519"/>
    <cellStyle name="1_KH 2007 (theo doi)_Bao cao tinh hinh thuc hien KH 2009 den 31-01-10_Bieu du thao QD von ho tro co MT 3 2 2" xfId="38459"/>
    <cellStyle name="1_KH 2007 (theo doi)_Bao cao tinh hinh thuc hien KH 2009 den 31-01-10_Bieu du thao QD von ho tro co MT 3 2 3" xfId="38460"/>
    <cellStyle name="1_KH 2007 (theo doi)_Bao cao tinh hinh thuc hien KH 2009 den 31-01-10_Bieu du thao QD von ho tro co MT 3 3" xfId="10520"/>
    <cellStyle name="1_KH 2007 (theo doi)_Bao cao tinh hinh thuc hien KH 2009 den 31-01-10_Bieu du thao QD von ho tro co MT 3 3 2" xfId="38461"/>
    <cellStyle name="1_KH 2007 (theo doi)_Bao cao tinh hinh thuc hien KH 2009 den 31-01-10_Bieu du thao QD von ho tro co MT 3 3 3" xfId="38462"/>
    <cellStyle name="1_KH 2007 (theo doi)_Bao cao tinh hinh thuc hien KH 2009 den 31-01-10_Bieu du thao QD von ho tro co MT 3 4" xfId="10521"/>
    <cellStyle name="1_KH 2007 (theo doi)_Bao cao tinh hinh thuc hien KH 2009 den 31-01-10_Bieu du thao QD von ho tro co MT 3 4 2" xfId="38463"/>
    <cellStyle name="1_KH 2007 (theo doi)_Bao cao tinh hinh thuc hien KH 2009 den 31-01-10_Bieu du thao QD von ho tro co MT 3 4 3" xfId="38464"/>
    <cellStyle name="1_KH 2007 (theo doi)_Bao cao tinh hinh thuc hien KH 2009 den 31-01-10_Bieu du thao QD von ho tro co MT 3 5" xfId="38465"/>
    <cellStyle name="1_KH 2007 (theo doi)_Bao cao tinh hinh thuc hien KH 2009 den 31-01-10_Bieu du thao QD von ho tro co MT 3 6" xfId="38466"/>
    <cellStyle name="1_KH 2007 (theo doi)_Bao cao tinh hinh thuc hien KH 2009 den 31-01-10_Bieu du thao QD von ho tro co MT 4" xfId="10522"/>
    <cellStyle name="1_KH 2007 (theo doi)_Bao cao tinh hinh thuc hien KH 2009 den 31-01-10_Bieu du thao QD von ho tro co MT 4 2" xfId="38467"/>
    <cellStyle name="1_KH 2007 (theo doi)_Bao cao tinh hinh thuc hien KH 2009 den 31-01-10_Bieu du thao QD von ho tro co MT 4 3" xfId="38468"/>
    <cellStyle name="1_KH 2007 (theo doi)_Bao cao tinh hinh thuc hien KH 2009 den 31-01-10_Bieu du thao QD von ho tro co MT 5" xfId="10523"/>
    <cellStyle name="1_KH 2007 (theo doi)_Bao cao tinh hinh thuc hien KH 2009 den 31-01-10_Bieu du thao QD von ho tro co MT 5 2" xfId="38469"/>
    <cellStyle name="1_KH 2007 (theo doi)_Bao cao tinh hinh thuc hien KH 2009 den 31-01-10_Bieu du thao QD von ho tro co MT 5 3" xfId="38470"/>
    <cellStyle name="1_KH 2007 (theo doi)_Bao cao tinh hinh thuc hien KH 2009 den 31-01-10_Bieu du thao QD von ho tro co MT 6" xfId="10524"/>
    <cellStyle name="1_KH 2007 (theo doi)_Bao cao tinh hinh thuc hien KH 2009 den 31-01-10_Bieu du thao QD von ho tro co MT 6 2" xfId="38471"/>
    <cellStyle name="1_KH 2007 (theo doi)_Bao cao tinh hinh thuc hien KH 2009 den 31-01-10_Bieu du thao QD von ho tro co MT 6 3" xfId="38472"/>
    <cellStyle name="1_KH 2007 (theo doi)_Bao cao tinh hinh thuc hien KH 2009 den 31-01-10_Bieu du thao QD von ho tro co MT 7" xfId="38473"/>
    <cellStyle name="1_KH 2007 (theo doi)_Bao cao tinh hinh thuc hien KH 2009 den 31-01-10_Ke hoach 2012 (theo doi)" xfId="10525"/>
    <cellStyle name="1_KH 2007 (theo doi)_Bao cao tinh hinh thuc hien KH 2009 den 31-01-10_Ke hoach 2012 (theo doi) 2" xfId="10526"/>
    <cellStyle name="1_KH 2007 (theo doi)_Bao cao tinh hinh thuc hien KH 2009 den 31-01-10_Ke hoach 2012 (theo doi) 2 2" xfId="10527"/>
    <cellStyle name="1_KH 2007 (theo doi)_Bao cao tinh hinh thuc hien KH 2009 den 31-01-10_Ke hoach 2012 (theo doi) 2 2 2" xfId="10528"/>
    <cellStyle name="1_KH 2007 (theo doi)_Bao cao tinh hinh thuc hien KH 2009 den 31-01-10_Ke hoach 2012 (theo doi) 2 2 2 2" xfId="38474"/>
    <cellStyle name="1_KH 2007 (theo doi)_Bao cao tinh hinh thuc hien KH 2009 den 31-01-10_Ke hoach 2012 (theo doi) 2 2 2 3" xfId="38475"/>
    <cellStyle name="1_KH 2007 (theo doi)_Bao cao tinh hinh thuc hien KH 2009 den 31-01-10_Ke hoach 2012 (theo doi) 2 2 3" xfId="10529"/>
    <cellStyle name="1_KH 2007 (theo doi)_Bao cao tinh hinh thuc hien KH 2009 den 31-01-10_Ke hoach 2012 (theo doi) 2 2 3 2" xfId="38476"/>
    <cellStyle name="1_KH 2007 (theo doi)_Bao cao tinh hinh thuc hien KH 2009 den 31-01-10_Ke hoach 2012 (theo doi) 2 2 3 3" xfId="38477"/>
    <cellStyle name="1_KH 2007 (theo doi)_Bao cao tinh hinh thuc hien KH 2009 den 31-01-10_Ke hoach 2012 (theo doi) 2 2 4" xfId="10530"/>
    <cellStyle name="1_KH 2007 (theo doi)_Bao cao tinh hinh thuc hien KH 2009 den 31-01-10_Ke hoach 2012 (theo doi) 2 2 4 2" xfId="38478"/>
    <cellStyle name="1_KH 2007 (theo doi)_Bao cao tinh hinh thuc hien KH 2009 den 31-01-10_Ke hoach 2012 (theo doi) 2 2 4 3" xfId="38479"/>
    <cellStyle name="1_KH 2007 (theo doi)_Bao cao tinh hinh thuc hien KH 2009 den 31-01-10_Ke hoach 2012 (theo doi) 2 2 5" xfId="38480"/>
    <cellStyle name="1_KH 2007 (theo doi)_Bao cao tinh hinh thuc hien KH 2009 den 31-01-10_Ke hoach 2012 (theo doi) 2 2 6" xfId="38481"/>
    <cellStyle name="1_KH 2007 (theo doi)_Bao cao tinh hinh thuc hien KH 2009 den 31-01-10_Ke hoach 2012 (theo doi) 2 3" xfId="10531"/>
    <cellStyle name="1_KH 2007 (theo doi)_Bao cao tinh hinh thuc hien KH 2009 den 31-01-10_Ke hoach 2012 (theo doi) 2 3 2" xfId="38482"/>
    <cellStyle name="1_KH 2007 (theo doi)_Bao cao tinh hinh thuc hien KH 2009 den 31-01-10_Ke hoach 2012 (theo doi) 2 3 3" xfId="38483"/>
    <cellStyle name="1_KH 2007 (theo doi)_Bao cao tinh hinh thuc hien KH 2009 den 31-01-10_Ke hoach 2012 (theo doi) 2 4" xfId="10532"/>
    <cellStyle name="1_KH 2007 (theo doi)_Bao cao tinh hinh thuc hien KH 2009 den 31-01-10_Ke hoach 2012 (theo doi) 2 4 2" xfId="38484"/>
    <cellStyle name="1_KH 2007 (theo doi)_Bao cao tinh hinh thuc hien KH 2009 den 31-01-10_Ke hoach 2012 (theo doi) 2 4 3" xfId="38485"/>
    <cellStyle name="1_KH 2007 (theo doi)_Bao cao tinh hinh thuc hien KH 2009 den 31-01-10_Ke hoach 2012 (theo doi) 2 5" xfId="10533"/>
    <cellStyle name="1_KH 2007 (theo doi)_Bao cao tinh hinh thuc hien KH 2009 den 31-01-10_Ke hoach 2012 (theo doi) 2 5 2" xfId="38486"/>
    <cellStyle name="1_KH 2007 (theo doi)_Bao cao tinh hinh thuc hien KH 2009 den 31-01-10_Ke hoach 2012 (theo doi) 2 5 3" xfId="38487"/>
    <cellStyle name="1_KH 2007 (theo doi)_Bao cao tinh hinh thuc hien KH 2009 den 31-01-10_Ke hoach 2012 (theo doi) 2 6" xfId="38488"/>
    <cellStyle name="1_KH 2007 (theo doi)_Bao cao tinh hinh thuc hien KH 2009 den 31-01-10_Ke hoach 2012 (theo doi) 2 7" xfId="38489"/>
    <cellStyle name="1_KH 2007 (theo doi)_Bao cao tinh hinh thuc hien KH 2009 den 31-01-10_Ke hoach 2012 (theo doi) 3" xfId="10534"/>
    <cellStyle name="1_KH 2007 (theo doi)_Bao cao tinh hinh thuc hien KH 2009 den 31-01-10_Ke hoach 2012 (theo doi) 3 2" xfId="10535"/>
    <cellStyle name="1_KH 2007 (theo doi)_Bao cao tinh hinh thuc hien KH 2009 den 31-01-10_Ke hoach 2012 (theo doi) 3 2 2" xfId="38490"/>
    <cellStyle name="1_KH 2007 (theo doi)_Bao cao tinh hinh thuc hien KH 2009 den 31-01-10_Ke hoach 2012 (theo doi) 3 2 3" xfId="38491"/>
    <cellStyle name="1_KH 2007 (theo doi)_Bao cao tinh hinh thuc hien KH 2009 den 31-01-10_Ke hoach 2012 (theo doi) 3 3" xfId="10536"/>
    <cellStyle name="1_KH 2007 (theo doi)_Bao cao tinh hinh thuc hien KH 2009 den 31-01-10_Ke hoach 2012 (theo doi) 3 3 2" xfId="38492"/>
    <cellStyle name="1_KH 2007 (theo doi)_Bao cao tinh hinh thuc hien KH 2009 den 31-01-10_Ke hoach 2012 (theo doi) 3 3 3" xfId="38493"/>
    <cellStyle name="1_KH 2007 (theo doi)_Bao cao tinh hinh thuc hien KH 2009 den 31-01-10_Ke hoach 2012 (theo doi) 3 4" xfId="10537"/>
    <cellStyle name="1_KH 2007 (theo doi)_Bao cao tinh hinh thuc hien KH 2009 den 31-01-10_Ke hoach 2012 (theo doi) 3 4 2" xfId="38494"/>
    <cellStyle name="1_KH 2007 (theo doi)_Bao cao tinh hinh thuc hien KH 2009 den 31-01-10_Ke hoach 2012 (theo doi) 3 4 3" xfId="38495"/>
    <cellStyle name="1_KH 2007 (theo doi)_Bao cao tinh hinh thuc hien KH 2009 den 31-01-10_Ke hoach 2012 (theo doi) 3 5" xfId="38496"/>
    <cellStyle name="1_KH 2007 (theo doi)_Bao cao tinh hinh thuc hien KH 2009 den 31-01-10_Ke hoach 2012 (theo doi) 3 6" xfId="38497"/>
    <cellStyle name="1_KH 2007 (theo doi)_Bao cao tinh hinh thuc hien KH 2009 den 31-01-10_Ke hoach 2012 (theo doi) 4" xfId="10538"/>
    <cellStyle name="1_KH 2007 (theo doi)_Bao cao tinh hinh thuc hien KH 2009 den 31-01-10_Ke hoach 2012 (theo doi) 4 2" xfId="38498"/>
    <cellStyle name="1_KH 2007 (theo doi)_Bao cao tinh hinh thuc hien KH 2009 den 31-01-10_Ke hoach 2012 (theo doi) 4 3" xfId="38499"/>
    <cellStyle name="1_KH 2007 (theo doi)_Bao cao tinh hinh thuc hien KH 2009 den 31-01-10_Ke hoach 2012 (theo doi) 5" xfId="10539"/>
    <cellStyle name="1_KH 2007 (theo doi)_Bao cao tinh hinh thuc hien KH 2009 den 31-01-10_Ke hoach 2012 (theo doi) 5 2" xfId="38500"/>
    <cellStyle name="1_KH 2007 (theo doi)_Bao cao tinh hinh thuc hien KH 2009 den 31-01-10_Ke hoach 2012 (theo doi) 5 3" xfId="38501"/>
    <cellStyle name="1_KH 2007 (theo doi)_Bao cao tinh hinh thuc hien KH 2009 den 31-01-10_Ke hoach 2012 (theo doi) 6" xfId="10540"/>
    <cellStyle name="1_KH 2007 (theo doi)_Bao cao tinh hinh thuc hien KH 2009 den 31-01-10_Ke hoach 2012 (theo doi) 6 2" xfId="38502"/>
    <cellStyle name="1_KH 2007 (theo doi)_Bao cao tinh hinh thuc hien KH 2009 den 31-01-10_Ke hoach 2012 (theo doi) 6 3" xfId="38503"/>
    <cellStyle name="1_KH 2007 (theo doi)_Bao cao tinh hinh thuc hien KH 2009 den 31-01-10_Ke hoach 2012 (theo doi) 7" xfId="38504"/>
    <cellStyle name="1_KH 2007 (theo doi)_Bao cao tinh hinh thuc hien KH 2009 den 31-01-10_Ke hoach 2012 theo doi (giai ngan 30.6.12)" xfId="10541"/>
    <cellStyle name="1_KH 2007 (theo doi)_Bao cao tinh hinh thuc hien KH 2009 den 31-01-10_Ke hoach 2012 theo doi (giai ngan 30.6.12) 2" xfId="10542"/>
    <cellStyle name="1_KH 2007 (theo doi)_Bao cao tinh hinh thuc hien KH 2009 den 31-01-10_Ke hoach 2012 theo doi (giai ngan 30.6.12) 2 2" xfId="10543"/>
    <cellStyle name="1_KH 2007 (theo doi)_Bao cao tinh hinh thuc hien KH 2009 den 31-01-10_Ke hoach 2012 theo doi (giai ngan 30.6.12) 2 2 2" xfId="10544"/>
    <cellStyle name="1_KH 2007 (theo doi)_Bao cao tinh hinh thuc hien KH 2009 den 31-01-10_Ke hoach 2012 theo doi (giai ngan 30.6.12) 2 2 2 2" xfId="38505"/>
    <cellStyle name="1_KH 2007 (theo doi)_Bao cao tinh hinh thuc hien KH 2009 den 31-01-10_Ke hoach 2012 theo doi (giai ngan 30.6.12) 2 2 2 3" xfId="38506"/>
    <cellStyle name="1_KH 2007 (theo doi)_Bao cao tinh hinh thuc hien KH 2009 den 31-01-10_Ke hoach 2012 theo doi (giai ngan 30.6.12) 2 2 3" xfId="10545"/>
    <cellStyle name="1_KH 2007 (theo doi)_Bao cao tinh hinh thuc hien KH 2009 den 31-01-10_Ke hoach 2012 theo doi (giai ngan 30.6.12) 2 2 3 2" xfId="38507"/>
    <cellStyle name="1_KH 2007 (theo doi)_Bao cao tinh hinh thuc hien KH 2009 den 31-01-10_Ke hoach 2012 theo doi (giai ngan 30.6.12) 2 2 3 3" xfId="38508"/>
    <cellStyle name="1_KH 2007 (theo doi)_Bao cao tinh hinh thuc hien KH 2009 den 31-01-10_Ke hoach 2012 theo doi (giai ngan 30.6.12) 2 2 4" xfId="10546"/>
    <cellStyle name="1_KH 2007 (theo doi)_Bao cao tinh hinh thuc hien KH 2009 den 31-01-10_Ke hoach 2012 theo doi (giai ngan 30.6.12) 2 2 4 2" xfId="38509"/>
    <cellStyle name="1_KH 2007 (theo doi)_Bao cao tinh hinh thuc hien KH 2009 den 31-01-10_Ke hoach 2012 theo doi (giai ngan 30.6.12) 2 2 4 3" xfId="38510"/>
    <cellStyle name="1_KH 2007 (theo doi)_Bao cao tinh hinh thuc hien KH 2009 den 31-01-10_Ke hoach 2012 theo doi (giai ngan 30.6.12) 2 2 5" xfId="38511"/>
    <cellStyle name="1_KH 2007 (theo doi)_Bao cao tinh hinh thuc hien KH 2009 den 31-01-10_Ke hoach 2012 theo doi (giai ngan 30.6.12) 2 2 6" xfId="38512"/>
    <cellStyle name="1_KH 2007 (theo doi)_Bao cao tinh hinh thuc hien KH 2009 den 31-01-10_Ke hoach 2012 theo doi (giai ngan 30.6.12) 2 3" xfId="10547"/>
    <cellStyle name="1_KH 2007 (theo doi)_Bao cao tinh hinh thuc hien KH 2009 den 31-01-10_Ke hoach 2012 theo doi (giai ngan 30.6.12) 2 3 2" xfId="38513"/>
    <cellStyle name="1_KH 2007 (theo doi)_Bao cao tinh hinh thuc hien KH 2009 den 31-01-10_Ke hoach 2012 theo doi (giai ngan 30.6.12) 2 3 3" xfId="38514"/>
    <cellStyle name="1_KH 2007 (theo doi)_Bao cao tinh hinh thuc hien KH 2009 den 31-01-10_Ke hoach 2012 theo doi (giai ngan 30.6.12) 2 4" xfId="10548"/>
    <cellStyle name="1_KH 2007 (theo doi)_Bao cao tinh hinh thuc hien KH 2009 den 31-01-10_Ke hoach 2012 theo doi (giai ngan 30.6.12) 2 4 2" xfId="38515"/>
    <cellStyle name="1_KH 2007 (theo doi)_Bao cao tinh hinh thuc hien KH 2009 den 31-01-10_Ke hoach 2012 theo doi (giai ngan 30.6.12) 2 4 3" xfId="38516"/>
    <cellStyle name="1_KH 2007 (theo doi)_Bao cao tinh hinh thuc hien KH 2009 den 31-01-10_Ke hoach 2012 theo doi (giai ngan 30.6.12) 2 5" xfId="10549"/>
    <cellStyle name="1_KH 2007 (theo doi)_Bao cao tinh hinh thuc hien KH 2009 den 31-01-10_Ke hoach 2012 theo doi (giai ngan 30.6.12) 2 5 2" xfId="38517"/>
    <cellStyle name="1_KH 2007 (theo doi)_Bao cao tinh hinh thuc hien KH 2009 den 31-01-10_Ke hoach 2012 theo doi (giai ngan 30.6.12) 2 5 3" xfId="38518"/>
    <cellStyle name="1_KH 2007 (theo doi)_Bao cao tinh hinh thuc hien KH 2009 den 31-01-10_Ke hoach 2012 theo doi (giai ngan 30.6.12) 2 6" xfId="38519"/>
    <cellStyle name="1_KH 2007 (theo doi)_Bao cao tinh hinh thuc hien KH 2009 den 31-01-10_Ke hoach 2012 theo doi (giai ngan 30.6.12) 2 7" xfId="38520"/>
    <cellStyle name="1_KH 2007 (theo doi)_Bao cao tinh hinh thuc hien KH 2009 den 31-01-10_Ke hoach 2012 theo doi (giai ngan 30.6.12) 3" xfId="10550"/>
    <cellStyle name="1_KH 2007 (theo doi)_Bao cao tinh hinh thuc hien KH 2009 den 31-01-10_Ke hoach 2012 theo doi (giai ngan 30.6.12) 3 2" xfId="10551"/>
    <cellStyle name="1_KH 2007 (theo doi)_Bao cao tinh hinh thuc hien KH 2009 den 31-01-10_Ke hoach 2012 theo doi (giai ngan 30.6.12) 3 2 2" xfId="38521"/>
    <cellStyle name="1_KH 2007 (theo doi)_Bao cao tinh hinh thuc hien KH 2009 den 31-01-10_Ke hoach 2012 theo doi (giai ngan 30.6.12) 3 2 3" xfId="38522"/>
    <cellStyle name="1_KH 2007 (theo doi)_Bao cao tinh hinh thuc hien KH 2009 den 31-01-10_Ke hoach 2012 theo doi (giai ngan 30.6.12) 3 3" xfId="10552"/>
    <cellStyle name="1_KH 2007 (theo doi)_Bao cao tinh hinh thuc hien KH 2009 den 31-01-10_Ke hoach 2012 theo doi (giai ngan 30.6.12) 3 3 2" xfId="38523"/>
    <cellStyle name="1_KH 2007 (theo doi)_Bao cao tinh hinh thuc hien KH 2009 den 31-01-10_Ke hoach 2012 theo doi (giai ngan 30.6.12) 3 3 3" xfId="38524"/>
    <cellStyle name="1_KH 2007 (theo doi)_Bao cao tinh hinh thuc hien KH 2009 den 31-01-10_Ke hoach 2012 theo doi (giai ngan 30.6.12) 3 4" xfId="10553"/>
    <cellStyle name="1_KH 2007 (theo doi)_Bao cao tinh hinh thuc hien KH 2009 den 31-01-10_Ke hoach 2012 theo doi (giai ngan 30.6.12) 3 4 2" xfId="38525"/>
    <cellStyle name="1_KH 2007 (theo doi)_Bao cao tinh hinh thuc hien KH 2009 den 31-01-10_Ke hoach 2012 theo doi (giai ngan 30.6.12) 3 4 3" xfId="38526"/>
    <cellStyle name="1_KH 2007 (theo doi)_Bao cao tinh hinh thuc hien KH 2009 den 31-01-10_Ke hoach 2012 theo doi (giai ngan 30.6.12) 3 5" xfId="38527"/>
    <cellStyle name="1_KH 2007 (theo doi)_Bao cao tinh hinh thuc hien KH 2009 den 31-01-10_Ke hoach 2012 theo doi (giai ngan 30.6.12) 3 6" xfId="38528"/>
    <cellStyle name="1_KH 2007 (theo doi)_Bao cao tinh hinh thuc hien KH 2009 den 31-01-10_Ke hoach 2012 theo doi (giai ngan 30.6.12) 4" xfId="10554"/>
    <cellStyle name="1_KH 2007 (theo doi)_Bao cao tinh hinh thuc hien KH 2009 den 31-01-10_Ke hoach 2012 theo doi (giai ngan 30.6.12) 4 2" xfId="38529"/>
    <cellStyle name="1_KH 2007 (theo doi)_Bao cao tinh hinh thuc hien KH 2009 den 31-01-10_Ke hoach 2012 theo doi (giai ngan 30.6.12) 4 3" xfId="38530"/>
    <cellStyle name="1_KH 2007 (theo doi)_Bao cao tinh hinh thuc hien KH 2009 den 31-01-10_Ke hoach 2012 theo doi (giai ngan 30.6.12) 5" xfId="10555"/>
    <cellStyle name="1_KH 2007 (theo doi)_Bao cao tinh hinh thuc hien KH 2009 den 31-01-10_Ke hoach 2012 theo doi (giai ngan 30.6.12) 5 2" xfId="38531"/>
    <cellStyle name="1_KH 2007 (theo doi)_Bao cao tinh hinh thuc hien KH 2009 den 31-01-10_Ke hoach 2012 theo doi (giai ngan 30.6.12) 5 3" xfId="38532"/>
    <cellStyle name="1_KH 2007 (theo doi)_Bao cao tinh hinh thuc hien KH 2009 den 31-01-10_Ke hoach 2012 theo doi (giai ngan 30.6.12) 6" xfId="10556"/>
    <cellStyle name="1_KH 2007 (theo doi)_Bao cao tinh hinh thuc hien KH 2009 den 31-01-10_Ke hoach 2012 theo doi (giai ngan 30.6.12) 6 2" xfId="38533"/>
    <cellStyle name="1_KH 2007 (theo doi)_Bao cao tinh hinh thuc hien KH 2009 den 31-01-10_Ke hoach 2012 theo doi (giai ngan 30.6.12) 6 3" xfId="38534"/>
    <cellStyle name="1_KH 2007 (theo doi)_Bao cao tinh hinh thuc hien KH 2009 den 31-01-10_Ke hoach 2012 theo doi (giai ngan 30.6.12) 7" xfId="38535"/>
    <cellStyle name="1_KH 2007 (theo doi)_BC cong trinh trong diem" xfId="10557"/>
    <cellStyle name="1_KH 2007 (theo doi)_BC cong trinh trong diem 2" xfId="10558"/>
    <cellStyle name="1_KH 2007 (theo doi)_BC cong trinh trong diem 2 2" xfId="10559"/>
    <cellStyle name="1_KH 2007 (theo doi)_BC cong trinh trong diem 2 2 2" xfId="10560"/>
    <cellStyle name="1_KH 2007 (theo doi)_BC cong trinh trong diem 2 2 2 2" xfId="38536"/>
    <cellStyle name="1_KH 2007 (theo doi)_BC cong trinh trong diem 2 2 2 3" xfId="38537"/>
    <cellStyle name="1_KH 2007 (theo doi)_BC cong trinh trong diem 2 2 3" xfId="10561"/>
    <cellStyle name="1_KH 2007 (theo doi)_BC cong trinh trong diem 2 2 3 2" xfId="38538"/>
    <cellStyle name="1_KH 2007 (theo doi)_BC cong trinh trong diem 2 2 3 3" xfId="38539"/>
    <cellStyle name="1_KH 2007 (theo doi)_BC cong trinh trong diem 2 2 4" xfId="10562"/>
    <cellStyle name="1_KH 2007 (theo doi)_BC cong trinh trong diem 2 2 4 2" xfId="38540"/>
    <cellStyle name="1_KH 2007 (theo doi)_BC cong trinh trong diem 2 2 4 3" xfId="38541"/>
    <cellStyle name="1_KH 2007 (theo doi)_BC cong trinh trong diem 2 2 5" xfId="38542"/>
    <cellStyle name="1_KH 2007 (theo doi)_BC cong trinh trong diem 2 2 6" xfId="38543"/>
    <cellStyle name="1_KH 2007 (theo doi)_BC cong trinh trong diem 2 3" xfId="10563"/>
    <cellStyle name="1_KH 2007 (theo doi)_BC cong trinh trong diem 2 3 2" xfId="38544"/>
    <cellStyle name="1_KH 2007 (theo doi)_BC cong trinh trong diem 2 3 3" xfId="38545"/>
    <cellStyle name="1_KH 2007 (theo doi)_BC cong trinh trong diem 2 4" xfId="10564"/>
    <cellStyle name="1_KH 2007 (theo doi)_BC cong trinh trong diem 2 4 2" xfId="38546"/>
    <cellStyle name="1_KH 2007 (theo doi)_BC cong trinh trong diem 2 4 3" xfId="38547"/>
    <cellStyle name="1_KH 2007 (theo doi)_BC cong trinh trong diem 2 5" xfId="10565"/>
    <cellStyle name="1_KH 2007 (theo doi)_BC cong trinh trong diem 2 5 2" xfId="38548"/>
    <cellStyle name="1_KH 2007 (theo doi)_BC cong trinh trong diem 2 5 3" xfId="38549"/>
    <cellStyle name="1_KH 2007 (theo doi)_BC cong trinh trong diem 2 6" xfId="38550"/>
    <cellStyle name="1_KH 2007 (theo doi)_BC cong trinh trong diem 2 7" xfId="38551"/>
    <cellStyle name="1_KH 2007 (theo doi)_BC cong trinh trong diem 3" xfId="10566"/>
    <cellStyle name="1_KH 2007 (theo doi)_BC cong trinh trong diem 3 2" xfId="10567"/>
    <cellStyle name="1_KH 2007 (theo doi)_BC cong trinh trong diem 3 2 2" xfId="38552"/>
    <cellStyle name="1_KH 2007 (theo doi)_BC cong trinh trong diem 3 2 3" xfId="38553"/>
    <cellStyle name="1_KH 2007 (theo doi)_BC cong trinh trong diem 3 3" xfId="10568"/>
    <cellStyle name="1_KH 2007 (theo doi)_BC cong trinh trong diem 3 3 2" xfId="38554"/>
    <cellStyle name="1_KH 2007 (theo doi)_BC cong trinh trong diem 3 3 3" xfId="38555"/>
    <cellStyle name="1_KH 2007 (theo doi)_BC cong trinh trong diem 3 4" xfId="10569"/>
    <cellStyle name="1_KH 2007 (theo doi)_BC cong trinh trong diem 3 4 2" xfId="38556"/>
    <cellStyle name="1_KH 2007 (theo doi)_BC cong trinh trong diem 3 4 3" xfId="38557"/>
    <cellStyle name="1_KH 2007 (theo doi)_BC cong trinh trong diem 3 5" xfId="38558"/>
    <cellStyle name="1_KH 2007 (theo doi)_BC cong trinh trong diem 3 6" xfId="38559"/>
    <cellStyle name="1_KH 2007 (theo doi)_BC cong trinh trong diem 4" xfId="10570"/>
    <cellStyle name="1_KH 2007 (theo doi)_BC cong trinh trong diem 4 2" xfId="38560"/>
    <cellStyle name="1_KH 2007 (theo doi)_BC cong trinh trong diem 4 3" xfId="38561"/>
    <cellStyle name="1_KH 2007 (theo doi)_BC cong trinh trong diem 5" xfId="10571"/>
    <cellStyle name="1_KH 2007 (theo doi)_BC cong trinh trong diem 5 2" xfId="38562"/>
    <cellStyle name="1_KH 2007 (theo doi)_BC cong trinh trong diem 5 3" xfId="38563"/>
    <cellStyle name="1_KH 2007 (theo doi)_BC cong trinh trong diem 6" xfId="10572"/>
    <cellStyle name="1_KH 2007 (theo doi)_BC cong trinh trong diem 6 2" xfId="38564"/>
    <cellStyle name="1_KH 2007 (theo doi)_BC cong trinh trong diem 6 3" xfId="38565"/>
    <cellStyle name="1_KH 2007 (theo doi)_BC cong trinh trong diem 7" xfId="38566"/>
    <cellStyle name="1_KH 2007 (theo doi)_BC cong trinh trong diem_BC von DTPT 6 thang 2012" xfId="10573"/>
    <cellStyle name="1_KH 2007 (theo doi)_BC cong trinh trong diem_BC von DTPT 6 thang 2012 2" xfId="10574"/>
    <cellStyle name="1_KH 2007 (theo doi)_BC cong trinh trong diem_BC von DTPT 6 thang 2012 2 2" xfId="10575"/>
    <cellStyle name="1_KH 2007 (theo doi)_BC cong trinh trong diem_BC von DTPT 6 thang 2012 2 2 2" xfId="10576"/>
    <cellStyle name="1_KH 2007 (theo doi)_BC cong trinh trong diem_BC von DTPT 6 thang 2012 2 2 2 2" xfId="38567"/>
    <cellStyle name="1_KH 2007 (theo doi)_BC cong trinh trong diem_BC von DTPT 6 thang 2012 2 2 2 3" xfId="38568"/>
    <cellStyle name="1_KH 2007 (theo doi)_BC cong trinh trong diem_BC von DTPT 6 thang 2012 2 2 3" xfId="10577"/>
    <cellStyle name="1_KH 2007 (theo doi)_BC cong trinh trong diem_BC von DTPT 6 thang 2012 2 2 3 2" xfId="38569"/>
    <cellStyle name="1_KH 2007 (theo doi)_BC cong trinh trong diem_BC von DTPT 6 thang 2012 2 2 3 3" xfId="38570"/>
    <cellStyle name="1_KH 2007 (theo doi)_BC cong trinh trong diem_BC von DTPT 6 thang 2012 2 2 4" xfId="10578"/>
    <cellStyle name="1_KH 2007 (theo doi)_BC cong trinh trong diem_BC von DTPT 6 thang 2012 2 2 4 2" xfId="38571"/>
    <cellStyle name="1_KH 2007 (theo doi)_BC cong trinh trong diem_BC von DTPT 6 thang 2012 2 2 4 3" xfId="38572"/>
    <cellStyle name="1_KH 2007 (theo doi)_BC cong trinh trong diem_BC von DTPT 6 thang 2012 2 2 5" xfId="38573"/>
    <cellStyle name="1_KH 2007 (theo doi)_BC cong trinh trong diem_BC von DTPT 6 thang 2012 2 2 6" xfId="38574"/>
    <cellStyle name="1_KH 2007 (theo doi)_BC cong trinh trong diem_BC von DTPT 6 thang 2012 2 3" xfId="10579"/>
    <cellStyle name="1_KH 2007 (theo doi)_BC cong trinh trong diem_BC von DTPT 6 thang 2012 2 3 2" xfId="38575"/>
    <cellStyle name="1_KH 2007 (theo doi)_BC cong trinh trong diem_BC von DTPT 6 thang 2012 2 3 3" xfId="38576"/>
    <cellStyle name="1_KH 2007 (theo doi)_BC cong trinh trong diem_BC von DTPT 6 thang 2012 2 4" xfId="10580"/>
    <cellStyle name="1_KH 2007 (theo doi)_BC cong trinh trong diem_BC von DTPT 6 thang 2012 2 4 2" xfId="38577"/>
    <cellStyle name="1_KH 2007 (theo doi)_BC cong trinh trong diem_BC von DTPT 6 thang 2012 2 4 3" xfId="38578"/>
    <cellStyle name="1_KH 2007 (theo doi)_BC cong trinh trong diem_BC von DTPT 6 thang 2012 2 5" xfId="10581"/>
    <cellStyle name="1_KH 2007 (theo doi)_BC cong trinh trong diem_BC von DTPT 6 thang 2012 2 5 2" xfId="38579"/>
    <cellStyle name="1_KH 2007 (theo doi)_BC cong trinh trong diem_BC von DTPT 6 thang 2012 2 5 3" xfId="38580"/>
    <cellStyle name="1_KH 2007 (theo doi)_BC cong trinh trong diem_BC von DTPT 6 thang 2012 2 6" xfId="38581"/>
    <cellStyle name="1_KH 2007 (theo doi)_BC cong trinh trong diem_BC von DTPT 6 thang 2012 2 7" xfId="38582"/>
    <cellStyle name="1_KH 2007 (theo doi)_BC cong trinh trong diem_BC von DTPT 6 thang 2012 3" xfId="10582"/>
    <cellStyle name="1_KH 2007 (theo doi)_BC cong trinh trong diem_BC von DTPT 6 thang 2012 3 2" xfId="10583"/>
    <cellStyle name="1_KH 2007 (theo doi)_BC cong trinh trong diem_BC von DTPT 6 thang 2012 3 2 2" xfId="38583"/>
    <cellStyle name="1_KH 2007 (theo doi)_BC cong trinh trong diem_BC von DTPT 6 thang 2012 3 2 3" xfId="38584"/>
    <cellStyle name="1_KH 2007 (theo doi)_BC cong trinh trong diem_BC von DTPT 6 thang 2012 3 3" xfId="10584"/>
    <cellStyle name="1_KH 2007 (theo doi)_BC cong trinh trong diem_BC von DTPT 6 thang 2012 3 3 2" xfId="38585"/>
    <cellStyle name="1_KH 2007 (theo doi)_BC cong trinh trong diem_BC von DTPT 6 thang 2012 3 3 3" xfId="38586"/>
    <cellStyle name="1_KH 2007 (theo doi)_BC cong trinh trong diem_BC von DTPT 6 thang 2012 3 4" xfId="10585"/>
    <cellStyle name="1_KH 2007 (theo doi)_BC cong trinh trong diem_BC von DTPT 6 thang 2012 3 4 2" xfId="38587"/>
    <cellStyle name="1_KH 2007 (theo doi)_BC cong trinh trong diem_BC von DTPT 6 thang 2012 3 4 3" xfId="38588"/>
    <cellStyle name="1_KH 2007 (theo doi)_BC cong trinh trong diem_BC von DTPT 6 thang 2012 3 5" xfId="38589"/>
    <cellStyle name="1_KH 2007 (theo doi)_BC cong trinh trong diem_BC von DTPT 6 thang 2012 3 6" xfId="38590"/>
    <cellStyle name="1_KH 2007 (theo doi)_BC cong trinh trong diem_BC von DTPT 6 thang 2012 4" xfId="10586"/>
    <cellStyle name="1_KH 2007 (theo doi)_BC cong trinh trong diem_BC von DTPT 6 thang 2012 4 2" xfId="38591"/>
    <cellStyle name="1_KH 2007 (theo doi)_BC cong trinh trong diem_BC von DTPT 6 thang 2012 4 3" xfId="38592"/>
    <cellStyle name="1_KH 2007 (theo doi)_BC cong trinh trong diem_BC von DTPT 6 thang 2012 5" xfId="10587"/>
    <cellStyle name="1_KH 2007 (theo doi)_BC cong trinh trong diem_BC von DTPT 6 thang 2012 5 2" xfId="38593"/>
    <cellStyle name="1_KH 2007 (theo doi)_BC cong trinh trong diem_BC von DTPT 6 thang 2012 5 3" xfId="38594"/>
    <cellStyle name="1_KH 2007 (theo doi)_BC cong trinh trong diem_BC von DTPT 6 thang 2012 6" xfId="10588"/>
    <cellStyle name="1_KH 2007 (theo doi)_BC cong trinh trong diem_BC von DTPT 6 thang 2012 6 2" xfId="38595"/>
    <cellStyle name="1_KH 2007 (theo doi)_BC cong trinh trong diem_BC von DTPT 6 thang 2012 6 3" xfId="38596"/>
    <cellStyle name="1_KH 2007 (theo doi)_BC cong trinh trong diem_BC von DTPT 6 thang 2012 7" xfId="38597"/>
    <cellStyle name="1_KH 2007 (theo doi)_BC cong trinh trong diem_Bieu du thao QD von ho tro co MT" xfId="10589"/>
    <cellStyle name="1_KH 2007 (theo doi)_BC cong trinh trong diem_Bieu du thao QD von ho tro co MT 2" xfId="10590"/>
    <cellStyle name="1_KH 2007 (theo doi)_BC cong trinh trong diem_Bieu du thao QD von ho tro co MT 2 2" xfId="10591"/>
    <cellStyle name="1_KH 2007 (theo doi)_BC cong trinh trong diem_Bieu du thao QD von ho tro co MT 2 2 2" xfId="10592"/>
    <cellStyle name="1_KH 2007 (theo doi)_BC cong trinh trong diem_Bieu du thao QD von ho tro co MT 2 2 2 2" xfId="38598"/>
    <cellStyle name="1_KH 2007 (theo doi)_BC cong trinh trong diem_Bieu du thao QD von ho tro co MT 2 2 2 3" xfId="38599"/>
    <cellStyle name="1_KH 2007 (theo doi)_BC cong trinh trong diem_Bieu du thao QD von ho tro co MT 2 2 3" xfId="10593"/>
    <cellStyle name="1_KH 2007 (theo doi)_BC cong trinh trong diem_Bieu du thao QD von ho tro co MT 2 2 3 2" xfId="38600"/>
    <cellStyle name="1_KH 2007 (theo doi)_BC cong trinh trong diem_Bieu du thao QD von ho tro co MT 2 2 3 3" xfId="38601"/>
    <cellStyle name="1_KH 2007 (theo doi)_BC cong trinh trong diem_Bieu du thao QD von ho tro co MT 2 2 4" xfId="10594"/>
    <cellStyle name="1_KH 2007 (theo doi)_BC cong trinh trong diem_Bieu du thao QD von ho tro co MT 2 2 4 2" xfId="38602"/>
    <cellStyle name="1_KH 2007 (theo doi)_BC cong trinh trong diem_Bieu du thao QD von ho tro co MT 2 2 4 3" xfId="38603"/>
    <cellStyle name="1_KH 2007 (theo doi)_BC cong trinh trong diem_Bieu du thao QD von ho tro co MT 2 2 5" xfId="38604"/>
    <cellStyle name="1_KH 2007 (theo doi)_BC cong trinh trong diem_Bieu du thao QD von ho tro co MT 2 2 6" xfId="38605"/>
    <cellStyle name="1_KH 2007 (theo doi)_BC cong trinh trong diem_Bieu du thao QD von ho tro co MT 2 3" xfId="10595"/>
    <cellStyle name="1_KH 2007 (theo doi)_BC cong trinh trong diem_Bieu du thao QD von ho tro co MT 2 3 2" xfId="38606"/>
    <cellStyle name="1_KH 2007 (theo doi)_BC cong trinh trong diem_Bieu du thao QD von ho tro co MT 2 3 3" xfId="38607"/>
    <cellStyle name="1_KH 2007 (theo doi)_BC cong trinh trong diem_Bieu du thao QD von ho tro co MT 2 4" xfId="10596"/>
    <cellStyle name="1_KH 2007 (theo doi)_BC cong trinh trong diem_Bieu du thao QD von ho tro co MT 2 4 2" xfId="38608"/>
    <cellStyle name="1_KH 2007 (theo doi)_BC cong trinh trong diem_Bieu du thao QD von ho tro co MT 2 4 3" xfId="38609"/>
    <cellStyle name="1_KH 2007 (theo doi)_BC cong trinh trong diem_Bieu du thao QD von ho tro co MT 2 5" xfId="10597"/>
    <cellStyle name="1_KH 2007 (theo doi)_BC cong trinh trong diem_Bieu du thao QD von ho tro co MT 2 5 2" xfId="38610"/>
    <cellStyle name="1_KH 2007 (theo doi)_BC cong trinh trong diem_Bieu du thao QD von ho tro co MT 2 5 3" xfId="38611"/>
    <cellStyle name="1_KH 2007 (theo doi)_BC cong trinh trong diem_Bieu du thao QD von ho tro co MT 2 6" xfId="38612"/>
    <cellStyle name="1_KH 2007 (theo doi)_BC cong trinh trong diem_Bieu du thao QD von ho tro co MT 2 7" xfId="38613"/>
    <cellStyle name="1_KH 2007 (theo doi)_BC cong trinh trong diem_Bieu du thao QD von ho tro co MT 3" xfId="10598"/>
    <cellStyle name="1_KH 2007 (theo doi)_BC cong trinh trong diem_Bieu du thao QD von ho tro co MT 3 2" xfId="10599"/>
    <cellStyle name="1_KH 2007 (theo doi)_BC cong trinh trong diem_Bieu du thao QD von ho tro co MT 3 2 2" xfId="38614"/>
    <cellStyle name="1_KH 2007 (theo doi)_BC cong trinh trong diem_Bieu du thao QD von ho tro co MT 3 2 3" xfId="38615"/>
    <cellStyle name="1_KH 2007 (theo doi)_BC cong trinh trong diem_Bieu du thao QD von ho tro co MT 3 3" xfId="10600"/>
    <cellStyle name="1_KH 2007 (theo doi)_BC cong trinh trong diem_Bieu du thao QD von ho tro co MT 3 3 2" xfId="38616"/>
    <cellStyle name="1_KH 2007 (theo doi)_BC cong trinh trong diem_Bieu du thao QD von ho tro co MT 3 3 3" xfId="38617"/>
    <cellStyle name="1_KH 2007 (theo doi)_BC cong trinh trong diem_Bieu du thao QD von ho tro co MT 3 4" xfId="10601"/>
    <cellStyle name="1_KH 2007 (theo doi)_BC cong trinh trong diem_Bieu du thao QD von ho tro co MT 3 4 2" xfId="38618"/>
    <cellStyle name="1_KH 2007 (theo doi)_BC cong trinh trong diem_Bieu du thao QD von ho tro co MT 3 4 3" xfId="38619"/>
    <cellStyle name="1_KH 2007 (theo doi)_BC cong trinh trong diem_Bieu du thao QD von ho tro co MT 3 5" xfId="38620"/>
    <cellStyle name="1_KH 2007 (theo doi)_BC cong trinh trong diem_Bieu du thao QD von ho tro co MT 3 6" xfId="38621"/>
    <cellStyle name="1_KH 2007 (theo doi)_BC cong trinh trong diem_Bieu du thao QD von ho tro co MT 4" xfId="10602"/>
    <cellStyle name="1_KH 2007 (theo doi)_BC cong trinh trong diem_Bieu du thao QD von ho tro co MT 4 2" xfId="38622"/>
    <cellStyle name="1_KH 2007 (theo doi)_BC cong trinh trong diem_Bieu du thao QD von ho tro co MT 4 3" xfId="38623"/>
    <cellStyle name="1_KH 2007 (theo doi)_BC cong trinh trong diem_Bieu du thao QD von ho tro co MT 5" xfId="10603"/>
    <cellStyle name="1_KH 2007 (theo doi)_BC cong trinh trong diem_Bieu du thao QD von ho tro co MT 5 2" xfId="38624"/>
    <cellStyle name="1_KH 2007 (theo doi)_BC cong trinh trong diem_Bieu du thao QD von ho tro co MT 5 3" xfId="38625"/>
    <cellStyle name="1_KH 2007 (theo doi)_BC cong trinh trong diem_Bieu du thao QD von ho tro co MT 6" xfId="10604"/>
    <cellStyle name="1_KH 2007 (theo doi)_BC cong trinh trong diem_Bieu du thao QD von ho tro co MT 6 2" xfId="38626"/>
    <cellStyle name="1_KH 2007 (theo doi)_BC cong trinh trong diem_Bieu du thao QD von ho tro co MT 6 3" xfId="38627"/>
    <cellStyle name="1_KH 2007 (theo doi)_BC cong trinh trong diem_Bieu du thao QD von ho tro co MT 7" xfId="38628"/>
    <cellStyle name="1_KH 2007 (theo doi)_BC cong trinh trong diem_Ke hoach 2012 (theo doi)" xfId="10605"/>
    <cellStyle name="1_KH 2007 (theo doi)_BC cong trinh trong diem_Ke hoach 2012 (theo doi) 2" xfId="10606"/>
    <cellStyle name="1_KH 2007 (theo doi)_BC cong trinh trong diem_Ke hoach 2012 (theo doi) 2 2" xfId="10607"/>
    <cellStyle name="1_KH 2007 (theo doi)_BC cong trinh trong diem_Ke hoach 2012 (theo doi) 2 2 2" xfId="10608"/>
    <cellStyle name="1_KH 2007 (theo doi)_BC cong trinh trong diem_Ke hoach 2012 (theo doi) 2 2 2 2" xfId="38629"/>
    <cellStyle name="1_KH 2007 (theo doi)_BC cong trinh trong diem_Ke hoach 2012 (theo doi) 2 2 2 3" xfId="38630"/>
    <cellStyle name="1_KH 2007 (theo doi)_BC cong trinh trong diem_Ke hoach 2012 (theo doi) 2 2 3" xfId="10609"/>
    <cellStyle name="1_KH 2007 (theo doi)_BC cong trinh trong diem_Ke hoach 2012 (theo doi) 2 2 3 2" xfId="38631"/>
    <cellStyle name="1_KH 2007 (theo doi)_BC cong trinh trong diem_Ke hoach 2012 (theo doi) 2 2 3 3" xfId="38632"/>
    <cellStyle name="1_KH 2007 (theo doi)_BC cong trinh trong diem_Ke hoach 2012 (theo doi) 2 2 4" xfId="10610"/>
    <cellStyle name="1_KH 2007 (theo doi)_BC cong trinh trong diem_Ke hoach 2012 (theo doi) 2 2 4 2" xfId="38633"/>
    <cellStyle name="1_KH 2007 (theo doi)_BC cong trinh trong diem_Ke hoach 2012 (theo doi) 2 2 4 3" xfId="38634"/>
    <cellStyle name="1_KH 2007 (theo doi)_BC cong trinh trong diem_Ke hoach 2012 (theo doi) 2 2 5" xfId="38635"/>
    <cellStyle name="1_KH 2007 (theo doi)_BC cong trinh trong diem_Ke hoach 2012 (theo doi) 2 2 6" xfId="38636"/>
    <cellStyle name="1_KH 2007 (theo doi)_BC cong trinh trong diem_Ke hoach 2012 (theo doi) 2 3" xfId="10611"/>
    <cellStyle name="1_KH 2007 (theo doi)_BC cong trinh trong diem_Ke hoach 2012 (theo doi) 2 3 2" xfId="38637"/>
    <cellStyle name="1_KH 2007 (theo doi)_BC cong trinh trong diem_Ke hoach 2012 (theo doi) 2 3 3" xfId="38638"/>
    <cellStyle name="1_KH 2007 (theo doi)_BC cong trinh trong diem_Ke hoach 2012 (theo doi) 2 4" xfId="10612"/>
    <cellStyle name="1_KH 2007 (theo doi)_BC cong trinh trong diem_Ke hoach 2012 (theo doi) 2 4 2" xfId="38639"/>
    <cellStyle name="1_KH 2007 (theo doi)_BC cong trinh trong diem_Ke hoach 2012 (theo doi) 2 4 3" xfId="38640"/>
    <cellStyle name="1_KH 2007 (theo doi)_BC cong trinh trong diem_Ke hoach 2012 (theo doi) 2 5" xfId="10613"/>
    <cellStyle name="1_KH 2007 (theo doi)_BC cong trinh trong diem_Ke hoach 2012 (theo doi) 2 5 2" xfId="38641"/>
    <cellStyle name="1_KH 2007 (theo doi)_BC cong trinh trong diem_Ke hoach 2012 (theo doi) 2 5 3" xfId="38642"/>
    <cellStyle name="1_KH 2007 (theo doi)_BC cong trinh trong diem_Ke hoach 2012 (theo doi) 2 6" xfId="38643"/>
    <cellStyle name="1_KH 2007 (theo doi)_BC cong trinh trong diem_Ke hoach 2012 (theo doi) 2 7" xfId="38644"/>
    <cellStyle name="1_KH 2007 (theo doi)_BC cong trinh trong diem_Ke hoach 2012 (theo doi) 3" xfId="10614"/>
    <cellStyle name="1_KH 2007 (theo doi)_BC cong trinh trong diem_Ke hoach 2012 (theo doi) 3 2" xfId="10615"/>
    <cellStyle name="1_KH 2007 (theo doi)_BC cong trinh trong diem_Ke hoach 2012 (theo doi) 3 2 2" xfId="38645"/>
    <cellStyle name="1_KH 2007 (theo doi)_BC cong trinh trong diem_Ke hoach 2012 (theo doi) 3 2 3" xfId="38646"/>
    <cellStyle name="1_KH 2007 (theo doi)_BC cong trinh trong diem_Ke hoach 2012 (theo doi) 3 3" xfId="10616"/>
    <cellStyle name="1_KH 2007 (theo doi)_BC cong trinh trong diem_Ke hoach 2012 (theo doi) 3 3 2" xfId="38647"/>
    <cellStyle name="1_KH 2007 (theo doi)_BC cong trinh trong diem_Ke hoach 2012 (theo doi) 3 3 3" xfId="38648"/>
    <cellStyle name="1_KH 2007 (theo doi)_BC cong trinh trong diem_Ke hoach 2012 (theo doi) 3 4" xfId="10617"/>
    <cellStyle name="1_KH 2007 (theo doi)_BC cong trinh trong diem_Ke hoach 2012 (theo doi) 3 4 2" xfId="38649"/>
    <cellStyle name="1_KH 2007 (theo doi)_BC cong trinh trong diem_Ke hoach 2012 (theo doi) 3 4 3" xfId="38650"/>
    <cellStyle name="1_KH 2007 (theo doi)_BC cong trinh trong diem_Ke hoach 2012 (theo doi) 3 5" xfId="38651"/>
    <cellStyle name="1_KH 2007 (theo doi)_BC cong trinh trong diem_Ke hoach 2012 (theo doi) 3 6" xfId="38652"/>
    <cellStyle name="1_KH 2007 (theo doi)_BC cong trinh trong diem_Ke hoach 2012 (theo doi) 4" xfId="10618"/>
    <cellStyle name="1_KH 2007 (theo doi)_BC cong trinh trong diem_Ke hoach 2012 (theo doi) 4 2" xfId="38653"/>
    <cellStyle name="1_KH 2007 (theo doi)_BC cong trinh trong diem_Ke hoach 2012 (theo doi) 4 3" xfId="38654"/>
    <cellStyle name="1_KH 2007 (theo doi)_BC cong trinh trong diem_Ke hoach 2012 (theo doi) 5" xfId="10619"/>
    <cellStyle name="1_KH 2007 (theo doi)_BC cong trinh trong diem_Ke hoach 2012 (theo doi) 5 2" xfId="38655"/>
    <cellStyle name="1_KH 2007 (theo doi)_BC cong trinh trong diem_Ke hoach 2012 (theo doi) 5 3" xfId="38656"/>
    <cellStyle name="1_KH 2007 (theo doi)_BC cong trinh trong diem_Ke hoach 2012 (theo doi) 6" xfId="10620"/>
    <cellStyle name="1_KH 2007 (theo doi)_BC cong trinh trong diem_Ke hoach 2012 (theo doi) 6 2" xfId="38657"/>
    <cellStyle name="1_KH 2007 (theo doi)_BC cong trinh trong diem_Ke hoach 2012 (theo doi) 6 3" xfId="38658"/>
    <cellStyle name="1_KH 2007 (theo doi)_BC cong trinh trong diem_Ke hoach 2012 (theo doi) 7" xfId="38659"/>
    <cellStyle name="1_KH 2007 (theo doi)_BC cong trinh trong diem_Ke hoach 2012 theo doi (giai ngan 30.6.12)" xfId="10621"/>
    <cellStyle name="1_KH 2007 (theo doi)_BC cong trinh trong diem_Ke hoach 2012 theo doi (giai ngan 30.6.12) 2" xfId="10622"/>
    <cellStyle name="1_KH 2007 (theo doi)_BC cong trinh trong diem_Ke hoach 2012 theo doi (giai ngan 30.6.12) 2 2" xfId="10623"/>
    <cellStyle name="1_KH 2007 (theo doi)_BC cong trinh trong diem_Ke hoach 2012 theo doi (giai ngan 30.6.12) 2 2 2" xfId="10624"/>
    <cellStyle name="1_KH 2007 (theo doi)_BC cong trinh trong diem_Ke hoach 2012 theo doi (giai ngan 30.6.12) 2 2 2 2" xfId="38660"/>
    <cellStyle name="1_KH 2007 (theo doi)_BC cong trinh trong diem_Ke hoach 2012 theo doi (giai ngan 30.6.12) 2 2 2 3" xfId="38661"/>
    <cellStyle name="1_KH 2007 (theo doi)_BC cong trinh trong diem_Ke hoach 2012 theo doi (giai ngan 30.6.12) 2 2 3" xfId="10625"/>
    <cellStyle name="1_KH 2007 (theo doi)_BC cong trinh trong diem_Ke hoach 2012 theo doi (giai ngan 30.6.12) 2 2 3 2" xfId="38662"/>
    <cellStyle name="1_KH 2007 (theo doi)_BC cong trinh trong diem_Ke hoach 2012 theo doi (giai ngan 30.6.12) 2 2 3 3" xfId="38663"/>
    <cellStyle name="1_KH 2007 (theo doi)_BC cong trinh trong diem_Ke hoach 2012 theo doi (giai ngan 30.6.12) 2 2 4" xfId="10626"/>
    <cellStyle name="1_KH 2007 (theo doi)_BC cong trinh trong diem_Ke hoach 2012 theo doi (giai ngan 30.6.12) 2 2 4 2" xfId="38664"/>
    <cellStyle name="1_KH 2007 (theo doi)_BC cong trinh trong diem_Ke hoach 2012 theo doi (giai ngan 30.6.12) 2 2 4 3" xfId="38665"/>
    <cellStyle name="1_KH 2007 (theo doi)_BC cong trinh trong diem_Ke hoach 2012 theo doi (giai ngan 30.6.12) 2 2 5" xfId="38666"/>
    <cellStyle name="1_KH 2007 (theo doi)_BC cong trinh trong diem_Ke hoach 2012 theo doi (giai ngan 30.6.12) 2 2 6" xfId="38667"/>
    <cellStyle name="1_KH 2007 (theo doi)_BC cong trinh trong diem_Ke hoach 2012 theo doi (giai ngan 30.6.12) 2 3" xfId="10627"/>
    <cellStyle name="1_KH 2007 (theo doi)_BC cong trinh trong diem_Ke hoach 2012 theo doi (giai ngan 30.6.12) 2 3 2" xfId="38668"/>
    <cellStyle name="1_KH 2007 (theo doi)_BC cong trinh trong diem_Ke hoach 2012 theo doi (giai ngan 30.6.12) 2 3 3" xfId="38669"/>
    <cellStyle name="1_KH 2007 (theo doi)_BC cong trinh trong diem_Ke hoach 2012 theo doi (giai ngan 30.6.12) 2 4" xfId="10628"/>
    <cellStyle name="1_KH 2007 (theo doi)_BC cong trinh trong diem_Ke hoach 2012 theo doi (giai ngan 30.6.12) 2 4 2" xfId="38670"/>
    <cellStyle name="1_KH 2007 (theo doi)_BC cong trinh trong diem_Ke hoach 2012 theo doi (giai ngan 30.6.12) 2 4 3" xfId="38671"/>
    <cellStyle name="1_KH 2007 (theo doi)_BC cong trinh trong diem_Ke hoach 2012 theo doi (giai ngan 30.6.12) 2 5" xfId="10629"/>
    <cellStyle name="1_KH 2007 (theo doi)_BC cong trinh trong diem_Ke hoach 2012 theo doi (giai ngan 30.6.12) 2 5 2" xfId="38672"/>
    <cellStyle name="1_KH 2007 (theo doi)_BC cong trinh trong diem_Ke hoach 2012 theo doi (giai ngan 30.6.12) 2 5 3" xfId="38673"/>
    <cellStyle name="1_KH 2007 (theo doi)_BC cong trinh trong diem_Ke hoach 2012 theo doi (giai ngan 30.6.12) 2 6" xfId="38674"/>
    <cellStyle name="1_KH 2007 (theo doi)_BC cong trinh trong diem_Ke hoach 2012 theo doi (giai ngan 30.6.12) 2 7" xfId="38675"/>
    <cellStyle name="1_KH 2007 (theo doi)_BC cong trinh trong diem_Ke hoach 2012 theo doi (giai ngan 30.6.12) 3" xfId="10630"/>
    <cellStyle name="1_KH 2007 (theo doi)_BC cong trinh trong diem_Ke hoach 2012 theo doi (giai ngan 30.6.12) 3 2" xfId="10631"/>
    <cellStyle name="1_KH 2007 (theo doi)_BC cong trinh trong diem_Ke hoach 2012 theo doi (giai ngan 30.6.12) 3 2 2" xfId="38676"/>
    <cellStyle name="1_KH 2007 (theo doi)_BC cong trinh trong diem_Ke hoach 2012 theo doi (giai ngan 30.6.12) 3 2 3" xfId="38677"/>
    <cellStyle name="1_KH 2007 (theo doi)_BC cong trinh trong diem_Ke hoach 2012 theo doi (giai ngan 30.6.12) 3 3" xfId="10632"/>
    <cellStyle name="1_KH 2007 (theo doi)_BC cong trinh trong diem_Ke hoach 2012 theo doi (giai ngan 30.6.12) 3 3 2" xfId="38678"/>
    <cellStyle name="1_KH 2007 (theo doi)_BC cong trinh trong diem_Ke hoach 2012 theo doi (giai ngan 30.6.12) 3 3 3" xfId="38679"/>
    <cellStyle name="1_KH 2007 (theo doi)_BC cong trinh trong diem_Ke hoach 2012 theo doi (giai ngan 30.6.12) 3 4" xfId="10633"/>
    <cellStyle name="1_KH 2007 (theo doi)_BC cong trinh trong diem_Ke hoach 2012 theo doi (giai ngan 30.6.12) 3 4 2" xfId="38680"/>
    <cellStyle name="1_KH 2007 (theo doi)_BC cong trinh trong diem_Ke hoach 2012 theo doi (giai ngan 30.6.12) 3 4 3" xfId="38681"/>
    <cellStyle name="1_KH 2007 (theo doi)_BC cong trinh trong diem_Ke hoach 2012 theo doi (giai ngan 30.6.12) 3 5" xfId="38682"/>
    <cellStyle name="1_KH 2007 (theo doi)_BC cong trinh trong diem_Ke hoach 2012 theo doi (giai ngan 30.6.12) 3 6" xfId="38683"/>
    <cellStyle name="1_KH 2007 (theo doi)_BC cong trinh trong diem_Ke hoach 2012 theo doi (giai ngan 30.6.12) 4" xfId="10634"/>
    <cellStyle name="1_KH 2007 (theo doi)_BC cong trinh trong diem_Ke hoach 2012 theo doi (giai ngan 30.6.12) 4 2" xfId="38684"/>
    <cellStyle name="1_KH 2007 (theo doi)_BC cong trinh trong diem_Ke hoach 2012 theo doi (giai ngan 30.6.12) 4 3" xfId="38685"/>
    <cellStyle name="1_KH 2007 (theo doi)_BC cong trinh trong diem_Ke hoach 2012 theo doi (giai ngan 30.6.12) 5" xfId="10635"/>
    <cellStyle name="1_KH 2007 (theo doi)_BC cong trinh trong diem_Ke hoach 2012 theo doi (giai ngan 30.6.12) 5 2" xfId="38686"/>
    <cellStyle name="1_KH 2007 (theo doi)_BC cong trinh trong diem_Ke hoach 2012 theo doi (giai ngan 30.6.12) 5 3" xfId="38687"/>
    <cellStyle name="1_KH 2007 (theo doi)_BC cong trinh trong diem_Ke hoach 2012 theo doi (giai ngan 30.6.12) 6" xfId="10636"/>
    <cellStyle name="1_KH 2007 (theo doi)_BC cong trinh trong diem_Ke hoach 2012 theo doi (giai ngan 30.6.12) 6 2" xfId="38688"/>
    <cellStyle name="1_KH 2007 (theo doi)_BC cong trinh trong diem_Ke hoach 2012 theo doi (giai ngan 30.6.12) 6 3" xfId="38689"/>
    <cellStyle name="1_KH 2007 (theo doi)_BC cong trinh trong diem_Ke hoach 2012 theo doi (giai ngan 30.6.12) 7" xfId="38690"/>
    <cellStyle name="1_KH 2007 (theo doi)_BC von DTPT 6 thang 2012" xfId="10637"/>
    <cellStyle name="1_KH 2007 (theo doi)_BC von DTPT 6 thang 2012 2" xfId="10638"/>
    <cellStyle name="1_KH 2007 (theo doi)_BC von DTPT 6 thang 2012 2 2" xfId="10639"/>
    <cellStyle name="1_KH 2007 (theo doi)_BC von DTPT 6 thang 2012 2 2 2" xfId="38691"/>
    <cellStyle name="1_KH 2007 (theo doi)_BC von DTPT 6 thang 2012 2 2 3" xfId="38692"/>
    <cellStyle name="1_KH 2007 (theo doi)_BC von DTPT 6 thang 2012 2 3" xfId="10640"/>
    <cellStyle name="1_KH 2007 (theo doi)_BC von DTPT 6 thang 2012 2 3 2" xfId="38693"/>
    <cellStyle name="1_KH 2007 (theo doi)_BC von DTPT 6 thang 2012 2 3 3" xfId="38694"/>
    <cellStyle name="1_KH 2007 (theo doi)_BC von DTPT 6 thang 2012 2 4" xfId="10641"/>
    <cellStyle name="1_KH 2007 (theo doi)_BC von DTPT 6 thang 2012 2 4 2" xfId="38695"/>
    <cellStyle name="1_KH 2007 (theo doi)_BC von DTPT 6 thang 2012 2 4 3" xfId="38696"/>
    <cellStyle name="1_KH 2007 (theo doi)_BC von DTPT 6 thang 2012 2 5" xfId="38697"/>
    <cellStyle name="1_KH 2007 (theo doi)_BC von DTPT 6 thang 2012 2 6" xfId="38698"/>
    <cellStyle name="1_KH 2007 (theo doi)_BC von DTPT 6 thang 2012 3" xfId="10642"/>
    <cellStyle name="1_KH 2007 (theo doi)_BC von DTPT 6 thang 2012 3 2" xfId="38699"/>
    <cellStyle name="1_KH 2007 (theo doi)_BC von DTPT 6 thang 2012 3 3" xfId="38700"/>
    <cellStyle name="1_KH 2007 (theo doi)_BC von DTPT 6 thang 2012 4" xfId="10643"/>
    <cellStyle name="1_KH 2007 (theo doi)_BC von DTPT 6 thang 2012 4 2" xfId="38701"/>
    <cellStyle name="1_KH 2007 (theo doi)_BC von DTPT 6 thang 2012 4 3" xfId="38702"/>
    <cellStyle name="1_KH 2007 (theo doi)_BC von DTPT 6 thang 2012 5" xfId="10644"/>
    <cellStyle name="1_KH 2007 (theo doi)_BC von DTPT 6 thang 2012 5 2" xfId="38703"/>
    <cellStyle name="1_KH 2007 (theo doi)_BC von DTPT 6 thang 2012 5 3" xfId="38704"/>
    <cellStyle name="1_KH 2007 (theo doi)_BC von DTPT 6 thang 2012 6" xfId="38705"/>
    <cellStyle name="1_KH 2007 (theo doi)_BC von DTPT 6 thang 2012 7" xfId="38706"/>
    <cellStyle name="1_KH 2007 (theo doi)_Bieu 01 UB(hung)" xfId="10645"/>
    <cellStyle name="1_KH 2007 (theo doi)_Bieu 01 UB(hung) 2" xfId="10646"/>
    <cellStyle name="1_KH 2007 (theo doi)_Bieu 01 UB(hung) 2 2" xfId="10647"/>
    <cellStyle name="1_KH 2007 (theo doi)_Bieu 01 UB(hung) 2 2 2" xfId="10648"/>
    <cellStyle name="1_KH 2007 (theo doi)_Bieu 01 UB(hung) 2 2 2 2" xfId="38707"/>
    <cellStyle name="1_KH 2007 (theo doi)_Bieu 01 UB(hung) 2 2 2 3" xfId="38708"/>
    <cellStyle name="1_KH 2007 (theo doi)_Bieu 01 UB(hung) 2 2 3" xfId="10649"/>
    <cellStyle name="1_KH 2007 (theo doi)_Bieu 01 UB(hung) 2 2 3 2" xfId="38709"/>
    <cellStyle name="1_KH 2007 (theo doi)_Bieu 01 UB(hung) 2 2 3 3" xfId="38710"/>
    <cellStyle name="1_KH 2007 (theo doi)_Bieu 01 UB(hung) 2 2 4" xfId="10650"/>
    <cellStyle name="1_KH 2007 (theo doi)_Bieu 01 UB(hung) 2 2 4 2" xfId="38711"/>
    <cellStyle name="1_KH 2007 (theo doi)_Bieu 01 UB(hung) 2 2 4 3" xfId="38712"/>
    <cellStyle name="1_KH 2007 (theo doi)_Bieu 01 UB(hung) 2 2 5" xfId="38713"/>
    <cellStyle name="1_KH 2007 (theo doi)_Bieu 01 UB(hung) 2 2 6" xfId="38714"/>
    <cellStyle name="1_KH 2007 (theo doi)_Bieu 01 UB(hung) 2 3" xfId="10651"/>
    <cellStyle name="1_KH 2007 (theo doi)_Bieu 01 UB(hung) 2 3 2" xfId="38715"/>
    <cellStyle name="1_KH 2007 (theo doi)_Bieu 01 UB(hung) 2 3 3" xfId="38716"/>
    <cellStyle name="1_KH 2007 (theo doi)_Bieu 01 UB(hung) 2 4" xfId="10652"/>
    <cellStyle name="1_KH 2007 (theo doi)_Bieu 01 UB(hung) 2 4 2" xfId="38717"/>
    <cellStyle name="1_KH 2007 (theo doi)_Bieu 01 UB(hung) 2 4 3" xfId="38718"/>
    <cellStyle name="1_KH 2007 (theo doi)_Bieu 01 UB(hung) 2 5" xfId="10653"/>
    <cellStyle name="1_KH 2007 (theo doi)_Bieu 01 UB(hung) 2 5 2" xfId="38719"/>
    <cellStyle name="1_KH 2007 (theo doi)_Bieu 01 UB(hung) 2 5 3" xfId="38720"/>
    <cellStyle name="1_KH 2007 (theo doi)_Bieu 01 UB(hung) 2 6" xfId="38721"/>
    <cellStyle name="1_KH 2007 (theo doi)_Bieu 01 UB(hung) 2 7" xfId="38722"/>
    <cellStyle name="1_KH 2007 (theo doi)_Bieu 01 UB(hung) 3" xfId="10654"/>
    <cellStyle name="1_KH 2007 (theo doi)_Bieu 01 UB(hung) 3 2" xfId="10655"/>
    <cellStyle name="1_KH 2007 (theo doi)_Bieu 01 UB(hung) 3 2 2" xfId="38723"/>
    <cellStyle name="1_KH 2007 (theo doi)_Bieu 01 UB(hung) 3 2 3" xfId="38724"/>
    <cellStyle name="1_KH 2007 (theo doi)_Bieu 01 UB(hung) 3 3" xfId="10656"/>
    <cellStyle name="1_KH 2007 (theo doi)_Bieu 01 UB(hung) 3 3 2" xfId="38725"/>
    <cellStyle name="1_KH 2007 (theo doi)_Bieu 01 UB(hung) 3 3 3" xfId="38726"/>
    <cellStyle name="1_KH 2007 (theo doi)_Bieu 01 UB(hung) 3 4" xfId="10657"/>
    <cellStyle name="1_KH 2007 (theo doi)_Bieu 01 UB(hung) 3 4 2" xfId="38727"/>
    <cellStyle name="1_KH 2007 (theo doi)_Bieu 01 UB(hung) 3 4 3" xfId="38728"/>
    <cellStyle name="1_KH 2007 (theo doi)_Bieu 01 UB(hung) 3 5" xfId="38729"/>
    <cellStyle name="1_KH 2007 (theo doi)_Bieu 01 UB(hung) 3 6" xfId="38730"/>
    <cellStyle name="1_KH 2007 (theo doi)_Bieu 01 UB(hung) 4" xfId="10658"/>
    <cellStyle name="1_KH 2007 (theo doi)_Bieu 01 UB(hung) 4 2" xfId="38731"/>
    <cellStyle name="1_KH 2007 (theo doi)_Bieu 01 UB(hung) 4 3" xfId="38732"/>
    <cellStyle name="1_KH 2007 (theo doi)_Bieu 01 UB(hung) 5" xfId="10659"/>
    <cellStyle name="1_KH 2007 (theo doi)_Bieu 01 UB(hung) 5 2" xfId="38733"/>
    <cellStyle name="1_KH 2007 (theo doi)_Bieu 01 UB(hung) 5 3" xfId="38734"/>
    <cellStyle name="1_KH 2007 (theo doi)_Bieu 01 UB(hung) 6" xfId="10660"/>
    <cellStyle name="1_KH 2007 (theo doi)_Bieu 01 UB(hung) 6 2" xfId="38735"/>
    <cellStyle name="1_KH 2007 (theo doi)_Bieu 01 UB(hung) 6 3" xfId="38736"/>
    <cellStyle name="1_KH 2007 (theo doi)_Bieu 01 UB(hung) 7" xfId="38737"/>
    <cellStyle name="1_KH 2007 (theo doi)_Bieu du thao QD von ho tro co MT" xfId="10661"/>
    <cellStyle name="1_KH 2007 (theo doi)_Bieu du thao QD von ho tro co MT 2" xfId="10662"/>
    <cellStyle name="1_KH 2007 (theo doi)_Bieu du thao QD von ho tro co MT 2 2" xfId="10663"/>
    <cellStyle name="1_KH 2007 (theo doi)_Bieu du thao QD von ho tro co MT 2 2 2" xfId="38738"/>
    <cellStyle name="1_KH 2007 (theo doi)_Bieu du thao QD von ho tro co MT 2 2 3" xfId="38739"/>
    <cellStyle name="1_KH 2007 (theo doi)_Bieu du thao QD von ho tro co MT 2 3" xfId="10664"/>
    <cellStyle name="1_KH 2007 (theo doi)_Bieu du thao QD von ho tro co MT 2 3 2" xfId="38740"/>
    <cellStyle name="1_KH 2007 (theo doi)_Bieu du thao QD von ho tro co MT 2 3 3" xfId="38741"/>
    <cellStyle name="1_KH 2007 (theo doi)_Bieu du thao QD von ho tro co MT 2 4" xfId="10665"/>
    <cellStyle name="1_KH 2007 (theo doi)_Bieu du thao QD von ho tro co MT 2 4 2" xfId="38742"/>
    <cellStyle name="1_KH 2007 (theo doi)_Bieu du thao QD von ho tro co MT 2 4 3" xfId="38743"/>
    <cellStyle name="1_KH 2007 (theo doi)_Bieu du thao QD von ho tro co MT 2 5" xfId="38744"/>
    <cellStyle name="1_KH 2007 (theo doi)_Bieu du thao QD von ho tro co MT 2 6" xfId="38745"/>
    <cellStyle name="1_KH 2007 (theo doi)_Bieu du thao QD von ho tro co MT 3" xfId="10666"/>
    <cellStyle name="1_KH 2007 (theo doi)_Bieu du thao QD von ho tro co MT 3 2" xfId="38746"/>
    <cellStyle name="1_KH 2007 (theo doi)_Bieu du thao QD von ho tro co MT 3 3" xfId="38747"/>
    <cellStyle name="1_KH 2007 (theo doi)_Bieu du thao QD von ho tro co MT 4" xfId="10667"/>
    <cellStyle name="1_KH 2007 (theo doi)_Bieu du thao QD von ho tro co MT 4 2" xfId="38748"/>
    <cellStyle name="1_KH 2007 (theo doi)_Bieu du thao QD von ho tro co MT 4 3" xfId="38749"/>
    <cellStyle name="1_KH 2007 (theo doi)_Bieu du thao QD von ho tro co MT 5" xfId="10668"/>
    <cellStyle name="1_KH 2007 (theo doi)_Bieu du thao QD von ho tro co MT 5 2" xfId="38750"/>
    <cellStyle name="1_KH 2007 (theo doi)_Bieu du thao QD von ho tro co MT 5 3" xfId="38751"/>
    <cellStyle name="1_KH 2007 (theo doi)_Bieu du thao QD von ho tro co MT 6" xfId="38752"/>
    <cellStyle name="1_KH 2007 (theo doi)_Bieu du thao QD von ho tro co MT 7" xfId="38753"/>
    <cellStyle name="1_KH 2007 (theo doi)_Book1" xfId="10669"/>
    <cellStyle name="1_KH 2007 (theo doi)_Book1 2" xfId="10670"/>
    <cellStyle name="1_KH 2007 (theo doi)_Book1 2 2" xfId="10671"/>
    <cellStyle name="1_KH 2007 (theo doi)_Book1 2 2 2" xfId="38754"/>
    <cellStyle name="1_KH 2007 (theo doi)_Book1 2 2 3" xfId="38755"/>
    <cellStyle name="1_KH 2007 (theo doi)_Book1 2 3" xfId="10672"/>
    <cellStyle name="1_KH 2007 (theo doi)_Book1 2 3 2" xfId="38756"/>
    <cellStyle name="1_KH 2007 (theo doi)_Book1 2 3 3" xfId="38757"/>
    <cellStyle name="1_KH 2007 (theo doi)_Book1 2 4" xfId="10673"/>
    <cellStyle name="1_KH 2007 (theo doi)_Book1 2 4 2" xfId="38758"/>
    <cellStyle name="1_KH 2007 (theo doi)_Book1 2 4 3" xfId="38759"/>
    <cellStyle name="1_KH 2007 (theo doi)_Book1 2 5" xfId="38760"/>
    <cellStyle name="1_KH 2007 (theo doi)_Book1 2 6" xfId="38761"/>
    <cellStyle name="1_KH 2007 (theo doi)_Book1 3" xfId="10674"/>
    <cellStyle name="1_KH 2007 (theo doi)_Book1 3 2" xfId="10675"/>
    <cellStyle name="1_KH 2007 (theo doi)_Book1 3 2 2" xfId="38762"/>
    <cellStyle name="1_KH 2007 (theo doi)_Book1 3 2 3" xfId="38763"/>
    <cellStyle name="1_KH 2007 (theo doi)_Book1 3 3" xfId="10676"/>
    <cellStyle name="1_KH 2007 (theo doi)_Book1 3 3 2" xfId="38764"/>
    <cellStyle name="1_KH 2007 (theo doi)_Book1 3 3 3" xfId="38765"/>
    <cellStyle name="1_KH 2007 (theo doi)_Book1 3 4" xfId="10677"/>
    <cellStyle name="1_KH 2007 (theo doi)_Book1 3 4 2" xfId="38766"/>
    <cellStyle name="1_KH 2007 (theo doi)_Book1 3 4 3" xfId="38767"/>
    <cellStyle name="1_KH 2007 (theo doi)_Book1 3 5" xfId="38768"/>
    <cellStyle name="1_KH 2007 (theo doi)_Book1 3 6" xfId="38769"/>
    <cellStyle name="1_KH 2007 (theo doi)_Book1 4" xfId="10678"/>
    <cellStyle name="1_KH 2007 (theo doi)_Book1 4 2" xfId="38770"/>
    <cellStyle name="1_KH 2007 (theo doi)_Book1 4 3" xfId="38771"/>
    <cellStyle name="1_KH 2007 (theo doi)_Book1 5" xfId="10679"/>
    <cellStyle name="1_KH 2007 (theo doi)_Book1 5 2" xfId="38772"/>
    <cellStyle name="1_KH 2007 (theo doi)_Book1 5 3" xfId="38773"/>
    <cellStyle name="1_KH 2007 (theo doi)_Book1 6" xfId="10680"/>
    <cellStyle name="1_KH 2007 (theo doi)_Book1 6 2" xfId="38774"/>
    <cellStyle name="1_KH 2007 (theo doi)_Book1 6 3" xfId="38775"/>
    <cellStyle name="1_KH 2007 (theo doi)_Book1 7" xfId="38776"/>
    <cellStyle name="1_KH 2007 (theo doi)_Book1 8" xfId="38777"/>
    <cellStyle name="1_KH 2007 (theo doi)_Book1_BC von DTPT 6 thang 2012" xfId="10681"/>
    <cellStyle name="1_KH 2007 (theo doi)_Book1_BC von DTPT 6 thang 2012 2" xfId="10682"/>
    <cellStyle name="1_KH 2007 (theo doi)_Book1_BC von DTPT 6 thang 2012 2 2" xfId="10683"/>
    <cellStyle name="1_KH 2007 (theo doi)_Book1_BC von DTPT 6 thang 2012 2 2 2" xfId="38778"/>
    <cellStyle name="1_KH 2007 (theo doi)_Book1_BC von DTPT 6 thang 2012 2 2 3" xfId="38779"/>
    <cellStyle name="1_KH 2007 (theo doi)_Book1_BC von DTPT 6 thang 2012 2 3" xfId="10684"/>
    <cellStyle name="1_KH 2007 (theo doi)_Book1_BC von DTPT 6 thang 2012 2 3 2" xfId="38780"/>
    <cellStyle name="1_KH 2007 (theo doi)_Book1_BC von DTPT 6 thang 2012 2 3 3" xfId="38781"/>
    <cellStyle name="1_KH 2007 (theo doi)_Book1_BC von DTPT 6 thang 2012 2 4" xfId="10685"/>
    <cellStyle name="1_KH 2007 (theo doi)_Book1_BC von DTPT 6 thang 2012 2 4 2" xfId="38782"/>
    <cellStyle name="1_KH 2007 (theo doi)_Book1_BC von DTPT 6 thang 2012 2 4 3" xfId="38783"/>
    <cellStyle name="1_KH 2007 (theo doi)_Book1_BC von DTPT 6 thang 2012 2 5" xfId="38784"/>
    <cellStyle name="1_KH 2007 (theo doi)_Book1_BC von DTPT 6 thang 2012 2 6" xfId="38785"/>
    <cellStyle name="1_KH 2007 (theo doi)_Book1_BC von DTPT 6 thang 2012 3" xfId="10686"/>
    <cellStyle name="1_KH 2007 (theo doi)_Book1_BC von DTPT 6 thang 2012 3 2" xfId="10687"/>
    <cellStyle name="1_KH 2007 (theo doi)_Book1_BC von DTPT 6 thang 2012 3 2 2" xfId="38786"/>
    <cellStyle name="1_KH 2007 (theo doi)_Book1_BC von DTPT 6 thang 2012 3 2 3" xfId="38787"/>
    <cellStyle name="1_KH 2007 (theo doi)_Book1_BC von DTPT 6 thang 2012 3 3" xfId="10688"/>
    <cellStyle name="1_KH 2007 (theo doi)_Book1_BC von DTPT 6 thang 2012 3 3 2" xfId="38788"/>
    <cellStyle name="1_KH 2007 (theo doi)_Book1_BC von DTPT 6 thang 2012 3 3 3" xfId="38789"/>
    <cellStyle name="1_KH 2007 (theo doi)_Book1_BC von DTPT 6 thang 2012 3 4" xfId="10689"/>
    <cellStyle name="1_KH 2007 (theo doi)_Book1_BC von DTPT 6 thang 2012 3 4 2" xfId="38790"/>
    <cellStyle name="1_KH 2007 (theo doi)_Book1_BC von DTPT 6 thang 2012 3 4 3" xfId="38791"/>
    <cellStyle name="1_KH 2007 (theo doi)_Book1_BC von DTPT 6 thang 2012 3 5" xfId="38792"/>
    <cellStyle name="1_KH 2007 (theo doi)_Book1_BC von DTPT 6 thang 2012 3 6" xfId="38793"/>
    <cellStyle name="1_KH 2007 (theo doi)_Book1_BC von DTPT 6 thang 2012 4" xfId="10690"/>
    <cellStyle name="1_KH 2007 (theo doi)_Book1_BC von DTPT 6 thang 2012 4 2" xfId="38794"/>
    <cellStyle name="1_KH 2007 (theo doi)_Book1_BC von DTPT 6 thang 2012 4 3" xfId="38795"/>
    <cellStyle name="1_KH 2007 (theo doi)_Book1_BC von DTPT 6 thang 2012 5" xfId="10691"/>
    <cellStyle name="1_KH 2007 (theo doi)_Book1_BC von DTPT 6 thang 2012 5 2" xfId="38796"/>
    <cellStyle name="1_KH 2007 (theo doi)_Book1_BC von DTPT 6 thang 2012 5 3" xfId="38797"/>
    <cellStyle name="1_KH 2007 (theo doi)_Book1_BC von DTPT 6 thang 2012 6" xfId="10692"/>
    <cellStyle name="1_KH 2007 (theo doi)_Book1_BC von DTPT 6 thang 2012 6 2" xfId="38798"/>
    <cellStyle name="1_KH 2007 (theo doi)_Book1_BC von DTPT 6 thang 2012 6 3" xfId="38799"/>
    <cellStyle name="1_KH 2007 (theo doi)_Book1_BC von DTPT 6 thang 2012 7" xfId="38800"/>
    <cellStyle name="1_KH 2007 (theo doi)_Book1_BC von DTPT 6 thang 2012 8" xfId="38801"/>
    <cellStyle name="1_KH 2007 (theo doi)_Book1_Bieu du thao QD von ho tro co MT" xfId="10693"/>
    <cellStyle name="1_KH 2007 (theo doi)_Book1_Bieu du thao QD von ho tro co MT 2" xfId="10694"/>
    <cellStyle name="1_KH 2007 (theo doi)_Book1_Bieu du thao QD von ho tro co MT 2 2" xfId="10695"/>
    <cellStyle name="1_KH 2007 (theo doi)_Book1_Bieu du thao QD von ho tro co MT 2 2 2" xfId="38802"/>
    <cellStyle name="1_KH 2007 (theo doi)_Book1_Bieu du thao QD von ho tro co MT 2 2 3" xfId="38803"/>
    <cellStyle name="1_KH 2007 (theo doi)_Book1_Bieu du thao QD von ho tro co MT 2 3" xfId="10696"/>
    <cellStyle name="1_KH 2007 (theo doi)_Book1_Bieu du thao QD von ho tro co MT 2 3 2" xfId="38804"/>
    <cellStyle name="1_KH 2007 (theo doi)_Book1_Bieu du thao QD von ho tro co MT 2 3 3" xfId="38805"/>
    <cellStyle name="1_KH 2007 (theo doi)_Book1_Bieu du thao QD von ho tro co MT 2 4" xfId="10697"/>
    <cellStyle name="1_KH 2007 (theo doi)_Book1_Bieu du thao QD von ho tro co MT 2 4 2" xfId="38806"/>
    <cellStyle name="1_KH 2007 (theo doi)_Book1_Bieu du thao QD von ho tro co MT 2 4 3" xfId="38807"/>
    <cellStyle name="1_KH 2007 (theo doi)_Book1_Bieu du thao QD von ho tro co MT 2 5" xfId="38808"/>
    <cellStyle name="1_KH 2007 (theo doi)_Book1_Bieu du thao QD von ho tro co MT 2 6" xfId="38809"/>
    <cellStyle name="1_KH 2007 (theo doi)_Book1_Bieu du thao QD von ho tro co MT 3" xfId="10698"/>
    <cellStyle name="1_KH 2007 (theo doi)_Book1_Bieu du thao QD von ho tro co MT 3 2" xfId="10699"/>
    <cellStyle name="1_KH 2007 (theo doi)_Book1_Bieu du thao QD von ho tro co MT 3 2 2" xfId="38810"/>
    <cellStyle name="1_KH 2007 (theo doi)_Book1_Bieu du thao QD von ho tro co MT 3 2 3" xfId="38811"/>
    <cellStyle name="1_KH 2007 (theo doi)_Book1_Bieu du thao QD von ho tro co MT 3 3" xfId="10700"/>
    <cellStyle name="1_KH 2007 (theo doi)_Book1_Bieu du thao QD von ho tro co MT 3 3 2" xfId="38812"/>
    <cellStyle name="1_KH 2007 (theo doi)_Book1_Bieu du thao QD von ho tro co MT 3 3 3" xfId="38813"/>
    <cellStyle name="1_KH 2007 (theo doi)_Book1_Bieu du thao QD von ho tro co MT 3 4" xfId="10701"/>
    <cellStyle name="1_KH 2007 (theo doi)_Book1_Bieu du thao QD von ho tro co MT 3 4 2" xfId="38814"/>
    <cellStyle name="1_KH 2007 (theo doi)_Book1_Bieu du thao QD von ho tro co MT 3 4 3" xfId="38815"/>
    <cellStyle name="1_KH 2007 (theo doi)_Book1_Bieu du thao QD von ho tro co MT 3 5" xfId="38816"/>
    <cellStyle name="1_KH 2007 (theo doi)_Book1_Bieu du thao QD von ho tro co MT 3 6" xfId="38817"/>
    <cellStyle name="1_KH 2007 (theo doi)_Book1_Bieu du thao QD von ho tro co MT 4" xfId="10702"/>
    <cellStyle name="1_KH 2007 (theo doi)_Book1_Bieu du thao QD von ho tro co MT 4 2" xfId="38818"/>
    <cellStyle name="1_KH 2007 (theo doi)_Book1_Bieu du thao QD von ho tro co MT 4 3" xfId="38819"/>
    <cellStyle name="1_KH 2007 (theo doi)_Book1_Bieu du thao QD von ho tro co MT 5" xfId="10703"/>
    <cellStyle name="1_KH 2007 (theo doi)_Book1_Bieu du thao QD von ho tro co MT 5 2" xfId="38820"/>
    <cellStyle name="1_KH 2007 (theo doi)_Book1_Bieu du thao QD von ho tro co MT 5 3" xfId="38821"/>
    <cellStyle name="1_KH 2007 (theo doi)_Book1_Bieu du thao QD von ho tro co MT 6" xfId="10704"/>
    <cellStyle name="1_KH 2007 (theo doi)_Book1_Bieu du thao QD von ho tro co MT 6 2" xfId="38822"/>
    <cellStyle name="1_KH 2007 (theo doi)_Book1_Bieu du thao QD von ho tro co MT 6 3" xfId="38823"/>
    <cellStyle name="1_KH 2007 (theo doi)_Book1_Bieu du thao QD von ho tro co MT 7" xfId="38824"/>
    <cellStyle name="1_KH 2007 (theo doi)_Book1_Bieu du thao QD von ho tro co MT 8" xfId="38825"/>
    <cellStyle name="1_KH 2007 (theo doi)_Book1_Hoan chinh KH 2012 (o nha)" xfId="10705"/>
    <cellStyle name="1_KH 2007 (theo doi)_Book1_Hoan chinh KH 2012 (o nha) 2" xfId="10706"/>
    <cellStyle name="1_KH 2007 (theo doi)_Book1_Hoan chinh KH 2012 (o nha) 2 2" xfId="10707"/>
    <cellStyle name="1_KH 2007 (theo doi)_Book1_Hoan chinh KH 2012 (o nha) 2 2 2" xfId="38826"/>
    <cellStyle name="1_KH 2007 (theo doi)_Book1_Hoan chinh KH 2012 (o nha) 2 2 3" xfId="38827"/>
    <cellStyle name="1_KH 2007 (theo doi)_Book1_Hoan chinh KH 2012 (o nha) 2 3" xfId="10708"/>
    <cellStyle name="1_KH 2007 (theo doi)_Book1_Hoan chinh KH 2012 (o nha) 2 3 2" xfId="38828"/>
    <cellStyle name="1_KH 2007 (theo doi)_Book1_Hoan chinh KH 2012 (o nha) 2 3 3" xfId="38829"/>
    <cellStyle name="1_KH 2007 (theo doi)_Book1_Hoan chinh KH 2012 (o nha) 2 4" xfId="10709"/>
    <cellStyle name="1_KH 2007 (theo doi)_Book1_Hoan chinh KH 2012 (o nha) 2 4 2" xfId="38830"/>
    <cellStyle name="1_KH 2007 (theo doi)_Book1_Hoan chinh KH 2012 (o nha) 2 4 3" xfId="38831"/>
    <cellStyle name="1_KH 2007 (theo doi)_Book1_Hoan chinh KH 2012 (o nha) 2 5" xfId="38832"/>
    <cellStyle name="1_KH 2007 (theo doi)_Book1_Hoan chinh KH 2012 (o nha) 2 6" xfId="38833"/>
    <cellStyle name="1_KH 2007 (theo doi)_Book1_Hoan chinh KH 2012 (o nha) 3" xfId="10710"/>
    <cellStyle name="1_KH 2007 (theo doi)_Book1_Hoan chinh KH 2012 (o nha) 3 2" xfId="10711"/>
    <cellStyle name="1_KH 2007 (theo doi)_Book1_Hoan chinh KH 2012 (o nha) 3 2 2" xfId="38834"/>
    <cellStyle name="1_KH 2007 (theo doi)_Book1_Hoan chinh KH 2012 (o nha) 3 2 3" xfId="38835"/>
    <cellStyle name="1_KH 2007 (theo doi)_Book1_Hoan chinh KH 2012 (o nha) 3 3" xfId="10712"/>
    <cellStyle name="1_KH 2007 (theo doi)_Book1_Hoan chinh KH 2012 (o nha) 3 3 2" xfId="38836"/>
    <cellStyle name="1_KH 2007 (theo doi)_Book1_Hoan chinh KH 2012 (o nha) 3 3 3" xfId="38837"/>
    <cellStyle name="1_KH 2007 (theo doi)_Book1_Hoan chinh KH 2012 (o nha) 3 4" xfId="10713"/>
    <cellStyle name="1_KH 2007 (theo doi)_Book1_Hoan chinh KH 2012 (o nha) 3 4 2" xfId="38838"/>
    <cellStyle name="1_KH 2007 (theo doi)_Book1_Hoan chinh KH 2012 (o nha) 3 4 3" xfId="38839"/>
    <cellStyle name="1_KH 2007 (theo doi)_Book1_Hoan chinh KH 2012 (o nha) 3 5" xfId="38840"/>
    <cellStyle name="1_KH 2007 (theo doi)_Book1_Hoan chinh KH 2012 (o nha) 3 6" xfId="38841"/>
    <cellStyle name="1_KH 2007 (theo doi)_Book1_Hoan chinh KH 2012 (o nha) 4" xfId="10714"/>
    <cellStyle name="1_KH 2007 (theo doi)_Book1_Hoan chinh KH 2012 (o nha) 4 2" xfId="38842"/>
    <cellStyle name="1_KH 2007 (theo doi)_Book1_Hoan chinh KH 2012 (o nha) 4 3" xfId="38843"/>
    <cellStyle name="1_KH 2007 (theo doi)_Book1_Hoan chinh KH 2012 (o nha) 5" xfId="10715"/>
    <cellStyle name="1_KH 2007 (theo doi)_Book1_Hoan chinh KH 2012 (o nha) 5 2" xfId="38844"/>
    <cellStyle name="1_KH 2007 (theo doi)_Book1_Hoan chinh KH 2012 (o nha) 5 3" xfId="38845"/>
    <cellStyle name="1_KH 2007 (theo doi)_Book1_Hoan chinh KH 2012 (o nha) 6" xfId="10716"/>
    <cellStyle name="1_KH 2007 (theo doi)_Book1_Hoan chinh KH 2012 (o nha) 6 2" xfId="38846"/>
    <cellStyle name="1_KH 2007 (theo doi)_Book1_Hoan chinh KH 2012 (o nha) 6 3" xfId="38847"/>
    <cellStyle name="1_KH 2007 (theo doi)_Book1_Hoan chinh KH 2012 (o nha) 7" xfId="38848"/>
    <cellStyle name="1_KH 2007 (theo doi)_Book1_Hoan chinh KH 2012 (o nha) 8" xfId="38849"/>
    <cellStyle name="1_KH 2007 (theo doi)_Book1_Hoan chinh KH 2012 (o nha)_Bao cao giai ngan quy I" xfId="10717"/>
    <cellStyle name="1_KH 2007 (theo doi)_Book1_Hoan chinh KH 2012 (o nha)_Bao cao giai ngan quy I 2" xfId="10718"/>
    <cellStyle name="1_KH 2007 (theo doi)_Book1_Hoan chinh KH 2012 (o nha)_Bao cao giai ngan quy I 2 2" xfId="10719"/>
    <cellStyle name="1_KH 2007 (theo doi)_Book1_Hoan chinh KH 2012 (o nha)_Bao cao giai ngan quy I 2 2 2" xfId="38850"/>
    <cellStyle name="1_KH 2007 (theo doi)_Book1_Hoan chinh KH 2012 (o nha)_Bao cao giai ngan quy I 2 2 3" xfId="38851"/>
    <cellStyle name="1_KH 2007 (theo doi)_Book1_Hoan chinh KH 2012 (o nha)_Bao cao giai ngan quy I 2 3" xfId="10720"/>
    <cellStyle name="1_KH 2007 (theo doi)_Book1_Hoan chinh KH 2012 (o nha)_Bao cao giai ngan quy I 2 3 2" xfId="38852"/>
    <cellStyle name="1_KH 2007 (theo doi)_Book1_Hoan chinh KH 2012 (o nha)_Bao cao giai ngan quy I 2 3 3" xfId="38853"/>
    <cellStyle name="1_KH 2007 (theo doi)_Book1_Hoan chinh KH 2012 (o nha)_Bao cao giai ngan quy I 2 4" xfId="10721"/>
    <cellStyle name="1_KH 2007 (theo doi)_Book1_Hoan chinh KH 2012 (o nha)_Bao cao giai ngan quy I 2 4 2" xfId="38854"/>
    <cellStyle name="1_KH 2007 (theo doi)_Book1_Hoan chinh KH 2012 (o nha)_Bao cao giai ngan quy I 2 4 3" xfId="38855"/>
    <cellStyle name="1_KH 2007 (theo doi)_Book1_Hoan chinh KH 2012 (o nha)_Bao cao giai ngan quy I 2 5" xfId="38856"/>
    <cellStyle name="1_KH 2007 (theo doi)_Book1_Hoan chinh KH 2012 (o nha)_Bao cao giai ngan quy I 2 6" xfId="38857"/>
    <cellStyle name="1_KH 2007 (theo doi)_Book1_Hoan chinh KH 2012 (o nha)_Bao cao giai ngan quy I 3" xfId="10722"/>
    <cellStyle name="1_KH 2007 (theo doi)_Book1_Hoan chinh KH 2012 (o nha)_Bao cao giai ngan quy I 3 2" xfId="10723"/>
    <cellStyle name="1_KH 2007 (theo doi)_Book1_Hoan chinh KH 2012 (o nha)_Bao cao giai ngan quy I 3 2 2" xfId="38858"/>
    <cellStyle name="1_KH 2007 (theo doi)_Book1_Hoan chinh KH 2012 (o nha)_Bao cao giai ngan quy I 3 2 3" xfId="38859"/>
    <cellStyle name="1_KH 2007 (theo doi)_Book1_Hoan chinh KH 2012 (o nha)_Bao cao giai ngan quy I 3 3" xfId="10724"/>
    <cellStyle name="1_KH 2007 (theo doi)_Book1_Hoan chinh KH 2012 (o nha)_Bao cao giai ngan quy I 3 3 2" xfId="38860"/>
    <cellStyle name="1_KH 2007 (theo doi)_Book1_Hoan chinh KH 2012 (o nha)_Bao cao giai ngan quy I 3 3 3" xfId="38861"/>
    <cellStyle name="1_KH 2007 (theo doi)_Book1_Hoan chinh KH 2012 (o nha)_Bao cao giai ngan quy I 3 4" xfId="10725"/>
    <cellStyle name="1_KH 2007 (theo doi)_Book1_Hoan chinh KH 2012 (o nha)_Bao cao giai ngan quy I 3 4 2" xfId="38862"/>
    <cellStyle name="1_KH 2007 (theo doi)_Book1_Hoan chinh KH 2012 (o nha)_Bao cao giai ngan quy I 3 4 3" xfId="38863"/>
    <cellStyle name="1_KH 2007 (theo doi)_Book1_Hoan chinh KH 2012 (o nha)_Bao cao giai ngan quy I 3 5" xfId="38864"/>
    <cellStyle name="1_KH 2007 (theo doi)_Book1_Hoan chinh KH 2012 (o nha)_Bao cao giai ngan quy I 3 6" xfId="38865"/>
    <cellStyle name="1_KH 2007 (theo doi)_Book1_Hoan chinh KH 2012 (o nha)_Bao cao giai ngan quy I 4" xfId="10726"/>
    <cellStyle name="1_KH 2007 (theo doi)_Book1_Hoan chinh KH 2012 (o nha)_Bao cao giai ngan quy I 4 2" xfId="38866"/>
    <cellStyle name="1_KH 2007 (theo doi)_Book1_Hoan chinh KH 2012 (o nha)_Bao cao giai ngan quy I 4 3" xfId="38867"/>
    <cellStyle name="1_KH 2007 (theo doi)_Book1_Hoan chinh KH 2012 (o nha)_Bao cao giai ngan quy I 5" xfId="10727"/>
    <cellStyle name="1_KH 2007 (theo doi)_Book1_Hoan chinh KH 2012 (o nha)_Bao cao giai ngan quy I 5 2" xfId="38868"/>
    <cellStyle name="1_KH 2007 (theo doi)_Book1_Hoan chinh KH 2012 (o nha)_Bao cao giai ngan quy I 5 3" xfId="38869"/>
    <cellStyle name="1_KH 2007 (theo doi)_Book1_Hoan chinh KH 2012 (o nha)_Bao cao giai ngan quy I 6" xfId="10728"/>
    <cellStyle name="1_KH 2007 (theo doi)_Book1_Hoan chinh KH 2012 (o nha)_Bao cao giai ngan quy I 6 2" xfId="38870"/>
    <cellStyle name="1_KH 2007 (theo doi)_Book1_Hoan chinh KH 2012 (o nha)_Bao cao giai ngan quy I 6 3" xfId="38871"/>
    <cellStyle name="1_KH 2007 (theo doi)_Book1_Hoan chinh KH 2012 (o nha)_Bao cao giai ngan quy I 7" xfId="38872"/>
    <cellStyle name="1_KH 2007 (theo doi)_Book1_Hoan chinh KH 2012 (o nha)_Bao cao giai ngan quy I 8" xfId="38873"/>
    <cellStyle name="1_KH 2007 (theo doi)_Book1_Hoan chinh KH 2012 (o nha)_BC von DTPT 6 thang 2012" xfId="10729"/>
    <cellStyle name="1_KH 2007 (theo doi)_Book1_Hoan chinh KH 2012 (o nha)_BC von DTPT 6 thang 2012 2" xfId="10730"/>
    <cellStyle name="1_KH 2007 (theo doi)_Book1_Hoan chinh KH 2012 (o nha)_BC von DTPT 6 thang 2012 2 2" xfId="10731"/>
    <cellStyle name="1_KH 2007 (theo doi)_Book1_Hoan chinh KH 2012 (o nha)_BC von DTPT 6 thang 2012 2 2 2" xfId="38874"/>
    <cellStyle name="1_KH 2007 (theo doi)_Book1_Hoan chinh KH 2012 (o nha)_BC von DTPT 6 thang 2012 2 2 3" xfId="38875"/>
    <cellStyle name="1_KH 2007 (theo doi)_Book1_Hoan chinh KH 2012 (o nha)_BC von DTPT 6 thang 2012 2 3" xfId="10732"/>
    <cellStyle name="1_KH 2007 (theo doi)_Book1_Hoan chinh KH 2012 (o nha)_BC von DTPT 6 thang 2012 2 3 2" xfId="38876"/>
    <cellStyle name="1_KH 2007 (theo doi)_Book1_Hoan chinh KH 2012 (o nha)_BC von DTPT 6 thang 2012 2 3 3" xfId="38877"/>
    <cellStyle name="1_KH 2007 (theo doi)_Book1_Hoan chinh KH 2012 (o nha)_BC von DTPT 6 thang 2012 2 4" xfId="10733"/>
    <cellStyle name="1_KH 2007 (theo doi)_Book1_Hoan chinh KH 2012 (o nha)_BC von DTPT 6 thang 2012 2 4 2" xfId="38878"/>
    <cellStyle name="1_KH 2007 (theo doi)_Book1_Hoan chinh KH 2012 (o nha)_BC von DTPT 6 thang 2012 2 4 3" xfId="38879"/>
    <cellStyle name="1_KH 2007 (theo doi)_Book1_Hoan chinh KH 2012 (o nha)_BC von DTPT 6 thang 2012 2 5" xfId="38880"/>
    <cellStyle name="1_KH 2007 (theo doi)_Book1_Hoan chinh KH 2012 (o nha)_BC von DTPT 6 thang 2012 2 6" xfId="38881"/>
    <cellStyle name="1_KH 2007 (theo doi)_Book1_Hoan chinh KH 2012 (o nha)_BC von DTPT 6 thang 2012 3" xfId="10734"/>
    <cellStyle name="1_KH 2007 (theo doi)_Book1_Hoan chinh KH 2012 (o nha)_BC von DTPT 6 thang 2012 3 2" xfId="10735"/>
    <cellStyle name="1_KH 2007 (theo doi)_Book1_Hoan chinh KH 2012 (o nha)_BC von DTPT 6 thang 2012 3 2 2" xfId="38882"/>
    <cellStyle name="1_KH 2007 (theo doi)_Book1_Hoan chinh KH 2012 (o nha)_BC von DTPT 6 thang 2012 3 2 3" xfId="38883"/>
    <cellStyle name="1_KH 2007 (theo doi)_Book1_Hoan chinh KH 2012 (o nha)_BC von DTPT 6 thang 2012 3 3" xfId="10736"/>
    <cellStyle name="1_KH 2007 (theo doi)_Book1_Hoan chinh KH 2012 (o nha)_BC von DTPT 6 thang 2012 3 3 2" xfId="38884"/>
    <cellStyle name="1_KH 2007 (theo doi)_Book1_Hoan chinh KH 2012 (o nha)_BC von DTPT 6 thang 2012 3 3 3" xfId="38885"/>
    <cellStyle name="1_KH 2007 (theo doi)_Book1_Hoan chinh KH 2012 (o nha)_BC von DTPT 6 thang 2012 3 4" xfId="10737"/>
    <cellStyle name="1_KH 2007 (theo doi)_Book1_Hoan chinh KH 2012 (o nha)_BC von DTPT 6 thang 2012 3 4 2" xfId="38886"/>
    <cellStyle name="1_KH 2007 (theo doi)_Book1_Hoan chinh KH 2012 (o nha)_BC von DTPT 6 thang 2012 3 4 3" xfId="38887"/>
    <cellStyle name="1_KH 2007 (theo doi)_Book1_Hoan chinh KH 2012 (o nha)_BC von DTPT 6 thang 2012 3 5" xfId="38888"/>
    <cellStyle name="1_KH 2007 (theo doi)_Book1_Hoan chinh KH 2012 (o nha)_BC von DTPT 6 thang 2012 3 6" xfId="38889"/>
    <cellStyle name="1_KH 2007 (theo doi)_Book1_Hoan chinh KH 2012 (o nha)_BC von DTPT 6 thang 2012 4" xfId="10738"/>
    <cellStyle name="1_KH 2007 (theo doi)_Book1_Hoan chinh KH 2012 (o nha)_BC von DTPT 6 thang 2012 4 2" xfId="38890"/>
    <cellStyle name="1_KH 2007 (theo doi)_Book1_Hoan chinh KH 2012 (o nha)_BC von DTPT 6 thang 2012 4 3" xfId="38891"/>
    <cellStyle name="1_KH 2007 (theo doi)_Book1_Hoan chinh KH 2012 (o nha)_BC von DTPT 6 thang 2012 5" xfId="10739"/>
    <cellStyle name="1_KH 2007 (theo doi)_Book1_Hoan chinh KH 2012 (o nha)_BC von DTPT 6 thang 2012 5 2" xfId="38892"/>
    <cellStyle name="1_KH 2007 (theo doi)_Book1_Hoan chinh KH 2012 (o nha)_BC von DTPT 6 thang 2012 5 3" xfId="38893"/>
    <cellStyle name="1_KH 2007 (theo doi)_Book1_Hoan chinh KH 2012 (o nha)_BC von DTPT 6 thang 2012 6" xfId="10740"/>
    <cellStyle name="1_KH 2007 (theo doi)_Book1_Hoan chinh KH 2012 (o nha)_BC von DTPT 6 thang 2012 6 2" xfId="38894"/>
    <cellStyle name="1_KH 2007 (theo doi)_Book1_Hoan chinh KH 2012 (o nha)_BC von DTPT 6 thang 2012 6 3" xfId="38895"/>
    <cellStyle name="1_KH 2007 (theo doi)_Book1_Hoan chinh KH 2012 (o nha)_BC von DTPT 6 thang 2012 7" xfId="38896"/>
    <cellStyle name="1_KH 2007 (theo doi)_Book1_Hoan chinh KH 2012 (o nha)_BC von DTPT 6 thang 2012 8" xfId="38897"/>
    <cellStyle name="1_KH 2007 (theo doi)_Book1_Hoan chinh KH 2012 (o nha)_Bieu du thao QD von ho tro co MT" xfId="10741"/>
    <cellStyle name="1_KH 2007 (theo doi)_Book1_Hoan chinh KH 2012 (o nha)_Bieu du thao QD von ho tro co MT 2" xfId="10742"/>
    <cellStyle name="1_KH 2007 (theo doi)_Book1_Hoan chinh KH 2012 (o nha)_Bieu du thao QD von ho tro co MT 2 2" xfId="10743"/>
    <cellStyle name="1_KH 2007 (theo doi)_Book1_Hoan chinh KH 2012 (o nha)_Bieu du thao QD von ho tro co MT 2 2 2" xfId="38898"/>
    <cellStyle name="1_KH 2007 (theo doi)_Book1_Hoan chinh KH 2012 (o nha)_Bieu du thao QD von ho tro co MT 2 2 3" xfId="38899"/>
    <cellStyle name="1_KH 2007 (theo doi)_Book1_Hoan chinh KH 2012 (o nha)_Bieu du thao QD von ho tro co MT 2 3" xfId="10744"/>
    <cellStyle name="1_KH 2007 (theo doi)_Book1_Hoan chinh KH 2012 (o nha)_Bieu du thao QD von ho tro co MT 2 3 2" xfId="38900"/>
    <cellStyle name="1_KH 2007 (theo doi)_Book1_Hoan chinh KH 2012 (o nha)_Bieu du thao QD von ho tro co MT 2 3 3" xfId="38901"/>
    <cellStyle name="1_KH 2007 (theo doi)_Book1_Hoan chinh KH 2012 (o nha)_Bieu du thao QD von ho tro co MT 2 4" xfId="10745"/>
    <cellStyle name="1_KH 2007 (theo doi)_Book1_Hoan chinh KH 2012 (o nha)_Bieu du thao QD von ho tro co MT 2 4 2" xfId="38902"/>
    <cellStyle name="1_KH 2007 (theo doi)_Book1_Hoan chinh KH 2012 (o nha)_Bieu du thao QD von ho tro co MT 2 4 3" xfId="38903"/>
    <cellStyle name="1_KH 2007 (theo doi)_Book1_Hoan chinh KH 2012 (o nha)_Bieu du thao QD von ho tro co MT 2 5" xfId="38904"/>
    <cellStyle name="1_KH 2007 (theo doi)_Book1_Hoan chinh KH 2012 (o nha)_Bieu du thao QD von ho tro co MT 2 6" xfId="38905"/>
    <cellStyle name="1_KH 2007 (theo doi)_Book1_Hoan chinh KH 2012 (o nha)_Bieu du thao QD von ho tro co MT 3" xfId="10746"/>
    <cellStyle name="1_KH 2007 (theo doi)_Book1_Hoan chinh KH 2012 (o nha)_Bieu du thao QD von ho tro co MT 3 2" xfId="10747"/>
    <cellStyle name="1_KH 2007 (theo doi)_Book1_Hoan chinh KH 2012 (o nha)_Bieu du thao QD von ho tro co MT 3 2 2" xfId="38906"/>
    <cellStyle name="1_KH 2007 (theo doi)_Book1_Hoan chinh KH 2012 (o nha)_Bieu du thao QD von ho tro co MT 3 2 3" xfId="38907"/>
    <cellStyle name="1_KH 2007 (theo doi)_Book1_Hoan chinh KH 2012 (o nha)_Bieu du thao QD von ho tro co MT 3 3" xfId="10748"/>
    <cellStyle name="1_KH 2007 (theo doi)_Book1_Hoan chinh KH 2012 (o nha)_Bieu du thao QD von ho tro co MT 3 3 2" xfId="38908"/>
    <cellStyle name="1_KH 2007 (theo doi)_Book1_Hoan chinh KH 2012 (o nha)_Bieu du thao QD von ho tro co MT 3 3 3" xfId="38909"/>
    <cellStyle name="1_KH 2007 (theo doi)_Book1_Hoan chinh KH 2012 (o nha)_Bieu du thao QD von ho tro co MT 3 4" xfId="10749"/>
    <cellStyle name="1_KH 2007 (theo doi)_Book1_Hoan chinh KH 2012 (o nha)_Bieu du thao QD von ho tro co MT 3 4 2" xfId="38910"/>
    <cellStyle name="1_KH 2007 (theo doi)_Book1_Hoan chinh KH 2012 (o nha)_Bieu du thao QD von ho tro co MT 3 4 3" xfId="38911"/>
    <cellStyle name="1_KH 2007 (theo doi)_Book1_Hoan chinh KH 2012 (o nha)_Bieu du thao QD von ho tro co MT 3 5" xfId="38912"/>
    <cellStyle name="1_KH 2007 (theo doi)_Book1_Hoan chinh KH 2012 (o nha)_Bieu du thao QD von ho tro co MT 3 6" xfId="38913"/>
    <cellStyle name="1_KH 2007 (theo doi)_Book1_Hoan chinh KH 2012 (o nha)_Bieu du thao QD von ho tro co MT 4" xfId="10750"/>
    <cellStyle name="1_KH 2007 (theo doi)_Book1_Hoan chinh KH 2012 (o nha)_Bieu du thao QD von ho tro co MT 4 2" xfId="38914"/>
    <cellStyle name="1_KH 2007 (theo doi)_Book1_Hoan chinh KH 2012 (o nha)_Bieu du thao QD von ho tro co MT 4 3" xfId="38915"/>
    <cellStyle name="1_KH 2007 (theo doi)_Book1_Hoan chinh KH 2012 (o nha)_Bieu du thao QD von ho tro co MT 5" xfId="10751"/>
    <cellStyle name="1_KH 2007 (theo doi)_Book1_Hoan chinh KH 2012 (o nha)_Bieu du thao QD von ho tro co MT 5 2" xfId="38916"/>
    <cellStyle name="1_KH 2007 (theo doi)_Book1_Hoan chinh KH 2012 (o nha)_Bieu du thao QD von ho tro co MT 5 3" xfId="38917"/>
    <cellStyle name="1_KH 2007 (theo doi)_Book1_Hoan chinh KH 2012 (o nha)_Bieu du thao QD von ho tro co MT 6" xfId="10752"/>
    <cellStyle name="1_KH 2007 (theo doi)_Book1_Hoan chinh KH 2012 (o nha)_Bieu du thao QD von ho tro co MT 6 2" xfId="38918"/>
    <cellStyle name="1_KH 2007 (theo doi)_Book1_Hoan chinh KH 2012 (o nha)_Bieu du thao QD von ho tro co MT 6 3" xfId="38919"/>
    <cellStyle name="1_KH 2007 (theo doi)_Book1_Hoan chinh KH 2012 (o nha)_Bieu du thao QD von ho tro co MT 7" xfId="38920"/>
    <cellStyle name="1_KH 2007 (theo doi)_Book1_Hoan chinh KH 2012 (o nha)_Bieu du thao QD von ho tro co MT 8" xfId="38921"/>
    <cellStyle name="1_KH 2007 (theo doi)_Book1_Hoan chinh KH 2012 (o nha)_Ke hoach 2012 theo doi (giai ngan 30.6.12)" xfId="10753"/>
    <cellStyle name="1_KH 2007 (theo doi)_Book1_Hoan chinh KH 2012 (o nha)_Ke hoach 2012 theo doi (giai ngan 30.6.12) 2" xfId="10754"/>
    <cellStyle name="1_KH 2007 (theo doi)_Book1_Hoan chinh KH 2012 (o nha)_Ke hoach 2012 theo doi (giai ngan 30.6.12) 2 2" xfId="10755"/>
    <cellStyle name="1_KH 2007 (theo doi)_Book1_Hoan chinh KH 2012 (o nha)_Ke hoach 2012 theo doi (giai ngan 30.6.12) 2 2 2" xfId="38922"/>
    <cellStyle name="1_KH 2007 (theo doi)_Book1_Hoan chinh KH 2012 (o nha)_Ke hoach 2012 theo doi (giai ngan 30.6.12) 2 2 3" xfId="38923"/>
    <cellStyle name="1_KH 2007 (theo doi)_Book1_Hoan chinh KH 2012 (o nha)_Ke hoach 2012 theo doi (giai ngan 30.6.12) 2 3" xfId="10756"/>
    <cellStyle name="1_KH 2007 (theo doi)_Book1_Hoan chinh KH 2012 (o nha)_Ke hoach 2012 theo doi (giai ngan 30.6.12) 2 3 2" xfId="38924"/>
    <cellStyle name="1_KH 2007 (theo doi)_Book1_Hoan chinh KH 2012 (o nha)_Ke hoach 2012 theo doi (giai ngan 30.6.12) 2 3 3" xfId="38925"/>
    <cellStyle name="1_KH 2007 (theo doi)_Book1_Hoan chinh KH 2012 (o nha)_Ke hoach 2012 theo doi (giai ngan 30.6.12) 2 4" xfId="10757"/>
    <cellStyle name="1_KH 2007 (theo doi)_Book1_Hoan chinh KH 2012 (o nha)_Ke hoach 2012 theo doi (giai ngan 30.6.12) 2 4 2" xfId="38926"/>
    <cellStyle name="1_KH 2007 (theo doi)_Book1_Hoan chinh KH 2012 (o nha)_Ke hoach 2012 theo doi (giai ngan 30.6.12) 2 4 3" xfId="38927"/>
    <cellStyle name="1_KH 2007 (theo doi)_Book1_Hoan chinh KH 2012 (o nha)_Ke hoach 2012 theo doi (giai ngan 30.6.12) 2 5" xfId="38928"/>
    <cellStyle name="1_KH 2007 (theo doi)_Book1_Hoan chinh KH 2012 (o nha)_Ke hoach 2012 theo doi (giai ngan 30.6.12) 2 6" xfId="38929"/>
    <cellStyle name="1_KH 2007 (theo doi)_Book1_Hoan chinh KH 2012 (o nha)_Ke hoach 2012 theo doi (giai ngan 30.6.12) 3" xfId="10758"/>
    <cellStyle name="1_KH 2007 (theo doi)_Book1_Hoan chinh KH 2012 (o nha)_Ke hoach 2012 theo doi (giai ngan 30.6.12) 3 2" xfId="10759"/>
    <cellStyle name="1_KH 2007 (theo doi)_Book1_Hoan chinh KH 2012 (o nha)_Ke hoach 2012 theo doi (giai ngan 30.6.12) 3 2 2" xfId="38930"/>
    <cellStyle name="1_KH 2007 (theo doi)_Book1_Hoan chinh KH 2012 (o nha)_Ke hoach 2012 theo doi (giai ngan 30.6.12) 3 2 3" xfId="38931"/>
    <cellStyle name="1_KH 2007 (theo doi)_Book1_Hoan chinh KH 2012 (o nha)_Ke hoach 2012 theo doi (giai ngan 30.6.12) 3 3" xfId="10760"/>
    <cellStyle name="1_KH 2007 (theo doi)_Book1_Hoan chinh KH 2012 (o nha)_Ke hoach 2012 theo doi (giai ngan 30.6.12) 3 3 2" xfId="38932"/>
    <cellStyle name="1_KH 2007 (theo doi)_Book1_Hoan chinh KH 2012 (o nha)_Ke hoach 2012 theo doi (giai ngan 30.6.12) 3 3 3" xfId="38933"/>
    <cellStyle name="1_KH 2007 (theo doi)_Book1_Hoan chinh KH 2012 (o nha)_Ke hoach 2012 theo doi (giai ngan 30.6.12) 3 4" xfId="10761"/>
    <cellStyle name="1_KH 2007 (theo doi)_Book1_Hoan chinh KH 2012 (o nha)_Ke hoach 2012 theo doi (giai ngan 30.6.12) 3 4 2" xfId="38934"/>
    <cellStyle name="1_KH 2007 (theo doi)_Book1_Hoan chinh KH 2012 (o nha)_Ke hoach 2012 theo doi (giai ngan 30.6.12) 3 4 3" xfId="38935"/>
    <cellStyle name="1_KH 2007 (theo doi)_Book1_Hoan chinh KH 2012 (o nha)_Ke hoach 2012 theo doi (giai ngan 30.6.12) 3 5" xfId="38936"/>
    <cellStyle name="1_KH 2007 (theo doi)_Book1_Hoan chinh KH 2012 (o nha)_Ke hoach 2012 theo doi (giai ngan 30.6.12) 3 6" xfId="38937"/>
    <cellStyle name="1_KH 2007 (theo doi)_Book1_Hoan chinh KH 2012 (o nha)_Ke hoach 2012 theo doi (giai ngan 30.6.12) 4" xfId="10762"/>
    <cellStyle name="1_KH 2007 (theo doi)_Book1_Hoan chinh KH 2012 (o nha)_Ke hoach 2012 theo doi (giai ngan 30.6.12) 4 2" xfId="38938"/>
    <cellStyle name="1_KH 2007 (theo doi)_Book1_Hoan chinh KH 2012 (o nha)_Ke hoach 2012 theo doi (giai ngan 30.6.12) 4 3" xfId="38939"/>
    <cellStyle name="1_KH 2007 (theo doi)_Book1_Hoan chinh KH 2012 (o nha)_Ke hoach 2012 theo doi (giai ngan 30.6.12) 5" xfId="10763"/>
    <cellStyle name="1_KH 2007 (theo doi)_Book1_Hoan chinh KH 2012 (o nha)_Ke hoach 2012 theo doi (giai ngan 30.6.12) 5 2" xfId="38940"/>
    <cellStyle name="1_KH 2007 (theo doi)_Book1_Hoan chinh KH 2012 (o nha)_Ke hoach 2012 theo doi (giai ngan 30.6.12) 5 3" xfId="38941"/>
    <cellStyle name="1_KH 2007 (theo doi)_Book1_Hoan chinh KH 2012 (o nha)_Ke hoach 2012 theo doi (giai ngan 30.6.12) 6" xfId="10764"/>
    <cellStyle name="1_KH 2007 (theo doi)_Book1_Hoan chinh KH 2012 (o nha)_Ke hoach 2012 theo doi (giai ngan 30.6.12) 6 2" xfId="38942"/>
    <cellStyle name="1_KH 2007 (theo doi)_Book1_Hoan chinh KH 2012 (o nha)_Ke hoach 2012 theo doi (giai ngan 30.6.12) 6 3" xfId="38943"/>
    <cellStyle name="1_KH 2007 (theo doi)_Book1_Hoan chinh KH 2012 (o nha)_Ke hoach 2012 theo doi (giai ngan 30.6.12) 7" xfId="38944"/>
    <cellStyle name="1_KH 2007 (theo doi)_Book1_Hoan chinh KH 2012 (o nha)_Ke hoach 2012 theo doi (giai ngan 30.6.12) 8" xfId="38945"/>
    <cellStyle name="1_KH 2007 (theo doi)_Book1_Hoan chinh KH 2012 Von ho tro co MT" xfId="10765"/>
    <cellStyle name="1_KH 2007 (theo doi)_Book1_Hoan chinh KH 2012 Von ho tro co MT (chi tiet)" xfId="10766"/>
    <cellStyle name="1_KH 2007 (theo doi)_Book1_Hoan chinh KH 2012 Von ho tro co MT (chi tiet) 2" xfId="10767"/>
    <cellStyle name="1_KH 2007 (theo doi)_Book1_Hoan chinh KH 2012 Von ho tro co MT (chi tiet) 2 2" xfId="10768"/>
    <cellStyle name="1_KH 2007 (theo doi)_Book1_Hoan chinh KH 2012 Von ho tro co MT (chi tiet) 2 2 2" xfId="38946"/>
    <cellStyle name="1_KH 2007 (theo doi)_Book1_Hoan chinh KH 2012 Von ho tro co MT (chi tiet) 2 2 3" xfId="38947"/>
    <cellStyle name="1_KH 2007 (theo doi)_Book1_Hoan chinh KH 2012 Von ho tro co MT (chi tiet) 2 3" xfId="10769"/>
    <cellStyle name="1_KH 2007 (theo doi)_Book1_Hoan chinh KH 2012 Von ho tro co MT (chi tiet) 2 3 2" xfId="38948"/>
    <cellStyle name="1_KH 2007 (theo doi)_Book1_Hoan chinh KH 2012 Von ho tro co MT (chi tiet) 2 3 3" xfId="38949"/>
    <cellStyle name="1_KH 2007 (theo doi)_Book1_Hoan chinh KH 2012 Von ho tro co MT (chi tiet) 2 4" xfId="10770"/>
    <cellStyle name="1_KH 2007 (theo doi)_Book1_Hoan chinh KH 2012 Von ho tro co MT (chi tiet) 2 4 2" xfId="38950"/>
    <cellStyle name="1_KH 2007 (theo doi)_Book1_Hoan chinh KH 2012 Von ho tro co MT (chi tiet) 2 4 3" xfId="38951"/>
    <cellStyle name="1_KH 2007 (theo doi)_Book1_Hoan chinh KH 2012 Von ho tro co MT (chi tiet) 2 5" xfId="38952"/>
    <cellStyle name="1_KH 2007 (theo doi)_Book1_Hoan chinh KH 2012 Von ho tro co MT (chi tiet) 2 6" xfId="38953"/>
    <cellStyle name="1_KH 2007 (theo doi)_Book1_Hoan chinh KH 2012 Von ho tro co MT (chi tiet) 3" xfId="10771"/>
    <cellStyle name="1_KH 2007 (theo doi)_Book1_Hoan chinh KH 2012 Von ho tro co MT (chi tiet) 3 2" xfId="10772"/>
    <cellStyle name="1_KH 2007 (theo doi)_Book1_Hoan chinh KH 2012 Von ho tro co MT (chi tiet) 3 2 2" xfId="38954"/>
    <cellStyle name="1_KH 2007 (theo doi)_Book1_Hoan chinh KH 2012 Von ho tro co MT (chi tiet) 3 2 3" xfId="38955"/>
    <cellStyle name="1_KH 2007 (theo doi)_Book1_Hoan chinh KH 2012 Von ho tro co MT (chi tiet) 3 3" xfId="10773"/>
    <cellStyle name="1_KH 2007 (theo doi)_Book1_Hoan chinh KH 2012 Von ho tro co MT (chi tiet) 3 3 2" xfId="38956"/>
    <cellStyle name="1_KH 2007 (theo doi)_Book1_Hoan chinh KH 2012 Von ho tro co MT (chi tiet) 3 3 3" xfId="38957"/>
    <cellStyle name="1_KH 2007 (theo doi)_Book1_Hoan chinh KH 2012 Von ho tro co MT (chi tiet) 3 4" xfId="10774"/>
    <cellStyle name="1_KH 2007 (theo doi)_Book1_Hoan chinh KH 2012 Von ho tro co MT (chi tiet) 3 4 2" xfId="38958"/>
    <cellStyle name="1_KH 2007 (theo doi)_Book1_Hoan chinh KH 2012 Von ho tro co MT (chi tiet) 3 4 3" xfId="38959"/>
    <cellStyle name="1_KH 2007 (theo doi)_Book1_Hoan chinh KH 2012 Von ho tro co MT (chi tiet) 3 5" xfId="38960"/>
    <cellStyle name="1_KH 2007 (theo doi)_Book1_Hoan chinh KH 2012 Von ho tro co MT (chi tiet) 3 6" xfId="38961"/>
    <cellStyle name="1_KH 2007 (theo doi)_Book1_Hoan chinh KH 2012 Von ho tro co MT (chi tiet) 4" xfId="10775"/>
    <cellStyle name="1_KH 2007 (theo doi)_Book1_Hoan chinh KH 2012 Von ho tro co MT (chi tiet) 4 2" xfId="38962"/>
    <cellStyle name="1_KH 2007 (theo doi)_Book1_Hoan chinh KH 2012 Von ho tro co MT (chi tiet) 4 3" xfId="38963"/>
    <cellStyle name="1_KH 2007 (theo doi)_Book1_Hoan chinh KH 2012 Von ho tro co MT (chi tiet) 5" xfId="10776"/>
    <cellStyle name="1_KH 2007 (theo doi)_Book1_Hoan chinh KH 2012 Von ho tro co MT (chi tiet) 5 2" xfId="38964"/>
    <cellStyle name="1_KH 2007 (theo doi)_Book1_Hoan chinh KH 2012 Von ho tro co MT (chi tiet) 5 3" xfId="38965"/>
    <cellStyle name="1_KH 2007 (theo doi)_Book1_Hoan chinh KH 2012 Von ho tro co MT (chi tiet) 6" xfId="10777"/>
    <cellStyle name="1_KH 2007 (theo doi)_Book1_Hoan chinh KH 2012 Von ho tro co MT (chi tiet) 6 2" xfId="38966"/>
    <cellStyle name="1_KH 2007 (theo doi)_Book1_Hoan chinh KH 2012 Von ho tro co MT (chi tiet) 6 3" xfId="38967"/>
    <cellStyle name="1_KH 2007 (theo doi)_Book1_Hoan chinh KH 2012 Von ho tro co MT (chi tiet) 7" xfId="38968"/>
    <cellStyle name="1_KH 2007 (theo doi)_Book1_Hoan chinh KH 2012 Von ho tro co MT (chi tiet) 8" xfId="38969"/>
    <cellStyle name="1_KH 2007 (theo doi)_Book1_Hoan chinh KH 2012 Von ho tro co MT 10" xfId="10778"/>
    <cellStyle name="1_KH 2007 (theo doi)_Book1_Hoan chinh KH 2012 Von ho tro co MT 10 2" xfId="10779"/>
    <cellStyle name="1_KH 2007 (theo doi)_Book1_Hoan chinh KH 2012 Von ho tro co MT 10 2 2" xfId="38970"/>
    <cellStyle name="1_KH 2007 (theo doi)_Book1_Hoan chinh KH 2012 Von ho tro co MT 10 2 3" xfId="38971"/>
    <cellStyle name="1_KH 2007 (theo doi)_Book1_Hoan chinh KH 2012 Von ho tro co MT 10 3" xfId="10780"/>
    <cellStyle name="1_KH 2007 (theo doi)_Book1_Hoan chinh KH 2012 Von ho tro co MT 10 3 2" xfId="38972"/>
    <cellStyle name="1_KH 2007 (theo doi)_Book1_Hoan chinh KH 2012 Von ho tro co MT 10 3 3" xfId="38973"/>
    <cellStyle name="1_KH 2007 (theo doi)_Book1_Hoan chinh KH 2012 Von ho tro co MT 10 4" xfId="10781"/>
    <cellStyle name="1_KH 2007 (theo doi)_Book1_Hoan chinh KH 2012 Von ho tro co MT 10 4 2" xfId="38974"/>
    <cellStyle name="1_KH 2007 (theo doi)_Book1_Hoan chinh KH 2012 Von ho tro co MT 10 4 3" xfId="38975"/>
    <cellStyle name="1_KH 2007 (theo doi)_Book1_Hoan chinh KH 2012 Von ho tro co MT 10 5" xfId="38976"/>
    <cellStyle name="1_KH 2007 (theo doi)_Book1_Hoan chinh KH 2012 Von ho tro co MT 10 6" xfId="38977"/>
    <cellStyle name="1_KH 2007 (theo doi)_Book1_Hoan chinh KH 2012 Von ho tro co MT 11" xfId="10782"/>
    <cellStyle name="1_KH 2007 (theo doi)_Book1_Hoan chinh KH 2012 Von ho tro co MT 11 2" xfId="10783"/>
    <cellStyle name="1_KH 2007 (theo doi)_Book1_Hoan chinh KH 2012 Von ho tro co MT 11 2 2" xfId="38978"/>
    <cellStyle name="1_KH 2007 (theo doi)_Book1_Hoan chinh KH 2012 Von ho tro co MT 11 2 3" xfId="38979"/>
    <cellStyle name="1_KH 2007 (theo doi)_Book1_Hoan chinh KH 2012 Von ho tro co MT 11 3" xfId="10784"/>
    <cellStyle name="1_KH 2007 (theo doi)_Book1_Hoan chinh KH 2012 Von ho tro co MT 11 3 2" xfId="38980"/>
    <cellStyle name="1_KH 2007 (theo doi)_Book1_Hoan chinh KH 2012 Von ho tro co MT 11 3 3" xfId="38981"/>
    <cellStyle name="1_KH 2007 (theo doi)_Book1_Hoan chinh KH 2012 Von ho tro co MT 11 4" xfId="10785"/>
    <cellStyle name="1_KH 2007 (theo doi)_Book1_Hoan chinh KH 2012 Von ho tro co MT 11 4 2" xfId="38982"/>
    <cellStyle name="1_KH 2007 (theo doi)_Book1_Hoan chinh KH 2012 Von ho tro co MT 11 4 3" xfId="38983"/>
    <cellStyle name="1_KH 2007 (theo doi)_Book1_Hoan chinh KH 2012 Von ho tro co MT 11 5" xfId="38984"/>
    <cellStyle name="1_KH 2007 (theo doi)_Book1_Hoan chinh KH 2012 Von ho tro co MT 11 6" xfId="38985"/>
    <cellStyle name="1_KH 2007 (theo doi)_Book1_Hoan chinh KH 2012 Von ho tro co MT 12" xfId="10786"/>
    <cellStyle name="1_KH 2007 (theo doi)_Book1_Hoan chinh KH 2012 Von ho tro co MT 12 2" xfId="10787"/>
    <cellStyle name="1_KH 2007 (theo doi)_Book1_Hoan chinh KH 2012 Von ho tro co MT 12 2 2" xfId="38986"/>
    <cellStyle name="1_KH 2007 (theo doi)_Book1_Hoan chinh KH 2012 Von ho tro co MT 12 2 3" xfId="38987"/>
    <cellStyle name="1_KH 2007 (theo doi)_Book1_Hoan chinh KH 2012 Von ho tro co MT 12 3" xfId="10788"/>
    <cellStyle name="1_KH 2007 (theo doi)_Book1_Hoan chinh KH 2012 Von ho tro co MT 12 3 2" xfId="38988"/>
    <cellStyle name="1_KH 2007 (theo doi)_Book1_Hoan chinh KH 2012 Von ho tro co MT 12 3 3" xfId="38989"/>
    <cellStyle name="1_KH 2007 (theo doi)_Book1_Hoan chinh KH 2012 Von ho tro co MT 12 4" xfId="10789"/>
    <cellStyle name="1_KH 2007 (theo doi)_Book1_Hoan chinh KH 2012 Von ho tro co MT 12 4 2" xfId="38990"/>
    <cellStyle name="1_KH 2007 (theo doi)_Book1_Hoan chinh KH 2012 Von ho tro co MT 12 4 3" xfId="38991"/>
    <cellStyle name="1_KH 2007 (theo doi)_Book1_Hoan chinh KH 2012 Von ho tro co MT 12 5" xfId="38992"/>
    <cellStyle name="1_KH 2007 (theo doi)_Book1_Hoan chinh KH 2012 Von ho tro co MT 12 6" xfId="38993"/>
    <cellStyle name="1_KH 2007 (theo doi)_Book1_Hoan chinh KH 2012 Von ho tro co MT 13" xfId="10790"/>
    <cellStyle name="1_KH 2007 (theo doi)_Book1_Hoan chinh KH 2012 Von ho tro co MT 13 2" xfId="10791"/>
    <cellStyle name="1_KH 2007 (theo doi)_Book1_Hoan chinh KH 2012 Von ho tro co MT 13 2 2" xfId="38994"/>
    <cellStyle name="1_KH 2007 (theo doi)_Book1_Hoan chinh KH 2012 Von ho tro co MT 13 2 3" xfId="38995"/>
    <cellStyle name="1_KH 2007 (theo doi)_Book1_Hoan chinh KH 2012 Von ho tro co MT 13 3" xfId="10792"/>
    <cellStyle name="1_KH 2007 (theo doi)_Book1_Hoan chinh KH 2012 Von ho tro co MT 13 3 2" xfId="38996"/>
    <cellStyle name="1_KH 2007 (theo doi)_Book1_Hoan chinh KH 2012 Von ho tro co MT 13 3 3" xfId="38997"/>
    <cellStyle name="1_KH 2007 (theo doi)_Book1_Hoan chinh KH 2012 Von ho tro co MT 13 4" xfId="10793"/>
    <cellStyle name="1_KH 2007 (theo doi)_Book1_Hoan chinh KH 2012 Von ho tro co MT 13 4 2" xfId="38998"/>
    <cellStyle name="1_KH 2007 (theo doi)_Book1_Hoan chinh KH 2012 Von ho tro co MT 13 4 3" xfId="38999"/>
    <cellStyle name="1_KH 2007 (theo doi)_Book1_Hoan chinh KH 2012 Von ho tro co MT 13 5" xfId="39000"/>
    <cellStyle name="1_KH 2007 (theo doi)_Book1_Hoan chinh KH 2012 Von ho tro co MT 13 6" xfId="39001"/>
    <cellStyle name="1_KH 2007 (theo doi)_Book1_Hoan chinh KH 2012 Von ho tro co MT 14" xfId="10794"/>
    <cellStyle name="1_KH 2007 (theo doi)_Book1_Hoan chinh KH 2012 Von ho tro co MT 14 2" xfId="10795"/>
    <cellStyle name="1_KH 2007 (theo doi)_Book1_Hoan chinh KH 2012 Von ho tro co MT 14 2 2" xfId="39002"/>
    <cellStyle name="1_KH 2007 (theo doi)_Book1_Hoan chinh KH 2012 Von ho tro co MT 14 2 3" xfId="39003"/>
    <cellStyle name="1_KH 2007 (theo doi)_Book1_Hoan chinh KH 2012 Von ho tro co MT 14 3" xfId="10796"/>
    <cellStyle name="1_KH 2007 (theo doi)_Book1_Hoan chinh KH 2012 Von ho tro co MT 14 3 2" xfId="39004"/>
    <cellStyle name="1_KH 2007 (theo doi)_Book1_Hoan chinh KH 2012 Von ho tro co MT 14 3 3" xfId="39005"/>
    <cellStyle name="1_KH 2007 (theo doi)_Book1_Hoan chinh KH 2012 Von ho tro co MT 14 4" xfId="10797"/>
    <cellStyle name="1_KH 2007 (theo doi)_Book1_Hoan chinh KH 2012 Von ho tro co MT 14 4 2" xfId="39006"/>
    <cellStyle name="1_KH 2007 (theo doi)_Book1_Hoan chinh KH 2012 Von ho tro co MT 14 4 3" xfId="39007"/>
    <cellStyle name="1_KH 2007 (theo doi)_Book1_Hoan chinh KH 2012 Von ho tro co MT 14 5" xfId="39008"/>
    <cellStyle name="1_KH 2007 (theo doi)_Book1_Hoan chinh KH 2012 Von ho tro co MT 14 6" xfId="39009"/>
    <cellStyle name="1_KH 2007 (theo doi)_Book1_Hoan chinh KH 2012 Von ho tro co MT 15" xfId="10798"/>
    <cellStyle name="1_KH 2007 (theo doi)_Book1_Hoan chinh KH 2012 Von ho tro co MT 15 2" xfId="10799"/>
    <cellStyle name="1_KH 2007 (theo doi)_Book1_Hoan chinh KH 2012 Von ho tro co MT 15 2 2" xfId="39010"/>
    <cellStyle name="1_KH 2007 (theo doi)_Book1_Hoan chinh KH 2012 Von ho tro co MT 15 2 3" xfId="39011"/>
    <cellStyle name="1_KH 2007 (theo doi)_Book1_Hoan chinh KH 2012 Von ho tro co MT 15 3" xfId="10800"/>
    <cellStyle name="1_KH 2007 (theo doi)_Book1_Hoan chinh KH 2012 Von ho tro co MT 15 3 2" xfId="39012"/>
    <cellStyle name="1_KH 2007 (theo doi)_Book1_Hoan chinh KH 2012 Von ho tro co MT 15 3 3" xfId="39013"/>
    <cellStyle name="1_KH 2007 (theo doi)_Book1_Hoan chinh KH 2012 Von ho tro co MT 15 4" xfId="10801"/>
    <cellStyle name="1_KH 2007 (theo doi)_Book1_Hoan chinh KH 2012 Von ho tro co MT 15 4 2" xfId="39014"/>
    <cellStyle name="1_KH 2007 (theo doi)_Book1_Hoan chinh KH 2012 Von ho tro co MT 15 4 3" xfId="39015"/>
    <cellStyle name="1_KH 2007 (theo doi)_Book1_Hoan chinh KH 2012 Von ho tro co MT 15 5" xfId="39016"/>
    <cellStyle name="1_KH 2007 (theo doi)_Book1_Hoan chinh KH 2012 Von ho tro co MT 15 6" xfId="39017"/>
    <cellStyle name="1_KH 2007 (theo doi)_Book1_Hoan chinh KH 2012 Von ho tro co MT 16" xfId="10802"/>
    <cellStyle name="1_KH 2007 (theo doi)_Book1_Hoan chinh KH 2012 Von ho tro co MT 16 2" xfId="10803"/>
    <cellStyle name="1_KH 2007 (theo doi)_Book1_Hoan chinh KH 2012 Von ho tro co MT 16 2 2" xfId="39018"/>
    <cellStyle name="1_KH 2007 (theo doi)_Book1_Hoan chinh KH 2012 Von ho tro co MT 16 2 3" xfId="39019"/>
    <cellStyle name="1_KH 2007 (theo doi)_Book1_Hoan chinh KH 2012 Von ho tro co MT 16 3" xfId="10804"/>
    <cellStyle name="1_KH 2007 (theo doi)_Book1_Hoan chinh KH 2012 Von ho tro co MT 16 3 2" xfId="39020"/>
    <cellStyle name="1_KH 2007 (theo doi)_Book1_Hoan chinh KH 2012 Von ho tro co MT 16 3 3" xfId="39021"/>
    <cellStyle name="1_KH 2007 (theo doi)_Book1_Hoan chinh KH 2012 Von ho tro co MT 16 4" xfId="10805"/>
    <cellStyle name="1_KH 2007 (theo doi)_Book1_Hoan chinh KH 2012 Von ho tro co MT 16 4 2" xfId="39022"/>
    <cellStyle name="1_KH 2007 (theo doi)_Book1_Hoan chinh KH 2012 Von ho tro co MT 16 4 3" xfId="39023"/>
    <cellStyle name="1_KH 2007 (theo doi)_Book1_Hoan chinh KH 2012 Von ho tro co MT 16 5" xfId="39024"/>
    <cellStyle name="1_KH 2007 (theo doi)_Book1_Hoan chinh KH 2012 Von ho tro co MT 16 6" xfId="39025"/>
    <cellStyle name="1_KH 2007 (theo doi)_Book1_Hoan chinh KH 2012 Von ho tro co MT 17" xfId="10806"/>
    <cellStyle name="1_KH 2007 (theo doi)_Book1_Hoan chinh KH 2012 Von ho tro co MT 17 2" xfId="10807"/>
    <cellStyle name="1_KH 2007 (theo doi)_Book1_Hoan chinh KH 2012 Von ho tro co MT 17 2 2" xfId="39026"/>
    <cellStyle name="1_KH 2007 (theo doi)_Book1_Hoan chinh KH 2012 Von ho tro co MT 17 2 3" xfId="39027"/>
    <cellStyle name="1_KH 2007 (theo doi)_Book1_Hoan chinh KH 2012 Von ho tro co MT 17 3" xfId="10808"/>
    <cellStyle name="1_KH 2007 (theo doi)_Book1_Hoan chinh KH 2012 Von ho tro co MT 17 3 2" xfId="39028"/>
    <cellStyle name="1_KH 2007 (theo doi)_Book1_Hoan chinh KH 2012 Von ho tro co MT 17 3 3" xfId="39029"/>
    <cellStyle name="1_KH 2007 (theo doi)_Book1_Hoan chinh KH 2012 Von ho tro co MT 17 4" xfId="10809"/>
    <cellStyle name="1_KH 2007 (theo doi)_Book1_Hoan chinh KH 2012 Von ho tro co MT 17 4 2" xfId="39030"/>
    <cellStyle name="1_KH 2007 (theo doi)_Book1_Hoan chinh KH 2012 Von ho tro co MT 17 4 3" xfId="39031"/>
    <cellStyle name="1_KH 2007 (theo doi)_Book1_Hoan chinh KH 2012 Von ho tro co MT 17 5" xfId="39032"/>
    <cellStyle name="1_KH 2007 (theo doi)_Book1_Hoan chinh KH 2012 Von ho tro co MT 17 6" xfId="39033"/>
    <cellStyle name="1_KH 2007 (theo doi)_Book1_Hoan chinh KH 2012 Von ho tro co MT 18" xfId="10810"/>
    <cellStyle name="1_KH 2007 (theo doi)_Book1_Hoan chinh KH 2012 Von ho tro co MT 18 2" xfId="39034"/>
    <cellStyle name="1_KH 2007 (theo doi)_Book1_Hoan chinh KH 2012 Von ho tro co MT 18 3" xfId="39035"/>
    <cellStyle name="1_KH 2007 (theo doi)_Book1_Hoan chinh KH 2012 Von ho tro co MT 19" xfId="10811"/>
    <cellStyle name="1_KH 2007 (theo doi)_Book1_Hoan chinh KH 2012 Von ho tro co MT 19 2" xfId="39036"/>
    <cellStyle name="1_KH 2007 (theo doi)_Book1_Hoan chinh KH 2012 Von ho tro co MT 19 3" xfId="39037"/>
    <cellStyle name="1_KH 2007 (theo doi)_Book1_Hoan chinh KH 2012 Von ho tro co MT 2" xfId="10812"/>
    <cellStyle name="1_KH 2007 (theo doi)_Book1_Hoan chinh KH 2012 Von ho tro co MT 2 2" xfId="10813"/>
    <cellStyle name="1_KH 2007 (theo doi)_Book1_Hoan chinh KH 2012 Von ho tro co MT 2 2 2" xfId="39038"/>
    <cellStyle name="1_KH 2007 (theo doi)_Book1_Hoan chinh KH 2012 Von ho tro co MT 2 2 3" xfId="39039"/>
    <cellStyle name="1_KH 2007 (theo doi)_Book1_Hoan chinh KH 2012 Von ho tro co MT 2 3" xfId="10814"/>
    <cellStyle name="1_KH 2007 (theo doi)_Book1_Hoan chinh KH 2012 Von ho tro co MT 2 3 2" xfId="39040"/>
    <cellStyle name="1_KH 2007 (theo doi)_Book1_Hoan chinh KH 2012 Von ho tro co MT 2 3 3" xfId="39041"/>
    <cellStyle name="1_KH 2007 (theo doi)_Book1_Hoan chinh KH 2012 Von ho tro co MT 2 4" xfId="10815"/>
    <cellStyle name="1_KH 2007 (theo doi)_Book1_Hoan chinh KH 2012 Von ho tro co MT 2 4 2" xfId="39042"/>
    <cellStyle name="1_KH 2007 (theo doi)_Book1_Hoan chinh KH 2012 Von ho tro co MT 2 4 3" xfId="39043"/>
    <cellStyle name="1_KH 2007 (theo doi)_Book1_Hoan chinh KH 2012 Von ho tro co MT 2 5" xfId="39044"/>
    <cellStyle name="1_KH 2007 (theo doi)_Book1_Hoan chinh KH 2012 Von ho tro co MT 2 6" xfId="39045"/>
    <cellStyle name="1_KH 2007 (theo doi)_Book1_Hoan chinh KH 2012 Von ho tro co MT 20" xfId="10816"/>
    <cellStyle name="1_KH 2007 (theo doi)_Book1_Hoan chinh KH 2012 Von ho tro co MT 20 2" xfId="39046"/>
    <cellStyle name="1_KH 2007 (theo doi)_Book1_Hoan chinh KH 2012 Von ho tro co MT 20 3" xfId="39047"/>
    <cellStyle name="1_KH 2007 (theo doi)_Book1_Hoan chinh KH 2012 Von ho tro co MT 21" xfId="39048"/>
    <cellStyle name="1_KH 2007 (theo doi)_Book1_Hoan chinh KH 2012 Von ho tro co MT 22" xfId="39049"/>
    <cellStyle name="1_KH 2007 (theo doi)_Book1_Hoan chinh KH 2012 Von ho tro co MT 3" xfId="10817"/>
    <cellStyle name="1_KH 2007 (theo doi)_Book1_Hoan chinh KH 2012 Von ho tro co MT 3 2" xfId="10818"/>
    <cellStyle name="1_KH 2007 (theo doi)_Book1_Hoan chinh KH 2012 Von ho tro co MT 3 2 2" xfId="39050"/>
    <cellStyle name="1_KH 2007 (theo doi)_Book1_Hoan chinh KH 2012 Von ho tro co MT 3 2 3" xfId="39051"/>
    <cellStyle name="1_KH 2007 (theo doi)_Book1_Hoan chinh KH 2012 Von ho tro co MT 3 3" xfId="10819"/>
    <cellStyle name="1_KH 2007 (theo doi)_Book1_Hoan chinh KH 2012 Von ho tro co MT 3 3 2" xfId="39052"/>
    <cellStyle name="1_KH 2007 (theo doi)_Book1_Hoan chinh KH 2012 Von ho tro co MT 3 3 3" xfId="39053"/>
    <cellStyle name="1_KH 2007 (theo doi)_Book1_Hoan chinh KH 2012 Von ho tro co MT 3 4" xfId="10820"/>
    <cellStyle name="1_KH 2007 (theo doi)_Book1_Hoan chinh KH 2012 Von ho tro co MT 3 4 2" xfId="39054"/>
    <cellStyle name="1_KH 2007 (theo doi)_Book1_Hoan chinh KH 2012 Von ho tro co MT 3 4 3" xfId="39055"/>
    <cellStyle name="1_KH 2007 (theo doi)_Book1_Hoan chinh KH 2012 Von ho tro co MT 3 5" xfId="39056"/>
    <cellStyle name="1_KH 2007 (theo doi)_Book1_Hoan chinh KH 2012 Von ho tro co MT 3 6" xfId="39057"/>
    <cellStyle name="1_KH 2007 (theo doi)_Book1_Hoan chinh KH 2012 Von ho tro co MT 4" xfId="10821"/>
    <cellStyle name="1_KH 2007 (theo doi)_Book1_Hoan chinh KH 2012 Von ho tro co MT 4 2" xfId="10822"/>
    <cellStyle name="1_KH 2007 (theo doi)_Book1_Hoan chinh KH 2012 Von ho tro co MT 4 2 2" xfId="39058"/>
    <cellStyle name="1_KH 2007 (theo doi)_Book1_Hoan chinh KH 2012 Von ho tro co MT 4 2 3" xfId="39059"/>
    <cellStyle name="1_KH 2007 (theo doi)_Book1_Hoan chinh KH 2012 Von ho tro co MT 4 3" xfId="10823"/>
    <cellStyle name="1_KH 2007 (theo doi)_Book1_Hoan chinh KH 2012 Von ho tro co MT 4 3 2" xfId="39060"/>
    <cellStyle name="1_KH 2007 (theo doi)_Book1_Hoan chinh KH 2012 Von ho tro co MT 4 3 3" xfId="39061"/>
    <cellStyle name="1_KH 2007 (theo doi)_Book1_Hoan chinh KH 2012 Von ho tro co MT 4 4" xfId="10824"/>
    <cellStyle name="1_KH 2007 (theo doi)_Book1_Hoan chinh KH 2012 Von ho tro co MT 4 4 2" xfId="39062"/>
    <cellStyle name="1_KH 2007 (theo doi)_Book1_Hoan chinh KH 2012 Von ho tro co MT 4 4 3" xfId="39063"/>
    <cellStyle name="1_KH 2007 (theo doi)_Book1_Hoan chinh KH 2012 Von ho tro co MT 4 5" xfId="39064"/>
    <cellStyle name="1_KH 2007 (theo doi)_Book1_Hoan chinh KH 2012 Von ho tro co MT 4 6" xfId="39065"/>
    <cellStyle name="1_KH 2007 (theo doi)_Book1_Hoan chinh KH 2012 Von ho tro co MT 5" xfId="10825"/>
    <cellStyle name="1_KH 2007 (theo doi)_Book1_Hoan chinh KH 2012 Von ho tro co MT 5 2" xfId="10826"/>
    <cellStyle name="1_KH 2007 (theo doi)_Book1_Hoan chinh KH 2012 Von ho tro co MT 5 2 2" xfId="39066"/>
    <cellStyle name="1_KH 2007 (theo doi)_Book1_Hoan chinh KH 2012 Von ho tro co MT 5 2 3" xfId="39067"/>
    <cellStyle name="1_KH 2007 (theo doi)_Book1_Hoan chinh KH 2012 Von ho tro co MT 5 3" xfId="10827"/>
    <cellStyle name="1_KH 2007 (theo doi)_Book1_Hoan chinh KH 2012 Von ho tro co MT 5 3 2" xfId="39068"/>
    <cellStyle name="1_KH 2007 (theo doi)_Book1_Hoan chinh KH 2012 Von ho tro co MT 5 3 3" xfId="39069"/>
    <cellStyle name="1_KH 2007 (theo doi)_Book1_Hoan chinh KH 2012 Von ho tro co MT 5 4" xfId="10828"/>
    <cellStyle name="1_KH 2007 (theo doi)_Book1_Hoan chinh KH 2012 Von ho tro co MT 5 4 2" xfId="39070"/>
    <cellStyle name="1_KH 2007 (theo doi)_Book1_Hoan chinh KH 2012 Von ho tro co MT 5 4 3" xfId="39071"/>
    <cellStyle name="1_KH 2007 (theo doi)_Book1_Hoan chinh KH 2012 Von ho tro co MT 5 5" xfId="39072"/>
    <cellStyle name="1_KH 2007 (theo doi)_Book1_Hoan chinh KH 2012 Von ho tro co MT 5 6" xfId="39073"/>
    <cellStyle name="1_KH 2007 (theo doi)_Book1_Hoan chinh KH 2012 Von ho tro co MT 6" xfId="10829"/>
    <cellStyle name="1_KH 2007 (theo doi)_Book1_Hoan chinh KH 2012 Von ho tro co MT 6 2" xfId="10830"/>
    <cellStyle name="1_KH 2007 (theo doi)_Book1_Hoan chinh KH 2012 Von ho tro co MT 6 2 2" xfId="39074"/>
    <cellStyle name="1_KH 2007 (theo doi)_Book1_Hoan chinh KH 2012 Von ho tro co MT 6 2 3" xfId="39075"/>
    <cellStyle name="1_KH 2007 (theo doi)_Book1_Hoan chinh KH 2012 Von ho tro co MT 6 3" xfId="10831"/>
    <cellStyle name="1_KH 2007 (theo doi)_Book1_Hoan chinh KH 2012 Von ho tro co MT 6 3 2" xfId="39076"/>
    <cellStyle name="1_KH 2007 (theo doi)_Book1_Hoan chinh KH 2012 Von ho tro co MT 6 3 3" xfId="39077"/>
    <cellStyle name="1_KH 2007 (theo doi)_Book1_Hoan chinh KH 2012 Von ho tro co MT 6 4" xfId="10832"/>
    <cellStyle name="1_KH 2007 (theo doi)_Book1_Hoan chinh KH 2012 Von ho tro co MT 6 4 2" xfId="39078"/>
    <cellStyle name="1_KH 2007 (theo doi)_Book1_Hoan chinh KH 2012 Von ho tro co MT 6 4 3" xfId="39079"/>
    <cellStyle name="1_KH 2007 (theo doi)_Book1_Hoan chinh KH 2012 Von ho tro co MT 6 5" xfId="39080"/>
    <cellStyle name="1_KH 2007 (theo doi)_Book1_Hoan chinh KH 2012 Von ho tro co MT 6 6" xfId="39081"/>
    <cellStyle name="1_KH 2007 (theo doi)_Book1_Hoan chinh KH 2012 Von ho tro co MT 7" xfId="10833"/>
    <cellStyle name="1_KH 2007 (theo doi)_Book1_Hoan chinh KH 2012 Von ho tro co MT 7 2" xfId="10834"/>
    <cellStyle name="1_KH 2007 (theo doi)_Book1_Hoan chinh KH 2012 Von ho tro co MT 7 2 2" xfId="39082"/>
    <cellStyle name="1_KH 2007 (theo doi)_Book1_Hoan chinh KH 2012 Von ho tro co MT 7 2 3" xfId="39083"/>
    <cellStyle name="1_KH 2007 (theo doi)_Book1_Hoan chinh KH 2012 Von ho tro co MT 7 3" xfId="10835"/>
    <cellStyle name="1_KH 2007 (theo doi)_Book1_Hoan chinh KH 2012 Von ho tro co MT 7 3 2" xfId="39084"/>
    <cellStyle name="1_KH 2007 (theo doi)_Book1_Hoan chinh KH 2012 Von ho tro co MT 7 3 3" xfId="39085"/>
    <cellStyle name="1_KH 2007 (theo doi)_Book1_Hoan chinh KH 2012 Von ho tro co MT 7 4" xfId="10836"/>
    <cellStyle name="1_KH 2007 (theo doi)_Book1_Hoan chinh KH 2012 Von ho tro co MT 7 4 2" xfId="39086"/>
    <cellStyle name="1_KH 2007 (theo doi)_Book1_Hoan chinh KH 2012 Von ho tro co MT 7 4 3" xfId="39087"/>
    <cellStyle name="1_KH 2007 (theo doi)_Book1_Hoan chinh KH 2012 Von ho tro co MT 7 5" xfId="39088"/>
    <cellStyle name="1_KH 2007 (theo doi)_Book1_Hoan chinh KH 2012 Von ho tro co MT 7 6" xfId="39089"/>
    <cellStyle name="1_KH 2007 (theo doi)_Book1_Hoan chinh KH 2012 Von ho tro co MT 8" xfId="10837"/>
    <cellStyle name="1_KH 2007 (theo doi)_Book1_Hoan chinh KH 2012 Von ho tro co MT 8 2" xfId="10838"/>
    <cellStyle name="1_KH 2007 (theo doi)_Book1_Hoan chinh KH 2012 Von ho tro co MT 8 2 2" xfId="39090"/>
    <cellStyle name="1_KH 2007 (theo doi)_Book1_Hoan chinh KH 2012 Von ho tro co MT 8 2 3" xfId="39091"/>
    <cellStyle name="1_KH 2007 (theo doi)_Book1_Hoan chinh KH 2012 Von ho tro co MT 8 3" xfId="10839"/>
    <cellStyle name="1_KH 2007 (theo doi)_Book1_Hoan chinh KH 2012 Von ho tro co MT 8 3 2" xfId="39092"/>
    <cellStyle name="1_KH 2007 (theo doi)_Book1_Hoan chinh KH 2012 Von ho tro co MT 8 3 3" xfId="39093"/>
    <cellStyle name="1_KH 2007 (theo doi)_Book1_Hoan chinh KH 2012 Von ho tro co MT 8 4" xfId="10840"/>
    <cellStyle name="1_KH 2007 (theo doi)_Book1_Hoan chinh KH 2012 Von ho tro co MT 8 4 2" xfId="39094"/>
    <cellStyle name="1_KH 2007 (theo doi)_Book1_Hoan chinh KH 2012 Von ho tro co MT 8 4 3" xfId="39095"/>
    <cellStyle name="1_KH 2007 (theo doi)_Book1_Hoan chinh KH 2012 Von ho tro co MT 8 5" xfId="39096"/>
    <cellStyle name="1_KH 2007 (theo doi)_Book1_Hoan chinh KH 2012 Von ho tro co MT 8 6" xfId="39097"/>
    <cellStyle name="1_KH 2007 (theo doi)_Book1_Hoan chinh KH 2012 Von ho tro co MT 9" xfId="10841"/>
    <cellStyle name="1_KH 2007 (theo doi)_Book1_Hoan chinh KH 2012 Von ho tro co MT 9 2" xfId="10842"/>
    <cellStyle name="1_KH 2007 (theo doi)_Book1_Hoan chinh KH 2012 Von ho tro co MT 9 2 2" xfId="39098"/>
    <cellStyle name="1_KH 2007 (theo doi)_Book1_Hoan chinh KH 2012 Von ho tro co MT 9 2 3" xfId="39099"/>
    <cellStyle name="1_KH 2007 (theo doi)_Book1_Hoan chinh KH 2012 Von ho tro co MT 9 3" xfId="10843"/>
    <cellStyle name="1_KH 2007 (theo doi)_Book1_Hoan chinh KH 2012 Von ho tro co MT 9 3 2" xfId="39100"/>
    <cellStyle name="1_KH 2007 (theo doi)_Book1_Hoan chinh KH 2012 Von ho tro co MT 9 3 3" xfId="39101"/>
    <cellStyle name="1_KH 2007 (theo doi)_Book1_Hoan chinh KH 2012 Von ho tro co MT 9 4" xfId="10844"/>
    <cellStyle name="1_KH 2007 (theo doi)_Book1_Hoan chinh KH 2012 Von ho tro co MT 9 4 2" xfId="39102"/>
    <cellStyle name="1_KH 2007 (theo doi)_Book1_Hoan chinh KH 2012 Von ho tro co MT 9 4 3" xfId="39103"/>
    <cellStyle name="1_KH 2007 (theo doi)_Book1_Hoan chinh KH 2012 Von ho tro co MT 9 5" xfId="39104"/>
    <cellStyle name="1_KH 2007 (theo doi)_Book1_Hoan chinh KH 2012 Von ho tro co MT 9 6" xfId="39105"/>
    <cellStyle name="1_KH 2007 (theo doi)_Book1_Hoan chinh KH 2012 Von ho tro co MT_Bao cao giai ngan quy I" xfId="10845"/>
    <cellStyle name="1_KH 2007 (theo doi)_Book1_Hoan chinh KH 2012 Von ho tro co MT_Bao cao giai ngan quy I 2" xfId="10846"/>
    <cellStyle name="1_KH 2007 (theo doi)_Book1_Hoan chinh KH 2012 Von ho tro co MT_Bao cao giai ngan quy I 2 2" xfId="10847"/>
    <cellStyle name="1_KH 2007 (theo doi)_Book1_Hoan chinh KH 2012 Von ho tro co MT_Bao cao giai ngan quy I 2 2 2" xfId="39106"/>
    <cellStyle name="1_KH 2007 (theo doi)_Book1_Hoan chinh KH 2012 Von ho tro co MT_Bao cao giai ngan quy I 2 2 3" xfId="39107"/>
    <cellStyle name="1_KH 2007 (theo doi)_Book1_Hoan chinh KH 2012 Von ho tro co MT_Bao cao giai ngan quy I 2 3" xfId="10848"/>
    <cellStyle name="1_KH 2007 (theo doi)_Book1_Hoan chinh KH 2012 Von ho tro co MT_Bao cao giai ngan quy I 2 3 2" xfId="39108"/>
    <cellStyle name="1_KH 2007 (theo doi)_Book1_Hoan chinh KH 2012 Von ho tro co MT_Bao cao giai ngan quy I 2 3 3" xfId="39109"/>
    <cellStyle name="1_KH 2007 (theo doi)_Book1_Hoan chinh KH 2012 Von ho tro co MT_Bao cao giai ngan quy I 2 4" xfId="10849"/>
    <cellStyle name="1_KH 2007 (theo doi)_Book1_Hoan chinh KH 2012 Von ho tro co MT_Bao cao giai ngan quy I 2 4 2" xfId="39110"/>
    <cellStyle name="1_KH 2007 (theo doi)_Book1_Hoan chinh KH 2012 Von ho tro co MT_Bao cao giai ngan quy I 2 4 3" xfId="39111"/>
    <cellStyle name="1_KH 2007 (theo doi)_Book1_Hoan chinh KH 2012 Von ho tro co MT_Bao cao giai ngan quy I 2 5" xfId="39112"/>
    <cellStyle name="1_KH 2007 (theo doi)_Book1_Hoan chinh KH 2012 Von ho tro co MT_Bao cao giai ngan quy I 2 6" xfId="39113"/>
    <cellStyle name="1_KH 2007 (theo doi)_Book1_Hoan chinh KH 2012 Von ho tro co MT_Bao cao giai ngan quy I 3" xfId="10850"/>
    <cellStyle name="1_KH 2007 (theo doi)_Book1_Hoan chinh KH 2012 Von ho tro co MT_Bao cao giai ngan quy I 3 2" xfId="10851"/>
    <cellStyle name="1_KH 2007 (theo doi)_Book1_Hoan chinh KH 2012 Von ho tro co MT_Bao cao giai ngan quy I 3 2 2" xfId="39114"/>
    <cellStyle name="1_KH 2007 (theo doi)_Book1_Hoan chinh KH 2012 Von ho tro co MT_Bao cao giai ngan quy I 3 2 3" xfId="39115"/>
    <cellStyle name="1_KH 2007 (theo doi)_Book1_Hoan chinh KH 2012 Von ho tro co MT_Bao cao giai ngan quy I 3 3" xfId="10852"/>
    <cellStyle name="1_KH 2007 (theo doi)_Book1_Hoan chinh KH 2012 Von ho tro co MT_Bao cao giai ngan quy I 3 3 2" xfId="39116"/>
    <cellStyle name="1_KH 2007 (theo doi)_Book1_Hoan chinh KH 2012 Von ho tro co MT_Bao cao giai ngan quy I 3 3 3" xfId="39117"/>
    <cellStyle name="1_KH 2007 (theo doi)_Book1_Hoan chinh KH 2012 Von ho tro co MT_Bao cao giai ngan quy I 3 4" xfId="10853"/>
    <cellStyle name="1_KH 2007 (theo doi)_Book1_Hoan chinh KH 2012 Von ho tro co MT_Bao cao giai ngan quy I 3 4 2" xfId="39118"/>
    <cellStyle name="1_KH 2007 (theo doi)_Book1_Hoan chinh KH 2012 Von ho tro co MT_Bao cao giai ngan quy I 3 4 3" xfId="39119"/>
    <cellStyle name="1_KH 2007 (theo doi)_Book1_Hoan chinh KH 2012 Von ho tro co MT_Bao cao giai ngan quy I 3 5" xfId="39120"/>
    <cellStyle name="1_KH 2007 (theo doi)_Book1_Hoan chinh KH 2012 Von ho tro co MT_Bao cao giai ngan quy I 3 6" xfId="39121"/>
    <cellStyle name="1_KH 2007 (theo doi)_Book1_Hoan chinh KH 2012 Von ho tro co MT_Bao cao giai ngan quy I 4" xfId="10854"/>
    <cellStyle name="1_KH 2007 (theo doi)_Book1_Hoan chinh KH 2012 Von ho tro co MT_Bao cao giai ngan quy I 4 2" xfId="39122"/>
    <cellStyle name="1_KH 2007 (theo doi)_Book1_Hoan chinh KH 2012 Von ho tro co MT_Bao cao giai ngan quy I 4 3" xfId="39123"/>
    <cellStyle name="1_KH 2007 (theo doi)_Book1_Hoan chinh KH 2012 Von ho tro co MT_Bao cao giai ngan quy I 5" xfId="10855"/>
    <cellStyle name="1_KH 2007 (theo doi)_Book1_Hoan chinh KH 2012 Von ho tro co MT_Bao cao giai ngan quy I 5 2" xfId="39124"/>
    <cellStyle name="1_KH 2007 (theo doi)_Book1_Hoan chinh KH 2012 Von ho tro co MT_Bao cao giai ngan quy I 5 3" xfId="39125"/>
    <cellStyle name="1_KH 2007 (theo doi)_Book1_Hoan chinh KH 2012 Von ho tro co MT_Bao cao giai ngan quy I 6" xfId="10856"/>
    <cellStyle name="1_KH 2007 (theo doi)_Book1_Hoan chinh KH 2012 Von ho tro co MT_Bao cao giai ngan quy I 6 2" xfId="39126"/>
    <cellStyle name="1_KH 2007 (theo doi)_Book1_Hoan chinh KH 2012 Von ho tro co MT_Bao cao giai ngan quy I 6 3" xfId="39127"/>
    <cellStyle name="1_KH 2007 (theo doi)_Book1_Hoan chinh KH 2012 Von ho tro co MT_Bao cao giai ngan quy I 7" xfId="39128"/>
    <cellStyle name="1_KH 2007 (theo doi)_Book1_Hoan chinh KH 2012 Von ho tro co MT_Bao cao giai ngan quy I 8" xfId="39129"/>
    <cellStyle name="1_KH 2007 (theo doi)_Book1_Hoan chinh KH 2012 Von ho tro co MT_BC von DTPT 6 thang 2012" xfId="10857"/>
    <cellStyle name="1_KH 2007 (theo doi)_Book1_Hoan chinh KH 2012 Von ho tro co MT_BC von DTPT 6 thang 2012 2" xfId="10858"/>
    <cellStyle name="1_KH 2007 (theo doi)_Book1_Hoan chinh KH 2012 Von ho tro co MT_BC von DTPT 6 thang 2012 2 2" xfId="10859"/>
    <cellStyle name="1_KH 2007 (theo doi)_Book1_Hoan chinh KH 2012 Von ho tro co MT_BC von DTPT 6 thang 2012 2 2 2" xfId="39130"/>
    <cellStyle name="1_KH 2007 (theo doi)_Book1_Hoan chinh KH 2012 Von ho tro co MT_BC von DTPT 6 thang 2012 2 2 3" xfId="39131"/>
    <cellStyle name="1_KH 2007 (theo doi)_Book1_Hoan chinh KH 2012 Von ho tro co MT_BC von DTPT 6 thang 2012 2 3" xfId="10860"/>
    <cellStyle name="1_KH 2007 (theo doi)_Book1_Hoan chinh KH 2012 Von ho tro co MT_BC von DTPT 6 thang 2012 2 3 2" xfId="39132"/>
    <cellStyle name="1_KH 2007 (theo doi)_Book1_Hoan chinh KH 2012 Von ho tro co MT_BC von DTPT 6 thang 2012 2 3 3" xfId="39133"/>
    <cellStyle name="1_KH 2007 (theo doi)_Book1_Hoan chinh KH 2012 Von ho tro co MT_BC von DTPT 6 thang 2012 2 4" xfId="10861"/>
    <cellStyle name="1_KH 2007 (theo doi)_Book1_Hoan chinh KH 2012 Von ho tro co MT_BC von DTPT 6 thang 2012 2 4 2" xfId="39134"/>
    <cellStyle name="1_KH 2007 (theo doi)_Book1_Hoan chinh KH 2012 Von ho tro co MT_BC von DTPT 6 thang 2012 2 4 3" xfId="39135"/>
    <cellStyle name="1_KH 2007 (theo doi)_Book1_Hoan chinh KH 2012 Von ho tro co MT_BC von DTPT 6 thang 2012 2 5" xfId="39136"/>
    <cellStyle name="1_KH 2007 (theo doi)_Book1_Hoan chinh KH 2012 Von ho tro co MT_BC von DTPT 6 thang 2012 2 6" xfId="39137"/>
    <cellStyle name="1_KH 2007 (theo doi)_Book1_Hoan chinh KH 2012 Von ho tro co MT_BC von DTPT 6 thang 2012 3" xfId="10862"/>
    <cellStyle name="1_KH 2007 (theo doi)_Book1_Hoan chinh KH 2012 Von ho tro co MT_BC von DTPT 6 thang 2012 3 2" xfId="10863"/>
    <cellStyle name="1_KH 2007 (theo doi)_Book1_Hoan chinh KH 2012 Von ho tro co MT_BC von DTPT 6 thang 2012 3 2 2" xfId="39138"/>
    <cellStyle name="1_KH 2007 (theo doi)_Book1_Hoan chinh KH 2012 Von ho tro co MT_BC von DTPT 6 thang 2012 3 2 3" xfId="39139"/>
    <cellStyle name="1_KH 2007 (theo doi)_Book1_Hoan chinh KH 2012 Von ho tro co MT_BC von DTPT 6 thang 2012 3 3" xfId="10864"/>
    <cellStyle name="1_KH 2007 (theo doi)_Book1_Hoan chinh KH 2012 Von ho tro co MT_BC von DTPT 6 thang 2012 3 3 2" xfId="39140"/>
    <cellStyle name="1_KH 2007 (theo doi)_Book1_Hoan chinh KH 2012 Von ho tro co MT_BC von DTPT 6 thang 2012 3 3 3" xfId="39141"/>
    <cellStyle name="1_KH 2007 (theo doi)_Book1_Hoan chinh KH 2012 Von ho tro co MT_BC von DTPT 6 thang 2012 3 4" xfId="10865"/>
    <cellStyle name="1_KH 2007 (theo doi)_Book1_Hoan chinh KH 2012 Von ho tro co MT_BC von DTPT 6 thang 2012 3 4 2" xfId="39142"/>
    <cellStyle name="1_KH 2007 (theo doi)_Book1_Hoan chinh KH 2012 Von ho tro co MT_BC von DTPT 6 thang 2012 3 4 3" xfId="39143"/>
    <cellStyle name="1_KH 2007 (theo doi)_Book1_Hoan chinh KH 2012 Von ho tro co MT_BC von DTPT 6 thang 2012 3 5" xfId="39144"/>
    <cellStyle name="1_KH 2007 (theo doi)_Book1_Hoan chinh KH 2012 Von ho tro co MT_BC von DTPT 6 thang 2012 3 6" xfId="39145"/>
    <cellStyle name="1_KH 2007 (theo doi)_Book1_Hoan chinh KH 2012 Von ho tro co MT_BC von DTPT 6 thang 2012 4" xfId="10866"/>
    <cellStyle name="1_KH 2007 (theo doi)_Book1_Hoan chinh KH 2012 Von ho tro co MT_BC von DTPT 6 thang 2012 4 2" xfId="39146"/>
    <cellStyle name="1_KH 2007 (theo doi)_Book1_Hoan chinh KH 2012 Von ho tro co MT_BC von DTPT 6 thang 2012 4 3" xfId="39147"/>
    <cellStyle name="1_KH 2007 (theo doi)_Book1_Hoan chinh KH 2012 Von ho tro co MT_BC von DTPT 6 thang 2012 5" xfId="10867"/>
    <cellStyle name="1_KH 2007 (theo doi)_Book1_Hoan chinh KH 2012 Von ho tro co MT_BC von DTPT 6 thang 2012 5 2" xfId="39148"/>
    <cellStyle name="1_KH 2007 (theo doi)_Book1_Hoan chinh KH 2012 Von ho tro co MT_BC von DTPT 6 thang 2012 5 3" xfId="39149"/>
    <cellStyle name="1_KH 2007 (theo doi)_Book1_Hoan chinh KH 2012 Von ho tro co MT_BC von DTPT 6 thang 2012 6" xfId="10868"/>
    <cellStyle name="1_KH 2007 (theo doi)_Book1_Hoan chinh KH 2012 Von ho tro co MT_BC von DTPT 6 thang 2012 6 2" xfId="39150"/>
    <cellStyle name="1_KH 2007 (theo doi)_Book1_Hoan chinh KH 2012 Von ho tro co MT_BC von DTPT 6 thang 2012 6 3" xfId="39151"/>
    <cellStyle name="1_KH 2007 (theo doi)_Book1_Hoan chinh KH 2012 Von ho tro co MT_BC von DTPT 6 thang 2012 7" xfId="39152"/>
    <cellStyle name="1_KH 2007 (theo doi)_Book1_Hoan chinh KH 2012 Von ho tro co MT_BC von DTPT 6 thang 2012 8" xfId="39153"/>
    <cellStyle name="1_KH 2007 (theo doi)_Book1_Hoan chinh KH 2012 Von ho tro co MT_Bieu du thao QD von ho tro co MT" xfId="10869"/>
    <cellStyle name="1_KH 2007 (theo doi)_Book1_Hoan chinh KH 2012 Von ho tro co MT_Bieu du thao QD von ho tro co MT 2" xfId="10870"/>
    <cellStyle name="1_KH 2007 (theo doi)_Book1_Hoan chinh KH 2012 Von ho tro co MT_Bieu du thao QD von ho tro co MT 2 2" xfId="10871"/>
    <cellStyle name="1_KH 2007 (theo doi)_Book1_Hoan chinh KH 2012 Von ho tro co MT_Bieu du thao QD von ho tro co MT 2 2 2" xfId="39154"/>
    <cellStyle name="1_KH 2007 (theo doi)_Book1_Hoan chinh KH 2012 Von ho tro co MT_Bieu du thao QD von ho tro co MT 2 2 3" xfId="39155"/>
    <cellStyle name="1_KH 2007 (theo doi)_Book1_Hoan chinh KH 2012 Von ho tro co MT_Bieu du thao QD von ho tro co MT 2 3" xfId="10872"/>
    <cellStyle name="1_KH 2007 (theo doi)_Book1_Hoan chinh KH 2012 Von ho tro co MT_Bieu du thao QD von ho tro co MT 2 3 2" xfId="39156"/>
    <cellStyle name="1_KH 2007 (theo doi)_Book1_Hoan chinh KH 2012 Von ho tro co MT_Bieu du thao QD von ho tro co MT 2 3 3" xfId="39157"/>
    <cellStyle name="1_KH 2007 (theo doi)_Book1_Hoan chinh KH 2012 Von ho tro co MT_Bieu du thao QD von ho tro co MT 2 4" xfId="10873"/>
    <cellStyle name="1_KH 2007 (theo doi)_Book1_Hoan chinh KH 2012 Von ho tro co MT_Bieu du thao QD von ho tro co MT 2 4 2" xfId="39158"/>
    <cellStyle name="1_KH 2007 (theo doi)_Book1_Hoan chinh KH 2012 Von ho tro co MT_Bieu du thao QD von ho tro co MT 2 4 3" xfId="39159"/>
    <cellStyle name="1_KH 2007 (theo doi)_Book1_Hoan chinh KH 2012 Von ho tro co MT_Bieu du thao QD von ho tro co MT 2 5" xfId="39160"/>
    <cellStyle name="1_KH 2007 (theo doi)_Book1_Hoan chinh KH 2012 Von ho tro co MT_Bieu du thao QD von ho tro co MT 2 6" xfId="39161"/>
    <cellStyle name="1_KH 2007 (theo doi)_Book1_Hoan chinh KH 2012 Von ho tro co MT_Bieu du thao QD von ho tro co MT 3" xfId="10874"/>
    <cellStyle name="1_KH 2007 (theo doi)_Book1_Hoan chinh KH 2012 Von ho tro co MT_Bieu du thao QD von ho tro co MT 3 2" xfId="10875"/>
    <cellStyle name="1_KH 2007 (theo doi)_Book1_Hoan chinh KH 2012 Von ho tro co MT_Bieu du thao QD von ho tro co MT 3 2 2" xfId="39162"/>
    <cellStyle name="1_KH 2007 (theo doi)_Book1_Hoan chinh KH 2012 Von ho tro co MT_Bieu du thao QD von ho tro co MT 3 2 3" xfId="39163"/>
    <cellStyle name="1_KH 2007 (theo doi)_Book1_Hoan chinh KH 2012 Von ho tro co MT_Bieu du thao QD von ho tro co MT 3 3" xfId="10876"/>
    <cellStyle name="1_KH 2007 (theo doi)_Book1_Hoan chinh KH 2012 Von ho tro co MT_Bieu du thao QD von ho tro co MT 3 3 2" xfId="39164"/>
    <cellStyle name="1_KH 2007 (theo doi)_Book1_Hoan chinh KH 2012 Von ho tro co MT_Bieu du thao QD von ho tro co MT 3 3 3" xfId="39165"/>
    <cellStyle name="1_KH 2007 (theo doi)_Book1_Hoan chinh KH 2012 Von ho tro co MT_Bieu du thao QD von ho tro co MT 3 4" xfId="10877"/>
    <cellStyle name="1_KH 2007 (theo doi)_Book1_Hoan chinh KH 2012 Von ho tro co MT_Bieu du thao QD von ho tro co MT 3 4 2" xfId="39166"/>
    <cellStyle name="1_KH 2007 (theo doi)_Book1_Hoan chinh KH 2012 Von ho tro co MT_Bieu du thao QD von ho tro co MT 3 4 3" xfId="39167"/>
    <cellStyle name="1_KH 2007 (theo doi)_Book1_Hoan chinh KH 2012 Von ho tro co MT_Bieu du thao QD von ho tro co MT 3 5" xfId="39168"/>
    <cellStyle name="1_KH 2007 (theo doi)_Book1_Hoan chinh KH 2012 Von ho tro co MT_Bieu du thao QD von ho tro co MT 3 6" xfId="39169"/>
    <cellStyle name="1_KH 2007 (theo doi)_Book1_Hoan chinh KH 2012 Von ho tro co MT_Bieu du thao QD von ho tro co MT 4" xfId="10878"/>
    <cellStyle name="1_KH 2007 (theo doi)_Book1_Hoan chinh KH 2012 Von ho tro co MT_Bieu du thao QD von ho tro co MT 4 2" xfId="39170"/>
    <cellStyle name="1_KH 2007 (theo doi)_Book1_Hoan chinh KH 2012 Von ho tro co MT_Bieu du thao QD von ho tro co MT 4 3" xfId="39171"/>
    <cellStyle name="1_KH 2007 (theo doi)_Book1_Hoan chinh KH 2012 Von ho tro co MT_Bieu du thao QD von ho tro co MT 5" xfId="10879"/>
    <cellStyle name="1_KH 2007 (theo doi)_Book1_Hoan chinh KH 2012 Von ho tro co MT_Bieu du thao QD von ho tro co MT 5 2" xfId="39172"/>
    <cellStyle name="1_KH 2007 (theo doi)_Book1_Hoan chinh KH 2012 Von ho tro co MT_Bieu du thao QD von ho tro co MT 5 3" xfId="39173"/>
    <cellStyle name="1_KH 2007 (theo doi)_Book1_Hoan chinh KH 2012 Von ho tro co MT_Bieu du thao QD von ho tro co MT 6" xfId="10880"/>
    <cellStyle name="1_KH 2007 (theo doi)_Book1_Hoan chinh KH 2012 Von ho tro co MT_Bieu du thao QD von ho tro co MT 6 2" xfId="39174"/>
    <cellStyle name="1_KH 2007 (theo doi)_Book1_Hoan chinh KH 2012 Von ho tro co MT_Bieu du thao QD von ho tro co MT 6 3" xfId="39175"/>
    <cellStyle name="1_KH 2007 (theo doi)_Book1_Hoan chinh KH 2012 Von ho tro co MT_Bieu du thao QD von ho tro co MT 7" xfId="39176"/>
    <cellStyle name="1_KH 2007 (theo doi)_Book1_Hoan chinh KH 2012 Von ho tro co MT_Bieu du thao QD von ho tro co MT 8" xfId="39177"/>
    <cellStyle name="1_KH 2007 (theo doi)_Book1_Hoan chinh KH 2012 Von ho tro co MT_Ke hoach 2012 theo doi (giai ngan 30.6.12)" xfId="10881"/>
    <cellStyle name="1_KH 2007 (theo doi)_Book1_Hoan chinh KH 2012 Von ho tro co MT_Ke hoach 2012 theo doi (giai ngan 30.6.12) 2" xfId="10882"/>
    <cellStyle name="1_KH 2007 (theo doi)_Book1_Hoan chinh KH 2012 Von ho tro co MT_Ke hoach 2012 theo doi (giai ngan 30.6.12) 2 2" xfId="10883"/>
    <cellStyle name="1_KH 2007 (theo doi)_Book1_Hoan chinh KH 2012 Von ho tro co MT_Ke hoach 2012 theo doi (giai ngan 30.6.12) 2 2 2" xfId="39178"/>
    <cellStyle name="1_KH 2007 (theo doi)_Book1_Hoan chinh KH 2012 Von ho tro co MT_Ke hoach 2012 theo doi (giai ngan 30.6.12) 2 2 3" xfId="39179"/>
    <cellStyle name="1_KH 2007 (theo doi)_Book1_Hoan chinh KH 2012 Von ho tro co MT_Ke hoach 2012 theo doi (giai ngan 30.6.12) 2 3" xfId="10884"/>
    <cellStyle name="1_KH 2007 (theo doi)_Book1_Hoan chinh KH 2012 Von ho tro co MT_Ke hoach 2012 theo doi (giai ngan 30.6.12) 2 3 2" xfId="39180"/>
    <cellStyle name="1_KH 2007 (theo doi)_Book1_Hoan chinh KH 2012 Von ho tro co MT_Ke hoach 2012 theo doi (giai ngan 30.6.12) 2 3 3" xfId="39181"/>
    <cellStyle name="1_KH 2007 (theo doi)_Book1_Hoan chinh KH 2012 Von ho tro co MT_Ke hoach 2012 theo doi (giai ngan 30.6.12) 2 4" xfId="10885"/>
    <cellStyle name="1_KH 2007 (theo doi)_Book1_Hoan chinh KH 2012 Von ho tro co MT_Ke hoach 2012 theo doi (giai ngan 30.6.12) 2 4 2" xfId="39182"/>
    <cellStyle name="1_KH 2007 (theo doi)_Book1_Hoan chinh KH 2012 Von ho tro co MT_Ke hoach 2012 theo doi (giai ngan 30.6.12) 2 4 3" xfId="39183"/>
    <cellStyle name="1_KH 2007 (theo doi)_Book1_Hoan chinh KH 2012 Von ho tro co MT_Ke hoach 2012 theo doi (giai ngan 30.6.12) 2 5" xfId="39184"/>
    <cellStyle name="1_KH 2007 (theo doi)_Book1_Hoan chinh KH 2012 Von ho tro co MT_Ke hoach 2012 theo doi (giai ngan 30.6.12) 2 6" xfId="39185"/>
    <cellStyle name="1_KH 2007 (theo doi)_Book1_Hoan chinh KH 2012 Von ho tro co MT_Ke hoach 2012 theo doi (giai ngan 30.6.12) 3" xfId="10886"/>
    <cellStyle name="1_KH 2007 (theo doi)_Book1_Hoan chinh KH 2012 Von ho tro co MT_Ke hoach 2012 theo doi (giai ngan 30.6.12) 3 2" xfId="10887"/>
    <cellStyle name="1_KH 2007 (theo doi)_Book1_Hoan chinh KH 2012 Von ho tro co MT_Ke hoach 2012 theo doi (giai ngan 30.6.12) 3 2 2" xfId="39186"/>
    <cellStyle name="1_KH 2007 (theo doi)_Book1_Hoan chinh KH 2012 Von ho tro co MT_Ke hoach 2012 theo doi (giai ngan 30.6.12) 3 2 3" xfId="39187"/>
    <cellStyle name="1_KH 2007 (theo doi)_Book1_Hoan chinh KH 2012 Von ho tro co MT_Ke hoach 2012 theo doi (giai ngan 30.6.12) 3 3" xfId="10888"/>
    <cellStyle name="1_KH 2007 (theo doi)_Book1_Hoan chinh KH 2012 Von ho tro co MT_Ke hoach 2012 theo doi (giai ngan 30.6.12) 3 3 2" xfId="39188"/>
    <cellStyle name="1_KH 2007 (theo doi)_Book1_Hoan chinh KH 2012 Von ho tro co MT_Ke hoach 2012 theo doi (giai ngan 30.6.12) 3 3 3" xfId="39189"/>
    <cellStyle name="1_KH 2007 (theo doi)_Book1_Hoan chinh KH 2012 Von ho tro co MT_Ke hoach 2012 theo doi (giai ngan 30.6.12) 3 4" xfId="10889"/>
    <cellStyle name="1_KH 2007 (theo doi)_Book1_Hoan chinh KH 2012 Von ho tro co MT_Ke hoach 2012 theo doi (giai ngan 30.6.12) 3 4 2" xfId="39190"/>
    <cellStyle name="1_KH 2007 (theo doi)_Book1_Hoan chinh KH 2012 Von ho tro co MT_Ke hoach 2012 theo doi (giai ngan 30.6.12) 3 4 3" xfId="39191"/>
    <cellStyle name="1_KH 2007 (theo doi)_Book1_Hoan chinh KH 2012 Von ho tro co MT_Ke hoach 2012 theo doi (giai ngan 30.6.12) 3 5" xfId="39192"/>
    <cellStyle name="1_KH 2007 (theo doi)_Book1_Hoan chinh KH 2012 Von ho tro co MT_Ke hoach 2012 theo doi (giai ngan 30.6.12) 3 6" xfId="39193"/>
    <cellStyle name="1_KH 2007 (theo doi)_Book1_Hoan chinh KH 2012 Von ho tro co MT_Ke hoach 2012 theo doi (giai ngan 30.6.12) 4" xfId="10890"/>
    <cellStyle name="1_KH 2007 (theo doi)_Book1_Hoan chinh KH 2012 Von ho tro co MT_Ke hoach 2012 theo doi (giai ngan 30.6.12) 4 2" xfId="39194"/>
    <cellStyle name="1_KH 2007 (theo doi)_Book1_Hoan chinh KH 2012 Von ho tro co MT_Ke hoach 2012 theo doi (giai ngan 30.6.12) 4 3" xfId="39195"/>
    <cellStyle name="1_KH 2007 (theo doi)_Book1_Hoan chinh KH 2012 Von ho tro co MT_Ke hoach 2012 theo doi (giai ngan 30.6.12) 5" xfId="10891"/>
    <cellStyle name="1_KH 2007 (theo doi)_Book1_Hoan chinh KH 2012 Von ho tro co MT_Ke hoach 2012 theo doi (giai ngan 30.6.12) 5 2" xfId="39196"/>
    <cellStyle name="1_KH 2007 (theo doi)_Book1_Hoan chinh KH 2012 Von ho tro co MT_Ke hoach 2012 theo doi (giai ngan 30.6.12) 5 3" xfId="39197"/>
    <cellStyle name="1_KH 2007 (theo doi)_Book1_Hoan chinh KH 2012 Von ho tro co MT_Ke hoach 2012 theo doi (giai ngan 30.6.12) 6" xfId="10892"/>
    <cellStyle name="1_KH 2007 (theo doi)_Book1_Hoan chinh KH 2012 Von ho tro co MT_Ke hoach 2012 theo doi (giai ngan 30.6.12) 6 2" xfId="39198"/>
    <cellStyle name="1_KH 2007 (theo doi)_Book1_Hoan chinh KH 2012 Von ho tro co MT_Ke hoach 2012 theo doi (giai ngan 30.6.12) 6 3" xfId="39199"/>
    <cellStyle name="1_KH 2007 (theo doi)_Book1_Hoan chinh KH 2012 Von ho tro co MT_Ke hoach 2012 theo doi (giai ngan 30.6.12) 7" xfId="39200"/>
    <cellStyle name="1_KH 2007 (theo doi)_Book1_Hoan chinh KH 2012 Von ho tro co MT_Ke hoach 2012 theo doi (giai ngan 30.6.12) 8" xfId="39201"/>
    <cellStyle name="1_KH 2007 (theo doi)_Book1_Ke hoach 2012 (theo doi)" xfId="10893"/>
    <cellStyle name="1_KH 2007 (theo doi)_Book1_Ke hoach 2012 (theo doi) 2" xfId="10894"/>
    <cellStyle name="1_KH 2007 (theo doi)_Book1_Ke hoach 2012 (theo doi) 2 2" xfId="10895"/>
    <cellStyle name="1_KH 2007 (theo doi)_Book1_Ke hoach 2012 (theo doi) 2 2 2" xfId="39202"/>
    <cellStyle name="1_KH 2007 (theo doi)_Book1_Ke hoach 2012 (theo doi) 2 2 3" xfId="39203"/>
    <cellStyle name="1_KH 2007 (theo doi)_Book1_Ke hoach 2012 (theo doi) 2 3" xfId="10896"/>
    <cellStyle name="1_KH 2007 (theo doi)_Book1_Ke hoach 2012 (theo doi) 2 3 2" xfId="39204"/>
    <cellStyle name="1_KH 2007 (theo doi)_Book1_Ke hoach 2012 (theo doi) 2 3 3" xfId="39205"/>
    <cellStyle name="1_KH 2007 (theo doi)_Book1_Ke hoach 2012 (theo doi) 2 4" xfId="10897"/>
    <cellStyle name="1_KH 2007 (theo doi)_Book1_Ke hoach 2012 (theo doi) 2 4 2" xfId="39206"/>
    <cellStyle name="1_KH 2007 (theo doi)_Book1_Ke hoach 2012 (theo doi) 2 4 3" xfId="39207"/>
    <cellStyle name="1_KH 2007 (theo doi)_Book1_Ke hoach 2012 (theo doi) 2 5" xfId="39208"/>
    <cellStyle name="1_KH 2007 (theo doi)_Book1_Ke hoach 2012 (theo doi) 2 6" xfId="39209"/>
    <cellStyle name="1_KH 2007 (theo doi)_Book1_Ke hoach 2012 (theo doi) 3" xfId="10898"/>
    <cellStyle name="1_KH 2007 (theo doi)_Book1_Ke hoach 2012 (theo doi) 3 2" xfId="10899"/>
    <cellStyle name="1_KH 2007 (theo doi)_Book1_Ke hoach 2012 (theo doi) 3 2 2" xfId="39210"/>
    <cellStyle name="1_KH 2007 (theo doi)_Book1_Ke hoach 2012 (theo doi) 3 2 3" xfId="39211"/>
    <cellStyle name="1_KH 2007 (theo doi)_Book1_Ke hoach 2012 (theo doi) 3 3" xfId="10900"/>
    <cellStyle name="1_KH 2007 (theo doi)_Book1_Ke hoach 2012 (theo doi) 3 3 2" xfId="39212"/>
    <cellStyle name="1_KH 2007 (theo doi)_Book1_Ke hoach 2012 (theo doi) 3 3 3" xfId="39213"/>
    <cellStyle name="1_KH 2007 (theo doi)_Book1_Ke hoach 2012 (theo doi) 3 4" xfId="10901"/>
    <cellStyle name="1_KH 2007 (theo doi)_Book1_Ke hoach 2012 (theo doi) 3 4 2" xfId="39214"/>
    <cellStyle name="1_KH 2007 (theo doi)_Book1_Ke hoach 2012 (theo doi) 3 4 3" xfId="39215"/>
    <cellStyle name="1_KH 2007 (theo doi)_Book1_Ke hoach 2012 (theo doi) 3 5" xfId="39216"/>
    <cellStyle name="1_KH 2007 (theo doi)_Book1_Ke hoach 2012 (theo doi) 3 6" xfId="39217"/>
    <cellStyle name="1_KH 2007 (theo doi)_Book1_Ke hoach 2012 (theo doi) 4" xfId="10902"/>
    <cellStyle name="1_KH 2007 (theo doi)_Book1_Ke hoach 2012 (theo doi) 4 2" xfId="39218"/>
    <cellStyle name="1_KH 2007 (theo doi)_Book1_Ke hoach 2012 (theo doi) 4 3" xfId="39219"/>
    <cellStyle name="1_KH 2007 (theo doi)_Book1_Ke hoach 2012 (theo doi) 5" xfId="10903"/>
    <cellStyle name="1_KH 2007 (theo doi)_Book1_Ke hoach 2012 (theo doi) 5 2" xfId="39220"/>
    <cellStyle name="1_KH 2007 (theo doi)_Book1_Ke hoach 2012 (theo doi) 5 3" xfId="39221"/>
    <cellStyle name="1_KH 2007 (theo doi)_Book1_Ke hoach 2012 (theo doi) 6" xfId="10904"/>
    <cellStyle name="1_KH 2007 (theo doi)_Book1_Ke hoach 2012 (theo doi) 6 2" xfId="39222"/>
    <cellStyle name="1_KH 2007 (theo doi)_Book1_Ke hoach 2012 (theo doi) 6 3" xfId="39223"/>
    <cellStyle name="1_KH 2007 (theo doi)_Book1_Ke hoach 2012 (theo doi) 7" xfId="39224"/>
    <cellStyle name="1_KH 2007 (theo doi)_Book1_Ke hoach 2012 (theo doi) 8" xfId="39225"/>
    <cellStyle name="1_KH 2007 (theo doi)_Book1_Ke hoach 2012 theo doi (giai ngan 30.6.12)" xfId="10905"/>
    <cellStyle name="1_KH 2007 (theo doi)_Book1_Ke hoach 2012 theo doi (giai ngan 30.6.12) 2" xfId="10906"/>
    <cellStyle name="1_KH 2007 (theo doi)_Book1_Ke hoach 2012 theo doi (giai ngan 30.6.12) 2 2" xfId="10907"/>
    <cellStyle name="1_KH 2007 (theo doi)_Book1_Ke hoach 2012 theo doi (giai ngan 30.6.12) 2 2 2" xfId="39226"/>
    <cellStyle name="1_KH 2007 (theo doi)_Book1_Ke hoach 2012 theo doi (giai ngan 30.6.12) 2 2 3" xfId="39227"/>
    <cellStyle name="1_KH 2007 (theo doi)_Book1_Ke hoach 2012 theo doi (giai ngan 30.6.12) 2 3" xfId="10908"/>
    <cellStyle name="1_KH 2007 (theo doi)_Book1_Ke hoach 2012 theo doi (giai ngan 30.6.12) 2 3 2" xfId="39228"/>
    <cellStyle name="1_KH 2007 (theo doi)_Book1_Ke hoach 2012 theo doi (giai ngan 30.6.12) 2 3 3" xfId="39229"/>
    <cellStyle name="1_KH 2007 (theo doi)_Book1_Ke hoach 2012 theo doi (giai ngan 30.6.12) 2 4" xfId="10909"/>
    <cellStyle name="1_KH 2007 (theo doi)_Book1_Ke hoach 2012 theo doi (giai ngan 30.6.12) 2 4 2" xfId="39230"/>
    <cellStyle name="1_KH 2007 (theo doi)_Book1_Ke hoach 2012 theo doi (giai ngan 30.6.12) 2 4 3" xfId="39231"/>
    <cellStyle name="1_KH 2007 (theo doi)_Book1_Ke hoach 2012 theo doi (giai ngan 30.6.12) 2 5" xfId="39232"/>
    <cellStyle name="1_KH 2007 (theo doi)_Book1_Ke hoach 2012 theo doi (giai ngan 30.6.12) 2 6" xfId="39233"/>
    <cellStyle name="1_KH 2007 (theo doi)_Book1_Ke hoach 2012 theo doi (giai ngan 30.6.12) 3" xfId="10910"/>
    <cellStyle name="1_KH 2007 (theo doi)_Book1_Ke hoach 2012 theo doi (giai ngan 30.6.12) 3 2" xfId="10911"/>
    <cellStyle name="1_KH 2007 (theo doi)_Book1_Ke hoach 2012 theo doi (giai ngan 30.6.12) 3 2 2" xfId="39234"/>
    <cellStyle name="1_KH 2007 (theo doi)_Book1_Ke hoach 2012 theo doi (giai ngan 30.6.12) 3 2 3" xfId="39235"/>
    <cellStyle name="1_KH 2007 (theo doi)_Book1_Ke hoach 2012 theo doi (giai ngan 30.6.12) 3 3" xfId="10912"/>
    <cellStyle name="1_KH 2007 (theo doi)_Book1_Ke hoach 2012 theo doi (giai ngan 30.6.12) 3 3 2" xfId="39236"/>
    <cellStyle name="1_KH 2007 (theo doi)_Book1_Ke hoach 2012 theo doi (giai ngan 30.6.12) 3 3 3" xfId="39237"/>
    <cellStyle name="1_KH 2007 (theo doi)_Book1_Ke hoach 2012 theo doi (giai ngan 30.6.12) 3 4" xfId="10913"/>
    <cellStyle name="1_KH 2007 (theo doi)_Book1_Ke hoach 2012 theo doi (giai ngan 30.6.12) 3 4 2" xfId="39238"/>
    <cellStyle name="1_KH 2007 (theo doi)_Book1_Ke hoach 2012 theo doi (giai ngan 30.6.12) 3 4 3" xfId="39239"/>
    <cellStyle name="1_KH 2007 (theo doi)_Book1_Ke hoach 2012 theo doi (giai ngan 30.6.12) 3 5" xfId="39240"/>
    <cellStyle name="1_KH 2007 (theo doi)_Book1_Ke hoach 2012 theo doi (giai ngan 30.6.12) 3 6" xfId="39241"/>
    <cellStyle name="1_KH 2007 (theo doi)_Book1_Ke hoach 2012 theo doi (giai ngan 30.6.12) 4" xfId="10914"/>
    <cellStyle name="1_KH 2007 (theo doi)_Book1_Ke hoach 2012 theo doi (giai ngan 30.6.12) 4 2" xfId="39242"/>
    <cellStyle name="1_KH 2007 (theo doi)_Book1_Ke hoach 2012 theo doi (giai ngan 30.6.12) 4 3" xfId="39243"/>
    <cellStyle name="1_KH 2007 (theo doi)_Book1_Ke hoach 2012 theo doi (giai ngan 30.6.12) 5" xfId="10915"/>
    <cellStyle name="1_KH 2007 (theo doi)_Book1_Ke hoach 2012 theo doi (giai ngan 30.6.12) 5 2" xfId="39244"/>
    <cellStyle name="1_KH 2007 (theo doi)_Book1_Ke hoach 2012 theo doi (giai ngan 30.6.12) 5 3" xfId="39245"/>
    <cellStyle name="1_KH 2007 (theo doi)_Book1_Ke hoach 2012 theo doi (giai ngan 30.6.12) 6" xfId="10916"/>
    <cellStyle name="1_KH 2007 (theo doi)_Book1_Ke hoach 2012 theo doi (giai ngan 30.6.12) 6 2" xfId="39246"/>
    <cellStyle name="1_KH 2007 (theo doi)_Book1_Ke hoach 2012 theo doi (giai ngan 30.6.12) 6 3" xfId="39247"/>
    <cellStyle name="1_KH 2007 (theo doi)_Book1_Ke hoach 2012 theo doi (giai ngan 30.6.12) 7" xfId="39248"/>
    <cellStyle name="1_KH 2007 (theo doi)_Book1_Ke hoach 2012 theo doi (giai ngan 30.6.12) 8" xfId="39249"/>
    <cellStyle name="1_KH 2007 (theo doi)_Chi tieu 5 nam" xfId="10917"/>
    <cellStyle name="1_KH 2007 (theo doi)_Chi tieu 5 nam 2" xfId="10918"/>
    <cellStyle name="1_KH 2007 (theo doi)_Chi tieu 5 nam 2 2" xfId="10919"/>
    <cellStyle name="1_KH 2007 (theo doi)_Chi tieu 5 nam 2 2 2" xfId="39250"/>
    <cellStyle name="1_KH 2007 (theo doi)_Chi tieu 5 nam 2 2 3" xfId="39251"/>
    <cellStyle name="1_KH 2007 (theo doi)_Chi tieu 5 nam 2 3" xfId="10920"/>
    <cellStyle name="1_KH 2007 (theo doi)_Chi tieu 5 nam 2 3 2" xfId="39252"/>
    <cellStyle name="1_KH 2007 (theo doi)_Chi tieu 5 nam 2 3 3" xfId="39253"/>
    <cellStyle name="1_KH 2007 (theo doi)_Chi tieu 5 nam 2 4" xfId="10921"/>
    <cellStyle name="1_KH 2007 (theo doi)_Chi tieu 5 nam 2 4 2" xfId="39254"/>
    <cellStyle name="1_KH 2007 (theo doi)_Chi tieu 5 nam 2 4 3" xfId="39255"/>
    <cellStyle name="1_KH 2007 (theo doi)_Chi tieu 5 nam 2 5" xfId="39256"/>
    <cellStyle name="1_KH 2007 (theo doi)_Chi tieu 5 nam 2 6" xfId="39257"/>
    <cellStyle name="1_KH 2007 (theo doi)_Chi tieu 5 nam 3" xfId="10922"/>
    <cellStyle name="1_KH 2007 (theo doi)_Chi tieu 5 nam 3 2" xfId="39258"/>
    <cellStyle name="1_KH 2007 (theo doi)_Chi tieu 5 nam 3 3" xfId="39259"/>
    <cellStyle name="1_KH 2007 (theo doi)_Chi tieu 5 nam 4" xfId="10923"/>
    <cellStyle name="1_KH 2007 (theo doi)_Chi tieu 5 nam 4 2" xfId="39260"/>
    <cellStyle name="1_KH 2007 (theo doi)_Chi tieu 5 nam 4 3" xfId="39261"/>
    <cellStyle name="1_KH 2007 (theo doi)_Chi tieu 5 nam 5" xfId="10924"/>
    <cellStyle name="1_KH 2007 (theo doi)_Chi tieu 5 nam 5 2" xfId="39262"/>
    <cellStyle name="1_KH 2007 (theo doi)_Chi tieu 5 nam 5 3" xfId="39263"/>
    <cellStyle name="1_KH 2007 (theo doi)_Chi tieu 5 nam 6" xfId="39264"/>
    <cellStyle name="1_KH 2007 (theo doi)_Chi tieu 5 nam 7" xfId="39265"/>
    <cellStyle name="1_KH 2007 (theo doi)_Chi tieu 5 nam_BC cong trinh trong diem" xfId="10925"/>
    <cellStyle name="1_KH 2007 (theo doi)_Chi tieu 5 nam_BC cong trinh trong diem 2" xfId="10926"/>
    <cellStyle name="1_KH 2007 (theo doi)_Chi tieu 5 nam_BC cong trinh trong diem 2 2" xfId="10927"/>
    <cellStyle name="1_KH 2007 (theo doi)_Chi tieu 5 nam_BC cong trinh trong diem 2 2 2" xfId="39266"/>
    <cellStyle name="1_KH 2007 (theo doi)_Chi tieu 5 nam_BC cong trinh trong diem 2 2 3" xfId="39267"/>
    <cellStyle name="1_KH 2007 (theo doi)_Chi tieu 5 nam_BC cong trinh trong diem 2 3" xfId="10928"/>
    <cellStyle name="1_KH 2007 (theo doi)_Chi tieu 5 nam_BC cong trinh trong diem 2 3 2" xfId="39268"/>
    <cellStyle name="1_KH 2007 (theo doi)_Chi tieu 5 nam_BC cong trinh trong diem 2 3 3" xfId="39269"/>
    <cellStyle name="1_KH 2007 (theo doi)_Chi tieu 5 nam_BC cong trinh trong diem 2 4" xfId="10929"/>
    <cellStyle name="1_KH 2007 (theo doi)_Chi tieu 5 nam_BC cong trinh trong diem 2 4 2" xfId="39270"/>
    <cellStyle name="1_KH 2007 (theo doi)_Chi tieu 5 nam_BC cong trinh trong diem 2 4 3" xfId="39271"/>
    <cellStyle name="1_KH 2007 (theo doi)_Chi tieu 5 nam_BC cong trinh trong diem 2 5" xfId="39272"/>
    <cellStyle name="1_KH 2007 (theo doi)_Chi tieu 5 nam_BC cong trinh trong diem 2 6" xfId="39273"/>
    <cellStyle name="1_KH 2007 (theo doi)_Chi tieu 5 nam_BC cong trinh trong diem 3" xfId="10930"/>
    <cellStyle name="1_KH 2007 (theo doi)_Chi tieu 5 nam_BC cong trinh trong diem 3 2" xfId="39274"/>
    <cellStyle name="1_KH 2007 (theo doi)_Chi tieu 5 nam_BC cong trinh trong diem 3 3" xfId="39275"/>
    <cellStyle name="1_KH 2007 (theo doi)_Chi tieu 5 nam_BC cong trinh trong diem 4" xfId="10931"/>
    <cellStyle name="1_KH 2007 (theo doi)_Chi tieu 5 nam_BC cong trinh trong diem 4 2" xfId="39276"/>
    <cellStyle name="1_KH 2007 (theo doi)_Chi tieu 5 nam_BC cong trinh trong diem 4 3" xfId="39277"/>
    <cellStyle name="1_KH 2007 (theo doi)_Chi tieu 5 nam_BC cong trinh trong diem 5" xfId="10932"/>
    <cellStyle name="1_KH 2007 (theo doi)_Chi tieu 5 nam_BC cong trinh trong diem 5 2" xfId="39278"/>
    <cellStyle name="1_KH 2007 (theo doi)_Chi tieu 5 nam_BC cong trinh trong diem 5 3" xfId="39279"/>
    <cellStyle name="1_KH 2007 (theo doi)_Chi tieu 5 nam_BC cong trinh trong diem 6" xfId="39280"/>
    <cellStyle name="1_KH 2007 (theo doi)_Chi tieu 5 nam_BC cong trinh trong diem 7" xfId="39281"/>
    <cellStyle name="1_KH 2007 (theo doi)_Chi tieu 5 nam_BC cong trinh trong diem_BC von DTPT 6 thang 2012" xfId="10933"/>
    <cellStyle name="1_KH 2007 (theo doi)_Chi tieu 5 nam_BC cong trinh trong diem_BC von DTPT 6 thang 2012 2" xfId="10934"/>
    <cellStyle name="1_KH 2007 (theo doi)_Chi tieu 5 nam_BC cong trinh trong diem_BC von DTPT 6 thang 2012 2 2" xfId="10935"/>
    <cellStyle name="1_KH 2007 (theo doi)_Chi tieu 5 nam_BC cong trinh trong diem_BC von DTPT 6 thang 2012 2 2 2" xfId="39282"/>
    <cellStyle name="1_KH 2007 (theo doi)_Chi tieu 5 nam_BC cong trinh trong diem_BC von DTPT 6 thang 2012 2 2 3" xfId="39283"/>
    <cellStyle name="1_KH 2007 (theo doi)_Chi tieu 5 nam_BC cong trinh trong diem_BC von DTPT 6 thang 2012 2 3" xfId="10936"/>
    <cellStyle name="1_KH 2007 (theo doi)_Chi tieu 5 nam_BC cong trinh trong diem_BC von DTPT 6 thang 2012 2 3 2" xfId="39284"/>
    <cellStyle name="1_KH 2007 (theo doi)_Chi tieu 5 nam_BC cong trinh trong diem_BC von DTPT 6 thang 2012 2 3 3" xfId="39285"/>
    <cellStyle name="1_KH 2007 (theo doi)_Chi tieu 5 nam_BC cong trinh trong diem_BC von DTPT 6 thang 2012 2 4" xfId="10937"/>
    <cellStyle name="1_KH 2007 (theo doi)_Chi tieu 5 nam_BC cong trinh trong diem_BC von DTPT 6 thang 2012 2 4 2" xfId="39286"/>
    <cellStyle name="1_KH 2007 (theo doi)_Chi tieu 5 nam_BC cong trinh trong diem_BC von DTPT 6 thang 2012 2 4 3" xfId="39287"/>
    <cellStyle name="1_KH 2007 (theo doi)_Chi tieu 5 nam_BC cong trinh trong diem_BC von DTPT 6 thang 2012 2 5" xfId="39288"/>
    <cellStyle name="1_KH 2007 (theo doi)_Chi tieu 5 nam_BC cong trinh trong diem_BC von DTPT 6 thang 2012 2 6" xfId="39289"/>
    <cellStyle name="1_KH 2007 (theo doi)_Chi tieu 5 nam_BC cong trinh trong diem_BC von DTPT 6 thang 2012 3" xfId="10938"/>
    <cellStyle name="1_KH 2007 (theo doi)_Chi tieu 5 nam_BC cong trinh trong diem_BC von DTPT 6 thang 2012 3 2" xfId="39290"/>
    <cellStyle name="1_KH 2007 (theo doi)_Chi tieu 5 nam_BC cong trinh trong diem_BC von DTPT 6 thang 2012 3 3" xfId="39291"/>
    <cellStyle name="1_KH 2007 (theo doi)_Chi tieu 5 nam_BC cong trinh trong diem_BC von DTPT 6 thang 2012 4" xfId="10939"/>
    <cellStyle name="1_KH 2007 (theo doi)_Chi tieu 5 nam_BC cong trinh trong diem_BC von DTPT 6 thang 2012 4 2" xfId="39292"/>
    <cellStyle name="1_KH 2007 (theo doi)_Chi tieu 5 nam_BC cong trinh trong diem_BC von DTPT 6 thang 2012 4 3" xfId="39293"/>
    <cellStyle name="1_KH 2007 (theo doi)_Chi tieu 5 nam_BC cong trinh trong diem_BC von DTPT 6 thang 2012 5" xfId="10940"/>
    <cellStyle name="1_KH 2007 (theo doi)_Chi tieu 5 nam_BC cong trinh trong diem_BC von DTPT 6 thang 2012 5 2" xfId="39294"/>
    <cellStyle name="1_KH 2007 (theo doi)_Chi tieu 5 nam_BC cong trinh trong diem_BC von DTPT 6 thang 2012 5 3" xfId="39295"/>
    <cellStyle name="1_KH 2007 (theo doi)_Chi tieu 5 nam_BC cong trinh trong diem_BC von DTPT 6 thang 2012 6" xfId="39296"/>
    <cellStyle name="1_KH 2007 (theo doi)_Chi tieu 5 nam_BC cong trinh trong diem_BC von DTPT 6 thang 2012 7" xfId="39297"/>
    <cellStyle name="1_KH 2007 (theo doi)_Chi tieu 5 nam_BC cong trinh trong diem_Bieu du thao QD von ho tro co MT" xfId="10941"/>
    <cellStyle name="1_KH 2007 (theo doi)_Chi tieu 5 nam_BC cong trinh trong diem_Bieu du thao QD von ho tro co MT 2" xfId="10942"/>
    <cellStyle name="1_KH 2007 (theo doi)_Chi tieu 5 nam_BC cong trinh trong diem_Bieu du thao QD von ho tro co MT 2 2" xfId="10943"/>
    <cellStyle name="1_KH 2007 (theo doi)_Chi tieu 5 nam_BC cong trinh trong diem_Bieu du thao QD von ho tro co MT 2 2 2" xfId="39298"/>
    <cellStyle name="1_KH 2007 (theo doi)_Chi tieu 5 nam_BC cong trinh trong diem_Bieu du thao QD von ho tro co MT 2 2 3" xfId="39299"/>
    <cellStyle name="1_KH 2007 (theo doi)_Chi tieu 5 nam_BC cong trinh trong diem_Bieu du thao QD von ho tro co MT 2 3" xfId="10944"/>
    <cellStyle name="1_KH 2007 (theo doi)_Chi tieu 5 nam_BC cong trinh trong diem_Bieu du thao QD von ho tro co MT 2 3 2" xfId="39300"/>
    <cellStyle name="1_KH 2007 (theo doi)_Chi tieu 5 nam_BC cong trinh trong diem_Bieu du thao QD von ho tro co MT 2 3 3" xfId="39301"/>
    <cellStyle name="1_KH 2007 (theo doi)_Chi tieu 5 nam_BC cong trinh trong diem_Bieu du thao QD von ho tro co MT 2 4" xfId="10945"/>
    <cellStyle name="1_KH 2007 (theo doi)_Chi tieu 5 nam_BC cong trinh trong diem_Bieu du thao QD von ho tro co MT 2 4 2" xfId="39302"/>
    <cellStyle name="1_KH 2007 (theo doi)_Chi tieu 5 nam_BC cong trinh trong diem_Bieu du thao QD von ho tro co MT 2 4 3" xfId="39303"/>
    <cellStyle name="1_KH 2007 (theo doi)_Chi tieu 5 nam_BC cong trinh trong diem_Bieu du thao QD von ho tro co MT 2 5" xfId="39304"/>
    <cellStyle name="1_KH 2007 (theo doi)_Chi tieu 5 nam_BC cong trinh trong diem_Bieu du thao QD von ho tro co MT 2 6" xfId="39305"/>
    <cellStyle name="1_KH 2007 (theo doi)_Chi tieu 5 nam_BC cong trinh trong diem_Bieu du thao QD von ho tro co MT 3" xfId="10946"/>
    <cellStyle name="1_KH 2007 (theo doi)_Chi tieu 5 nam_BC cong trinh trong diem_Bieu du thao QD von ho tro co MT 3 2" xfId="39306"/>
    <cellStyle name="1_KH 2007 (theo doi)_Chi tieu 5 nam_BC cong trinh trong diem_Bieu du thao QD von ho tro co MT 3 3" xfId="39307"/>
    <cellStyle name="1_KH 2007 (theo doi)_Chi tieu 5 nam_BC cong trinh trong diem_Bieu du thao QD von ho tro co MT 4" xfId="10947"/>
    <cellStyle name="1_KH 2007 (theo doi)_Chi tieu 5 nam_BC cong trinh trong diem_Bieu du thao QD von ho tro co MT 4 2" xfId="39308"/>
    <cellStyle name="1_KH 2007 (theo doi)_Chi tieu 5 nam_BC cong trinh trong diem_Bieu du thao QD von ho tro co MT 4 3" xfId="39309"/>
    <cellStyle name="1_KH 2007 (theo doi)_Chi tieu 5 nam_BC cong trinh trong diem_Bieu du thao QD von ho tro co MT 5" xfId="10948"/>
    <cellStyle name="1_KH 2007 (theo doi)_Chi tieu 5 nam_BC cong trinh trong diem_Bieu du thao QD von ho tro co MT 5 2" xfId="39310"/>
    <cellStyle name="1_KH 2007 (theo doi)_Chi tieu 5 nam_BC cong trinh trong diem_Bieu du thao QD von ho tro co MT 5 3" xfId="39311"/>
    <cellStyle name="1_KH 2007 (theo doi)_Chi tieu 5 nam_BC cong trinh trong diem_Bieu du thao QD von ho tro co MT 6" xfId="39312"/>
    <cellStyle name="1_KH 2007 (theo doi)_Chi tieu 5 nam_BC cong trinh trong diem_Bieu du thao QD von ho tro co MT 7" xfId="39313"/>
    <cellStyle name="1_KH 2007 (theo doi)_Chi tieu 5 nam_BC cong trinh trong diem_Ke hoach 2012 (theo doi)" xfId="10949"/>
    <cellStyle name="1_KH 2007 (theo doi)_Chi tieu 5 nam_BC cong trinh trong diem_Ke hoach 2012 (theo doi) 2" xfId="10950"/>
    <cellStyle name="1_KH 2007 (theo doi)_Chi tieu 5 nam_BC cong trinh trong diem_Ke hoach 2012 (theo doi) 2 2" xfId="10951"/>
    <cellStyle name="1_KH 2007 (theo doi)_Chi tieu 5 nam_BC cong trinh trong diem_Ke hoach 2012 (theo doi) 2 2 2" xfId="39314"/>
    <cellStyle name="1_KH 2007 (theo doi)_Chi tieu 5 nam_BC cong trinh trong diem_Ke hoach 2012 (theo doi) 2 2 3" xfId="39315"/>
    <cellStyle name="1_KH 2007 (theo doi)_Chi tieu 5 nam_BC cong trinh trong diem_Ke hoach 2012 (theo doi) 2 3" xfId="10952"/>
    <cellStyle name="1_KH 2007 (theo doi)_Chi tieu 5 nam_BC cong trinh trong diem_Ke hoach 2012 (theo doi) 2 3 2" xfId="39316"/>
    <cellStyle name="1_KH 2007 (theo doi)_Chi tieu 5 nam_BC cong trinh trong diem_Ke hoach 2012 (theo doi) 2 3 3" xfId="39317"/>
    <cellStyle name="1_KH 2007 (theo doi)_Chi tieu 5 nam_BC cong trinh trong diem_Ke hoach 2012 (theo doi) 2 4" xfId="10953"/>
    <cellStyle name="1_KH 2007 (theo doi)_Chi tieu 5 nam_BC cong trinh trong diem_Ke hoach 2012 (theo doi) 2 4 2" xfId="39318"/>
    <cellStyle name="1_KH 2007 (theo doi)_Chi tieu 5 nam_BC cong trinh trong diem_Ke hoach 2012 (theo doi) 2 4 3" xfId="39319"/>
    <cellStyle name="1_KH 2007 (theo doi)_Chi tieu 5 nam_BC cong trinh trong diem_Ke hoach 2012 (theo doi) 2 5" xfId="39320"/>
    <cellStyle name="1_KH 2007 (theo doi)_Chi tieu 5 nam_BC cong trinh trong diem_Ke hoach 2012 (theo doi) 2 6" xfId="39321"/>
    <cellStyle name="1_KH 2007 (theo doi)_Chi tieu 5 nam_BC cong trinh trong diem_Ke hoach 2012 (theo doi) 3" xfId="10954"/>
    <cellStyle name="1_KH 2007 (theo doi)_Chi tieu 5 nam_BC cong trinh trong diem_Ke hoach 2012 (theo doi) 3 2" xfId="39322"/>
    <cellStyle name="1_KH 2007 (theo doi)_Chi tieu 5 nam_BC cong trinh trong diem_Ke hoach 2012 (theo doi) 3 3" xfId="39323"/>
    <cellStyle name="1_KH 2007 (theo doi)_Chi tieu 5 nam_BC cong trinh trong diem_Ke hoach 2012 (theo doi) 4" xfId="10955"/>
    <cellStyle name="1_KH 2007 (theo doi)_Chi tieu 5 nam_BC cong trinh trong diem_Ke hoach 2012 (theo doi) 4 2" xfId="39324"/>
    <cellStyle name="1_KH 2007 (theo doi)_Chi tieu 5 nam_BC cong trinh trong diem_Ke hoach 2012 (theo doi) 4 3" xfId="39325"/>
    <cellStyle name="1_KH 2007 (theo doi)_Chi tieu 5 nam_BC cong trinh trong diem_Ke hoach 2012 (theo doi) 5" xfId="10956"/>
    <cellStyle name="1_KH 2007 (theo doi)_Chi tieu 5 nam_BC cong trinh trong diem_Ke hoach 2012 (theo doi) 5 2" xfId="39326"/>
    <cellStyle name="1_KH 2007 (theo doi)_Chi tieu 5 nam_BC cong trinh trong diem_Ke hoach 2012 (theo doi) 5 3" xfId="39327"/>
    <cellStyle name="1_KH 2007 (theo doi)_Chi tieu 5 nam_BC cong trinh trong diem_Ke hoach 2012 (theo doi) 6" xfId="39328"/>
    <cellStyle name="1_KH 2007 (theo doi)_Chi tieu 5 nam_BC cong trinh trong diem_Ke hoach 2012 (theo doi) 7" xfId="39329"/>
    <cellStyle name="1_KH 2007 (theo doi)_Chi tieu 5 nam_BC cong trinh trong diem_Ke hoach 2012 theo doi (giai ngan 30.6.12)" xfId="10957"/>
    <cellStyle name="1_KH 2007 (theo doi)_Chi tieu 5 nam_BC cong trinh trong diem_Ke hoach 2012 theo doi (giai ngan 30.6.12) 2" xfId="10958"/>
    <cellStyle name="1_KH 2007 (theo doi)_Chi tieu 5 nam_BC cong trinh trong diem_Ke hoach 2012 theo doi (giai ngan 30.6.12) 2 2" xfId="10959"/>
    <cellStyle name="1_KH 2007 (theo doi)_Chi tieu 5 nam_BC cong trinh trong diem_Ke hoach 2012 theo doi (giai ngan 30.6.12) 2 2 2" xfId="39330"/>
    <cellStyle name="1_KH 2007 (theo doi)_Chi tieu 5 nam_BC cong trinh trong diem_Ke hoach 2012 theo doi (giai ngan 30.6.12) 2 2 3" xfId="39331"/>
    <cellStyle name="1_KH 2007 (theo doi)_Chi tieu 5 nam_BC cong trinh trong diem_Ke hoach 2012 theo doi (giai ngan 30.6.12) 2 3" xfId="10960"/>
    <cellStyle name="1_KH 2007 (theo doi)_Chi tieu 5 nam_BC cong trinh trong diem_Ke hoach 2012 theo doi (giai ngan 30.6.12) 2 3 2" xfId="39332"/>
    <cellStyle name="1_KH 2007 (theo doi)_Chi tieu 5 nam_BC cong trinh trong diem_Ke hoach 2012 theo doi (giai ngan 30.6.12) 2 3 3" xfId="39333"/>
    <cellStyle name="1_KH 2007 (theo doi)_Chi tieu 5 nam_BC cong trinh trong diem_Ke hoach 2012 theo doi (giai ngan 30.6.12) 2 4" xfId="10961"/>
    <cellStyle name="1_KH 2007 (theo doi)_Chi tieu 5 nam_BC cong trinh trong diem_Ke hoach 2012 theo doi (giai ngan 30.6.12) 2 4 2" xfId="39334"/>
    <cellStyle name="1_KH 2007 (theo doi)_Chi tieu 5 nam_BC cong trinh trong diem_Ke hoach 2012 theo doi (giai ngan 30.6.12) 2 4 3" xfId="39335"/>
    <cellStyle name="1_KH 2007 (theo doi)_Chi tieu 5 nam_BC cong trinh trong diem_Ke hoach 2012 theo doi (giai ngan 30.6.12) 2 5" xfId="39336"/>
    <cellStyle name="1_KH 2007 (theo doi)_Chi tieu 5 nam_BC cong trinh trong diem_Ke hoach 2012 theo doi (giai ngan 30.6.12) 2 6" xfId="39337"/>
    <cellStyle name="1_KH 2007 (theo doi)_Chi tieu 5 nam_BC cong trinh trong diem_Ke hoach 2012 theo doi (giai ngan 30.6.12) 3" xfId="10962"/>
    <cellStyle name="1_KH 2007 (theo doi)_Chi tieu 5 nam_BC cong trinh trong diem_Ke hoach 2012 theo doi (giai ngan 30.6.12) 3 2" xfId="39338"/>
    <cellStyle name="1_KH 2007 (theo doi)_Chi tieu 5 nam_BC cong trinh trong diem_Ke hoach 2012 theo doi (giai ngan 30.6.12) 3 3" xfId="39339"/>
    <cellStyle name="1_KH 2007 (theo doi)_Chi tieu 5 nam_BC cong trinh trong diem_Ke hoach 2012 theo doi (giai ngan 30.6.12) 4" xfId="10963"/>
    <cellStyle name="1_KH 2007 (theo doi)_Chi tieu 5 nam_BC cong trinh trong diem_Ke hoach 2012 theo doi (giai ngan 30.6.12) 4 2" xfId="39340"/>
    <cellStyle name="1_KH 2007 (theo doi)_Chi tieu 5 nam_BC cong trinh trong diem_Ke hoach 2012 theo doi (giai ngan 30.6.12) 4 3" xfId="39341"/>
    <cellStyle name="1_KH 2007 (theo doi)_Chi tieu 5 nam_BC cong trinh trong diem_Ke hoach 2012 theo doi (giai ngan 30.6.12) 5" xfId="10964"/>
    <cellStyle name="1_KH 2007 (theo doi)_Chi tieu 5 nam_BC cong trinh trong diem_Ke hoach 2012 theo doi (giai ngan 30.6.12) 5 2" xfId="39342"/>
    <cellStyle name="1_KH 2007 (theo doi)_Chi tieu 5 nam_BC cong trinh trong diem_Ke hoach 2012 theo doi (giai ngan 30.6.12) 5 3" xfId="39343"/>
    <cellStyle name="1_KH 2007 (theo doi)_Chi tieu 5 nam_BC cong trinh trong diem_Ke hoach 2012 theo doi (giai ngan 30.6.12) 6" xfId="39344"/>
    <cellStyle name="1_KH 2007 (theo doi)_Chi tieu 5 nam_BC cong trinh trong diem_Ke hoach 2012 theo doi (giai ngan 30.6.12) 7" xfId="39345"/>
    <cellStyle name="1_KH 2007 (theo doi)_Chi tieu 5 nam_BC von DTPT 6 thang 2012" xfId="10965"/>
    <cellStyle name="1_KH 2007 (theo doi)_Chi tieu 5 nam_BC von DTPT 6 thang 2012 2" xfId="10966"/>
    <cellStyle name="1_KH 2007 (theo doi)_Chi tieu 5 nam_BC von DTPT 6 thang 2012 2 2" xfId="10967"/>
    <cellStyle name="1_KH 2007 (theo doi)_Chi tieu 5 nam_BC von DTPT 6 thang 2012 2 2 2" xfId="39346"/>
    <cellStyle name="1_KH 2007 (theo doi)_Chi tieu 5 nam_BC von DTPT 6 thang 2012 2 2 3" xfId="39347"/>
    <cellStyle name="1_KH 2007 (theo doi)_Chi tieu 5 nam_BC von DTPT 6 thang 2012 2 3" xfId="10968"/>
    <cellStyle name="1_KH 2007 (theo doi)_Chi tieu 5 nam_BC von DTPT 6 thang 2012 2 3 2" xfId="39348"/>
    <cellStyle name="1_KH 2007 (theo doi)_Chi tieu 5 nam_BC von DTPT 6 thang 2012 2 3 3" xfId="39349"/>
    <cellStyle name="1_KH 2007 (theo doi)_Chi tieu 5 nam_BC von DTPT 6 thang 2012 2 4" xfId="10969"/>
    <cellStyle name="1_KH 2007 (theo doi)_Chi tieu 5 nam_BC von DTPT 6 thang 2012 2 4 2" xfId="39350"/>
    <cellStyle name="1_KH 2007 (theo doi)_Chi tieu 5 nam_BC von DTPT 6 thang 2012 2 4 3" xfId="39351"/>
    <cellStyle name="1_KH 2007 (theo doi)_Chi tieu 5 nam_BC von DTPT 6 thang 2012 2 5" xfId="39352"/>
    <cellStyle name="1_KH 2007 (theo doi)_Chi tieu 5 nam_BC von DTPT 6 thang 2012 2 6" xfId="39353"/>
    <cellStyle name="1_KH 2007 (theo doi)_Chi tieu 5 nam_BC von DTPT 6 thang 2012 3" xfId="10970"/>
    <cellStyle name="1_KH 2007 (theo doi)_Chi tieu 5 nam_BC von DTPT 6 thang 2012 3 2" xfId="39354"/>
    <cellStyle name="1_KH 2007 (theo doi)_Chi tieu 5 nam_BC von DTPT 6 thang 2012 3 3" xfId="39355"/>
    <cellStyle name="1_KH 2007 (theo doi)_Chi tieu 5 nam_BC von DTPT 6 thang 2012 4" xfId="10971"/>
    <cellStyle name="1_KH 2007 (theo doi)_Chi tieu 5 nam_BC von DTPT 6 thang 2012 4 2" xfId="39356"/>
    <cellStyle name="1_KH 2007 (theo doi)_Chi tieu 5 nam_BC von DTPT 6 thang 2012 4 3" xfId="39357"/>
    <cellStyle name="1_KH 2007 (theo doi)_Chi tieu 5 nam_BC von DTPT 6 thang 2012 5" xfId="10972"/>
    <cellStyle name="1_KH 2007 (theo doi)_Chi tieu 5 nam_BC von DTPT 6 thang 2012 5 2" xfId="39358"/>
    <cellStyle name="1_KH 2007 (theo doi)_Chi tieu 5 nam_BC von DTPT 6 thang 2012 5 3" xfId="39359"/>
    <cellStyle name="1_KH 2007 (theo doi)_Chi tieu 5 nam_BC von DTPT 6 thang 2012 6" xfId="39360"/>
    <cellStyle name="1_KH 2007 (theo doi)_Chi tieu 5 nam_BC von DTPT 6 thang 2012 7" xfId="39361"/>
    <cellStyle name="1_KH 2007 (theo doi)_Chi tieu 5 nam_Bieu du thao QD von ho tro co MT" xfId="10973"/>
    <cellStyle name="1_KH 2007 (theo doi)_Chi tieu 5 nam_Bieu du thao QD von ho tro co MT 2" xfId="10974"/>
    <cellStyle name="1_KH 2007 (theo doi)_Chi tieu 5 nam_Bieu du thao QD von ho tro co MT 2 2" xfId="10975"/>
    <cellStyle name="1_KH 2007 (theo doi)_Chi tieu 5 nam_Bieu du thao QD von ho tro co MT 2 2 2" xfId="39362"/>
    <cellStyle name="1_KH 2007 (theo doi)_Chi tieu 5 nam_Bieu du thao QD von ho tro co MT 2 2 3" xfId="39363"/>
    <cellStyle name="1_KH 2007 (theo doi)_Chi tieu 5 nam_Bieu du thao QD von ho tro co MT 2 3" xfId="10976"/>
    <cellStyle name="1_KH 2007 (theo doi)_Chi tieu 5 nam_Bieu du thao QD von ho tro co MT 2 3 2" xfId="39364"/>
    <cellStyle name="1_KH 2007 (theo doi)_Chi tieu 5 nam_Bieu du thao QD von ho tro co MT 2 3 3" xfId="39365"/>
    <cellStyle name="1_KH 2007 (theo doi)_Chi tieu 5 nam_Bieu du thao QD von ho tro co MT 2 4" xfId="10977"/>
    <cellStyle name="1_KH 2007 (theo doi)_Chi tieu 5 nam_Bieu du thao QD von ho tro co MT 2 4 2" xfId="39366"/>
    <cellStyle name="1_KH 2007 (theo doi)_Chi tieu 5 nam_Bieu du thao QD von ho tro co MT 2 4 3" xfId="39367"/>
    <cellStyle name="1_KH 2007 (theo doi)_Chi tieu 5 nam_Bieu du thao QD von ho tro co MT 2 5" xfId="39368"/>
    <cellStyle name="1_KH 2007 (theo doi)_Chi tieu 5 nam_Bieu du thao QD von ho tro co MT 2 6" xfId="39369"/>
    <cellStyle name="1_KH 2007 (theo doi)_Chi tieu 5 nam_Bieu du thao QD von ho tro co MT 3" xfId="10978"/>
    <cellStyle name="1_KH 2007 (theo doi)_Chi tieu 5 nam_Bieu du thao QD von ho tro co MT 3 2" xfId="39370"/>
    <cellStyle name="1_KH 2007 (theo doi)_Chi tieu 5 nam_Bieu du thao QD von ho tro co MT 3 3" xfId="39371"/>
    <cellStyle name="1_KH 2007 (theo doi)_Chi tieu 5 nam_Bieu du thao QD von ho tro co MT 4" xfId="10979"/>
    <cellStyle name="1_KH 2007 (theo doi)_Chi tieu 5 nam_Bieu du thao QD von ho tro co MT 4 2" xfId="39372"/>
    <cellStyle name="1_KH 2007 (theo doi)_Chi tieu 5 nam_Bieu du thao QD von ho tro co MT 4 3" xfId="39373"/>
    <cellStyle name="1_KH 2007 (theo doi)_Chi tieu 5 nam_Bieu du thao QD von ho tro co MT 5" xfId="10980"/>
    <cellStyle name="1_KH 2007 (theo doi)_Chi tieu 5 nam_Bieu du thao QD von ho tro co MT 5 2" xfId="39374"/>
    <cellStyle name="1_KH 2007 (theo doi)_Chi tieu 5 nam_Bieu du thao QD von ho tro co MT 5 3" xfId="39375"/>
    <cellStyle name="1_KH 2007 (theo doi)_Chi tieu 5 nam_Bieu du thao QD von ho tro co MT 6" xfId="39376"/>
    <cellStyle name="1_KH 2007 (theo doi)_Chi tieu 5 nam_Bieu du thao QD von ho tro co MT 7" xfId="39377"/>
    <cellStyle name="1_KH 2007 (theo doi)_Chi tieu 5 nam_Ke hoach 2012 (theo doi)" xfId="10981"/>
    <cellStyle name="1_KH 2007 (theo doi)_Chi tieu 5 nam_Ke hoach 2012 (theo doi) 2" xfId="10982"/>
    <cellStyle name="1_KH 2007 (theo doi)_Chi tieu 5 nam_Ke hoach 2012 (theo doi) 2 2" xfId="10983"/>
    <cellStyle name="1_KH 2007 (theo doi)_Chi tieu 5 nam_Ke hoach 2012 (theo doi) 2 2 2" xfId="39378"/>
    <cellStyle name="1_KH 2007 (theo doi)_Chi tieu 5 nam_Ke hoach 2012 (theo doi) 2 2 3" xfId="39379"/>
    <cellStyle name="1_KH 2007 (theo doi)_Chi tieu 5 nam_Ke hoach 2012 (theo doi) 2 3" xfId="10984"/>
    <cellStyle name="1_KH 2007 (theo doi)_Chi tieu 5 nam_Ke hoach 2012 (theo doi) 2 3 2" xfId="39380"/>
    <cellStyle name="1_KH 2007 (theo doi)_Chi tieu 5 nam_Ke hoach 2012 (theo doi) 2 3 3" xfId="39381"/>
    <cellStyle name="1_KH 2007 (theo doi)_Chi tieu 5 nam_Ke hoach 2012 (theo doi) 2 4" xfId="10985"/>
    <cellStyle name="1_KH 2007 (theo doi)_Chi tieu 5 nam_Ke hoach 2012 (theo doi) 2 4 2" xfId="39382"/>
    <cellStyle name="1_KH 2007 (theo doi)_Chi tieu 5 nam_Ke hoach 2012 (theo doi) 2 4 3" xfId="39383"/>
    <cellStyle name="1_KH 2007 (theo doi)_Chi tieu 5 nam_Ke hoach 2012 (theo doi) 2 5" xfId="39384"/>
    <cellStyle name="1_KH 2007 (theo doi)_Chi tieu 5 nam_Ke hoach 2012 (theo doi) 2 6" xfId="39385"/>
    <cellStyle name="1_KH 2007 (theo doi)_Chi tieu 5 nam_Ke hoach 2012 (theo doi) 3" xfId="10986"/>
    <cellStyle name="1_KH 2007 (theo doi)_Chi tieu 5 nam_Ke hoach 2012 (theo doi) 3 2" xfId="39386"/>
    <cellStyle name="1_KH 2007 (theo doi)_Chi tieu 5 nam_Ke hoach 2012 (theo doi) 3 3" xfId="39387"/>
    <cellStyle name="1_KH 2007 (theo doi)_Chi tieu 5 nam_Ke hoach 2012 (theo doi) 4" xfId="10987"/>
    <cellStyle name="1_KH 2007 (theo doi)_Chi tieu 5 nam_Ke hoach 2012 (theo doi) 4 2" xfId="39388"/>
    <cellStyle name="1_KH 2007 (theo doi)_Chi tieu 5 nam_Ke hoach 2012 (theo doi) 4 3" xfId="39389"/>
    <cellStyle name="1_KH 2007 (theo doi)_Chi tieu 5 nam_Ke hoach 2012 (theo doi) 5" xfId="10988"/>
    <cellStyle name="1_KH 2007 (theo doi)_Chi tieu 5 nam_Ke hoach 2012 (theo doi) 5 2" xfId="39390"/>
    <cellStyle name="1_KH 2007 (theo doi)_Chi tieu 5 nam_Ke hoach 2012 (theo doi) 5 3" xfId="39391"/>
    <cellStyle name="1_KH 2007 (theo doi)_Chi tieu 5 nam_Ke hoach 2012 (theo doi) 6" xfId="39392"/>
    <cellStyle name="1_KH 2007 (theo doi)_Chi tieu 5 nam_Ke hoach 2012 (theo doi) 7" xfId="39393"/>
    <cellStyle name="1_KH 2007 (theo doi)_Chi tieu 5 nam_Ke hoach 2012 theo doi (giai ngan 30.6.12)" xfId="10989"/>
    <cellStyle name="1_KH 2007 (theo doi)_Chi tieu 5 nam_Ke hoach 2012 theo doi (giai ngan 30.6.12) 2" xfId="10990"/>
    <cellStyle name="1_KH 2007 (theo doi)_Chi tieu 5 nam_Ke hoach 2012 theo doi (giai ngan 30.6.12) 2 2" xfId="10991"/>
    <cellStyle name="1_KH 2007 (theo doi)_Chi tieu 5 nam_Ke hoach 2012 theo doi (giai ngan 30.6.12) 2 2 2" xfId="39394"/>
    <cellStyle name="1_KH 2007 (theo doi)_Chi tieu 5 nam_Ke hoach 2012 theo doi (giai ngan 30.6.12) 2 2 3" xfId="39395"/>
    <cellStyle name="1_KH 2007 (theo doi)_Chi tieu 5 nam_Ke hoach 2012 theo doi (giai ngan 30.6.12) 2 3" xfId="10992"/>
    <cellStyle name="1_KH 2007 (theo doi)_Chi tieu 5 nam_Ke hoach 2012 theo doi (giai ngan 30.6.12) 2 3 2" xfId="39396"/>
    <cellStyle name="1_KH 2007 (theo doi)_Chi tieu 5 nam_Ke hoach 2012 theo doi (giai ngan 30.6.12) 2 3 3" xfId="39397"/>
    <cellStyle name="1_KH 2007 (theo doi)_Chi tieu 5 nam_Ke hoach 2012 theo doi (giai ngan 30.6.12) 2 4" xfId="10993"/>
    <cellStyle name="1_KH 2007 (theo doi)_Chi tieu 5 nam_Ke hoach 2012 theo doi (giai ngan 30.6.12) 2 4 2" xfId="39398"/>
    <cellStyle name="1_KH 2007 (theo doi)_Chi tieu 5 nam_Ke hoach 2012 theo doi (giai ngan 30.6.12) 2 4 3" xfId="39399"/>
    <cellStyle name="1_KH 2007 (theo doi)_Chi tieu 5 nam_Ke hoach 2012 theo doi (giai ngan 30.6.12) 2 5" xfId="39400"/>
    <cellStyle name="1_KH 2007 (theo doi)_Chi tieu 5 nam_Ke hoach 2012 theo doi (giai ngan 30.6.12) 2 6" xfId="39401"/>
    <cellStyle name="1_KH 2007 (theo doi)_Chi tieu 5 nam_Ke hoach 2012 theo doi (giai ngan 30.6.12) 3" xfId="10994"/>
    <cellStyle name="1_KH 2007 (theo doi)_Chi tieu 5 nam_Ke hoach 2012 theo doi (giai ngan 30.6.12) 3 2" xfId="39402"/>
    <cellStyle name="1_KH 2007 (theo doi)_Chi tieu 5 nam_Ke hoach 2012 theo doi (giai ngan 30.6.12) 3 3" xfId="39403"/>
    <cellStyle name="1_KH 2007 (theo doi)_Chi tieu 5 nam_Ke hoach 2012 theo doi (giai ngan 30.6.12) 4" xfId="10995"/>
    <cellStyle name="1_KH 2007 (theo doi)_Chi tieu 5 nam_Ke hoach 2012 theo doi (giai ngan 30.6.12) 4 2" xfId="39404"/>
    <cellStyle name="1_KH 2007 (theo doi)_Chi tieu 5 nam_Ke hoach 2012 theo doi (giai ngan 30.6.12) 4 3" xfId="39405"/>
    <cellStyle name="1_KH 2007 (theo doi)_Chi tieu 5 nam_Ke hoach 2012 theo doi (giai ngan 30.6.12) 5" xfId="10996"/>
    <cellStyle name="1_KH 2007 (theo doi)_Chi tieu 5 nam_Ke hoach 2012 theo doi (giai ngan 30.6.12) 5 2" xfId="39406"/>
    <cellStyle name="1_KH 2007 (theo doi)_Chi tieu 5 nam_Ke hoach 2012 theo doi (giai ngan 30.6.12) 5 3" xfId="39407"/>
    <cellStyle name="1_KH 2007 (theo doi)_Chi tieu 5 nam_Ke hoach 2012 theo doi (giai ngan 30.6.12) 6" xfId="39408"/>
    <cellStyle name="1_KH 2007 (theo doi)_Chi tieu 5 nam_Ke hoach 2012 theo doi (giai ngan 30.6.12) 7" xfId="39409"/>
    <cellStyle name="1_KH 2007 (theo doi)_Chi tieu 5 nam_pvhung.skhdt 20117113152041 Danh muc cong trinh trong diem" xfId="10997"/>
    <cellStyle name="1_KH 2007 (theo doi)_Chi tieu 5 nam_pvhung.skhdt 20117113152041 Danh muc cong trinh trong diem 2" xfId="10998"/>
    <cellStyle name="1_KH 2007 (theo doi)_Chi tieu 5 nam_pvhung.skhdt 20117113152041 Danh muc cong trinh trong diem 2 2" xfId="10999"/>
    <cellStyle name="1_KH 2007 (theo doi)_Chi tieu 5 nam_pvhung.skhdt 20117113152041 Danh muc cong trinh trong diem 2 2 2" xfId="39410"/>
    <cellStyle name="1_KH 2007 (theo doi)_Chi tieu 5 nam_pvhung.skhdt 20117113152041 Danh muc cong trinh trong diem 2 2 3" xfId="39411"/>
    <cellStyle name="1_KH 2007 (theo doi)_Chi tieu 5 nam_pvhung.skhdt 20117113152041 Danh muc cong trinh trong diem 2 3" xfId="11000"/>
    <cellStyle name="1_KH 2007 (theo doi)_Chi tieu 5 nam_pvhung.skhdt 20117113152041 Danh muc cong trinh trong diem 2 3 2" xfId="39412"/>
    <cellStyle name="1_KH 2007 (theo doi)_Chi tieu 5 nam_pvhung.skhdt 20117113152041 Danh muc cong trinh trong diem 2 3 3" xfId="39413"/>
    <cellStyle name="1_KH 2007 (theo doi)_Chi tieu 5 nam_pvhung.skhdt 20117113152041 Danh muc cong trinh trong diem 2 4" xfId="11001"/>
    <cellStyle name="1_KH 2007 (theo doi)_Chi tieu 5 nam_pvhung.skhdt 20117113152041 Danh muc cong trinh trong diem 2 4 2" xfId="39414"/>
    <cellStyle name="1_KH 2007 (theo doi)_Chi tieu 5 nam_pvhung.skhdt 20117113152041 Danh muc cong trinh trong diem 2 4 3" xfId="39415"/>
    <cellStyle name="1_KH 2007 (theo doi)_Chi tieu 5 nam_pvhung.skhdt 20117113152041 Danh muc cong trinh trong diem 2 5" xfId="39416"/>
    <cellStyle name="1_KH 2007 (theo doi)_Chi tieu 5 nam_pvhung.skhdt 20117113152041 Danh muc cong trinh trong diem 2 6" xfId="39417"/>
    <cellStyle name="1_KH 2007 (theo doi)_Chi tieu 5 nam_pvhung.skhdt 20117113152041 Danh muc cong trinh trong diem 3" xfId="11002"/>
    <cellStyle name="1_KH 2007 (theo doi)_Chi tieu 5 nam_pvhung.skhdt 20117113152041 Danh muc cong trinh trong diem 3 2" xfId="39418"/>
    <cellStyle name="1_KH 2007 (theo doi)_Chi tieu 5 nam_pvhung.skhdt 20117113152041 Danh muc cong trinh trong diem 3 3" xfId="39419"/>
    <cellStyle name="1_KH 2007 (theo doi)_Chi tieu 5 nam_pvhung.skhdt 20117113152041 Danh muc cong trinh trong diem 4" xfId="11003"/>
    <cellStyle name="1_KH 2007 (theo doi)_Chi tieu 5 nam_pvhung.skhdt 20117113152041 Danh muc cong trinh trong diem 4 2" xfId="39420"/>
    <cellStyle name="1_KH 2007 (theo doi)_Chi tieu 5 nam_pvhung.skhdt 20117113152041 Danh muc cong trinh trong diem 4 3" xfId="39421"/>
    <cellStyle name="1_KH 2007 (theo doi)_Chi tieu 5 nam_pvhung.skhdt 20117113152041 Danh muc cong trinh trong diem 5" xfId="11004"/>
    <cellStyle name="1_KH 2007 (theo doi)_Chi tieu 5 nam_pvhung.skhdt 20117113152041 Danh muc cong trinh trong diem 5 2" xfId="39422"/>
    <cellStyle name="1_KH 2007 (theo doi)_Chi tieu 5 nam_pvhung.skhdt 20117113152041 Danh muc cong trinh trong diem 5 3" xfId="39423"/>
    <cellStyle name="1_KH 2007 (theo doi)_Chi tieu 5 nam_pvhung.skhdt 20117113152041 Danh muc cong trinh trong diem 6" xfId="39424"/>
    <cellStyle name="1_KH 2007 (theo doi)_Chi tieu 5 nam_pvhung.skhdt 20117113152041 Danh muc cong trinh trong diem 7" xfId="39425"/>
    <cellStyle name="1_KH 2007 (theo doi)_Chi tieu 5 nam_pvhung.skhdt 20117113152041 Danh muc cong trinh trong diem_BC von DTPT 6 thang 2012" xfId="11005"/>
    <cellStyle name="1_KH 2007 (theo doi)_Chi tieu 5 nam_pvhung.skhdt 20117113152041 Danh muc cong trinh trong diem_BC von DTPT 6 thang 2012 2" xfId="11006"/>
    <cellStyle name="1_KH 2007 (theo doi)_Chi tieu 5 nam_pvhung.skhdt 20117113152041 Danh muc cong trinh trong diem_BC von DTPT 6 thang 2012 2 2" xfId="11007"/>
    <cellStyle name="1_KH 2007 (theo doi)_Chi tieu 5 nam_pvhung.skhdt 20117113152041 Danh muc cong trinh trong diem_BC von DTPT 6 thang 2012 2 2 2" xfId="39426"/>
    <cellStyle name="1_KH 2007 (theo doi)_Chi tieu 5 nam_pvhung.skhdt 20117113152041 Danh muc cong trinh trong diem_BC von DTPT 6 thang 2012 2 2 3" xfId="39427"/>
    <cellStyle name="1_KH 2007 (theo doi)_Chi tieu 5 nam_pvhung.skhdt 20117113152041 Danh muc cong trinh trong diem_BC von DTPT 6 thang 2012 2 3" xfId="11008"/>
    <cellStyle name="1_KH 2007 (theo doi)_Chi tieu 5 nam_pvhung.skhdt 20117113152041 Danh muc cong trinh trong diem_BC von DTPT 6 thang 2012 2 3 2" xfId="39428"/>
    <cellStyle name="1_KH 2007 (theo doi)_Chi tieu 5 nam_pvhung.skhdt 20117113152041 Danh muc cong trinh trong diem_BC von DTPT 6 thang 2012 2 3 3" xfId="39429"/>
    <cellStyle name="1_KH 2007 (theo doi)_Chi tieu 5 nam_pvhung.skhdt 20117113152041 Danh muc cong trinh trong diem_BC von DTPT 6 thang 2012 2 4" xfId="11009"/>
    <cellStyle name="1_KH 2007 (theo doi)_Chi tieu 5 nam_pvhung.skhdt 20117113152041 Danh muc cong trinh trong diem_BC von DTPT 6 thang 2012 2 4 2" xfId="39430"/>
    <cellStyle name="1_KH 2007 (theo doi)_Chi tieu 5 nam_pvhung.skhdt 20117113152041 Danh muc cong trinh trong diem_BC von DTPT 6 thang 2012 2 4 3" xfId="39431"/>
    <cellStyle name="1_KH 2007 (theo doi)_Chi tieu 5 nam_pvhung.skhdt 20117113152041 Danh muc cong trinh trong diem_BC von DTPT 6 thang 2012 2 5" xfId="39432"/>
    <cellStyle name="1_KH 2007 (theo doi)_Chi tieu 5 nam_pvhung.skhdt 20117113152041 Danh muc cong trinh trong diem_BC von DTPT 6 thang 2012 2 6" xfId="39433"/>
    <cellStyle name="1_KH 2007 (theo doi)_Chi tieu 5 nam_pvhung.skhdt 20117113152041 Danh muc cong trinh trong diem_BC von DTPT 6 thang 2012 3" xfId="11010"/>
    <cellStyle name="1_KH 2007 (theo doi)_Chi tieu 5 nam_pvhung.skhdt 20117113152041 Danh muc cong trinh trong diem_BC von DTPT 6 thang 2012 3 2" xfId="39434"/>
    <cellStyle name="1_KH 2007 (theo doi)_Chi tieu 5 nam_pvhung.skhdt 20117113152041 Danh muc cong trinh trong diem_BC von DTPT 6 thang 2012 3 3" xfId="39435"/>
    <cellStyle name="1_KH 2007 (theo doi)_Chi tieu 5 nam_pvhung.skhdt 20117113152041 Danh muc cong trinh trong diem_BC von DTPT 6 thang 2012 4" xfId="11011"/>
    <cellStyle name="1_KH 2007 (theo doi)_Chi tieu 5 nam_pvhung.skhdt 20117113152041 Danh muc cong trinh trong diem_BC von DTPT 6 thang 2012 4 2" xfId="39436"/>
    <cellStyle name="1_KH 2007 (theo doi)_Chi tieu 5 nam_pvhung.skhdt 20117113152041 Danh muc cong trinh trong diem_BC von DTPT 6 thang 2012 4 3" xfId="39437"/>
    <cellStyle name="1_KH 2007 (theo doi)_Chi tieu 5 nam_pvhung.skhdt 20117113152041 Danh muc cong trinh trong diem_BC von DTPT 6 thang 2012 5" xfId="11012"/>
    <cellStyle name="1_KH 2007 (theo doi)_Chi tieu 5 nam_pvhung.skhdt 20117113152041 Danh muc cong trinh trong diem_BC von DTPT 6 thang 2012 5 2" xfId="39438"/>
    <cellStyle name="1_KH 2007 (theo doi)_Chi tieu 5 nam_pvhung.skhdt 20117113152041 Danh muc cong trinh trong diem_BC von DTPT 6 thang 2012 5 3" xfId="39439"/>
    <cellStyle name="1_KH 2007 (theo doi)_Chi tieu 5 nam_pvhung.skhdt 20117113152041 Danh muc cong trinh trong diem_BC von DTPT 6 thang 2012 6" xfId="39440"/>
    <cellStyle name="1_KH 2007 (theo doi)_Chi tieu 5 nam_pvhung.skhdt 20117113152041 Danh muc cong trinh trong diem_BC von DTPT 6 thang 2012 7" xfId="39441"/>
    <cellStyle name="1_KH 2007 (theo doi)_Chi tieu 5 nam_pvhung.skhdt 20117113152041 Danh muc cong trinh trong diem_Bieu du thao QD von ho tro co MT" xfId="11013"/>
    <cellStyle name="1_KH 2007 (theo doi)_Chi tieu 5 nam_pvhung.skhdt 20117113152041 Danh muc cong trinh trong diem_Bieu du thao QD von ho tro co MT 2" xfId="11014"/>
    <cellStyle name="1_KH 2007 (theo doi)_Chi tieu 5 nam_pvhung.skhdt 20117113152041 Danh muc cong trinh trong diem_Bieu du thao QD von ho tro co MT 2 2" xfId="11015"/>
    <cellStyle name="1_KH 2007 (theo doi)_Chi tieu 5 nam_pvhung.skhdt 20117113152041 Danh muc cong trinh trong diem_Bieu du thao QD von ho tro co MT 2 2 2" xfId="39442"/>
    <cellStyle name="1_KH 2007 (theo doi)_Chi tieu 5 nam_pvhung.skhdt 20117113152041 Danh muc cong trinh trong diem_Bieu du thao QD von ho tro co MT 2 2 3" xfId="39443"/>
    <cellStyle name="1_KH 2007 (theo doi)_Chi tieu 5 nam_pvhung.skhdt 20117113152041 Danh muc cong trinh trong diem_Bieu du thao QD von ho tro co MT 2 3" xfId="11016"/>
    <cellStyle name="1_KH 2007 (theo doi)_Chi tieu 5 nam_pvhung.skhdt 20117113152041 Danh muc cong trinh trong diem_Bieu du thao QD von ho tro co MT 2 3 2" xfId="39444"/>
    <cellStyle name="1_KH 2007 (theo doi)_Chi tieu 5 nam_pvhung.skhdt 20117113152041 Danh muc cong trinh trong diem_Bieu du thao QD von ho tro co MT 2 3 3" xfId="39445"/>
    <cellStyle name="1_KH 2007 (theo doi)_Chi tieu 5 nam_pvhung.skhdt 20117113152041 Danh muc cong trinh trong diem_Bieu du thao QD von ho tro co MT 2 4" xfId="11017"/>
    <cellStyle name="1_KH 2007 (theo doi)_Chi tieu 5 nam_pvhung.skhdt 20117113152041 Danh muc cong trinh trong diem_Bieu du thao QD von ho tro co MT 2 4 2" xfId="39446"/>
    <cellStyle name="1_KH 2007 (theo doi)_Chi tieu 5 nam_pvhung.skhdt 20117113152041 Danh muc cong trinh trong diem_Bieu du thao QD von ho tro co MT 2 4 3" xfId="39447"/>
    <cellStyle name="1_KH 2007 (theo doi)_Chi tieu 5 nam_pvhung.skhdt 20117113152041 Danh muc cong trinh trong diem_Bieu du thao QD von ho tro co MT 2 5" xfId="39448"/>
    <cellStyle name="1_KH 2007 (theo doi)_Chi tieu 5 nam_pvhung.skhdt 20117113152041 Danh muc cong trinh trong diem_Bieu du thao QD von ho tro co MT 2 6" xfId="39449"/>
    <cellStyle name="1_KH 2007 (theo doi)_Chi tieu 5 nam_pvhung.skhdt 20117113152041 Danh muc cong trinh trong diem_Bieu du thao QD von ho tro co MT 3" xfId="11018"/>
    <cellStyle name="1_KH 2007 (theo doi)_Chi tieu 5 nam_pvhung.skhdt 20117113152041 Danh muc cong trinh trong diem_Bieu du thao QD von ho tro co MT 3 2" xfId="39450"/>
    <cellStyle name="1_KH 2007 (theo doi)_Chi tieu 5 nam_pvhung.skhdt 20117113152041 Danh muc cong trinh trong diem_Bieu du thao QD von ho tro co MT 3 3" xfId="39451"/>
    <cellStyle name="1_KH 2007 (theo doi)_Chi tieu 5 nam_pvhung.skhdt 20117113152041 Danh muc cong trinh trong diem_Bieu du thao QD von ho tro co MT 4" xfId="11019"/>
    <cellStyle name="1_KH 2007 (theo doi)_Chi tieu 5 nam_pvhung.skhdt 20117113152041 Danh muc cong trinh trong diem_Bieu du thao QD von ho tro co MT 4 2" xfId="39452"/>
    <cellStyle name="1_KH 2007 (theo doi)_Chi tieu 5 nam_pvhung.skhdt 20117113152041 Danh muc cong trinh trong diem_Bieu du thao QD von ho tro co MT 4 3" xfId="39453"/>
    <cellStyle name="1_KH 2007 (theo doi)_Chi tieu 5 nam_pvhung.skhdt 20117113152041 Danh muc cong trinh trong diem_Bieu du thao QD von ho tro co MT 5" xfId="11020"/>
    <cellStyle name="1_KH 2007 (theo doi)_Chi tieu 5 nam_pvhung.skhdt 20117113152041 Danh muc cong trinh trong diem_Bieu du thao QD von ho tro co MT 5 2" xfId="39454"/>
    <cellStyle name="1_KH 2007 (theo doi)_Chi tieu 5 nam_pvhung.skhdt 20117113152041 Danh muc cong trinh trong diem_Bieu du thao QD von ho tro co MT 5 3" xfId="39455"/>
    <cellStyle name="1_KH 2007 (theo doi)_Chi tieu 5 nam_pvhung.skhdt 20117113152041 Danh muc cong trinh trong diem_Bieu du thao QD von ho tro co MT 6" xfId="39456"/>
    <cellStyle name="1_KH 2007 (theo doi)_Chi tieu 5 nam_pvhung.skhdt 20117113152041 Danh muc cong trinh trong diem_Bieu du thao QD von ho tro co MT 7" xfId="39457"/>
    <cellStyle name="1_KH 2007 (theo doi)_Chi tieu 5 nam_pvhung.skhdt 20117113152041 Danh muc cong trinh trong diem_Ke hoach 2012 (theo doi)" xfId="11021"/>
    <cellStyle name="1_KH 2007 (theo doi)_Chi tieu 5 nam_pvhung.skhdt 20117113152041 Danh muc cong trinh trong diem_Ke hoach 2012 (theo doi) 2" xfId="11022"/>
    <cellStyle name="1_KH 2007 (theo doi)_Chi tieu 5 nam_pvhung.skhdt 20117113152041 Danh muc cong trinh trong diem_Ke hoach 2012 (theo doi) 2 2" xfId="11023"/>
    <cellStyle name="1_KH 2007 (theo doi)_Chi tieu 5 nam_pvhung.skhdt 20117113152041 Danh muc cong trinh trong diem_Ke hoach 2012 (theo doi) 2 2 2" xfId="39458"/>
    <cellStyle name="1_KH 2007 (theo doi)_Chi tieu 5 nam_pvhung.skhdt 20117113152041 Danh muc cong trinh trong diem_Ke hoach 2012 (theo doi) 2 2 3" xfId="39459"/>
    <cellStyle name="1_KH 2007 (theo doi)_Chi tieu 5 nam_pvhung.skhdt 20117113152041 Danh muc cong trinh trong diem_Ke hoach 2012 (theo doi) 2 3" xfId="11024"/>
    <cellStyle name="1_KH 2007 (theo doi)_Chi tieu 5 nam_pvhung.skhdt 20117113152041 Danh muc cong trinh trong diem_Ke hoach 2012 (theo doi) 2 3 2" xfId="39460"/>
    <cellStyle name="1_KH 2007 (theo doi)_Chi tieu 5 nam_pvhung.skhdt 20117113152041 Danh muc cong trinh trong diem_Ke hoach 2012 (theo doi) 2 3 3" xfId="39461"/>
    <cellStyle name="1_KH 2007 (theo doi)_Chi tieu 5 nam_pvhung.skhdt 20117113152041 Danh muc cong trinh trong diem_Ke hoach 2012 (theo doi) 2 4" xfId="11025"/>
    <cellStyle name="1_KH 2007 (theo doi)_Chi tieu 5 nam_pvhung.skhdt 20117113152041 Danh muc cong trinh trong diem_Ke hoach 2012 (theo doi) 2 4 2" xfId="39462"/>
    <cellStyle name="1_KH 2007 (theo doi)_Chi tieu 5 nam_pvhung.skhdt 20117113152041 Danh muc cong trinh trong diem_Ke hoach 2012 (theo doi) 2 4 3" xfId="39463"/>
    <cellStyle name="1_KH 2007 (theo doi)_Chi tieu 5 nam_pvhung.skhdt 20117113152041 Danh muc cong trinh trong diem_Ke hoach 2012 (theo doi) 2 5" xfId="39464"/>
    <cellStyle name="1_KH 2007 (theo doi)_Chi tieu 5 nam_pvhung.skhdt 20117113152041 Danh muc cong trinh trong diem_Ke hoach 2012 (theo doi) 2 6" xfId="39465"/>
    <cellStyle name="1_KH 2007 (theo doi)_Chi tieu 5 nam_pvhung.skhdt 20117113152041 Danh muc cong trinh trong diem_Ke hoach 2012 (theo doi) 3" xfId="11026"/>
    <cellStyle name="1_KH 2007 (theo doi)_Chi tieu 5 nam_pvhung.skhdt 20117113152041 Danh muc cong trinh trong diem_Ke hoach 2012 (theo doi) 3 2" xfId="39466"/>
    <cellStyle name="1_KH 2007 (theo doi)_Chi tieu 5 nam_pvhung.skhdt 20117113152041 Danh muc cong trinh trong diem_Ke hoach 2012 (theo doi) 3 3" xfId="39467"/>
    <cellStyle name="1_KH 2007 (theo doi)_Chi tieu 5 nam_pvhung.skhdt 20117113152041 Danh muc cong trinh trong diem_Ke hoach 2012 (theo doi) 4" xfId="11027"/>
    <cellStyle name="1_KH 2007 (theo doi)_Chi tieu 5 nam_pvhung.skhdt 20117113152041 Danh muc cong trinh trong diem_Ke hoach 2012 (theo doi) 4 2" xfId="39468"/>
    <cellStyle name="1_KH 2007 (theo doi)_Chi tieu 5 nam_pvhung.skhdt 20117113152041 Danh muc cong trinh trong diem_Ke hoach 2012 (theo doi) 4 3" xfId="39469"/>
    <cellStyle name="1_KH 2007 (theo doi)_Chi tieu 5 nam_pvhung.skhdt 20117113152041 Danh muc cong trinh trong diem_Ke hoach 2012 (theo doi) 5" xfId="11028"/>
    <cellStyle name="1_KH 2007 (theo doi)_Chi tieu 5 nam_pvhung.skhdt 20117113152041 Danh muc cong trinh trong diem_Ke hoach 2012 (theo doi) 5 2" xfId="39470"/>
    <cellStyle name="1_KH 2007 (theo doi)_Chi tieu 5 nam_pvhung.skhdt 20117113152041 Danh muc cong trinh trong diem_Ke hoach 2012 (theo doi) 5 3" xfId="39471"/>
    <cellStyle name="1_KH 2007 (theo doi)_Chi tieu 5 nam_pvhung.skhdt 20117113152041 Danh muc cong trinh trong diem_Ke hoach 2012 (theo doi) 6" xfId="39472"/>
    <cellStyle name="1_KH 2007 (theo doi)_Chi tieu 5 nam_pvhung.skhdt 20117113152041 Danh muc cong trinh trong diem_Ke hoach 2012 (theo doi) 7" xfId="39473"/>
    <cellStyle name="1_KH 2007 (theo doi)_Chi tieu 5 nam_pvhung.skhdt 20117113152041 Danh muc cong trinh trong diem_Ke hoach 2012 theo doi (giai ngan 30.6.12)" xfId="11029"/>
    <cellStyle name="1_KH 2007 (theo doi)_Chi tieu 5 nam_pvhung.skhdt 20117113152041 Danh muc cong trinh trong diem_Ke hoach 2012 theo doi (giai ngan 30.6.12) 2" xfId="11030"/>
    <cellStyle name="1_KH 2007 (theo doi)_Chi tieu 5 nam_pvhung.skhdt 20117113152041 Danh muc cong trinh trong diem_Ke hoach 2012 theo doi (giai ngan 30.6.12) 2 2" xfId="11031"/>
    <cellStyle name="1_KH 2007 (theo doi)_Chi tieu 5 nam_pvhung.skhdt 20117113152041 Danh muc cong trinh trong diem_Ke hoach 2012 theo doi (giai ngan 30.6.12) 2 2 2" xfId="39474"/>
    <cellStyle name="1_KH 2007 (theo doi)_Chi tieu 5 nam_pvhung.skhdt 20117113152041 Danh muc cong trinh trong diem_Ke hoach 2012 theo doi (giai ngan 30.6.12) 2 2 3" xfId="39475"/>
    <cellStyle name="1_KH 2007 (theo doi)_Chi tieu 5 nam_pvhung.skhdt 20117113152041 Danh muc cong trinh trong diem_Ke hoach 2012 theo doi (giai ngan 30.6.12) 2 3" xfId="11032"/>
    <cellStyle name="1_KH 2007 (theo doi)_Chi tieu 5 nam_pvhung.skhdt 20117113152041 Danh muc cong trinh trong diem_Ke hoach 2012 theo doi (giai ngan 30.6.12) 2 3 2" xfId="39476"/>
    <cellStyle name="1_KH 2007 (theo doi)_Chi tieu 5 nam_pvhung.skhdt 20117113152041 Danh muc cong trinh trong diem_Ke hoach 2012 theo doi (giai ngan 30.6.12) 2 3 3" xfId="39477"/>
    <cellStyle name="1_KH 2007 (theo doi)_Chi tieu 5 nam_pvhung.skhdt 20117113152041 Danh muc cong trinh trong diem_Ke hoach 2012 theo doi (giai ngan 30.6.12) 2 4" xfId="11033"/>
    <cellStyle name="1_KH 2007 (theo doi)_Chi tieu 5 nam_pvhung.skhdt 20117113152041 Danh muc cong trinh trong diem_Ke hoach 2012 theo doi (giai ngan 30.6.12) 2 4 2" xfId="39478"/>
    <cellStyle name="1_KH 2007 (theo doi)_Chi tieu 5 nam_pvhung.skhdt 20117113152041 Danh muc cong trinh trong diem_Ke hoach 2012 theo doi (giai ngan 30.6.12) 2 4 3" xfId="39479"/>
    <cellStyle name="1_KH 2007 (theo doi)_Chi tieu 5 nam_pvhung.skhdt 20117113152041 Danh muc cong trinh trong diem_Ke hoach 2012 theo doi (giai ngan 30.6.12) 2 5" xfId="39480"/>
    <cellStyle name="1_KH 2007 (theo doi)_Chi tieu 5 nam_pvhung.skhdt 20117113152041 Danh muc cong trinh trong diem_Ke hoach 2012 theo doi (giai ngan 30.6.12) 2 6" xfId="39481"/>
    <cellStyle name="1_KH 2007 (theo doi)_Chi tieu 5 nam_pvhung.skhdt 20117113152041 Danh muc cong trinh trong diem_Ke hoach 2012 theo doi (giai ngan 30.6.12) 3" xfId="11034"/>
    <cellStyle name="1_KH 2007 (theo doi)_Chi tieu 5 nam_pvhung.skhdt 20117113152041 Danh muc cong trinh trong diem_Ke hoach 2012 theo doi (giai ngan 30.6.12) 3 2" xfId="39482"/>
    <cellStyle name="1_KH 2007 (theo doi)_Chi tieu 5 nam_pvhung.skhdt 20117113152041 Danh muc cong trinh trong diem_Ke hoach 2012 theo doi (giai ngan 30.6.12) 3 3" xfId="39483"/>
    <cellStyle name="1_KH 2007 (theo doi)_Chi tieu 5 nam_pvhung.skhdt 20117113152041 Danh muc cong trinh trong diem_Ke hoach 2012 theo doi (giai ngan 30.6.12) 4" xfId="11035"/>
    <cellStyle name="1_KH 2007 (theo doi)_Chi tieu 5 nam_pvhung.skhdt 20117113152041 Danh muc cong trinh trong diem_Ke hoach 2012 theo doi (giai ngan 30.6.12) 4 2" xfId="39484"/>
    <cellStyle name="1_KH 2007 (theo doi)_Chi tieu 5 nam_pvhung.skhdt 20117113152041 Danh muc cong trinh trong diem_Ke hoach 2012 theo doi (giai ngan 30.6.12) 4 3" xfId="39485"/>
    <cellStyle name="1_KH 2007 (theo doi)_Chi tieu 5 nam_pvhung.skhdt 20117113152041 Danh muc cong trinh trong diem_Ke hoach 2012 theo doi (giai ngan 30.6.12) 5" xfId="11036"/>
    <cellStyle name="1_KH 2007 (theo doi)_Chi tieu 5 nam_pvhung.skhdt 20117113152041 Danh muc cong trinh trong diem_Ke hoach 2012 theo doi (giai ngan 30.6.12) 5 2" xfId="39486"/>
    <cellStyle name="1_KH 2007 (theo doi)_Chi tieu 5 nam_pvhung.skhdt 20117113152041 Danh muc cong trinh trong diem_Ke hoach 2012 theo doi (giai ngan 30.6.12) 5 3" xfId="39487"/>
    <cellStyle name="1_KH 2007 (theo doi)_Chi tieu 5 nam_pvhung.skhdt 20117113152041 Danh muc cong trinh trong diem_Ke hoach 2012 theo doi (giai ngan 30.6.12) 6" xfId="39488"/>
    <cellStyle name="1_KH 2007 (theo doi)_Chi tieu 5 nam_pvhung.skhdt 20117113152041 Danh muc cong trinh trong diem_Ke hoach 2012 theo doi (giai ngan 30.6.12) 7" xfId="39489"/>
    <cellStyle name="1_KH 2007 (theo doi)_Dang ky phan khai von ODA (gui Bo)" xfId="11037"/>
    <cellStyle name="1_KH 2007 (theo doi)_Dang ky phan khai von ODA (gui Bo) 2" xfId="11038"/>
    <cellStyle name="1_KH 2007 (theo doi)_Dang ky phan khai von ODA (gui Bo) 2 2" xfId="11039"/>
    <cellStyle name="1_KH 2007 (theo doi)_Dang ky phan khai von ODA (gui Bo) 2 2 2" xfId="39490"/>
    <cellStyle name="1_KH 2007 (theo doi)_Dang ky phan khai von ODA (gui Bo) 2 2 3" xfId="39491"/>
    <cellStyle name="1_KH 2007 (theo doi)_Dang ky phan khai von ODA (gui Bo) 2 3" xfId="11040"/>
    <cellStyle name="1_KH 2007 (theo doi)_Dang ky phan khai von ODA (gui Bo) 2 3 2" xfId="39492"/>
    <cellStyle name="1_KH 2007 (theo doi)_Dang ky phan khai von ODA (gui Bo) 2 3 3" xfId="39493"/>
    <cellStyle name="1_KH 2007 (theo doi)_Dang ky phan khai von ODA (gui Bo) 2 4" xfId="11041"/>
    <cellStyle name="1_KH 2007 (theo doi)_Dang ky phan khai von ODA (gui Bo) 2 4 2" xfId="39494"/>
    <cellStyle name="1_KH 2007 (theo doi)_Dang ky phan khai von ODA (gui Bo) 2 4 3" xfId="39495"/>
    <cellStyle name="1_KH 2007 (theo doi)_Dang ky phan khai von ODA (gui Bo) 2 5" xfId="39496"/>
    <cellStyle name="1_KH 2007 (theo doi)_Dang ky phan khai von ODA (gui Bo) 2 6" xfId="39497"/>
    <cellStyle name="1_KH 2007 (theo doi)_Dang ky phan khai von ODA (gui Bo) 3" xfId="11042"/>
    <cellStyle name="1_KH 2007 (theo doi)_Dang ky phan khai von ODA (gui Bo) 3 2" xfId="39498"/>
    <cellStyle name="1_KH 2007 (theo doi)_Dang ky phan khai von ODA (gui Bo) 3 3" xfId="39499"/>
    <cellStyle name="1_KH 2007 (theo doi)_Dang ky phan khai von ODA (gui Bo) 4" xfId="11043"/>
    <cellStyle name="1_KH 2007 (theo doi)_Dang ky phan khai von ODA (gui Bo) 4 2" xfId="39500"/>
    <cellStyle name="1_KH 2007 (theo doi)_Dang ky phan khai von ODA (gui Bo) 4 3" xfId="39501"/>
    <cellStyle name="1_KH 2007 (theo doi)_Dang ky phan khai von ODA (gui Bo) 5" xfId="11044"/>
    <cellStyle name="1_KH 2007 (theo doi)_Dang ky phan khai von ODA (gui Bo) 5 2" xfId="39502"/>
    <cellStyle name="1_KH 2007 (theo doi)_Dang ky phan khai von ODA (gui Bo) 5 3" xfId="39503"/>
    <cellStyle name="1_KH 2007 (theo doi)_Dang ky phan khai von ODA (gui Bo) 6" xfId="39504"/>
    <cellStyle name="1_KH 2007 (theo doi)_Dang ky phan khai von ODA (gui Bo) 7" xfId="39505"/>
    <cellStyle name="1_KH 2007 (theo doi)_Dang ky phan khai von ODA (gui Bo)_BC von DTPT 6 thang 2012" xfId="11045"/>
    <cellStyle name="1_KH 2007 (theo doi)_Dang ky phan khai von ODA (gui Bo)_BC von DTPT 6 thang 2012 2" xfId="11046"/>
    <cellStyle name="1_KH 2007 (theo doi)_Dang ky phan khai von ODA (gui Bo)_BC von DTPT 6 thang 2012 2 2" xfId="11047"/>
    <cellStyle name="1_KH 2007 (theo doi)_Dang ky phan khai von ODA (gui Bo)_BC von DTPT 6 thang 2012 2 2 2" xfId="39506"/>
    <cellStyle name="1_KH 2007 (theo doi)_Dang ky phan khai von ODA (gui Bo)_BC von DTPT 6 thang 2012 2 2 3" xfId="39507"/>
    <cellStyle name="1_KH 2007 (theo doi)_Dang ky phan khai von ODA (gui Bo)_BC von DTPT 6 thang 2012 2 3" xfId="11048"/>
    <cellStyle name="1_KH 2007 (theo doi)_Dang ky phan khai von ODA (gui Bo)_BC von DTPT 6 thang 2012 2 3 2" xfId="39508"/>
    <cellStyle name="1_KH 2007 (theo doi)_Dang ky phan khai von ODA (gui Bo)_BC von DTPT 6 thang 2012 2 3 3" xfId="39509"/>
    <cellStyle name="1_KH 2007 (theo doi)_Dang ky phan khai von ODA (gui Bo)_BC von DTPT 6 thang 2012 2 4" xfId="11049"/>
    <cellStyle name="1_KH 2007 (theo doi)_Dang ky phan khai von ODA (gui Bo)_BC von DTPT 6 thang 2012 2 4 2" xfId="39510"/>
    <cellStyle name="1_KH 2007 (theo doi)_Dang ky phan khai von ODA (gui Bo)_BC von DTPT 6 thang 2012 2 4 3" xfId="39511"/>
    <cellStyle name="1_KH 2007 (theo doi)_Dang ky phan khai von ODA (gui Bo)_BC von DTPT 6 thang 2012 2 5" xfId="39512"/>
    <cellStyle name="1_KH 2007 (theo doi)_Dang ky phan khai von ODA (gui Bo)_BC von DTPT 6 thang 2012 2 6" xfId="39513"/>
    <cellStyle name="1_KH 2007 (theo doi)_Dang ky phan khai von ODA (gui Bo)_BC von DTPT 6 thang 2012 3" xfId="11050"/>
    <cellStyle name="1_KH 2007 (theo doi)_Dang ky phan khai von ODA (gui Bo)_BC von DTPT 6 thang 2012 3 2" xfId="39514"/>
    <cellStyle name="1_KH 2007 (theo doi)_Dang ky phan khai von ODA (gui Bo)_BC von DTPT 6 thang 2012 3 3" xfId="39515"/>
    <cellStyle name="1_KH 2007 (theo doi)_Dang ky phan khai von ODA (gui Bo)_BC von DTPT 6 thang 2012 4" xfId="11051"/>
    <cellStyle name="1_KH 2007 (theo doi)_Dang ky phan khai von ODA (gui Bo)_BC von DTPT 6 thang 2012 4 2" xfId="39516"/>
    <cellStyle name="1_KH 2007 (theo doi)_Dang ky phan khai von ODA (gui Bo)_BC von DTPT 6 thang 2012 4 3" xfId="39517"/>
    <cellStyle name="1_KH 2007 (theo doi)_Dang ky phan khai von ODA (gui Bo)_BC von DTPT 6 thang 2012 5" xfId="11052"/>
    <cellStyle name="1_KH 2007 (theo doi)_Dang ky phan khai von ODA (gui Bo)_BC von DTPT 6 thang 2012 5 2" xfId="39518"/>
    <cellStyle name="1_KH 2007 (theo doi)_Dang ky phan khai von ODA (gui Bo)_BC von DTPT 6 thang 2012 5 3" xfId="39519"/>
    <cellStyle name="1_KH 2007 (theo doi)_Dang ky phan khai von ODA (gui Bo)_BC von DTPT 6 thang 2012 6" xfId="39520"/>
    <cellStyle name="1_KH 2007 (theo doi)_Dang ky phan khai von ODA (gui Bo)_BC von DTPT 6 thang 2012 7" xfId="39521"/>
    <cellStyle name="1_KH 2007 (theo doi)_Dang ky phan khai von ODA (gui Bo)_Bieu du thao QD von ho tro co MT" xfId="11053"/>
    <cellStyle name="1_KH 2007 (theo doi)_Dang ky phan khai von ODA (gui Bo)_Bieu du thao QD von ho tro co MT 2" xfId="11054"/>
    <cellStyle name="1_KH 2007 (theo doi)_Dang ky phan khai von ODA (gui Bo)_Bieu du thao QD von ho tro co MT 2 2" xfId="11055"/>
    <cellStyle name="1_KH 2007 (theo doi)_Dang ky phan khai von ODA (gui Bo)_Bieu du thao QD von ho tro co MT 2 2 2" xfId="39522"/>
    <cellStyle name="1_KH 2007 (theo doi)_Dang ky phan khai von ODA (gui Bo)_Bieu du thao QD von ho tro co MT 2 2 3" xfId="39523"/>
    <cellStyle name="1_KH 2007 (theo doi)_Dang ky phan khai von ODA (gui Bo)_Bieu du thao QD von ho tro co MT 2 3" xfId="11056"/>
    <cellStyle name="1_KH 2007 (theo doi)_Dang ky phan khai von ODA (gui Bo)_Bieu du thao QD von ho tro co MT 2 3 2" xfId="39524"/>
    <cellStyle name="1_KH 2007 (theo doi)_Dang ky phan khai von ODA (gui Bo)_Bieu du thao QD von ho tro co MT 2 3 3" xfId="39525"/>
    <cellStyle name="1_KH 2007 (theo doi)_Dang ky phan khai von ODA (gui Bo)_Bieu du thao QD von ho tro co MT 2 4" xfId="11057"/>
    <cellStyle name="1_KH 2007 (theo doi)_Dang ky phan khai von ODA (gui Bo)_Bieu du thao QD von ho tro co MT 2 4 2" xfId="39526"/>
    <cellStyle name="1_KH 2007 (theo doi)_Dang ky phan khai von ODA (gui Bo)_Bieu du thao QD von ho tro co MT 2 4 3" xfId="39527"/>
    <cellStyle name="1_KH 2007 (theo doi)_Dang ky phan khai von ODA (gui Bo)_Bieu du thao QD von ho tro co MT 2 5" xfId="39528"/>
    <cellStyle name="1_KH 2007 (theo doi)_Dang ky phan khai von ODA (gui Bo)_Bieu du thao QD von ho tro co MT 2 6" xfId="39529"/>
    <cellStyle name="1_KH 2007 (theo doi)_Dang ky phan khai von ODA (gui Bo)_Bieu du thao QD von ho tro co MT 3" xfId="11058"/>
    <cellStyle name="1_KH 2007 (theo doi)_Dang ky phan khai von ODA (gui Bo)_Bieu du thao QD von ho tro co MT 3 2" xfId="39530"/>
    <cellStyle name="1_KH 2007 (theo doi)_Dang ky phan khai von ODA (gui Bo)_Bieu du thao QD von ho tro co MT 3 3" xfId="39531"/>
    <cellStyle name="1_KH 2007 (theo doi)_Dang ky phan khai von ODA (gui Bo)_Bieu du thao QD von ho tro co MT 4" xfId="11059"/>
    <cellStyle name="1_KH 2007 (theo doi)_Dang ky phan khai von ODA (gui Bo)_Bieu du thao QD von ho tro co MT 4 2" xfId="39532"/>
    <cellStyle name="1_KH 2007 (theo doi)_Dang ky phan khai von ODA (gui Bo)_Bieu du thao QD von ho tro co MT 4 3" xfId="39533"/>
    <cellStyle name="1_KH 2007 (theo doi)_Dang ky phan khai von ODA (gui Bo)_Bieu du thao QD von ho tro co MT 5" xfId="11060"/>
    <cellStyle name="1_KH 2007 (theo doi)_Dang ky phan khai von ODA (gui Bo)_Bieu du thao QD von ho tro co MT 5 2" xfId="39534"/>
    <cellStyle name="1_KH 2007 (theo doi)_Dang ky phan khai von ODA (gui Bo)_Bieu du thao QD von ho tro co MT 5 3" xfId="39535"/>
    <cellStyle name="1_KH 2007 (theo doi)_Dang ky phan khai von ODA (gui Bo)_Bieu du thao QD von ho tro co MT 6" xfId="39536"/>
    <cellStyle name="1_KH 2007 (theo doi)_Dang ky phan khai von ODA (gui Bo)_Bieu du thao QD von ho tro co MT 7" xfId="39537"/>
    <cellStyle name="1_KH 2007 (theo doi)_Dang ky phan khai von ODA (gui Bo)_Ke hoach 2012 theo doi (giai ngan 30.6.12)" xfId="11061"/>
    <cellStyle name="1_KH 2007 (theo doi)_Dang ky phan khai von ODA (gui Bo)_Ke hoach 2012 theo doi (giai ngan 30.6.12) 2" xfId="11062"/>
    <cellStyle name="1_KH 2007 (theo doi)_Dang ky phan khai von ODA (gui Bo)_Ke hoach 2012 theo doi (giai ngan 30.6.12) 2 2" xfId="11063"/>
    <cellStyle name="1_KH 2007 (theo doi)_Dang ky phan khai von ODA (gui Bo)_Ke hoach 2012 theo doi (giai ngan 30.6.12) 2 2 2" xfId="39538"/>
    <cellStyle name="1_KH 2007 (theo doi)_Dang ky phan khai von ODA (gui Bo)_Ke hoach 2012 theo doi (giai ngan 30.6.12) 2 2 3" xfId="39539"/>
    <cellStyle name="1_KH 2007 (theo doi)_Dang ky phan khai von ODA (gui Bo)_Ke hoach 2012 theo doi (giai ngan 30.6.12) 2 3" xfId="11064"/>
    <cellStyle name="1_KH 2007 (theo doi)_Dang ky phan khai von ODA (gui Bo)_Ke hoach 2012 theo doi (giai ngan 30.6.12) 2 3 2" xfId="39540"/>
    <cellStyle name="1_KH 2007 (theo doi)_Dang ky phan khai von ODA (gui Bo)_Ke hoach 2012 theo doi (giai ngan 30.6.12) 2 3 3" xfId="39541"/>
    <cellStyle name="1_KH 2007 (theo doi)_Dang ky phan khai von ODA (gui Bo)_Ke hoach 2012 theo doi (giai ngan 30.6.12) 2 4" xfId="11065"/>
    <cellStyle name="1_KH 2007 (theo doi)_Dang ky phan khai von ODA (gui Bo)_Ke hoach 2012 theo doi (giai ngan 30.6.12) 2 4 2" xfId="39542"/>
    <cellStyle name="1_KH 2007 (theo doi)_Dang ky phan khai von ODA (gui Bo)_Ke hoach 2012 theo doi (giai ngan 30.6.12) 2 4 3" xfId="39543"/>
    <cellStyle name="1_KH 2007 (theo doi)_Dang ky phan khai von ODA (gui Bo)_Ke hoach 2012 theo doi (giai ngan 30.6.12) 2 5" xfId="39544"/>
    <cellStyle name="1_KH 2007 (theo doi)_Dang ky phan khai von ODA (gui Bo)_Ke hoach 2012 theo doi (giai ngan 30.6.12) 2 6" xfId="39545"/>
    <cellStyle name="1_KH 2007 (theo doi)_Dang ky phan khai von ODA (gui Bo)_Ke hoach 2012 theo doi (giai ngan 30.6.12) 3" xfId="11066"/>
    <cellStyle name="1_KH 2007 (theo doi)_Dang ky phan khai von ODA (gui Bo)_Ke hoach 2012 theo doi (giai ngan 30.6.12) 3 2" xfId="39546"/>
    <cellStyle name="1_KH 2007 (theo doi)_Dang ky phan khai von ODA (gui Bo)_Ke hoach 2012 theo doi (giai ngan 30.6.12) 3 3" xfId="39547"/>
    <cellStyle name="1_KH 2007 (theo doi)_Dang ky phan khai von ODA (gui Bo)_Ke hoach 2012 theo doi (giai ngan 30.6.12) 4" xfId="11067"/>
    <cellStyle name="1_KH 2007 (theo doi)_Dang ky phan khai von ODA (gui Bo)_Ke hoach 2012 theo doi (giai ngan 30.6.12) 4 2" xfId="39548"/>
    <cellStyle name="1_KH 2007 (theo doi)_Dang ky phan khai von ODA (gui Bo)_Ke hoach 2012 theo doi (giai ngan 30.6.12) 4 3" xfId="39549"/>
    <cellStyle name="1_KH 2007 (theo doi)_Dang ky phan khai von ODA (gui Bo)_Ke hoach 2012 theo doi (giai ngan 30.6.12) 5" xfId="11068"/>
    <cellStyle name="1_KH 2007 (theo doi)_Dang ky phan khai von ODA (gui Bo)_Ke hoach 2012 theo doi (giai ngan 30.6.12) 5 2" xfId="39550"/>
    <cellStyle name="1_KH 2007 (theo doi)_Dang ky phan khai von ODA (gui Bo)_Ke hoach 2012 theo doi (giai ngan 30.6.12) 5 3" xfId="39551"/>
    <cellStyle name="1_KH 2007 (theo doi)_Dang ky phan khai von ODA (gui Bo)_Ke hoach 2012 theo doi (giai ngan 30.6.12) 6" xfId="39552"/>
    <cellStyle name="1_KH 2007 (theo doi)_Dang ky phan khai von ODA (gui Bo)_Ke hoach 2012 theo doi (giai ngan 30.6.12) 7" xfId="39553"/>
    <cellStyle name="1_KH 2007 (theo doi)_DK bo tri lai (chinh thuc)" xfId="11069"/>
    <cellStyle name="1_KH 2007 (theo doi)_DK bo tri lai (chinh thuc) 2" xfId="11070"/>
    <cellStyle name="1_KH 2007 (theo doi)_DK bo tri lai (chinh thuc) 2 2" xfId="11071"/>
    <cellStyle name="1_KH 2007 (theo doi)_DK bo tri lai (chinh thuc) 2 2 2" xfId="39554"/>
    <cellStyle name="1_KH 2007 (theo doi)_DK bo tri lai (chinh thuc) 2 2 3" xfId="39555"/>
    <cellStyle name="1_KH 2007 (theo doi)_DK bo tri lai (chinh thuc) 2 3" xfId="11072"/>
    <cellStyle name="1_KH 2007 (theo doi)_DK bo tri lai (chinh thuc) 2 3 2" xfId="39556"/>
    <cellStyle name="1_KH 2007 (theo doi)_DK bo tri lai (chinh thuc) 2 3 3" xfId="39557"/>
    <cellStyle name="1_KH 2007 (theo doi)_DK bo tri lai (chinh thuc) 2 4" xfId="11073"/>
    <cellStyle name="1_KH 2007 (theo doi)_DK bo tri lai (chinh thuc) 2 4 2" xfId="39558"/>
    <cellStyle name="1_KH 2007 (theo doi)_DK bo tri lai (chinh thuc) 2 4 3" xfId="39559"/>
    <cellStyle name="1_KH 2007 (theo doi)_DK bo tri lai (chinh thuc) 2 5" xfId="39560"/>
    <cellStyle name="1_KH 2007 (theo doi)_DK bo tri lai (chinh thuc) 2 6" xfId="39561"/>
    <cellStyle name="1_KH 2007 (theo doi)_DK bo tri lai (chinh thuc) 3" xfId="11074"/>
    <cellStyle name="1_KH 2007 (theo doi)_DK bo tri lai (chinh thuc) 3 2" xfId="11075"/>
    <cellStyle name="1_KH 2007 (theo doi)_DK bo tri lai (chinh thuc) 3 2 2" xfId="39562"/>
    <cellStyle name="1_KH 2007 (theo doi)_DK bo tri lai (chinh thuc) 3 2 3" xfId="39563"/>
    <cellStyle name="1_KH 2007 (theo doi)_DK bo tri lai (chinh thuc) 3 3" xfId="11076"/>
    <cellStyle name="1_KH 2007 (theo doi)_DK bo tri lai (chinh thuc) 3 3 2" xfId="39564"/>
    <cellStyle name="1_KH 2007 (theo doi)_DK bo tri lai (chinh thuc) 3 3 3" xfId="39565"/>
    <cellStyle name="1_KH 2007 (theo doi)_DK bo tri lai (chinh thuc) 3 4" xfId="11077"/>
    <cellStyle name="1_KH 2007 (theo doi)_DK bo tri lai (chinh thuc) 3 4 2" xfId="39566"/>
    <cellStyle name="1_KH 2007 (theo doi)_DK bo tri lai (chinh thuc) 3 4 3" xfId="39567"/>
    <cellStyle name="1_KH 2007 (theo doi)_DK bo tri lai (chinh thuc) 3 5" xfId="39568"/>
    <cellStyle name="1_KH 2007 (theo doi)_DK bo tri lai (chinh thuc) 3 6" xfId="39569"/>
    <cellStyle name="1_KH 2007 (theo doi)_DK bo tri lai (chinh thuc) 4" xfId="11078"/>
    <cellStyle name="1_KH 2007 (theo doi)_DK bo tri lai (chinh thuc) 4 2" xfId="39570"/>
    <cellStyle name="1_KH 2007 (theo doi)_DK bo tri lai (chinh thuc) 4 3" xfId="39571"/>
    <cellStyle name="1_KH 2007 (theo doi)_DK bo tri lai (chinh thuc) 5" xfId="11079"/>
    <cellStyle name="1_KH 2007 (theo doi)_DK bo tri lai (chinh thuc) 5 2" xfId="39572"/>
    <cellStyle name="1_KH 2007 (theo doi)_DK bo tri lai (chinh thuc) 5 3" xfId="39573"/>
    <cellStyle name="1_KH 2007 (theo doi)_DK bo tri lai (chinh thuc) 6" xfId="11080"/>
    <cellStyle name="1_KH 2007 (theo doi)_DK bo tri lai (chinh thuc) 6 2" xfId="39574"/>
    <cellStyle name="1_KH 2007 (theo doi)_DK bo tri lai (chinh thuc) 6 3" xfId="39575"/>
    <cellStyle name="1_KH 2007 (theo doi)_DK bo tri lai (chinh thuc) 7" xfId="39576"/>
    <cellStyle name="1_KH 2007 (theo doi)_DK bo tri lai (chinh thuc) 8" xfId="39577"/>
    <cellStyle name="1_KH 2007 (theo doi)_DK bo tri lai (chinh thuc)_BC von DTPT 6 thang 2012" xfId="11081"/>
    <cellStyle name="1_KH 2007 (theo doi)_DK bo tri lai (chinh thuc)_BC von DTPT 6 thang 2012 2" xfId="11082"/>
    <cellStyle name="1_KH 2007 (theo doi)_DK bo tri lai (chinh thuc)_BC von DTPT 6 thang 2012 2 2" xfId="11083"/>
    <cellStyle name="1_KH 2007 (theo doi)_DK bo tri lai (chinh thuc)_BC von DTPT 6 thang 2012 2 2 2" xfId="39578"/>
    <cellStyle name="1_KH 2007 (theo doi)_DK bo tri lai (chinh thuc)_BC von DTPT 6 thang 2012 2 2 3" xfId="39579"/>
    <cellStyle name="1_KH 2007 (theo doi)_DK bo tri lai (chinh thuc)_BC von DTPT 6 thang 2012 2 3" xfId="11084"/>
    <cellStyle name="1_KH 2007 (theo doi)_DK bo tri lai (chinh thuc)_BC von DTPT 6 thang 2012 2 3 2" xfId="39580"/>
    <cellStyle name="1_KH 2007 (theo doi)_DK bo tri lai (chinh thuc)_BC von DTPT 6 thang 2012 2 3 3" xfId="39581"/>
    <cellStyle name="1_KH 2007 (theo doi)_DK bo tri lai (chinh thuc)_BC von DTPT 6 thang 2012 2 4" xfId="11085"/>
    <cellStyle name="1_KH 2007 (theo doi)_DK bo tri lai (chinh thuc)_BC von DTPT 6 thang 2012 2 4 2" xfId="39582"/>
    <cellStyle name="1_KH 2007 (theo doi)_DK bo tri lai (chinh thuc)_BC von DTPT 6 thang 2012 2 4 3" xfId="39583"/>
    <cellStyle name="1_KH 2007 (theo doi)_DK bo tri lai (chinh thuc)_BC von DTPT 6 thang 2012 2 5" xfId="39584"/>
    <cellStyle name="1_KH 2007 (theo doi)_DK bo tri lai (chinh thuc)_BC von DTPT 6 thang 2012 2 6" xfId="39585"/>
    <cellStyle name="1_KH 2007 (theo doi)_DK bo tri lai (chinh thuc)_BC von DTPT 6 thang 2012 3" xfId="11086"/>
    <cellStyle name="1_KH 2007 (theo doi)_DK bo tri lai (chinh thuc)_BC von DTPT 6 thang 2012 3 2" xfId="11087"/>
    <cellStyle name="1_KH 2007 (theo doi)_DK bo tri lai (chinh thuc)_BC von DTPT 6 thang 2012 3 2 2" xfId="39586"/>
    <cellStyle name="1_KH 2007 (theo doi)_DK bo tri lai (chinh thuc)_BC von DTPT 6 thang 2012 3 2 3" xfId="39587"/>
    <cellStyle name="1_KH 2007 (theo doi)_DK bo tri lai (chinh thuc)_BC von DTPT 6 thang 2012 3 3" xfId="11088"/>
    <cellStyle name="1_KH 2007 (theo doi)_DK bo tri lai (chinh thuc)_BC von DTPT 6 thang 2012 3 3 2" xfId="39588"/>
    <cellStyle name="1_KH 2007 (theo doi)_DK bo tri lai (chinh thuc)_BC von DTPT 6 thang 2012 3 3 3" xfId="39589"/>
    <cellStyle name="1_KH 2007 (theo doi)_DK bo tri lai (chinh thuc)_BC von DTPT 6 thang 2012 3 4" xfId="11089"/>
    <cellStyle name="1_KH 2007 (theo doi)_DK bo tri lai (chinh thuc)_BC von DTPT 6 thang 2012 3 4 2" xfId="39590"/>
    <cellStyle name="1_KH 2007 (theo doi)_DK bo tri lai (chinh thuc)_BC von DTPT 6 thang 2012 3 4 3" xfId="39591"/>
    <cellStyle name="1_KH 2007 (theo doi)_DK bo tri lai (chinh thuc)_BC von DTPT 6 thang 2012 3 5" xfId="39592"/>
    <cellStyle name="1_KH 2007 (theo doi)_DK bo tri lai (chinh thuc)_BC von DTPT 6 thang 2012 3 6" xfId="39593"/>
    <cellStyle name="1_KH 2007 (theo doi)_DK bo tri lai (chinh thuc)_BC von DTPT 6 thang 2012 4" xfId="11090"/>
    <cellStyle name="1_KH 2007 (theo doi)_DK bo tri lai (chinh thuc)_BC von DTPT 6 thang 2012 4 2" xfId="39594"/>
    <cellStyle name="1_KH 2007 (theo doi)_DK bo tri lai (chinh thuc)_BC von DTPT 6 thang 2012 4 3" xfId="39595"/>
    <cellStyle name="1_KH 2007 (theo doi)_DK bo tri lai (chinh thuc)_BC von DTPT 6 thang 2012 5" xfId="11091"/>
    <cellStyle name="1_KH 2007 (theo doi)_DK bo tri lai (chinh thuc)_BC von DTPT 6 thang 2012 5 2" xfId="39596"/>
    <cellStyle name="1_KH 2007 (theo doi)_DK bo tri lai (chinh thuc)_BC von DTPT 6 thang 2012 5 3" xfId="39597"/>
    <cellStyle name="1_KH 2007 (theo doi)_DK bo tri lai (chinh thuc)_BC von DTPT 6 thang 2012 6" xfId="11092"/>
    <cellStyle name="1_KH 2007 (theo doi)_DK bo tri lai (chinh thuc)_BC von DTPT 6 thang 2012 6 2" xfId="39598"/>
    <cellStyle name="1_KH 2007 (theo doi)_DK bo tri lai (chinh thuc)_BC von DTPT 6 thang 2012 6 3" xfId="39599"/>
    <cellStyle name="1_KH 2007 (theo doi)_DK bo tri lai (chinh thuc)_BC von DTPT 6 thang 2012 7" xfId="39600"/>
    <cellStyle name="1_KH 2007 (theo doi)_DK bo tri lai (chinh thuc)_BC von DTPT 6 thang 2012 8" xfId="39601"/>
    <cellStyle name="1_KH 2007 (theo doi)_DK bo tri lai (chinh thuc)_Bieu du thao QD von ho tro co MT" xfId="11093"/>
    <cellStyle name="1_KH 2007 (theo doi)_DK bo tri lai (chinh thuc)_Bieu du thao QD von ho tro co MT 2" xfId="11094"/>
    <cellStyle name="1_KH 2007 (theo doi)_DK bo tri lai (chinh thuc)_Bieu du thao QD von ho tro co MT 2 2" xfId="11095"/>
    <cellStyle name="1_KH 2007 (theo doi)_DK bo tri lai (chinh thuc)_Bieu du thao QD von ho tro co MT 2 2 2" xfId="39602"/>
    <cellStyle name="1_KH 2007 (theo doi)_DK bo tri lai (chinh thuc)_Bieu du thao QD von ho tro co MT 2 2 3" xfId="39603"/>
    <cellStyle name="1_KH 2007 (theo doi)_DK bo tri lai (chinh thuc)_Bieu du thao QD von ho tro co MT 2 3" xfId="11096"/>
    <cellStyle name="1_KH 2007 (theo doi)_DK bo tri lai (chinh thuc)_Bieu du thao QD von ho tro co MT 2 3 2" xfId="39604"/>
    <cellStyle name="1_KH 2007 (theo doi)_DK bo tri lai (chinh thuc)_Bieu du thao QD von ho tro co MT 2 3 3" xfId="39605"/>
    <cellStyle name="1_KH 2007 (theo doi)_DK bo tri lai (chinh thuc)_Bieu du thao QD von ho tro co MT 2 4" xfId="11097"/>
    <cellStyle name="1_KH 2007 (theo doi)_DK bo tri lai (chinh thuc)_Bieu du thao QD von ho tro co MT 2 4 2" xfId="39606"/>
    <cellStyle name="1_KH 2007 (theo doi)_DK bo tri lai (chinh thuc)_Bieu du thao QD von ho tro co MT 2 4 3" xfId="39607"/>
    <cellStyle name="1_KH 2007 (theo doi)_DK bo tri lai (chinh thuc)_Bieu du thao QD von ho tro co MT 2 5" xfId="39608"/>
    <cellStyle name="1_KH 2007 (theo doi)_DK bo tri lai (chinh thuc)_Bieu du thao QD von ho tro co MT 2 6" xfId="39609"/>
    <cellStyle name="1_KH 2007 (theo doi)_DK bo tri lai (chinh thuc)_Bieu du thao QD von ho tro co MT 3" xfId="11098"/>
    <cellStyle name="1_KH 2007 (theo doi)_DK bo tri lai (chinh thuc)_Bieu du thao QD von ho tro co MT 3 2" xfId="11099"/>
    <cellStyle name="1_KH 2007 (theo doi)_DK bo tri lai (chinh thuc)_Bieu du thao QD von ho tro co MT 3 2 2" xfId="39610"/>
    <cellStyle name="1_KH 2007 (theo doi)_DK bo tri lai (chinh thuc)_Bieu du thao QD von ho tro co MT 3 2 3" xfId="39611"/>
    <cellStyle name="1_KH 2007 (theo doi)_DK bo tri lai (chinh thuc)_Bieu du thao QD von ho tro co MT 3 3" xfId="11100"/>
    <cellStyle name="1_KH 2007 (theo doi)_DK bo tri lai (chinh thuc)_Bieu du thao QD von ho tro co MT 3 3 2" xfId="39612"/>
    <cellStyle name="1_KH 2007 (theo doi)_DK bo tri lai (chinh thuc)_Bieu du thao QD von ho tro co MT 3 3 3" xfId="39613"/>
    <cellStyle name="1_KH 2007 (theo doi)_DK bo tri lai (chinh thuc)_Bieu du thao QD von ho tro co MT 3 4" xfId="11101"/>
    <cellStyle name="1_KH 2007 (theo doi)_DK bo tri lai (chinh thuc)_Bieu du thao QD von ho tro co MT 3 4 2" xfId="39614"/>
    <cellStyle name="1_KH 2007 (theo doi)_DK bo tri lai (chinh thuc)_Bieu du thao QD von ho tro co MT 3 4 3" xfId="39615"/>
    <cellStyle name="1_KH 2007 (theo doi)_DK bo tri lai (chinh thuc)_Bieu du thao QD von ho tro co MT 3 5" xfId="39616"/>
    <cellStyle name="1_KH 2007 (theo doi)_DK bo tri lai (chinh thuc)_Bieu du thao QD von ho tro co MT 3 6" xfId="39617"/>
    <cellStyle name="1_KH 2007 (theo doi)_DK bo tri lai (chinh thuc)_Bieu du thao QD von ho tro co MT 4" xfId="11102"/>
    <cellStyle name="1_KH 2007 (theo doi)_DK bo tri lai (chinh thuc)_Bieu du thao QD von ho tro co MT 4 2" xfId="39618"/>
    <cellStyle name="1_KH 2007 (theo doi)_DK bo tri lai (chinh thuc)_Bieu du thao QD von ho tro co MT 4 3" xfId="39619"/>
    <cellStyle name="1_KH 2007 (theo doi)_DK bo tri lai (chinh thuc)_Bieu du thao QD von ho tro co MT 5" xfId="11103"/>
    <cellStyle name="1_KH 2007 (theo doi)_DK bo tri lai (chinh thuc)_Bieu du thao QD von ho tro co MT 5 2" xfId="39620"/>
    <cellStyle name="1_KH 2007 (theo doi)_DK bo tri lai (chinh thuc)_Bieu du thao QD von ho tro co MT 5 3" xfId="39621"/>
    <cellStyle name="1_KH 2007 (theo doi)_DK bo tri lai (chinh thuc)_Bieu du thao QD von ho tro co MT 6" xfId="11104"/>
    <cellStyle name="1_KH 2007 (theo doi)_DK bo tri lai (chinh thuc)_Bieu du thao QD von ho tro co MT 6 2" xfId="39622"/>
    <cellStyle name="1_KH 2007 (theo doi)_DK bo tri lai (chinh thuc)_Bieu du thao QD von ho tro co MT 6 3" xfId="39623"/>
    <cellStyle name="1_KH 2007 (theo doi)_DK bo tri lai (chinh thuc)_Bieu du thao QD von ho tro co MT 7" xfId="39624"/>
    <cellStyle name="1_KH 2007 (theo doi)_DK bo tri lai (chinh thuc)_Bieu du thao QD von ho tro co MT 8" xfId="39625"/>
    <cellStyle name="1_KH 2007 (theo doi)_DK bo tri lai (chinh thuc)_Hoan chinh KH 2012 (o nha)" xfId="11105"/>
    <cellStyle name="1_KH 2007 (theo doi)_DK bo tri lai (chinh thuc)_Hoan chinh KH 2012 (o nha) 2" xfId="11106"/>
    <cellStyle name="1_KH 2007 (theo doi)_DK bo tri lai (chinh thuc)_Hoan chinh KH 2012 (o nha) 2 2" xfId="11107"/>
    <cellStyle name="1_KH 2007 (theo doi)_DK bo tri lai (chinh thuc)_Hoan chinh KH 2012 (o nha) 2 2 2" xfId="39626"/>
    <cellStyle name="1_KH 2007 (theo doi)_DK bo tri lai (chinh thuc)_Hoan chinh KH 2012 (o nha) 2 2 3" xfId="39627"/>
    <cellStyle name="1_KH 2007 (theo doi)_DK bo tri lai (chinh thuc)_Hoan chinh KH 2012 (o nha) 2 3" xfId="11108"/>
    <cellStyle name="1_KH 2007 (theo doi)_DK bo tri lai (chinh thuc)_Hoan chinh KH 2012 (o nha) 2 3 2" xfId="39628"/>
    <cellStyle name="1_KH 2007 (theo doi)_DK bo tri lai (chinh thuc)_Hoan chinh KH 2012 (o nha) 2 3 3" xfId="39629"/>
    <cellStyle name="1_KH 2007 (theo doi)_DK bo tri lai (chinh thuc)_Hoan chinh KH 2012 (o nha) 2 4" xfId="11109"/>
    <cellStyle name="1_KH 2007 (theo doi)_DK bo tri lai (chinh thuc)_Hoan chinh KH 2012 (o nha) 2 4 2" xfId="39630"/>
    <cellStyle name="1_KH 2007 (theo doi)_DK bo tri lai (chinh thuc)_Hoan chinh KH 2012 (o nha) 2 4 3" xfId="39631"/>
    <cellStyle name="1_KH 2007 (theo doi)_DK bo tri lai (chinh thuc)_Hoan chinh KH 2012 (o nha) 2 5" xfId="39632"/>
    <cellStyle name="1_KH 2007 (theo doi)_DK bo tri lai (chinh thuc)_Hoan chinh KH 2012 (o nha) 2 6" xfId="39633"/>
    <cellStyle name="1_KH 2007 (theo doi)_DK bo tri lai (chinh thuc)_Hoan chinh KH 2012 (o nha) 3" xfId="11110"/>
    <cellStyle name="1_KH 2007 (theo doi)_DK bo tri lai (chinh thuc)_Hoan chinh KH 2012 (o nha) 3 2" xfId="11111"/>
    <cellStyle name="1_KH 2007 (theo doi)_DK bo tri lai (chinh thuc)_Hoan chinh KH 2012 (o nha) 3 2 2" xfId="39634"/>
    <cellStyle name="1_KH 2007 (theo doi)_DK bo tri lai (chinh thuc)_Hoan chinh KH 2012 (o nha) 3 2 3" xfId="39635"/>
    <cellStyle name="1_KH 2007 (theo doi)_DK bo tri lai (chinh thuc)_Hoan chinh KH 2012 (o nha) 3 3" xfId="11112"/>
    <cellStyle name="1_KH 2007 (theo doi)_DK bo tri lai (chinh thuc)_Hoan chinh KH 2012 (o nha) 3 3 2" xfId="39636"/>
    <cellStyle name="1_KH 2007 (theo doi)_DK bo tri lai (chinh thuc)_Hoan chinh KH 2012 (o nha) 3 3 3" xfId="39637"/>
    <cellStyle name="1_KH 2007 (theo doi)_DK bo tri lai (chinh thuc)_Hoan chinh KH 2012 (o nha) 3 4" xfId="11113"/>
    <cellStyle name="1_KH 2007 (theo doi)_DK bo tri lai (chinh thuc)_Hoan chinh KH 2012 (o nha) 3 4 2" xfId="39638"/>
    <cellStyle name="1_KH 2007 (theo doi)_DK bo tri lai (chinh thuc)_Hoan chinh KH 2012 (o nha) 3 4 3" xfId="39639"/>
    <cellStyle name="1_KH 2007 (theo doi)_DK bo tri lai (chinh thuc)_Hoan chinh KH 2012 (o nha) 3 5" xfId="39640"/>
    <cellStyle name="1_KH 2007 (theo doi)_DK bo tri lai (chinh thuc)_Hoan chinh KH 2012 (o nha) 3 6" xfId="39641"/>
    <cellStyle name="1_KH 2007 (theo doi)_DK bo tri lai (chinh thuc)_Hoan chinh KH 2012 (o nha) 4" xfId="11114"/>
    <cellStyle name="1_KH 2007 (theo doi)_DK bo tri lai (chinh thuc)_Hoan chinh KH 2012 (o nha) 4 2" xfId="39642"/>
    <cellStyle name="1_KH 2007 (theo doi)_DK bo tri lai (chinh thuc)_Hoan chinh KH 2012 (o nha) 4 3" xfId="39643"/>
    <cellStyle name="1_KH 2007 (theo doi)_DK bo tri lai (chinh thuc)_Hoan chinh KH 2012 (o nha) 5" xfId="11115"/>
    <cellStyle name="1_KH 2007 (theo doi)_DK bo tri lai (chinh thuc)_Hoan chinh KH 2012 (o nha) 5 2" xfId="39644"/>
    <cellStyle name="1_KH 2007 (theo doi)_DK bo tri lai (chinh thuc)_Hoan chinh KH 2012 (o nha) 5 3" xfId="39645"/>
    <cellStyle name="1_KH 2007 (theo doi)_DK bo tri lai (chinh thuc)_Hoan chinh KH 2012 (o nha) 6" xfId="11116"/>
    <cellStyle name="1_KH 2007 (theo doi)_DK bo tri lai (chinh thuc)_Hoan chinh KH 2012 (o nha) 6 2" xfId="39646"/>
    <cellStyle name="1_KH 2007 (theo doi)_DK bo tri lai (chinh thuc)_Hoan chinh KH 2012 (o nha) 6 3" xfId="39647"/>
    <cellStyle name="1_KH 2007 (theo doi)_DK bo tri lai (chinh thuc)_Hoan chinh KH 2012 (o nha) 7" xfId="39648"/>
    <cellStyle name="1_KH 2007 (theo doi)_DK bo tri lai (chinh thuc)_Hoan chinh KH 2012 (o nha) 8" xfId="39649"/>
    <cellStyle name="1_KH 2007 (theo doi)_DK bo tri lai (chinh thuc)_Hoan chinh KH 2012 (o nha)_Bao cao giai ngan quy I" xfId="11117"/>
    <cellStyle name="1_KH 2007 (theo doi)_DK bo tri lai (chinh thuc)_Hoan chinh KH 2012 (o nha)_Bao cao giai ngan quy I 2" xfId="11118"/>
    <cellStyle name="1_KH 2007 (theo doi)_DK bo tri lai (chinh thuc)_Hoan chinh KH 2012 (o nha)_Bao cao giai ngan quy I 2 2" xfId="11119"/>
    <cellStyle name="1_KH 2007 (theo doi)_DK bo tri lai (chinh thuc)_Hoan chinh KH 2012 (o nha)_Bao cao giai ngan quy I 2 2 2" xfId="39650"/>
    <cellStyle name="1_KH 2007 (theo doi)_DK bo tri lai (chinh thuc)_Hoan chinh KH 2012 (o nha)_Bao cao giai ngan quy I 2 2 3" xfId="39651"/>
    <cellStyle name="1_KH 2007 (theo doi)_DK bo tri lai (chinh thuc)_Hoan chinh KH 2012 (o nha)_Bao cao giai ngan quy I 2 3" xfId="11120"/>
    <cellStyle name="1_KH 2007 (theo doi)_DK bo tri lai (chinh thuc)_Hoan chinh KH 2012 (o nha)_Bao cao giai ngan quy I 2 3 2" xfId="39652"/>
    <cellStyle name="1_KH 2007 (theo doi)_DK bo tri lai (chinh thuc)_Hoan chinh KH 2012 (o nha)_Bao cao giai ngan quy I 2 3 3" xfId="39653"/>
    <cellStyle name="1_KH 2007 (theo doi)_DK bo tri lai (chinh thuc)_Hoan chinh KH 2012 (o nha)_Bao cao giai ngan quy I 2 4" xfId="11121"/>
    <cellStyle name="1_KH 2007 (theo doi)_DK bo tri lai (chinh thuc)_Hoan chinh KH 2012 (o nha)_Bao cao giai ngan quy I 2 4 2" xfId="39654"/>
    <cellStyle name="1_KH 2007 (theo doi)_DK bo tri lai (chinh thuc)_Hoan chinh KH 2012 (o nha)_Bao cao giai ngan quy I 2 4 3" xfId="39655"/>
    <cellStyle name="1_KH 2007 (theo doi)_DK bo tri lai (chinh thuc)_Hoan chinh KH 2012 (o nha)_Bao cao giai ngan quy I 2 5" xfId="39656"/>
    <cellStyle name="1_KH 2007 (theo doi)_DK bo tri lai (chinh thuc)_Hoan chinh KH 2012 (o nha)_Bao cao giai ngan quy I 2 6" xfId="39657"/>
    <cellStyle name="1_KH 2007 (theo doi)_DK bo tri lai (chinh thuc)_Hoan chinh KH 2012 (o nha)_Bao cao giai ngan quy I 3" xfId="11122"/>
    <cellStyle name="1_KH 2007 (theo doi)_DK bo tri lai (chinh thuc)_Hoan chinh KH 2012 (o nha)_Bao cao giai ngan quy I 3 2" xfId="11123"/>
    <cellStyle name="1_KH 2007 (theo doi)_DK bo tri lai (chinh thuc)_Hoan chinh KH 2012 (o nha)_Bao cao giai ngan quy I 3 2 2" xfId="39658"/>
    <cellStyle name="1_KH 2007 (theo doi)_DK bo tri lai (chinh thuc)_Hoan chinh KH 2012 (o nha)_Bao cao giai ngan quy I 3 2 3" xfId="39659"/>
    <cellStyle name="1_KH 2007 (theo doi)_DK bo tri lai (chinh thuc)_Hoan chinh KH 2012 (o nha)_Bao cao giai ngan quy I 3 3" xfId="11124"/>
    <cellStyle name="1_KH 2007 (theo doi)_DK bo tri lai (chinh thuc)_Hoan chinh KH 2012 (o nha)_Bao cao giai ngan quy I 3 3 2" xfId="39660"/>
    <cellStyle name="1_KH 2007 (theo doi)_DK bo tri lai (chinh thuc)_Hoan chinh KH 2012 (o nha)_Bao cao giai ngan quy I 3 3 3" xfId="39661"/>
    <cellStyle name="1_KH 2007 (theo doi)_DK bo tri lai (chinh thuc)_Hoan chinh KH 2012 (o nha)_Bao cao giai ngan quy I 3 4" xfId="11125"/>
    <cellStyle name="1_KH 2007 (theo doi)_DK bo tri lai (chinh thuc)_Hoan chinh KH 2012 (o nha)_Bao cao giai ngan quy I 3 4 2" xfId="39662"/>
    <cellStyle name="1_KH 2007 (theo doi)_DK bo tri lai (chinh thuc)_Hoan chinh KH 2012 (o nha)_Bao cao giai ngan quy I 3 4 3" xfId="39663"/>
    <cellStyle name="1_KH 2007 (theo doi)_DK bo tri lai (chinh thuc)_Hoan chinh KH 2012 (o nha)_Bao cao giai ngan quy I 3 5" xfId="39664"/>
    <cellStyle name="1_KH 2007 (theo doi)_DK bo tri lai (chinh thuc)_Hoan chinh KH 2012 (o nha)_Bao cao giai ngan quy I 3 6" xfId="39665"/>
    <cellStyle name="1_KH 2007 (theo doi)_DK bo tri lai (chinh thuc)_Hoan chinh KH 2012 (o nha)_Bao cao giai ngan quy I 4" xfId="11126"/>
    <cellStyle name="1_KH 2007 (theo doi)_DK bo tri lai (chinh thuc)_Hoan chinh KH 2012 (o nha)_Bao cao giai ngan quy I 4 2" xfId="39666"/>
    <cellStyle name="1_KH 2007 (theo doi)_DK bo tri lai (chinh thuc)_Hoan chinh KH 2012 (o nha)_Bao cao giai ngan quy I 4 3" xfId="39667"/>
    <cellStyle name="1_KH 2007 (theo doi)_DK bo tri lai (chinh thuc)_Hoan chinh KH 2012 (o nha)_Bao cao giai ngan quy I 5" xfId="11127"/>
    <cellStyle name="1_KH 2007 (theo doi)_DK bo tri lai (chinh thuc)_Hoan chinh KH 2012 (o nha)_Bao cao giai ngan quy I 5 2" xfId="39668"/>
    <cellStyle name="1_KH 2007 (theo doi)_DK bo tri lai (chinh thuc)_Hoan chinh KH 2012 (o nha)_Bao cao giai ngan quy I 5 3" xfId="39669"/>
    <cellStyle name="1_KH 2007 (theo doi)_DK bo tri lai (chinh thuc)_Hoan chinh KH 2012 (o nha)_Bao cao giai ngan quy I 6" xfId="11128"/>
    <cellStyle name="1_KH 2007 (theo doi)_DK bo tri lai (chinh thuc)_Hoan chinh KH 2012 (o nha)_Bao cao giai ngan quy I 6 2" xfId="39670"/>
    <cellStyle name="1_KH 2007 (theo doi)_DK bo tri lai (chinh thuc)_Hoan chinh KH 2012 (o nha)_Bao cao giai ngan quy I 6 3" xfId="39671"/>
    <cellStyle name="1_KH 2007 (theo doi)_DK bo tri lai (chinh thuc)_Hoan chinh KH 2012 (o nha)_Bao cao giai ngan quy I 7" xfId="39672"/>
    <cellStyle name="1_KH 2007 (theo doi)_DK bo tri lai (chinh thuc)_Hoan chinh KH 2012 (o nha)_Bao cao giai ngan quy I 8" xfId="39673"/>
    <cellStyle name="1_KH 2007 (theo doi)_DK bo tri lai (chinh thuc)_Hoan chinh KH 2012 (o nha)_BC von DTPT 6 thang 2012" xfId="11129"/>
    <cellStyle name="1_KH 2007 (theo doi)_DK bo tri lai (chinh thuc)_Hoan chinh KH 2012 (o nha)_BC von DTPT 6 thang 2012 2" xfId="11130"/>
    <cellStyle name="1_KH 2007 (theo doi)_DK bo tri lai (chinh thuc)_Hoan chinh KH 2012 (o nha)_BC von DTPT 6 thang 2012 2 2" xfId="11131"/>
    <cellStyle name="1_KH 2007 (theo doi)_DK bo tri lai (chinh thuc)_Hoan chinh KH 2012 (o nha)_BC von DTPT 6 thang 2012 2 2 2" xfId="39674"/>
    <cellStyle name="1_KH 2007 (theo doi)_DK bo tri lai (chinh thuc)_Hoan chinh KH 2012 (o nha)_BC von DTPT 6 thang 2012 2 2 3" xfId="39675"/>
    <cellStyle name="1_KH 2007 (theo doi)_DK bo tri lai (chinh thuc)_Hoan chinh KH 2012 (o nha)_BC von DTPT 6 thang 2012 2 3" xfId="11132"/>
    <cellStyle name="1_KH 2007 (theo doi)_DK bo tri lai (chinh thuc)_Hoan chinh KH 2012 (o nha)_BC von DTPT 6 thang 2012 2 3 2" xfId="39676"/>
    <cellStyle name="1_KH 2007 (theo doi)_DK bo tri lai (chinh thuc)_Hoan chinh KH 2012 (o nha)_BC von DTPT 6 thang 2012 2 3 3" xfId="39677"/>
    <cellStyle name="1_KH 2007 (theo doi)_DK bo tri lai (chinh thuc)_Hoan chinh KH 2012 (o nha)_BC von DTPT 6 thang 2012 2 4" xfId="11133"/>
    <cellStyle name="1_KH 2007 (theo doi)_DK bo tri lai (chinh thuc)_Hoan chinh KH 2012 (o nha)_BC von DTPT 6 thang 2012 2 4 2" xfId="39678"/>
    <cellStyle name="1_KH 2007 (theo doi)_DK bo tri lai (chinh thuc)_Hoan chinh KH 2012 (o nha)_BC von DTPT 6 thang 2012 2 4 3" xfId="39679"/>
    <cellStyle name="1_KH 2007 (theo doi)_DK bo tri lai (chinh thuc)_Hoan chinh KH 2012 (o nha)_BC von DTPT 6 thang 2012 2 5" xfId="39680"/>
    <cellStyle name="1_KH 2007 (theo doi)_DK bo tri lai (chinh thuc)_Hoan chinh KH 2012 (o nha)_BC von DTPT 6 thang 2012 2 6" xfId="39681"/>
    <cellStyle name="1_KH 2007 (theo doi)_DK bo tri lai (chinh thuc)_Hoan chinh KH 2012 (o nha)_BC von DTPT 6 thang 2012 3" xfId="11134"/>
    <cellStyle name="1_KH 2007 (theo doi)_DK bo tri lai (chinh thuc)_Hoan chinh KH 2012 (o nha)_BC von DTPT 6 thang 2012 3 2" xfId="11135"/>
    <cellStyle name="1_KH 2007 (theo doi)_DK bo tri lai (chinh thuc)_Hoan chinh KH 2012 (o nha)_BC von DTPT 6 thang 2012 3 2 2" xfId="39682"/>
    <cellStyle name="1_KH 2007 (theo doi)_DK bo tri lai (chinh thuc)_Hoan chinh KH 2012 (o nha)_BC von DTPT 6 thang 2012 3 2 3" xfId="39683"/>
    <cellStyle name="1_KH 2007 (theo doi)_DK bo tri lai (chinh thuc)_Hoan chinh KH 2012 (o nha)_BC von DTPT 6 thang 2012 3 3" xfId="11136"/>
    <cellStyle name="1_KH 2007 (theo doi)_DK bo tri lai (chinh thuc)_Hoan chinh KH 2012 (o nha)_BC von DTPT 6 thang 2012 3 3 2" xfId="39684"/>
    <cellStyle name="1_KH 2007 (theo doi)_DK bo tri lai (chinh thuc)_Hoan chinh KH 2012 (o nha)_BC von DTPT 6 thang 2012 3 3 3" xfId="39685"/>
    <cellStyle name="1_KH 2007 (theo doi)_DK bo tri lai (chinh thuc)_Hoan chinh KH 2012 (o nha)_BC von DTPT 6 thang 2012 3 4" xfId="11137"/>
    <cellStyle name="1_KH 2007 (theo doi)_DK bo tri lai (chinh thuc)_Hoan chinh KH 2012 (o nha)_BC von DTPT 6 thang 2012 3 4 2" xfId="39686"/>
    <cellStyle name="1_KH 2007 (theo doi)_DK bo tri lai (chinh thuc)_Hoan chinh KH 2012 (o nha)_BC von DTPT 6 thang 2012 3 4 3" xfId="39687"/>
    <cellStyle name="1_KH 2007 (theo doi)_DK bo tri lai (chinh thuc)_Hoan chinh KH 2012 (o nha)_BC von DTPT 6 thang 2012 3 5" xfId="39688"/>
    <cellStyle name="1_KH 2007 (theo doi)_DK bo tri lai (chinh thuc)_Hoan chinh KH 2012 (o nha)_BC von DTPT 6 thang 2012 3 6" xfId="39689"/>
    <cellStyle name="1_KH 2007 (theo doi)_DK bo tri lai (chinh thuc)_Hoan chinh KH 2012 (o nha)_BC von DTPT 6 thang 2012 4" xfId="11138"/>
    <cellStyle name="1_KH 2007 (theo doi)_DK bo tri lai (chinh thuc)_Hoan chinh KH 2012 (o nha)_BC von DTPT 6 thang 2012 4 2" xfId="39690"/>
    <cellStyle name="1_KH 2007 (theo doi)_DK bo tri lai (chinh thuc)_Hoan chinh KH 2012 (o nha)_BC von DTPT 6 thang 2012 4 3" xfId="39691"/>
    <cellStyle name="1_KH 2007 (theo doi)_DK bo tri lai (chinh thuc)_Hoan chinh KH 2012 (o nha)_BC von DTPT 6 thang 2012 5" xfId="11139"/>
    <cellStyle name="1_KH 2007 (theo doi)_DK bo tri lai (chinh thuc)_Hoan chinh KH 2012 (o nha)_BC von DTPT 6 thang 2012 5 2" xfId="39692"/>
    <cellStyle name="1_KH 2007 (theo doi)_DK bo tri lai (chinh thuc)_Hoan chinh KH 2012 (o nha)_BC von DTPT 6 thang 2012 5 3" xfId="39693"/>
    <cellStyle name="1_KH 2007 (theo doi)_DK bo tri lai (chinh thuc)_Hoan chinh KH 2012 (o nha)_BC von DTPT 6 thang 2012 6" xfId="11140"/>
    <cellStyle name="1_KH 2007 (theo doi)_DK bo tri lai (chinh thuc)_Hoan chinh KH 2012 (o nha)_BC von DTPT 6 thang 2012 6 2" xfId="39694"/>
    <cellStyle name="1_KH 2007 (theo doi)_DK bo tri lai (chinh thuc)_Hoan chinh KH 2012 (o nha)_BC von DTPT 6 thang 2012 6 3" xfId="39695"/>
    <cellStyle name="1_KH 2007 (theo doi)_DK bo tri lai (chinh thuc)_Hoan chinh KH 2012 (o nha)_BC von DTPT 6 thang 2012 7" xfId="39696"/>
    <cellStyle name="1_KH 2007 (theo doi)_DK bo tri lai (chinh thuc)_Hoan chinh KH 2012 (o nha)_BC von DTPT 6 thang 2012 8" xfId="39697"/>
    <cellStyle name="1_KH 2007 (theo doi)_DK bo tri lai (chinh thuc)_Hoan chinh KH 2012 (o nha)_Bieu du thao QD von ho tro co MT" xfId="11141"/>
    <cellStyle name="1_KH 2007 (theo doi)_DK bo tri lai (chinh thuc)_Hoan chinh KH 2012 (o nha)_Bieu du thao QD von ho tro co MT 2" xfId="11142"/>
    <cellStyle name="1_KH 2007 (theo doi)_DK bo tri lai (chinh thuc)_Hoan chinh KH 2012 (o nha)_Bieu du thao QD von ho tro co MT 2 2" xfId="11143"/>
    <cellStyle name="1_KH 2007 (theo doi)_DK bo tri lai (chinh thuc)_Hoan chinh KH 2012 (o nha)_Bieu du thao QD von ho tro co MT 2 2 2" xfId="39698"/>
    <cellStyle name="1_KH 2007 (theo doi)_DK bo tri lai (chinh thuc)_Hoan chinh KH 2012 (o nha)_Bieu du thao QD von ho tro co MT 2 2 3" xfId="39699"/>
    <cellStyle name="1_KH 2007 (theo doi)_DK bo tri lai (chinh thuc)_Hoan chinh KH 2012 (o nha)_Bieu du thao QD von ho tro co MT 2 3" xfId="11144"/>
    <cellStyle name="1_KH 2007 (theo doi)_DK bo tri lai (chinh thuc)_Hoan chinh KH 2012 (o nha)_Bieu du thao QD von ho tro co MT 2 3 2" xfId="39700"/>
    <cellStyle name="1_KH 2007 (theo doi)_DK bo tri lai (chinh thuc)_Hoan chinh KH 2012 (o nha)_Bieu du thao QD von ho tro co MT 2 3 3" xfId="39701"/>
    <cellStyle name="1_KH 2007 (theo doi)_DK bo tri lai (chinh thuc)_Hoan chinh KH 2012 (o nha)_Bieu du thao QD von ho tro co MT 2 4" xfId="11145"/>
    <cellStyle name="1_KH 2007 (theo doi)_DK bo tri lai (chinh thuc)_Hoan chinh KH 2012 (o nha)_Bieu du thao QD von ho tro co MT 2 4 2" xfId="39702"/>
    <cellStyle name="1_KH 2007 (theo doi)_DK bo tri lai (chinh thuc)_Hoan chinh KH 2012 (o nha)_Bieu du thao QD von ho tro co MT 2 4 3" xfId="39703"/>
    <cellStyle name="1_KH 2007 (theo doi)_DK bo tri lai (chinh thuc)_Hoan chinh KH 2012 (o nha)_Bieu du thao QD von ho tro co MT 2 5" xfId="39704"/>
    <cellStyle name="1_KH 2007 (theo doi)_DK bo tri lai (chinh thuc)_Hoan chinh KH 2012 (o nha)_Bieu du thao QD von ho tro co MT 2 6" xfId="39705"/>
    <cellStyle name="1_KH 2007 (theo doi)_DK bo tri lai (chinh thuc)_Hoan chinh KH 2012 (o nha)_Bieu du thao QD von ho tro co MT 3" xfId="11146"/>
    <cellStyle name="1_KH 2007 (theo doi)_DK bo tri lai (chinh thuc)_Hoan chinh KH 2012 (o nha)_Bieu du thao QD von ho tro co MT 3 2" xfId="11147"/>
    <cellStyle name="1_KH 2007 (theo doi)_DK bo tri lai (chinh thuc)_Hoan chinh KH 2012 (o nha)_Bieu du thao QD von ho tro co MT 3 2 2" xfId="39706"/>
    <cellStyle name="1_KH 2007 (theo doi)_DK bo tri lai (chinh thuc)_Hoan chinh KH 2012 (o nha)_Bieu du thao QD von ho tro co MT 3 2 3" xfId="39707"/>
    <cellStyle name="1_KH 2007 (theo doi)_DK bo tri lai (chinh thuc)_Hoan chinh KH 2012 (o nha)_Bieu du thao QD von ho tro co MT 3 3" xfId="11148"/>
    <cellStyle name="1_KH 2007 (theo doi)_DK bo tri lai (chinh thuc)_Hoan chinh KH 2012 (o nha)_Bieu du thao QD von ho tro co MT 3 3 2" xfId="39708"/>
    <cellStyle name="1_KH 2007 (theo doi)_DK bo tri lai (chinh thuc)_Hoan chinh KH 2012 (o nha)_Bieu du thao QD von ho tro co MT 3 3 3" xfId="39709"/>
    <cellStyle name="1_KH 2007 (theo doi)_DK bo tri lai (chinh thuc)_Hoan chinh KH 2012 (o nha)_Bieu du thao QD von ho tro co MT 3 4" xfId="11149"/>
    <cellStyle name="1_KH 2007 (theo doi)_DK bo tri lai (chinh thuc)_Hoan chinh KH 2012 (o nha)_Bieu du thao QD von ho tro co MT 3 4 2" xfId="39710"/>
    <cellStyle name="1_KH 2007 (theo doi)_DK bo tri lai (chinh thuc)_Hoan chinh KH 2012 (o nha)_Bieu du thao QD von ho tro co MT 3 4 3" xfId="39711"/>
    <cellStyle name="1_KH 2007 (theo doi)_DK bo tri lai (chinh thuc)_Hoan chinh KH 2012 (o nha)_Bieu du thao QD von ho tro co MT 3 5" xfId="39712"/>
    <cellStyle name="1_KH 2007 (theo doi)_DK bo tri lai (chinh thuc)_Hoan chinh KH 2012 (o nha)_Bieu du thao QD von ho tro co MT 3 6" xfId="39713"/>
    <cellStyle name="1_KH 2007 (theo doi)_DK bo tri lai (chinh thuc)_Hoan chinh KH 2012 (o nha)_Bieu du thao QD von ho tro co MT 4" xfId="11150"/>
    <cellStyle name="1_KH 2007 (theo doi)_DK bo tri lai (chinh thuc)_Hoan chinh KH 2012 (o nha)_Bieu du thao QD von ho tro co MT 4 2" xfId="39714"/>
    <cellStyle name="1_KH 2007 (theo doi)_DK bo tri lai (chinh thuc)_Hoan chinh KH 2012 (o nha)_Bieu du thao QD von ho tro co MT 4 3" xfId="39715"/>
    <cellStyle name="1_KH 2007 (theo doi)_DK bo tri lai (chinh thuc)_Hoan chinh KH 2012 (o nha)_Bieu du thao QD von ho tro co MT 5" xfId="11151"/>
    <cellStyle name="1_KH 2007 (theo doi)_DK bo tri lai (chinh thuc)_Hoan chinh KH 2012 (o nha)_Bieu du thao QD von ho tro co MT 5 2" xfId="39716"/>
    <cellStyle name="1_KH 2007 (theo doi)_DK bo tri lai (chinh thuc)_Hoan chinh KH 2012 (o nha)_Bieu du thao QD von ho tro co MT 5 3" xfId="39717"/>
    <cellStyle name="1_KH 2007 (theo doi)_DK bo tri lai (chinh thuc)_Hoan chinh KH 2012 (o nha)_Bieu du thao QD von ho tro co MT 6" xfId="11152"/>
    <cellStyle name="1_KH 2007 (theo doi)_DK bo tri lai (chinh thuc)_Hoan chinh KH 2012 (o nha)_Bieu du thao QD von ho tro co MT 6 2" xfId="39718"/>
    <cellStyle name="1_KH 2007 (theo doi)_DK bo tri lai (chinh thuc)_Hoan chinh KH 2012 (o nha)_Bieu du thao QD von ho tro co MT 6 3" xfId="39719"/>
    <cellStyle name="1_KH 2007 (theo doi)_DK bo tri lai (chinh thuc)_Hoan chinh KH 2012 (o nha)_Bieu du thao QD von ho tro co MT 7" xfId="39720"/>
    <cellStyle name="1_KH 2007 (theo doi)_DK bo tri lai (chinh thuc)_Hoan chinh KH 2012 (o nha)_Bieu du thao QD von ho tro co MT 8" xfId="39721"/>
    <cellStyle name="1_KH 2007 (theo doi)_DK bo tri lai (chinh thuc)_Hoan chinh KH 2012 (o nha)_Ke hoach 2012 theo doi (giai ngan 30.6.12)" xfId="11153"/>
    <cellStyle name="1_KH 2007 (theo doi)_DK bo tri lai (chinh thuc)_Hoan chinh KH 2012 (o nha)_Ke hoach 2012 theo doi (giai ngan 30.6.12) 2" xfId="11154"/>
    <cellStyle name="1_KH 2007 (theo doi)_DK bo tri lai (chinh thuc)_Hoan chinh KH 2012 (o nha)_Ke hoach 2012 theo doi (giai ngan 30.6.12) 2 2" xfId="11155"/>
    <cellStyle name="1_KH 2007 (theo doi)_DK bo tri lai (chinh thuc)_Hoan chinh KH 2012 (o nha)_Ke hoach 2012 theo doi (giai ngan 30.6.12) 2 2 2" xfId="39722"/>
    <cellStyle name="1_KH 2007 (theo doi)_DK bo tri lai (chinh thuc)_Hoan chinh KH 2012 (o nha)_Ke hoach 2012 theo doi (giai ngan 30.6.12) 2 2 3" xfId="39723"/>
    <cellStyle name="1_KH 2007 (theo doi)_DK bo tri lai (chinh thuc)_Hoan chinh KH 2012 (o nha)_Ke hoach 2012 theo doi (giai ngan 30.6.12) 2 3" xfId="11156"/>
    <cellStyle name="1_KH 2007 (theo doi)_DK bo tri lai (chinh thuc)_Hoan chinh KH 2012 (o nha)_Ke hoach 2012 theo doi (giai ngan 30.6.12) 2 3 2" xfId="39724"/>
    <cellStyle name="1_KH 2007 (theo doi)_DK bo tri lai (chinh thuc)_Hoan chinh KH 2012 (o nha)_Ke hoach 2012 theo doi (giai ngan 30.6.12) 2 3 3" xfId="39725"/>
    <cellStyle name="1_KH 2007 (theo doi)_DK bo tri lai (chinh thuc)_Hoan chinh KH 2012 (o nha)_Ke hoach 2012 theo doi (giai ngan 30.6.12) 2 4" xfId="11157"/>
    <cellStyle name="1_KH 2007 (theo doi)_DK bo tri lai (chinh thuc)_Hoan chinh KH 2012 (o nha)_Ke hoach 2012 theo doi (giai ngan 30.6.12) 2 4 2" xfId="39726"/>
    <cellStyle name="1_KH 2007 (theo doi)_DK bo tri lai (chinh thuc)_Hoan chinh KH 2012 (o nha)_Ke hoach 2012 theo doi (giai ngan 30.6.12) 2 4 3" xfId="39727"/>
    <cellStyle name="1_KH 2007 (theo doi)_DK bo tri lai (chinh thuc)_Hoan chinh KH 2012 (o nha)_Ke hoach 2012 theo doi (giai ngan 30.6.12) 2 5" xfId="39728"/>
    <cellStyle name="1_KH 2007 (theo doi)_DK bo tri lai (chinh thuc)_Hoan chinh KH 2012 (o nha)_Ke hoach 2012 theo doi (giai ngan 30.6.12) 2 6" xfId="39729"/>
    <cellStyle name="1_KH 2007 (theo doi)_DK bo tri lai (chinh thuc)_Hoan chinh KH 2012 (o nha)_Ke hoach 2012 theo doi (giai ngan 30.6.12) 3" xfId="11158"/>
    <cellStyle name="1_KH 2007 (theo doi)_DK bo tri lai (chinh thuc)_Hoan chinh KH 2012 (o nha)_Ke hoach 2012 theo doi (giai ngan 30.6.12) 3 2" xfId="11159"/>
    <cellStyle name="1_KH 2007 (theo doi)_DK bo tri lai (chinh thuc)_Hoan chinh KH 2012 (o nha)_Ke hoach 2012 theo doi (giai ngan 30.6.12) 3 2 2" xfId="39730"/>
    <cellStyle name="1_KH 2007 (theo doi)_DK bo tri lai (chinh thuc)_Hoan chinh KH 2012 (o nha)_Ke hoach 2012 theo doi (giai ngan 30.6.12) 3 2 3" xfId="39731"/>
    <cellStyle name="1_KH 2007 (theo doi)_DK bo tri lai (chinh thuc)_Hoan chinh KH 2012 (o nha)_Ke hoach 2012 theo doi (giai ngan 30.6.12) 3 3" xfId="11160"/>
    <cellStyle name="1_KH 2007 (theo doi)_DK bo tri lai (chinh thuc)_Hoan chinh KH 2012 (o nha)_Ke hoach 2012 theo doi (giai ngan 30.6.12) 3 3 2" xfId="39732"/>
    <cellStyle name="1_KH 2007 (theo doi)_DK bo tri lai (chinh thuc)_Hoan chinh KH 2012 (o nha)_Ke hoach 2012 theo doi (giai ngan 30.6.12) 3 3 3" xfId="39733"/>
    <cellStyle name="1_KH 2007 (theo doi)_DK bo tri lai (chinh thuc)_Hoan chinh KH 2012 (o nha)_Ke hoach 2012 theo doi (giai ngan 30.6.12) 3 4" xfId="11161"/>
    <cellStyle name="1_KH 2007 (theo doi)_DK bo tri lai (chinh thuc)_Hoan chinh KH 2012 (o nha)_Ke hoach 2012 theo doi (giai ngan 30.6.12) 3 4 2" xfId="39734"/>
    <cellStyle name="1_KH 2007 (theo doi)_DK bo tri lai (chinh thuc)_Hoan chinh KH 2012 (o nha)_Ke hoach 2012 theo doi (giai ngan 30.6.12) 3 4 3" xfId="39735"/>
    <cellStyle name="1_KH 2007 (theo doi)_DK bo tri lai (chinh thuc)_Hoan chinh KH 2012 (o nha)_Ke hoach 2012 theo doi (giai ngan 30.6.12) 3 5" xfId="39736"/>
    <cellStyle name="1_KH 2007 (theo doi)_DK bo tri lai (chinh thuc)_Hoan chinh KH 2012 (o nha)_Ke hoach 2012 theo doi (giai ngan 30.6.12) 3 6" xfId="39737"/>
    <cellStyle name="1_KH 2007 (theo doi)_DK bo tri lai (chinh thuc)_Hoan chinh KH 2012 (o nha)_Ke hoach 2012 theo doi (giai ngan 30.6.12) 4" xfId="11162"/>
    <cellStyle name="1_KH 2007 (theo doi)_DK bo tri lai (chinh thuc)_Hoan chinh KH 2012 (o nha)_Ke hoach 2012 theo doi (giai ngan 30.6.12) 4 2" xfId="39738"/>
    <cellStyle name="1_KH 2007 (theo doi)_DK bo tri lai (chinh thuc)_Hoan chinh KH 2012 (o nha)_Ke hoach 2012 theo doi (giai ngan 30.6.12) 4 3" xfId="39739"/>
    <cellStyle name="1_KH 2007 (theo doi)_DK bo tri lai (chinh thuc)_Hoan chinh KH 2012 (o nha)_Ke hoach 2012 theo doi (giai ngan 30.6.12) 5" xfId="11163"/>
    <cellStyle name="1_KH 2007 (theo doi)_DK bo tri lai (chinh thuc)_Hoan chinh KH 2012 (o nha)_Ke hoach 2012 theo doi (giai ngan 30.6.12) 5 2" xfId="39740"/>
    <cellStyle name="1_KH 2007 (theo doi)_DK bo tri lai (chinh thuc)_Hoan chinh KH 2012 (o nha)_Ke hoach 2012 theo doi (giai ngan 30.6.12) 5 3" xfId="39741"/>
    <cellStyle name="1_KH 2007 (theo doi)_DK bo tri lai (chinh thuc)_Hoan chinh KH 2012 (o nha)_Ke hoach 2012 theo doi (giai ngan 30.6.12) 6" xfId="11164"/>
    <cellStyle name="1_KH 2007 (theo doi)_DK bo tri lai (chinh thuc)_Hoan chinh KH 2012 (o nha)_Ke hoach 2012 theo doi (giai ngan 30.6.12) 6 2" xfId="39742"/>
    <cellStyle name="1_KH 2007 (theo doi)_DK bo tri lai (chinh thuc)_Hoan chinh KH 2012 (o nha)_Ke hoach 2012 theo doi (giai ngan 30.6.12) 6 3" xfId="39743"/>
    <cellStyle name="1_KH 2007 (theo doi)_DK bo tri lai (chinh thuc)_Hoan chinh KH 2012 (o nha)_Ke hoach 2012 theo doi (giai ngan 30.6.12) 7" xfId="39744"/>
    <cellStyle name="1_KH 2007 (theo doi)_DK bo tri lai (chinh thuc)_Hoan chinh KH 2012 (o nha)_Ke hoach 2012 theo doi (giai ngan 30.6.12) 8" xfId="39745"/>
    <cellStyle name="1_KH 2007 (theo doi)_DK bo tri lai (chinh thuc)_Hoan chinh KH 2012 Von ho tro co MT" xfId="11165"/>
    <cellStyle name="1_KH 2007 (theo doi)_DK bo tri lai (chinh thuc)_Hoan chinh KH 2012 Von ho tro co MT (chi tiet)" xfId="11166"/>
    <cellStyle name="1_KH 2007 (theo doi)_DK bo tri lai (chinh thuc)_Hoan chinh KH 2012 Von ho tro co MT (chi tiet) 2" xfId="11167"/>
    <cellStyle name="1_KH 2007 (theo doi)_DK bo tri lai (chinh thuc)_Hoan chinh KH 2012 Von ho tro co MT (chi tiet) 2 2" xfId="11168"/>
    <cellStyle name="1_KH 2007 (theo doi)_DK bo tri lai (chinh thuc)_Hoan chinh KH 2012 Von ho tro co MT (chi tiet) 2 2 2" xfId="39746"/>
    <cellStyle name="1_KH 2007 (theo doi)_DK bo tri lai (chinh thuc)_Hoan chinh KH 2012 Von ho tro co MT (chi tiet) 2 2 3" xfId="39747"/>
    <cellStyle name="1_KH 2007 (theo doi)_DK bo tri lai (chinh thuc)_Hoan chinh KH 2012 Von ho tro co MT (chi tiet) 2 3" xfId="11169"/>
    <cellStyle name="1_KH 2007 (theo doi)_DK bo tri lai (chinh thuc)_Hoan chinh KH 2012 Von ho tro co MT (chi tiet) 2 3 2" xfId="39748"/>
    <cellStyle name="1_KH 2007 (theo doi)_DK bo tri lai (chinh thuc)_Hoan chinh KH 2012 Von ho tro co MT (chi tiet) 2 3 3" xfId="39749"/>
    <cellStyle name="1_KH 2007 (theo doi)_DK bo tri lai (chinh thuc)_Hoan chinh KH 2012 Von ho tro co MT (chi tiet) 2 4" xfId="11170"/>
    <cellStyle name="1_KH 2007 (theo doi)_DK bo tri lai (chinh thuc)_Hoan chinh KH 2012 Von ho tro co MT (chi tiet) 2 4 2" xfId="39750"/>
    <cellStyle name="1_KH 2007 (theo doi)_DK bo tri lai (chinh thuc)_Hoan chinh KH 2012 Von ho tro co MT (chi tiet) 2 4 3" xfId="39751"/>
    <cellStyle name="1_KH 2007 (theo doi)_DK bo tri lai (chinh thuc)_Hoan chinh KH 2012 Von ho tro co MT (chi tiet) 2 5" xfId="39752"/>
    <cellStyle name="1_KH 2007 (theo doi)_DK bo tri lai (chinh thuc)_Hoan chinh KH 2012 Von ho tro co MT (chi tiet) 2 6" xfId="39753"/>
    <cellStyle name="1_KH 2007 (theo doi)_DK bo tri lai (chinh thuc)_Hoan chinh KH 2012 Von ho tro co MT (chi tiet) 3" xfId="11171"/>
    <cellStyle name="1_KH 2007 (theo doi)_DK bo tri lai (chinh thuc)_Hoan chinh KH 2012 Von ho tro co MT (chi tiet) 3 2" xfId="11172"/>
    <cellStyle name="1_KH 2007 (theo doi)_DK bo tri lai (chinh thuc)_Hoan chinh KH 2012 Von ho tro co MT (chi tiet) 3 2 2" xfId="39754"/>
    <cellStyle name="1_KH 2007 (theo doi)_DK bo tri lai (chinh thuc)_Hoan chinh KH 2012 Von ho tro co MT (chi tiet) 3 2 3" xfId="39755"/>
    <cellStyle name="1_KH 2007 (theo doi)_DK bo tri lai (chinh thuc)_Hoan chinh KH 2012 Von ho tro co MT (chi tiet) 3 3" xfId="11173"/>
    <cellStyle name="1_KH 2007 (theo doi)_DK bo tri lai (chinh thuc)_Hoan chinh KH 2012 Von ho tro co MT (chi tiet) 3 3 2" xfId="39756"/>
    <cellStyle name="1_KH 2007 (theo doi)_DK bo tri lai (chinh thuc)_Hoan chinh KH 2012 Von ho tro co MT (chi tiet) 3 3 3" xfId="39757"/>
    <cellStyle name="1_KH 2007 (theo doi)_DK bo tri lai (chinh thuc)_Hoan chinh KH 2012 Von ho tro co MT (chi tiet) 3 4" xfId="11174"/>
    <cellStyle name="1_KH 2007 (theo doi)_DK bo tri lai (chinh thuc)_Hoan chinh KH 2012 Von ho tro co MT (chi tiet) 3 4 2" xfId="39758"/>
    <cellStyle name="1_KH 2007 (theo doi)_DK bo tri lai (chinh thuc)_Hoan chinh KH 2012 Von ho tro co MT (chi tiet) 3 4 3" xfId="39759"/>
    <cellStyle name="1_KH 2007 (theo doi)_DK bo tri lai (chinh thuc)_Hoan chinh KH 2012 Von ho tro co MT (chi tiet) 3 5" xfId="39760"/>
    <cellStyle name="1_KH 2007 (theo doi)_DK bo tri lai (chinh thuc)_Hoan chinh KH 2012 Von ho tro co MT (chi tiet) 3 6" xfId="39761"/>
    <cellStyle name="1_KH 2007 (theo doi)_DK bo tri lai (chinh thuc)_Hoan chinh KH 2012 Von ho tro co MT (chi tiet) 4" xfId="11175"/>
    <cellStyle name="1_KH 2007 (theo doi)_DK bo tri lai (chinh thuc)_Hoan chinh KH 2012 Von ho tro co MT (chi tiet) 4 2" xfId="39762"/>
    <cellStyle name="1_KH 2007 (theo doi)_DK bo tri lai (chinh thuc)_Hoan chinh KH 2012 Von ho tro co MT (chi tiet) 4 3" xfId="39763"/>
    <cellStyle name="1_KH 2007 (theo doi)_DK bo tri lai (chinh thuc)_Hoan chinh KH 2012 Von ho tro co MT (chi tiet) 5" xfId="11176"/>
    <cellStyle name="1_KH 2007 (theo doi)_DK bo tri lai (chinh thuc)_Hoan chinh KH 2012 Von ho tro co MT (chi tiet) 5 2" xfId="39764"/>
    <cellStyle name="1_KH 2007 (theo doi)_DK bo tri lai (chinh thuc)_Hoan chinh KH 2012 Von ho tro co MT (chi tiet) 5 3" xfId="39765"/>
    <cellStyle name="1_KH 2007 (theo doi)_DK bo tri lai (chinh thuc)_Hoan chinh KH 2012 Von ho tro co MT (chi tiet) 6" xfId="11177"/>
    <cellStyle name="1_KH 2007 (theo doi)_DK bo tri lai (chinh thuc)_Hoan chinh KH 2012 Von ho tro co MT (chi tiet) 6 2" xfId="39766"/>
    <cellStyle name="1_KH 2007 (theo doi)_DK bo tri lai (chinh thuc)_Hoan chinh KH 2012 Von ho tro co MT (chi tiet) 6 3" xfId="39767"/>
    <cellStyle name="1_KH 2007 (theo doi)_DK bo tri lai (chinh thuc)_Hoan chinh KH 2012 Von ho tro co MT (chi tiet) 7" xfId="39768"/>
    <cellStyle name="1_KH 2007 (theo doi)_DK bo tri lai (chinh thuc)_Hoan chinh KH 2012 Von ho tro co MT (chi tiet) 8" xfId="39769"/>
    <cellStyle name="1_KH 2007 (theo doi)_DK bo tri lai (chinh thuc)_Hoan chinh KH 2012 Von ho tro co MT 10" xfId="11178"/>
    <cellStyle name="1_KH 2007 (theo doi)_DK bo tri lai (chinh thuc)_Hoan chinh KH 2012 Von ho tro co MT 10 2" xfId="11179"/>
    <cellStyle name="1_KH 2007 (theo doi)_DK bo tri lai (chinh thuc)_Hoan chinh KH 2012 Von ho tro co MT 10 2 2" xfId="39770"/>
    <cellStyle name="1_KH 2007 (theo doi)_DK bo tri lai (chinh thuc)_Hoan chinh KH 2012 Von ho tro co MT 10 2 3" xfId="39771"/>
    <cellStyle name="1_KH 2007 (theo doi)_DK bo tri lai (chinh thuc)_Hoan chinh KH 2012 Von ho tro co MT 10 3" xfId="11180"/>
    <cellStyle name="1_KH 2007 (theo doi)_DK bo tri lai (chinh thuc)_Hoan chinh KH 2012 Von ho tro co MT 10 3 2" xfId="39772"/>
    <cellStyle name="1_KH 2007 (theo doi)_DK bo tri lai (chinh thuc)_Hoan chinh KH 2012 Von ho tro co MT 10 3 3" xfId="39773"/>
    <cellStyle name="1_KH 2007 (theo doi)_DK bo tri lai (chinh thuc)_Hoan chinh KH 2012 Von ho tro co MT 10 4" xfId="11181"/>
    <cellStyle name="1_KH 2007 (theo doi)_DK bo tri lai (chinh thuc)_Hoan chinh KH 2012 Von ho tro co MT 10 4 2" xfId="39774"/>
    <cellStyle name="1_KH 2007 (theo doi)_DK bo tri lai (chinh thuc)_Hoan chinh KH 2012 Von ho tro co MT 10 4 3" xfId="39775"/>
    <cellStyle name="1_KH 2007 (theo doi)_DK bo tri lai (chinh thuc)_Hoan chinh KH 2012 Von ho tro co MT 10 5" xfId="39776"/>
    <cellStyle name="1_KH 2007 (theo doi)_DK bo tri lai (chinh thuc)_Hoan chinh KH 2012 Von ho tro co MT 10 6" xfId="39777"/>
    <cellStyle name="1_KH 2007 (theo doi)_DK bo tri lai (chinh thuc)_Hoan chinh KH 2012 Von ho tro co MT 11" xfId="11182"/>
    <cellStyle name="1_KH 2007 (theo doi)_DK bo tri lai (chinh thuc)_Hoan chinh KH 2012 Von ho tro co MT 11 2" xfId="11183"/>
    <cellStyle name="1_KH 2007 (theo doi)_DK bo tri lai (chinh thuc)_Hoan chinh KH 2012 Von ho tro co MT 11 2 2" xfId="39778"/>
    <cellStyle name="1_KH 2007 (theo doi)_DK bo tri lai (chinh thuc)_Hoan chinh KH 2012 Von ho tro co MT 11 2 3" xfId="39779"/>
    <cellStyle name="1_KH 2007 (theo doi)_DK bo tri lai (chinh thuc)_Hoan chinh KH 2012 Von ho tro co MT 11 3" xfId="11184"/>
    <cellStyle name="1_KH 2007 (theo doi)_DK bo tri lai (chinh thuc)_Hoan chinh KH 2012 Von ho tro co MT 11 3 2" xfId="39780"/>
    <cellStyle name="1_KH 2007 (theo doi)_DK bo tri lai (chinh thuc)_Hoan chinh KH 2012 Von ho tro co MT 11 3 3" xfId="39781"/>
    <cellStyle name="1_KH 2007 (theo doi)_DK bo tri lai (chinh thuc)_Hoan chinh KH 2012 Von ho tro co MT 11 4" xfId="11185"/>
    <cellStyle name="1_KH 2007 (theo doi)_DK bo tri lai (chinh thuc)_Hoan chinh KH 2012 Von ho tro co MT 11 4 2" xfId="39782"/>
    <cellStyle name="1_KH 2007 (theo doi)_DK bo tri lai (chinh thuc)_Hoan chinh KH 2012 Von ho tro co MT 11 4 3" xfId="39783"/>
    <cellStyle name="1_KH 2007 (theo doi)_DK bo tri lai (chinh thuc)_Hoan chinh KH 2012 Von ho tro co MT 11 5" xfId="39784"/>
    <cellStyle name="1_KH 2007 (theo doi)_DK bo tri lai (chinh thuc)_Hoan chinh KH 2012 Von ho tro co MT 11 6" xfId="39785"/>
    <cellStyle name="1_KH 2007 (theo doi)_DK bo tri lai (chinh thuc)_Hoan chinh KH 2012 Von ho tro co MT 12" xfId="11186"/>
    <cellStyle name="1_KH 2007 (theo doi)_DK bo tri lai (chinh thuc)_Hoan chinh KH 2012 Von ho tro co MT 12 2" xfId="11187"/>
    <cellStyle name="1_KH 2007 (theo doi)_DK bo tri lai (chinh thuc)_Hoan chinh KH 2012 Von ho tro co MT 12 2 2" xfId="39786"/>
    <cellStyle name="1_KH 2007 (theo doi)_DK bo tri lai (chinh thuc)_Hoan chinh KH 2012 Von ho tro co MT 12 2 3" xfId="39787"/>
    <cellStyle name="1_KH 2007 (theo doi)_DK bo tri lai (chinh thuc)_Hoan chinh KH 2012 Von ho tro co MT 12 3" xfId="11188"/>
    <cellStyle name="1_KH 2007 (theo doi)_DK bo tri lai (chinh thuc)_Hoan chinh KH 2012 Von ho tro co MT 12 3 2" xfId="39788"/>
    <cellStyle name="1_KH 2007 (theo doi)_DK bo tri lai (chinh thuc)_Hoan chinh KH 2012 Von ho tro co MT 12 3 3" xfId="39789"/>
    <cellStyle name="1_KH 2007 (theo doi)_DK bo tri lai (chinh thuc)_Hoan chinh KH 2012 Von ho tro co MT 12 4" xfId="11189"/>
    <cellStyle name="1_KH 2007 (theo doi)_DK bo tri lai (chinh thuc)_Hoan chinh KH 2012 Von ho tro co MT 12 4 2" xfId="39790"/>
    <cellStyle name="1_KH 2007 (theo doi)_DK bo tri lai (chinh thuc)_Hoan chinh KH 2012 Von ho tro co MT 12 4 3" xfId="39791"/>
    <cellStyle name="1_KH 2007 (theo doi)_DK bo tri lai (chinh thuc)_Hoan chinh KH 2012 Von ho tro co MT 12 5" xfId="39792"/>
    <cellStyle name="1_KH 2007 (theo doi)_DK bo tri lai (chinh thuc)_Hoan chinh KH 2012 Von ho tro co MT 12 6" xfId="39793"/>
    <cellStyle name="1_KH 2007 (theo doi)_DK bo tri lai (chinh thuc)_Hoan chinh KH 2012 Von ho tro co MT 13" xfId="11190"/>
    <cellStyle name="1_KH 2007 (theo doi)_DK bo tri lai (chinh thuc)_Hoan chinh KH 2012 Von ho tro co MT 13 2" xfId="11191"/>
    <cellStyle name="1_KH 2007 (theo doi)_DK bo tri lai (chinh thuc)_Hoan chinh KH 2012 Von ho tro co MT 13 2 2" xfId="39794"/>
    <cellStyle name="1_KH 2007 (theo doi)_DK bo tri lai (chinh thuc)_Hoan chinh KH 2012 Von ho tro co MT 13 2 3" xfId="39795"/>
    <cellStyle name="1_KH 2007 (theo doi)_DK bo tri lai (chinh thuc)_Hoan chinh KH 2012 Von ho tro co MT 13 3" xfId="11192"/>
    <cellStyle name="1_KH 2007 (theo doi)_DK bo tri lai (chinh thuc)_Hoan chinh KH 2012 Von ho tro co MT 13 3 2" xfId="39796"/>
    <cellStyle name="1_KH 2007 (theo doi)_DK bo tri lai (chinh thuc)_Hoan chinh KH 2012 Von ho tro co MT 13 3 3" xfId="39797"/>
    <cellStyle name="1_KH 2007 (theo doi)_DK bo tri lai (chinh thuc)_Hoan chinh KH 2012 Von ho tro co MT 13 4" xfId="11193"/>
    <cellStyle name="1_KH 2007 (theo doi)_DK bo tri lai (chinh thuc)_Hoan chinh KH 2012 Von ho tro co MT 13 4 2" xfId="39798"/>
    <cellStyle name="1_KH 2007 (theo doi)_DK bo tri lai (chinh thuc)_Hoan chinh KH 2012 Von ho tro co MT 13 4 3" xfId="39799"/>
    <cellStyle name="1_KH 2007 (theo doi)_DK bo tri lai (chinh thuc)_Hoan chinh KH 2012 Von ho tro co MT 13 5" xfId="39800"/>
    <cellStyle name="1_KH 2007 (theo doi)_DK bo tri lai (chinh thuc)_Hoan chinh KH 2012 Von ho tro co MT 13 6" xfId="39801"/>
    <cellStyle name="1_KH 2007 (theo doi)_DK bo tri lai (chinh thuc)_Hoan chinh KH 2012 Von ho tro co MT 14" xfId="11194"/>
    <cellStyle name="1_KH 2007 (theo doi)_DK bo tri lai (chinh thuc)_Hoan chinh KH 2012 Von ho tro co MT 14 2" xfId="11195"/>
    <cellStyle name="1_KH 2007 (theo doi)_DK bo tri lai (chinh thuc)_Hoan chinh KH 2012 Von ho tro co MT 14 2 2" xfId="39802"/>
    <cellStyle name="1_KH 2007 (theo doi)_DK bo tri lai (chinh thuc)_Hoan chinh KH 2012 Von ho tro co MT 14 2 3" xfId="39803"/>
    <cellStyle name="1_KH 2007 (theo doi)_DK bo tri lai (chinh thuc)_Hoan chinh KH 2012 Von ho tro co MT 14 3" xfId="11196"/>
    <cellStyle name="1_KH 2007 (theo doi)_DK bo tri lai (chinh thuc)_Hoan chinh KH 2012 Von ho tro co MT 14 3 2" xfId="39804"/>
    <cellStyle name="1_KH 2007 (theo doi)_DK bo tri lai (chinh thuc)_Hoan chinh KH 2012 Von ho tro co MT 14 3 3" xfId="39805"/>
    <cellStyle name="1_KH 2007 (theo doi)_DK bo tri lai (chinh thuc)_Hoan chinh KH 2012 Von ho tro co MT 14 4" xfId="11197"/>
    <cellStyle name="1_KH 2007 (theo doi)_DK bo tri lai (chinh thuc)_Hoan chinh KH 2012 Von ho tro co MT 14 4 2" xfId="39806"/>
    <cellStyle name="1_KH 2007 (theo doi)_DK bo tri lai (chinh thuc)_Hoan chinh KH 2012 Von ho tro co MT 14 4 3" xfId="39807"/>
    <cellStyle name="1_KH 2007 (theo doi)_DK bo tri lai (chinh thuc)_Hoan chinh KH 2012 Von ho tro co MT 14 5" xfId="39808"/>
    <cellStyle name="1_KH 2007 (theo doi)_DK bo tri lai (chinh thuc)_Hoan chinh KH 2012 Von ho tro co MT 14 6" xfId="39809"/>
    <cellStyle name="1_KH 2007 (theo doi)_DK bo tri lai (chinh thuc)_Hoan chinh KH 2012 Von ho tro co MT 15" xfId="11198"/>
    <cellStyle name="1_KH 2007 (theo doi)_DK bo tri lai (chinh thuc)_Hoan chinh KH 2012 Von ho tro co MT 15 2" xfId="11199"/>
    <cellStyle name="1_KH 2007 (theo doi)_DK bo tri lai (chinh thuc)_Hoan chinh KH 2012 Von ho tro co MT 15 2 2" xfId="39810"/>
    <cellStyle name="1_KH 2007 (theo doi)_DK bo tri lai (chinh thuc)_Hoan chinh KH 2012 Von ho tro co MT 15 2 3" xfId="39811"/>
    <cellStyle name="1_KH 2007 (theo doi)_DK bo tri lai (chinh thuc)_Hoan chinh KH 2012 Von ho tro co MT 15 3" xfId="11200"/>
    <cellStyle name="1_KH 2007 (theo doi)_DK bo tri lai (chinh thuc)_Hoan chinh KH 2012 Von ho tro co MT 15 3 2" xfId="39812"/>
    <cellStyle name="1_KH 2007 (theo doi)_DK bo tri lai (chinh thuc)_Hoan chinh KH 2012 Von ho tro co MT 15 3 3" xfId="39813"/>
    <cellStyle name="1_KH 2007 (theo doi)_DK bo tri lai (chinh thuc)_Hoan chinh KH 2012 Von ho tro co MT 15 4" xfId="11201"/>
    <cellStyle name="1_KH 2007 (theo doi)_DK bo tri lai (chinh thuc)_Hoan chinh KH 2012 Von ho tro co MT 15 4 2" xfId="39814"/>
    <cellStyle name="1_KH 2007 (theo doi)_DK bo tri lai (chinh thuc)_Hoan chinh KH 2012 Von ho tro co MT 15 4 3" xfId="39815"/>
    <cellStyle name="1_KH 2007 (theo doi)_DK bo tri lai (chinh thuc)_Hoan chinh KH 2012 Von ho tro co MT 15 5" xfId="39816"/>
    <cellStyle name="1_KH 2007 (theo doi)_DK bo tri lai (chinh thuc)_Hoan chinh KH 2012 Von ho tro co MT 15 6" xfId="39817"/>
    <cellStyle name="1_KH 2007 (theo doi)_DK bo tri lai (chinh thuc)_Hoan chinh KH 2012 Von ho tro co MT 16" xfId="11202"/>
    <cellStyle name="1_KH 2007 (theo doi)_DK bo tri lai (chinh thuc)_Hoan chinh KH 2012 Von ho tro co MT 16 2" xfId="11203"/>
    <cellStyle name="1_KH 2007 (theo doi)_DK bo tri lai (chinh thuc)_Hoan chinh KH 2012 Von ho tro co MT 16 2 2" xfId="39818"/>
    <cellStyle name="1_KH 2007 (theo doi)_DK bo tri lai (chinh thuc)_Hoan chinh KH 2012 Von ho tro co MT 16 2 3" xfId="39819"/>
    <cellStyle name="1_KH 2007 (theo doi)_DK bo tri lai (chinh thuc)_Hoan chinh KH 2012 Von ho tro co MT 16 3" xfId="11204"/>
    <cellStyle name="1_KH 2007 (theo doi)_DK bo tri lai (chinh thuc)_Hoan chinh KH 2012 Von ho tro co MT 16 3 2" xfId="39820"/>
    <cellStyle name="1_KH 2007 (theo doi)_DK bo tri lai (chinh thuc)_Hoan chinh KH 2012 Von ho tro co MT 16 3 3" xfId="39821"/>
    <cellStyle name="1_KH 2007 (theo doi)_DK bo tri lai (chinh thuc)_Hoan chinh KH 2012 Von ho tro co MT 16 4" xfId="11205"/>
    <cellStyle name="1_KH 2007 (theo doi)_DK bo tri lai (chinh thuc)_Hoan chinh KH 2012 Von ho tro co MT 16 4 2" xfId="39822"/>
    <cellStyle name="1_KH 2007 (theo doi)_DK bo tri lai (chinh thuc)_Hoan chinh KH 2012 Von ho tro co MT 16 4 3" xfId="39823"/>
    <cellStyle name="1_KH 2007 (theo doi)_DK bo tri lai (chinh thuc)_Hoan chinh KH 2012 Von ho tro co MT 16 5" xfId="39824"/>
    <cellStyle name="1_KH 2007 (theo doi)_DK bo tri lai (chinh thuc)_Hoan chinh KH 2012 Von ho tro co MT 16 6" xfId="39825"/>
    <cellStyle name="1_KH 2007 (theo doi)_DK bo tri lai (chinh thuc)_Hoan chinh KH 2012 Von ho tro co MT 17" xfId="11206"/>
    <cellStyle name="1_KH 2007 (theo doi)_DK bo tri lai (chinh thuc)_Hoan chinh KH 2012 Von ho tro co MT 17 2" xfId="11207"/>
    <cellStyle name="1_KH 2007 (theo doi)_DK bo tri lai (chinh thuc)_Hoan chinh KH 2012 Von ho tro co MT 17 2 2" xfId="39826"/>
    <cellStyle name="1_KH 2007 (theo doi)_DK bo tri lai (chinh thuc)_Hoan chinh KH 2012 Von ho tro co MT 17 2 3" xfId="39827"/>
    <cellStyle name="1_KH 2007 (theo doi)_DK bo tri lai (chinh thuc)_Hoan chinh KH 2012 Von ho tro co MT 17 3" xfId="11208"/>
    <cellStyle name="1_KH 2007 (theo doi)_DK bo tri lai (chinh thuc)_Hoan chinh KH 2012 Von ho tro co MT 17 3 2" xfId="39828"/>
    <cellStyle name="1_KH 2007 (theo doi)_DK bo tri lai (chinh thuc)_Hoan chinh KH 2012 Von ho tro co MT 17 3 3" xfId="39829"/>
    <cellStyle name="1_KH 2007 (theo doi)_DK bo tri lai (chinh thuc)_Hoan chinh KH 2012 Von ho tro co MT 17 4" xfId="11209"/>
    <cellStyle name="1_KH 2007 (theo doi)_DK bo tri lai (chinh thuc)_Hoan chinh KH 2012 Von ho tro co MT 17 4 2" xfId="39830"/>
    <cellStyle name="1_KH 2007 (theo doi)_DK bo tri lai (chinh thuc)_Hoan chinh KH 2012 Von ho tro co MT 17 4 3" xfId="39831"/>
    <cellStyle name="1_KH 2007 (theo doi)_DK bo tri lai (chinh thuc)_Hoan chinh KH 2012 Von ho tro co MT 17 5" xfId="39832"/>
    <cellStyle name="1_KH 2007 (theo doi)_DK bo tri lai (chinh thuc)_Hoan chinh KH 2012 Von ho tro co MT 17 6" xfId="39833"/>
    <cellStyle name="1_KH 2007 (theo doi)_DK bo tri lai (chinh thuc)_Hoan chinh KH 2012 Von ho tro co MT 18" xfId="11210"/>
    <cellStyle name="1_KH 2007 (theo doi)_DK bo tri lai (chinh thuc)_Hoan chinh KH 2012 Von ho tro co MT 18 2" xfId="39834"/>
    <cellStyle name="1_KH 2007 (theo doi)_DK bo tri lai (chinh thuc)_Hoan chinh KH 2012 Von ho tro co MT 18 3" xfId="39835"/>
    <cellStyle name="1_KH 2007 (theo doi)_DK bo tri lai (chinh thuc)_Hoan chinh KH 2012 Von ho tro co MT 19" xfId="11211"/>
    <cellStyle name="1_KH 2007 (theo doi)_DK bo tri lai (chinh thuc)_Hoan chinh KH 2012 Von ho tro co MT 19 2" xfId="39836"/>
    <cellStyle name="1_KH 2007 (theo doi)_DK bo tri lai (chinh thuc)_Hoan chinh KH 2012 Von ho tro co MT 19 3" xfId="39837"/>
    <cellStyle name="1_KH 2007 (theo doi)_DK bo tri lai (chinh thuc)_Hoan chinh KH 2012 Von ho tro co MT 2" xfId="11212"/>
    <cellStyle name="1_KH 2007 (theo doi)_DK bo tri lai (chinh thuc)_Hoan chinh KH 2012 Von ho tro co MT 2 2" xfId="11213"/>
    <cellStyle name="1_KH 2007 (theo doi)_DK bo tri lai (chinh thuc)_Hoan chinh KH 2012 Von ho tro co MT 2 2 2" xfId="39838"/>
    <cellStyle name="1_KH 2007 (theo doi)_DK bo tri lai (chinh thuc)_Hoan chinh KH 2012 Von ho tro co MT 2 2 3" xfId="39839"/>
    <cellStyle name="1_KH 2007 (theo doi)_DK bo tri lai (chinh thuc)_Hoan chinh KH 2012 Von ho tro co MT 2 3" xfId="11214"/>
    <cellStyle name="1_KH 2007 (theo doi)_DK bo tri lai (chinh thuc)_Hoan chinh KH 2012 Von ho tro co MT 2 3 2" xfId="39840"/>
    <cellStyle name="1_KH 2007 (theo doi)_DK bo tri lai (chinh thuc)_Hoan chinh KH 2012 Von ho tro co MT 2 3 3" xfId="39841"/>
    <cellStyle name="1_KH 2007 (theo doi)_DK bo tri lai (chinh thuc)_Hoan chinh KH 2012 Von ho tro co MT 2 4" xfId="11215"/>
    <cellStyle name="1_KH 2007 (theo doi)_DK bo tri lai (chinh thuc)_Hoan chinh KH 2012 Von ho tro co MT 2 4 2" xfId="39842"/>
    <cellStyle name="1_KH 2007 (theo doi)_DK bo tri lai (chinh thuc)_Hoan chinh KH 2012 Von ho tro co MT 2 4 3" xfId="39843"/>
    <cellStyle name="1_KH 2007 (theo doi)_DK bo tri lai (chinh thuc)_Hoan chinh KH 2012 Von ho tro co MT 2 5" xfId="39844"/>
    <cellStyle name="1_KH 2007 (theo doi)_DK bo tri lai (chinh thuc)_Hoan chinh KH 2012 Von ho tro co MT 2 6" xfId="39845"/>
    <cellStyle name="1_KH 2007 (theo doi)_DK bo tri lai (chinh thuc)_Hoan chinh KH 2012 Von ho tro co MT 20" xfId="11216"/>
    <cellStyle name="1_KH 2007 (theo doi)_DK bo tri lai (chinh thuc)_Hoan chinh KH 2012 Von ho tro co MT 20 2" xfId="39846"/>
    <cellStyle name="1_KH 2007 (theo doi)_DK bo tri lai (chinh thuc)_Hoan chinh KH 2012 Von ho tro co MT 20 3" xfId="39847"/>
    <cellStyle name="1_KH 2007 (theo doi)_DK bo tri lai (chinh thuc)_Hoan chinh KH 2012 Von ho tro co MT 21" xfId="39848"/>
    <cellStyle name="1_KH 2007 (theo doi)_DK bo tri lai (chinh thuc)_Hoan chinh KH 2012 Von ho tro co MT 22" xfId="39849"/>
    <cellStyle name="1_KH 2007 (theo doi)_DK bo tri lai (chinh thuc)_Hoan chinh KH 2012 Von ho tro co MT 3" xfId="11217"/>
    <cellStyle name="1_KH 2007 (theo doi)_DK bo tri lai (chinh thuc)_Hoan chinh KH 2012 Von ho tro co MT 3 2" xfId="11218"/>
    <cellStyle name="1_KH 2007 (theo doi)_DK bo tri lai (chinh thuc)_Hoan chinh KH 2012 Von ho tro co MT 3 2 2" xfId="39850"/>
    <cellStyle name="1_KH 2007 (theo doi)_DK bo tri lai (chinh thuc)_Hoan chinh KH 2012 Von ho tro co MT 3 2 3" xfId="39851"/>
    <cellStyle name="1_KH 2007 (theo doi)_DK bo tri lai (chinh thuc)_Hoan chinh KH 2012 Von ho tro co MT 3 3" xfId="11219"/>
    <cellStyle name="1_KH 2007 (theo doi)_DK bo tri lai (chinh thuc)_Hoan chinh KH 2012 Von ho tro co MT 3 3 2" xfId="39852"/>
    <cellStyle name="1_KH 2007 (theo doi)_DK bo tri lai (chinh thuc)_Hoan chinh KH 2012 Von ho tro co MT 3 3 3" xfId="39853"/>
    <cellStyle name="1_KH 2007 (theo doi)_DK bo tri lai (chinh thuc)_Hoan chinh KH 2012 Von ho tro co MT 3 4" xfId="11220"/>
    <cellStyle name="1_KH 2007 (theo doi)_DK bo tri lai (chinh thuc)_Hoan chinh KH 2012 Von ho tro co MT 3 4 2" xfId="39854"/>
    <cellStyle name="1_KH 2007 (theo doi)_DK bo tri lai (chinh thuc)_Hoan chinh KH 2012 Von ho tro co MT 3 4 3" xfId="39855"/>
    <cellStyle name="1_KH 2007 (theo doi)_DK bo tri lai (chinh thuc)_Hoan chinh KH 2012 Von ho tro co MT 3 5" xfId="39856"/>
    <cellStyle name="1_KH 2007 (theo doi)_DK bo tri lai (chinh thuc)_Hoan chinh KH 2012 Von ho tro co MT 3 6" xfId="39857"/>
    <cellStyle name="1_KH 2007 (theo doi)_DK bo tri lai (chinh thuc)_Hoan chinh KH 2012 Von ho tro co MT 4" xfId="11221"/>
    <cellStyle name="1_KH 2007 (theo doi)_DK bo tri lai (chinh thuc)_Hoan chinh KH 2012 Von ho tro co MT 4 2" xfId="11222"/>
    <cellStyle name="1_KH 2007 (theo doi)_DK bo tri lai (chinh thuc)_Hoan chinh KH 2012 Von ho tro co MT 4 2 2" xfId="39858"/>
    <cellStyle name="1_KH 2007 (theo doi)_DK bo tri lai (chinh thuc)_Hoan chinh KH 2012 Von ho tro co MT 4 2 3" xfId="39859"/>
    <cellStyle name="1_KH 2007 (theo doi)_DK bo tri lai (chinh thuc)_Hoan chinh KH 2012 Von ho tro co MT 4 3" xfId="11223"/>
    <cellStyle name="1_KH 2007 (theo doi)_DK bo tri lai (chinh thuc)_Hoan chinh KH 2012 Von ho tro co MT 4 3 2" xfId="39860"/>
    <cellStyle name="1_KH 2007 (theo doi)_DK bo tri lai (chinh thuc)_Hoan chinh KH 2012 Von ho tro co MT 4 3 3" xfId="39861"/>
    <cellStyle name="1_KH 2007 (theo doi)_DK bo tri lai (chinh thuc)_Hoan chinh KH 2012 Von ho tro co MT 4 4" xfId="11224"/>
    <cellStyle name="1_KH 2007 (theo doi)_DK bo tri lai (chinh thuc)_Hoan chinh KH 2012 Von ho tro co MT 4 4 2" xfId="39862"/>
    <cellStyle name="1_KH 2007 (theo doi)_DK bo tri lai (chinh thuc)_Hoan chinh KH 2012 Von ho tro co MT 4 4 3" xfId="39863"/>
    <cellStyle name="1_KH 2007 (theo doi)_DK bo tri lai (chinh thuc)_Hoan chinh KH 2012 Von ho tro co MT 4 5" xfId="39864"/>
    <cellStyle name="1_KH 2007 (theo doi)_DK bo tri lai (chinh thuc)_Hoan chinh KH 2012 Von ho tro co MT 4 6" xfId="39865"/>
    <cellStyle name="1_KH 2007 (theo doi)_DK bo tri lai (chinh thuc)_Hoan chinh KH 2012 Von ho tro co MT 5" xfId="11225"/>
    <cellStyle name="1_KH 2007 (theo doi)_DK bo tri lai (chinh thuc)_Hoan chinh KH 2012 Von ho tro co MT 5 2" xfId="11226"/>
    <cellStyle name="1_KH 2007 (theo doi)_DK bo tri lai (chinh thuc)_Hoan chinh KH 2012 Von ho tro co MT 5 2 2" xfId="39866"/>
    <cellStyle name="1_KH 2007 (theo doi)_DK bo tri lai (chinh thuc)_Hoan chinh KH 2012 Von ho tro co MT 5 2 3" xfId="39867"/>
    <cellStyle name="1_KH 2007 (theo doi)_DK bo tri lai (chinh thuc)_Hoan chinh KH 2012 Von ho tro co MT 5 3" xfId="11227"/>
    <cellStyle name="1_KH 2007 (theo doi)_DK bo tri lai (chinh thuc)_Hoan chinh KH 2012 Von ho tro co MT 5 3 2" xfId="39868"/>
    <cellStyle name="1_KH 2007 (theo doi)_DK bo tri lai (chinh thuc)_Hoan chinh KH 2012 Von ho tro co MT 5 3 3" xfId="39869"/>
    <cellStyle name="1_KH 2007 (theo doi)_DK bo tri lai (chinh thuc)_Hoan chinh KH 2012 Von ho tro co MT 5 4" xfId="11228"/>
    <cellStyle name="1_KH 2007 (theo doi)_DK bo tri lai (chinh thuc)_Hoan chinh KH 2012 Von ho tro co MT 5 4 2" xfId="39870"/>
    <cellStyle name="1_KH 2007 (theo doi)_DK bo tri lai (chinh thuc)_Hoan chinh KH 2012 Von ho tro co MT 5 4 3" xfId="39871"/>
    <cellStyle name="1_KH 2007 (theo doi)_DK bo tri lai (chinh thuc)_Hoan chinh KH 2012 Von ho tro co MT 5 5" xfId="39872"/>
    <cellStyle name="1_KH 2007 (theo doi)_DK bo tri lai (chinh thuc)_Hoan chinh KH 2012 Von ho tro co MT 5 6" xfId="39873"/>
    <cellStyle name="1_KH 2007 (theo doi)_DK bo tri lai (chinh thuc)_Hoan chinh KH 2012 Von ho tro co MT 6" xfId="11229"/>
    <cellStyle name="1_KH 2007 (theo doi)_DK bo tri lai (chinh thuc)_Hoan chinh KH 2012 Von ho tro co MT 6 2" xfId="11230"/>
    <cellStyle name="1_KH 2007 (theo doi)_DK bo tri lai (chinh thuc)_Hoan chinh KH 2012 Von ho tro co MT 6 2 2" xfId="39874"/>
    <cellStyle name="1_KH 2007 (theo doi)_DK bo tri lai (chinh thuc)_Hoan chinh KH 2012 Von ho tro co MT 6 2 3" xfId="39875"/>
    <cellStyle name="1_KH 2007 (theo doi)_DK bo tri lai (chinh thuc)_Hoan chinh KH 2012 Von ho tro co MT 6 3" xfId="11231"/>
    <cellStyle name="1_KH 2007 (theo doi)_DK bo tri lai (chinh thuc)_Hoan chinh KH 2012 Von ho tro co MT 6 3 2" xfId="39876"/>
    <cellStyle name="1_KH 2007 (theo doi)_DK bo tri lai (chinh thuc)_Hoan chinh KH 2012 Von ho tro co MT 6 3 3" xfId="39877"/>
    <cellStyle name="1_KH 2007 (theo doi)_DK bo tri lai (chinh thuc)_Hoan chinh KH 2012 Von ho tro co MT 6 4" xfId="11232"/>
    <cellStyle name="1_KH 2007 (theo doi)_DK bo tri lai (chinh thuc)_Hoan chinh KH 2012 Von ho tro co MT 6 4 2" xfId="39878"/>
    <cellStyle name="1_KH 2007 (theo doi)_DK bo tri lai (chinh thuc)_Hoan chinh KH 2012 Von ho tro co MT 6 4 3" xfId="39879"/>
    <cellStyle name="1_KH 2007 (theo doi)_DK bo tri lai (chinh thuc)_Hoan chinh KH 2012 Von ho tro co MT 6 5" xfId="39880"/>
    <cellStyle name="1_KH 2007 (theo doi)_DK bo tri lai (chinh thuc)_Hoan chinh KH 2012 Von ho tro co MT 6 6" xfId="39881"/>
    <cellStyle name="1_KH 2007 (theo doi)_DK bo tri lai (chinh thuc)_Hoan chinh KH 2012 Von ho tro co MT 7" xfId="11233"/>
    <cellStyle name="1_KH 2007 (theo doi)_DK bo tri lai (chinh thuc)_Hoan chinh KH 2012 Von ho tro co MT 7 2" xfId="11234"/>
    <cellStyle name="1_KH 2007 (theo doi)_DK bo tri lai (chinh thuc)_Hoan chinh KH 2012 Von ho tro co MT 7 2 2" xfId="39882"/>
    <cellStyle name="1_KH 2007 (theo doi)_DK bo tri lai (chinh thuc)_Hoan chinh KH 2012 Von ho tro co MT 7 2 3" xfId="39883"/>
    <cellStyle name="1_KH 2007 (theo doi)_DK bo tri lai (chinh thuc)_Hoan chinh KH 2012 Von ho tro co MT 7 3" xfId="11235"/>
    <cellStyle name="1_KH 2007 (theo doi)_DK bo tri lai (chinh thuc)_Hoan chinh KH 2012 Von ho tro co MT 7 3 2" xfId="39884"/>
    <cellStyle name="1_KH 2007 (theo doi)_DK bo tri lai (chinh thuc)_Hoan chinh KH 2012 Von ho tro co MT 7 3 3" xfId="39885"/>
    <cellStyle name="1_KH 2007 (theo doi)_DK bo tri lai (chinh thuc)_Hoan chinh KH 2012 Von ho tro co MT 7 4" xfId="11236"/>
    <cellStyle name="1_KH 2007 (theo doi)_DK bo tri lai (chinh thuc)_Hoan chinh KH 2012 Von ho tro co MT 7 4 2" xfId="39886"/>
    <cellStyle name="1_KH 2007 (theo doi)_DK bo tri lai (chinh thuc)_Hoan chinh KH 2012 Von ho tro co MT 7 4 3" xfId="39887"/>
    <cellStyle name="1_KH 2007 (theo doi)_DK bo tri lai (chinh thuc)_Hoan chinh KH 2012 Von ho tro co MT 7 5" xfId="39888"/>
    <cellStyle name="1_KH 2007 (theo doi)_DK bo tri lai (chinh thuc)_Hoan chinh KH 2012 Von ho tro co MT 7 6" xfId="39889"/>
    <cellStyle name="1_KH 2007 (theo doi)_DK bo tri lai (chinh thuc)_Hoan chinh KH 2012 Von ho tro co MT 8" xfId="11237"/>
    <cellStyle name="1_KH 2007 (theo doi)_DK bo tri lai (chinh thuc)_Hoan chinh KH 2012 Von ho tro co MT 8 2" xfId="11238"/>
    <cellStyle name="1_KH 2007 (theo doi)_DK bo tri lai (chinh thuc)_Hoan chinh KH 2012 Von ho tro co MT 8 2 2" xfId="39890"/>
    <cellStyle name="1_KH 2007 (theo doi)_DK bo tri lai (chinh thuc)_Hoan chinh KH 2012 Von ho tro co MT 8 2 3" xfId="39891"/>
    <cellStyle name="1_KH 2007 (theo doi)_DK bo tri lai (chinh thuc)_Hoan chinh KH 2012 Von ho tro co MT 8 3" xfId="11239"/>
    <cellStyle name="1_KH 2007 (theo doi)_DK bo tri lai (chinh thuc)_Hoan chinh KH 2012 Von ho tro co MT 8 3 2" xfId="39892"/>
    <cellStyle name="1_KH 2007 (theo doi)_DK bo tri lai (chinh thuc)_Hoan chinh KH 2012 Von ho tro co MT 8 3 3" xfId="39893"/>
    <cellStyle name="1_KH 2007 (theo doi)_DK bo tri lai (chinh thuc)_Hoan chinh KH 2012 Von ho tro co MT 8 4" xfId="11240"/>
    <cellStyle name="1_KH 2007 (theo doi)_DK bo tri lai (chinh thuc)_Hoan chinh KH 2012 Von ho tro co MT 8 4 2" xfId="39894"/>
    <cellStyle name="1_KH 2007 (theo doi)_DK bo tri lai (chinh thuc)_Hoan chinh KH 2012 Von ho tro co MT 8 4 3" xfId="39895"/>
    <cellStyle name="1_KH 2007 (theo doi)_DK bo tri lai (chinh thuc)_Hoan chinh KH 2012 Von ho tro co MT 8 5" xfId="39896"/>
    <cellStyle name="1_KH 2007 (theo doi)_DK bo tri lai (chinh thuc)_Hoan chinh KH 2012 Von ho tro co MT 8 6" xfId="39897"/>
    <cellStyle name="1_KH 2007 (theo doi)_DK bo tri lai (chinh thuc)_Hoan chinh KH 2012 Von ho tro co MT 9" xfId="11241"/>
    <cellStyle name="1_KH 2007 (theo doi)_DK bo tri lai (chinh thuc)_Hoan chinh KH 2012 Von ho tro co MT 9 2" xfId="11242"/>
    <cellStyle name="1_KH 2007 (theo doi)_DK bo tri lai (chinh thuc)_Hoan chinh KH 2012 Von ho tro co MT 9 2 2" xfId="39898"/>
    <cellStyle name="1_KH 2007 (theo doi)_DK bo tri lai (chinh thuc)_Hoan chinh KH 2012 Von ho tro co MT 9 2 3" xfId="39899"/>
    <cellStyle name="1_KH 2007 (theo doi)_DK bo tri lai (chinh thuc)_Hoan chinh KH 2012 Von ho tro co MT 9 3" xfId="11243"/>
    <cellStyle name="1_KH 2007 (theo doi)_DK bo tri lai (chinh thuc)_Hoan chinh KH 2012 Von ho tro co MT 9 3 2" xfId="39900"/>
    <cellStyle name="1_KH 2007 (theo doi)_DK bo tri lai (chinh thuc)_Hoan chinh KH 2012 Von ho tro co MT 9 3 3" xfId="39901"/>
    <cellStyle name="1_KH 2007 (theo doi)_DK bo tri lai (chinh thuc)_Hoan chinh KH 2012 Von ho tro co MT 9 4" xfId="11244"/>
    <cellStyle name="1_KH 2007 (theo doi)_DK bo tri lai (chinh thuc)_Hoan chinh KH 2012 Von ho tro co MT 9 4 2" xfId="39902"/>
    <cellStyle name="1_KH 2007 (theo doi)_DK bo tri lai (chinh thuc)_Hoan chinh KH 2012 Von ho tro co MT 9 4 3" xfId="39903"/>
    <cellStyle name="1_KH 2007 (theo doi)_DK bo tri lai (chinh thuc)_Hoan chinh KH 2012 Von ho tro co MT 9 5" xfId="39904"/>
    <cellStyle name="1_KH 2007 (theo doi)_DK bo tri lai (chinh thuc)_Hoan chinh KH 2012 Von ho tro co MT 9 6" xfId="39905"/>
    <cellStyle name="1_KH 2007 (theo doi)_DK bo tri lai (chinh thuc)_Hoan chinh KH 2012 Von ho tro co MT_Bao cao giai ngan quy I" xfId="11245"/>
    <cellStyle name="1_KH 2007 (theo doi)_DK bo tri lai (chinh thuc)_Hoan chinh KH 2012 Von ho tro co MT_Bao cao giai ngan quy I 2" xfId="11246"/>
    <cellStyle name="1_KH 2007 (theo doi)_DK bo tri lai (chinh thuc)_Hoan chinh KH 2012 Von ho tro co MT_Bao cao giai ngan quy I 2 2" xfId="11247"/>
    <cellStyle name="1_KH 2007 (theo doi)_DK bo tri lai (chinh thuc)_Hoan chinh KH 2012 Von ho tro co MT_Bao cao giai ngan quy I 2 2 2" xfId="39906"/>
    <cellStyle name="1_KH 2007 (theo doi)_DK bo tri lai (chinh thuc)_Hoan chinh KH 2012 Von ho tro co MT_Bao cao giai ngan quy I 2 2 3" xfId="39907"/>
    <cellStyle name="1_KH 2007 (theo doi)_DK bo tri lai (chinh thuc)_Hoan chinh KH 2012 Von ho tro co MT_Bao cao giai ngan quy I 2 3" xfId="11248"/>
    <cellStyle name="1_KH 2007 (theo doi)_DK bo tri lai (chinh thuc)_Hoan chinh KH 2012 Von ho tro co MT_Bao cao giai ngan quy I 2 3 2" xfId="39908"/>
    <cellStyle name="1_KH 2007 (theo doi)_DK bo tri lai (chinh thuc)_Hoan chinh KH 2012 Von ho tro co MT_Bao cao giai ngan quy I 2 3 3" xfId="39909"/>
    <cellStyle name="1_KH 2007 (theo doi)_DK bo tri lai (chinh thuc)_Hoan chinh KH 2012 Von ho tro co MT_Bao cao giai ngan quy I 2 4" xfId="11249"/>
    <cellStyle name="1_KH 2007 (theo doi)_DK bo tri lai (chinh thuc)_Hoan chinh KH 2012 Von ho tro co MT_Bao cao giai ngan quy I 2 4 2" xfId="39910"/>
    <cellStyle name="1_KH 2007 (theo doi)_DK bo tri lai (chinh thuc)_Hoan chinh KH 2012 Von ho tro co MT_Bao cao giai ngan quy I 2 4 3" xfId="39911"/>
    <cellStyle name="1_KH 2007 (theo doi)_DK bo tri lai (chinh thuc)_Hoan chinh KH 2012 Von ho tro co MT_Bao cao giai ngan quy I 2 5" xfId="39912"/>
    <cellStyle name="1_KH 2007 (theo doi)_DK bo tri lai (chinh thuc)_Hoan chinh KH 2012 Von ho tro co MT_Bao cao giai ngan quy I 2 6" xfId="39913"/>
    <cellStyle name="1_KH 2007 (theo doi)_DK bo tri lai (chinh thuc)_Hoan chinh KH 2012 Von ho tro co MT_Bao cao giai ngan quy I 3" xfId="11250"/>
    <cellStyle name="1_KH 2007 (theo doi)_DK bo tri lai (chinh thuc)_Hoan chinh KH 2012 Von ho tro co MT_Bao cao giai ngan quy I 3 2" xfId="11251"/>
    <cellStyle name="1_KH 2007 (theo doi)_DK bo tri lai (chinh thuc)_Hoan chinh KH 2012 Von ho tro co MT_Bao cao giai ngan quy I 3 2 2" xfId="39914"/>
    <cellStyle name="1_KH 2007 (theo doi)_DK bo tri lai (chinh thuc)_Hoan chinh KH 2012 Von ho tro co MT_Bao cao giai ngan quy I 3 2 3" xfId="39915"/>
    <cellStyle name="1_KH 2007 (theo doi)_DK bo tri lai (chinh thuc)_Hoan chinh KH 2012 Von ho tro co MT_Bao cao giai ngan quy I 3 3" xfId="11252"/>
    <cellStyle name="1_KH 2007 (theo doi)_DK bo tri lai (chinh thuc)_Hoan chinh KH 2012 Von ho tro co MT_Bao cao giai ngan quy I 3 3 2" xfId="39916"/>
    <cellStyle name="1_KH 2007 (theo doi)_DK bo tri lai (chinh thuc)_Hoan chinh KH 2012 Von ho tro co MT_Bao cao giai ngan quy I 3 3 3" xfId="39917"/>
    <cellStyle name="1_KH 2007 (theo doi)_DK bo tri lai (chinh thuc)_Hoan chinh KH 2012 Von ho tro co MT_Bao cao giai ngan quy I 3 4" xfId="11253"/>
    <cellStyle name="1_KH 2007 (theo doi)_DK bo tri lai (chinh thuc)_Hoan chinh KH 2012 Von ho tro co MT_Bao cao giai ngan quy I 3 4 2" xfId="39918"/>
    <cellStyle name="1_KH 2007 (theo doi)_DK bo tri lai (chinh thuc)_Hoan chinh KH 2012 Von ho tro co MT_Bao cao giai ngan quy I 3 4 3" xfId="39919"/>
    <cellStyle name="1_KH 2007 (theo doi)_DK bo tri lai (chinh thuc)_Hoan chinh KH 2012 Von ho tro co MT_Bao cao giai ngan quy I 3 5" xfId="39920"/>
    <cellStyle name="1_KH 2007 (theo doi)_DK bo tri lai (chinh thuc)_Hoan chinh KH 2012 Von ho tro co MT_Bao cao giai ngan quy I 3 6" xfId="39921"/>
    <cellStyle name="1_KH 2007 (theo doi)_DK bo tri lai (chinh thuc)_Hoan chinh KH 2012 Von ho tro co MT_Bao cao giai ngan quy I 4" xfId="11254"/>
    <cellStyle name="1_KH 2007 (theo doi)_DK bo tri lai (chinh thuc)_Hoan chinh KH 2012 Von ho tro co MT_Bao cao giai ngan quy I 4 2" xfId="39922"/>
    <cellStyle name="1_KH 2007 (theo doi)_DK bo tri lai (chinh thuc)_Hoan chinh KH 2012 Von ho tro co MT_Bao cao giai ngan quy I 4 3" xfId="39923"/>
    <cellStyle name="1_KH 2007 (theo doi)_DK bo tri lai (chinh thuc)_Hoan chinh KH 2012 Von ho tro co MT_Bao cao giai ngan quy I 5" xfId="11255"/>
    <cellStyle name="1_KH 2007 (theo doi)_DK bo tri lai (chinh thuc)_Hoan chinh KH 2012 Von ho tro co MT_Bao cao giai ngan quy I 5 2" xfId="39924"/>
    <cellStyle name="1_KH 2007 (theo doi)_DK bo tri lai (chinh thuc)_Hoan chinh KH 2012 Von ho tro co MT_Bao cao giai ngan quy I 5 3" xfId="39925"/>
    <cellStyle name="1_KH 2007 (theo doi)_DK bo tri lai (chinh thuc)_Hoan chinh KH 2012 Von ho tro co MT_Bao cao giai ngan quy I 6" xfId="11256"/>
    <cellStyle name="1_KH 2007 (theo doi)_DK bo tri lai (chinh thuc)_Hoan chinh KH 2012 Von ho tro co MT_Bao cao giai ngan quy I 6 2" xfId="39926"/>
    <cellStyle name="1_KH 2007 (theo doi)_DK bo tri lai (chinh thuc)_Hoan chinh KH 2012 Von ho tro co MT_Bao cao giai ngan quy I 6 3" xfId="39927"/>
    <cellStyle name="1_KH 2007 (theo doi)_DK bo tri lai (chinh thuc)_Hoan chinh KH 2012 Von ho tro co MT_Bao cao giai ngan quy I 7" xfId="39928"/>
    <cellStyle name="1_KH 2007 (theo doi)_DK bo tri lai (chinh thuc)_Hoan chinh KH 2012 Von ho tro co MT_Bao cao giai ngan quy I 8" xfId="39929"/>
    <cellStyle name="1_KH 2007 (theo doi)_DK bo tri lai (chinh thuc)_Hoan chinh KH 2012 Von ho tro co MT_BC von DTPT 6 thang 2012" xfId="11257"/>
    <cellStyle name="1_KH 2007 (theo doi)_DK bo tri lai (chinh thuc)_Hoan chinh KH 2012 Von ho tro co MT_BC von DTPT 6 thang 2012 2" xfId="11258"/>
    <cellStyle name="1_KH 2007 (theo doi)_DK bo tri lai (chinh thuc)_Hoan chinh KH 2012 Von ho tro co MT_BC von DTPT 6 thang 2012 2 2" xfId="11259"/>
    <cellStyle name="1_KH 2007 (theo doi)_DK bo tri lai (chinh thuc)_Hoan chinh KH 2012 Von ho tro co MT_BC von DTPT 6 thang 2012 2 2 2" xfId="39930"/>
    <cellStyle name="1_KH 2007 (theo doi)_DK bo tri lai (chinh thuc)_Hoan chinh KH 2012 Von ho tro co MT_BC von DTPT 6 thang 2012 2 2 3" xfId="39931"/>
    <cellStyle name="1_KH 2007 (theo doi)_DK bo tri lai (chinh thuc)_Hoan chinh KH 2012 Von ho tro co MT_BC von DTPT 6 thang 2012 2 3" xfId="11260"/>
    <cellStyle name="1_KH 2007 (theo doi)_DK bo tri lai (chinh thuc)_Hoan chinh KH 2012 Von ho tro co MT_BC von DTPT 6 thang 2012 2 3 2" xfId="39932"/>
    <cellStyle name="1_KH 2007 (theo doi)_DK bo tri lai (chinh thuc)_Hoan chinh KH 2012 Von ho tro co MT_BC von DTPT 6 thang 2012 2 3 3" xfId="39933"/>
    <cellStyle name="1_KH 2007 (theo doi)_DK bo tri lai (chinh thuc)_Hoan chinh KH 2012 Von ho tro co MT_BC von DTPT 6 thang 2012 2 4" xfId="11261"/>
    <cellStyle name="1_KH 2007 (theo doi)_DK bo tri lai (chinh thuc)_Hoan chinh KH 2012 Von ho tro co MT_BC von DTPT 6 thang 2012 2 4 2" xfId="39934"/>
    <cellStyle name="1_KH 2007 (theo doi)_DK bo tri lai (chinh thuc)_Hoan chinh KH 2012 Von ho tro co MT_BC von DTPT 6 thang 2012 2 4 3" xfId="39935"/>
    <cellStyle name="1_KH 2007 (theo doi)_DK bo tri lai (chinh thuc)_Hoan chinh KH 2012 Von ho tro co MT_BC von DTPT 6 thang 2012 2 5" xfId="39936"/>
    <cellStyle name="1_KH 2007 (theo doi)_DK bo tri lai (chinh thuc)_Hoan chinh KH 2012 Von ho tro co MT_BC von DTPT 6 thang 2012 2 6" xfId="39937"/>
    <cellStyle name="1_KH 2007 (theo doi)_DK bo tri lai (chinh thuc)_Hoan chinh KH 2012 Von ho tro co MT_BC von DTPT 6 thang 2012 3" xfId="11262"/>
    <cellStyle name="1_KH 2007 (theo doi)_DK bo tri lai (chinh thuc)_Hoan chinh KH 2012 Von ho tro co MT_BC von DTPT 6 thang 2012 3 2" xfId="11263"/>
    <cellStyle name="1_KH 2007 (theo doi)_DK bo tri lai (chinh thuc)_Hoan chinh KH 2012 Von ho tro co MT_BC von DTPT 6 thang 2012 3 2 2" xfId="39938"/>
    <cellStyle name="1_KH 2007 (theo doi)_DK bo tri lai (chinh thuc)_Hoan chinh KH 2012 Von ho tro co MT_BC von DTPT 6 thang 2012 3 2 3" xfId="39939"/>
    <cellStyle name="1_KH 2007 (theo doi)_DK bo tri lai (chinh thuc)_Hoan chinh KH 2012 Von ho tro co MT_BC von DTPT 6 thang 2012 3 3" xfId="11264"/>
    <cellStyle name="1_KH 2007 (theo doi)_DK bo tri lai (chinh thuc)_Hoan chinh KH 2012 Von ho tro co MT_BC von DTPT 6 thang 2012 3 3 2" xfId="39940"/>
    <cellStyle name="1_KH 2007 (theo doi)_DK bo tri lai (chinh thuc)_Hoan chinh KH 2012 Von ho tro co MT_BC von DTPT 6 thang 2012 3 3 3" xfId="39941"/>
    <cellStyle name="1_KH 2007 (theo doi)_DK bo tri lai (chinh thuc)_Hoan chinh KH 2012 Von ho tro co MT_BC von DTPT 6 thang 2012 3 4" xfId="11265"/>
    <cellStyle name="1_KH 2007 (theo doi)_DK bo tri lai (chinh thuc)_Hoan chinh KH 2012 Von ho tro co MT_BC von DTPT 6 thang 2012 3 4 2" xfId="39942"/>
    <cellStyle name="1_KH 2007 (theo doi)_DK bo tri lai (chinh thuc)_Hoan chinh KH 2012 Von ho tro co MT_BC von DTPT 6 thang 2012 3 4 3" xfId="39943"/>
    <cellStyle name="1_KH 2007 (theo doi)_DK bo tri lai (chinh thuc)_Hoan chinh KH 2012 Von ho tro co MT_BC von DTPT 6 thang 2012 3 5" xfId="39944"/>
    <cellStyle name="1_KH 2007 (theo doi)_DK bo tri lai (chinh thuc)_Hoan chinh KH 2012 Von ho tro co MT_BC von DTPT 6 thang 2012 3 6" xfId="39945"/>
    <cellStyle name="1_KH 2007 (theo doi)_DK bo tri lai (chinh thuc)_Hoan chinh KH 2012 Von ho tro co MT_BC von DTPT 6 thang 2012 4" xfId="11266"/>
    <cellStyle name="1_KH 2007 (theo doi)_DK bo tri lai (chinh thuc)_Hoan chinh KH 2012 Von ho tro co MT_BC von DTPT 6 thang 2012 4 2" xfId="39946"/>
    <cellStyle name="1_KH 2007 (theo doi)_DK bo tri lai (chinh thuc)_Hoan chinh KH 2012 Von ho tro co MT_BC von DTPT 6 thang 2012 4 3" xfId="39947"/>
    <cellStyle name="1_KH 2007 (theo doi)_DK bo tri lai (chinh thuc)_Hoan chinh KH 2012 Von ho tro co MT_BC von DTPT 6 thang 2012 5" xfId="11267"/>
    <cellStyle name="1_KH 2007 (theo doi)_DK bo tri lai (chinh thuc)_Hoan chinh KH 2012 Von ho tro co MT_BC von DTPT 6 thang 2012 5 2" xfId="39948"/>
    <cellStyle name="1_KH 2007 (theo doi)_DK bo tri lai (chinh thuc)_Hoan chinh KH 2012 Von ho tro co MT_BC von DTPT 6 thang 2012 5 3" xfId="39949"/>
    <cellStyle name="1_KH 2007 (theo doi)_DK bo tri lai (chinh thuc)_Hoan chinh KH 2012 Von ho tro co MT_BC von DTPT 6 thang 2012 6" xfId="11268"/>
    <cellStyle name="1_KH 2007 (theo doi)_DK bo tri lai (chinh thuc)_Hoan chinh KH 2012 Von ho tro co MT_BC von DTPT 6 thang 2012 6 2" xfId="39950"/>
    <cellStyle name="1_KH 2007 (theo doi)_DK bo tri lai (chinh thuc)_Hoan chinh KH 2012 Von ho tro co MT_BC von DTPT 6 thang 2012 6 3" xfId="39951"/>
    <cellStyle name="1_KH 2007 (theo doi)_DK bo tri lai (chinh thuc)_Hoan chinh KH 2012 Von ho tro co MT_BC von DTPT 6 thang 2012 7" xfId="39952"/>
    <cellStyle name="1_KH 2007 (theo doi)_DK bo tri lai (chinh thuc)_Hoan chinh KH 2012 Von ho tro co MT_BC von DTPT 6 thang 2012 8" xfId="39953"/>
    <cellStyle name="1_KH 2007 (theo doi)_DK bo tri lai (chinh thuc)_Hoan chinh KH 2012 Von ho tro co MT_Bieu du thao QD von ho tro co MT" xfId="11269"/>
    <cellStyle name="1_KH 2007 (theo doi)_DK bo tri lai (chinh thuc)_Hoan chinh KH 2012 Von ho tro co MT_Bieu du thao QD von ho tro co MT 2" xfId="11270"/>
    <cellStyle name="1_KH 2007 (theo doi)_DK bo tri lai (chinh thuc)_Hoan chinh KH 2012 Von ho tro co MT_Bieu du thao QD von ho tro co MT 2 2" xfId="11271"/>
    <cellStyle name="1_KH 2007 (theo doi)_DK bo tri lai (chinh thuc)_Hoan chinh KH 2012 Von ho tro co MT_Bieu du thao QD von ho tro co MT 2 2 2" xfId="39954"/>
    <cellStyle name="1_KH 2007 (theo doi)_DK bo tri lai (chinh thuc)_Hoan chinh KH 2012 Von ho tro co MT_Bieu du thao QD von ho tro co MT 2 2 3" xfId="39955"/>
    <cellStyle name="1_KH 2007 (theo doi)_DK bo tri lai (chinh thuc)_Hoan chinh KH 2012 Von ho tro co MT_Bieu du thao QD von ho tro co MT 2 3" xfId="11272"/>
    <cellStyle name="1_KH 2007 (theo doi)_DK bo tri lai (chinh thuc)_Hoan chinh KH 2012 Von ho tro co MT_Bieu du thao QD von ho tro co MT 2 3 2" xfId="39956"/>
    <cellStyle name="1_KH 2007 (theo doi)_DK bo tri lai (chinh thuc)_Hoan chinh KH 2012 Von ho tro co MT_Bieu du thao QD von ho tro co MT 2 3 3" xfId="39957"/>
    <cellStyle name="1_KH 2007 (theo doi)_DK bo tri lai (chinh thuc)_Hoan chinh KH 2012 Von ho tro co MT_Bieu du thao QD von ho tro co MT 2 4" xfId="11273"/>
    <cellStyle name="1_KH 2007 (theo doi)_DK bo tri lai (chinh thuc)_Hoan chinh KH 2012 Von ho tro co MT_Bieu du thao QD von ho tro co MT 2 4 2" xfId="39958"/>
    <cellStyle name="1_KH 2007 (theo doi)_DK bo tri lai (chinh thuc)_Hoan chinh KH 2012 Von ho tro co MT_Bieu du thao QD von ho tro co MT 2 4 3" xfId="39959"/>
    <cellStyle name="1_KH 2007 (theo doi)_DK bo tri lai (chinh thuc)_Hoan chinh KH 2012 Von ho tro co MT_Bieu du thao QD von ho tro co MT 2 5" xfId="39960"/>
    <cellStyle name="1_KH 2007 (theo doi)_DK bo tri lai (chinh thuc)_Hoan chinh KH 2012 Von ho tro co MT_Bieu du thao QD von ho tro co MT 2 6" xfId="39961"/>
    <cellStyle name="1_KH 2007 (theo doi)_DK bo tri lai (chinh thuc)_Hoan chinh KH 2012 Von ho tro co MT_Bieu du thao QD von ho tro co MT 3" xfId="11274"/>
    <cellStyle name="1_KH 2007 (theo doi)_DK bo tri lai (chinh thuc)_Hoan chinh KH 2012 Von ho tro co MT_Bieu du thao QD von ho tro co MT 3 2" xfId="11275"/>
    <cellStyle name="1_KH 2007 (theo doi)_DK bo tri lai (chinh thuc)_Hoan chinh KH 2012 Von ho tro co MT_Bieu du thao QD von ho tro co MT 3 2 2" xfId="39962"/>
    <cellStyle name="1_KH 2007 (theo doi)_DK bo tri lai (chinh thuc)_Hoan chinh KH 2012 Von ho tro co MT_Bieu du thao QD von ho tro co MT 3 2 3" xfId="39963"/>
    <cellStyle name="1_KH 2007 (theo doi)_DK bo tri lai (chinh thuc)_Hoan chinh KH 2012 Von ho tro co MT_Bieu du thao QD von ho tro co MT 3 3" xfId="11276"/>
    <cellStyle name="1_KH 2007 (theo doi)_DK bo tri lai (chinh thuc)_Hoan chinh KH 2012 Von ho tro co MT_Bieu du thao QD von ho tro co MT 3 3 2" xfId="39964"/>
    <cellStyle name="1_KH 2007 (theo doi)_DK bo tri lai (chinh thuc)_Hoan chinh KH 2012 Von ho tro co MT_Bieu du thao QD von ho tro co MT 3 3 3" xfId="39965"/>
    <cellStyle name="1_KH 2007 (theo doi)_DK bo tri lai (chinh thuc)_Hoan chinh KH 2012 Von ho tro co MT_Bieu du thao QD von ho tro co MT 3 4" xfId="11277"/>
    <cellStyle name="1_KH 2007 (theo doi)_DK bo tri lai (chinh thuc)_Hoan chinh KH 2012 Von ho tro co MT_Bieu du thao QD von ho tro co MT 3 4 2" xfId="39966"/>
    <cellStyle name="1_KH 2007 (theo doi)_DK bo tri lai (chinh thuc)_Hoan chinh KH 2012 Von ho tro co MT_Bieu du thao QD von ho tro co MT 3 4 3" xfId="39967"/>
    <cellStyle name="1_KH 2007 (theo doi)_DK bo tri lai (chinh thuc)_Hoan chinh KH 2012 Von ho tro co MT_Bieu du thao QD von ho tro co MT 3 5" xfId="39968"/>
    <cellStyle name="1_KH 2007 (theo doi)_DK bo tri lai (chinh thuc)_Hoan chinh KH 2012 Von ho tro co MT_Bieu du thao QD von ho tro co MT 3 6" xfId="39969"/>
    <cellStyle name="1_KH 2007 (theo doi)_DK bo tri lai (chinh thuc)_Hoan chinh KH 2012 Von ho tro co MT_Bieu du thao QD von ho tro co MT 4" xfId="11278"/>
    <cellStyle name="1_KH 2007 (theo doi)_DK bo tri lai (chinh thuc)_Hoan chinh KH 2012 Von ho tro co MT_Bieu du thao QD von ho tro co MT 4 2" xfId="39970"/>
    <cellStyle name="1_KH 2007 (theo doi)_DK bo tri lai (chinh thuc)_Hoan chinh KH 2012 Von ho tro co MT_Bieu du thao QD von ho tro co MT 4 3" xfId="39971"/>
    <cellStyle name="1_KH 2007 (theo doi)_DK bo tri lai (chinh thuc)_Hoan chinh KH 2012 Von ho tro co MT_Bieu du thao QD von ho tro co MT 5" xfId="11279"/>
    <cellStyle name="1_KH 2007 (theo doi)_DK bo tri lai (chinh thuc)_Hoan chinh KH 2012 Von ho tro co MT_Bieu du thao QD von ho tro co MT 5 2" xfId="39972"/>
    <cellStyle name="1_KH 2007 (theo doi)_DK bo tri lai (chinh thuc)_Hoan chinh KH 2012 Von ho tro co MT_Bieu du thao QD von ho tro co MT 5 3" xfId="39973"/>
    <cellStyle name="1_KH 2007 (theo doi)_DK bo tri lai (chinh thuc)_Hoan chinh KH 2012 Von ho tro co MT_Bieu du thao QD von ho tro co MT 6" xfId="11280"/>
    <cellStyle name="1_KH 2007 (theo doi)_DK bo tri lai (chinh thuc)_Hoan chinh KH 2012 Von ho tro co MT_Bieu du thao QD von ho tro co MT 6 2" xfId="39974"/>
    <cellStyle name="1_KH 2007 (theo doi)_DK bo tri lai (chinh thuc)_Hoan chinh KH 2012 Von ho tro co MT_Bieu du thao QD von ho tro co MT 6 3" xfId="39975"/>
    <cellStyle name="1_KH 2007 (theo doi)_DK bo tri lai (chinh thuc)_Hoan chinh KH 2012 Von ho tro co MT_Bieu du thao QD von ho tro co MT 7" xfId="39976"/>
    <cellStyle name="1_KH 2007 (theo doi)_DK bo tri lai (chinh thuc)_Hoan chinh KH 2012 Von ho tro co MT_Bieu du thao QD von ho tro co MT 8" xfId="39977"/>
    <cellStyle name="1_KH 2007 (theo doi)_DK bo tri lai (chinh thuc)_Hoan chinh KH 2012 Von ho tro co MT_Ke hoach 2012 theo doi (giai ngan 30.6.12)" xfId="11281"/>
    <cellStyle name="1_KH 2007 (theo doi)_DK bo tri lai (chinh thuc)_Hoan chinh KH 2012 Von ho tro co MT_Ke hoach 2012 theo doi (giai ngan 30.6.12) 2" xfId="11282"/>
    <cellStyle name="1_KH 2007 (theo doi)_DK bo tri lai (chinh thuc)_Hoan chinh KH 2012 Von ho tro co MT_Ke hoach 2012 theo doi (giai ngan 30.6.12) 2 2" xfId="11283"/>
    <cellStyle name="1_KH 2007 (theo doi)_DK bo tri lai (chinh thuc)_Hoan chinh KH 2012 Von ho tro co MT_Ke hoach 2012 theo doi (giai ngan 30.6.12) 2 2 2" xfId="39978"/>
    <cellStyle name="1_KH 2007 (theo doi)_DK bo tri lai (chinh thuc)_Hoan chinh KH 2012 Von ho tro co MT_Ke hoach 2012 theo doi (giai ngan 30.6.12) 2 2 3" xfId="39979"/>
    <cellStyle name="1_KH 2007 (theo doi)_DK bo tri lai (chinh thuc)_Hoan chinh KH 2012 Von ho tro co MT_Ke hoach 2012 theo doi (giai ngan 30.6.12) 2 3" xfId="11284"/>
    <cellStyle name="1_KH 2007 (theo doi)_DK bo tri lai (chinh thuc)_Hoan chinh KH 2012 Von ho tro co MT_Ke hoach 2012 theo doi (giai ngan 30.6.12) 2 3 2" xfId="39980"/>
    <cellStyle name="1_KH 2007 (theo doi)_DK bo tri lai (chinh thuc)_Hoan chinh KH 2012 Von ho tro co MT_Ke hoach 2012 theo doi (giai ngan 30.6.12) 2 3 3" xfId="39981"/>
    <cellStyle name="1_KH 2007 (theo doi)_DK bo tri lai (chinh thuc)_Hoan chinh KH 2012 Von ho tro co MT_Ke hoach 2012 theo doi (giai ngan 30.6.12) 2 4" xfId="11285"/>
    <cellStyle name="1_KH 2007 (theo doi)_DK bo tri lai (chinh thuc)_Hoan chinh KH 2012 Von ho tro co MT_Ke hoach 2012 theo doi (giai ngan 30.6.12) 2 4 2" xfId="39982"/>
    <cellStyle name="1_KH 2007 (theo doi)_DK bo tri lai (chinh thuc)_Hoan chinh KH 2012 Von ho tro co MT_Ke hoach 2012 theo doi (giai ngan 30.6.12) 2 4 3" xfId="39983"/>
    <cellStyle name="1_KH 2007 (theo doi)_DK bo tri lai (chinh thuc)_Hoan chinh KH 2012 Von ho tro co MT_Ke hoach 2012 theo doi (giai ngan 30.6.12) 2 5" xfId="39984"/>
    <cellStyle name="1_KH 2007 (theo doi)_DK bo tri lai (chinh thuc)_Hoan chinh KH 2012 Von ho tro co MT_Ke hoach 2012 theo doi (giai ngan 30.6.12) 2 6" xfId="39985"/>
    <cellStyle name="1_KH 2007 (theo doi)_DK bo tri lai (chinh thuc)_Hoan chinh KH 2012 Von ho tro co MT_Ke hoach 2012 theo doi (giai ngan 30.6.12) 3" xfId="11286"/>
    <cellStyle name="1_KH 2007 (theo doi)_DK bo tri lai (chinh thuc)_Hoan chinh KH 2012 Von ho tro co MT_Ke hoach 2012 theo doi (giai ngan 30.6.12) 3 2" xfId="11287"/>
    <cellStyle name="1_KH 2007 (theo doi)_DK bo tri lai (chinh thuc)_Hoan chinh KH 2012 Von ho tro co MT_Ke hoach 2012 theo doi (giai ngan 30.6.12) 3 2 2" xfId="39986"/>
    <cellStyle name="1_KH 2007 (theo doi)_DK bo tri lai (chinh thuc)_Hoan chinh KH 2012 Von ho tro co MT_Ke hoach 2012 theo doi (giai ngan 30.6.12) 3 2 3" xfId="39987"/>
    <cellStyle name="1_KH 2007 (theo doi)_DK bo tri lai (chinh thuc)_Hoan chinh KH 2012 Von ho tro co MT_Ke hoach 2012 theo doi (giai ngan 30.6.12) 3 3" xfId="11288"/>
    <cellStyle name="1_KH 2007 (theo doi)_DK bo tri lai (chinh thuc)_Hoan chinh KH 2012 Von ho tro co MT_Ke hoach 2012 theo doi (giai ngan 30.6.12) 3 3 2" xfId="39988"/>
    <cellStyle name="1_KH 2007 (theo doi)_DK bo tri lai (chinh thuc)_Hoan chinh KH 2012 Von ho tro co MT_Ke hoach 2012 theo doi (giai ngan 30.6.12) 3 3 3" xfId="39989"/>
    <cellStyle name="1_KH 2007 (theo doi)_DK bo tri lai (chinh thuc)_Hoan chinh KH 2012 Von ho tro co MT_Ke hoach 2012 theo doi (giai ngan 30.6.12) 3 4" xfId="11289"/>
    <cellStyle name="1_KH 2007 (theo doi)_DK bo tri lai (chinh thuc)_Hoan chinh KH 2012 Von ho tro co MT_Ke hoach 2012 theo doi (giai ngan 30.6.12) 3 4 2" xfId="39990"/>
    <cellStyle name="1_KH 2007 (theo doi)_DK bo tri lai (chinh thuc)_Hoan chinh KH 2012 Von ho tro co MT_Ke hoach 2012 theo doi (giai ngan 30.6.12) 3 4 3" xfId="39991"/>
    <cellStyle name="1_KH 2007 (theo doi)_DK bo tri lai (chinh thuc)_Hoan chinh KH 2012 Von ho tro co MT_Ke hoach 2012 theo doi (giai ngan 30.6.12) 3 5" xfId="39992"/>
    <cellStyle name="1_KH 2007 (theo doi)_DK bo tri lai (chinh thuc)_Hoan chinh KH 2012 Von ho tro co MT_Ke hoach 2012 theo doi (giai ngan 30.6.12) 3 6" xfId="39993"/>
    <cellStyle name="1_KH 2007 (theo doi)_DK bo tri lai (chinh thuc)_Hoan chinh KH 2012 Von ho tro co MT_Ke hoach 2012 theo doi (giai ngan 30.6.12) 4" xfId="11290"/>
    <cellStyle name="1_KH 2007 (theo doi)_DK bo tri lai (chinh thuc)_Hoan chinh KH 2012 Von ho tro co MT_Ke hoach 2012 theo doi (giai ngan 30.6.12) 4 2" xfId="39994"/>
    <cellStyle name="1_KH 2007 (theo doi)_DK bo tri lai (chinh thuc)_Hoan chinh KH 2012 Von ho tro co MT_Ke hoach 2012 theo doi (giai ngan 30.6.12) 4 3" xfId="39995"/>
    <cellStyle name="1_KH 2007 (theo doi)_DK bo tri lai (chinh thuc)_Hoan chinh KH 2012 Von ho tro co MT_Ke hoach 2012 theo doi (giai ngan 30.6.12) 5" xfId="11291"/>
    <cellStyle name="1_KH 2007 (theo doi)_DK bo tri lai (chinh thuc)_Hoan chinh KH 2012 Von ho tro co MT_Ke hoach 2012 theo doi (giai ngan 30.6.12) 5 2" xfId="39996"/>
    <cellStyle name="1_KH 2007 (theo doi)_DK bo tri lai (chinh thuc)_Hoan chinh KH 2012 Von ho tro co MT_Ke hoach 2012 theo doi (giai ngan 30.6.12) 5 3" xfId="39997"/>
    <cellStyle name="1_KH 2007 (theo doi)_DK bo tri lai (chinh thuc)_Hoan chinh KH 2012 Von ho tro co MT_Ke hoach 2012 theo doi (giai ngan 30.6.12) 6" xfId="11292"/>
    <cellStyle name="1_KH 2007 (theo doi)_DK bo tri lai (chinh thuc)_Hoan chinh KH 2012 Von ho tro co MT_Ke hoach 2012 theo doi (giai ngan 30.6.12) 6 2" xfId="39998"/>
    <cellStyle name="1_KH 2007 (theo doi)_DK bo tri lai (chinh thuc)_Hoan chinh KH 2012 Von ho tro co MT_Ke hoach 2012 theo doi (giai ngan 30.6.12) 6 3" xfId="39999"/>
    <cellStyle name="1_KH 2007 (theo doi)_DK bo tri lai (chinh thuc)_Hoan chinh KH 2012 Von ho tro co MT_Ke hoach 2012 theo doi (giai ngan 30.6.12) 7" xfId="40000"/>
    <cellStyle name="1_KH 2007 (theo doi)_DK bo tri lai (chinh thuc)_Hoan chinh KH 2012 Von ho tro co MT_Ke hoach 2012 theo doi (giai ngan 30.6.12) 8" xfId="40001"/>
    <cellStyle name="1_KH 2007 (theo doi)_DK bo tri lai (chinh thuc)_Ke hoach 2012 (theo doi)" xfId="11293"/>
    <cellStyle name="1_KH 2007 (theo doi)_DK bo tri lai (chinh thuc)_Ke hoach 2012 (theo doi) 2" xfId="11294"/>
    <cellStyle name="1_KH 2007 (theo doi)_DK bo tri lai (chinh thuc)_Ke hoach 2012 (theo doi) 2 2" xfId="11295"/>
    <cellStyle name="1_KH 2007 (theo doi)_DK bo tri lai (chinh thuc)_Ke hoach 2012 (theo doi) 2 2 2" xfId="40002"/>
    <cellStyle name="1_KH 2007 (theo doi)_DK bo tri lai (chinh thuc)_Ke hoach 2012 (theo doi) 2 2 3" xfId="40003"/>
    <cellStyle name="1_KH 2007 (theo doi)_DK bo tri lai (chinh thuc)_Ke hoach 2012 (theo doi) 2 3" xfId="11296"/>
    <cellStyle name="1_KH 2007 (theo doi)_DK bo tri lai (chinh thuc)_Ke hoach 2012 (theo doi) 2 3 2" xfId="40004"/>
    <cellStyle name="1_KH 2007 (theo doi)_DK bo tri lai (chinh thuc)_Ke hoach 2012 (theo doi) 2 3 3" xfId="40005"/>
    <cellStyle name="1_KH 2007 (theo doi)_DK bo tri lai (chinh thuc)_Ke hoach 2012 (theo doi) 2 4" xfId="11297"/>
    <cellStyle name="1_KH 2007 (theo doi)_DK bo tri lai (chinh thuc)_Ke hoach 2012 (theo doi) 2 4 2" xfId="40006"/>
    <cellStyle name="1_KH 2007 (theo doi)_DK bo tri lai (chinh thuc)_Ke hoach 2012 (theo doi) 2 4 3" xfId="40007"/>
    <cellStyle name="1_KH 2007 (theo doi)_DK bo tri lai (chinh thuc)_Ke hoach 2012 (theo doi) 2 5" xfId="40008"/>
    <cellStyle name="1_KH 2007 (theo doi)_DK bo tri lai (chinh thuc)_Ke hoach 2012 (theo doi) 2 6" xfId="40009"/>
    <cellStyle name="1_KH 2007 (theo doi)_DK bo tri lai (chinh thuc)_Ke hoach 2012 (theo doi) 3" xfId="11298"/>
    <cellStyle name="1_KH 2007 (theo doi)_DK bo tri lai (chinh thuc)_Ke hoach 2012 (theo doi) 3 2" xfId="11299"/>
    <cellStyle name="1_KH 2007 (theo doi)_DK bo tri lai (chinh thuc)_Ke hoach 2012 (theo doi) 3 2 2" xfId="40010"/>
    <cellStyle name="1_KH 2007 (theo doi)_DK bo tri lai (chinh thuc)_Ke hoach 2012 (theo doi) 3 2 3" xfId="40011"/>
    <cellStyle name="1_KH 2007 (theo doi)_DK bo tri lai (chinh thuc)_Ke hoach 2012 (theo doi) 3 3" xfId="11300"/>
    <cellStyle name="1_KH 2007 (theo doi)_DK bo tri lai (chinh thuc)_Ke hoach 2012 (theo doi) 3 3 2" xfId="40012"/>
    <cellStyle name="1_KH 2007 (theo doi)_DK bo tri lai (chinh thuc)_Ke hoach 2012 (theo doi) 3 3 3" xfId="40013"/>
    <cellStyle name="1_KH 2007 (theo doi)_DK bo tri lai (chinh thuc)_Ke hoach 2012 (theo doi) 3 4" xfId="11301"/>
    <cellStyle name="1_KH 2007 (theo doi)_DK bo tri lai (chinh thuc)_Ke hoach 2012 (theo doi) 3 4 2" xfId="40014"/>
    <cellStyle name="1_KH 2007 (theo doi)_DK bo tri lai (chinh thuc)_Ke hoach 2012 (theo doi) 3 4 3" xfId="40015"/>
    <cellStyle name="1_KH 2007 (theo doi)_DK bo tri lai (chinh thuc)_Ke hoach 2012 (theo doi) 3 5" xfId="40016"/>
    <cellStyle name="1_KH 2007 (theo doi)_DK bo tri lai (chinh thuc)_Ke hoach 2012 (theo doi) 3 6" xfId="40017"/>
    <cellStyle name="1_KH 2007 (theo doi)_DK bo tri lai (chinh thuc)_Ke hoach 2012 (theo doi) 4" xfId="11302"/>
    <cellStyle name="1_KH 2007 (theo doi)_DK bo tri lai (chinh thuc)_Ke hoach 2012 (theo doi) 4 2" xfId="40018"/>
    <cellStyle name="1_KH 2007 (theo doi)_DK bo tri lai (chinh thuc)_Ke hoach 2012 (theo doi) 4 3" xfId="40019"/>
    <cellStyle name="1_KH 2007 (theo doi)_DK bo tri lai (chinh thuc)_Ke hoach 2012 (theo doi) 5" xfId="11303"/>
    <cellStyle name="1_KH 2007 (theo doi)_DK bo tri lai (chinh thuc)_Ke hoach 2012 (theo doi) 5 2" xfId="40020"/>
    <cellStyle name="1_KH 2007 (theo doi)_DK bo tri lai (chinh thuc)_Ke hoach 2012 (theo doi) 5 3" xfId="40021"/>
    <cellStyle name="1_KH 2007 (theo doi)_DK bo tri lai (chinh thuc)_Ke hoach 2012 (theo doi) 6" xfId="11304"/>
    <cellStyle name="1_KH 2007 (theo doi)_DK bo tri lai (chinh thuc)_Ke hoach 2012 (theo doi) 6 2" xfId="40022"/>
    <cellStyle name="1_KH 2007 (theo doi)_DK bo tri lai (chinh thuc)_Ke hoach 2012 (theo doi) 6 3" xfId="40023"/>
    <cellStyle name="1_KH 2007 (theo doi)_DK bo tri lai (chinh thuc)_Ke hoach 2012 (theo doi) 7" xfId="40024"/>
    <cellStyle name="1_KH 2007 (theo doi)_DK bo tri lai (chinh thuc)_Ke hoach 2012 (theo doi) 8" xfId="40025"/>
    <cellStyle name="1_KH 2007 (theo doi)_DK bo tri lai (chinh thuc)_Ke hoach 2012 theo doi (giai ngan 30.6.12)" xfId="11305"/>
    <cellStyle name="1_KH 2007 (theo doi)_DK bo tri lai (chinh thuc)_Ke hoach 2012 theo doi (giai ngan 30.6.12) 2" xfId="11306"/>
    <cellStyle name="1_KH 2007 (theo doi)_DK bo tri lai (chinh thuc)_Ke hoach 2012 theo doi (giai ngan 30.6.12) 2 2" xfId="11307"/>
    <cellStyle name="1_KH 2007 (theo doi)_DK bo tri lai (chinh thuc)_Ke hoach 2012 theo doi (giai ngan 30.6.12) 2 2 2" xfId="40026"/>
    <cellStyle name="1_KH 2007 (theo doi)_DK bo tri lai (chinh thuc)_Ke hoach 2012 theo doi (giai ngan 30.6.12) 2 2 3" xfId="40027"/>
    <cellStyle name="1_KH 2007 (theo doi)_DK bo tri lai (chinh thuc)_Ke hoach 2012 theo doi (giai ngan 30.6.12) 2 3" xfId="11308"/>
    <cellStyle name="1_KH 2007 (theo doi)_DK bo tri lai (chinh thuc)_Ke hoach 2012 theo doi (giai ngan 30.6.12) 2 3 2" xfId="40028"/>
    <cellStyle name="1_KH 2007 (theo doi)_DK bo tri lai (chinh thuc)_Ke hoach 2012 theo doi (giai ngan 30.6.12) 2 3 3" xfId="40029"/>
    <cellStyle name="1_KH 2007 (theo doi)_DK bo tri lai (chinh thuc)_Ke hoach 2012 theo doi (giai ngan 30.6.12) 2 4" xfId="11309"/>
    <cellStyle name="1_KH 2007 (theo doi)_DK bo tri lai (chinh thuc)_Ke hoach 2012 theo doi (giai ngan 30.6.12) 2 4 2" xfId="40030"/>
    <cellStyle name="1_KH 2007 (theo doi)_DK bo tri lai (chinh thuc)_Ke hoach 2012 theo doi (giai ngan 30.6.12) 2 4 3" xfId="40031"/>
    <cellStyle name="1_KH 2007 (theo doi)_DK bo tri lai (chinh thuc)_Ke hoach 2012 theo doi (giai ngan 30.6.12) 2 5" xfId="40032"/>
    <cellStyle name="1_KH 2007 (theo doi)_DK bo tri lai (chinh thuc)_Ke hoach 2012 theo doi (giai ngan 30.6.12) 2 6" xfId="40033"/>
    <cellStyle name="1_KH 2007 (theo doi)_DK bo tri lai (chinh thuc)_Ke hoach 2012 theo doi (giai ngan 30.6.12) 3" xfId="11310"/>
    <cellStyle name="1_KH 2007 (theo doi)_DK bo tri lai (chinh thuc)_Ke hoach 2012 theo doi (giai ngan 30.6.12) 3 2" xfId="11311"/>
    <cellStyle name="1_KH 2007 (theo doi)_DK bo tri lai (chinh thuc)_Ke hoach 2012 theo doi (giai ngan 30.6.12) 3 2 2" xfId="40034"/>
    <cellStyle name="1_KH 2007 (theo doi)_DK bo tri lai (chinh thuc)_Ke hoach 2012 theo doi (giai ngan 30.6.12) 3 2 3" xfId="40035"/>
    <cellStyle name="1_KH 2007 (theo doi)_DK bo tri lai (chinh thuc)_Ke hoach 2012 theo doi (giai ngan 30.6.12) 3 3" xfId="11312"/>
    <cellStyle name="1_KH 2007 (theo doi)_DK bo tri lai (chinh thuc)_Ke hoach 2012 theo doi (giai ngan 30.6.12) 3 3 2" xfId="40036"/>
    <cellStyle name="1_KH 2007 (theo doi)_DK bo tri lai (chinh thuc)_Ke hoach 2012 theo doi (giai ngan 30.6.12) 3 3 3" xfId="40037"/>
    <cellStyle name="1_KH 2007 (theo doi)_DK bo tri lai (chinh thuc)_Ke hoach 2012 theo doi (giai ngan 30.6.12) 3 4" xfId="11313"/>
    <cellStyle name="1_KH 2007 (theo doi)_DK bo tri lai (chinh thuc)_Ke hoach 2012 theo doi (giai ngan 30.6.12) 3 4 2" xfId="40038"/>
    <cellStyle name="1_KH 2007 (theo doi)_DK bo tri lai (chinh thuc)_Ke hoach 2012 theo doi (giai ngan 30.6.12) 3 4 3" xfId="40039"/>
    <cellStyle name="1_KH 2007 (theo doi)_DK bo tri lai (chinh thuc)_Ke hoach 2012 theo doi (giai ngan 30.6.12) 3 5" xfId="40040"/>
    <cellStyle name="1_KH 2007 (theo doi)_DK bo tri lai (chinh thuc)_Ke hoach 2012 theo doi (giai ngan 30.6.12) 3 6" xfId="40041"/>
    <cellStyle name="1_KH 2007 (theo doi)_DK bo tri lai (chinh thuc)_Ke hoach 2012 theo doi (giai ngan 30.6.12) 4" xfId="11314"/>
    <cellStyle name="1_KH 2007 (theo doi)_DK bo tri lai (chinh thuc)_Ke hoach 2012 theo doi (giai ngan 30.6.12) 4 2" xfId="40042"/>
    <cellStyle name="1_KH 2007 (theo doi)_DK bo tri lai (chinh thuc)_Ke hoach 2012 theo doi (giai ngan 30.6.12) 4 3" xfId="40043"/>
    <cellStyle name="1_KH 2007 (theo doi)_DK bo tri lai (chinh thuc)_Ke hoach 2012 theo doi (giai ngan 30.6.12) 5" xfId="11315"/>
    <cellStyle name="1_KH 2007 (theo doi)_DK bo tri lai (chinh thuc)_Ke hoach 2012 theo doi (giai ngan 30.6.12) 5 2" xfId="40044"/>
    <cellStyle name="1_KH 2007 (theo doi)_DK bo tri lai (chinh thuc)_Ke hoach 2012 theo doi (giai ngan 30.6.12) 5 3" xfId="40045"/>
    <cellStyle name="1_KH 2007 (theo doi)_DK bo tri lai (chinh thuc)_Ke hoach 2012 theo doi (giai ngan 30.6.12) 6" xfId="11316"/>
    <cellStyle name="1_KH 2007 (theo doi)_DK bo tri lai (chinh thuc)_Ke hoach 2012 theo doi (giai ngan 30.6.12) 6 2" xfId="40046"/>
    <cellStyle name="1_KH 2007 (theo doi)_DK bo tri lai (chinh thuc)_Ke hoach 2012 theo doi (giai ngan 30.6.12) 6 3" xfId="40047"/>
    <cellStyle name="1_KH 2007 (theo doi)_DK bo tri lai (chinh thuc)_Ke hoach 2012 theo doi (giai ngan 30.6.12) 7" xfId="40048"/>
    <cellStyle name="1_KH 2007 (theo doi)_DK bo tri lai (chinh thuc)_Ke hoach 2012 theo doi (giai ngan 30.6.12) 8" xfId="40049"/>
    <cellStyle name="1_KH 2007 (theo doi)_Ke hoach 2010 (theo doi)" xfId="11317"/>
    <cellStyle name="1_KH 2007 (theo doi)_Ke hoach 2010 (theo doi) 2" xfId="11318"/>
    <cellStyle name="1_KH 2007 (theo doi)_Ke hoach 2010 (theo doi) 2 2" xfId="11319"/>
    <cellStyle name="1_KH 2007 (theo doi)_Ke hoach 2010 (theo doi) 2 2 2" xfId="40050"/>
    <cellStyle name="1_KH 2007 (theo doi)_Ke hoach 2010 (theo doi) 2 2 3" xfId="40051"/>
    <cellStyle name="1_KH 2007 (theo doi)_Ke hoach 2010 (theo doi) 2 3" xfId="11320"/>
    <cellStyle name="1_KH 2007 (theo doi)_Ke hoach 2010 (theo doi) 2 3 2" xfId="40052"/>
    <cellStyle name="1_KH 2007 (theo doi)_Ke hoach 2010 (theo doi) 2 3 3" xfId="40053"/>
    <cellStyle name="1_KH 2007 (theo doi)_Ke hoach 2010 (theo doi) 2 4" xfId="11321"/>
    <cellStyle name="1_KH 2007 (theo doi)_Ke hoach 2010 (theo doi) 2 4 2" xfId="40054"/>
    <cellStyle name="1_KH 2007 (theo doi)_Ke hoach 2010 (theo doi) 2 4 3" xfId="40055"/>
    <cellStyle name="1_KH 2007 (theo doi)_Ke hoach 2010 (theo doi) 2 5" xfId="40056"/>
    <cellStyle name="1_KH 2007 (theo doi)_Ke hoach 2010 (theo doi) 2 6" xfId="40057"/>
    <cellStyle name="1_KH 2007 (theo doi)_Ke hoach 2010 (theo doi) 3" xfId="11322"/>
    <cellStyle name="1_KH 2007 (theo doi)_Ke hoach 2010 (theo doi) 3 2" xfId="40058"/>
    <cellStyle name="1_KH 2007 (theo doi)_Ke hoach 2010 (theo doi) 3 3" xfId="40059"/>
    <cellStyle name="1_KH 2007 (theo doi)_Ke hoach 2010 (theo doi) 4" xfId="11323"/>
    <cellStyle name="1_KH 2007 (theo doi)_Ke hoach 2010 (theo doi) 4 2" xfId="40060"/>
    <cellStyle name="1_KH 2007 (theo doi)_Ke hoach 2010 (theo doi) 4 3" xfId="40061"/>
    <cellStyle name="1_KH 2007 (theo doi)_Ke hoach 2010 (theo doi) 5" xfId="11324"/>
    <cellStyle name="1_KH 2007 (theo doi)_Ke hoach 2010 (theo doi) 5 2" xfId="40062"/>
    <cellStyle name="1_KH 2007 (theo doi)_Ke hoach 2010 (theo doi) 5 3" xfId="40063"/>
    <cellStyle name="1_KH 2007 (theo doi)_Ke hoach 2010 (theo doi) 6" xfId="40064"/>
    <cellStyle name="1_KH 2007 (theo doi)_Ke hoach 2010 (theo doi) 7" xfId="40065"/>
    <cellStyle name="1_KH 2007 (theo doi)_Ke hoach 2010 (theo doi)_BC von DTPT 6 thang 2012" xfId="11325"/>
    <cellStyle name="1_KH 2007 (theo doi)_Ke hoach 2010 (theo doi)_BC von DTPT 6 thang 2012 2" xfId="11326"/>
    <cellStyle name="1_KH 2007 (theo doi)_Ke hoach 2010 (theo doi)_BC von DTPT 6 thang 2012 2 2" xfId="11327"/>
    <cellStyle name="1_KH 2007 (theo doi)_Ke hoach 2010 (theo doi)_BC von DTPT 6 thang 2012 2 2 2" xfId="40066"/>
    <cellStyle name="1_KH 2007 (theo doi)_Ke hoach 2010 (theo doi)_BC von DTPT 6 thang 2012 2 2 3" xfId="40067"/>
    <cellStyle name="1_KH 2007 (theo doi)_Ke hoach 2010 (theo doi)_BC von DTPT 6 thang 2012 2 3" xfId="11328"/>
    <cellStyle name="1_KH 2007 (theo doi)_Ke hoach 2010 (theo doi)_BC von DTPT 6 thang 2012 2 3 2" xfId="40068"/>
    <cellStyle name="1_KH 2007 (theo doi)_Ke hoach 2010 (theo doi)_BC von DTPT 6 thang 2012 2 3 3" xfId="40069"/>
    <cellStyle name="1_KH 2007 (theo doi)_Ke hoach 2010 (theo doi)_BC von DTPT 6 thang 2012 2 4" xfId="11329"/>
    <cellStyle name="1_KH 2007 (theo doi)_Ke hoach 2010 (theo doi)_BC von DTPT 6 thang 2012 2 4 2" xfId="40070"/>
    <cellStyle name="1_KH 2007 (theo doi)_Ke hoach 2010 (theo doi)_BC von DTPT 6 thang 2012 2 4 3" xfId="40071"/>
    <cellStyle name="1_KH 2007 (theo doi)_Ke hoach 2010 (theo doi)_BC von DTPT 6 thang 2012 2 5" xfId="40072"/>
    <cellStyle name="1_KH 2007 (theo doi)_Ke hoach 2010 (theo doi)_BC von DTPT 6 thang 2012 2 6" xfId="40073"/>
    <cellStyle name="1_KH 2007 (theo doi)_Ke hoach 2010 (theo doi)_BC von DTPT 6 thang 2012 3" xfId="11330"/>
    <cellStyle name="1_KH 2007 (theo doi)_Ke hoach 2010 (theo doi)_BC von DTPT 6 thang 2012 3 2" xfId="40074"/>
    <cellStyle name="1_KH 2007 (theo doi)_Ke hoach 2010 (theo doi)_BC von DTPT 6 thang 2012 3 3" xfId="40075"/>
    <cellStyle name="1_KH 2007 (theo doi)_Ke hoach 2010 (theo doi)_BC von DTPT 6 thang 2012 4" xfId="11331"/>
    <cellStyle name="1_KH 2007 (theo doi)_Ke hoach 2010 (theo doi)_BC von DTPT 6 thang 2012 4 2" xfId="40076"/>
    <cellStyle name="1_KH 2007 (theo doi)_Ke hoach 2010 (theo doi)_BC von DTPT 6 thang 2012 4 3" xfId="40077"/>
    <cellStyle name="1_KH 2007 (theo doi)_Ke hoach 2010 (theo doi)_BC von DTPT 6 thang 2012 5" xfId="11332"/>
    <cellStyle name="1_KH 2007 (theo doi)_Ke hoach 2010 (theo doi)_BC von DTPT 6 thang 2012 5 2" xfId="40078"/>
    <cellStyle name="1_KH 2007 (theo doi)_Ke hoach 2010 (theo doi)_BC von DTPT 6 thang 2012 5 3" xfId="40079"/>
    <cellStyle name="1_KH 2007 (theo doi)_Ke hoach 2010 (theo doi)_BC von DTPT 6 thang 2012 6" xfId="40080"/>
    <cellStyle name="1_KH 2007 (theo doi)_Ke hoach 2010 (theo doi)_BC von DTPT 6 thang 2012 7" xfId="40081"/>
    <cellStyle name="1_KH 2007 (theo doi)_Ke hoach 2010 (theo doi)_Bieu du thao QD von ho tro co MT" xfId="11333"/>
    <cellStyle name="1_KH 2007 (theo doi)_Ke hoach 2010 (theo doi)_Bieu du thao QD von ho tro co MT 2" xfId="11334"/>
    <cellStyle name="1_KH 2007 (theo doi)_Ke hoach 2010 (theo doi)_Bieu du thao QD von ho tro co MT 2 2" xfId="11335"/>
    <cellStyle name="1_KH 2007 (theo doi)_Ke hoach 2010 (theo doi)_Bieu du thao QD von ho tro co MT 2 2 2" xfId="40082"/>
    <cellStyle name="1_KH 2007 (theo doi)_Ke hoach 2010 (theo doi)_Bieu du thao QD von ho tro co MT 2 2 3" xfId="40083"/>
    <cellStyle name="1_KH 2007 (theo doi)_Ke hoach 2010 (theo doi)_Bieu du thao QD von ho tro co MT 2 3" xfId="11336"/>
    <cellStyle name="1_KH 2007 (theo doi)_Ke hoach 2010 (theo doi)_Bieu du thao QD von ho tro co MT 2 3 2" xfId="40084"/>
    <cellStyle name="1_KH 2007 (theo doi)_Ke hoach 2010 (theo doi)_Bieu du thao QD von ho tro co MT 2 3 3" xfId="40085"/>
    <cellStyle name="1_KH 2007 (theo doi)_Ke hoach 2010 (theo doi)_Bieu du thao QD von ho tro co MT 2 4" xfId="11337"/>
    <cellStyle name="1_KH 2007 (theo doi)_Ke hoach 2010 (theo doi)_Bieu du thao QD von ho tro co MT 2 4 2" xfId="40086"/>
    <cellStyle name="1_KH 2007 (theo doi)_Ke hoach 2010 (theo doi)_Bieu du thao QD von ho tro co MT 2 4 3" xfId="40087"/>
    <cellStyle name="1_KH 2007 (theo doi)_Ke hoach 2010 (theo doi)_Bieu du thao QD von ho tro co MT 2 5" xfId="40088"/>
    <cellStyle name="1_KH 2007 (theo doi)_Ke hoach 2010 (theo doi)_Bieu du thao QD von ho tro co MT 2 6" xfId="40089"/>
    <cellStyle name="1_KH 2007 (theo doi)_Ke hoach 2010 (theo doi)_Bieu du thao QD von ho tro co MT 3" xfId="11338"/>
    <cellStyle name="1_KH 2007 (theo doi)_Ke hoach 2010 (theo doi)_Bieu du thao QD von ho tro co MT 3 2" xfId="40090"/>
    <cellStyle name="1_KH 2007 (theo doi)_Ke hoach 2010 (theo doi)_Bieu du thao QD von ho tro co MT 3 3" xfId="40091"/>
    <cellStyle name="1_KH 2007 (theo doi)_Ke hoach 2010 (theo doi)_Bieu du thao QD von ho tro co MT 4" xfId="11339"/>
    <cellStyle name="1_KH 2007 (theo doi)_Ke hoach 2010 (theo doi)_Bieu du thao QD von ho tro co MT 4 2" xfId="40092"/>
    <cellStyle name="1_KH 2007 (theo doi)_Ke hoach 2010 (theo doi)_Bieu du thao QD von ho tro co MT 4 3" xfId="40093"/>
    <cellStyle name="1_KH 2007 (theo doi)_Ke hoach 2010 (theo doi)_Bieu du thao QD von ho tro co MT 5" xfId="11340"/>
    <cellStyle name="1_KH 2007 (theo doi)_Ke hoach 2010 (theo doi)_Bieu du thao QD von ho tro co MT 5 2" xfId="40094"/>
    <cellStyle name="1_KH 2007 (theo doi)_Ke hoach 2010 (theo doi)_Bieu du thao QD von ho tro co MT 5 3" xfId="40095"/>
    <cellStyle name="1_KH 2007 (theo doi)_Ke hoach 2010 (theo doi)_Bieu du thao QD von ho tro co MT 6" xfId="40096"/>
    <cellStyle name="1_KH 2007 (theo doi)_Ke hoach 2010 (theo doi)_Bieu du thao QD von ho tro co MT 7" xfId="40097"/>
    <cellStyle name="1_KH 2007 (theo doi)_Ke hoach 2010 (theo doi)_Ke hoach 2012 (theo doi)" xfId="11341"/>
    <cellStyle name="1_KH 2007 (theo doi)_Ke hoach 2010 (theo doi)_Ke hoach 2012 (theo doi) 2" xfId="11342"/>
    <cellStyle name="1_KH 2007 (theo doi)_Ke hoach 2010 (theo doi)_Ke hoach 2012 (theo doi) 2 2" xfId="11343"/>
    <cellStyle name="1_KH 2007 (theo doi)_Ke hoach 2010 (theo doi)_Ke hoach 2012 (theo doi) 2 2 2" xfId="40098"/>
    <cellStyle name="1_KH 2007 (theo doi)_Ke hoach 2010 (theo doi)_Ke hoach 2012 (theo doi) 2 2 3" xfId="40099"/>
    <cellStyle name="1_KH 2007 (theo doi)_Ke hoach 2010 (theo doi)_Ke hoach 2012 (theo doi) 2 3" xfId="11344"/>
    <cellStyle name="1_KH 2007 (theo doi)_Ke hoach 2010 (theo doi)_Ke hoach 2012 (theo doi) 2 3 2" xfId="40100"/>
    <cellStyle name="1_KH 2007 (theo doi)_Ke hoach 2010 (theo doi)_Ke hoach 2012 (theo doi) 2 3 3" xfId="40101"/>
    <cellStyle name="1_KH 2007 (theo doi)_Ke hoach 2010 (theo doi)_Ke hoach 2012 (theo doi) 2 4" xfId="11345"/>
    <cellStyle name="1_KH 2007 (theo doi)_Ke hoach 2010 (theo doi)_Ke hoach 2012 (theo doi) 2 4 2" xfId="40102"/>
    <cellStyle name="1_KH 2007 (theo doi)_Ke hoach 2010 (theo doi)_Ke hoach 2012 (theo doi) 2 4 3" xfId="40103"/>
    <cellStyle name="1_KH 2007 (theo doi)_Ke hoach 2010 (theo doi)_Ke hoach 2012 (theo doi) 2 5" xfId="40104"/>
    <cellStyle name="1_KH 2007 (theo doi)_Ke hoach 2010 (theo doi)_Ke hoach 2012 (theo doi) 2 6" xfId="40105"/>
    <cellStyle name="1_KH 2007 (theo doi)_Ke hoach 2010 (theo doi)_Ke hoach 2012 (theo doi) 3" xfId="11346"/>
    <cellStyle name="1_KH 2007 (theo doi)_Ke hoach 2010 (theo doi)_Ke hoach 2012 (theo doi) 3 2" xfId="40106"/>
    <cellStyle name="1_KH 2007 (theo doi)_Ke hoach 2010 (theo doi)_Ke hoach 2012 (theo doi) 3 3" xfId="40107"/>
    <cellStyle name="1_KH 2007 (theo doi)_Ke hoach 2010 (theo doi)_Ke hoach 2012 (theo doi) 4" xfId="11347"/>
    <cellStyle name="1_KH 2007 (theo doi)_Ke hoach 2010 (theo doi)_Ke hoach 2012 (theo doi) 4 2" xfId="40108"/>
    <cellStyle name="1_KH 2007 (theo doi)_Ke hoach 2010 (theo doi)_Ke hoach 2012 (theo doi) 4 3" xfId="40109"/>
    <cellStyle name="1_KH 2007 (theo doi)_Ke hoach 2010 (theo doi)_Ke hoach 2012 (theo doi) 5" xfId="11348"/>
    <cellStyle name="1_KH 2007 (theo doi)_Ke hoach 2010 (theo doi)_Ke hoach 2012 (theo doi) 5 2" xfId="40110"/>
    <cellStyle name="1_KH 2007 (theo doi)_Ke hoach 2010 (theo doi)_Ke hoach 2012 (theo doi) 5 3" xfId="40111"/>
    <cellStyle name="1_KH 2007 (theo doi)_Ke hoach 2010 (theo doi)_Ke hoach 2012 (theo doi) 6" xfId="40112"/>
    <cellStyle name="1_KH 2007 (theo doi)_Ke hoach 2010 (theo doi)_Ke hoach 2012 (theo doi) 7" xfId="40113"/>
    <cellStyle name="1_KH 2007 (theo doi)_Ke hoach 2010 (theo doi)_Ke hoach 2012 theo doi (giai ngan 30.6.12)" xfId="11349"/>
    <cellStyle name="1_KH 2007 (theo doi)_Ke hoach 2010 (theo doi)_Ke hoach 2012 theo doi (giai ngan 30.6.12) 2" xfId="11350"/>
    <cellStyle name="1_KH 2007 (theo doi)_Ke hoach 2010 (theo doi)_Ke hoach 2012 theo doi (giai ngan 30.6.12) 2 2" xfId="11351"/>
    <cellStyle name="1_KH 2007 (theo doi)_Ke hoach 2010 (theo doi)_Ke hoach 2012 theo doi (giai ngan 30.6.12) 2 2 2" xfId="40114"/>
    <cellStyle name="1_KH 2007 (theo doi)_Ke hoach 2010 (theo doi)_Ke hoach 2012 theo doi (giai ngan 30.6.12) 2 2 3" xfId="40115"/>
    <cellStyle name="1_KH 2007 (theo doi)_Ke hoach 2010 (theo doi)_Ke hoach 2012 theo doi (giai ngan 30.6.12) 2 3" xfId="11352"/>
    <cellStyle name="1_KH 2007 (theo doi)_Ke hoach 2010 (theo doi)_Ke hoach 2012 theo doi (giai ngan 30.6.12) 2 3 2" xfId="40116"/>
    <cellStyle name="1_KH 2007 (theo doi)_Ke hoach 2010 (theo doi)_Ke hoach 2012 theo doi (giai ngan 30.6.12) 2 3 3" xfId="40117"/>
    <cellStyle name="1_KH 2007 (theo doi)_Ke hoach 2010 (theo doi)_Ke hoach 2012 theo doi (giai ngan 30.6.12) 2 4" xfId="11353"/>
    <cellStyle name="1_KH 2007 (theo doi)_Ke hoach 2010 (theo doi)_Ke hoach 2012 theo doi (giai ngan 30.6.12) 2 4 2" xfId="40118"/>
    <cellStyle name="1_KH 2007 (theo doi)_Ke hoach 2010 (theo doi)_Ke hoach 2012 theo doi (giai ngan 30.6.12) 2 4 3" xfId="40119"/>
    <cellStyle name="1_KH 2007 (theo doi)_Ke hoach 2010 (theo doi)_Ke hoach 2012 theo doi (giai ngan 30.6.12) 2 5" xfId="40120"/>
    <cellStyle name="1_KH 2007 (theo doi)_Ke hoach 2010 (theo doi)_Ke hoach 2012 theo doi (giai ngan 30.6.12) 2 6" xfId="40121"/>
    <cellStyle name="1_KH 2007 (theo doi)_Ke hoach 2010 (theo doi)_Ke hoach 2012 theo doi (giai ngan 30.6.12) 3" xfId="11354"/>
    <cellStyle name="1_KH 2007 (theo doi)_Ke hoach 2010 (theo doi)_Ke hoach 2012 theo doi (giai ngan 30.6.12) 3 2" xfId="40122"/>
    <cellStyle name="1_KH 2007 (theo doi)_Ke hoach 2010 (theo doi)_Ke hoach 2012 theo doi (giai ngan 30.6.12) 3 3" xfId="40123"/>
    <cellStyle name="1_KH 2007 (theo doi)_Ke hoach 2010 (theo doi)_Ke hoach 2012 theo doi (giai ngan 30.6.12) 4" xfId="11355"/>
    <cellStyle name="1_KH 2007 (theo doi)_Ke hoach 2010 (theo doi)_Ke hoach 2012 theo doi (giai ngan 30.6.12) 4 2" xfId="40124"/>
    <cellStyle name="1_KH 2007 (theo doi)_Ke hoach 2010 (theo doi)_Ke hoach 2012 theo doi (giai ngan 30.6.12) 4 3" xfId="40125"/>
    <cellStyle name="1_KH 2007 (theo doi)_Ke hoach 2010 (theo doi)_Ke hoach 2012 theo doi (giai ngan 30.6.12) 5" xfId="11356"/>
    <cellStyle name="1_KH 2007 (theo doi)_Ke hoach 2010 (theo doi)_Ke hoach 2012 theo doi (giai ngan 30.6.12) 5 2" xfId="40126"/>
    <cellStyle name="1_KH 2007 (theo doi)_Ke hoach 2010 (theo doi)_Ke hoach 2012 theo doi (giai ngan 30.6.12) 5 3" xfId="40127"/>
    <cellStyle name="1_KH 2007 (theo doi)_Ke hoach 2010 (theo doi)_Ke hoach 2012 theo doi (giai ngan 30.6.12) 6" xfId="40128"/>
    <cellStyle name="1_KH 2007 (theo doi)_Ke hoach 2010 (theo doi)_Ke hoach 2012 theo doi (giai ngan 30.6.12) 7" xfId="40129"/>
    <cellStyle name="1_KH 2007 (theo doi)_Ke hoach 2012 (theo doi)" xfId="11357"/>
    <cellStyle name="1_KH 2007 (theo doi)_Ke hoach 2012 (theo doi) 2" xfId="11358"/>
    <cellStyle name="1_KH 2007 (theo doi)_Ke hoach 2012 (theo doi) 2 2" xfId="11359"/>
    <cellStyle name="1_KH 2007 (theo doi)_Ke hoach 2012 (theo doi) 2 2 2" xfId="40130"/>
    <cellStyle name="1_KH 2007 (theo doi)_Ke hoach 2012 (theo doi) 2 2 3" xfId="40131"/>
    <cellStyle name="1_KH 2007 (theo doi)_Ke hoach 2012 (theo doi) 2 3" xfId="11360"/>
    <cellStyle name="1_KH 2007 (theo doi)_Ke hoach 2012 (theo doi) 2 3 2" xfId="40132"/>
    <cellStyle name="1_KH 2007 (theo doi)_Ke hoach 2012 (theo doi) 2 3 3" xfId="40133"/>
    <cellStyle name="1_KH 2007 (theo doi)_Ke hoach 2012 (theo doi) 2 4" xfId="11361"/>
    <cellStyle name="1_KH 2007 (theo doi)_Ke hoach 2012 (theo doi) 2 4 2" xfId="40134"/>
    <cellStyle name="1_KH 2007 (theo doi)_Ke hoach 2012 (theo doi) 2 4 3" xfId="40135"/>
    <cellStyle name="1_KH 2007 (theo doi)_Ke hoach 2012 (theo doi) 2 5" xfId="40136"/>
    <cellStyle name="1_KH 2007 (theo doi)_Ke hoach 2012 (theo doi) 2 6" xfId="40137"/>
    <cellStyle name="1_KH 2007 (theo doi)_Ke hoach 2012 (theo doi) 3" xfId="11362"/>
    <cellStyle name="1_KH 2007 (theo doi)_Ke hoach 2012 (theo doi) 3 2" xfId="40138"/>
    <cellStyle name="1_KH 2007 (theo doi)_Ke hoach 2012 (theo doi) 3 3" xfId="40139"/>
    <cellStyle name="1_KH 2007 (theo doi)_Ke hoach 2012 (theo doi) 4" xfId="11363"/>
    <cellStyle name="1_KH 2007 (theo doi)_Ke hoach 2012 (theo doi) 4 2" xfId="40140"/>
    <cellStyle name="1_KH 2007 (theo doi)_Ke hoach 2012 (theo doi) 4 3" xfId="40141"/>
    <cellStyle name="1_KH 2007 (theo doi)_Ke hoach 2012 (theo doi) 5" xfId="11364"/>
    <cellStyle name="1_KH 2007 (theo doi)_Ke hoach 2012 (theo doi) 5 2" xfId="40142"/>
    <cellStyle name="1_KH 2007 (theo doi)_Ke hoach 2012 (theo doi) 5 3" xfId="40143"/>
    <cellStyle name="1_KH 2007 (theo doi)_Ke hoach 2012 (theo doi) 6" xfId="40144"/>
    <cellStyle name="1_KH 2007 (theo doi)_Ke hoach 2012 (theo doi) 7" xfId="40145"/>
    <cellStyle name="1_KH 2007 (theo doi)_Ke hoach 2012 theo doi (giai ngan 30.6.12)" xfId="11365"/>
    <cellStyle name="1_KH 2007 (theo doi)_Ke hoach 2012 theo doi (giai ngan 30.6.12) 2" xfId="11366"/>
    <cellStyle name="1_KH 2007 (theo doi)_Ke hoach 2012 theo doi (giai ngan 30.6.12) 2 2" xfId="11367"/>
    <cellStyle name="1_KH 2007 (theo doi)_Ke hoach 2012 theo doi (giai ngan 30.6.12) 2 2 2" xfId="40146"/>
    <cellStyle name="1_KH 2007 (theo doi)_Ke hoach 2012 theo doi (giai ngan 30.6.12) 2 2 3" xfId="40147"/>
    <cellStyle name="1_KH 2007 (theo doi)_Ke hoach 2012 theo doi (giai ngan 30.6.12) 2 3" xfId="11368"/>
    <cellStyle name="1_KH 2007 (theo doi)_Ke hoach 2012 theo doi (giai ngan 30.6.12) 2 3 2" xfId="40148"/>
    <cellStyle name="1_KH 2007 (theo doi)_Ke hoach 2012 theo doi (giai ngan 30.6.12) 2 3 3" xfId="40149"/>
    <cellStyle name="1_KH 2007 (theo doi)_Ke hoach 2012 theo doi (giai ngan 30.6.12) 2 4" xfId="11369"/>
    <cellStyle name="1_KH 2007 (theo doi)_Ke hoach 2012 theo doi (giai ngan 30.6.12) 2 4 2" xfId="40150"/>
    <cellStyle name="1_KH 2007 (theo doi)_Ke hoach 2012 theo doi (giai ngan 30.6.12) 2 4 3" xfId="40151"/>
    <cellStyle name="1_KH 2007 (theo doi)_Ke hoach 2012 theo doi (giai ngan 30.6.12) 2 5" xfId="40152"/>
    <cellStyle name="1_KH 2007 (theo doi)_Ke hoach 2012 theo doi (giai ngan 30.6.12) 2 6" xfId="40153"/>
    <cellStyle name="1_KH 2007 (theo doi)_Ke hoach 2012 theo doi (giai ngan 30.6.12) 3" xfId="11370"/>
    <cellStyle name="1_KH 2007 (theo doi)_Ke hoach 2012 theo doi (giai ngan 30.6.12) 3 2" xfId="40154"/>
    <cellStyle name="1_KH 2007 (theo doi)_Ke hoach 2012 theo doi (giai ngan 30.6.12) 3 3" xfId="40155"/>
    <cellStyle name="1_KH 2007 (theo doi)_Ke hoach 2012 theo doi (giai ngan 30.6.12) 4" xfId="11371"/>
    <cellStyle name="1_KH 2007 (theo doi)_Ke hoach 2012 theo doi (giai ngan 30.6.12) 4 2" xfId="40156"/>
    <cellStyle name="1_KH 2007 (theo doi)_Ke hoach 2012 theo doi (giai ngan 30.6.12) 4 3" xfId="40157"/>
    <cellStyle name="1_KH 2007 (theo doi)_Ke hoach 2012 theo doi (giai ngan 30.6.12) 5" xfId="11372"/>
    <cellStyle name="1_KH 2007 (theo doi)_Ke hoach 2012 theo doi (giai ngan 30.6.12) 5 2" xfId="40158"/>
    <cellStyle name="1_KH 2007 (theo doi)_Ke hoach 2012 theo doi (giai ngan 30.6.12) 5 3" xfId="40159"/>
    <cellStyle name="1_KH 2007 (theo doi)_Ke hoach 2012 theo doi (giai ngan 30.6.12) 6" xfId="40160"/>
    <cellStyle name="1_KH 2007 (theo doi)_Ke hoach 2012 theo doi (giai ngan 30.6.12) 7" xfId="40161"/>
    <cellStyle name="1_KH 2007 (theo doi)_Ke hoach nam 2013 nguon MT(theo doi) den 31-5-13" xfId="11373"/>
    <cellStyle name="1_KH 2007 (theo doi)_Ke hoach nam 2013 nguon MT(theo doi) den 31-5-13 2" xfId="11374"/>
    <cellStyle name="1_KH 2007 (theo doi)_Ke hoach nam 2013 nguon MT(theo doi) den 31-5-13 2 2" xfId="11375"/>
    <cellStyle name="1_KH 2007 (theo doi)_Ke hoach nam 2013 nguon MT(theo doi) den 31-5-13 2 2 2" xfId="40162"/>
    <cellStyle name="1_KH 2007 (theo doi)_Ke hoach nam 2013 nguon MT(theo doi) den 31-5-13 2 2 3" xfId="40163"/>
    <cellStyle name="1_KH 2007 (theo doi)_Ke hoach nam 2013 nguon MT(theo doi) den 31-5-13 2 3" xfId="11376"/>
    <cellStyle name="1_KH 2007 (theo doi)_Ke hoach nam 2013 nguon MT(theo doi) den 31-5-13 2 3 2" xfId="40164"/>
    <cellStyle name="1_KH 2007 (theo doi)_Ke hoach nam 2013 nguon MT(theo doi) den 31-5-13 2 3 3" xfId="40165"/>
    <cellStyle name="1_KH 2007 (theo doi)_Ke hoach nam 2013 nguon MT(theo doi) den 31-5-13 2 4" xfId="11377"/>
    <cellStyle name="1_KH 2007 (theo doi)_Ke hoach nam 2013 nguon MT(theo doi) den 31-5-13 2 4 2" xfId="40166"/>
    <cellStyle name="1_KH 2007 (theo doi)_Ke hoach nam 2013 nguon MT(theo doi) den 31-5-13 2 4 3" xfId="40167"/>
    <cellStyle name="1_KH 2007 (theo doi)_Ke hoach nam 2013 nguon MT(theo doi) den 31-5-13 2 5" xfId="40168"/>
    <cellStyle name="1_KH 2007 (theo doi)_Ke hoach nam 2013 nguon MT(theo doi) den 31-5-13 2 6" xfId="40169"/>
    <cellStyle name="1_KH 2007 (theo doi)_Ke hoach nam 2013 nguon MT(theo doi) den 31-5-13 3" xfId="11378"/>
    <cellStyle name="1_KH 2007 (theo doi)_Ke hoach nam 2013 nguon MT(theo doi) den 31-5-13 3 2" xfId="40170"/>
    <cellStyle name="1_KH 2007 (theo doi)_Ke hoach nam 2013 nguon MT(theo doi) den 31-5-13 3 3" xfId="40171"/>
    <cellStyle name="1_KH 2007 (theo doi)_Ke hoach nam 2013 nguon MT(theo doi) den 31-5-13 4" xfId="11379"/>
    <cellStyle name="1_KH 2007 (theo doi)_Ke hoach nam 2013 nguon MT(theo doi) den 31-5-13 4 2" xfId="40172"/>
    <cellStyle name="1_KH 2007 (theo doi)_Ke hoach nam 2013 nguon MT(theo doi) den 31-5-13 4 3" xfId="40173"/>
    <cellStyle name="1_KH 2007 (theo doi)_Ke hoach nam 2013 nguon MT(theo doi) den 31-5-13 5" xfId="11380"/>
    <cellStyle name="1_KH 2007 (theo doi)_Ke hoach nam 2013 nguon MT(theo doi) den 31-5-13 5 2" xfId="40174"/>
    <cellStyle name="1_KH 2007 (theo doi)_Ke hoach nam 2013 nguon MT(theo doi) den 31-5-13 5 3" xfId="40175"/>
    <cellStyle name="1_KH 2007 (theo doi)_Ke hoach nam 2013 nguon MT(theo doi) den 31-5-13 6" xfId="40176"/>
    <cellStyle name="1_KH 2007 (theo doi)_Ke hoach nam 2013 nguon MT(theo doi) den 31-5-13 7" xfId="40177"/>
    <cellStyle name="1_KH 2007 (theo doi)_pvhung.skhdt 20117113152041 Danh muc cong trinh trong diem" xfId="11381"/>
    <cellStyle name="1_KH 2007 (theo doi)_pvhung.skhdt 20117113152041 Danh muc cong trinh trong diem 2" xfId="11382"/>
    <cellStyle name="1_KH 2007 (theo doi)_pvhung.skhdt 20117113152041 Danh muc cong trinh trong diem 2 2" xfId="11383"/>
    <cellStyle name="1_KH 2007 (theo doi)_pvhung.skhdt 20117113152041 Danh muc cong trinh trong diem 2 2 2" xfId="11384"/>
    <cellStyle name="1_KH 2007 (theo doi)_pvhung.skhdt 20117113152041 Danh muc cong trinh trong diem 2 2 2 2" xfId="40178"/>
    <cellStyle name="1_KH 2007 (theo doi)_pvhung.skhdt 20117113152041 Danh muc cong trinh trong diem 2 2 2 3" xfId="40179"/>
    <cellStyle name="1_KH 2007 (theo doi)_pvhung.skhdt 20117113152041 Danh muc cong trinh trong diem 2 2 3" xfId="11385"/>
    <cellStyle name="1_KH 2007 (theo doi)_pvhung.skhdt 20117113152041 Danh muc cong trinh trong diem 2 2 3 2" xfId="40180"/>
    <cellStyle name="1_KH 2007 (theo doi)_pvhung.skhdt 20117113152041 Danh muc cong trinh trong diem 2 2 3 3" xfId="40181"/>
    <cellStyle name="1_KH 2007 (theo doi)_pvhung.skhdt 20117113152041 Danh muc cong trinh trong diem 2 2 4" xfId="11386"/>
    <cellStyle name="1_KH 2007 (theo doi)_pvhung.skhdt 20117113152041 Danh muc cong trinh trong diem 2 2 4 2" xfId="40182"/>
    <cellStyle name="1_KH 2007 (theo doi)_pvhung.skhdt 20117113152041 Danh muc cong trinh trong diem 2 2 4 3" xfId="40183"/>
    <cellStyle name="1_KH 2007 (theo doi)_pvhung.skhdt 20117113152041 Danh muc cong trinh trong diem 2 2 5" xfId="40184"/>
    <cellStyle name="1_KH 2007 (theo doi)_pvhung.skhdt 20117113152041 Danh muc cong trinh trong diem 2 2 6" xfId="40185"/>
    <cellStyle name="1_KH 2007 (theo doi)_pvhung.skhdt 20117113152041 Danh muc cong trinh trong diem 2 3" xfId="11387"/>
    <cellStyle name="1_KH 2007 (theo doi)_pvhung.skhdt 20117113152041 Danh muc cong trinh trong diem 2 3 2" xfId="40186"/>
    <cellStyle name="1_KH 2007 (theo doi)_pvhung.skhdt 20117113152041 Danh muc cong trinh trong diem 2 3 3" xfId="40187"/>
    <cellStyle name="1_KH 2007 (theo doi)_pvhung.skhdt 20117113152041 Danh muc cong trinh trong diem 2 4" xfId="11388"/>
    <cellStyle name="1_KH 2007 (theo doi)_pvhung.skhdt 20117113152041 Danh muc cong trinh trong diem 2 4 2" xfId="40188"/>
    <cellStyle name="1_KH 2007 (theo doi)_pvhung.skhdt 20117113152041 Danh muc cong trinh trong diem 2 4 3" xfId="40189"/>
    <cellStyle name="1_KH 2007 (theo doi)_pvhung.skhdt 20117113152041 Danh muc cong trinh trong diem 2 5" xfId="11389"/>
    <cellStyle name="1_KH 2007 (theo doi)_pvhung.skhdt 20117113152041 Danh muc cong trinh trong diem 2 5 2" xfId="40190"/>
    <cellStyle name="1_KH 2007 (theo doi)_pvhung.skhdt 20117113152041 Danh muc cong trinh trong diem 2 5 3" xfId="40191"/>
    <cellStyle name="1_KH 2007 (theo doi)_pvhung.skhdt 20117113152041 Danh muc cong trinh trong diem 2 6" xfId="40192"/>
    <cellStyle name="1_KH 2007 (theo doi)_pvhung.skhdt 20117113152041 Danh muc cong trinh trong diem 2 7" xfId="40193"/>
    <cellStyle name="1_KH 2007 (theo doi)_pvhung.skhdt 20117113152041 Danh muc cong trinh trong diem 3" xfId="11390"/>
    <cellStyle name="1_KH 2007 (theo doi)_pvhung.skhdt 20117113152041 Danh muc cong trinh trong diem 3 2" xfId="11391"/>
    <cellStyle name="1_KH 2007 (theo doi)_pvhung.skhdt 20117113152041 Danh muc cong trinh trong diem 3 2 2" xfId="40194"/>
    <cellStyle name="1_KH 2007 (theo doi)_pvhung.skhdt 20117113152041 Danh muc cong trinh trong diem 3 2 3" xfId="40195"/>
    <cellStyle name="1_KH 2007 (theo doi)_pvhung.skhdt 20117113152041 Danh muc cong trinh trong diem 3 3" xfId="11392"/>
    <cellStyle name="1_KH 2007 (theo doi)_pvhung.skhdt 20117113152041 Danh muc cong trinh trong diem 3 3 2" xfId="40196"/>
    <cellStyle name="1_KH 2007 (theo doi)_pvhung.skhdt 20117113152041 Danh muc cong trinh trong diem 3 3 3" xfId="40197"/>
    <cellStyle name="1_KH 2007 (theo doi)_pvhung.skhdt 20117113152041 Danh muc cong trinh trong diem 3 4" xfId="11393"/>
    <cellStyle name="1_KH 2007 (theo doi)_pvhung.skhdt 20117113152041 Danh muc cong trinh trong diem 3 4 2" xfId="40198"/>
    <cellStyle name="1_KH 2007 (theo doi)_pvhung.skhdt 20117113152041 Danh muc cong trinh trong diem 3 4 3" xfId="40199"/>
    <cellStyle name="1_KH 2007 (theo doi)_pvhung.skhdt 20117113152041 Danh muc cong trinh trong diem 3 5" xfId="40200"/>
    <cellStyle name="1_KH 2007 (theo doi)_pvhung.skhdt 20117113152041 Danh muc cong trinh trong diem 3 6" xfId="40201"/>
    <cellStyle name="1_KH 2007 (theo doi)_pvhung.skhdt 20117113152041 Danh muc cong trinh trong diem 4" xfId="11394"/>
    <cellStyle name="1_KH 2007 (theo doi)_pvhung.skhdt 20117113152041 Danh muc cong trinh trong diem 4 2" xfId="40202"/>
    <cellStyle name="1_KH 2007 (theo doi)_pvhung.skhdt 20117113152041 Danh muc cong trinh trong diem 4 3" xfId="40203"/>
    <cellStyle name="1_KH 2007 (theo doi)_pvhung.skhdt 20117113152041 Danh muc cong trinh trong diem 5" xfId="11395"/>
    <cellStyle name="1_KH 2007 (theo doi)_pvhung.skhdt 20117113152041 Danh muc cong trinh trong diem 5 2" xfId="40204"/>
    <cellStyle name="1_KH 2007 (theo doi)_pvhung.skhdt 20117113152041 Danh muc cong trinh trong diem 5 3" xfId="40205"/>
    <cellStyle name="1_KH 2007 (theo doi)_pvhung.skhdt 20117113152041 Danh muc cong trinh trong diem 6" xfId="11396"/>
    <cellStyle name="1_KH 2007 (theo doi)_pvhung.skhdt 20117113152041 Danh muc cong trinh trong diem 6 2" xfId="40206"/>
    <cellStyle name="1_KH 2007 (theo doi)_pvhung.skhdt 20117113152041 Danh muc cong trinh trong diem 6 3" xfId="40207"/>
    <cellStyle name="1_KH 2007 (theo doi)_pvhung.skhdt 20117113152041 Danh muc cong trinh trong diem 7" xfId="40208"/>
    <cellStyle name="1_KH 2007 (theo doi)_pvhung.skhdt 20117113152041 Danh muc cong trinh trong diem_BC von DTPT 6 thang 2012" xfId="11397"/>
    <cellStyle name="1_KH 2007 (theo doi)_pvhung.skhdt 20117113152041 Danh muc cong trinh trong diem_BC von DTPT 6 thang 2012 2" xfId="11398"/>
    <cellStyle name="1_KH 2007 (theo doi)_pvhung.skhdt 20117113152041 Danh muc cong trinh trong diem_BC von DTPT 6 thang 2012 2 2" xfId="11399"/>
    <cellStyle name="1_KH 2007 (theo doi)_pvhung.skhdt 20117113152041 Danh muc cong trinh trong diem_BC von DTPT 6 thang 2012 2 2 2" xfId="11400"/>
    <cellStyle name="1_KH 2007 (theo doi)_pvhung.skhdt 20117113152041 Danh muc cong trinh trong diem_BC von DTPT 6 thang 2012 2 2 2 2" xfId="40209"/>
    <cellStyle name="1_KH 2007 (theo doi)_pvhung.skhdt 20117113152041 Danh muc cong trinh trong diem_BC von DTPT 6 thang 2012 2 2 2 3" xfId="40210"/>
    <cellStyle name="1_KH 2007 (theo doi)_pvhung.skhdt 20117113152041 Danh muc cong trinh trong diem_BC von DTPT 6 thang 2012 2 2 3" xfId="11401"/>
    <cellStyle name="1_KH 2007 (theo doi)_pvhung.skhdt 20117113152041 Danh muc cong trinh trong diem_BC von DTPT 6 thang 2012 2 2 3 2" xfId="40211"/>
    <cellStyle name="1_KH 2007 (theo doi)_pvhung.skhdt 20117113152041 Danh muc cong trinh trong diem_BC von DTPT 6 thang 2012 2 2 3 3" xfId="40212"/>
    <cellStyle name="1_KH 2007 (theo doi)_pvhung.skhdt 20117113152041 Danh muc cong trinh trong diem_BC von DTPT 6 thang 2012 2 2 4" xfId="11402"/>
    <cellStyle name="1_KH 2007 (theo doi)_pvhung.skhdt 20117113152041 Danh muc cong trinh trong diem_BC von DTPT 6 thang 2012 2 2 4 2" xfId="40213"/>
    <cellStyle name="1_KH 2007 (theo doi)_pvhung.skhdt 20117113152041 Danh muc cong trinh trong diem_BC von DTPT 6 thang 2012 2 2 4 3" xfId="40214"/>
    <cellStyle name="1_KH 2007 (theo doi)_pvhung.skhdt 20117113152041 Danh muc cong trinh trong diem_BC von DTPT 6 thang 2012 2 2 5" xfId="40215"/>
    <cellStyle name="1_KH 2007 (theo doi)_pvhung.skhdt 20117113152041 Danh muc cong trinh trong diem_BC von DTPT 6 thang 2012 2 2 6" xfId="40216"/>
    <cellStyle name="1_KH 2007 (theo doi)_pvhung.skhdt 20117113152041 Danh muc cong trinh trong diem_BC von DTPT 6 thang 2012 2 3" xfId="11403"/>
    <cellStyle name="1_KH 2007 (theo doi)_pvhung.skhdt 20117113152041 Danh muc cong trinh trong diem_BC von DTPT 6 thang 2012 2 3 2" xfId="40217"/>
    <cellStyle name="1_KH 2007 (theo doi)_pvhung.skhdt 20117113152041 Danh muc cong trinh trong diem_BC von DTPT 6 thang 2012 2 3 3" xfId="40218"/>
    <cellStyle name="1_KH 2007 (theo doi)_pvhung.skhdt 20117113152041 Danh muc cong trinh trong diem_BC von DTPT 6 thang 2012 2 4" xfId="11404"/>
    <cellStyle name="1_KH 2007 (theo doi)_pvhung.skhdt 20117113152041 Danh muc cong trinh trong diem_BC von DTPT 6 thang 2012 2 4 2" xfId="40219"/>
    <cellStyle name="1_KH 2007 (theo doi)_pvhung.skhdt 20117113152041 Danh muc cong trinh trong diem_BC von DTPT 6 thang 2012 2 4 3" xfId="40220"/>
    <cellStyle name="1_KH 2007 (theo doi)_pvhung.skhdt 20117113152041 Danh muc cong trinh trong diem_BC von DTPT 6 thang 2012 2 5" xfId="11405"/>
    <cellStyle name="1_KH 2007 (theo doi)_pvhung.skhdt 20117113152041 Danh muc cong trinh trong diem_BC von DTPT 6 thang 2012 2 5 2" xfId="40221"/>
    <cellStyle name="1_KH 2007 (theo doi)_pvhung.skhdt 20117113152041 Danh muc cong trinh trong diem_BC von DTPT 6 thang 2012 2 5 3" xfId="40222"/>
    <cellStyle name="1_KH 2007 (theo doi)_pvhung.skhdt 20117113152041 Danh muc cong trinh trong diem_BC von DTPT 6 thang 2012 2 6" xfId="40223"/>
    <cellStyle name="1_KH 2007 (theo doi)_pvhung.skhdt 20117113152041 Danh muc cong trinh trong diem_BC von DTPT 6 thang 2012 2 7" xfId="40224"/>
    <cellStyle name="1_KH 2007 (theo doi)_pvhung.skhdt 20117113152041 Danh muc cong trinh trong diem_BC von DTPT 6 thang 2012 3" xfId="11406"/>
    <cellStyle name="1_KH 2007 (theo doi)_pvhung.skhdt 20117113152041 Danh muc cong trinh trong diem_BC von DTPT 6 thang 2012 3 2" xfId="11407"/>
    <cellStyle name="1_KH 2007 (theo doi)_pvhung.skhdt 20117113152041 Danh muc cong trinh trong diem_BC von DTPT 6 thang 2012 3 2 2" xfId="40225"/>
    <cellStyle name="1_KH 2007 (theo doi)_pvhung.skhdt 20117113152041 Danh muc cong trinh trong diem_BC von DTPT 6 thang 2012 3 2 3" xfId="40226"/>
    <cellStyle name="1_KH 2007 (theo doi)_pvhung.skhdt 20117113152041 Danh muc cong trinh trong diem_BC von DTPT 6 thang 2012 3 3" xfId="11408"/>
    <cellStyle name="1_KH 2007 (theo doi)_pvhung.skhdt 20117113152041 Danh muc cong trinh trong diem_BC von DTPT 6 thang 2012 3 3 2" xfId="40227"/>
    <cellStyle name="1_KH 2007 (theo doi)_pvhung.skhdt 20117113152041 Danh muc cong trinh trong diem_BC von DTPT 6 thang 2012 3 3 3" xfId="40228"/>
    <cellStyle name="1_KH 2007 (theo doi)_pvhung.skhdt 20117113152041 Danh muc cong trinh trong diem_BC von DTPT 6 thang 2012 3 4" xfId="11409"/>
    <cellStyle name="1_KH 2007 (theo doi)_pvhung.skhdt 20117113152041 Danh muc cong trinh trong diem_BC von DTPT 6 thang 2012 3 4 2" xfId="40229"/>
    <cellStyle name="1_KH 2007 (theo doi)_pvhung.skhdt 20117113152041 Danh muc cong trinh trong diem_BC von DTPT 6 thang 2012 3 4 3" xfId="40230"/>
    <cellStyle name="1_KH 2007 (theo doi)_pvhung.skhdt 20117113152041 Danh muc cong trinh trong diem_BC von DTPT 6 thang 2012 3 5" xfId="40231"/>
    <cellStyle name="1_KH 2007 (theo doi)_pvhung.skhdt 20117113152041 Danh muc cong trinh trong diem_BC von DTPT 6 thang 2012 3 6" xfId="40232"/>
    <cellStyle name="1_KH 2007 (theo doi)_pvhung.skhdt 20117113152041 Danh muc cong trinh trong diem_BC von DTPT 6 thang 2012 4" xfId="11410"/>
    <cellStyle name="1_KH 2007 (theo doi)_pvhung.skhdt 20117113152041 Danh muc cong trinh trong diem_BC von DTPT 6 thang 2012 4 2" xfId="40233"/>
    <cellStyle name="1_KH 2007 (theo doi)_pvhung.skhdt 20117113152041 Danh muc cong trinh trong diem_BC von DTPT 6 thang 2012 4 3" xfId="40234"/>
    <cellStyle name="1_KH 2007 (theo doi)_pvhung.skhdt 20117113152041 Danh muc cong trinh trong diem_BC von DTPT 6 thang 2012 5" xfId="11411"/>
    <cellStyle name="1_KH 2007 (theo doi)_pvhung.skhdt 20117113152041 Danh muc cong trinh trong diem_BC von DTPT 6 thang 2012 5 2" xfId="40235"/>
    <cellStyle name="1_KH 2007 (theo doi)_pvhung.skhdt 20117113152041 Danh muc cong trinh trong diem_BC von DTPT 6 thang 2012 5 3" xfId="40236"/>
    <cellStyle name="1_KH 2007 (theo doi)_pvhung.skhdt 20117113152041 Danh muc cong trinh trong diem_BC von DTPT 6 thang 2012 6" xfId="11412"/>
    <cellStyle name="1_KH 2007 (theo doi)_pvhung.skhdt 20117113152041 Danh muc cong trinh trong diem_BC von DTPT 6 thang 2012 6 2" xfId="40237"/>
    <cellStyle name="1_KH 2007 (theo doi)_pvhung.skhdt 20117113152041 Danh muc cong trinh trong diem_BC von DTPT 6 thang 2012 6 3" xfId="40238"/>
    <cellStyle name="1_KH 2007 (theo doi)_pvhung.skhdt 20117113152041 Danh muc cong trinh trong diem_BC von DTPT 6 thang 2012 7" xfId="40239"/>
    <cellStyle name="1_KH 2007 (theo doi)_pvhung.skhdt 20117113152041 Danh muc cong trinh trong diem_Bieu du thao QD von ho tro co MT" xfId="11413"/>
    <cellStyle name="1_KH 2007 (theo doi)_pvhung.skhdt 20117113152041 Danh muc cong trinh trong diem_Bieu du thao QD von ho tro co MT 2" xfId="11414"/>
    <cellStyle name="1_KH 2007 (theo doi)_pvhung.skhdt 20117113152041 Danh muc cong trinh trong diem_Bieu du thao QD von ho tro co MT 2 2" xfId="11415"/>
    <cellStyle name="1_KH 2007 (theo doi)_pvhung.skhdt 20117113152041 Danh muc cong trinh trong diem_Bieu du thao QD von ho tro co MT 2 2 2" xfId="11416"/>
    <cellStyle name="1_KH 2007 (theo doi)_pvhung.skhdt 20117113152041 Danh muc cong trinh trong diem_Bieu du thao QD von ho tro co MT 2 2 2 2" xfId="40240"/>
    <cellStyle name="1_KH 2007 (theo doi)_pvhung.skhdt 20117113152041 Danh muc cong trinh trong diem_Bieu du thao QD von ho tro co MT 2 2 2 3" xfId="40241"/>
    <cellStyle name="1_KH 2007 (theo doi)_pvhung.skhdt 20117113152041 Danh muc cong trinh trong diem_Bieu du thao QD von ho tro co MT 2 2 3" xfId="11417"/>
    <cellStyle name="1_KH 2007 (theo doi)_pvhung.skhdt 20117113152041 Danh muc cong trinh trong diem_Bieu du thao QD von ho tro co MT 2 2 3 2" xfId="40242"/>
    <cellStyle name="1_KH 2007 (theo doi)_pvhung.skhdt 20117113152041 Danh muc cong trinh trong diem_Bieu du thao QD von ho tro co MT 2 2 3 3" xfId="40243"/>
    <cellStyle name="1_KH 2007 (theo doi)_pvhung.skhdt 20117113152041 Danh muc cong trinh trong diem_Bieu du thao QD von ho tro co MT 2 2 4" xfId="11418"/>
    <cellStyle name="1_KH 2007 (theo doi)_pvhung.skhdt 20117113152041 Danh muc cong trinh trong diem_Bieu du thao QD von ho tro co MT 2 2 4 2" xfId="40244"/>
    <cellStyle name="1_KH 2007 (theo doi)_pvhung.skhdt 20117113152041 Danh muc cong trinh trong diem_Bieu du thao QD von ho tro co MT 2 2 4 3" xfId="40245"/>
    <cellStyle name="1_KH 2007 (theo doi)_pvhung.skhdt 20117113152041 Danh muc cong trinh trong diem_Bieu du thao QD von ho tro co MT 2 2 5" xfId="40246"/>
    <cellStyle name="1_KH 2007 (theo doi)_pvhung.skhdt 20117113152041 Danh muc cong trinh trong diem_Bieu du thao QD von ho tro co MT 2 2 6" xfId="40247"/>
    <cellStyle name="1_KH 2007 (theo doi)_pvhung.skhdt 20117113152041 Danh muc cong trinh trong diem_Bieu du thao QD von ho tro co MT 2 3" xfId="11419"/>
    <cellStyle name="1_KH 2007 (theo doi)_pvhung.skhdt 20117113152041 Danh muc cong trinh trong diem_Bieu du thao QD von ho tro co MT 2 3 2" xfId="40248"/>
    <cellStyle name="1_KH 2007 (theo doi)_pvhung.skhdt 20117113152041 Danh muc cong trinh trong diem_Bieu du thao QD von ho tro co MT 2 3 3" xfId="40249"/>
    <cellStyle name="1_KH 2007 (theo doi)_pvhung.skhdt 20117113152041 Danh muc cong trinh trong diem_Bieu du thao QD von ho tro co MT 2 4" xfId="11420"/>
    <cellStyle name="1_KH 2007 (theo doi)_pvhung.skhdt 20117113152041 Danh muc cong trinh trong diem_Bieu du thao QD von ho tro co MT 2 4 2" xfId="40250"/>
    <cellStyle name="1_KH 2007 (theo doi)_pvhung.skhdt 20117113152041 Danh muc cong trinh trong diem_Bieu du thao QD von ho tro co MT 2 4 3" xfId="40251"/>
    <cellStyle name="1_KH 2007 (theo doi)_pvhung.skhdt 20117113152041 Danh muc cong trinh trong diem_Bieu du thao QD von ho tro co MT 2 5" xfId="11421"/>
    <cellStyle name="1_KH 2007 (theo doi)_pvhung.skhdt 20117113152041 Danh muc cong trinh trong diem_Bieu du thao QD von ho tro co MT 2 5 2" xfId="40252"/>
    <cellStyle name="1_KH 2007 (theo doi)_pvhung.skhdt 20117113152041 Danh muc cong trinh trong diem_Bieu du thao QD von ho tro co MT 2 5 3" xfId="40253"/>
    <cellStyle name="1_KH 2007 (theo doi)_pvhung.skhdt 20117113152041 Danh muc cong trinh trong diem_Bieu du thao QD von ho tro co MT 2 6" xfId="40254"/>
    <cellStyle name="1_KH 2007 (theo doi)_pvhung.skhdt 20117113152041 Danh muc cong trinh trong diem_Bieu du thao QD von ho tro co MT 2 7" xfId="40255"/>
    <cellStyle name="1_KH 2007 (theo doi)_pvhung.skhdt 20117113152041 Danh muc cong trinh trong diem_Bieu du thao QD von ho tro co MT 3" xfId="11422"/>
    <cellStyle name="1_KH 2007 (theo doi)_pvhung.skhdt 20117113152041 Danh muc cong trinh trong diem_Bieu du thao QD von ho tro co MT 3 2" xfId="11423"/>
    <cellStyle name="1_KH 2007 (theo doi)_pvhung.skhdt 20117113152041 Danh muc cong trinh trong diem_Bieu du thao QD von ho tro co MT 3 2 2" xfId="40256"/>
    <cellStyle name="1_KH 2007 (theo doi)_pvhung.skhdt 20117113152041 Danh muc cong trinh trong diem_Bieu du thao QD von ho tro co MT 3 2 3" xfId="40257"/>
    <cellStyle name="1_KH 2007 (theo doi)_pvhung.skhdt 20117113152041 Danh muc cong trinh trong diem_Bieu du thao QD von ho tro co MT 3 3" xfId="11424"/>
    <cellStyle name="1_KH 2007 (theo doi)_pvhung.skhdt 20117113152041 Danh muc cong trinh trong diem_Bieu du thao QD von ho tro co MT 3 3 2" xfId="40258"/>
    <cellStyle name="1_KH 2007 (theo doi)_pvhung.skhdt 20117113152041 Danh muc cong trinh trong diem_Bieu du thao QD von ho tro co MT 3 3 3" xfId="40259"/>
    <cellStyle name="1_KH 2007 (theo doi)_pvhung.skhdt 20117113152041 Danh muc cong trinh trong diem_Bieu du thao QD von ho tro co MT 3 4" xfId="11425"/>
    <cellStyle name="1_KH 2007 (theo doi)_pvhung.skhdt 20117113152041 Danh muc cong trinh trong diem_Bieu du thao QD von ho tro co MT 3 4 2" xfId="40260"/>
    <cellStyle name="1_KH 2007 (theo doi)_pvhung.skhdt 20117113152041 Danh muc cong trinh trong diem_Bieu du thao QD von ho tro co MT 3 4 3" xfId="40261"/>
    <cellStyle name="1_KH 2007 (theo doi)_pvhung.skhdt 20117113152041 Danh muc cong trinh trong diem_Bieu du thao QD von ho tro co MT 3 5" xfId="40262"/>
    <cellStyle name="1_KH 2007 (theo doi)_pvhung.skhdt 20117113152041 Danh muc cong trinh trong diem_Bieu du thao QD von ho tro co MT 3 6" xfId="40263"/>
    <cellStyle name="1_KH 2007 (theo doi)_pvhung.skhdt 20117113152041 Danh muc cong trinh trong diem_Bieu du thao QD von ho tro co MT 4" xfId="11426"/>
    <cellStyle name="1_KH 2007 (theo doi)_pvhung.skhdt 20117113152041 Danh muc cong trinh trong diem_Bieu du thao QD von ho tro co MT 4 2" xfId="40264"/>
    <cellStyle name="1_KH 2007 (theo doi)_pvhung.skhdt 20117113152041 Danh muc cong trinh trong diem_Bieu du thao QD von ho tro co MT 4 3" xfId="40265"/>
    <cellStyle name="1_KH 2007 (theo doi)_pvhung.skhdt 20117113152041 Danh muc cong trinh trong diem_Bieu du thao QD von ho tro co MT 5" xfId="11427"/>
    <cellStyle name="1_KH 2007 (theo doi)_pvhung.skhdt 20117113152041 Danh muc cong trinh trong diem_Bieu du thao QD von ho tro co MT 5 2" xfId="40266"/>
    <cellStyle name="1_KH 2007 (theo doi)_pvhung.skhdt 20117113152041 Danh muc cong trinh trong diem_Bieu du thao QD von ho tro co MT 5 3" xfId="40267"/>
    <cellStyle name="1_KH 2007 (theo doi)_pvhung.skhdt 20117113152041 Danh muc cong trinh trong diem_Bieu du thao QD von ho tro co MT 6" xfId="11428"/>
    <cellStyle name="1_KH 2007 (theo doi)_pvhung.skhdt 20117113152041 Danh muc cong trinh trong diem_Bieu du thao QD von ho tro co MT 6 2" xfId="40268"/>
    <cellStyle name="1_KH 2007 (theo doi)_pvhung.skhdt 20117113152041 Danh muc cong trinh trong diem_Bieu du thao QD von ho tro co MT 6 3" xfId="40269"/>
    <cellStyle name="1_KH 2007 (theo doi)_pvhung.skhdt 20117113152041 Danh muc cong trinh trong diem_Bieu du thao QD von ho tro co MT 7" xfId="40270"/>
    <cellStyle name="1_KH 2007 (theo doi)_pvhung.skhdt 20117113152041 Danh muc cong trinh trong diem_Ke hoach 2012 (theo doi)" xfId="11429"/>
    <cellStyle name="1_KH 2007 (theo doi)_pvhung.skhdt 20117113152041 Danh muc cong trinh trong diem_Ke hoach 2012 (theo doi) 2" xfId="11430"/>
    <cellStyle name="1_KH 2007 (theo doi)_pvhung.skhdt 20117113152041 Danh muc cong trinh trong diem_Ke hoach 2012 (theo doi) 2 2" xfId="11431"/>
    <cellStyle name="1_KH 2007 (theo doi)_pvhung.skhdt 20117113152041 Danh muc cong trinh trong diem_Ke hoach 2012 (theo doi) 2 2 2" xfId="11432"/>
    <cellStyle name="1_KH 2007 (theo doi)_pvhung.skhdt 20117113152041 Danh muc cong trinh trong diem_Ke hoach 2012 (theo doi) 2 2 2 2" xfId="40271"/>
    <cellStyle name="1_KH 2007 (theo doi)_pvhung.skhdt 20117113152041 Danh muc cong trinh trong diem_Ke hoach 2012 (theo doi) 2 2 2 3" xfId="40272"/>
    <cellStyle name="1_KH 2007 (theo doi)_pvhung.skhdt 20117113152041 Danh muc cong trinh trong diem_Ke hoach 2012 (theo doi) 2 2 3" xfId="11433"/>
    <cellStyle name="1_KH 2007 (theo doi)_pvhung.skhdt 20117113152041 Danh muc cong trinh trong diem_Ke hoach 2012 (theo doi) 2 2 3 2" xfId="40273"/>
    <cellStyle name="1_KH 2007 (theo doi)_pvhung.skhdt 20117113152041 Danh muc cong trinh trong diem_Ke hoach 2012 (theo doi) 2 2 3 3" xfId="40274"/>
    <cellStyle name="1_KH 2007 (theo doi)_pvhung.skhdt 20117113152041 Danh muc cong trinh trong diem_Ke hoach 2012 (theo doi) 2 2 4" xfId="11434"/>
    <cellStyle name="1_KH 2007 (theo doi)_pvhung.skhdt 20117113152041 Danh muc cong trinh trong diem_Ke hoach 2012 (theo doi) 2 2 4 2" xfId="40275"/>
    <cellStyle name="1_KH 2007 (theo doi)_pvhung.skhdt 20117113152041 Danh muc cong trinh trong diem_Ke hoach 2012 (theo doi) 2 2 4 3" xfId="40276"/>
    <cellStyle name="1_KH 2007 (theo doi)_pvhung.skhdt 20117113152041 Danh muc cong trinh trong diem_Ke hoach 2012 (theo doi) 2 2 5" xfId="40277"/>
    <cellStyle name="1_KH 2007 (theo doi)_pvhung.skhdt 20117113152041 Danh muc cong trinh trong diem_Ke hoach 2012 (theo doi) 2 2 6" xfId="40278"/>
    <cellStyle name="1_KH 2007 (theo doi)_pvhung.skhdt 20117113152041 Danh muc cong trinh trong diem_Ke hoach 2012 (theo doi) 2 3" xfId="11435"/>
    <cellStyle name="1_KH 2007 (theo doi)_pvhung.skhdt 20117113152041 Danh muc cong trinh trong diem_Ke hoach 2012 (theo doi) 2 3 2" xfId="40279"/>
    <cellStyle name="1_KH 2007 (theo doi)_pvhung.skhdt 20117113152041 Danh muc cong trinh trong diem_Ke hoach 2012 (theo doi) 2 3 3" xfId="40280"/>
    <cellStyle name="1_KH 2007 (theo doi)_pvhung.skhdt 20117113152041 Danh muc cong trinh trong diem_Ke hoach 2012 (theo doi) 2 4" xfId="11436"/>
    <cellStyle name="1_KH 2007 (theo doi)_pvhung.skhdt 20117113152041 Danh muc cong trinh trong diem_Ke hoach 2012 (theo doi) 2 4 2" xfId="40281"/>
    <cellStyle name="1_KH 2007 (theo doi)_pvhung.skhdt 20117113152041 Danh muc cong trinh trong diem_Ke hoach 2012 (theo doi) 2 4 3" xfId="40282"/>
    <cellStyle name="1_KH 2007 (theo doi)_pvhung.skhdt 20117113152041 Danh muc cong trinh trong diem_Ke hoach 2012 (theo doi) 2 5" xfId="11437"/>
    <cellStyle name="1_KH 2007 (theo doi)_pvhung.skhdt 20117113152041 Danh muc cong trinh trong diem_Ke hoach 2012 (theo doi) 2 5 2" xfId="40283"/>
    <cellStyle name="1_KH 2007 (theo doi)_pvhung.skhdt 20117113152041 Danh muc cong trinh trong diem_Ke hoach 2012 (theo doi) 2 5 3" xfId="40284"/>
    <cellStyle name="1_KH 2007 (theo doi)_pvhung.skhdt 20117113152041 Danh muc cong trinh trong diem_Ke hoach 2012 (theo doi) 2 6" xfId="40285"/>
    <cellStyle name="1_KH 2007 (theo doi)_pvhung.skhdt 20117113152041 Danh muc cong trinh trong diem_Ke hoach 2012 (theo doi) 2 7" xfId="40286"/>
    <cellStyle name="1_KH 2007 (theo doi)_pvhung.skhdt 20117113152041 Danh muc cong trinh trong diem_Ke hoach 2012 (theo doi) 3" xfId="11438"/>
    <cellStyle name="1_KH 2007 (theo doi)_pvhung.skhdt 20117113152041 Danh muc cong trinh trong diem_Ke hoach 2012 (theo doi) 3 2" xfId="11439"/>
    <cellStyle name="1_KH 2007 (theo doi)_pvhung.skhdt 20117113152041 Danh muc cong trinh trong diem_Ke hoach 2012 (theo doi) 3 2 2" xfId="40287"/>
    <cellStyle name="1_KH 2007 (theo doi)_pvhung.skhdt 20117113152041 Danh muc cong trinh trong diem_Ke hoach 2012 (theo doi) 3 2 3" xfId="40288"/>
    <cellStyle name="1_KH 2007 (theo doi)_pvhung.skhdt 20117113152041 Danh muc cong trinh trong diem_Ke hoach 2012 (theo doi) 3 3" xfId="11440"/>
    <cellStyle name="1_KH 2007 (theo doi)_pvhung.skhdt 20117113152041 Danh muc cong trinh trong diem_Ke hoach 2012 (theo doi) 3 3 2" xfId="40289"/>
    <cellStyle name="1_KH 2007 (theo doi)_pvhung.skhdt 20117113152041 Danh muc cong trinh trong diem_Ke hoach 2012 (theo doi) 3 3 3" xfId="40290"/>
    <cellStyle name="1_KH 2007 (theo doi)_pvhung.skhdt 20117113152041 Danh muc cong trinh trong diem_Ke hoach 2012 (theo doi) 3 4" xfId="11441"/>
    <cellStyle name="1_KH 2007 (theo doi)_pvhung.skhdt 20117113152041 Danh muc cong trinh trong diem_Ke hoach 2012 (theo doi) 3 4 2" xfId="40291"/>
    <cellStyle name="1_KH 2007 (theo doi)_pvhung.skhdt 20117113152041 Danh muc cong trinh trong diem_Ke hoach 2012 (theo doi) 3 4 3" xfId="40292"/>
    <cellStyle name="1_KH 2007 (theo doi)_pvhung.skhdt 20117113152041 Danh muc cong trinh trong diem_Ke hoach 2012 (theo doi) 3 5" xfId="40293"/>
    <cellStyle name="1_KH 2007 (theo doi)_pvhung.skhdt 20117113152041 Danh muc cong trinh trong diem_Ke hoach 2012 (theo doi) 3 6" xfId="40294"/>
    <cellStyle name="1_KH 2007 (theo doi)_pvhung.skhdt 20117113152041 Danh muc cong trinh trong diem_Ke hoach 2012 (theo doi) 4" xfId="11442"/>
    <cellStyle name="1_KH 2007 (theo doi)_pvhung.skhdt 20117113152041 Danh muc cong trinh trong diem_Ke hoach 2012 (theo doi) 4 2" xfId="40295"/>
    <cellStyle name="1_KH 2007 (theo doi)_pvhung.skhdt 20117113152041 Danh muc cong trinh trong diem_Ke hoach 2012 (theo doi) 4 3" xfId="40296"/>
    <cellStyle name="1_KH 2007 (theo doi)_pvhung.skhdt 20117113152041 Danh muc cong trinh trong diem_Ke hoach 2012 (theo doi) 5" xfId="11443"/>
    <cellStyle name="1_KH 2007 (theo doi)_pvhung.skhdt 20117113152041 Danh muc cong trinh trong diem_Ke hoach 2012 (theo doi) 5 2" xfId="40297"/>
    <cellStyle name="1_KH 2007 (theo doi)_pvhung.skhdt 20117113152041 Danh muc cong trinh trong diem_Ke hoach 2012 (theo doi) 5 3" xfId="40298"/>
    <cellStyle name="1_KH 2007 (theo doi)_pvhung.skhdt 20117113152041 Danh muc cong trinh trong diem_Ke hoach 2012 (theo doi) 6" xfId="11444"/>
    <cellStyle name="1_KH 2007 (theo doi)_pvhung.skhdt 20117113152041 Danh muc cong trinh trong diem_Ke hoach 2012 (theo doi) 6 2" xfId="40299"/>
    <cellStyle name="1_KH 2007 (theo doi)_pvhung.skhdt 20117113152041 Danh muc cong trinh trong diem_Ke hoach 2012 (theo doi) 6 3" xfId="40300"/>
    <cellStyle name="1_KH 2007 (theo doi)_pvhung.skhdt 20117113152041 Danh muc cong trinh trong diem_Ke hoach 2012 (theo doi) 7" xfId="40301"/>
    <cellStyle name="1_KH 2007 (theo doi)_pvhung.skhdt 20117113152041 Danh muc cong trinh trong diem_Ke hoach 2012 theo doi (giai ngan 30.6.12)" xfId="11445"/>
    <cellStyle name="1_KH 2007 (theo doi)_pvhung.skhdt 20117113152041 Danh muc cong trinh trong diem_Ke hoach 2012 theo doi (giai ngan 30.6.12) 2" xfId="11446"/>
    <cellStyle name="1_KH 2007 (theo doi)_pvhung.skhdt 20117113152041 Danh muc cong trinh trong diem_Ke hoach 2012 theo doi (giai ngan 30.6.12) 2 2" xfId="11447"/>
    <cellStyle name="1_KH 2007 (theo doi)_pvhung.skhdt 20117113152041 Danh muc cong trinh trong diem_Ke hoach 2012 theo doi (giai ngan 30.6.12) 2 2 2" xfId="11448"/>
    <cellStyle name="1_KH 2007 (theo doi)_pvhung.skhdt 20117113152041 Danh muc cong trinh trong diem_Ke hoach 2012 theo doi (giai ngan 30.6.12) 2 2 2 2" xfId="40302"/>
    <cellStyle name="1_KH 2007 (theo doi)_pvhung.skhdt 20117113152041 Danh muc cong trinh trong diem_Ke hoach 2012 theo doi (giai ngan 30.6.12) 2 2 2 3" xfId="40303"/>
    <cellStyle name="1_KH 2007 (theo doi)_pvhung.skhdt 20117113152041 Danh muc cong trinh trong diem_Ke hoach 2012 theo doi (giai ngan 30.6.12) 2 2 3" xfId="11449"/>
    <cellStyle name="1_KH 2007 (theo doi)_pvhung.skhdt 20117113152041 Danh muc cong trinh trong diem_Ke hoach 2012 theo doi (giai ngan 30.6.12) 2 2 3 2" xfId="40304"/>
    <cellStyle name="1_KH 2007 (theo doi)_pvhung.skhdt 20117113152041 Danh muc cong trinh trong diem_Ke hoach 2012 theo doi (giai ngan 30.6.12) 2 2 3 3" xfId="40305"/>
    <cellStyle name="1_KH 2007 (theo doi)_pvhung.skhdt 20117113152041 Danh muc cong trinh trong diem_Ke hoach 2012 theo doi (giai ngan 30.6.12) 2 2 4" xfId="11450"/>
    <cellStyle name="1_KH 2007 (theo doi)_pvhung.skhdt 20117113152041 Danh muc cong trinh trong diem_Ke hoach 2012 theo doi (giai ngan 30.6.12) 2 2 4 2" xfId="40306"/>
    <cellStyle name="1_KH 2007 (theo doi)_pvhung.skhdt 20117113152041 Danh muc cong trinh trong diem_Ke hoach 2012 theo doi (giai ngan 30.6.12) 2 2 4 3" xfId="40307"/>
    <cellStyle name="1_KH 2007 (theo doi)_pvhung.skhdt 20117113152041 Danh muc cong trinh trong diem_Ke hoach 2012 theo doi (giai ngan 30.6.12) 2 2 5" xfId="40308"/>
    <cellStyle name="1_KH 2007 (theo doi)_pvhung.skhdt 20117113152041 Danh muc cong trinh trong diem_Ke hoach 2012 theo doi (giai ngan 30.6.12) 2 2 6" xfId="40309"/>
    <cellStyle name="1_KH 2007 (theo doi)_pvhung.skhdt 20117113152041 Danh muc cong trinh trong diem_Ke hoach 2012 theo doi (giai ngan 30.6.12) 2 3" xfId="11451"/>
    <cellStyle name="1_KH 2007 (theo doi)_pvhung.skhdt 20117113152041 Danh muc cong trinh trong diem_Ke hoach 2012 theo doi (giai ngan 30.6.12) 2 3 2" xfId="40310"/>
    <cellStyle name="1_KH 2007 (theo doi)_pvhung.skhdt 20117113152041 Danh muc cong trinh trong diem_Ke hoach 2012 theo doi (giai ngan 30.6.12) 2 3 3" xfId="40311"/>
    <cellStyle name="1_KH 2007 (theo doi)_pvhung.skhdt 20117113152041 Danh muc cong trinh trong diem_Ke hoach 2012 theo doi (giai ngan 30.6.12) 2 4" xfId="11452"/>
    <cellStyle name="1_KH 2007 (theo doi)_pvhung.skhdt 20117113152041 Danh muc cong trinh trong diem_Ke hoach 2012 theo doi (giai ngan 30.6.12) 2 4 2" xfId="40312"/>
    <cellStyle name="1_KH 2007 (theo doi)_pvhung.skhdt 20117113152041 Danh muc cong trinh trong diem_Ke hoach 2012 theo doi (giai ngan 30.6.12) 2 4 3" xfId="40313"/>
    <cellStyle name="1_KH 2007 (theo doi)_pvhung.skhdt 20117113152041 Danh muc cong trinh trong diem_Ke hoach 2012 theo doi (giai ngan 30.6.12) 2 5" xfId="11453"/>
    <cellStyle name="1_KH 2007 (theo doi)_pvhung.skhdt 20117113152041 Danh muc cong trinh trong diem_Ke hoach 2012 theo doi (giai ngan 30.6.12) 2 5 2" xfId="40314"/>
    <cellStyle name="1_KH 2007 (theo doi)_pvhung.skhdt 20117113152041 Danh muc cong trinh trong diem_Ke hoach 2012 theo doi (giai ngan 30.6.12) 2 5 3" xfId="40315"/>
    <cellStyle name="1_KH 2007 (theo doi)_pvhung.skhdt 20117113152041 Danh muc cong trinh trong diem_Ke hoach 2012 theo doi (giai ngan 30.6.12) 2 6" xfId="40316"/>
    <cellStyle name="1_KH 2007 (theo doi)_pvhung.skhdt 20117113152041 Danh muc cong trinh trong diem_Ke hoach 2012 theo doi (giai ngan 30.6.12) 2 7" xfId="40317"/>
    <cellStyle name="1_KH 2007 (theo doi)_pvhung.skhdt 20117113152041 Danh muc cong trinh trong diem_Ke hoach 2012 theo doi (giai ngan 30.6.12) 3" xfId="11454"/>
    <cellStyle name="1_KH 2007 (theo doi)_pvhung.skhdt 20117113152041 Danh muc cong trinh trong diem_Ke hoach 2012 theo doi (giai ngan 30.6.12) 3 2" xfId="11455"/>
    <cellStyle name="1_KH 2007 (theo doi)_pvhung.skhdt 20117113152041 Danh muc cong trinh trong diem_Ke hoach 2012 theo doi (giai ngan 30.6.12) 3 2 2" xfId="40318"/>
    <cellStyle name="1_KH 2007 (theo doi)_pvhung.skhdt 20117113152041 Danh muc cong trinh trong diem_Ke hoach 2012 theo doi (giai ngan 30.6.12) 3 2 3" xfId="40319"/>
    <cellStyle name="1_KH 2007 (theo doi)_pvhung.skhdt 20117113152041 Danh muc cong trinh trong diem_Ke hoach 2012 theo doi (giai ngan 30.6.12) 3 3" xfId="11456"/>
    <cellStyle name="1_KH 2007 (theo doi)_pvhung.skhdt 20117113152041 Danh muc cong trinh trong diem_Ke hoach 2012 theo doi (giai ngan 30.6.12) 3 3 2" xfId="40320"/>
    <cellStyle name="1_KH 2007 (theo doi)_pvhung.skhdt 20117113152041 Danh muc cong trinh trong diem_Ke hoach 2012 theo doi (giai ngan 30.6.12) 3 3 3" xfId="40321"/>
    <cellStyle name="1_KH 2007 (theo doi)_pvhung.skhdt 20117113152041 Danh muc cong trinh trong diem_Ke hoach 2012 theo doi (giai ngan 30.6.12) 3 4" xfId="11457"/>
    <cellStyle name="1_KH 2007 (theo doi)_pvhung.skhdt 20117113152041 Danh muc cong trinh trong diem_Ke hoach 2012 theo doi (giai ngan 30.6.12) 3 4 2" xfId="40322"/>
    <cellStyle name="1_KH 2007 (theo doi)_pvhung.skhdt 20117113152041 Danh muc cong trinh trong diem_Ke hoach 2012 theo doi (giai ngan 30.6.12) 3 4 3" xfId="40323"/>
    <cellStyle name="1_KH 2007 (theo doi)_pvhung.skhdt 20117113152041 Danh muc cong trinh trong diem_Ke hoach 2012 theo doi (giai ngan 30.6.12) 3 5" xfId="40324"/>
    <cellStyle name="1_KH 2007 (theo doi)_pvhung.skhdt 20117113152041 Danh muc cong trinh trong diem_Ke hoach 2012 theo doi (giai ngan 30.6.12) 3 6" xfId="40325"/>
    <cellStyle name="1_KH 2007 (theo doi)_pvhung.skhdt 20117113152041 Danh muc cong trinh trong diem_Ke hoach 2012 theo doi (giai ngan 30.6.12) 4" xfId="11458"/>
    <cellStyle name="1_KH 2007 (theo doi)_pvhung.skhdt 20117113152041 Danh muc cong trinh trong diem_Ke hoach 2012 theo doi (giai ngan 30.6.12) 4 2" xfId="40326"/>
    <cellStyle name="1_KH 2007 (theo doi)_pvhung.skhdt 20117113152041 Danh muc cong trinh trong diem_Ke hoach 2012 theo doi (giai ngan 30.6.12) 4 3" xfId="40327"/>
    <cellStyle name="1_KH 2007 (theo doi)_pvhung.skhdt 20117113152041 Danh muc cong trinh trong diem_Ke hoach 2012 theo doi (giai ngan 30.6.12) 5" xfId="11459"/>
    <cellStyle name="1_KH 2007 (theo doi)_pvhung.skhdt 20117113152041 Danh muc cong trinh trong diem_Ke hoach 2012 theo doi (giai ngan 30.6.12) 5 2" xfId="40328"/>
    <cellStyle name="1_KH 2007 (theo doi)_pvhung.skhdt 20117113152041 Danh muc cong trinh trong diem_Ke hoach 2012 theo doi (giai ngan 30.6.12) 5 3" xfId="40329"/>
    <cellStyle name="1_KH 2007 (theo doi)_pvhung.skhdt 20117113152041 Danh muc cong trinh trong diem_Ke hoach 2012 theo doi (giai ngan 30.6.12) 6" xfId="11460"/>
    <cellStyle name="1_KH 2007 (theo doi)_pvhung.skhdt 20117113152041 Danh muc cong trinh trong diem_Ke hoach 2012 theo doi (giai ngan 30.6.12) 6 2" xfId="40330"/>
    <cellStyle name="1_KH 2007 (theo doi)_pvhung.skhdt 20117113152041 Danh muc cong trinh trong diem_Ke hoach 2012 theo doi (giai ngan 30.6.12) 6 3" xfId="40331"/>
    <cellStyle name="1_KH 2007 (theo doi)_pvhung.skhdt 20117113152041 Danh muc cong trinh trong diem_Ke hoach 2012 theo doi (giai ngan 30.6.12) 7" xfId="40332"/>
    <cellStyle name="1_KH 2007 (theo doi)_Tong hop so lieu" xfId="11461"/>
    <cellStyle name="1_KH 2007 (theo doi)_Tong hop so lieu 2" xfId="11462"/>
    <cellStyle name="1_KH 2007 (theo doi)_Tong hop so lieu 2 2" xfId="11463"/>
    <cellStyle name="1_KH 2007 (theo doi)_Tong hop so lieu 2 2 2" xfId="40333"/>
    <cellStyle name="1_KH 2007 (theo doi)_Tong hop so lieu 2 2 3" xfId="40334"/>
    <cellStyle name="1_KH 2007 (theo doi)_Tong hop so lieu 2 3" xfId="11464"/>
    <cellStyle name="1_KH 2007 (theo doi)_Tong hop so lieu 2 3 2" xfId="40335"/>
    <cellStyle name="1_KH 2007 (theo doi)_Tong hop so lieu 2 3 3" xfId="40336"/>
    <cellStyle name="1_KH 2007 (theo doi)_Tong hop so lieu 2 4" xfId="11465"/>
    <cellStyle name="1_KH 2007 (theo doi)_Tong hop so lieu 2 4 2" xfId="40337"/>
    <cellStyle name="1_KH 2007 (theo doi)_Tong hop so lieu 2 4 3" xfId="40338"/>
    <cellStyle name="1_KH 2007 (theo doi)_Tong hop so lieu 2 5" xfId="40339"/>
    <cellStyle name="1_KH 2007 (theo doi)_Tong hop so lieu 2 6" xfId="40340"/>
    <cellStyle name="1_KH 2007 (theo doi)_Tong hop so lieu 3" xfId="11466"/>
    <cellStyle name="1_KH 2007 (theo doi)_Tong hop so lieu 3 2" xfId="40341"/>
    <cellStyle name="1_KH 2007 (theo doi)_Tong hop so lieu 3 3" xfId="40342"/>
    <cellStyle name="1_KH 2007 (theo doi)_Tong hop so lieu 4" xfId="11467"/>
    <cellStyle name="1_KH 2007 (theo doi)_Tong hop so lieu 4 2" xfId="40343"/>
    <cellStyle name="1_KH 2007 (theo doi)_Tong hop so lieu 4 3" xfId="40344"/>
    <cellStyle name="1_KH 2007 (theo doi)_Tong hop so lieu 5" xfId="11468"/>
    <cellStyle name="1_KH 2007 (theo doi)_Tong hop so lieu 5 2" xfId="40345"/>
    <cellStyle name="1_KH 2007 (theo doi)_Tong hop so lieu 5 3" xfId="40346"/>
    <cellStyle name="1_KH 2007 (theo doi)_Tong hop so lieu 6" xfId="40347"/>
    <cellStyle name="1_KH 2007 (theo doi)_Tong hop so lieu 7" xfId="40348"/>
    <cellStyle name="1_KH 2007 (theo doi)_Tong hop so lieu_BC cong trinh trong diem" xfId="11469"/>
    <cellStyle name="1_KH 2007 (theo doi)_Tong hop so lieu_BC cong trinh trong diem 2" xfId="11470"/>
    <cellStyle name="1_KH 2007 (theo doi)_Tong hop so lieu_BC cong trinh trong diem 2 2" xfId="11471"/>
    <cellStyle name="1_KH 2007 (theo doi)_Tong hop so lieu_BC cong trinh trong diem 2 2 2" xfId="40349"/>
    <cellStyle name="1_KH 2007 (theo doi)_Tong hop so lieu_BC cong trinh trong diem 2 2 3" xfId="40350"/>
    <cellStyle name="1_KH 2007 (theo doi)_Tong hop so lieu_BC cong trinh trong diem 2 3" xfId="11472"/>
    <cellStyle name="1_KH 2007 (theo doi)_Tong hop so lieu_BC cong trinh trong diem 2 3 2" xfId="40351"/>
    <cellStyle name="1_KH 2007 (theo doi)_Tong hop so lieu_BC cong trinh trong diem 2 3 3" xfId="40352"/>
    <cellStyle name="1_KH 2007 (theo doi)_Tong hop so lieu_BC cong trinh trong diem 2 4" xfId="11473"/>
    <cellStyle name="1_KH 2007 (theo doi)_Tong hop so lieu_BC cong trinh trong diem 2 4 2" xfId="40353"/>
    <cellStyle name="1_KH 2007 (theo doi)_Tong hop so lieu_BC cong trinh trong diem 2 4 3" xfId="40354"/>
    <cellStyle name="1_KH 2007 (theo doi)_Tong hop so lieu_BC cong trinh trong diem 2 5" xfId="40355"/>
    <cellStyle name="1_KH 2007 (theo doi)_Tong hop so lieu_BC cong trinh trong diem 2 6" xfId="40356"/>
    <cellStyle name="1_KH 2007 (theo doi)_Tong hop so lieu_BC cong trinh trong diem 3" xfId="11474"/>
    <cellStyle name="1_KH 2007 (theo doi)_Tong hop so lieu_BC cong trinh trong diem 3 2" xfId="40357"/>
    <cellStyle name="1_KH 2007 (theo doi)_Tong hop so lieu_BC cong trinh trong diem 3 3" xfId="40358"/>
    <cellStyle name="1_KH 2007 (theo doi)_Tong hop so lieu_BC cong trinh trong diem 4" xfId="11475"/>
    <cellStyle name="1_KH 2007 (theo doi)_Tong hop so lieu_BC cong trinh trong diem 4 2" xfId="40359"/>
    <cellStyle name="1_KH 2007 (theo doi)_Tong hop so lieu_BC cong trinh trong diem 4 3" xfId="40360"/>
    <cellStyle name="1_KH 2007 (theo doi)_Tong hop so lieu_BC cong trinh trong diem 5" xfId="11476"/>
    <cellStyle name="1_KH 2007 (theo doi)_Tong hop so lieu_BC cong trinh trong diem 5 2" xfId="40361"/>
    <cellStyle name="1_KH 2007 (theo doi)_Tong hop so lieu_BC cong trinh trong diem 5 3" xfId="40362"/>
    <cellStyle name="1_KH 2007 (theo doi)_Tong hop so lieu_BC cong trinh trong diem 6" xfId="40363"/>
    <cellStyle name="1_KH 2007 (theo doi)_Tong hop so lieu_BC cong trinh trong diem 7" xfId="40364"/>
    <cellStyle name="1_KH 2007 (theo doi)_Tong hop so lieu_BC cong trinh trong diem_BC von DTPT 6 thang 2012" xfId="11477"/>
    <cellStyle name="1_KH 2007 (theo doi)_Tong hop so lieu_BC cong trinh trong diem_BC von DTPT 6 thang 2012 2" xfId="11478"/>
    <cellStyle name="1_KH 2007 (theo doi)_Tong hop so lieu_BC cong trinh trong diem_BC von DTPT 6 thang 2012 2 2" xfId="11479"/>
    <cellStyle name="1_KH 2007 (theo doi)_Tong hop so lieu_BC cong trinh trong diem_BC von DTPT 6 thang 2012 2 2 2" xfId="40365"/>
    <cellStyle name="1_KH 2007 (theo doi)_Tong hop so lieu_BC cong trinh trong diem_BC von DTPT 6 thang 2012 2 2 3" xfId="40366"/>
    <cellStyle name="1_KH 2007 (theo doi)_Tong hop so lieu_BC cong trinh trong diem_BC von DTPT 6 thang 2012 2 3" xfId="11480"/>
    <cellStyle name="1_KH 2007 (theo doi)_Tong hop so lieu_BC cong trinh trong diem_BC von DTPT 6 thang 2012 2 3 2" xfId="40367"/>
    <cellStyle name="1_KH 2007 (theo doi)_Tong hop so lieu_BC cong trinh trong diem_BC von DTPT 6 thang 2012 2 3 3" xfId="40368"/>
    <cellStyle name="1_KH 2007 (theo doi)_Tong hop so lieu_BC cong trinh trong diem_BC von DTPT 6 thang 2012 2 4" xfId="11481"/>
    <cellStyle name="1_KH 2007 (theo doi)_Tong hop so lieu_BC cong trinh trong diem_BC von DTPT 6 thang 2012 2 4 2" xfId="40369"/>
    <cellStyle name="1_KH 2007 (theo doi)_Tong hop so lieu_BC cong trinh trong diem_BC von DTPT 6 thang 2012 2 4 3" xfId="40370"/>
    <cellStyle name="1_KH 2007 (theo doi)_Tong hop so lieu_BC cong trinh trong diem_BC von DTPT 6 thang 2012 2 5" xfId="40371"/>
    <cellStyle name="1_KH 2007 (theo doi)_Tong hop so lieu_BC cong trinh trong diem_BC von DTPT 6 thang 2012 2 6" xfId="40372"/>
    <cellStyle name="1_KH 2007 (theo doi)_Tong hop so lieu_BC cong trinh trong diem_BC von DTPT 6 thang 2012 3" xfId="11482"/>
    <cellStyle name="1_KH 2007 (theo doi)_Tong hop so lieu_BC cong trinh trong diem_BC von DTPT 6 thang 2012 3 2" xfId="40373"/>
    <cellStyle name="1_KH 2007 (theo doi)_Tong hop so lieu_BC cong trinh trong diem_BC von DTPT 6 thang 2012 3 3" xfId="40374"/>
    <cellStyle name="1_KH 2007 (theo doi)_Tong hop so lieu_BC cong trinh trong diem_BC von DTPT 6 thang 2012 4" xfId="11483"/>
    <cellStyle name="1_KH 2007 (theo doi)_Tong hop so lieu_BC cong trinh trong diem_BC von DTPT 6 thang 2012 4 2" xfId="40375"/>
    <cellStyle name="1_KH 2007 (theo doi)_Tong hop so lieu_BC cong trinh trong diem_BC von DTPT 6 thang 2012 4 3" xfId="40376"/>
    <cellStyle name="1_KH 2007 (theo doi)_Tong hop so lieu_BC cong trinh trong diem_BC von DTPT 6 thang 2012 5" xfId="11484"/>
    <cellStyle name="1_KH 2007 (theo doi)_Tong hop so lieu_BC cong trinh trong diem_BC von DTPT 6 thang 2012 5 2" xfId="40377"/>
    <cellStyle name="1_KH 2007 (theo doi)_Tong hop so lieu_BC cong trinh trong diem_BC von DTPT 6 thang 2012 5 3" xfId="40378"/>
    <cellStyle name="1_KH 2007 (theo doi)_Tong hop so lieu_BC cong trinh trong diem_BC von DTPT 6 thang 2012 6" xfId="40379"/>
    <cellStyle name="1_KH 2007 (theo doi)_Tong hop so lieu_BC cong trinh trong diem_BC von DTPT 6 thang 2012 7" xfId="40380"/>
    <cellStyle name="1_KH 2007 (theo doi)_Tong hop so lieu_BC cong trinh trong diem_Bieu du thao QD von ho tro co MT" xfId="11485"/>
    <cellStyle name="1_KH 2007 (theo doi)_Tong hop so lieu_BC cong trinh trong diem_Bieu du thao QD von ho tro co MT 2" xfId="11486"/>
    <cellStyle name="1_KH 2007 (theo doi)_Tong hop so lieu_BC cong trinh trong diem_Bieu du thao QD von ho tro co MT 2 2" xfId="11487"/>
    <cellStyle name="1_KH 2007 (theo doi)_Tong hop so lieu_BC cong trinh trong diem_Bieu du thao QD von ho tro co MT 2 2 2" xfId="40381"/>
    <cellStyle name="1_KH 2007 (theo doi)_Tong hop so lieu_BC cong trinh trong diem_Bieu du thao QD von ho tro co MT 2 2 3" xfId="40382"/>
    <cellStyle name="1_KH 2007 (theo doi)_Tong hop so lieu_BC cong trinh trong diem_Bieu du thao QD von ho tro co MT 2 3" xfId="11488"/>
    <cellStyle name="1_KH 2007 (theo doi)_Tong hop so lieu_BC cong trinh trong diem_Bieu du thao QD von ho tro co MT 2 3 2" xfId="40383"/>
    <cellStyle name="1_KH 2007 (theo doi)_Tong hop so lieu_BC cong trinh trong diem_Bieu du thao QD von ho tro co MT 2 3 3" xfId="40384"/>
    <cellStyle name="1_KH 2007 (theo doi)_Tong hop so lieu_BC cong trinh trong diem_Bieu du thao QD von ho tro co MT 2 4" xfId="11489"/>
    <cellStyle name="1_KH 2007 (theo doi)_Tong hop so lieu_BC cong trinh trong diem_Bieu du thao QD von ho tro co MT 2 4 2" xfId="40385"/>
    <cellStyle name="1_KH 2007 (theo doi)_Tong hop so lieu_BC cong trinh trong diem_Bieu du thao QD von ho tro co MT 2 4 3" xfId="40386"/>
    <cellStyle name="1_KH 2007 (theo doi)_Tong hop so lieu_BC cong trinh trong diem_Bieu du thao QD von ho tro co MT 2 5" xfId="40387"/>
    <cellStyle name="1_KH 2007 (theo doi)_Tong hop so lieu_BC cong trinh trong diem_Bieu du thao QD von ho tro co MT 2 6" xfId="40388"/>
    <cellStyle name="1_KH 2007 (theo doi)_Tong hop so lieu_BC cong trinh trong diem_Bieu du thao QD von ho tro co MT 3" xfId="11490"/>
    <cellStyle name="1_KH 2007 (theo doi)_Tong hop so lieu_BC cong trinh trong diem_Bieu du thao QD von ho tro co MT 3 2" xfId="40389"/>
    <cellStyle name="1_KH 2007 (theo doi)_Tong hop so lieu_BC cong trinh trong diem_Bieu du thao QD von ho tro co MT 3 3" xfId="40390"/>
    <cellStyle name="1_KH 2007 (theo doi)_Tong hop so lieu_BC cong trinh trong diem_Bieu du thao QD von ho tro co MT 4" xfId="11491"/>
    <cellStyle name="1_KH 2007 (theo doi)_Tong hop so lieu_BC cong trinh trong diem_Bieu du thao QD von ho tro co MT 4 2" xfId="40391"/>
    <cellStyle name="1_KH 2007 (theo doi)_Tong hop so lieu_BC cong trinh trong diem_Bieu du thao QD von ho tro co MT 4 3" xfId="40392"/>
    <cellStyle name="1_KH 2007 (theo doi)_Tong hop so lieu_BC cong trinh trong diem_Bieu du thao QD von ho tro co MT 5" xfId="11492"/>
    <cellStyle name="1_KH 2007 (theo doi)_Tong hop so lieu_BC cong trinh trong diem_Bieu du thao QD von ho tro co MT 5 2" xfId="40393"/>
    <cellStyle name="1_KH 2007 (theo doi)_Tong hop so lieu_BC cong trinh trong diem_Bieu du thao QD von ho tro co MT 5 3" xfId="40394"/>
    <cellStyle name="1_KH 2007 (theo doi)_Tong hop so lieu_BC cong trinh trong diem_Bieu du thao QD von ho tro co MT 6" xfId="40395"/>
    <cellStyle name="1_KH 2007 (theo doi)_Tong hop so lieu_BC cong trinh trong diem_Bieu du thao QD von ho tro co MT 7" xfId="40396"/>
    <cellStyle name="1_KH 2007 (theo doi)_Tong hop so lieu_BC cong trinh trong diem_Ke hoach 2012 (theo doi)" xfId="11493"/>
    <cellStyle name="1_KH 2007 (theo doi)_Tong hop so lieu_BC cong trinh trong diem_Ke hoach 2012 (theo doi) 2" xfId="11494"/>
    <cellStyle name="1_KH 2007 (theo doi)_Tong hop so lieu_BC cong trinh trong diem_Ke hoach 2012 (theo doi) 2 2" xfId="11495"/>
    <cellStyle name="1_KH 2007 (theo doi)_Tong hop so lieu_BC cong trinh trong diem_Ke hoach 2012 (theo doi) 2 2 2" xfId="40397"/>
    <cellStyle name="1_KH 2007 (theo doi)_Tong hop so lieu_BC cong trinh trong diem_Ke hoach 2012 (theo doi) 2 2 3" xfId="40398"/>
    <cellStyle name="1_KH 2007 (theo doi)_Tong hop so lieu_BC cong trinh trong diem_Ke hoach 2012 (theo doi) 2 3" xfId="11496"/>
    <cellStyle name="1_KH 2007 (theo doi)_Tong hop so lieu_BC cong trinh trong diem_Ke hoach 2012 (theo doi) 2 3 2" xfId="40399"/>
    <cellStyle name="1_KH 2007 (theo doi)_Tong hop so lieu_BC cong trinh trong diem_Ke hoach 2012 (theo doi) 2 3 3" xfId="40400"/>
    <cellStyle name="1_KH 2007 (theo doi)_Tong hop so lieu_BC cong trinh trong diem_Ke hoach 2012 (theo doi) 2 4" xfId="11497"/>
    <cellStyle name="1_KH 2007 (theo doi)_Tong hop so lieu_BC cong trinh trong diem_Ke hoach 2012 (theo doi) 2 4 2" xfId="40401"/>
    <cellStyle name="1_KH 2007 (theo doi)_Tong hop so lieu_BC cong trinh trong diem_Ke hoach 2012 (theo doi) 2 4 3" xfId="40402"/>
    <cellStyle name="1_KH 2007 (theo doi)_Tong hop so lieu_BC cong trinh trong diem_Ke hoach 2012 (theo doi) 2 5" xfId="40403"/>
    <cellStyle name="1_KH 2007 (theo doi)_Tong hop so lieu_BC cong trinh trong diem_Ke hoach 2012 (theo doi) 2 6" xfId="40404"/>
    <cellStyle name="1_KH 2007 (theo doi)_Tong hop so lieu_BC cong trinh trong diem_Ke hoach 2012 (theo doi) 3" xfId="11498"/>
    <cellStyle name="1_KH 2007 (theo doi)_Tong hop so lieu_BC cong trinh trong diem_Ke hoach 2012 (theo doi) 3 2" xfId="40405"/>
    <cellStyle name="1_KH 2007 (theo doi)_Tong hop so lieu_BC cong trinh trong diem_Ke hoach 2012 (theo doi) 3 3" xfId="40406"/>
    <cellStyle name="1_KH 2007 (theo doi)_Tong hop so lieu_BC cong trinh trong diem_Ke hoach 2012 (theo doi) 4" xfId="11499"/>
    <cellStyle name="1_KH 2007 (theo doi)_Tong hop so lieu_BC cong trinh trong diem_Ke hoach 2012 (theo doi) 4 2" xfId="40407"/>
    <cellStyle name="1_KH 2007 (theo doi)_Tong hop so lieu_BC cong trinh trong diem_Ke hoach 2012 (theo doi) 4 3" xfId="40408"/>
    <cellStyle name="1_KH 2007 (theo doi)_Tong hop so lieu_BC cong trinh trong diem_Ke hoach 2012 (theo doi) 5" xfId="11500"/>
    <cellStyle name="1_KH 2007 (theo doi)_Tong hop so lieu_BC cong trinh trong diem_Ke hoach 2012 (theo doi) 5 2" xfId="40409"/>
    <cellStyle name="1_KH 2007 (theo doi)_Tong hop so lieu_BC cong trinh trong diem_Ke hoach 2012 (theo doi) 5 3" xfId="40410"/>
    <cellStyle name="1_KH 2007 (theo doi)_Tong hop so lieu_BC cong trinh trong diem_Ke hoach 2012 (theo doi) 6" xfId="40411"/>
    <cellStyle name="1_KH 2007 (theo doi)_Tong hop so lieu_BC cong trinh trong diem_Ke hoach 2012 (theo doi) 7" xfId="40412"/>
    <cellStyle name="1_KH 2007 (theo doi)_Tong hop so lieu_BC cong trinh trong diem_Ke hoach 2012 theo doi (giai ngan 30.6.12)" xfId="11501"/>
    <cellStyle name="1_KH 2007 (theo doi)_Tong hop so lieu_BC cong trinh trong diem_Ke hoach 2012 theo doi (giai ngan 30.6.12) 2" xfId="11502"/>
    <cellStyle name="1_KH 2007 (theo doi)_Tong hop so lieu_BC cong trinh trong diem_Ke hoach 2012 theo doi (giai ngan 30.6.12) 2 2" xfId="11503"/>
    <cellStyle name="1_KH 2007 (theo doi)_Tong hop so lieu_BC cong trinh trong diem_Ke hoach 2012 theo doi (giai ngan 30.6.12) 2 2 2" xfId="40413"/>
    <cellStyle name="1_KH 2007 (theo doi)_Tong hop so lieu_BC cong trinh trong diem_Ke hoach 2012 theo doi (giai ngan 30.6.12) 2 2 3" xfId="40414"/>
    <cellStyle name="1_KH 2007 (theo doi)_Tong hop so lieu_BC cong trinh trong diem_Ke hoach 2012 theo doi (giai ngan 30.6.12) 2 3" xfId="11504"/>
    <cellStyle name="1_KH 2007 (theo doi)_Tong hop so lieu_BC cong trinh trong diem_Ke hoach 2012 theo doi (giai ngan 30.6.12) 2 3 2" xfId="40415"/>
    <cellStyle name="1_KH 2007 (theo doi)_Tong hop so lieu_BC cong trinh trong diem_Ke hoach 2012 theo doi (giai ngan 30.6.12) 2 3 3" xfId="40416"/>
    <cellStyle name="1_KH 2007 (theo doi)_Tong hop so lieu_BC cong trinh trong diem_Ke hoach 2012 theo doi (giai ngan 30.6.12) 2 4" xfId="11505"/>
    <cellStyle name="1_KH 2007 (theo doi)_Tong hop so lieu_BC cong trinh trong diem_Ke hoach 2012 theo doi (giai ngan 30.6.12) 2 4 2" xfId="40417"/>
    <cellStyle name="1_KH 2007 (theo doi)_Tong hop so lieu_BC cong trinh trong diem_Ke hoach 2012 theo doi (giai ngan 30.6.12) 2 4 3" xfId="40418"/>
    <cellStyle name="1_KH 2007 (theo doi)_Tong hop so lieu_BC cong trinh trong diem_Ke hoach 2012 theo doi (giai ngan 30.6.12) 2 5" xfId="40419"/>
    <cellStyle name="1_KH 2007 (theo doi)_Tong hop so lieu_BC cong trinh trong diem_Ke hoach 2012 theo doi (giai ngan 30.6.12) 2 6" xfId="40420"/>
    <cellStyle name="1_KH 2007 (theo doi)_Tong hop so lieu_BC cong trinh trong diem_Ke hoach 2012 theo doi (giai ngan 30.6.12) 3" xfId="11506"/>
    <cellStyle name="1_KH 2007 (theo doi)_Tong hop so lieu_BC cong trinh trong diem_Ke hoach 2012 theo doi (giai ngan 30.6.12) 3 2" xfId="40421"/>
    <cellStyle name="1_KH 2007 (theo doi)_Tong hop so lieu_BC cong trinh trong diem_Ke hoach 2012 theo doi (giai ngan 30.6.12) 3 3" xfId="40422"/>
    <cellStyle name="1_KH 2007 (theo doi)_Tong hop so lieu_BC cong trinh trong diem_Ke hoach 2012 theo doi (giai ngan 30.6.12) 4" xfId="11507"/>
    <cellStyle name="1_KH 2007 (theo doi)_Tong hop so lieu_BC cong trinh trong diem_Ke hoach 2012 theo doi (giai ngan 30.6.12) 4 2" xfId="40423"/>
    <cellStyle name="1_KH 2007 (theo doi)_Tong hop so lieu_BC cong trinh trong diem_Ke hoach 2012 theo doi (giai ngan 30.6.12) 4 3" xfId="40424"/>
    <cellStyle name="1_KH 2007 (theo doi)_Tong hop so lieu_BC cong trinh trong diem_Ke hoach 2012 theo doi (giai ngan 30.6.12) 5" xfId="11508"/>
    <cellStyle name="1_KH 2007 (theo doi)_Tong hop so lieu_BC cong trinh trong diem_Ke hoach 2012 theo doi (giai ngan 30.6.12) 5 2" xfId="40425"/>
    <cellStyle name="1_KH 2007 (theo doi)_Tong hop so lieu_BC cong trinh trong diem_Ke hoach 2012 theo doi (giai ngan 30.6.12) 5 3" xfId="40426"/>
    <cellStyle name="1_KH 2007 (theo doi)_Tong hop so lieu_BC cong trinh trong diem_Ke hoach 2012 theo doi (giai ngan 30.6.12) 6" xfId="40427"/>
    <cellStyle name="1_KH 2007 (theo doi)_Tong hop so lieu_BC cong trinh trong diem_Ke hoach 2012 theo doi (giai ngan 30.6.12) 7" xfId="40428"/>
    <cellStyle name="1_KH 2007 (theo doi)_Tong hop so lieu_BC von DTPT 6 thang 2012" xfId="11509"/>
    <cellStyle name="1_KH 2007 (theo doi)_Tong hop so lieu_BC von DTPT 6 thang 2012 2" xfId="11510"/>
    <cellStyle name="1_KH 2007 (theo doi)_Tong hop so lieu_BC von DTPT 6 thang 2012 2 2" xfId="11511"/>
    <cellStyle name="1_KH 2007 (theo doi)_Tong hop so lieu_BC von DTPT 6 thang 2012 2 2 2" xfId="40429"/>
    <cellStyle name="1_KH 2007 (theo doi)_Tong hop so lieu_BC von DTPT 6 thang 2012 2 2 3" xfId="40430"/>
    <cellStyle name="1_KH 2007 (theo doi)_Tong hop so lieu_BC von DTPT 6 thang 2012 2 3" xfId="11512"/>
    <cellStyle name="1_KH 2007 (theo doi)_Tong hop so lieu_BC von DTPT 6 thang 2012 2 3 2" xfId="40431"/>
    <cellStyle name="1_KH 2007 (theo doi)_Tong hop so lieu_BC von DTPT 6 thang 2012 2 3 3" xfId="40432"/>
    <cellStyle name="1_KH 2007 (theo doi)_Tong hop so lieu_BC von DTPT 6 thang 2012 2 4" xfId="11513"/>
    <cellStyle name="1_KH 2007 (theo doi)_Tong hop so lieu_BC von DTPT 6 thang 2012 2 4 2" xfId="40433"/>
    <cellStyle name="1_KH 2007 (theo doi)_Tong hop so lieu_BC von DTPT 6 thang 2012 2 4 3" xfId="40434"/>
    <cellStyle name="1_KH 2007 (theo doi)_Tong hop so lieu_BC von DTPT 6 thang 2012 2 5" xfId="40435"/>
    <cellStyle name="1_KH 2007 (theo doi)_Tong hop so lieu_BC von DTPT 6 thang 2012 2 6" xfId="40436"/>
    <cellStyle name="1_KH 2007 (theo doi)_Tong hop so lieu_BC von DTPT 6 thang 2012 3" xfId="11514"/>
    <cellStyle name="1_KH 2007 (theo doi)_Tong hop so lieu_BC von DTPT 6 thang 2012 3 2" xfId="40437"/>
    <cellStyle name="1_KH 2007 (theo doi)_Tong hop so lieu_BC von DTPT 6 thang 2012 3 3" xfId="40438"/>
    <cellStyle name="1_KH 2007 (theo doi)_Tong hop so lieu_BC von DTPT 6 thang 2012 4" xfId="11515"/>
    <cellStyle name="1_KH 2007 (theo doi)_Tong hop so lieu_BC von DTPT 6 thang 2012 4 2" xfId="40439"/>
    <cellStyle name="1_KH 2007 (theo doi)_Tong hop so lieu_BC von DTPT 6 thang 2012 4 3" xfId="40440"/>
    <cellStyle name="1_KH 2007 (theo doi)_Tong hop so lieu_BC von DTPT 6 thang 2012 5" xfId="11516"/>
    <cellStyle name="1_KH 2007 (theo doi)_Tong hop so lieu_BC von DTPT 6 thang 2012 5 2" xfId="40441"/>
    <cellStyle name="1_KH 2007 (theo doi)_Tong hop so lieu_BC von DTPT 6 thang 2012 5 3" xfId="40442"/>
    <cellStyle name="1_KH 2007 (theo doi)_Tong hop so lieu_BC von DTPT 6 thang 2012 6" xfId="40443"/>
    <cellStyle name="1_KH 2007 (theo doi)_Tong hop so lieu_BC von DTPT 6 thang 2012 7" xfId="40444"/>
    <cellStyle name="1_KH 2007 (theo doi)_Tong hop so lieu_Bieu du thao QD von ho tro co MT" xfId="11517"/>
    <cellStyle name="1_KH 2007 (theo doi)_Tong hop so lieu_Bieu du thao QD von ho tro co MT 2" xfId="11518"/>
    <cellStyle name="1_KH 2007 (theo doi)_Tong hop so lieu_Bieu du thao QD von ho tro co MT 2 2" xfId="11519"/>
    <cellStyle name="1_KH 2007 (theo doi)_Tong hop so lieu_Bieu du thao QD von ho tro co MT 2 2 2" xfId="40445"/>
    <cellStyle name="1_KH 2007 (theo doi)_Tong hop so lieu_Bieu du thao QD von ho tro co MT 2 2 3" xfId="40446"/>
    <cellStyle name="1_KH 2007 (theo doi)_Tong hop so lieu_Bieu du thao QD von ho tro co MT 2 3" xfId="11520"/>
    <cellStyle name="1_KH 2007 (theo doi)_Tong hop so lieu_Bieu du thao QD von ho tro co MT 2 3 2" xfId="40447"/>
    <cellStyle name="1_KH 2007 (theo doi)_Tong hop so lieu_Bieu du thao QD von ho tro co MT 2 3 3" xfId="40448"/>
    <cellStyle name="1_KH 2007 (theo doi)_Tong hop so lieu_Bieu du thao QD von ho tro co MT 2 4" xfId="11521"/>
    <cellStyle name="1_KH 2007 (theo doi)_Tong hop so lieu_Bieu du thao QD von ho tro co MT 2 4 2" xfId="40449"/>
    <cellStyle name="1_KH 2007 (theo doi)_Tong hop so lieu_Bieu du thao QD von ho tro co MT 2 4 3" xfId="40450"/>
    <cellStyle name="1_KH 2007 (theo doi)_Tong hop so lieu_Bieu du thao QD von ho tro co MT 2 5" xfId="40451"/>
    <cellStyle name="1_KH 2007 (theo doi)_Tong hop so lieu_Bieu du thao QD von ho tro co MT 2 6" xfId="40452"/>
    <cellStyle name="1_KH 2007 (theo doi)_Tong hop so lieu_Bieu du thao QD von ho tro co MT 3" xfId="11522"/>
    <cellStyle name="1_KH 2007 (theo doi)_Tong hop so lieu_Bieu du thao QD von ho tro co MT 3 2" xfId="40453"/>
    <cellStyle name="1_KH 2007 (theo doi)_Tong hop so lieu_Bieu du thao QD von ho tro co MT 3 3" xfId="40454"/>
    <cellStyle name="1_KH 2007 (theo doi)_Tong hop so lieu_Bieu du thao QD von ho tro co MT 4" xfId="11523"/>
    <cellStyle name="1_KH 2007 (theo doi)_Tong hop so lieu_Bieu du thao QD von ho tro co MT 4 2" xfId="40455"/>
    <cellStyle name="1_KH 2007 (theo doi)_Tong hop so lieu_Bieu du thao QD von ho tro co MT 4 3" xfId="40456"/>
    <cellStyle name="1_KH 2007 (theo doi)_Tong hop so lieu_Bieu du thao QD von ho tro co MT 5" xfId="11524"/>
    <cellStyle name="1_KH 2007 (theo doi)_Tong hop so lieu_Bieu du thao QD von ho tro co MT 5 2" xfId="40457"/>
    <cellStyle name="1_KH 2007 (theo doi)_Tong hop so lieu_Bieu du thao QD von ho tro co MT 5 3" xfId="40458"/>
    <cellStyle name="1_KH 2007 (theo doi)_Tong hop so lieu_Bieu du thao QD von ho tro co MT 6" xfId="40459"/>
    <cellStyle name="1_KH 2007 (theo doi)_Tong hop so lieu_Bieu du thao QD von ho tro co MT 7" xfId="40460"/>
    <cellStyle name="1_KH 2007 (theo doi)_Tong hop so lieu_Ke hoach 2012 (theo doi)" xfId="11525"/>
    <cellStyle name="1_KH 2007 (theo doi)_Tong hop so lieu_Ke hoach 2012 (theo doi) 2" xfId="11526"/>
    <cellStyle name="1_KH 2007 (theo doi)_Tong hop so lieu_Ke hoach 2012 (theo doi) 2 2" xfId="11527"/>
    <cellStyle name="1_KH 2007 (theo doi)_Tong hop so lieu_Ke hoach 2012 (theo doi) 2 2 2" xfId="40461"/>
    <cellStyle name="1_KH 2007 (theo doi)_Tong hop so lieu_Ke hoach 2012 (theo doi) 2 2 3" xfId="40462"/>
    <cellStyle name="1_KH 2007 (theo doi)_Tong hop so lieu_Ke hoach 2012 (theo doi) 2 3" xfId="11528"/>
    <cellStyle name="1_KH 2007 (theo doi)_Tong hop so lieu_Ke hoach 2012 (theo doi) 2 3 2" xfId="40463"/>
    <cellStyle name="1_KH 2007 (theo doi)_Tong hop so lieu_Ke hoach 2012 (theo doi) 2 3 3" xfId="40464"/>
    <cellStyle name="1_KH 2007 (theo doi)_Tong hop so lieu_Ke hoach 2012 (theo doi) 2 4" xfId="11529"/>
    <cellStyle name="1_KH 2007 (theo doi)_Tong hop so lieu_Ke hoach 2012 (theo doi) 2 4 2" xfId="40465"/>
    <cellStyle name="1_KH 2007 (theo doi)_Tong hop so lieu_Ke hoach 2012 (theo doi) 2 4 3" xfId="40466"/>
    <cellStyle name="1_KH 2007 (theo doi)_Tong hop so lieu_Ke hoach 2012 (theo doi) 2 5" xfId="40467"/>
    <cellStyle name="1_KH 2007 (theo doi)_Tong hop so lieu_Ke hoach 2012 (theo doi) 2 6" xfId="40468"/>
    <cellStyle name="1_KH 2007 (theo doi)_Tong hop so lieu_Ke hoach 2012 (theo doi) 3" xfId="11530"/>
    <cellStyle name="1_KH 2007 (theo doi)_Tong hop so lieu_Ke hoach 2012 (theo doi) 3 2" xfId="40469"/>
    <cellStyle name="1_KH 2007 (theo doi)_Tong hop so lieu_Ke hoach 2012 (theo doi) 3 3" xfId="40470"/>
    <cellStyle name="1_KH 2007 (theo doi)_Tong hop so lieu_Ke hoach 2012 (theo doi) 4" xfId="11531"/>
    <cellStyle name="1_KH 2007 (theo doi)_Tong hop so lieu_Ke hoach 2012 (theo doi) 4 2" xfId="40471"/>
    <cellStyle name="1_KH 2007 (theo doi)_Tong hop so lieu_Ke hoach 2012 (theo doi) 4 3" xfId="40472"/>
    <cellStyle name="1_KH 2007 (theo doi)_Tong hop so lieu_Ke hoach 2012 (theo doi) 5" xfId="11532"/>
    <cellStyle name="1_KH 2007 (theo doi)_Tong hop so lieu_Ke hoach 2012 (theo doi) 5 2" xfId="40473"/>
    <cellStyle name="1_KH 2007 (theo doi)_Tong hop so lieu_Ke hoach 2012 (theo doi) 5 3" xfId="40474"/>
    <cellStyle name="1_KH 2007 (theo doi)_Tong hop so lieu_Ke hoach 2012 (theo doi) 6" xfId="40475"/>
    <cellStyle name="1_KH 2007 (theo doi)_Tong hop so lieu_Ke hoach 2012 (theo doi) 7" xfId="40476"/>
    <cellStyle name="1_KH 2007 (theo doi)_Tong hop so lieu_Ke hoach 2012 theo doi (giai ngan 30.6.12)" xfId="11533"/>
    <cellStyle name="1_KH 2007 (theo doi)_Tong hop so lieu_Ke hoach 2012 theo doi (giai ngan 30.6.12) 2" xfId="11534"/>
    <cellStyle name="1_KH 2007 (theo doi)_Tong hop so lieu_Ke hoach 2012 theo doi (giai ngan 30.6.12) 2 2" xfId="11535"/>
    <cellStyle name="1_KH 2007 (theo doi)_Tong hop so lieu_Ke hoach 2012 theo doi (giai ngan 30.6.12) 2 2 2" xfId="40477"/>
    <cellStyle name="1_KH 2007 (theo doi)_Tong hop so lieu_Ke hoach 2012 theo doi (giai ngan 30.6.12) 2 2 3" xfId="40478"/>
    <cellStyle name="1_KH 2007 (theo doi)_Tong hop so lieu_Ke hoach 2012 theo doi (giai ngan 30.6.12) 2 3" xfId="11536"/>
    <cellStyle name="1_KH 2007 (theo doi)_Tong hop so lieu_Ke hoach 2012 theo doi (giai ngan 30.6.12) 2 3 2" xfId="40479"/>
    <cellStyle name="1_KH 2007 (theo doi)_Tong hop so lieu_Ke hoach 2012 theo doi (giai ngan 30.6.12) 2 3 3" xfId="40480"/>
    <cellStyle name="1_KH 2007 (theo doi)_Tong hop so lieu_Ke hoach 2012 theo doi (giai ngan 30.6.12) 2 4" xfId="11537"/>
    <cellStyle name="1_KH 2007 (theo doi)_Tong hop so lieu_Ke hoach 2012 theo doi (giai ngan 30.6.12) 2 4 2" xfId="40481"/>
    <cellStyle name="1_KH 2007 (theo doi)_Tong hop so lieu_Ke hoach 2012 theo doi (giai ngan 30.6.12) 2 4 3" xfId="40482"/>
    <cellStyle name="1_KH 2007 (theo doi)_Tong hop so lieu_Ke hoach 2012 theo doi (giai ngan 30.6.12) 2 5" xfId="40483"/>
    <cellStyle name="1_KH 2007 (theo doi)_Tong hop so lieu_Ke hoach 2012 theo doi (giai ngan 30.6.12) 2 6" xfId="40484"/>
    <cellStyle name="1_KH 2007 (theo doi)_Tong hop so lieu_Ke hoach 2012 theo doi (giai ngan 30.6.12) 3" xfId="11538"/>
    <cellStyle name="1_KH 2007 (theo doi)_Tong hop so lieu_Ke hoach 2012 theo doi (giai ngan 30.6.12) 3 2" xfId="40485"/>
    <cellStyle name="1_KH 2007 (theo doi)_Tong hop so lieu_Ke hoach 2012 theo doi (giai ngan 30.6.12) 3 3" xfId="40486"/>
    <cellStyle name="1_KH 2007 (theo doi)_Tong hop so lieu_Ke hoach 2012 theo doi (giai ngan 30.6.12) 4" xfId="11539"/>
    <cellStyle name="1_KH 2007 (theo doi)_Tong hop so lieu_Ke hoach 2012 theo doi (giai ngan 30.6.12) 4 2" xfId="40487"/>
    <cellStyle name="1_KH 2007 (theo doi)_Tong hop so lieu_Ke hoach 2012 theo doi (giai ngan 30.6.12) 4 3" xfId="40488"/>
    <cellStyle name="1_KH 2007 (theo doi)_Tong hop so lieu_Ke hoach 2012 theo doi (giai ngan 30.6.12) 5" xfId="11540"/>
    <cellStyle name="1_KH 2007 (theo doi)_Tong hop so lieu_Ke hoach 2012 theo doi (giai ngan 30.6.12) 5 2" xfId="40489"/>
    <cellStyle name="1_KH 2007 (theo doi)_Tong hop so lieu_Ke hoach 2012 theo doi (giai ngan 30.6.12) 5 3" xfId="40490"/>
    <cellStyle name="1_KH 2007 (theo doi)_Tong hop so lieu_Ke hoach 2012 theo doi (giai ngan 30.6.12) 6" xfId="40491"/>
    <cellStyle name="1_KH 2007 (theo doi)_Tong hop so lieu_Ke hoach 2012 theo doi (giai ngan 30.6.12) 7" xfId="40492"/>
    <cellStyle name="1_KH 2007 (theo doi)_Tong hop so lieu_pvhung.skhdt 20117113152041 Danh muc cong trinh trong diem" xfId="11541"/>
    <cellStyle name="1_KH 2007 (theo doi)_Tong hop so lieu_pvhung.skhdt 20117113152041 Danh muc cong trinh trong diem 2" xfId="11542"/>
    <cellStyle name="1_KH 2007 (theo doi)_Tong hop so lieu_pvhung.skhdt 20117113152041 Danh muc cong trinh trong diem 2 2" xfId="11543"/>
    <cellStyle name="1_KH 2007 (theo doi)_Tong hop so lieu_pvhung.skhdt 20117113152041 Danh muc cong trinh trong diem 2 2 2" xfId="40493"/>
    <cellStyle name="1_KH 2007 (theo doi)_Tong hop so lieu_pvhung.skhdt 20117113152041 Danh muc cong trinh trong diem 2 2 3" xfId="40494"/>
    <cellStyle name="1_KH 2007 (theo doi)_Tong hop so lieu_pvhung.skhdt 20117113152041 Danh muc cong trinh trong diem 2 3" xfId="11544"/>
    <cellStyle name="1_KH 2007 (theo doi)_Tong hop so lieu_pvhung.skhdt 20117113152041 Danh muc cong trinh trong diem 2 3 2" xfId="40495"/>
    <cellStyle name="1_KH 2007 (theo doi)_Tong hop so lieu_pvhung.skhdt 20117113152041 Danh muc cong trinh trong diem 2 3 3" xfId="40496"/>
    <cellStyle name="1_KH 2007 (theo doi)_Tong hop so lieu_pvhung.skhdt 20117113152041 Danh muc cong trinh trong diem 2 4" xfId="11545"/>
    <cellStyle name="1_KH 2007 (theo doi)_Tong hop so lieu_pvhung.skhdt 20117113152041 Danh muc cong trinh trong diem 2 4 2" xfId="40497"/>
    <cellStyle name="1_KH 2007 (theo doi)_Tong hop so lieu_pvhung.skhdt 20117113152041 Danh muc cong trinh trong diem 2 4 3" xfId="40498"/>
    <cellStyle name="1_KH 2007 (theo doi)_Tong hop so lieu_pvhung.skhdt 20117113152041 Danh muc cong trinh trong diem 2 5" xfId="40499"/>
    <cellStyle name="1_KH 2007 (theo doi)_Tong hop so lieu_pvhung.skhdt 20117113152041 Danh muc cong trinh trong diem 2 6" xfId="40500"/>
    <cellStyle name="1_KH 2007 (theo doi)_Tong hop so lieu_pvhung.skhdt 20117113152041 Danh muc cong trinh trong diem 3" xfId="11546"/>
    <cellStyle name="1_KH 2007 (theo doi)_Tong hop so lieu_pvhung.skhdt 20117113152041 Danh muc cong trinh trong diem 3 2" xfId="40501"/>
    <cellStyle name="1_KH 2007 (theo doi)_Tong hop so lieu_pvhung.skhdt 20117113152041 Danh muc cong trinh trong diem 3 3" xfId="40502"/>
    <cellStyle name="1_KH 2007 (theo doi)_Tong hop so lieu_pvhung.skhdt 20117113152041 Danh muc cong trinh trong diem 4" xfId="11547"/>
    <cellStyle name="1_KH 2007 (theo doi)_Tong hop so lieu_pvhung.skhdt 20117113152041 Danh muc cong trinh trong diem 4 2" xfId="40503"/>
    <cellStyle name="1_KH 2007 (theo doi)_Tong hop so lieu_pvhung.skhdt 20117113152041 Danh muc cong trinh trong diem 4 3" xfId="40504"/>
    <cellStyle name="1_KH 2007 (theo doi)_Tong hop so lieu_pvhung.skhdt 20117113152041 Danh muc cong trinh trong diem 5" xfId="11548"/>
    <cellStyle name="1_KH 2007 (theo doi)_Tong hop so lieu_pvhung.skhdt 20117113152041 Danh muc cong trinh trong diem 5 2" xfId="40505"/>
    <cellStyle name="1_KH 2007 (theo doi)_Tong hop so lieu_pvhung.skhdt 20117113152041 Danh muc cong trinh trong diem 5 3" xfId="40506"/>
    <cellStyle name="1_KH 2007 (theo doi)_Tong hop so lieu_pvhung.skhdt 20117113152041 Danh muc cong trinh trong diem 6" xfId="40507"/>
    <cellStyle name="1_KH 2007 (theo doi)_Tong hop so lieu_pvhung.skhdt 20117113152041 Danh muc cong trinh trong diem 7" xfId="40508"/>
    <cellStyle name="1_KH 2007 (theo doi)_Tong hop so lieu_pvhung.skhdt 20117113152041 Danh muc cong trinh trong diem_BC von DTPT 6 thang 2012" xfId="11549"/>
    <cellStyle name="1_KH 2007 (theo doi)_Tong hop so lieu_pvhung.skhdt 20117113152041 Danh muc cong trinh trong diem_BC von DTPT 6 thang 2012 2" xfId="11550"/>
    <cellStyle name="1_KH 2007 (theo doi)_Tong hop so lieu_pvhung.skhdt 20117113152041 Danh muc cong trinh trong diem_BC von DTPT 6 thang 2012 2 2" xfId="11551"/>
    <cellStyle name="1_KH 2007 (theo doi)_Tong hop so lieu_pvhung.skhdt 20117113152041 Danh muc cong trinh trong diem_BC von DTPT 6 thang 2012 2 2 2" xfId="40509"/>
    <cellStyle name="1_KH 2007 (theo doi)_Tong hop so lieu_pvhung.skhdt 20117113152041 Danh muc cong trinh trong diem_BC von DTPT 6 thang 2012 2 2 3" xfId="40510"/>
    <cellStyle name="1_KH 2007 (theo doi)_Tong hop so lieu_pvhung.skhdt 20117113152041 Danh muc cong trinh trong diem_BC von DTPT 6 thang 2012 2 3" xfId="11552"/>
    <cellStyle name="1_KH 2007 (theo doi)_Tong hop so lieu_pvhung.skhdt 20117113152041 Danh muc cong trinh trong diem_BC von DTPT 6 thang 2012 2 3 2" xfId="40511"/>
    <cellStyle name="1_KH 2007 (theo doi)_Tong hop so lieu_pvhung.skhdt 20117113152041 Danh muc cong trinh trong diem_BC von DTPT 6 thang 2012 2 3 3" xfId="40512"/>
    <cellStyle name="1_KH 2007 (theo doi)_Tong hop so lieu_pvhung.skhdt 20117113152041 Danh muc cong trinh trong diem_BC von DTPT 6 thang 2012 2 4" xfId="11553"/>
    <cellStyle name="1_KH 2007 (theo doi)_Tong hop so lieu_pvhung.skhdt 20117113152041 Danh muc cong trinh trong diem_BC von DTPT 6 thang 2012 2 4 2" xfId="40513"/>
    <cellStyle name="1_KH 2007 (theo doi)_Tong hop so lieu_pvhung.skhdt 20117113152041 Danh muc cong trinh trong diem_BC von DTPT 6 thang 2012 2 4 3" xfId="40514"/>
    <cellStyle name="1_KH 2007 (theo doi)_Tong hop so lieu_pvhung.skhdt 20117113152041 Danh muc cong trinh trong diem_BC von DTPT 6 thang 2012 2 5" xfId="40515"/>
    <cellStyle name="1_KH 2007 (theo doi)_Tong hop so lieu_pvhung.skhdt 20117113152041 Danh muc cong trinh trong diem_BC von DTPT 6 thang 2012 2 6" xfId="40516"/>
    <cellStyle name="1_KH 2007 (theo doi)_Tong hop so lieu_pvhung.skhdt 20117113152041 Danh muc cong trinh trong diem_BC von DTPT 6 thang 2012 3" xfId="11554"/>
    <cellStyle name="1_KH 2007 (theo doi)_Tong hop so lieu_pvhung.skhdt 20117113152041 Danh muc cong trinh trong diem_BC von DTPT 6 thang 2012 3 2" xfId="40517"/>
    <cellStyle name="1_KH 2007 (theo doi)_Tong hop so lieu_pvhung.skhdt 20117113152041 Danh muc cong trinh trong diem_BC von DTPT 6 thang 2012 3 3" xfId="40518"/>
    <cellStyle name="1_KH 2007 (theo doi)_Tong hop so lieu_pvhung.skhdt 20117113152041 Danh muc cong trinh trong diem_BC von DTPT 6 thang 2012 4" xfId="11555"/>
    <cellStyle name="1_KH 2007 (theo doi)_Tong hop so lieu_pvhung.skhdt 20117113152041 Danh muc cong trinh trong diem_BC von DTPT 6 thang 2012 4 2" xfId="40519"/>
    <cellStyle name="1_KH 2007 (theo doi)_Tong hop so lieu_pvhung.skhdt 20117113152041 Danh muc cong trinh trong diem_BC von DTPT 6 thang 2012 4 3" xfId="40520"/>
    <cellStyle name="1_KH 2007 (theo doi)_Tong hop so lieu_pvhung.skhdt 20117113152041 Danh muc cong trinh trong diem_BC von DTPT 6 thang 2012 5" xfId="11556"/>
    <cellStyle name="1_KH 2007 (theo doi)_Tong hop so lieu_pvhung.skhdt 20117113152041 Danh muc cong trinh trong diem_BC von DTPT 6 thang 2012 5 2" xfId="40521"/>
    <cellStyle name="1_KH 2007 (theo doi)_Tong hop so lieu_pvhung.skhdt 20117113152041 Danh muc cong trinh trong diem_BC von DTPT 6 thang 2012 5 3" xfId="40522"/>
    <cellStyle name="1_KH 2007 (theo doi)_Tong hop so lieu_pvhung.skhdt 20117113152041 Danh muc cong trinh trong diem_BC von DTPT 6 thang 2012 6" xfId="40523"/>
    <cellStyle name="1_KH 2007 (theo doi)_Tong hop so lieu_pvhung.skhdt 20117113152041 Danh muc cong trinh trong diem_BC von DTPT 6 thang 2012 7" xfId="40524"/>
    <cellStyle name="1_KH 2007 (theo doi)_Tong hop so lieu_pvhung.skhdt 20117113152041 Danh muc cong trinh trong diem_Bieu du thao QD von ho tro co MT" xfId="11557"/>
    <cellStyle name="1_KH 2007 (theo doi)_Tong hop so lieu_pvhung.skhdt 20117113152041 Danh muc cong trinh trong diem_Bieu du thao QD von ho tro co MT 2" xfId="11558"/>
    <cellStyle name="1_KH 2007 (theo doi)_Tong hop so lieu_pvhung.skhdt 20117113152041 Danh muc cong trinh trong diem_Bieu du thao QD von ho tro co MT 2 2" xfId="11559"/>
    <cellStyle name="1_KH 2007 (theo doi)_Tong hop so lieu_pvhung.skhdt 20117113152041 Danh muc cong trinh trong diem_Bieu du thao QD von ho tro co MT 2 2 2" xfId="40525"/>
    <cellStyle name="1_KH 2007 (theo doi)_Tong hop so lieu_pvhung.skhdt 20117113152041 Danh muc cong trinh trong diem_Bieu du thao QD von ho tro co MT 2 2 3" xfId="40526"/>
    <cellStyle name="1_KH 2007 (theo doi)_Tong hop so lieu_pvhung.skhdt 20117113152041 Danh muc cong trinh trong diem_Bieu du thao QD von ho tro co MT 2 3" xfId="11560"/>
    <cellStyle name="1_KH 2007 (theo doi)_Tong hop so lieu_pvhung.skhdt 20117113152041 Danh muc cong trinh trong diem_Bieu du thao QD von ho tro co MT 2 3 2" xfId="40527"/>
    <cellStyle name="1_KH 2007 (theo doi)_Tong hop so lieu_pvhung.skhdt 20117113152041 Danh muc cong trinh trong diem_Bieu du thao QD von ho tro co MT 2 3 3" xfId="40528"/>
    <cellStyle name="1_KH 2007 (theo doi)_Tong hop so lieu_pvhung.skhdt 20117113152041 Danh muc cong trinh trong diem_Bieu du thao QD von ho tro co MT 2 4" xfId="11561"/>
    <cellStyle name="1_KH 2007 (theo doi)_Tong hop so lieu_pvhung.skhdt 20117113152041 Danh muc cong trinh trong diem_Bieu du thao QD von ho tro co MT 2 4 2" xfId="40529"/>
    <cellStyle name="1_KH 2007 (theo doi)_Tong hop so lieu_pvhung.skhdt 20117113152041 Danh muc cong trinh trong diem_Bieu du thao QD von ho tro co MT 2 4 3" xfId="40530"/>
    <cellStyle name="1_KH 2007 (theo doi)_Tong hop so lieu_pvhung.skhdt 20117113152041 Danh muc cong trinh trong diem_Bieu du thao QD von ho tro co MT 2 5" xfId="40531"/>
    <cellStyle name="1_KH 2007 (theo doi)_Tong hop so lieu_pvhung.skhdt 20117113152041 Danh muc cong trinh trong diem_Bieu du thao QD von ho tro co MT 2 6" xfId="40532"/>
    <cellStyle name="1_KH 2007 (theo doi)_Tong hop so lieu_pvhung.skhdt 20117113152041 Danh muc cong trinh trong diem_Bieu du thao QD von ho tro co MT 3" xfId="11562"/>
    <cellStyle name="1_KH 2007 (theo doi)_Tong hop so lieu_pvhung.skhdt 20117113152041 Danh muc cong trinh trong diem_Bieu du thao QD von ho tro co MT 3 2" xfId="40533"/>
    <cellStyle name="1_KH 2007 (theo doi)_Tong hop so lieu_pvhung.skhdt 20117113152041 Danh muc cong trinh trong diem_Bieu du thao QD von ho tro co MT 3 3" xfId="40534"/>
    <cellStyle name="1_KH 2007 (theo doi)_Tong hop so lieu_pvhung.skhdt 20117113152041 Danh muc cong trinh trong diem_Bieu du thao QD von ho tro co MT 4" xfId="11563"/>
    <cellStyle name="1_KH 2007 (theo doi)_Tong hop so lieu_pvhung.skhdt 20117113152041 Danh muc cong trinh trong diem_Bieu du thao QD von ho tro co MT 4 2" xfId="40535"/>
    <cellStyle name="1_KH 2007 (theo doi)_Tong hop so lieu_pvhung.skhdt 20117113152041 Danh muc cong trinh trong diem_Bieu du thao QD von ho tro co MT 4 3" xfId="40536"/>
    <cellStyle name="1_KH 2007 (theo doi)_Tong hop so lieu_pvhung.skhdt 20117113152041 Danh muc cong trinh trong diem_Bieu du thao QD von ho tro co MT 5" xfId="11564"/>
    <cellStyle name="1_KH 2007 (theo doi)_Tong hop so lieu_pvhung.skhdt 20117113152041 Danh muc cong trinh trong diem_Bieu du thao QD von ho tro co MT 5 2" xfId="40537"/>
    <cellStyle name="1_KH 2007 (theo doi)_Tong hop so lieu_pvhung.skhdt 20117113152041 Danh muc cong trinh trong diem_Bieu du thao QD von ho tro co MT 5 3" xfId="40538"/>
    <cellStyle name="1_KH 2007 (theo doi)_Tong hop so lieu_pvhung.skhdt 20117113152041 Danh muc cong trinh trong diem_Bieu du thao QD von ho tro co MT 6" xfId="40539"/>
    <cellStyle name="1_KH 2007 (theo doi)_Tong hop so lieu_pvhung.skhdt 20117113152041 Danh muc cong trinh trong diem_Bieu du thao QD von ho tro co MT 7" xfId="40540"/>
    <cellStyle name="1_KH 2007 (theo doi)_Tong hop so lieu_pvhung.skhdt 20117113152041 Danh muc cong trinh trong diem_Ke hoach 2012 (theo doi)" xfId="11565"/>
    <cellStyle name="1_KH 2007 (theo doi)_Tong hop so lieu_pvhung.skhdt 20117113152041 Danh muc cong trinh trong diem_Ke hoach 2012 (theo doi) 2" xfId="11566"/>
    <cellStyle name="1_KH 2007 (theo doi)_Tong hop so lieu_pvhung.skhdt 20117113152041 Danh muc cong trinh trong diem_Ke hoach 2012 (theo doi) 2 2" xfId="11567"/>
    <cellStyle name="1_KH 2007 (theo doi)_Tong hop so lieu_pvhung.skhdt 20117113152041 Danh muc cong trinh trong diem_Ke hoach 2012 (theo doi) 2 2 2" xfId="40541"/>
    <cellStyle name="1_KH 2007 (theo doi)_Tong hop so lieu_pvhung.skhdt 20117113152041 Danh muc cong trinh trong diem_Ke hoach 2012 (theo doi) 2 2 3" xfId="40542"/>
    <cellStyle name="1_KH 2007 (theo doi)_Tong hop so lieu_pvhung.skhdt 20117113152041 Danh muc cong trinh trong diem_Ke hoach 2012 (theo doi) 2 3" xfId="11568"/>
    <cellStyle name="1_KH 2007 (theo doi)_Tong hop so lieu_pvhung.skhdt 20117113152041 Danh muc cong trinh trong diem_Ke hoach 2012 (theo doi) 2 3 2" xfId="40543"/>
    <cellStyle name="1_KH 2007 (theo doi)_Tong hop so lieu_pvhung.skhdt 20117113152041 Danh muc cong trinh trong diem_Ke hoach 2012 (theo doi) 2 3 3" xfId="40544"/>
    <cellStyle name="1_KH 2007 (theo doi)_Tong hop so lieu_pvhung.skhdt 20117113152041 Danh muc cong trinh trong diem_Ke hoach 2012 (theo doi) 2 4" xfId="11569"/>
    <cellStyle name="1_KH 2007 (theo doi)_Tong hop so lieu_pvhung.skhdt 20117113152041 Danh muc cong trinh trong diem_Ke hoach 2012 (theo doi) 2 4 2" xfId="40545"/>
    <cellStyle name="1_KH 2007 (theo doi)_Tong hop so lieu_pvhung.skhdt 20117113152041 Danh muc cong trinh trong diem_Ke hoach 2012 (theo doi) 2 4 3" xfId="40546"/>
    <cellStyle name="1_KH 2007 (theo doi)_Tong hop so lieu_pvhung.skhdt 20117113152041 Danh muc cong trinh trong diem_Ke hoach 2012 (theo doi) 2 5" xfId="40547"/>
    <cellStyle name="1_KH 2007 (theo doi)_Tong hop so lieu_pvhung.skhdt 20117113152041 Danh muc cong trinh trong diem_Ke hoach 2012 (theo doi) 2 6" xfId="40548"/>
    <cellStyle name="1_KH 2007 (theo doi)_Tong hop so lieu_pvhung.skhdt 20117113152041 Danh muc cong trinh trong diem_Ke hoach 2012 (theo doi) 3" xfId="11570"/>
    <cellStyle name="1_KH 2007 (theo doi)_Tong hop so lieu_pvhung.skhdt 20117113152041 Danh muc cong trinh trong diem_Ke hoach 2012 (theo doi) 3 2" xfId="40549"/>
    <cellStyle name="1_KH 2007 (theo doi)_Tong hop so lieu_pvhung.skhdt 20117113152041 Danh muc cong trinh trong diem_Ke hoach 2012 (theo doi) 3 3" xfId="40550"/>
    <cellStyle name="1_KH 2007 (theo doi)_Tong hop so lieu_pvhung.skhdt 20117113152041 Danh muc cong trinh trong diem_Ke hoach 2012 (theo doi) 4" xfId="11571"/>
    <cellStyle name="1_KH 2007 (theo doi)_Tong hop so lieu_pvhung.skhdt 20117113152041 Danh muc cong trinh trong diem_Ke hoach 2012 (theo doi) 4 2" xfId="40551"/>
    <cellStyle name="1_KH 2007 (theo doi)_Tong hop so lieu_pvhung.skhdt 20117113152041 Danh muc cong trinh trong diem_Ke hoach 2012 (theo doi) 4 3" xfId="40552"/>
    <cellStyle name="1_KH 2007 (theo doi)_Tong hop so lieu_pvhung.skhdt 20117113152041 Danh muc cong trinh trong diem_Ke hoach 2012 (theo doi) 5" xfId="11572"/>
    <cellStyle name="1_KH 2007 (theo doi)_Tong hop so lieu_pvhung.skhdt 20117113152041 Danh muc cong trinh trong diem_Ke hoach 2012 (theo doi) 5 2" xfId="40553"/>
    <cellStyle name="1_KH 2007 (theo doi)_Tong hop so lieu_pvhung.skhdt 20117113152041 Danh muc cong trinh trong diem_Ke hoach 2012 (theo doi) 5 3" xfId="40554"/>
    <cellStyle name="1_KH 2007 (theo doi)_Tong hop so lieu_pvhung.skhdt 20117113152041 Danh muc cong trinh trong diem_Ke hoach 2012 (theo doi) 6" xfId="40555"/>
    <cellStyle name="1_KH 2007 (theo doi)_Tong hop so lieu_pvhung.skhdt 20117113152041 Danh muc cong trinh trong diem_Ke hoach 2012 (theo doi) 7" xfId="40556"/>
    <cellStyle name="1_KH 2007 (theo doi)_Tong hop so lieu_pvhung.skhdt 20117113152041 Danh muc cong trinh trong diem_Ke hoach 2012 theo doi (giai ngan 30.6.12)" xfId="11573"/>
    <cellStyle name="1_KH 2007 (theo doi)_Tong hop so lieu_pvhung.skhdt 20117113152041 Danh muc cong trinh trong diem_Ke hoach 2012 theo doi (giai ngan 30.6.12) 2" xfId="11574"/>
    <cellStyle name="1_KH 2007 (theo doi)_Tong hop so lieu_pvhung.skhdt 20117113152041 Danh muc cong trinh trong diem_Ke hoach 2012 theo doi (giai ngan 30.6.12) 2 2" xfId="11575"/>
    <cellStyle name="1_KH 2007 (theo doi)_Tong hop so lieu_pvhung.skhdt 20117113152041 Danh muc cong trinh trong diem_Ke hoach 2012 theo doi (giai ngan 30.6.12) 2 2 2" xfId="40557"/>
    <cellStyle name="1_KH 2007 (theo doi)_Tong hop so lieu_pvhung.skhdt 20117113152041 Danh muc cong trinh trong diem_Ke hoach 2012 theo doi (giai ngan 30.6.12) 2 2 3" xfId="40558"/>
    <cellStyle name="1_KH 2007 (theo doi)_Tong hop so lieu_pvhung.skhdt 20117113152041 Danh muc cong trinh trong diem_Ke hoach 2012 theo doi (giai ngan 30.6.12) 2 3" xfId="11576"/>
    <cellStyle name="1_KH 2007 (theo doi)_Tong hop so lieu_pvhung.skhdt 20117113152041 Danh muc cong trinh trong diem_Ke hoach 2012 theo doi (giai ngan 30.6.12) 2 3 2" xfId="40559"/>
    <cellStyle name="1_KH 2007 (theo doi)_Tong hop so lieu_pvhung.skhdt 20117113152041 Danh muc cong trinh trong diem_Ke hoach 2012 theo doi (giai ngan 30.6.12) 2 3 3" xfId="40560"/>
    <cellStyle name="1_KH 2007 (theo doi)_Tong hop so lieu_pvhung.skhdt 20117113152041 Danh muc cong trinh trong diem_Ke hoach 2012 theo doi (giai ngan 30.6.12) 2 4" xfId="11577"/>
    <cellStyle name="1_KH 2007 (theo doi)_Tong hop so lieu_pvhung.skhdt 20117113152041 Danh muc cong trinh trong diem_Ke hoach 2012 theo doi (giai ngan 30.6.12) 2 4 2" xfId="40561"/>
    <cellStyle name="1_KH 2007 (theo doi)_Tong hop so lieu_pvhung.skhdt 20117113152041 Danh muc cong trinh trong diem_Ke hoach 2012 theo doi (giai ngan 30.6.12) 2 4 3" xfId="40562"/>
    <cellStyle name="1_KH 2007 (theo doi)_Tong hop so lieu_pvhung.skhdt 20117113152041 Danh muc cong trinh trong diem_Ke hoach 2012 theo doi (giai ngan 30.6.12) 2 5" xfId="40563"/>
    <cellStyle name="1_KH 2007 (theo doi)_Tong hop so lieu_pvhung.skhdt 20117113152041 Danh muc cong trinh trong diem_Ke hoach 2012 theo doi (giai ngan 30.6.12) 2 6" xfId="40564"/>
    <cellStyle name="1_KH 2007 (theo doi)_Tong hop so lieu_pvhung.skhdt 20117113152041 Danh muc cong trinh trong diem_Ke hoach 2012 theo doi (giai ngan 30.6.12) 3" xfId="11578"/>
    <cellStyle name="1_KH 2007 (theo doi)_Tong hop so lieu_pvhung.skhdt 20117113152041 Danh muc cong trinh trong diem_Ke hoach 2012 theo doi (giai ngan 30.6.12) 3 2" xfId="40565"/>
    <cellStyle name="1_KH 2007 (theo doi)_Tong hop so lieu_pvhung.skhdt 20117113152041 Danh muc cong trinh trong diem_Ke hoach 2012 theo doi (giai ngan 30.6.12) 3 3" xfId="40566"/>
    <cellStyle name="1_KH 2007 (theo doi)_Tong hop so lieu_pvhung.skhdt 20117113152041 Danh muc cong trinh trong diem_Ke hoach 2012 theo doi (giai ngan 30.6.12) 4" xfId="11579"/>
    <cellStyle name="1_KH 2007 (theo doi)_Tong hop so lieu_pvhung.skhdt 20117113152041 Danh muc cong trinh trong diem_Ke hoach 2012 theo doi (giai ngan 30.6.12) 4 2" xfId="40567"/>
    <cellStyle name="1_KH 2007 (theo doi)_Tong hop so lieu_pvhung.skhdt 20117113152041 Danh muc cong trinh trong diem_Ke hoach 2012 theo doi (giai ngan 30.6.12) 4 3" xfId="40568"/>
    <cellStyle name="1_KH 2007 (theo doi)_Tong hop so lieu_pvhung.skhdt 20117113152041 Danh muc cong trinh trong diem_Ke hoach 2012 theo doi (giai ngan 30.6.12) 5" xfId="11580"/>
    <cellStyle name="1_KH 2007 (theo doi)_Tong hop so lieu_pvhung.skhdt 20117113152041 Danh muc cong trinh trong diem_Ke hoach 2012 theo doi (giai ngan 30.6.12) 5 2" xfId="40569"/>
    <cellStyle name="1_KH 2007 (theo doi)_Tong hop so lieu_pvhung.skhdt 20117113152041 Danh muc cong trinh trong diem_Ke hoach 2012 theo doi (giai ngan 30.6.12) 5 3" xfId="40570"/>
    <cellStyle name="1_KH 2007 (theo doi)_Tong hop so lieu_pvhung.skhdt 20117113152041 Danh muc cong trinh trong diem_Ke hoach 2012 theo doi (giai ngan 30.6.12) 6" xfId="40571"/>
    <cellStyle name="1_KH 2007 (theo doi)_Tong hop so lieu_pvhung.skhdt 20117113152041 Danh muc cong trinh trong diem_Ke hoach 2012 theo doi (giai ngan 30.6.12) 7" xfId="40572"/>
    <cellStyle name="1_KH 2007 (theo doi)_Tong hop theo doi von TPCP (BC)" xfId="11581"/>
    <cellStyle name="1_KH 2007 (theo doi)_Tong hop theo doi von TPCP (BC) 2" xfId="11582"/>
    <cellStyle name="1_KH 2007 (theo doi)_Tong hop theo doi von TPCP (BC) 2 2" xfId="11583"/>
    <cellStyle name="1_KH 2007 (theo doi)_Tong hop theo doi von TPCP (BC) 2 2 2" xfId="40573"/>
    <cellStyle name="1_KH 2007 (theo doi)_Tong hop theo doi von TPCP (BC) 2 2 3" xfId="40574"/>
    <cellStyle name="1_KH 2007 (theo doi)_Tong hop theo doi von TPCP (BC) 2 3" xfId="11584"/>
    <cellStyle name="1_KH 2007 (theo doi)_Tong hop theo doi von TPCP (BC) 2 3 2" xfId="40575"/>
    <cellStyle name="1_KH 2007 (theo doi)_Tong hop theo doi von TPCP (BC) 2 3 3" xfId="40576"/>
    <cellStyle name="1_KH 2007 (theo doi)_Tong hop theo doi von TPCP (BC) 2 4" xfId="11585"/>
    <cellStyle name="1_KH 2007 (theo doi)_Tong hop theo doi von TPCP (BC) 2 4 2" xfId="40577"/>
    <cellStyle name="1_KH 2007 (theo doi)_Tong hop theo doi von TPCP (BC) 2 4 3" xfId="40578"/>
    <cellStyle name="1_KH 2007 (theo doi)_Tong hop theo doi von TPCP (BC) 2 5" xfId="40579"/>
    <cellStyle name="1_KH 2007 (theo doi)_Tong hop theo doi von TPCP (BC) 2 6" xfId="40580"/>
    <cellStyle name="1_KH 2007 (theo doi)_Tong hop theo doi von TPCP (BC) 3" xfId="11586"/>
    <cellStyle name="1_KH 2007 (theo doi)_Tong hop theo doi von TPCP (BC) 3 2" xfId="40581"/>
    <cellStyle name="1_KH 2007 (theo doi)_Tong hop theo doi von TPCP (BC) 3 3" xfId="40582"/>
    <cellStyle name="1_KH 2007 (theo doi)_Tong hop theo doi von TPCP (BC) 4" xfId="11587"/>
    <cellStyle name="1_KH 2007 (theo doi)_Tong hop theo doi von TPCP (BC) 4 2" xfId="40583"/>
    <cellStyle name="1_KH 2007 (theo doi)_Tong hop theo doi von TPCP (BC) 4 3" xfId="40584"/>
    <cellStyle name="1_KH 2007 (theo doi)_Tong hop theo doi von TPCP (BC) 5" xfId="11588"/>
    <cellStyle name="1_KH 2007 (theo doi)_Tong hop theo doi von TPCP (BC) 5 2" xfId="40585"/>
    <cellStyle name="1_KH 2007 (theo doi)_Tong hop theo doi von TPCP (BC) 5 3" xfId="40586"/>
    <cellStyle name="1_KH 2007 (theo doi)_Tong hop theo doi von TPCP (BC) 6" xfId="40587"/>
    <cellStyle name="1_KH 2007 (theo doi)_Tong hop theo doi von TPCP (BC) 7" xfId="40588"/>
    <cellStyle name="1_KH 2007 (theo doi)_Tong hop theo doi von TPCP (BC)_BC von DTPT 6 thang 2012" xfId="11589"/>
    <cellStyle name="1_KH 2007 (theo doi)_Tong hop theo doi von TPCP (BC)_BC von DTPT 6 thang 2012 2" xfId="11590"/>
    <cellStyle name="1_KH 2007 (theo doi)_Tong hop theo doi von TPCP (BC)_BC von DTPT 6 thang 2012 2 2" xfId="11591"/>
    <cellStyle name="1_KH 2007 (theo doi)_Tong hop theo doi von TPCP (BC)_BC von DTPT 6 thang 2012 2 2 2" xfId="40589"/>
    <cellStyle name="1_KH 2007 (theo doi)_Tong hop theo doi von TPCP (BC)_BC von DTPT 6 thang 2012 2 2 3" xfId="40590"/>
    <cellStyle name="1_KH 2007 (theo doi)_Tong hop theo doi von TPCP (BC)_BC von DTPT 6 thang 2012 2 3" xfId="11592"/>
    <cellStyle name="1_KH 2007 (theo doi)_Tong hop theo doi von TPCP (BC)_BC von DTPT 6 thang 2012 2 3 2" xfId="40591"/>
    <cellStyle name="1_KH 2007 (theo doi)_Tong hop theo doi von TPCP (BC)_BC von DTPT 6 thang 2012 2 3 3" xfId="40592"/>
    <cellStyle name="1_KH 2007 (theo doi)_Tong hop theo doi von TPCP (BC)_BC von DTPT 6 thang 2012 2 4" xfId="11593"/>
    <cellStyle name="1_KH 2007 (theo doi)_Tong hop theo doi von TPCP (BC)_BC von DTPT 6 thang 2012 2 4 2" xfId="40593"/>
    <cellStyle name="1_KH 2007 (theo doi)_Tong hop theo doi von TPCP (BC)_BC von DTPT 6 thang 2012 2 4 3" xfId="40594"/>
    <cellStyle name="1_KH 2007 (theo doi)_Tong hop theo doi von TPCP (BC)_BC von DTPT 6 thang 2012 2 5" xfId="40595"/>
    <cellStyle name="1_KH 2007 (theo doi)_Tong hop theo doi von TPCP (BC)_BC von DTPT 6 thang 2012 2 6" xfId="40596"/>
    <cellStyle name="1_KH 2007 (theo doi)_Tong hop theo doi von TPCP (BC)_BC von DTPT 6 thang 2012 3" xfId="11594"/>
    <cellStyle name="1_KH 2007 (theo doi)_Tong hop theo doi von TPCP (BC)_BC von DTPT 6 thang 2012 3 2" xfId="40597"/>
    <cellStyle name="1_KH 2007 (theo doi)_Tong hop theo doi von TPCP (BC)_BC von DTPT 6 thang 2012 3 3" xfId="40598"/>
    <cellStyle name="1_KH 2007 (theo doi)_Tong hop theo doi von TPCP (BC)_BC von DTPT 6 thang 2012 4" xfId="11595"/>
    <cellStyle name="1_KH 2007 (theo doi)_Tong hop theo doi von TPCP (BC)_BC von DTPT 6 thang 2012 4 2" xfId="40599"/>
    <cellStyle name="1_KH 2007 (theo doi)_Tong hop theo doi von TPCP (BC)_BC von DTPT 6 thang 2012 4 3" xfId="40600"/>
    <cellStyle name="1_KH 2007 (theo doi)_Tong hop theo doi von TPCP (BC)_BC von DTPT 6 thang 2012 5" xfId="11596"/>
    <cellStyle name="1_KH 2007 (theo doi)_Tong hop theo doi von TPCP (BC)_BC von DTPT 6 thang 2012 5 2" xfId="40601"/>
    <cellStyle name="1_KH 2007 (theo doi)_Tong hop theo doi von TPCP (BC)_BC von DTPT 6 thang 2012 5 3" xfId="40602"/>
    <cellStyle name="1_KH 2007 (theo doi)_Tong hop theo doi von TPCP (BC)_BC von DTPT 6 thang 2012 6" xfId="40603"/>
    <cellStyle name="1_KH 2007 (theo doi)_Tong hop theo doi von TPCP (BC)_BC von DTPT 6 thang 2012 7" xfId="40604"/>
    <cellStyle name="1_KH 2007 (theo doi)_Tong hop theo doi von TPCP (BC)_Bieu du thao QD von ho tro co MT" xfId="11597"/>
    <cellStyle name="1_KH 2007 (theo doi)_Tong hop theo doi von TPCP (BC)_Bieu du thao QD von ho tro co MT 2" xfId="11598"/>
    <cellStyle name="1_KH 2007 (theo doi)_Tong hop theo doi von TPCP (BC)_Bieu du thao QD von ho tro co MT 2 2" xfId="11599"/>
    <cellStyle name="1_KH 2007 (theo doi)_Tong hop theo doi von TPCP (BC)_Bieu du thao QD von ho tro co MT 2 2 2" xfId="40605"/>
    <cellStyle name="1_KH 2007 (theo doi)_Tong hop theo doi von TPCP (BC)_Bieu du thao QD von ho tro co MT 2 2 3" xfId="40606"/>
    <cellStyle name="1_KH 2007 (theo doi)_Tong hop theo doi von TPCP (BC)_Bieu du thao QD von ho tro co MT 2 3" xfId="11600"/>
    <cellStyle name="1_KH 2007 (theo doi)_Tong hop theo doi von TPCP (BC)_Bieu du thao QD von ho tro co MT 2 3 2" xfId="40607"/>
    <cellStyle name="1_KH 2007 (theo doi)_Tong hop theo doi von TPCP (BC)_Bieu du thao QD von ho tro co MT 2 3 3" xfId="40608"/>
    <cellStyle name="1_KH 2007 (theo doi)_Tong hop theo doi von TPCP (BC)_Bieu du thao QD von ho tro co MT 2 4" xfId="11601"/>
    <cellStyle name="1_KH 2007 (theo doi)_Tong hop theo doi von TPCP (BC)_Bieu du thao QD von ho tro co MT 2 4 2" xfId="40609"/>
    <cellStyle name="1_KH 2007 (theo doi)_Tong hop theo doi von TPCP (BC)_Bieu du thao QD von ho tro co MT 2 4 3" xfId="40610"/>
    <cellStyle name="1_KH 2007 (theo doi)_Tong hop theo doi von TPCP (BC)_Bieu du thao QD von ho tro co MT 2 5" xfId="40611"/>
    <cellStyle name="1_KH 2007 (theo doi)_Tong hop theo doi von TPCP (BC)_Bieu du thao QD von ho tro co MT 2 6" xfId="40612"/>
    <cellStyle name="1_KH 2007 (theo doi)_Tong hop theo doi von TPCP (BC)_Bieu du thao QD von ho tro co MT 3" xfId="11602"/>
    <cellStyle name="1_KH 2007 (theo doi)_Tong hop theo doi von TPCP (BC)_Bieu du thao QD von ho tro co MT 3 2" xfId="40613"/>
    <cellStyle name="1_KH 2007 (theo doi)_Tong hop theo doi von TPCP (BC)_Bieu du thao QD von ho tro co MT 3 3" xfId="40614"/>
    <cellStyle name="1_KH 2007 (theo doi)_Tong hop theo doi von TPCP (BC)_Bieu du thao QD von ho tro co MT 4" xfId="11603"/>
    <cellStyle name="1_KH 2007 (theo doi)_Tong hop theo doi von TPCP (BC)_Bieu du thao QD von ho tro co MT 4 2" xfId="40615"/>
    <cellStyle name="1_KH 2007 (theo doi)_Tong hop theo doi von TPCP (BC)_Bieu du thao QD von ho tro co MT 4 3" xfId="40616"/>
    <cellStyle name="1_KH 2007 (theo doi)_Tong hop theo doi von TPCP (BC)_Bieu du thao QD von ho tro co MT 5" xfId="11604"/>
    <cellStyle name="1_KH 2007 (theo doi)_Tong hop theo doi von TPCP (BC)_Bieu du thao QD von ho tro co MT 5 2" xfId="40617"/>
    <cellStyle name="1_KH 2007 (theo doi)_Tong hop theo doi von TPCP (BC)_Bieu du thao QD von ho tro co MT 5 3" xfId="40618"/>
    <cellStyle name="1_KH 2007 (theo doi)_Tong hop theo doi von TPCP (BC)_Bieu du thao QD von ho tro co MT 6" xfId="40619"/>
    <cellStyle name="1_KH 2007 (theo doi)_Tong hop theo doi von TPCP (BC)_Bieu du thao QD von ho tro co MT 7" xfId="40620"/>
    <cellStyle name="1_KH 2007 (theo doi)_Tong hop theo doi von TPCP (BC)_Ke hoach 2012 (theo doi)" xfId="11605"/>
    <cellStyle name="1_KH 2007 (theo doi)_Tong hop theo doi von TPCP (BC)_Ke hoach 2012 (theo doi) 2" xfId="11606"/>
    <cellStyle name="1_KH 2007 (theo doi)_Tong hop theo doi von TPCP (BC)_Ke hoach 2012 (theo doi) 2 2" xfId="11607"/>
    <cellStyle name="1_KH 2007 (theo doi)_Tong hop theo doi von TPCP (BC)_Ke hoach 2012 (theo doi) 2 2 2" xfId="40621"/>
    <cellStyle name="1_KH 2007 (theo doi)_Tong hop theo doi von TPCP (BC)_Ke hoach 2012 (theo doi) 2 2 3" xfId="40622"/>
    <cellStyle name="1_KH 2007 (theo doi)_Tong hop theo doi von TPCP (BC)_Ke hoach 2012 (theo doi) 2 3" xfId="11608"/>
    <cellStyle name="1_KH 2007 (theo doi)_Tong hop theo doi von TPCP (BC)_Ke hoach 2012 (theo doi) 2 3 2" xfId="40623"/>
    <cellStyle name="1_KH 2007 (theo doi)_Tong hop theo doi von TPCP (BC)_Ke hoach 2012 (theo doi) 2 3 3" xfId="40624"/>
    <cellStyle name="1_KH 2007 (theo doi)_Tong hop theo doi von TPCP (BC)_Ke hoach 2012 (theo doi) 2 4" xfId="11609"/>
    <cellStyle name="1_KH 2007 (theo doi)_Tong hop theo doi von TPCP (BC)_Ke hoach 2012 (theo doi) 2 4 2" xfId="40625"/>
    <cellStyle name="1_KH 2007 (theo doi)_Tong hop theo doi von TPCP (BC)_Ke hoach 2012 (theo doi) 2 4 3" xfId="40626"/>
    <cellStyle name="1_KH 2007 (theo doi)_Tong hop theo doi von TPCP (BC)_Ke hoach 2012 (theo doi) 2 5" xfId="40627"/>
    <cellStyle name="1_KH 2007 (theo doi)_Tong hop theo doi von TPCP (BC)_Ke hoach 2012 (theo doi) 2 6" xfId="40628"/>
    <cellStyle name="1_KH 2007 (theo doi)_Tong hop theo doi von TPCP (BC)_Ke hoach 2012 (theo doi) 3" xfId="11610"/>
    <cellStyle name="1_KH 2007 (theo doi)_Tong hop theo doi von TPCP (BC)_Ke hoach 2012 (theo doi) 3 2" xfId="40629"/>
    <cellStyle name="1_KH 2007 (theo doi)_Tong hop theo doi von TPCP (BC)_Ke hoach 2012 (theo doi) 3 3" xfId="40630"/>
    <cellStyle name="1_KH 2007 (theo doi)_Tong hop theo doi von TPCP (BC)_Ke hoach 2012 (theo doi) 4" xfId="11611"/>
    <cellStyle name="1_KH 2007 (theo doi)_Tong hop theo doi von TPCP (BC)_Ke hoach 2012 (theo doi) 4 2" xfId="40631"/>
    <cellStyle name="1_KH 2007 (theo doi)_Tong hop theo doi von TPCP (BC)_Ke hoach 2012 (theo doi) 4 3" xfId="40632"/>
    <cellStyle name="1_KH 2007 (theo doi)_Tong hop theo doi von TPCP (BC)_Ke hoach 2012 (theo doi) 5" xfId="11612"/>
    <cellStyle name="1_KH 2007 (theo doi)_Tong hop theo doi von TPCP (BC)_Ke hoach 2012 (theo doi) 5 2" xfId="40633"/>
    <cellStyle name="1_KH 2007 (theo doi)_Tong hop theo doi von TPCP (BC)_Ke hoach 2012 (theo doi) 5 3" xfId="40634"/>
    <cellStyle name="1_KH 2007 (theo doi)_Tong hop theo doi von TPCP (BC)_Ke hoach 2012 (theo doi) 6" xfId="40635"/>
    <cellStyle name="1_KH 2007 (theo doi)_Tong hop theo doi von TPCP (BC)_Ke hoach 2012 (theo doi) 7" xfId="40636"/>
    <cellStyle name="1_KH 2007 (theo doi)_Tong hop theo doi von TPCP (BC)_Ke hoach 2012 theo doi (giai ngan 30.6.12)" xfId="11613"/>
    <cellStyle name="1_KH 2007 (theo doi)_Tong hop theo doi von TPCP (BC)_Ke hoach 2012 theo doi (giai ngan 30.6.12) 2" xfId="11614"/>
    <cellStyle name="1_KH 2007 (theo doi)_Tong hop theo doi von TPCP (BC)_Ke hoach 2012 theo doi (giai ngan 30.6.12) 2 2" xfId="11615"/>
    <cellStyle name="1_KH 2007 (theo doi)_Tong hop theo doi von TPCP (BC)_Ke hoach 2012 theo doi (giai ngan 30.6.12) 2 2 2" xfId="40637"/>
    <cellStyle name="1_KH 2007 (theo doi)_Tong hop theo doi von TPCP (BC)_Ke hoach 2012 theo doi (giai ngan 30.6.12) 2 2 3" xfId="40638"/>
    <cellStyle name="1_KH 2007 (theo doi)_Tong hop theo doi von TPCP (BC)_Ke hoach 2012 theo doi (giai ngan 30.6.12) 2 3" xfId="11616"/>
    <cellStyle name="1_KH 2007 (theo doi)_Tong hop theo doi von TPCP (BC)_Ke hoach 2012 theo doi (giai ngan 30.6.12) 2 3 2" xfId="40639"/>
    <cellStyle name="1_KH 2007 (theo doi)_Tong hop theo doi von TPCP (BC)_Ke hoach 2012 theo doi (giai ngan 30.6.12) 2 3 3" xfId="40640"/>
    <cellStyle name="1_KH 2007 (theo doi)_Tong hop theo doi von TPCP (BC)_Ke hoach 2012 theo doi (giai ngan 30.6.12) 2 4" xfId="11617"/>
    <cellStyle name="1_KH 2007 (theo doi)_Tong hop theo doi von TPCP (BC)_Ke hoach 2012 theo doi (giai ngan 30.6.12) 2 4 2" xfId="40641"/>
    <cellStyle name="1_KH 2007 (theo doi)_Tong hop theo doi von TPCP (BC)_Ke hoach 2012 theo doi (giai ngan 30.6.12) 2 4 3" xfId="40642"/>
    <cellStyle name="1_KH 2007 (theo doi)_Tong hop theo doi von TPCP (BC)_Ke hoach 2012 theo doi (giai ngan 30.6.12) 2 5" xfId="40643"/>
    <cellStyle name="1_KH 2007 (theo doi)_Tong hop theo doi von TPCP (BC)_Ke hoach 2012 theo doi (giai ngan 30.6.12) 2 6" xfId="40644"/>
    <cellStyle name="1_KH 2007 (theo doi)_Tong hop theo doi von TPCP (BC)_Ke hoach 2012 theo doi (giai ngan 30.6.12) 3" xfId="11618"/>
    <cellStyle name="1_KH 2007 (theo doi)_Tong hop theo doi von TPCP (BC)_Ke hoach 2012 theo doi (giai ngan 30.6.12) 3 2" xfId="40645"/>
    <cellStyle name="1_KH 2007 (theo doi)_Tong hop theo doi von TPCP (BC)_Ke hoach 2012 theo doi (giai ngan 30.6.12) 3 3" xfId="40646"/>
    <cellStyle name="1_KH 2007 (theo doi)_Tong hop theo doi von TPCP (BC)_Ke hoach 2012 theo doi (giai ngan 30.6.12) 4" xfId="11619"/>
    <cellStyle name="1_KH 2007 (theo doi)_Tong hop theo doi von TPCP (BC)_Ke hoach 2012 theo doi (giai ngan 30.6.12) 4 2" xfId="40647"/>
    <cellStyle name="1_KH 2007 (theo doi)_Tong hop theo doi von TPCP (BC)_Ke hoach 2012 theo doi (giai ngan 30.6.12) 4 3" xfId="40648"/>
    <cellStyle name="1_KH 2007 (theo doi)_Tong hop theo doi von TPCP (BC)_Ke hoach 2012 theo doi (giai ngan 30.6.12) 5" xfId="11620"/>
    <cellStyle name="1_KH 2007 (theo doi)_Tong hop theo doi von TPCP (BC)_Ke hoach 2012 theo doi (giai ngan 30.6.12) 5 2" xfId="40649"/>
    <cellStyle name="1_KH 2007 (theo doi)_Tong hop theo doi von TPCP (BC)_Ke hoach 2012 theo doi (giai ngan 30.6.12) 5 3" xfId="40650"/>
    <cellStyle name="1_KH 2007 (theo doi)_Tong hop theo doi von TPCP (BC)_Ke hoach 2012 theo doi (giai ngan 30.6.12) 6" xfId="40651"/>
    <cellStyle name="1_KH 2007 (theo doi)_Tong hop theo doi von TPCP (BC)_Ke hoach 2012 theo doi (giai ngan 30.6.12) 7" xfId="40652"/>
    <cellStyle name="1_KH 2007 (theo doi)_Worksheet in D: My Documents Ke Hoach KH cac nam Nam 2014 Bao cao ve Ke hoach nam 2014 ( Hoan chinh sau TL voi Bo KH)" xfId="11621"/>
    <cellStyle name="1_KH 2007 (theo doi)_Worksheet in D: My Documents Ke Hoach KH cac nam Nam 2014 Bao cao ve Ke hoach nam 2014 ( Hoan chinh sau TL voi Bo KH) 2" xfId="11622"/>
    <cellStyle name="1_KH 2007 (theo doi)_Worksheet in D: My Documents Ke Hoach KH cac nam Nam 2014 Bao cao ve Ke hoach nam 2014 ( Hoan chinh sau TL voi Bo KH) 2 2" xfId="11623"/>
    <cellStyle name="1_KH 2007 (theo doi)_Worksheet in D: My Documents Ke Hoach KH cac nam Nam 2014 Bao cao ve Ke hoach nam 2014 ( Hoan chinh sau TL voi Bo KH) 2 2 2" xfId="40653"/>
    <cellStyle name="1_KH 2007 (theo doi)_Worksheet in D: My Documents Ke Hoach KH cac nam Nam 2014 Bao cao ve Ke hoach nam 2014 ( Hoan chinh sau TL voi Bo KH) 2 2 3" xfId="40654"/>
    <cellStyle name="1_KH 2007 (theo doi)_Worksheet in D: My Documents Ke Hoach KH cac nam Nam 2014 Bao cao ve Ke hoach nam 2014 ( Hoan chinh sau TL voi Bo KH) 2 3" xfId="11624"/>
    <cellStyle name="1_KH 2007 (theo doi)_Worksheet in D: My Documents Ke Hoach KH cac nam Nam 2014 Bao cao ve Ke hoach nam 2014 ( Hoan chinh sau TL voi Bo KH) 2 3 2" xfId="40655"/>
    <cellStyle name="1_KH 2007 (theo doi)_Worksheet in D: My Documents Ke Hoach KH cac nam Nam 2014 Bao cao ve Ke hoach nam 2014 ( Hoan chinh sau TL voi Bo KH) 2 3 3" xfId="40656"/>
    <cellStyle name="1_KH 2007 (theo doi)_Worksheet in D: My Documents Ke Hoach KH cac nam Nam 2014 Bao cao ve Ke hoach nam 2014 ( Hoan chinh sau TL voi Bo KH) 2 4" xfId="11625"/>
    <cellStyle name="1_KH 2007 (theo doi)_Worksheet in D: My Documents Ke Hoach KH cac nam Nam 2014 Bao cao ve Ke hoach nam 2014 ( Hoan chinh sau TL voi Bo KH) 2 4 2" xfId="40657"/>
    <cellStyle name="1_KH 2007 (theo doi)_Worksheet in D: My Documents Ke Hoach KH cac nam Nam 2014 Bao cao ve Ke hoach nam 2014 ( Hoan chinh sau TL voi Bo KH) 2 4 3" xfId="40658"/>
    <cellStyle name="1_KH 2007 (theo doi)_Worksheet in D: My Documents Ke Hoach KH cac nam Nam 2014 Bao cao ve Ke hoach nam 2014 ( Hoan chinh sau TL voi Bo KH) 2 5" xfId="40659"/>
    <cellStyle name="1_KH 2007 (theo doi)_Worksheet in D: My Documents Ke Hoach KH cac nam Nam 2014 Bao cao ve Ke hoach nam 2014 ( Hoan chinh sau TL voi Bo KH) 2 6" xfId="40660"/>
    <cellStyle name="1_KH 2007 (theo doi)_Worksheet in D: My Documents Ke Hoach KH cac nam Nam 2014 Bao cao ve Ke hoach nam 2014 ( Hoan chinh sau TL voi Bo KH) 3" xfId="11626"/>
    <cellStyle name="1_KH 2007 (theo doi)_Worksheet in D: My Documents Ke Hoach KH cac nam Nam 2014 Bao cao ve Ke hoach nam 2014 ( Hoan chinh sau TL voi Bo KH) 3 2" xfId="40661"/>
    <cellStyle name="1_KH 2007 (theo doi)_Worksheet in D: My Documents Ke Hoach KH cac nam Nam 2014 Bao cao ve Ke hoach nam 2014 ( Hoan chinh sau TL voi Bo KH) 3 3" xfId="40662"/>
    <cellStyle name="1_KH 2007 (theo doi)_Worksheet in D: My Documents Ke Hoach KH cac nam Nam 2014 Bao cao ve Ke hoach nam 2014 ( Hoan chinh sau TL voi Bo KH) 4" xfId="11627"/>
    <cellStyle name="1_KH 2007 (theo doi)_Worksheet in D: My Documents Ke Hoach KH cac nam Nam 2014 Bao cao ve Ke hoach nam 2014 ( Hoan chinh sau TL voi Bo KH) 4 2" xfId="40663"/>
    <cellStyle name="1_KH 2007 (theo doi)_Worksheet in D: My Documents Ke Hoach KH cac nam Nam 2014 Bao cao ve Ke hoach nam 2014 ( Hoan chinh sau TL voi Bo KH) 4 3" xfId="40664"/>
    <cellStyle name="1_KH 2007 (theo doi)_Worksheet in D: My Documents Ke Hoach KH cac nam Nam 2014 Bao cao ve Ke hoach nam 2014 ( Hoan chinh sau TL voi Bo KH) 5" xfId="11628"/>
    <cellStyle name="1_KH 2007 (theo doi)_Worksheet in D: My Documents Ke Hoach KH cac nam Nam 2014 Bao cao ve Ke hoach nam 2014 ( Hoan chinh sau TL voi Bo KH) 5 2" xfId="40665"/>
    <cellStyle name="1_KH 2007 (theo doi)_Worksheet in D: My Documents Ke Hoach KH cac nam Nam 2014 Bao cao ve Ke hoach nam 2014 ( Hoan chinh sau TL voi Bo KH) 5 3" xfId="40666"/>
    <cellStyle name="1_KH 2007 (theo doi)_Worksheet in D: My Documents Ke Hoach KH cac nam Nam 2014 Bao cao ve Ke hoach nam 2014 ( Hoan chinh sau TL voi Bo KH) 6" xfId="40667"/>
    <cellStyle name="1_KH 2007 (theo doi)_Worksheet in D: My Documents Ke Hoach KH cac nam Nam 2014 Bao cao ve Ke hoach nam 2014 ( Hoan chinh sau TL voi Bo KH) 7" xfId="40668"/>
    <cellStyle name="1_Kh ql62 (2010) 11-09" xfId="11629"/>
    <cellStyle name="1_KH TPCP vung TNB (03-1-2012)" xfId="11630"/>
    <cellStyle name="1_Khung 2012" xfId="11631"/>
    <cellStyle name="1_KlQdinhduyet" xfId="11632"/>
    <cellStyle name="1_KlQdinhduyet_!1 1 bao cao giao KH ve HTCMT vung TNB   12-12-2011" xfId="11633"/>
    <cellStyle name="1_KlQdinhduyet_Bieu4HTMT" xfId="11634"/>
    <cellStyle name="1_KlQdinhduyet_Bieu4HTMT_!1 1 bao cao giao KH ve HTCMT vung TNB   12-12-2011" xfId="11635"/>
    <cellStyle name="1_KlQdinhduyet_Bieu4HTMT_KH TPCP vung TNB (03-1-2012)" xfId="11636"/>
    <cellStyle name="1_KlQdinhduyet_KH TPCP vung TNB (03-1-2012)" xfId="11637"/>
    <cellStyle name="1_NTHOC" xfId="11638"/>
    <cellStyle name="1_NTHOC 2" xfId="40669"/>
    <cellStyle name="1_NTHOC_1 Bieu 6 thang nam 2011" xfId="11639"/>
    <cellStyle name="1_NTHOC_1 Bieu 6 thang nam 2011 2" xfId="11640"/>
    <cellStyle name="1_NTHOC_1 Bieu 6 thang nam 2011 2 2" xfId="40670"/>
    <cellStyle name="1_NTHOC_1 Bieu 6 thang nam 2011 3" xfId="40671"/>
    <cellStyle name="1_NTHOC_1 Bieu 6 thang nam 2011_BC von DTPT 6 thang 2012" xfId="11641"/>
    <cellStyle name="1_NTHOC_1 Bieu 6 thang nam 2011_BC von DTPT 6 thang 2012 2" xfId="11642"/>
    <cellStyle name="1_NTHOC_1 Bieu 6 thang nam 2011_BC von DTPT 6 thang 2012 2 2" xfId="40672"/>
    <cellStyle name="1_NTHOC_1 Bieu 6 thang nam 2011_BC von DTPT 6 thang 2012 3" xfId="40673"/>
    <cellStyle name="1_NTHOC_1 Bieu 6 thang nam 2011_Bieu du thao QD von ho tro co MT" xfId="11643"/>
    <cellStyle name="1_NTHOC_1 Bieu 6 thang nam 2011_Bieu du thao QD von ho tro co MT 2" xfId="11644"/>
    <cellStyle name="1_NTHOC_1 Bieu 6 thang nam 2011_Bieu du thao QD von ho tro co MT 2 2" xfId="40674"/>
    <cellStyle name="1_NTHOC_1 Bieu 6 thang nam 2011_Bieu du thao QD von ho tro co MT 3" xfId="40675"/>
    <cellStyle name="1_NTHOC_1 Bieu 6 thang nam 2011_Ke hoach 2012 (theo doi)" xfId="11645"/>
    <cellStyle name="1_NTHOC_1 Bieu 6 thang nam 2011_Ke hoach 2012 (theo doi) 2" xfId="11646"/>
    <cellStyle name="1_NTHOC_1 Bieu 6 thang nam 2011_Ke hoach 2012 (theo doi) 2 2" xfId="40676"/>
    <cellStyle name="1_NTHOC_1 Bieu 6 thang nam 2011_Ke hoach 2012 (theo doi) 3" xfId="40677"/>
    <cellStyle name="1_NTHOC_1 Bieu 6 thang nam 2011_Ke hoach 2012 theo doi (giai ngan 30.6.12)" xfId="11647"/>
    <cellStyle name="1_NTHOC_1 Bieu 6 thang nam 2011_Ke hoach 2012 theo doi (giai ngan 30.6.12) 2" xfId="11648"/>
    <cellStyle name="1_NTHOC_1 Bieu 6 thang nam 2011_Ke hoach 2012 theo doi (giai ngan 30.6.12) 2 2" xfId="40678"/>
    <cellStyle name="1_NTHOC_1 Bieu 6 thang nam 2011_Ke hoach 2012 theo doi (giai ngan 30.6.12) 3" xfId="40679"/>
    <cellStyle name="1_NTHOC_Bao cao tinh hinh thuc hien KH 2009 den 31-01-10" xfId="11649"/>
    <cellStyle name="1_NTHOC_Bao cao tinh hinh thuc hien KH 2009 den 31-01-10 2" xfId="11650"/>
    <cellStyle name="1_NTHOC_Bao cao tinh hinh thuc hien KH 2009 den 31-01-10 2 2" xfId="40680"/>
    <cellStyle name="1_NTHOC_Bao cao tinh hinh thuc hien KH 2009 den 31-01-10 3" xfId="40681"/>
    <cellStyle name="1_NTHOC_Bao cao tinh hinh thuc hien KH 2009 den 31-01-10_BC von DTPT 6 thang 2012" xfId="11651"/>
    <cellStyle name="1_NTHOC_Bao cao tinh hinh thuc hien KH 2009 den 31-01-10_BC von DTPT 6 thang 2012 2" xfId="11652"/>
    <cellStyle name="1_NTHOC_Bao cao tinh hinh thuc hien KH 2009 den 31-01-10_BC von DTPT 6 thang 2012 2 2" xfId="40682"/>
    <cellStyle name="1_NTHOC_Bao cao tinh hinh thuc hien KH 2009 den 31-01-10_BC von DTPT 6 thang 2012 3" xfId="40683"/>
    <cellStyle name="1_NTHOC_Bao cao tinh hinh thuc hien KH 2009 den 31-01-10_Bieu du thao QD von ho tro co MT" xfId="11653"/>
    <cellStyle name="1_NTHOC_Bao cao tinh hinh thuc hien KH 2009 den 31-01-10_Bieu du thao QD von ho tro co MT 2" xfId="11654"/>
    <cellStyle name="1_NTHOC_Bao cao tinh hinh thuc hien KH 2009 den 31-01-10_Bieu du thao QD von ho tro co MT 2 2" xfId="40684"/>
    <cellStyle name="1_NTHOC_Bao cao tinh hinh thuc hien KH 2009 den 31-01-10_Bieu du thao QD von ho tro co MT 3" xfId="40685"/>
    <cellStyle name="1_NTHOC_Bao cao tinh hinh thuc hien KH 2009 den 31-01-10_Ke hoach 2012 (theo doi)" xfId="11655"/>
    <cellStyle name="1_NTHOC_Bao cao tinh hinh thuc hien KH 2009 den 31-01-10_Ke hoach 2012 (theo doi) 2" xfId="11656"/>
    <cellStyle name="1_NTHOC_Bao cao tinh hinh thuc hien KH 2009 den 31-01-10_Ke hoach 2012 (theo doi) 2 2" xfId="40686"/>
    <cellStyle name="1_NTHOC_Bao cao tinh hinh thuc hien KH 2009 den 31-01-10_Ke hoach 2012 (theo doi) 3" xfId="40687"/>
    <cellStyle name="1_NTHOC_Bao cao tinh hinh thuc hien KH 2009 den 31-01-10_Ke hoach 2012 theo doi (giai ngan 30.6.12)" xfId="11657"/>
    <cellStyle name="1_NTHOC_Bao cao tinh hinh thuc hien KH 2009 den 31-01-10_Ke hoach 2012 theo doi (giai ngan 30.6.12) 2" xfId="11658"/>
    <cellStyle name="1_NTHOC_Bao cao tinh hinh thuc hien KH 2009 den 31-01-10_Ke hoach 2012 theo doi (giai ngan 30.6.12) 2 2" xfId="40688"/>
    <cellStyle name="1_NTHOC_Bao cao tinh hinh thuc hien KH 2009 den 31-01-10_Ke hoach 2012 theo doi (giai ngan 30.6.12) 3" xfId="40689"/>
    <cellStyle name="1_NTHOC_BC cong trinh trong diem" xfId="11659"/>
    <cellStyle name="1_NTHOC_BC cong trinh trong diem 2" xfId="11660"/>
    <cellStyle name="1_NTHOC_BC cong trinh trong diem 2 2" xfId="40690"/>
    <cellStyle name="1_NTHOC_BC cong trinh trong diem 3" xfId="40691"/>
    <cellStyle name="1_NTHOC_BC cong trinh trong diem_BC von DTPT 6 thang 2012" xfId="11661"/>
    <cellStyle name="1_NTHOC_BC cong trinh trong diem_BC von DTPT 6 thang 2012 2" xfId="11662"/>
    <cellStyle name="1_NTHOC_BC cong trinh trong diem_BC von DTPT 6 thang 2012 2 2" xfId="40692"/>
    <cellStyle name="1_NTHOC_BC cong trinh trong diem_BC von DTPT 6 thang 2012 3" xfId="40693"/>
    <cellStyle name="1_NTHOC_BC cong trinh trong diem_Bieu du thao QD von ho tro co MT" xfId="11663"/>
    <cellStyle name="1_NTHOC_BC cong trinh trong diem_Bieu du thao QD von ho tro co MT 2" xfId="11664"/>
    <cellStyle name="1_NTHOC_BC cong trinh trong diem_Bieu du thao QD von ho tro co MT 2 2" xfId="40694"/>
    <cellStyle name="1_NTHOC_BC cong trinh trong diem_Bieu du thao QD von ho tro co MT 3" xfId="40695"/>
    <cellStyle name="1_NTHOC_BC cong trinh trong diem_Ke hoach 2012 (theo doi)" xfId="11665"/>
    <cellStyle name="1_NTHOC_BC cong trinh trong diem_Ke hoach 2012 (theo doi) 2" xfId="11666"/>
    <cellStyle name="1_NTHOC_BC cong trinh trong diem_Ke hoach 2012 (theo doi) 2 2" xfId="40696"/>
    <cellStyle name="1_NTHOC_BC cong trinh trong diem_Ke hoach 2012 (theo doi) 3" xfId="40697"/>
    <cellStyle name="1_NTHOC_BC cong trinh trong diem_Ke hoach 2012 theo doi (giai ngan 30.6.12)" xfId="11667"/>
    <cellStyle name="1_NTHOC_BC cong trinh trong diem_Ke hoach 2012 theo doi (giai ngan 30.6.12) 2" xfId="11668"/>
    <cellStyle name="1_NTHOC_BC cong trinh trong diem_Ke hoach 2012 theo doi (giai ngan 30.6.12) 2 2" xfId="40698"/>
    <cellStyle name="1_NTHOC_BC cong trinh trong diem_Ke hoach 2012 theo doi (giai ngan 30.6.12) 3" xfId="40699"/>
    <cellStyle name="1_NTHOC_BC von DTPT 6 thang 2012" xfId="11669"/>
    <cellStyle name="1_NTHOC_BC von DTPT 6 thang 2012 2" xfId="40700"/>
    <cellStyle name="1_NTHOC_Bieu 01 UB(hung)" xfId="11670"/>
    <cellStyle name="1_NTHOC_Bieu 01 UB(hung) 2" xfId="11671"/>
    <cellStyle name="1_NTHOC_Bieu 01 UB(hung) 2 2" xfId="40701"/>
    <cellStyle name="1_NTHOC_Bieu 01 UB(hung) 3" xfId="40702"/>
    <cellStyle name="1_NTHOC_Bieu du thao QD von ho tro co MT" xfId="11672"/>
    <cellStyle name="1_NTHOC_Bieu du thao QD von ho tro co MT 2" xfId="40703"/>
    <cellStyle name="1_NTHOC_Chi tieu 5 nam" xfId="11673"/>
    <cellStyle name="1_NTHOC_Chi tieu 5 nam 2" xfId="40704"/>
    <cellStyle name="1_NTHOC_Chi tieu 5 nam_BC cong trinh trong diem" xfId="11674"/>
    <cellStyle name="1_NTHOC_Chi tieu 5 nam_BC cong trinh trong diem 2" xfId="40705"/>
    <cellStyle name="1_NTHOC_Chi tieu 5 nam_BC cong trinh trong diem_BC von DTPT 6 thang 2012" xfId="11675"/>
    <cellStyle name="1_NTHOC_Chi tieu 5 nam_BC cong trinh trong diem_BC von DTPT 6 thang 2012 2" xfId="40706"/>
    <cellStyle name="1_NTHOC_Chi tieu 5 nam_BC cong trinh trong diem_Bieu du thao QD von ho tro co MT" xfId="11676"/>
    <cellStyle name="1_NTHOC_Chi tieu 5 nam_BC cong trinh trong diem_Bieu du thao QD von ho tro co MT 2" xfId="40707"/>
    <cellStyle name="1_NTHOC_Chi tieu 5 nam_BC cong trinh trong diem_Ke hoach 2012 (theo doi)" xfId="11677"/>
    <cellStyle name="1_NTHOC_Chi tieu 5 nam_BC cong trinh trong diem_Ke hoach 2012 (theo doi) 2" xfId="40708"/>
    <cellStyle name="1_NTHOC_Chi tieu 5 nam_BC cong trinh trong diem_Ke hoach 2012 theo doi (giai ngan 30.6.12)" xfId="11678"/>
    <cellStyle name="1_NTHOC_Chi tieu 5 nam_BC cong trinh trong diem_Ke hoach 2012 theo doi (giai ngan 30.6.12) 2" xfId="40709"/>
    <cellStyle name="1_NTHOC_Chi tieu 5 nam_BC von DTPT 6 thang 2012" xfId="11679"/>
    <cellStyle name="1_NTHOC_Chi tieu 5 nam_BC von DTPT 6 thang 2012 2" xfId="40710"/>
    <cellStyle name="1_NTHOC_Chi tieu 5 nam_Bieu du thao QD von ho tro co MT" xfId="11680"/>
    <cellStyle name="1_NTHOC_Chi tieu 5 nam_Bieu du thao QD von ho tro co MT 2" xfId="40711"/>
    <cellStyle name="1_NTHOC_Chi tieu 5 nam_Ke hoach 2012 (theo doi)" xfId="11681"/>
    <cellStyle name="1_NTHOC_Chi tieu 5 nam_Ke hoach 2012 (theo doi) 2" xfId="40712"/>
    <cellStyle name="1_NTHOC_Chi tieu 5 nam_Ke hoach 2012 theo doi (giai ngan 30.6.12)" xfId="11682"/>
    <cellStyle name="1_NTHOC_Chi tieu 5 nam_Ke hoach 2012 theo doi (giai ngan 30.6.12) 2" xfId="40713"/>
    <cellStyle name="1_NTHOC_Chi tieu 5 nam_pvhung.skhdt 20117113152041 Danh muc cong trinh trong diem" xfId="11683"/>
    <cellStyle name="1_NTHOC_Chi tieu 5 nam_pvhung.skhdt 20117113152041 Danh muc cong trinh trong diem 2" xfId="40714"/>
    <cellStyle name="1_NTHOC_Chi tieu 5 nam_pvhung.skhdt 20117113152041 Danh muc cong trinh trong diem_BC von DTPT 6 thang 2012" xfId="11684"/>
    <cellStyle name="1_NTHOC_Chi tieu 5 nam_pvhung.skhdt 20117113152041 Danh muc cong trinh trong diem_BC von DTPT 6 thang 2012 2" xfId="40715"/>
    <cellStyle name="1_NTHOC_Chi tieu 5 nam_pvhung.skhdt 20117113152041 Danh muc cong trinh trong diem_Bieu du thao QD von ho tro co MT" xfId="11685"/>
    <cellStyle name="1_NTHOC_Chi tieu 5 nam_pvhung.skhdt 20117113152041 Danh muc cong trinh trong diem_Bieu du thao QD von ho tro co MT 2" xfId="40716"/>
    <cellStyle name="1_NTHOC_Chi tieu 5 nam_pvhung.skhdt 20117113152041 Danh muc cong trinh trong diem_Ke hoach 2012 (theo doi)" xfId="11686"/>
    <cellStyle name="1_NTHOC_Chi tieu 5 nam_pvhung.skhdt 20117113152041 Danh muc cong trinh trong diem_Ke hoach 2012 (theo doi) 2" xfId="40717"/>
    <cellStyle name="1_NTHOC_Chi tieu 5 nam_pvhung.skhdt 20117113152041 Danh muc cong trinh trong diem_Ke hoach 2012 theo doi (giai ngan 30.6.12)" xfId="11687"/>
    <cellStyle name="1_NTHOC_Chi tieu 5 nam_pvhung.skhdt 20117113152041 Danh muc cong trinh trong diem_Ke hoach 2012 theo doi (giai ngan 30.6.12) 2" xfId="40718"/>
    <cellStyle name="1_NTHOC_Dang ky phan khai von ODA (gui Bo)" xfId="11688"/>
    <cellStyle name="1_NTHOC_Dang ky phan khai von ODA (gui Bo) 2" xfId="40719"/>
    <cellStyle name="1_NTHOC_Dang ky phan khai von ODA (gui Bo)_BC von DTPT 6 thang 2012" xfId="11689"/>
    <cellStyle name="1_NTHOC_Dang ky phan khai von ODA (gui Bo)_BC von DTPT 6 thang 2012 2" xfId="40720"/>
    <cellStyle name="1_NTHOC_Dang ky phan khai von ODA (gui Bo)_Bieu du thao QD von ho tro co MT" xfId="11690"/>
    <cellStyle name="1_NTHOC_Dang ky phan khai von ODA (gui Bo)_Bieu du thao QD von ho tro co MT 2" xfId="40721"/>
    <cellStyle name="1_NTHOC_Dang ky phan khai von ODA (gui Bo)_Ke hoach 2012 theo doi (giai ngan 30.6.12)" xfId="11691"/>
    <cellStyle name="1_NTHOC_Dang ky phan khai von ODA (gui Bo)_Ke hoach 2012 theo doi (giai ngan 30.6.12) 2" xfId="40722"/>
    <cellStyle name="1_NTHOC_DK bo tri lai (chinh thuc)" xfId="11692"/>
    <cellStyle name="1_NTHOC_DK bo tri lai (chinh thuc) 2" xfId="40723"/>
    <cellStyle name="1_NTHOC_DK bo tri lai (chinh thuc)_BC von DTPT 6 thang 2012" xfId="11693"/>
    <cellStyle name="1_NTHOC_DK bo tri lai (chinh thuc)_BC von DTPT 6 thang 2012 2" xfId="40724"/>
    <cellStyle name="1_NTHOC_DK bo tri lai (chinh thuc)_Bieu du thao QD von ho tro co MT" xfId="11694"/>
    <cellStyle name="1_NTHOC_DK bo tri lai (chinh thuc)_Bieu du thao QD von ho tro co MT 2" xfId="40725"/>
    <cellStyle name="1_NTHOC_DK bo tri lai (chinh thuc)_Ke hoach 2012 (theo doi)" xfId="11695"/>
    <cellStyle name="1_NTHOC_DK bo tri lai (chinh thuc)_Ke hoach 2012 (theo doi) 2" xfId="40726"/>
    <cellStyle name="1_NTHOC_DK bo tri lai (chinh thuc)_Ke hoach 2012 theo doi (giai ngan 30.6.12)" xfId="11696"/>
    <cellStyle name="1_NTHOC_DK bo tri lai (chinh thuc)_Ke hoach 2012 theo doi (giai ngan 30.6.12) 2" xfId="40727"/>
    <cellStyle name="1_NTHOC_Ke hoach 2012 (theo doi)" xfId="11697"/>
    <cellStyle name="1_NTHOC_Ke hoach 2012 (theo doi) 2" xfId="40728"/>
    <cellStyle name="1_NTHOC_Ke hoach 2012 theo doi (giai ngan 30.6.12)" xfId="11698"/>
    <cellStyle name="1_NTHOC_Ke hoach 2012 theo doi (giai ngan 30.6.12) 2" xfId="40729"/>
    <cellStyle name="1_NTHOC_Ke hoach nam 2013 nguon MT(theo doi) den 31-5-13" xfId="11699"/>
    <cellStyle name="1_NTHOC_Ke hoach nam 2013 nguon MT(theo doi) den 31-5-13 2" xfId="40730"/>
    <cellStyle name="1_NTHOC_pvhung.skhdt 20117113152041 Danh muc cong trinh trong diem" xfId="11700"/>
    <cellStyle name="1_NTHOC_pvhung.skhdt 20117113152041 Danh muc cong trinh trong diem 2" xfId="11701"/>
    <cellStyle name="1_NTHOC_pvhung.skhdt 20117113152041 Danh muc cong trinh trong diem 2 2" xfId="40731"/>
    <cellStyle name="1_NTHOC_pvhung.skhdt 20117113152041 Danh muc cong trinh trong diem 3" xfId="40732"/>
    <cellStyle name="1_NTHOC_pvhung.skhdt 20117113152041 Danh muc cong trinh trong diem_BC von DTPT 6 thang 2012" xfId="11702"/>
    <cellStyle name="1_NTHOC_pvhung.skhdt 20117113152041 Danh muc cong trinh trong diem_BC von DTPT 6 thang 2012 2" xfId="11703"/>
    <cellStyle name="1_NTHOC_pvhung.skhdt 20117113152041 Danh muc cong trinh trong diem_BC von DTPT 6 thang 2012 2 2" xfId="40733"/>
    <cellStyle name="1_NTHOC_pvhung.skhdt 20117113152041 Danh muc cong trinh trong diem_BC von DTPT 6 thang 2012 3" xfId="40734"/>
    <cellStyle name="1_NTHOC_pvhung.skhdt 20117113152041 Danh muc cong trinh trong diem_Bieu du thao QD von ho tro co MT" xfId="11704"/>
    <cellStyle name="1_NTHOC_pvhung.skhdt 20117113152041 Danh muc cong trinh trong diem_Bieu du thao QD von ho tro co MT 2" xfId="11705"/>
    <cellStyle name="1_NTHOC_pvhung.skhdt 20117113152041 Danh muc cong trinh trong diem_Bieu du thao QD von ho tro co MT 2 2" xfId="40735"/>
    <cellStyle name="1_NTHOC_pvhung.skhdt 20117113152041 Danh muc cong trinh trong diem_Bieu du thao QD von ho tro co MT 3" xfId="40736"/>
    <cellStyle name="1_NTHOC_pvhung.skhdt 20117113152041 Danh muc cong trinh trong diem_Ke hoach 2012 (theo doi)" xfId="11706"/>
    <cellStyle name="1_NTHOC_pvhung.skhdt 20117113152041 Danh muc cong trinh trong diem_Ke hoach 2012 (theo doi) 2" xfId="11707"/>
    <cellStyle name="1_NTHOC_pvhung.skhdt 20117113152041 Danh muc cong trinh trong diem_Ke hoach 2012 (theo doi) 2 2" xfId="40737"/>
    <cellStyle name="1_NTHOC_pvhung.skhdt 20117113152041 Danh muc cong trinh trong diem_Ke hoach 2012 (theo doi) 3" xfId="40738"/>
    <cellStyle name="1_NTHOC_pvhung.skhdt 20117113152041 Danh muc cong trinh trong diem_Ke hoach 2012 theo doi (giai ngan 30.6.12)" xfId="11708"/>
    <cellStyle name="1_NTHOC_pvhung.skhdt 20117113152041 Danh muc cong trinh trong diem_Ke hoach 2012 theo doi (giai ngan 30.6.12) 2" xfId="11709"/>
    <cellStyle name="1_NTHOC_pvhung.skhdt 20117113152041 Danh muc cong trinh trong diem_Ke hoach 2012 theo doi (giai ngan 30.6.12) 2 2" xfId="40739"/>
    <cellStyle name="1_NTHOC_pvhung.skhdt 20117113152041 Danh muc cong trinh trong diem_Ke hoach 2012 theo doi (giai ngan 30.6.12) 3" xfId="40740"/>
    <cellStyle name="1_NTHOC_Ra soat KH 2009 (chinh thuc o nha)" xfId="11710"/>
    <cellStyle name="1_NTHOC_Ra soat KH 2009 (chinh thuc o nha) 2" xfId="40741"/>
    <cellStyle name="1_NTHOC_Ra soat KH 2009 (chinh thuc o nha)_BC von DTPT 6 thang 2012" xfId="11711"/>
    <cellStyle name="1_NTHOC_Ra soat KH 2009 (chinh thuc o nha)_BC von DTPT 6 thang 2012 2" xfId="40742"/>
    <cellStyle name="1_NTHOC_Ra soat KH 2009 (chinh thuc o nha)_Bieu du thao QD von ho tro co MT" xfId="11712"/>
    <cellStyle name="1_NTHOC_Ra soat KH 2009 (chinh thuc o nha)_Bieu du thao QD von ho tro co MT 2" xfId="40743"/>
    <cellStyle name="1_NTHOC_Ra soat KH 2009 (chinh thuc o nha)_Ke hoach 2012 (theo doi)" xfId="11713"/>
    <cellStyle name="1_NTHOC_Ra soat KH 2009 (chinh thuc o nha)_Ke hoach 2012 (theo doi) 2" xfId="40744"/>
    <cellStyle name="1_NTHOC_Ra soat KH 2009 (chinh thuc o nha)_Ke hoach 2012 theo doi (giai ngan 30.6.12)" xfId="11714"/>
    <cellStyle name="1_NTHOC_Ra soat KH 2009 (chinh thuc o nha)_Ke hoach 2012 theo doi (giai ngan 30.6.12) 2" xfId="40745"/>
    <cellStyle name="1_NTHOC_Tong hop so lieu" xfId="11715"/>
    <cellStyle name="1_NTHOC_Tong hop so lieu 2" xfId="40746"/>
    <cellStyle name="1_NTHOC_Tong hop so lieu_BC cong trinh trong diem" xfId="11716"/>
    <cellStyle name="1_NTHOC_Tong hop so lieu_BC cong trinh trong diem 2" xfId="40747"/>
    <cellStyle name="1_NTHOC_Tong hop so lieu_BC cong trinh trong diem_BC von DTPT 6 thang 2012" xfId="11717"/>
    <cellStyle name="1_NTHOC_Tong hop so lieu_BC cong trinh trong diem_BC von DTPT 6 thang 2012 2" xfId="40748"/>
    <cellStyle name="1_NTHOC_Tong hop so lieu_BC cong trinh trong diem_Bieu du thao QD von ho tro co MT" xfId="11718"/>
    <cellStyle name="1_NTHOC_Tong hop so lieu_BC cong trinh trong diem_Bieu du thao QD von ho tro co MT 2" xfId="40749"/>
    <cellStyle name="1_NTHOC_Tong hop so lieu_BC cong trinh trong diem_Ke hoach 2012 (theo doi)" xfId="11719"/>
    <cellStyle name="1_NTHOC_Tong hop so lieu_BC cong trinh trong diem_Ke hoach 2012 (theo doi) 2" xfId="40750"/>
    <cellStyle name="1_NTHOC_Tong hop so lieu_BC cong trinh trong diem_Ke hoach 2012 theo doi (giai ngan 30.6.12)" xfId="11720"/>
    <cellStyle name="1_NTHOC_Tong hop so lieu_BC cong trinh trong diem_Ke hoach 2012 theo doi (giai ngan 30.6.12) 2" xfId="40751"/>
    <cellStyle name="1_NTHOC_Tong hop so lieu_BC von DTPT 6 thang 2012" xfId="11721"/>
    <cellStyle name="1_NTHOC_Tong hop so lieu_BC von DTPT 6 thang 2012 2" xfId="40752"/>
    <cellStyle name="1_NTHOC_Tong hop so lieu_Bieu du thao QD von ho tro co MT" xfId="11722"/>
    <cellStyle name="1_NTHOC_Tong hop so lieu_Bieu du thao QD von ho tro co MT 2" xfId="40753"/>
    <cellStyle name="1_NTHOC_Tong hop so lieu_Ke hoach 2012 (theo doi)" xfId="11723"/>
    <cellStyle name="1_NTHOC_Tong hop so lieu_Ke hoach 2012 (theo doi) 2" xfId="40754"/>
    <cellStyle name="1_NTHOC_Tong hop so lieu_Ke hoach 2012 theo doi (giai ngan 30.6.12)" xfId="11724"/>
    <cellStyle name="1_NTHOC_Tong hop so lieu_Ke hoach 2012 theo doi (giai ngan 30.6.12) 2" xfId="40755"/>
    <cellStyle name="1_NTHOC_Tong hop so lieu_pvhung.skhdt 20117113152041 Danh muc cong trinh trong diem" xfId="11725"/>
    <cellStyle name="1_NTHOC_Tong hop so lieu_pvhung.skhdt 20117113152041 Danh muc cong trinh trong diem 2" xfId="40756"/>
    <cellStyle name="1_NTHOC_Tong hop so lieu_pvhung.skhdt 20117113152041 Danh muc cong trinh trong diem_BC von DTPT 6 thang 2012" xfId="11726"/>
    <cellStyle name="1_NTHOC_Tong hop so lieu_pvhung.skhdt 20117113152041 Danh muc cong trinh trong diem_BC von DTPT 6 thang 2012 2" xfId="40757"/>
    <cellStyle name="1_NTHOC_Tong hop so lieu_pvhung.skhdt 20117113152041 Danh muc cong trinh trong diem_Bieu du thao QD von ho tro co MT" xfId="11727"/>
    <cellStyle name="1_NTHOC_Tong hop so lieu_pvhung.skhdt 20117113152041 Danh muc cong trinh trong diem_Bieu du thao QD von ho tro co MT 2" xfId="40758"/>
    <cellStyle name="1_NTHOC_Tong hop so lieu_pvhung.skhdt 20117113152041 Danh muc cong trinh trong diem_Ke hoach 2012 (theo doi)" xfId="11728"/>
    <cellStyle name="1_NTHOC_Tong hop so lieu_pvhung.skhdt 20117113152041 Danh muc cong trinh trong diem_Ke hoach 2012 (theo doi) 2" xfId="40759"/>
    <cellStyle name="1_NTHOC_Tong hop so lieu_pvhung.skhdt 20117113152041 Danh muc cong trinh trong diem_Ke hoach 2012 theo doi (giai ngan 30.6.12)" xfId="11729"/>
    <cellStyle name="1_NTHOC_Tong hop so lieu_pvhung.skhdt 20117113152041 Danh muc cong trinh trong diem_Ke hoach 2012 theo doi (giai ngan 30.6.12) 2" xfId="40760"/>
    <cellStyle name="1_NTHOC_Tong hop theo doi von TPCP" xfId="11730"/>
    <cellStyle name="1_NTHOC_Tong hop theo doi von TPCP (BC)" xfId="11731"/>
    <cellStyle name="1_NTHOC_Tong hop theo doi von TPCP (BC) 2" xfId="40761"/>
    <cellStyle name="1_NTHOC_Tong hop theo doi von TPCP (BC)_BC von DTPT 6 thang 2012" xfId="11732"/>
    <cellStyle name="1_NTHOC_Tong hop theo doi von TPCP (BC)_BC von DTPT 6 thang 2012 2" xfId="40762"/>
    <cellStyle name="1_NTHOC_Tong hop theo doi von TPCP (BC)_Bieu du thao QD von ho tro co MT" xfId="11733"/>
    <cellStyle name="1_NTHOC_Tong hop theo doi von TPCP (BC)_Bieu du thao QD von ho tro co MT 2" xfId="40763"/>
    <cellStyle name="1_NTHOC_Tong hop theo doi von TPCP (BC)_Ke hoach 2012 (theo doi)" xfId="11734"/>
    <cellStyle name="1_NTHOC_Tong hop theo doi von TPCP (BC)_Ke hoach 2012 (theo doi) 2" xfId="40764"/>
    <cellStyle name="1_NTHOC_Tong hop theo doi von TPCP (BC)_Ke hoach 2012 theo doi (giai ngan 30.6.12)" xfId="11735"/>
    <cellStyle name="1_NTHOC_Tong hop theo doi von TPCP (BC)_Ke hoach 2012 theo doi (giai ngan 30.6.12) 2" xfId="40765"/>
    <cellStyle name="1_NTHOC_Tong hop theo doi von TPCP 2" xfId="40766"/>
    <cellStyle name="1_NTHOC_Tong hop theo doi von TPCP_BC von DTPT 6 thang 2012" xfId="11736"/>
    <cellStyle name="1_NTHOC_Tong hop theo doi von TPCP_BC von DTPT 6 thang 2012 2" xfId="40767"/>
    <cellStyle name="1_NTHOC_Tong hop theo doi von TPCP_Bieu du thao QD von ho tro co MT" xfId="11737"/>
    <cellStyle name="1_NTHOC_Tong hop theo doi von TPCP_Bieu du thao QD von ho tro co MT 2" xfId="40768"/>
    <cellStyle name="1_NTHOC_Tong hop theo doi von TPCP_Dang ky phan khai von ODA (gui Bo)" xfId="11738"/>
    <cellStyle name="1_NTHOC_Tong hop theo doi von TPCP_Dang ky phan khai von ODA (gui Bo) 2" xfId="40769"/>
    <cellStyle name="1_NTHOC_Tong hop theo doi von TPCP_Dang ky phan khai von ODA (gui Bo)_BC von DTPT 6 thang 2012" xfId="11739"/>
    <cellStyle name="1_NTHOC_Tong hop theo doi von TPCP_Dang ky phan khai von ODA (gui Bo)_BC von DTPT 6 thang 2012 2" xfId="40770"/>
    <cellStyle name="1_NTHOC_Tong hop theo doi von TPCP_Dang ky phan khai von ODA (gui Bo)_Bieu du thao QD von ho tro co MT" xfId="11740"/>
    <cellStyle name="1_NTHOC_Tong hop theo doi von TPCP_Dang ky phan khai von ODA (gui Bo)_Bieu du thao QD von ho tro co MT 2" xfId="40771"/>
    <cellStyle name="1_NTHOC_Tong hop theo doi von TPCP_Dang ky phan khai von ODA (gui Bo)_Ke hoach 2012 theo doi (giai ngan 30.6.12)" xfId="11741"/>
    <cellStyle name="1_NTHOC_Tong hop theo doi von TPCP_Dang ky phan khai von ODA (gui Bo)_Ke hoach 2012 theo doi (giai ngan 30.6.12) 2" xfId="40772"/>
    <cellStyle name="1_NTHOC_Tong hop theo doi von TPCP_Ke hoach 2012 (theo doi)" xfId="11742"/>
    <cellStyle name="1_NTHOC_Tong hop theo doi von TPCP_Ke hoach 2012 (theo doi) 2" xfId="40773"/>
    <cellStyle name="1_NTHOC_Tong hop theo doi von TPCP_Ke hoach 2012 theo doi (giai ngan 30.6.12)" xfId="11743"/>
    <cellStyle name="1_NTHOC_Tong hop theo doi von TPCP_Ke hoach 2012 theo doi (giai ngan 30.6.12) 2" xfId="40774"/>
    <cellStyle name="1_NTHOC_Worksheet in D: My Documents Ke Hoach KH cac nam Nam 2014 Bao cao ve Ke hoach nam 2014 ( Hoan chinh sau TL voi Bo KH)" xfId="11744"/>
    <cellStyle name="1_NTHOC_Worksheet in D: My Documents Ke Hoach KH cac nam Nam 2014 Bao cao ve Ke hoach nam 2014 ( Hoan chinh sau TL voi Bo KH) 2" xfId="40775"/>
    <cellStyle name="1_pvhung.skhdt 20117113152041 Danh muc cong trinh trong diem" xfId="11745"/>
    <cellStyle name="1_pvhung.skhdt 20117113152041 Danh muc cong trinh trong diem 2" xfId="11746"/>
    <cellStyle name="1_pvhung.skhdt 20117113152041 Danh muc cong trinh trong diem 2 2" xfId="11747"/>
    <cellStyle name="1_pvhung.skhdt 20117113152041 Danh muc cong trinh trong diem 2 2 2" xfId="11748"/>
    <cellStyle name="1_pvhung.skhdt 20117113152041 Danh muc cong trinh trong diem 2 2 2 2" xfId="40776"/>
    <cellStyle name="1_pvhung.skhdt 20117113152041 Danh muc cong trinh trong diem 2 2 2 3" xfId="40777"/>
    <cellStyle name="1_pvhung.skhdt 20117113152041 Danh muc cong trinh trong diem 2 2 3" xfId="11749"/>
    <cellStyle name="1_pvhung.skhdt 20117113152041 Danh muc cong trinh trong diem 2 2 3 2" xfId="40778"/>
    <cellStyle name="1_pvhung.skhdt 20117113152041 Danh muc cong trinh trong diem 2 2 3 3" xfId="40779"/>
    <cellStyle name="1_pvhung.skhdt 20117113152041 Danh muc cong trinh trong diem 2 2 4" xfId="11750"/>
    <cellStyle name="1_pvhung.skhdt 20117113152041 Danh muc cong trinh trong diem 2 2 4 2" xfId="40780"/>
    <cellStyle name="1_pvhung.skhdt 20117113152041 Danh muc cong trinh trong diem 2 2 4 3" xfId="40781"/>
    <cellStyle name="1_pvhung.skhdt 20117113152041 Danh muc cong trinh trong diem 2 2 5" xfId="40782"/>
    <cellStyle name="1_pvhung.skhdt 20117113152041 Danh muc cong trinh trong diem 2 2 6" xfId="40783"/>
    <cellStyle name="1_pvhung.skhdt 20117113152041 Danh muc cong trinh trong diem 2 3" xfId="11751"/>
    <cellStyle name="1_pvhung.skhdt 20117113152041 Danh muc cong trinh trong diem 2 3 2" xfId="40784"/>
    <cellStyle name="1_pvhung.skhdt 20117113152041 Danh muc cong trinh trong diem 2 3 3" xfId="40785"/>
    <cellStyle name="1_pvhung.skhdt 20117113152041 Danh muc cong trinh trong diem 2 4" xfId="11752"/>
    <cellStyle name="1_pvhung.skhdt 20117113152041 Danh muc cong trinh trong diem 2 4 2" xfId="40786"/>
    <cellStyle name="1_pvhung.skhdt 20117113152041 Danh muc cong trinh trong diem 2 4 3" xfId="40787"/>
    <cellStyle name="1_pvhung.skhdt 20117113152041 Danh muc cong trinh trong diem 2 5" xfId="11753"/>
    <cellStyle name="1_pvhung.skhdt 20117113152041 Danh muc cong trinh trong diem 2 5 2" xfId="40788"/>
    <cellStyle name="1_pvhung.skhdt 20117113152041 Danh muc cong trinh trong diem 2 5 3" xfId="40789"/>
    <cellStyle name="1_pvhung.skhdt 20117113152041 Danh muc cong trinh trong diem 2 6" xfId="40790"/>
    <cellStyle name="1_pvhung.skhdt 20117113152041 Danh muc cong trinh trong diem 2 7" xfId="40791"/>
    <cellStyle name="1_pvhung.skhdt 20117113152041 Danh muc cong trinh trong diem 3" xfId="11754"/>
    <cellStyle name="1_pvhung.skhdt 20117113152041 Danh muc cong trinh trong diem 3 2" xfId="11755"/>
    <cellStyle name="1_pvhung.skhdt 20117113152041 Danh muc cong trinh trong diem 3 2 2" xfId="40792"/>
    <cellStyle name="1_pvhung.skhdt 20117113152041 Danh muc cong trinh trong diem 3 2 3" xfId="40793"/>
    <cellStyle name="1_pvhung.skhdt 20117113152041 Danh muc cong trinh trong diem 3 3" xfId="11756"/>
    <cellStyle name="1_pvhung.skhdt 20117113152041 Danh muc cong trinh trong diem 3 3 2" xfId="40794"/>
    <cellStyle name="1_pvhung.skhdt 20117113152041 Danh muc cong trinh trong diem 3 3 3" xfId="40795"/>
    <cellStyle name="1_pvhung.skhdt 20117113152041 Danh muc cong trinh trong diem 3 4" xfId="11757"/>
    <cellStyle name="1_pvhung.skhdt 20117113152041 Danh muc cong trinh trong diem 3 4 2" xfId="40796"/>
    <cellStyle name="1_pvhung.skhdt 20117113152041 Danh muc cong trinh trong diem 3 4 3" xfId="40797"/>
    <cellStyle name="1_pvhung.skhdt 20117113152041 Danh muc cong trinh trong diem 3 5" xfId="40798"/>
    <cellStyle name="1_pvhung.skhdt 20117113152041 Danh muc cong trinh trong diem 3 6" xfId="40799"/>
    <cellStyle name="1_pvhung.skhdt 20117113152041 Danh muc cong trinh trong diem 4" xfId="11758"/>
    <cellStyle name="1_pvhung.skhdt 20117113152041 Danh muc cong trinh trong diem 4 2" xfId="40800"/>
    <cellStyle name="1_pvhung.skhdt 20117113152041 Danh muc cong trinh trong diem 4 3" xfId="40801"/>
    <cellStyle name="1_pvhung.skhdt 20117113152041 Danh muc cong trinh trong diem 5" xfId="11759"/>
    <cellStyle name="1_pvhung.skhdt 20117113152041 Danh muc cong trinh trong diem 5 2" xfId="40802"/>
    <cellStyle name="1_pvhung.skhdt 20117113152041 Danh muc cong trinh trong diem 5 3" xfId="40803"/>
    <cellStyle name="1_pvhung.skhdt 20117113152041 Danh muc cong trinh trong diem 6" xfId="11760"/>
    <cellStyle name="1_pvhung.skhdt 20117113152041 Danh muc cong trinh trong diem 6 2" xfId="40804"/>
    <cellStyle name="1_pvhung.skhdt 20117113152041 Danh muc cong trinh trong diem 6 3" xfId="40805"/>
    <cellStyle name="1_pvhung.skhdt 20117113152041 Danh muc cong trinh trong diem 7" xfId="40806"/>
    <cellStyle name="1_pvhung.skhdt 20117113152041 Danh muc cong trinh trong diem_BC von DTPT 6 thang 2012" xfId="11761"/>
    <cellStyle name="1_pvhung.skhdt 20117113152041 Danh muc cong trinh trong diem_BC von DTPT 6 thang 2012 2" xfId="11762"/>
    <cellStyle name="1_pvhung.skhdt 20117113152041 Danh muc cong trinh trong diem_BC von DTPT 6 thang 2012 2 2" xfId="11763"/>
    <cellStyle name="1_pvhung.skhdt 20117113152041 Danh muc cong trinh trong diem_BC von DTPT 6 thang 2012 2 2 2" xfId="11764"/>
    <cellStyle name="1_pvhung.skhdt 20117113152041 Danh muc cong trinh trong diem_BC von DTPT 6 thang 2012 2 2 2 2" xfId="40807"/>
    <cellStyle name="1_pvhung.skhdt 20117113152041 Danh muc cong trinh trong diem_BC von DTPT 6 thang 2012 2 2 2 3" xfId="40808"/>
    <cellStyle name="1_pvhung.skhdt 20117113152041 Danh muc cong trinh trong diem_BC von DTPT 6 thang 2012 2 2 3" xfId="11765"/>
    <cellStyle name="1_pvhung.skhdt 20117113152041 Danh muc cong trinh trong diem_BC von DTPT 6 thang 2012 2 2 3 2" xfId="40809"/>
    <cellStyle name="1_pvhung.skhdt 20117113152041 Danh muc cong trinh trong diem_BC von DTPT 6 thang 2012 2 2 3 3" xfId="40810"/>
    <cellStyle name="1_pvhung.skhdt 20117113152041 Danh muc cong trinh trong diem_BC von DTPT 6 thang 2012 2 2 4" xfId="11766"/>
    <cellStyle name="1_pvhung.skhdt 20117113152041 Danh muc cong trinh trong diem_BC von DTPT 6 thang 2012 2 2 4 2" xfId="40811"/>
    <cellStyle name="1_pvhung.skhdt 20117113152041 Danh muc cong trinh trong diem_BC von DTPT 6 thang 2012 2 2 4 3" xfId="40812"/>
    <cellStyle name="1_pvhung.skhdt 20117113152041 Danh muc cong trinh trong diem_BC von DTPT 6 thang 2012 2 2 5" xfId="40813"/>
    <cellStyle name="1_pvhung.skhdt 20117113152041 Danh muc cong trinh trong diem_BC von DTPT 6 thang 2012 2 2 6" xfId="40814"/>
    <cellStyle name="1_pvhung.skhdt 20117113152041 Danh muc cong trinh trong diem_BC von DTPT 6 thang 2012 2 3" xfId="11767"/>
    <cellStyle name="1_pvhung.skhdt 20117113152041 Danh muc cong trinh trong diem_BC von DTPT 6 thang 2012 2 3 2" xfId="40815"/>
    <cellStyle name="1_pvhung.skhdt 20117113152041 Danh muc cong trinh trong diem_BC von DTPT 6 thang 2012 2 3 3" xfId="40816"/>
    <cellStyle name="1_pvhung.skhdt 20117113152041 Danh muc cong trinh trong diem_BC von DTPT 6 thang 2012 2 4" xfId="11768"/>
    <cellStyle name="1_pvhung.skhdt 20117113152041 Danh muc cong trinh trong diem_BC von DTPT 6 thang 2012 2 4 2" xfId="40817"/>
    <cellStyle name="1_pvhung.skhdt 20117113152041 Danh muc cong trinh trong diem_BC von DTPT 6 thang 2012 2 4 3" xfId="40818"/>
    <cellStyle name="1_pvhung.skhdt 20117113152041 Danh muc cong trinh trong diem_BC von DTPT 6 thang 2012 2 5" xfId="11769"/>
    <cellStyle name="1_pvhung.skhdt 20117113152041 Danh muc cong trinh trong diem_BC von DTPT 6 thang 2012 2 5 2" xfId="40819"/>
    <cellStyle name="1_pvhung.skhdt 20117113152041 Danh muc cong trinh trong diem_BC von DTPT 6 thang 2012 2 5 3" xfId="40820"/>
    <cellStyle name="1_pvhung.skhdt 20117113152041 Danh muc cong trinh trong diem_BC von DTPT 6 thang 2012 2 6" xfId="40821"/>
    <cellStyle name="1_pvhung.skhdt 20117113152041 Danh muc cong trinh trong diem_BC von DTPT 6 thang 2012 2 7" xfId="40822"/>
    <cellStyle name="1_pvhung.skhdt 20117113152041 Danh muc cong trinh trong diem_BC von DTPT 6 thang 2012 3" xfId="11770"/>
    <cellStyle name="1_pvhung.skhdt 20117113152041 Danh muc cong trinh trong diem_BC von DTPT 6 thang 2012 3 2" xfId="11771"/>
    <cellStyle name="1_pvhung.skhdt 20117113152041 Danh muc cong trinh trong diem_BC von DTPT 6 thang 2012 3 2 2" xfId="40823"/>
    <cellStyle name="1_pvhung.skhdt 20117113152041 Danh muc cong trinh trong diem_BC von DTPT 6 thang 2012 3 2 3" xfId="40824"/>
    <cellStyle name="1_pvhung.skhdt 20117113152041 Danh muc cong trinh trong diem_BC von DTPT 6 thang 2012 3 3" xfId="11772"/>
    <cellStyle name="1_pvhung.skhdt 20117113152041 Danh muc cong trinh trong diem_BC von DTPT 6 thang 2012 3 3 2" xfId="40825"/>
    <cellStyle name="1_pvhung.skhdt 20117113152041 Danh muc cong trinh trong diem_BC von DTPT 6 thang 2012 3 3 3" xfId="40826"/>
    <cellStyle name="1_pvhung.skhdt 20117113152041 Danh muc cong trinh trong diem_BC von DTPT 6 thang 2012 3 4" xfId="11773"/>
    <cellStyle name="1_pvhung.skhdt 20117113152041 Danh muc cong trinh trong diem_BC von DTPT 6 thang 2012 3 4 2" xfId="40827"/>
    <cellStyle name="1_pvhung.skhdt 20117113152041 Danh muc cong trinh trong diem_BC von DTPT 6 thang 2012 3 4 3" xfId="40828"/>
    <cellStyle name="1_pvhung.skhdt 20117113152041 Danh muc cong trinh trong diem_BC von DTPT 6 thang 2012 3 5" xfId="40829"/>
    <cellStyle name="1_pvhung.skhdt 20117113152041 Danh muc cong trinh trong diem_BC von DTPT 6 thang 2012 3 6" xfId="40830"/>
    <cellStyle name="1_pvhung.skhdt 20117113152041 Danh muc cong trinh trong diem_BC von DTPT 6 thang 2012 4" xfId="11774"/>
    <cellStyle name="1_pvhung.skhdt 20117113152041 Danh muc cong trinh trong diem_BC von DTPT 6 thang 2012 4 2" xfId="40831"/>
    <cellStyle name="1_pvhung.skhdt 20117113152041 Danh muc cong trinh trong diem_BC von DTPT 6 thang 2012 4 3" xfId="40832"/>
    <cellStyle name="1_pvhung.skhdt 20117113152041 Danh muc cong trinh trong diem_BC von DTPT 6 thang 2012 5" xfId="11775"/>
    <cellStyle name="1_pvhung.skhdt 20117113152041 Danh muc cong trinh trong diem_BC von DTPT 6 thang 2012 5 2" xfId="40833"/>
    <cellStyle name="1_pvhung.skhdt 20117113152041 Danh muc cong trinh trong diem_BC von DTPT 6 thang 2012 5 3" xfId="40834"/>
    <cellStyle name="1_pvhung.skhdt 20117113152041 Danh muc cong trinh trong diem_BC von DTPT 6 thang 2012 6" xfId="11776"/>
    <cellStyle name="1_pvhung.skhdt 20117113152041 Danh muc cong trinh trong diem_BC von DTPT 6 thang 2012 6 2" xfId="40835"/>
    <cellStyle name="1_pvhung.skhdt 20117113152041 Danh muc cong trinh trong diem_BC von DTPT 6 thang 2012 6 3" xfId="40836"/>
    <cellStyle name="1_pvhung.skhdt 20117113152041 Danh muc cong trinh trong diem_BC von DTPT 6 thang 2012 7" xfId="40837"/>
    <cellStyle name="1_pvhung.skhdt 20117113152041 Danh muc cong trinh trong diem_Bieu du thao QD von ho tro co MT" xfId="11777"/>
    <cellStyle name="1_pvhung.skhdt 20117113152041 Danh muc cong trinh trong diem_Bieu du thao QD von ho tro co MT 2" xfId="11778"/>
    <cellStyle name="1_pvhung.skhdt 20117113152041 Danh muc cong trinh trong diem_Bieu du thao QD von ho tro co MT 2 2" xfId="11779"/>
    <cellStyle name="1_pvhung.skhdt 20117113152041 Danh muc cong trinh trong diem_Bieu du thao QD von ho tro co MT 2 2 2" xfId="11780"/>
    <cellStyle name="1_pvhung.skhdt 20117113152041 Danh muc cong trinh trong diem_Bieu du thao QD von ho tro co MT 2 2 2 2" xfId="40838"/>
    <cellStyle name="1_pvhung.skhdt 20117113152041 Danh muc cong trinh trong diem_Bieu du thao QD von ho tro co MT 2 2 2 3" xfId="40839"/>
    <cellStyle name="1_pvhung.skhdt 20117113152041 Danh muc cong trinh trong diem_Bieu du thao QD von ho tro co MT 2 2 3" xfId="11781"/>
    <cellStyle name="1_pvhung.skhdt 20117113152041 Danh muc cong trinh trong diem_Bieu du thao QD von ho tro co MT 2 2 3 2" xfId="40840"/>
    <cellStyle name="1_pvhung.skhdt 20117113152041 Danh muc cong trinh trong diem_Bieu du thao QD von ho tro co MT 2 2 3 3" xfId="40841"/>
    <cellStyle name="1_pvhung.skhdt 20117113152041 Danh muc cong trinh trong diem_Bieu du thao QD von ho tro co MT 2 2 4" xfId="11782"/>
    <cellStyle name="1_pvhung.skhdt 20117113152041 Danh muc cong trinh trong diem_Bieu du thao QD von ho tro co MT 2 2 4 2" xfId="40842"/>
    <cellStyle name="1_pvhung.skhdt 20117113152041 Danh muc cong trinh trong diem_Bieu du thao QD von ho tro co MT 2 2 4 3" xfId="40843"/>
    <cellStyle name="1_pvhung.skhdt 20117113152041 Danh muc cong trinh trong diem_Bieu du thao QD von ho tro co MT 2 2 5" xfId="40844"/>
    <cellStyle name="1_pvhung.skhdt 20117113152041 Danh muc cong trinh trong diem_Bieu du thao QD von ho tro co MT 2 2 6" xfId="40845"/>
    <cellStyle name="1_pvhung.skhdt 20117113152041 Danh muc cong trinh trong diem_Bieu du thao QD von ho tro co MT 2 3" xfId="11783"/>
    <cellStyle name="1_pvhung.skhdt 20117113152041 Danh muc cong trinh trong diem_Bieu du thao QD von ho tro co MT 2 3 2" xfId="40846"/>
    <cellStyle name="1_pvhung.skhdt 20117113152041 Danh muc cong trinh trong diem_Bieu du thao QD von ho tro co MT 2 3 3" xfId="40847"/>
    <cellStyle name="1_pvhung.skhdt 20117113152041 Danh muc cong trinh trong diem_Bieu du thao QD von ho tro co MT 2 4" xfId="11784"/>
    <cellStyle name="1_pvhung.skhdt 20117113152041 Danh muc cong trinh trong diem_Bieu du thao QD von ho tro co MT 2 4 2" xfId="40848"/>
    <cellStyle name="1_pvhung.skhdt 20117113152041 Danh muc cong trinh trong diem_Bieu du thao QD von ho tro co MT 2 4 3" xfId="40849"/>
    <cellStyle name="1_pvhung.skhdt 20117113152041 Danh muc cong trinh trong diem_Bieu du thao QD von ho tro co MT 2 5" xfId="11785"/>
    <cellStyle name="1_pvhung.skhdt 20117113152041 Danh muc cong trinh trong diem_Bieu du thao QD von ho tro co MT 2 5 2" xfId="40850"/>
    <cellStyle name="1_pvhung.skhdt 20117113152041 Danh muc cong trinh trong diem_Bieu du thao QD von ho tro co MT 2 5 3" xfId="40851"/>
    <cellStyle name="1_pvhung.skhdt 20117113152041 Danh muc cong trinh trong diem_Bieu du thao QD von ho tro co MT 2 6" xfId="40852"/>
    <cellStyle name="1_pvhung.skhdt 20117113152041 Danh muc cong trinh trong diem_Bieu du thao QD von ho tro co MT 2 7" xfId="40853"/>
    <cellStyle name="1_pvhung.skhdt 20117113152041 Danh muc cong trinh trong diem_Bieu du thao QD von ho tro co MT 3" xfId="11786"/>
    <cellStyle name="1_pvhung.skhdt 20117113152041 Danh muc cong trinh trong diem_Bieu du thao QD von ho tro co MT 3 2" xfId="11787"/>
    <cellStyle name="1_pvhung.skhdt 20117113152041 Danh muc cong trinh trong diem_Bieu du thao QD von ho tro co MT 3 2 2" xfId="40854"/>
    <cellStyle name="1_pvhung.skhdt 20117113152041 Danh muc cong trinh trong diem_Bieu du thao QD von ho tro co MT 3 2 3" xfId="40855"/>
    <cellStyle name="1_pvhung.skhdt 20117113152041 Danh muc cong trinh trong diem_Bieu du thao QD von ho tro co MT 3 3" xfId="11788"/>
    <cellStyle name="1_pvhung.skhdt 20117113152041 Danh muc cong trinh trong diem_Bieu du thao QD von ho tro co MT 3 3 2" xfId="40856"/>
    <cellStyle name="1_pvhung.skhdt 20117113152041 Danh muc cong trinh trong diem_Bieu du thao QD von ho tro co MT 3 3 3" xfId="40857"/>
    <cellStyle name="1_pvhung.skhdt 20117113152041 Danh muc cong trinh trong diem_Bieu du thao QD von ho tro co MT 3 4" xfId="11789"/>
    <cellStyle name="1_pvhung.skhdt 20117113152041 Danh muc cong trinh trong diem_Bieu du thao QD von ho tro co MT 3 4 2" xfId="40858"/>
    <cellStyle name="1_pvhung.skhdt 20117113152041 Danh muc cong trinh trong diem_Bieu du thao QD von ho tro co MT 3 4 3" xfId="40859"/>
    <cellStyle name="1_pvhung.skhdt 20117113152041 Danh muc cong trinh trong diem_Bieu du thao QD von ho tro co MT 3 5" xfId="40860"/>
    <cellStyle name="1_pvhung.skhdt 20117113152041 Danh muc cong trinh trong diem_Bieu du thao QD von ho tro co MT 3 6" xfId="40861"/>
    <cellStyle name="1_pvhung.skhdt 20117113152041 Danh muc cong trinh trong diem_Bieu du thao QD von ho tro co MT 4" xfId="11790"/>
    <cellStyle name="1_pvhung.skhdt 20117113152041 Danh muc cong trinh trong diem_Bieu du thao QD von ho tro co MT 4 2" xfId="40862"/>
    <cellStyle name="1_pvhung.skhdt 20117113152041 Danh muc cong trinh trong diem_Bieu du thao QD von ho tro co MT 4 3" xfId="40863"/>
    <cellStyle name="1_pvhung.skhdt 20117113152041 Danh muc cong trinh trong diem_Bieu du thao QD von ho tro co MT 5" xfId="11791"/>
    <cellStyle name="1_pvhung.skhdt 20117113152041 Danh muc cong trinh trong diem_Bieu du thao QD von ho tro co MT 5 2" xfId="40864"/>
    <cellStyle name="1_pvhung.skhdt 20117113152041 Danh muc cong trinh trong diem_Bieu du thao QD von ho tro co MT 5 3" xfId="40865"/>
    <cellStyle name="1_pvhung.skhdt 20117113152041 Danh muc cong trinh trong diem_Bieu du thao QD von ho tro co MT 6" xfId="11792"/>
    <cellStyle name="1_pvhung.skhdt 20117113152041 Danh muc cong trinh trong diem_Bieu du thao QD von ho tro co MT 6 2" xfId="40866"/>
    <cellStyle name="1_pvhung.skhdt 20117113152041 Danh muc cong trinh trong diem_Bieu du thao QD von ho tro co MT 6 3" xfId="40867"/>
    <cellStyle name="1_pvhung.skhdt 20117113152041 Danh muc cong trinh trong diem_Bieu du thao QD von ho tro co MT 7" xfId="40868"/>
    <cellStyle name="1_pvhung.skhdt 20117113152041 Danh muc cong trinh trong diem_Ke hoach 2012 (theo doi)" xfId="11793"/>
    <cellStyle name="1_pvhung.skhdt 20117113152041 Danh muc cong trinh trong diem_Ke hoach 2012 (theo doi) 2" xfId="11794"/>
    <cellStyle name="1_pvhung.skhdt 20117113152041 Danh muc cong trinh trong diem_Ke hoach 2012 (theo doi) 2 2" xfId="11795"/>
    <cellStyle name="1_pvhung.skhdt 20117113152041 Danh muc cong trinh trong diem_Ke hoach 2012 (theo doi) 2 2 2" xfId="11796"/>
    <cellStyle name="1_pvhung.skhdt 20117113152041 Danh muc cong trinh trong diem_Ke hoach 2012 (theo doi) 2 2 2 2" xfId="40869"/>
    <cellStyle name="1_pvhung.skhdt 20117113152041 Danh muc cong trinh trong diem_Ke hoach 2012 (theo doi) 2 2 2 3" xfId="40870"/>
    <cellStyle name="1_pvhung.skhdt 20117113152041 Danh muc cong trinh trong diem_Ke hoach 2012 (theo doi) 2 2 3" xfId="11797"/>
    <cellStyle name="1_pvhung.skhdt 20117113152041 Danh muc cong trinh trong diem_Ke hoach 2012 (theo doi) 2 2 3 2" xfId="40871"/>
    <cellStyle name="1_pvhung.skhdt 20117113152041 Danh muc cong trinh trong diem_Ke hoach 2012 (theo doi) 2 2 3 3" xfId="40872"/>
    <cellStyle name="1_pvhung.skhdt 20117113152041 Danh muc cong trinh trong diem_Ke hoach 2012 (theo doi) 2 2 4" xfId="11798"/>
    <cellStyle name="1_pvhung.skhdt 20117113152041 Danh muc cong trinh trong diem_Ke hoach 2012 (theo doi) 2 2 4 2" xfId="40873"/>
    <cellStyle name="1_pvhung.skhdt 20117113152041 Danh muc cong trinh trong diem_Ke hoach 2012 (theo doi) 2 2 4 3" xfId="40874"/>
    <cellStyle name="1_pvhung.skhdt 20117113152041 Danh muc cong trinh trong diem_Ke hoach 2012 (theo doi) 2 2 5" xfId="40875"/>
    <cellStyle name="1_pvhung.skhdt 20117113152041 Danh muc cong trinh trong diem_Ke hoach 2012 (theo doi) 2 2 6" xfId="40876"/>
    <cellStyle name="1_pvhung.skhdt 20117113152041 Danh muc cong trinh trong diem_Ke hoach 2012 (theo doi) 2 3" xfId="11799"/>
    <cellStyle name="1_pvhung.skhdt 20117113152041 Danh muc cong trinh trong diem_Ke hoach 2012 (theo doi) 2 3 2" xfId="40877"/>
    <cellStyle name="1_pvhung.skhdt 20117113152041 Danh muc cong trinh trong diem_Ke hoach 2012 (theo doi) 2 3 3" xfId="40878"/>
    <cellStyle name="1_pvhung.skhdt 20117113152041 Danh muc cong trinh trong diem_Ke hoach 2012 (theo doi) 2 4" xfId="11800"/>
    <cellStyle name="1_pvhung.skhdt 20117113152041 Danh muc cong trinh trong diem_Ke hoach 2012 (theo doi) 2 4 2" xfId="40879"/>
    <cellStyle name="1_pvhung.skhdt 20117113152041 Danh muc cong trinh trong diem_Ke hoach 2012 (theo doi) 2 4 3" xfId="40880"/>
    <cellStyle name="1_pvhung.skhdt 20117113152041 Danh muc cong trinh trong diem_Ke hoach 2012 (theo doi) 2 5" xfId="11801"/>
    <cellStyle name="1_pvhung.skhdt 20117113152041 Danh muc cong trinh trong diem_Ke hoach 2012 (theo doi) 2 5 2" xfId="40881"/>
    <cellStyle name="1_pvhung.skhdt 20117113152041 Danh muc cong trinh trong diem_Ke hoach 2012 (theo doi) 2 5 3" xfId="40882"/>
    <cellStyle name="1_pvhung.skhdt 20117113152041 Danh muc cong trinh trong diem_Ke hoach 2012 (theo doi) 2 6" xfId="40883"/>
    <cellStyle name="1_pvhung.skhdt 20117113152041 Danh muc cong trinh trong diem_Ke hoach 2012 (theo doi) 2 7" xfId="40884"/>
    <cellStyle name="1_pvhung.skhdt 20117113152041 Danh muc cong trinh trong diem_Ke hoach 2012 (theo doi) 3" xfId="11802"/>
    <cellStyle name="1_pvhung.skhdt 20117113152041 Danh muc cong trinh trong diem_Ke hoach 2012 (theo doi) 3 2" xfId="11803"/>
    <cellStyle name="1_pvhung.skhdt 20117113152041 Danh muc cong trinh trong diem_Ke hoach 2012 (theo doi) 3 2 2" xfId="40885"/>
    <cellStyle name="1_pvhung.skhdt 20117113152041 Danh muc cong trinh trong diem_Ke hoach 2012 (theo doi) 3 2 3" xfId="40886"/>
    <cellStyle name="1_pvhung.skhdt 20117113152041 Danh muc cong trinh trong diem_Ke hoach 2012 (theo doi) 3 3" xfId="11804"/>
    <cellStyle name="1_pvhung.skhdt 20117113152041 Danh muc cong trinh trong diem_Ke hoach 2012 (theo doi) 3 3 2" xfId="40887"/>
    <cellStyle name="1_pvhung.skhdt 20117113152041 Danh muc cong trinh trong diem_Ke hoach 2012 (theo doi) 3 3 3" xfId="40888"/>
    <cellStyle name="1_pvhung.skhdt 20117113152041 Danh muc cong trinh trong diem_Ke hoach 2012 (theo doi) 3 4" xfId="11805"/>
    <cellStyle name="1_pvhung.skhdt 20117113152041 Danh muc cong trinh trong diem_Ke hoach 2012 (theo doi) 3 4 2" xfId="40889"/>
    <cellStyle name="1_pvhung.skhdt 20117113152041 Danh muc cong trinh trong diem_Ke hoach 2012 (theo doi) 3 4 3" xfId="40890"/>
    <cellStyle name="1_pvhung.skhdt 20117113152041 Danh muc cong trinh trong diem_Ke hoach 2012 (theo doi) 3 5" xfId="40891"/>
    <cellStyle name="1_pvhung.skhdt 20117113152041 Danh muc cong trinh trong diem_Ke hoach 2012 (theo doi) 3 6" xfId="40892"/>
    <cellStyle name="1_pvhung.skhdt 20117113152041 Danh muc cong trinh trong diem_Ke hoach 2012 (theo doi) 4" xfId="11806"/>
    <cellStyle name="1_pvhung.skhdt 20117113152041 Danh muc cong trinh trong diem_Ke hoach 2012 (theo doi) 4 2" xfId="40893"/>
    <cellStyle name="1_pvhung.skhdt 20117113152041 Danh muc cong trinh trong diem_Ke hoach 2012 (theo doi) 4 3" xfId="40894"/>
    <cellStyle name="1_pvhung.skhdt 20117113152041 Danh muc cong trinh trong diem_Ke hoach 2012 (theo doi) 5" xfId="11807"/>
    <cellStyle name="1_pvhung.skhdt 20117113152041 Danh muc cong trinh trong diem_Ke hoach 2012 (theo doi) 5 2" xfId="40895"/>
    <cellStyle name="1_pvhung.skhdt 20117113152041 Danh muc cong trinh trong diem_Ke hoach 2012 (theo doi) 5 3" xfId="40896"/>
    <cellStyle name="1_pvhung.skhdt 20117113152041 Danh muc cong trinh trong diem_Ke hoach 2012 (theo doi) 6" xfId="11808"/>
    <cellStyle name="1_pvhung.skhdt 20117113152041 Danh muc cong trinh trong diem_Ke hoach 2012 (theo doi) 6 2" xfId="40897"/>
    <cellStyle name="1_pvhung.skhdt 20117113152041 Danh muc cong trinh trong diem_Ke hoach 2012 (theo doi) 6 3" xfId="40898"/>
    <cellStyle name="1_pvhung.skhdt 20117113152041 Danh muc cong trinh trong diem_Ke hoach 2012 (theo doi) 7" xfId="40899"/>
    <cellStyle name="1_pvhung.skhdt 20117113152041 Danh muc cong trinh trong diem_Ke hoach 2012 theo doi (giai ngan 30.6.12)" xfId="11809"/>
    <cellStyle name="1_pvhung.skhdt 20117113152041 Danh muc cong trinh trong diem_Ke hoach 2012 theo doi (giai ngan 30.6.12) 2" xfId="11810"/>
    <cellStyle name="1_pvhung.skhdt 20117113152041 Danh muc cong trinh trong diem_Ke hoach 2012 theo doi (giai ngan 30.6.12) 2 2" xfId="11811"/>
    <cellStyle name="1_pvhung.skhdt 20117113152041 Danh muc cong trinh trong diem_Ke hoach 2012 theo doi (giai ngan 30.6.12) 2 2 2" xfId="11812"/>
    <cellStyle name="1_pvhung.skhdt 20117113152041 Danh muc cong trinh trong diem_Ke hoach 2012 theo doi (giai ngan 30.6.12) 2 2 2 2" xfId="40900"/>
    <cellStyle name="1_pvhung.skhdt 20117113152041 Danh muc cong trinh trong diem_Ke hoach 2012 theo doi (giai ngan 30.6.12) 2 2 2 3" xfId="40901"/>
    <cellStyle name="1_pvhung.skhdt 20117113152041 Danh muc cong trinh trong diem_Ke hoach 2012 theo doi (giai ngan 30.6.12) 2 2 3" xfId="11813"/>
    <cellStyle name="1_pvhung.skhdt 20117113152041 Danh muc cong trinh trong diem_Ke hoach 2012 theo doi (giai ngan 30.6.12) 2 2 3 2" xfId="40902"/>
    <cellStyle name="1_pvhung.skhdt 20117113152041 Danh muc cong trinh trong diem_Ke hoach 2012 theo doi (giai ngan 30.6.12) 2 2 3 3" xfId="40903"/>
    <cellStyle name="1_pvhung.skhdt 20117113152041 Danh muc cong trinh trong diem_Ke hoach 2012 theo doi (giai ngan 30.6.12) 2 2 4" xfId="11814"/>
    <cellStyle name="1_pvhung.skhdt 20117113152041 Danh muc cong trinh trong diem_Ke hoach 2012 theo doi (giai ngan 30.6.12) 2 2 4 2" xfId="40904"/>
    <cellStyle name="1_pvhung.skhdt 20117113152041 Danh muc cong trinh trong diem_Ke hoach 2012 theo doi (giai ngan 30.6.12) 2 2 4 3" xfId="40905"/>
    <cellStyle name="1_pvhung.skhdt 20117113152041 Danh muc cong trinh trong diem_Ke hoach 2012 theo doi (giai ngan 30.6.12) 2 2 5" xfId="40906"/>
    <cellStyle name="1_pvhung.skhdt 20117113152041 Danh muc cong trinh trong diem_Ke hoach 2012 theo doi (giai ngan 30.6.12) 2 2 6" xfId="40907"/>
    <cellStyle name="1_pvhung.skhdt 20117113152041 Danh muc cong trinh trong diem_Ke hoach 2012 theo doi (giai ngan 30.6.12) 2 3" xfId="11815"/>
    <cellStyle name="1_pvhung.skhdt 20117113152041 Danh muc cong trinh trong diem_Ke hoach 2012 theo doi (giai ngan 30.6.12) 2 3 2" xfId="40908"/>
    <cellStyle name="1_pvhung.skhdt 20117113152041 Danh muc cong trinh trong diem_Ke hoach 2012 theo doi (giai ngan 30.6.12) 2 3 3" xfId="40909"/>
    <cellStyle name="1_pvhung.skhdt 20117113152041 Danh muc cong trinh trong diem_Ke hoach 2012 theo doi (giai ngan 30.6.12) 2 4" xfId="11816"/>
    <cellStyle name="1_pvhung.skhdt 20117113152041 Danh muc cong trinh trong diem_Ke hoach 2012 theo doi (giai ngan 30.6.12) 2 4 2" xfId="40910"/>
    <cellStyle name="1_pvhung.skhdt 20117113152041 Danh muc cong trinh trong diem_Ke hoach 2012 theo doi (giai ngan 30.6.12) 2 4 3" xfId="40911"/>
    <cellStyle name="1_pvhung.skhdt 20117113152041 Danh muc cong trinh trong diem_Ke hoach 2012 theo doi (giai ngan 30.6.12) 2 5" xfId="11817"/>
    <cellStyle name="1_pvhung.skhdt 20117113152041 Danh muc cong trinh trong diem_Ke hoach 2012 theo doi (giai ngan 30.6.12) 2 5 2" xfId="40912"/>
    <cellStyle name="1_pvhung.skhdt 20117113152041 Danh muc cong trinh trong diem_Ke hoach 2012 theo doi (giai ngan 30.6.12) 2 5 3" xfId="40913"/>
    <cellStyle name="1_pvhung.skhdt 20117113152041 Danh muc cong trinh trong diem_Ke hoach 2012 theo doi (giai ngan 30.6.12) 2 6" xfId="40914"/>
    <cellStyle name="1_pvhung.skhdt 20117113152041 Danh muc cong trinh trong diem_Ke hoach 2012 theo doi (giai ngan 30.6.12) 2 7" xfId="40915"/>
    <cellStyle name="1_pvhung.skhdt 20117113152041 Danh muc cong trinh trong diem_Ke hoach 2012 theo doi (giai ngan 30.6.12) 3" xfId="11818"/>
    <cellStyle name="1_pvhung.skhdt 20117113152041 Danh muc cong trinh trong diem_Ke hoach 2012 theo doi (giai ngan 30.6.12) 3 2" xfId="11819"/>
    <cellStyle name="1_pvhung.skhdt 20117113152041 Danh muc cong trinh trong diem_Ke hoach 2012 theo doi (giai ngan 30.6.12) 3 2 2" xfId="40916"/>
    <cellStyle name="1_pvhung.skhdt 20117113152041 Danh muc cong trinh trong diem_Ke hoach 2012 theo doi (giai ngan 30.6.12) 3 2 3" xfId="40917"/>
    <cellStyle name="1_pvhung.skhdt 20117113152041 Danh muc cong trinh trong diem_Ke hoach 2012 theo doi (giai ngan 30.6.12) 3 3" xfId="11820"/>
    <cellStyle name="1_pvhung.skhdt 20117113152041 Danh muc cong trinh trong diem_Ke hoach 2012 theo doi (giai ngan 30.6.12) 3 3 2" xfId="40918"/>
    <cellStyle name="1_pvhung.skhdt 20117113152041 Danh muc cong trinh trong diem_Ke hoach 2012 theo doi (giai ngan 30.6.12) 3 3 3" xfId="40919"/>
    <cellStyle name="1_pvhung.skhdt 20117113152041 Danh muc cong trinh trong diem_Ke hoach 2012 theo doi (giai ngan 30.6.12) 3 4" xfId="11821"/>
    <cellStyle name="1_pvhung.skhdt 20117113152041 Danh muc cong trinh trong diem_Ke hoach 2012 theo doi (giai ngan 30.6.12) 3 4 2" xfId="40920"/>
    <cellStyle name="1_pvhung.skhdt 20117113152041 Danh muc cong trinh trong diem_Ke hoach 2012 theo doi (giai ngan 30.6.12) 3 4 3" xfId="40921"/>
    <cellStyle name="1_pvhung.skhdt 20117113152041 Danh muc cong trinh trong diem_Ke hoach 2012 theo doi (giai ngan 30.6.12) 3 5" xfId="40922"/>
    <cellStyle name="1_pvhung.skhdt 20117113152041 Danh muc cong trinh trong diem_Ke hoach 2012 theo doi (giai ngan 30.6.12) 3 6" xfId="40923"/>
    <cellStyle name="1_pvhung.skhdt 20117113152041 Danh muc cong trinh trong diem_Ke hoach 2012 theo doi (giai ngan 30.6.12) 4" xfId="11822"/>
    <cellStyle name="1_pvhung.skhdt 20117113152041 Danh muc cong trinh trong diem_Ke hoach 2012 theo doi (giai ngan 30.6.12) 4 2" xfId="40924"/>
    <cellStyle name="1_pvhung.skhdt 20117113152041 Danh muc cong trinh trong diem_Ke hoach 2012 theo doi (giai ngan 30.6.12) 4 3" xfId="40925"/>
    <cellStyle name="1_pvhung.skhdt 20117113152041 Danh muc cong trinh trong diem_Ke hoach 2012 theo doi (giai ngan 30.6.12) 5" xfId="11823"/>
    <cellStyle name="1_pvhung.skhdt 20117113152041 Danh muc cong trinh trong diem_Ke hoach 2012 theo doi (giai ngan 30.6.12) 5 2" xfId="40926"/>
    <cellStyle name="1_pvhung.skhdt 20117113152041 Danh muc cong trinh trong diem_Ke hoach 2012 theo doi (giai ngan 30.6.12) 5 3" xfId="40927"/>
    <cellStyle name="1_pvhung.skhdt 20117113152041 Danh muc cong trinh trong diem_Ke hoach 2012 theo doi (giai ngan 30.6.12) 6" xfId="11824"/>
    <cellStyle name="1_pvhung.skhdt 20117113152041 Danh muc cong trinh trong diem_Ke hoach 2012 theo doi (giai ngan 30.6.12) 6 2" xfId="40928"/>
    <cellStyle name="1_pvhung.skhdt 20117113152041 Danh muc cong trinh trong diem_Ke hoach 2012 theo doi (giai ngan 30.6.12) 6 3" xfId="40929"/>
    <cellStyle name="1_pvhung.skhdt 20117113152041 Danh muc cong trinh trong diem_Ke hoach 2012 theo doi (giai ngan 30.6.12) 7" xfId="40930"/>
    <cellStyle name="1_Ra soat Giai ngan 2007 (dang lam)" xfId="11825"/>
    <cellStyle name="1_Ra soat Giai ngan 2007 (dang lam) 2" xfId="11826"/>
    <cellStyle name="1_Ra soat Giai ngan 2007 (dang lam) 2 2" xfId="11827"/>
    <cellStyle name="1_Ra soat Giai ngan 2007 (dang lam) 2 2 2" xfId="40931"/>
    <cellStyle name="1_Ra soat Giai ngan 2007 (dang lam) 2 2 3" xfId="40932"/>
    <cellStyle name="1_Ra soat Giai ngan 2007 (dang lam) 2 3" xfId="11828"/>
    <cellStyle name="1_Ra soat Giai ngan 2007 (dang lam) 2 3 2" xfId="40933"/>
    <cellStyle name="1_Ra soat Giai ngan 2007 (dang lam) 2 3 3" xfId="40934"/>
    <cellStyle name="1_Ra soat Giai ngan 2007 (dang lam) 2 4" xfId="11829"/>
    <cellStyle name="1_Ra soat Giai ngan 2007 (dang lam) 2 4 2" xfId="40935"/>
    <cellStyle name="1_Ra soat Giai ngan 2007 (dang lam) 2 4 3" xfId="40936"/>
    <cellStyle name="1_Ra soat Giai ngan 2007 (dang lam) 2 5" xfId="40937"/>
    <cellStyle name="1_Ra soat Giai ngan 2007 (dang lam) 2 6" xfId="40938"/>
    <cellStyle name="1_Ra soat Giai ngan 2007 (dang lam) 3" xfId="11830"/>
    <cellStyle name="1_Ra soat Giai ngan 2007 (dang lam) 3 2" xfId="40939"/>
    <cellStyle name="1_Ra soat Giai ngan 2007 (dang lam) 3 3" xfId="40940"/>
    <cellStyle name="1_Ra soat Giai ngan 2007 (dang lam) 4" xfId="11831"/>
    <cellStyle name="1_Ra soat Giai ngan 2007 (dang lam) 4 2" xfId="40941"/>
    <cellStyle name="1_Ra soat Giai ngan 2007 (dang lam) 4 3" xfId="40942"/>
    <cellStyle name="1_Ra soat Giai ngan 2007 (dang lam) 5" xfId="11832"/>
    <cellStyle name="1_Ra soat Giai ngan 2007 (dang lam) 5 2" xfId="40943"/>
    <cellStyle name="1_Ra soat Giai ngan 2007 (dang lam) 5 3" xfId="40944"/>
    <cellStyle name="1_Ra soat Giai ngan 2007 (dang lam) 6" xfId="40945"/>
    <cellStyle name="1_Ra soat Giai ngan 2007 (dang lam) 7" xfId="40946"/>
    <cellStyle name="1_Ra soat Giai ngan 2007 (dang lam)_Bao cao tinh hinh thuc hien KH 2009 den 31-01-10" xfId="11833"/>
    <cellStyle name="1_Ra soat Giai ngan 2007 (dang lam)_Bao cao tinh hinh thuc hien KH 2009 den 31-01-10 2" xfId="11834"/>
    <cellStyle name="1_Ra soat Giai ngan 2007 (dang lam)_Bao cao tinh hinh thuc hien KH 2009 den 31-01-10 2 2" xfId="11835"/>
    <cellStyle name="1_Ra soat Giai ngan 2007 (dang lam)_Bao cao tinh hinh thuc hien KH 2009 den 31-01-10 2 2 2" xfId="11836"/>
    <cellStyle name="1_Ra soat Giai ngan 2007 (dang lam)_Bao cao tinh hinh thuc hien KH 2009 den 31-01-10 2 2 2 2" xfId="40947"/>
    <cellStyle name="1_Ra soat Giai ngan 2007 (dang lam)_Bao cao tinh hinh thuc hien KH 2009 den 31-01-10 2 2 2 3" xfId="40948"/>
    <cellStyle name="1_Ra soat Giai ngan 2007 (dang lam)_Bao cao tinh hinh thuc hien KH 2009 den 31-01-10 2 2 3" xfId="11837"/>
    <cellStyle name="1_Ra soat Giai ngan 2007 (dang lam)_Bao cao tinh hinh thuc hien KH 2009 den 31-01-10 2 2 3 2" xfId="40949"/>
    <cellStyle name="1_Ra soat Giai ngan 2007 (dang lam)_Bao cao tinh hinh thuc hien KH 2009 den 31-01-10 2 2 3 3" xfId="40950"/>
    <cellStyle name="1_Ra soat Giai ngan 2007 (dang lam)_Bao cao tinh hinh thuc hien KH 2009 den 31-01-10 2 2 4" xfId="11838"/>
    <cellStyle name="1_Ra soat Giai ngan 2007 (dang lam)_Bao cao tinh hinh thuc hien KH 2009 den 31-01-10 2 2 4 2" xfId="40951"/>
    <cellStyle name="1_Ra soat Giai ngan 2007 (dang lam)_Bao cao tinh hinh thuc hien KH 2009 den 31-01-10 2 2 4 3" xfId="40952"/>
    <cellStyle name="1_Ra soat Giai ngan 2007 (dang lam)_Bao cao tinh hinh thuc hien KH 2009 den 31-01-10 2 2 5" xfId="40953"/>
    <cellStyle name="1_Ra soat Giai ngan 2007 (dang lam)_Bao cao tinh hinh thuc hien KH 2009 den 31-01-10 2 2 6" xfId="40954"/>
    <cellStyle name="1_Ra soat Giai ngan 2007 (dang lam)_Bao cao tinh hinh thuc hien KH 2009 den 31-01-10 2 3" xfId="11839"/>
    <cellStyle name="1_Ra soat Giai ngan 2007 (dang lam)_Bao cao tinh hinh thuc hien KH 2009 den 31-01-10 2 3 2" xfId="40955"/>
    <cellStyle name="1_Ra soat Giai ngan 2007 (dang lam)_Bao cao tinh hinh thuc hien KH 2009 den 31-01-10 2 3 3" xfId="40956"/>
    <cellStyle name="1_Ra soat Giai ngan 2007 (dang lam)_Bao cao tinh hinh thuc hien KH 2009 den 31-01-10 2 4" xfId="11840"/>
    <cellStyle name="1_Ra soat Giai ngan 2007 (dang lam)_Bao cao tinh hinh thuc hien KH 2009 den 31-01-10 2 4 2" xfId="40957"/>
    <cellStyle name="1_Ra soat Giai ngan 2007 (dang lam)_Bao cao tinh hinh thuc hien KH 2009 den 31-01-10 2 4 3" xfId="40958"/>
    <cellStyle name="1_Ra soat Giai ngan 2007 (dang lam)_Bao cao tinh hinh thuc hien KH 2009 den 31-01-10 2 5" xfId="11841"/>
    <cellStyle name="1_Ra soat Giai ngan 2007 (dang lam)_Bao cao tinh hinh thuc hien KH 2009 den 31-01-10 2 5 2" xfId="40959"/>
    <cellStyle name="1_Ra soat Giai ngan 2007 (dang lam)_Bao cao tinh hinh thuc hien KH 2009 den 31-01-10 2 5 3" xfId="40960"/>
    <cellStyle name="1_Ra soat Giai ngan 2007 (dang lam)_Bao cao tinh hinh thuc hien KH 2009 den 31-01-10 2 6" xfId="40961"/>
    <cellStyle name="1_Ra soat Giai ngan 2007 (dang lam)_Bao cao tinh hinh thuc hien KH 2009 den 31-01-10 2 7" xfId="40962"/>
    <cellStyle name="1_Ra soat Giai ngan 2007 (dang lam)_Bao cao tinh hinh thuc hien KH 2009 den 31-01-10 3" xfId="11842"/>
    <cellStyle name="1_Ra soat Giai ngan 2007 (dang lam)_Bao cao tinh hinh thuc hien KH 2009 den 31-01-10 3 2" xfId="11843"/>
    <cellStyle name="1_Ra soat Giai ngan 2007 (dang lam)_Bao cao tinh hinh thuc hien KH 2009 den 31-01-10 3 2 2" xfId="40963"/>
    <cellStyle name="1_Ra soat Giai ngan 2007 (dang lam)_Bao cao tinh hinh thuc hien KH 2009 den 31-01-10 3 2 3" xfId="40964"/>
    <cellStyle name="1_Ra soat Giai ngan 2007 (dang lam)_Bao cao tinh hinh thuc hien KH 2009 den 31-01-10 3 3" xfId="11844"/>
    <cellStyle name="1_Ra soat Giai ngan 2007 (dang lam)_Bao cao tinh hinh thuc hien KH 2009 den 31-01-10 3 3 2" xfId="40965"/>
    <cellStyle name="1_Ra soat Giai ngan 2007 (dang lam)_Bao cao tinh hinh thuc hien KH 2009 den 31-01-10 3 3 3" xfId="40966"/>
    <cellStyle name="1_Ra soat Giai ngan 2007 (dang lam)_Bao cao tinh hinh thuc hien KH 2009 den 31-01-10 3 4" xfId="11845"/>
    <cellStyle name="1_Ra soat Giai ngan 2007 (dang lam)_Bao cao tinh hinh thuc hien KH 2009 den 31-01-10 3 4 2" xfId="40967"/>
    <cellStyle name="1_Ra soat Giai ngan 2007 (dang lam)_Bao cao tinh hinh thuc hien KH 2009 den 31-01-10 3 4 3" xfId="40968"/>
    <cellStyle name="1_Ra soat Giai ngan 2007 (dang lam)_Bao cao tinh hinh thuc hien KH 2009 den 31-01-10 3 5" xfId="40969"/>
    <cellStyle name="1_Ra soat Giai ngan 2007 (dang lam)_Bao cao tinh hinh thuc hien KH 2009 den 31-01-10 3 6" xfId="40970"/>
    <cellStyle name="1_Ra soat Giai ngan 2007 (dang lam)_Bao cao tinh hinh thuc hien KH 2009 den 31-01-10 4" xfId="11846"/>
    <cellStyle name="1_Ra soat Giai ngan 2007 (dang lam)_Bao cao tinh hinh thuc hien KH 2009 den 31-01-10 4 2" xfId="40971"/>
    <cellStyle name="1_Ra soat Giai ngan 2007 (dang lam)_Bao cao tinh hinh thuc hien KH 2009 den 31-01-10 4 3" xfId="40972"/>
    <cellStyle name="1_Ra soat Giai ngan 2007 (dang lam)_Bao cao tinh hinh thuc hien KH 2009 den 31-01-10 5" xfId="11847"/>
    <cellStyle name="1_Ra soat Giai ngan 2007 (dang lam)_Bao cao tinh hinh thuc hien KH 2009 den 31-01-10 5 2" xfId="40973"/>
    <cellStyle name="1_Ra soat Giai ngan 2007 (dang lam)_Bao cao tinh hinh thuc hien KH 2009 den 31-01-10 5 3" xfId="40974"/>
    <cellStyle name="1_Ra soat Giai ngan 2007 (dang lam)_Bao cao tinh hinh thuc hien KH 2009 den 31-01-10 6" xfId="11848"/>
    <cellStyle name="1_Ra soat Giai ngan 2007 (dang lam)_Bao cao tinh hinh thuc hien KH 2009 den 31-01-10 6 2" xfId="40975"/>
    <cellStyle name="1_Ra soat Giai ngan 2007 (dang lam)_Bao cao tinh hinh thuc hien KH 2009 den 31-01-10 6 3" xfId="40976"/>
    <cellStyle name="1_Ra soat Giai ngan 2007 (dang lam)_Bao cao tinh hinh thuc hien KH 2009 den 31-01-10 7" xfId="40977"/>
    <cellStyle name="1_Ra soat Giai ngan 2007 (dang lam)_Bao cao tinh hinh thuc hien KH 2009 den 31-01-10_BC von DTPT 6 thang 2012" xfId="11849"/>
    <cellStyle name="1_Ra soat Giai ngan 2007 (dang lam)_Bao cao tinh hinh thuc hien KH 2009 den 31-01-10_BC von DTPT 6 thang 2012 2" xfId="11850"/>
    <cellStyle name="1_Ra soat Giai ngan 2007 (dang lam)_Bao cao tinh hinh thuc hien KH 2009 den 31-01-10_BC von DTPT 6 thang 2012 2 2" xfId="11851"/>
    <cellStyle name="1_Ra soat Giai ngan 2007 (dang lam)_Bao cao tinh hinh thuc hien KH 2009 den 31-01-10_BC von DTPT 6 thang 2012 2 2 2" xfId="11852"/>
    <cellStyle name="1_Ra soat Giai ngan 2007 (dang lam)_Bao cao tinh hinh thuc hien KH 2009 den 31-01-10_BC von DTPT 6 thang 2012 2 2 2 2" xfId="40978"/>
    <cellStyle name="1_Ra soat Giai ngan 2007 (dang lam)_Bao cao tinh hinh thuc hien KH 2009 den 31-01-10_BC von DTPT 6 thang 2012 2 2 2 3" xfId="40979"/>
    <cellStyle name="1_Ra soat Giai ngan 2007 (dang lam)_Bao cao tinh hinh thuc hien KH 2009 den 31-01-10_BC von DTPT 6 thang 2012 2 2 3" xfId="11853"/>
    <cellStyle name="1_Ra soat Giai ngan 2007 (dang lam)_Bao cao tinh hinh thuc hien KH 2009 den 31-01-10_BC von DTPT 6 thang 2012 2 2 3 2" xfId="40980"/>
    <cellStyle name="1_Ra soat Giai ngan 2007 (dang lam)_Bao cao tinh hinh thuc hien KH 2009 den 31-01-10_BC von DTPT 6 thang 2012 2 2 3 3" xfId="40981"/>
    <cellStyle name="1_Ra soat Giai ngan 2007 (dang lam)_Bao cao tinh hinh thuc hien KH 2009 den 31-01-10_BC von DTPT 6 thang 2012 2 2 4" xfId="11854"/>
    <cellStyle name="1_Ra soat Giai ngan 2007 (dang lam)_Bao cao tinh hinh thuc hien KH 2009 den 31-01-10_BC von DTPT 6 thang 2012 2 2 4 2" xfId="40982"/>
    <cellStyle name="1_Ra soat Giai ngan 2007 (dang lam)_Bao cao tinh hinh thuc hien KH 2009 den 31-01-10_BC von DTPT 6 thang 2012 2 2 4 3" xfId="40983"/>
    <cellStyle name="1_Ra soat Giai ngan 2007 (dang lam)_Bao cao tinh hinh thuc hien KH 2009 den 31-01-10_BC von DTPT 6 thang 2012 2 2 5" xfId="40984"/>
    <cellStyle name="1_Ra soat Giai ngan 2007 (dang lam)_Bao cao tinh hinh thuc hien KH 2009 den 31-01-10_BC von DTPT 6 thang 2012 2 2 6" xfId="40985"/>
    <cellStyle name="1_Ra soat Giai ngan 2007 (dang lam)_Bao cao tinh hinh thuc hien KH 2009 den 31-01-10_BC von DTPT 6 thang 2012 2 3" xfId="11855"/>
    <cellStyle name="1_Ra soat Giai ngan 2007 (dang lam)_Bao cao tinh hinh thuc hien KH 2009 den 31-01-10_BC von DTPT 6 thang 2012 2 3 2" xfId="40986"/>
    <cellStyle name="1_Ra soat Giai ngan 2007 (dang lam)_Bao cao tinh hinh thuc hien KH 2009 den 31-01-10_BC von DTPT 6 thang 2012 2 3 3" xfId="40987"/>
    <cellStyle name="1_Ra soat Giai ngan 2007 (dang lam)_Bao cao tinh hinh thuc hien KH 2009 den 31-01-10_BC von DTPT 6 thang 2012 2 4" xfId="11856"/>
    <cellStyle name="1_Ra soat Giai ngan 2007 (dang lam)_Bao cao tinh hinh thuc hien KH 2009 den 31-01-10_BC von DTPT 6 thang 2012 2 4 2" xfId="40988"/>
    <cellStyle name="1_Ra soat Giai ngan 2007 (dang lam)_Bao cao tinh hinh thuc hien KH 2009 den 31-01-10_BC von DTPT 6 thang 2012 2 4 3" xfId="40989"/>
    <cellStyle name="1_Ra soat Giai ngan 2007 (dang lam)_Bao cao tinh hinh thuc hien KH 2009 den 31-01-10_BC von DTPT 6 thang 2012 2 5" xfId="11857"/>
    <cellStyle name="1_Ra soat Giai ngan 2007 (dang lam)_Bao cao tinh hinh thuc hien KH 2009 den 31-01-10_BC von DTPT 6 thang 2012 2 5 2" xfId="40990"/>
    <cellStyle name="1_Ra soat Giai ngan 2007 (dang lam)_Bao cao tinh hinh thuc hien KH 2009 den 31-01-10_BC von DTPT 6 thang 2012 2 5 3" xfId="40991"/>
    <cellStyle name="1_Ra soat Giai ngan 2007 (dang lam)_Bao cao tinh hinh thuc hien KH 2009 den 31-01-10_BC von DTPT 6 thang 2012 2 6" xfId="40992"/>
    <cellStyle name="1_Ra soat Giai ngan 2007 (dang lam)_Bao cao tinh hinh thuc hien KH 2009 den 31-01-10_BC von DTPT 6 thang 2012 2 7" xfId="40993"/>
    <cellStyle name="1_Ra soat Giai ngan 2007 (dang lam)_Bao cao tinh hinh thuc hien KH 2009 den 31-01-10_BC von DTPT 6 thang 2012 3" xfId="11858"/>
    <cellStyle name="1_Ra soat Giai ngan 2007 (dang lam)_Bao cao tinh hinh thuc hien KH 2009 den 31-01-10_BC von DTPT 6 thang 2012 3 2" xfId="11859"/>
    <cellStyle name="1_Ra soat Giai ngan 2007 (dang lam)_Bao cao tinh hinh thuc hien KH 2009 den 31-01-10_BC von DTPT 6 thang 2012 3 2 2" xfId="40994"/>
    <cellStyle name="1_Ra soat Giai ngan 2007 (dang lam)_Bao cao tinh hinh thuc hien KH 2009 den 31-01-10_BC von DTPT 6 thang 2012 3 2 3" xfId="40995"/>
    <cellStyle name="1_Ra soat Giai ngan 2007 (dang lam)_Bao cao tinh hinh thuc hien KH 2009 den 31-01-10_BC von DTPT 6 thang 2012 3 3" xfId="11860"/>
    <cellStyle name="1_Ra soat Giai ngan 2007 (dang lam)_Bao cao tinh hinh thuc hien KH 2009 den 31-01-10_BC von DTPT 6 thang 2012 3 3 2" xfId="40996"/>
    <cellStyle name="1_Ra soat Giai ngan 2007 (dang lam)_Bao cao tinh hinh thuc hien KH 2009 den 31-01-10_BC von DTPT 6 thang 2012 3 3 3" xfId="40997"/>
    <cellStyle name="1_Ra soat Giai ngan 2007 (dang lam)_Bao cao tinh hinh thuc hien KH 2009 den 31-01-10_BC von DTPT 6 thang 2012 3 4" xfId="11861"/>
    <cellStyle name="1_Ra soat Giai ngan 2007 (dang lam)_Bao cao tinh hinh thuc hien KH 2009 den 31-01-10_BC von DTPT 6 thang 2012 3 4 2" xfId="40998"/>
    <cellStyle name="1_Ra soat Giai ngan 2007 (dang lam)_Bao cao tinh hinh thuc hien KH 2009 den 31-01-10_BC von DTPT 6 thang 2012 3 4 3" xfId="40999"/>
    <cellStyle name="1_Ra soat Giai ngan 2007 (dang lam)_Bao cao tinh hinh thuc hien KH 2009 den 31-01-10_BC von DTPT 6 thang 2012 3 5" xfId="41000"/>
    <cellStyle name="1_Ra soat Giai ngan 2007 (dang lam)_Bao cao tinh hinh thuc hien KH 2009 den 31-01-10_BC von DTPT 6 thang 2012 3 6" xfId="41001"/>
    <cellStyle name="1_Ra soat Giai ngan 2007 (dang lam)_Bao cao tinh hinh thuc hien KH 2009 den 31-01-10_BC von DTPT 6 thang 2012 4" xfId="11862"/>
    <cellStyle name="1_Ra soat Giai ngan 2007 (dang lam)_Bao cao tinh hinh thuc hien KH 2009 den 31-01-10_BC von DTPT 6 thang 2012 4 2" xfId="41002"/>
    <cellStyle name="1_Ra soat Giai ngan 2007 (dang lam)_Bao cao tinh hinh thuc hien KH 2009 den 31-01-10_BC von DTPT 6 thang 2012 4 3" xfId="41003"/>
    <cellStyle name="1_Ra soat Giai ngan 2007 (dang lam)_Bao cao tinh hinh thuc hien KH 2009 den 31-01-10_BC von DTPT 6 thang 2012 5" xfId="11863"/>
    <cellStyle name="1_Ra soat Giai ngan 2007 (dang lam)_Bao cao tinh hinh thuc hien KH 2009 den 31-01-10_BC von DTPT 6 thang 2012 5 2" xfId="41004"/>
    <cellStyle name="1_Ra soat Giai ngan 2007 (dang lam)_Bao cao tinh hinh thuc hien KH 2009 den 31-01-10_BC von DTPT 6 thang 2012 5 3" xfId="41005"/>
    <cellStyle name="1_Ra soat Giai ngan 2007 (dang lam)_Bao cao tinh hinh thuc hien KH 2009 den 31-01-10_BC von DTPT 6 thang 2012 6" xfId="11864"/>
    <cellStyle name="1_Ra soat Giai ngan 2007 (dang lam)_Bao cao tinh hinh thuc hien KH 2009 den 31-01-10_BC von DTPT 6 thang 2012 6 2" xfId="41006"/>
    <cellStyle name="1_Ra soat Giai ngan 2007 (dang lam)_Bao cao tinh hinh thuc hien KH 2009 den 31-01-10_BC von DTPT 6 thang 2012 6 3" xfId="41007"/>
    <cellStyle name="1_Ra soat Giai ngan 2007 (dang lam)_Bao cao tinh hinh thuc hien KH 2009 den 31-01-10_BC von DTPT 6 thang 2012 7" xfId="41008"/>
    <cellStyle name="1_Ra soat Giai ngan 2007 (dang lam)_Bao cao tinh hinh thuc hien KH 2009 den 31-01-10_Bieu du thao QD von ho tro co MT" xfId="11865"/>
    <cellStyle name="1_Ra soat Giai ngan 2007 (dang lam)_Bao cao tinh hinh thuc hien KH 2009 den 31-01-10_Bieu du thao QD von ho tro co MT 2" xfId="11866"/>
    <cellStyle name="1_Ra soat Giai ngan 2007 (dang lam)_Bao cao tinh hinh thuc hien KH 2009 den 31-01-10_Bieu du thao QD von ho tro co MT 2 2" xfId="11867"/>
    <cellStyle name="1_Ra soat Giai ngan 2007 (dang lam)_Bao cao tinh hinh thuc hien KH 2009 den 31-01-10_Bieu du thao QD von ho tro co MT 2 2 2" xfId="11868"/>
    <cellStyle name="1_Ra soat Giai ngan 2007 (dang lam)_Bao cao tinh hinh thuc hien KH 2009 den 31-01-10_Bieu du thao QD von ho tro co MT 2 2 2 2" xfId="41009"/>
    <cellStyle name="1_Ra soat Giai ngan 2007 (dang lam)_Bao cao tinh hinh thuc hien KH 2009 den 31-01-10_Bieu du thao QD von ho tro co MT 2 2 2 3" xfId="41010"/>
    <cellStyle name="1_Ra soat Giai ngan 2007 (dang lam)_Bao cao tinh hinh thuc hien KH 2009 den 31-01-10_Bieu du thao QD von ho tro co MT 2 2 3" xfId="11869"/>
    <cellStyle name="1_Ra soat Giai ngan 2007 (dang lam)_Bao cao tinh hinh thuc hien KH 2009 den 31-01-10_Bieu du thao QD von ho tro co MT 2 2 3 2" xfId="41011"/>
    <cellStyle name="1_Ra soat Giai ngan 2007 (dang lam)_Bao cao tinh hinh thuc hien KH 2009 den 31-01-10_Bieu du thao QD von ho tro co MT 2 2 3 3" xfId="41012"/>
    <cellStyle name="1_Ra soat Giai ngan 2007 (dang lam)_Bao cao tinh hinh thuc hien KH 2009 den 31-01-10_Bieu du thao QD von ho tro co MT 2 2 4" xfId="11870"/>
    <cellStyle name="1_Ra soat Giai ngan 2007 (dang lam)_Bao cao tinh hinh thuc hien KH 2009 den 31-01-10_Bieu du thao QD von ho tro co MT 2 2 4 2" xfId="41013"/>
    <cellStyle name="1_Ra soat Giai ngan 2007 (dang lam)_Bao cao tinh hinh thuc hien KH 2009 den 31-01-10_Bieu du thao QD von ho tro co MT 2 2 4 3" xfId="41014"/>
    <cellStyle name="1_Ra soat Giai ngan 2007 (dang lam)_Bao cao tinh hinh thuc hien KH 2009 den 31-01-10_Bieu du thao QD von ho tro co MT 2 2 5" xfId="41015"/>
    <cellStyle name="1_Ra soat Giai ngan 2007 (dang lam)_Bao cao tinh hinh thuc hien KH 2009 den 31-01-10_Bieu du thao QD von ho tro co MT 2 2 6" xfId="41016"/>
    <cellStyle name="1_Ra soat Giai ngan 2007 (dang lam)_Bao cao tinh hinh thuc hien KH 2009 den 31-01-10_Bieu du thao QD von ho tro co MT 2 3" xfId="11871"/>
    <cellStyle name="1_Ra soat Giai ngan 2007 (dang lam)_Bao cao tinh hinh thuc hien KH 2009 den 31-01-10_Bieu du thao QD von ho tro co MT 2 3 2" xfId="41017"/>
    <cellStyle name="1_Ra soat Giai ngan 2007 (dang lam)_Bao cao tinh hinh thuc hien KH 2009 den 31-01-10_Bieu du thao QD von ho tro co MT 2 3 3" xfId="41018"/>
    <cellStyle name="1_Ra soat Giai ngan 2007 (dang lam)_Bao cao tinh hinh thuc hien KH 2009 den 31-01-10_Bieu du thao QD von ho tro co MT 2 4" xfId="11872"/>
    <cellStyle name="1_Ra soat Giai ngan 2007 (dang lam)_Bao cao tinh hinh thuc hien KH 2009 den 31-01-10_Bieu du thao QD von ho tro co MT 2 4 2" xfId="41019"/>
    <cellStyle name="1_Ra soat Giai ngan 2007 (dang lam)_Bao cao tinh hinh thuc hien KH 2009 den 31-01-10_Bieu du thao QD von ho tro co MT 2 4 3" xfId="41020"/>
    <cellStyle name="1_Ra soat Giai ngan 2007 (dang lam)_Bao cao tinh hinh thuc hien KH 2009 den 31-01-10_Bieu du thao QD von ho tro co MT 2 5" xfId="11873"/>
    <cellStyle name="1_Ra soat Giai ngan 2007 (dang lam)_Bao cao tinh hinh thuc hien KH 2009 den 31-01-10_Bieu du thao QD von ho tro co MT 2 5 2" xfId="41021"/>
    <cellStyle name="1_Ra soat Giai ngan 2007 (dang lam)_Bao cao tinh hinh thuc hien KH 2009 den 31-01-10_Bieu du thao QD von ho tro co MT 2 5 3" xfId="41022"/>
    <cellStyle name="1_Ra soat Giai ngan 2007 (dang lam)_Bao cao tinh hinh thuc hien KH 2009 den 31-01-10_Bieu du thao QD von ho tro co MT 2 6" xfId="41023"/>
    <cellStyle name="1_Ra soat Giai ngan 2007 (dang lam)_Bao cao tinh hinh thuc hien KH 2009 den 31-01-10_Bieu du thao QD von ho tro co MT 2 7" xfId="41024"/>
    <cellStyle name="1_Ra soat Giai ngan 2007 (dang lam)_Bao cao tinh hinh thuc hien KH 2009 den 31-01-10_Bieu du thao QD von ho tro co MT 3" xfId="11874"/>
    <cellStyle name="1_Ra soat Giai ngan 2007 (dang lam)_Bao cao tinh hinh thuc hien KH 2009 den 31-01-10_Bieu du thao QD von ho tro co MT 3 2" xfId="11875"/>
    <cellStyle name="1_Ra soat Giai ngan 2007 (dang lam)_Bao cao tinh hinh thuc hien KH 2009 den 31-01-10_Bieu du thao QD von ho tro co MT 3 2 2" xfId="41025"/>
    <cellStyle name="1_Ra soat Giai ngan 2007 (dang lam)_Bao cao tinh hinh thuc hien KH 2009 den 31-01-10_Bieu du thao QD von ho tro co MT 3 2 3" xfId="41026"/>
    <cellStyle name="1_Ra soat Giai ngan 2007 (dang lam)_Bao cao tinh hinh thuc hien KH 2009 den 31-01-10_Bieu du thao QD von ho tro co MT 3 3" xfId="11876"/>
    <cellStyle name="1_Ra soat Giai ngan 2007 (dang lam)_Bao cao tinh hinh thuc hien KH 2009 den 31-01-10_Bieu du thao QD von ho tro co MT 3 3 2" xfId="41027"/>
    <cellStyle name="1_Ra soat Giai ngan 2007 (dang lam)_Bao cao tinh hinh thuc hien KH 2009 den 31-01-10_Bieu du thao QD von ho tro co MT 3 3 3" xfId="41028"/>
    <cellStyle name="1_Ra soat Giai ngan 2007 (dang lam)_Bao cao tinh hinh thuc hien KH 2009 den 31-01-10_Bieu du thao QD von ho tro co MT 3 4" xfId="11877"/>
    <cellStyle name="1_Ra soat Giai ngan 2007 (dang lam)_Bao cao tinh hinh thuc hien KH 2009 den 31-01-10_Bieu du thao QD von ho tro co MT 3 4 2" xfId="41029"/>
    <cellStyle name="1_Ra soat Giai ngan 2007 (dang lam)_Bao cao tinh hinh thuc hien KH 2009 den 31-01-10_Bieu du thao QD von ho tro co MT 3 4 3" xfId="41030"/>
    <cellStyle name="1_Ra soat Giai ngan 2007 (dang lam)_Bao cao tinh hinh thuc hien KH 2009 den 31-01-10_Bieu du thao QD von ho tro co MT 3 5" xfId="41031"/>
    <cellStyle name="1_Ra soat Giai ngan 2007 (dang lam)_Bao cao tinh hinh thuc hien KH 2009 den 31-01-10_Bieu du thao QD von ho tro co MT 3 6" xfId="41032"/>
    <cellStyle name="1_Ra soat Giai ngan 2007 (dang lam)_Bao cao tinh hinh thuc hien KH 2009 den 31-01-10_Bieu du thao QD von ho tro co MT 4" xfId="11878"/>
    <cellStyle name="1_Ra soat Giai ngan 2007 (dang lam)_Bao cao tinh hinh thuc hien KH 2009 den 31-01-10_Bieu du thao QD von ho tro co MT 4 2" xfId="41033"/>
    <cellStyle name="1_Ra soat Giai ngan 2007 (dang lam)_Bao cao tinh hinh thuc hien KH 2009 den 31-01-10_Bieu du thao QD von ho tro co MT 4 3" xfId="41034"/>
    <cellStyle name="1_Ra soat Giai ngan 2007 (dang lam)_Bao cao tinh hinh thuc hien KH 2009 den 31-01-10_Bieu du thao QD von ho tro co MT 5" xfId="11879"/>
    <cellStyle name="1_Ra soat Giai ngan 2007 (dang lam)_Bao cao tinh hinh thuc hien KH 2009 den 31-01-10_Bieu du thao QD von ho tro co MT 5 2" xfId="41035"/>
    <cellStyle name="1_Ra soat Giai ngan 2007 (dang lam)_Bao cao tinh hinh thuc hien KH 2009 den 31-01-10_Bieu du thao QD von ho tro co MT 5 3" xfId="41036"/>
    <cellStyle name="1_Ra soat Giai ngan 2007 (dang lam)_Bao cao tinh hinh thuc hien KH 2009 den 31-01-10_Bieu du thao QD von ho tro co MT 6" xfId="11880"/>
    <cellStyle name="1_Ra soat Giai ngan 2007 (dang lam)_Bao cao tinh hinh thuc hien KH 2009 den 31-01-10_Bieu du thao QD von ho tro co MT 6 2" xfId="41037"/>
    <cellStyle name="1_Ra soat Giai ngan 2007 (dang lam)_Bao cao tinh hinh thuc hien KH 2009 den 31-01-10_Bieu du thao QD von ho tro co MT 6 3" xfId="41038"/>
    <cellStyle name="1_Ra soat Giai ngan 2007 (dang lam)_Bao cao tinh hinh thuc hien KH 2009 den 31-01-10_Bieu du thao QD von ho tro co MT 7" xfId="41039"/>
    <cellStyle name="1_Ra soat Giai ngan 2007 (dang lam)_Bao cao tinh hinh thuc hien KH 2009 den 31-01-10_Ke hoach 2012 (theo doi)" xfId="11881"/>
    <cellStyle name="1_Ra soat Giai ngan 2007 (dang lam)_Bao cao tinh hinh thuc hien KH 2009 den 31-01-10_Ke hoach 2012 (theo doi) 2" xfId="11882"/>
    <cellStyle name="1_Ra soat Giai ngan 2007 (dang lam)_Bao cao tinh hinh thuc hien KH 2009 den 31-01-10_Ke hoach 2012 (theo doi) 2 2" xfId="11883"/>
    <cellStyle name="1_Ra soat Giai ngan 2007 (dang lam)_Bao cao tinh hinh thuc hien KH 2009 den 31-01-10_Ke hoach 2012 (theo doi) 2 2 2" xfId="11884"/>
    <cellStyle name="1_Ra soat Giai ngan 2007 (dang lam)_Bao cao tinh hinh thuc hien KH 2009 den 31-01-10_Ke hoach 2012 (theo doi) 2 2 2 2" xfId="41040"/>
    <cellStyle name="1_Ra soat Giai ngan 2007 (dang lam)_Bao cao tinh hinh thuc hien KH 2009 den 31-01-10_Ke hoach 2012 (theo doi) 2 2 2 3" xfId="41041"/>
    <cellStyle name="1_Ra soat Giai ngan 2007 (dang lam)_Bao cao tinh hinh thuc hien KH 2009 den 31-01-10_Ke hoach 2012 (theo doi) 2 2 3" xfId="11885"/>
    <cellStyle name="1_Ra soat Giai ngan 2007 (dang lam)_Bao cao tinh hinh thuc hien KH 2009 den 31-01-10_Ke hoach 2012 (theo doi) 2 2 3 2" xfId="41042"/>
    <cellStyle name="1_Ra soat Giai ngan 2007 (dang lam)_Bao cao tinh hinh thuc hien KH 2009 den 31-01-10_Ke hoach 2012 (theo doi) 2 2 3 3" xfId="41043"/>
    <cellStyle name="1_Ra soat Giai ngan 2007 (dang lam)_Bao cao tinh hinh thuc hien KH 2009 den 31-01-10_Ke hoach 2012 (theo doi) 2 2 4" xfId="11886"/>
    <cellStyle name="1_Ra soat Giai ngan 2007 (dang lam)_Bao cao tinh hinh thuc hien KH 2009 den 31-01-10_Ke hoach 2012 (theo doi) 2 2 4 2" xfId="41044"/>
    <cellStyle name="1_Ra soat Giai ngan 2007 (dang lam)_Bao cao tinh hinh thuc hien KH 2009 den 31-01-10_Ke hoach 2012 (theo doi) 2 2 4 3" xfId="41045"/>
    <cellStyle name="1_Ra soat Giai ngan 2007 (dang lam)_Bao cao tinh hinh thuc hien KH 2009 den 31-01-10_Ke hoach 2012 (theo doi) 2 2 5" xfId="41046"/>
    <cellStyle name="1_Ra soat Giai ngan 2007 (dang lam)_Bao cao tinh hinh thuc hien KH 2009 den 31-01-10_Ke hoach 2012 (theo doi) 2 2 6" xfId="41047"/>
    <cellStyle name="1_Ra soat Giai ngan 2007 (dang lam)_Bao cao tinh hinh thuc hien KH 2009 den 31-01-10_Ke hoach 2012 (theo doi) 2 3" xfId="11887"/>
    <cellStyle name="1_Ra soat Giai ngan 2007 (dang lam)_Bao cao tinh hinh thuc hien KH 2009 den 31-01-10_Ke hoach 2012 (theo doi) 2 3 2" xfId="41048"/>
    <cellStyle name="1_Ra soat Giai ngan 2007 (dang lam)_Bao cao tinh hinh thuc hien KH 2009 den 31-01-10_Ke hoach 2012 (theo doi) 2 3 3" xfId="41049"/>
    <cellStyle name="1_Ra soat Giai ngan 2007 (dang lam)_Bao cao tinh hinh thuc hien KH 2009 den 31-01-10_Ke hoach 2012 (theo doi) 2 4" xfId="11888"/>
    <cellStyle name="1_Ra soat Giai ngan 2007 (dang lam)_Bao cao tinh hinh thuc hien KH 2009 den 31-01-10_Ke hoach 2012 (theo doi) 2 4 2" xfId="41050"/>
    <cellStyle name="1_Ra soat Giai ngan 2007 (dang lam)_Bao cao tinh hinh thuc hien KH 2009 den 31-01-10_Ke hoach 2012 (theo doi) 2 4 3" xfId="41051"/>
    <cellStyle name="1_Ra soat Giai ngan 2007 (dang lam)_Bao cao tinh hinh thuc hien KH 2009 den 31-01-10_Ke hoach 2012 (theo doi) 2 5" xfId="11889"/>
    <cellStyle name="1_Ra soat Giai ngan 2007 (dang lam)_Bao cao tinh hinh thuc hien KH 2009 den 31-01-10_Ke hoach 2012 (theo doi) 2 5 2" xfId="41052"/>
    <cellStyle name="1_Ra soat Giai ngan 2007 (dang lam)_Bao cao tinh hinh thuc hien KH 2009 den 31-01-10_Ke hoach 2012 (theo doi) 2 5 3" xfId="41053"/>
    <cellStyle name="1_Ra soat Giai ngan 2007 (dang lam)_Bao cao tinh hinh thuc hien KH 2009 den 31-01-10_Ke hoach 2012 (theo doi) 2 6" xfId="41054"/>
    <cellStyle name="1_Ra soat Giai ngan 2007 (dang lam)_Bao cao tinh hinh thuc hien KH 2009 den 31-01-10_Ke hoach 2012 (theo doi) 2 7" xfId="41055"/>
    <cellStyle name="1_Ra soat Giai ngan 2007 (dang lam)_Bao cao tinh hinh thuc hien KH 2009 den 31-01-10_Ke hoach 2012 (theo doi) 3" xfId="11890"/>
    <cellStyle name="1_Ra soat Giai ngan 2007 (dang lam)_Bao cao tinh hinh thuc hien KH 2009 den 31-01-10_Ke hoach 2012 (theo doi) 3 2" xfId="11891"/>
    <cellStyle name="1_Ra soat Giai ngan 2007 (dang lam)_Bao cao tinh hinh thuc hien KH 2009 den 31-01-10_Ke hoach 2012 (theo doi) 3 2 2" xfId="41056"/>
    <cellStyle name="1_Ra soat Giai ngan 2007 (dang lam)_Bao cao tinh hinh thuc hien KH 2009 den 31-01-10_Ke hoach 2012 (theo doi) 3 2 3" xfId="41057"/>
    <cellStyle name="1_Ra soat Giai ngan 2007 (dang lam)_Bao cao tinh hinh thuc hien KH 2009 den 31-01-10_Ke hoach 2012 (theo doi) 3 3" xfId="11892"/>
    <cellStyle name="1_Ra soat Giai ngan 2007 (dang lam)_Bao cao tinh hinh thuc hien KH 2009 den 31-01-10_Ke hoach 2012 (theo doi) 3 3 2" xfId="41058"/>
    <cellStyle name="1_Ra soat Giai ngan 2007 (dang lam)_Bao cao tinh hinh thuc hien KH 2009 den 31-01-10_Ke hoach 2012 (theo doi) 3 3 3" xfId="41059"/>
    <cellStyle name="1_Ra soat Giai ngan 2007 (dang lam)_Bao cao tinh hinh thuc hien KH 2009 den 31-01-10_Ke hoach 2012 (theo doi) 3 4" xfId="11893"/>
    <cellStyle name="1_Ra soat Giai ngan 2007 (dang lam)_Bao cao tinh hinh thuc hien KH 2009 den 31-01-10_Ke hoach 2012 (theo doi) 3 4 2" xfId="41060"/>
    <cellStyle name="1_Ra soat Giai ngan 2007 (dang lam)_Bao cao tinh hinh thuc hien KH 2009 den 31-01-10_Ke hoach 2012 (theo doi) 3 4 3" xfId="41061"/>
    <cellStyle name="1_Ra soat Giai ngan 2007 (dang lam)_Bao cao tinh hinh thuc hien KH 2009 den 31-01-10_Ke hoach 2012 (theo doi) 3 5" xfId="41062"/>
    <cellStyle name="1_Ra soat Giai ngan 2007 (dang lam)_Bao cao tinh hinh thuc hien KH 2009 den 31-01-10_Ke hoach 2012 (theo doi) 3 6" xfId="41063"/>
    <cellStyle name="1_Ra soat Giai ngan 2007 (dang lam)_Bao cao tinh hinh thuc hien KH 2009 den 31-01-10_Ke hoach 2012 (theo doi) 4" xfId="11894"/>
    <cellStyle name="1_Ra soat Giai ngan 2007 (dang lam)_Bao cao tinh hinh thuc hien KH 2009 den 31-01-10_Ke hoach 2012 (theo doi) 4 2" xfId="41064"/>
    <cellStyle name="1_Ra soat Giai ngan 2007 (dang lam)_Bao cao tinh hinh thuc hien KH 2009 den 31-01-10_Ke hoach 2012 (theo doi) 4 3" xfId="41065"/>
    <cellStyle name="1_Ra soat Giai ngan 2007 (dang lam)_Bao cao tinh hinh thuc hien KH 2009 den 31-01-10_Ke hoach 2012 (theo doi) 5" xfId="11895"/>
    <cellStyle name="1_Ra soat Giai ngan 2007 (dang lam)_Bao cao tinh hinh thuc hien KH 2009 den 31-01-10_Ke hoach 2012 (theo doi) 5 2" xfId="41066"/>
    <cellStyle name="1_Ra soat Giai ngan 2007 (dang lam)_Bao cao tinh hinh thuc hien KH 2009 den 31-01-10_Ke hoach 2012 (theo doi) 5 3" xfId="41067"/>
    <cellStyle name="1_Ra soat Giai ngan 2007 (dang lam)_Bao cao tinh hinh thuc hien KH 2009 den 31-01-10_Ke hoach 2012 (theo doi) 6" xfId="11896"/>
    <cellStyle name="1_Ra soat Giai ngan 2007 (dang lam)_Bao cao tinh hinh thuc hien KH 2009 den 31-01-10_Ke hoach 2012 (theo doi) 6 2" xfId="41068"/>
    <cellStyle name="1_Ra soat Giai ngan 2007 (dang lam)_Bao cao tinh hinh thuc hien KH 2009 den 31-01-10_Ke hoach 2012 (theo doi) 6 3" xfId="41069"/>
    <cellStyle name="1_Ra soat Giai ngan 2007 (dang lam)_Bao cao tinh hinh thuc hien KH 2009 den 31-01-10_Ke hoach 2012 (theo doi) 7" xfId="41070"/>
    <cellStyle name="1_Ra soat Giai ngan 2007 (dang lam)_Bao cao tinh hinh thuc hien KH 2009 den 31-01-10_Ke hoach 2012 theo doi (giai ngan 30.6.12)" xfId="11897"/>
    <cellStyle name="1_Ra soat Giai ngan 2007 (dang lam)_Bao cao tinh hinh thuc hien KH 2009 den 31-01-10_Ke hoach 2012 theo doi (giai ngan 30.6.12) 2" xfId="11898"/>
    <cellStyle name="1_Ra soat Giai ngan 2007 (dang lam)_Bao cao tinh hinh thuc hien KH 2009 den 31-01-10_Ke hoach 2012 theo doi (giai ngan 30.6.12) 2 2" xfId="11899"/>
    <cellStyle name="1_Ra soat Giai ngan 2007 (dang lam)_Bao cao tinh hinh thuc hien KH 2009 den 31-01-10_Ke hoach 2012 theo doi (giai ngan 30.6.12) 2 2 2" xfId="11900"/>
    <cellStyle name="1_Ra soat Giai ngan 2007 (dang lam)_Bao cao tinh hinh thuc hien KH 2009 den 31-01-10_Ke hoach 2012 theo doi (giai ngan 30.6.12) 2 2 2 2" xfId="41071"/>
    <cellStyle name="1_Ra soat Giai ngan 2007 (dang lam)_Bao cao tinh hinh thuc hien KH 2009 den 31-01-10_Ke hoach 2012 theo doi (giai ngan 30.6.12) 2 2 2 3" xfId="41072"/>
    <cellStyle name="1_Ra soat Giai ngan 2007 (dang lam)_Bao cao tinh hinh thuc hien KH 2009 den 31-01-10_Ke hoach 2012 theo doi (giai ngan 30.6.12) 2 2 3" xfId="11901"/>
    <cellStyle name="1_Ra soat Giai ngan 2007 (dang lam)_Bao cao tinh hinh thuc hien KH 2009 den 31-01-10_Ke hoach 2012 theo doi (giai ngan 30.6.12) 2 2 3 2" xfId="41073"/>
    <cellStyle name="1_Ra soat Giai ngan 2007 (dang lam)_Bao cao tinh hinh thuc hien KH 2009 den 31-01-10_Ke hoach 2012 theo doi (giai ngan 30.6.12) 2 2 3 3" xfId="41074"/>
    <cellStyle name="1_Ra soat Giai ngan 2007 (dang lam)_Bao cao tinh hinh thuc hien KH 2009 den 31-01-10_Ke hoach 2012 theo doi (giai ngan 30.6.12) 2 2 4" xfId="11902"/>
    <cellStyle name="1_Ra soat Giai ngan 2007 (dang lam)_Bao cao tinh hinh thuc hien KH 2009 den 31-01-10_Ke hoach 2012 theo doi (giai ngan 30.6.12) 2 2 4 2" xfId="41075"/>
    <cellStyle name="1_Ra soat Giai ngan 2007 (dang lam)_Bao cao tinh hinh thuc hien KH 2009 den 31-01-10_Ke hoach 2012 theo doi (giai ngan 30.6.12) 2 2 4 3" xfId="41076"/>
    <cellStyle name="1_Ra soat Giai ngan 2007 (dang lam)_Bao cao tinh hinh thuc hien KH 2009 den 31-01-10_Ke hoach 2012 theo doi (giai ngan 30.6.12) 2 2 5" xfId="41077"/>
    <cellStyle name="1_Ra soat Giai ngan 2007 (dang lam)_Bao cao tinh hinh thuc hien KH 2009 den 31-01-10_Ke hoach 2012 theo doi (giai ngan 30.6.12) 2 2 6" xfId="41078"/>
    <cellStyle name="1_Ra soat Giai ngan 2007 (dang lam)_Bao cao tinh hinh thuc hien KH 2009 den 31-01-10_Ke hoach 2012 theo doi (giai ngan 30.6.12) 2 3" xfId="11903"/>
    <cellStyle name="1_Ra soat Giai ngan 2007 (dang lam)_Bao cao tinh hinh thuc hien KH 2009 den 31-01-10_Ke hoach 2012 theo doi (giai ngan 30.6.12) 2 3 2" xfId="41079"/>
    <cellStyle name="1_Ra soat Giai ngan 2007 (dang lam)_Bao cao tinh hinh thuc hien KH 2009 den 31-01-10_Ke hoach 2012 theo doi (giai ngan 30.6.12) 2 3 3" xfId="41080"/>
    <cellStyle name="1_Ra soat Giai ngan 2007 (dang lam)_Bao cao tinh hinh thuc hien KH 2009 den 31-01-10_Ke hoach 2012 theo doi (giai ngan 30.6.12) 2 4" xfId="11904"/>
    <cellStyle name="1_Ra soat Giai ngan 2007 (dang lam)_Bao cao tinh hinh thuc hien KH 2009 den 31-01-10_Ke hoach 2012 theo doi (giai ngan 30.6.12) 2 4 2" xfId="41081"/>
    <cellStyle name="1_Ra soat Giai ngan 2007 (dang lam)_Bao cao tinh hinh thuc hien KH 2009 den 31-01-10_Ke hoach 2012 theo doi (giai ngan 30.6.12) 2 4 3" xfId="41082"/>
    <cellStyle name="1_Ra soat Giai ngan 2007 (dang lam)_Bao cao tinh hinh thuc hien KH 2009 den 31-01-10_Ke hoach 2012 theo doi (giai ngan 30.6.12) 2 5" xfId="11905"/>
    <cellStyle name="1_Ra soat Giai ngan 2007 (dang lam)_Bao cao tinh hinh thuc hien KH 2009 den 31-01-10_Ke hoach 2012 theo doi (giai ngan 30.6.12) 2 5 2" xfId="41083"/>
    <cellStyle name="1_Ra soat Giai ngan 2007 (dang lam)_Bao cao tinh hinh thuc hien KH 2009 den 31-01-10_Ke hoach 2012 theo doi (giai ngan 30.6.12) 2 5 3" xfId="41084"/>
    <cellStyle name="1_Ra soat Giai ngan 2007 (dang lam)_Bao cao tinh hinh thuc hien KH 2009 den 31-01-10_Ke hoach 2012 theo doi (giai ngan 30.6.12) 2 6" xfId="41085"/>
    <cellStyle name="1_Ra soat Giai ngan 2007 (dang lam)_Bao cao tinh hinh thuc hien KH 2009 den 31-01-10_Ke hoach 2012 theo doi (giai ngan 30.6.12) 2 7" xfId="41086"/>
    <cellStyle name="1_Ra soat Giai ngan 2007 (dang lam)_Bao cao tinh hinh thuc hien KH 2009 den 31-01-10_Ke hoach 2012 theo doi (giai ngan 30.6.12) 3" xfId="11906"/>
    <cellStyle name="1_Ra soat Giai ngan 2007 (dang lam)_Bao cao tinh hinh thuc hien KH 2009 den 31-01-10_Ke hoach 2012 theo doi (giai ngan 30.6.12) 3 2" xfId="11907"/>
    <cellStyle name="1_Ra soat Giai ngan 2007 (dang lam)_Bao cao tinh hinh thuc hien KH 2009 den 31-01-10_Ke hoach 2012 theo doi (giai ngan 30.6.12) 3 2 2" xfId="41087"/>
    <cellStyle name="1_Ra soat Giai ngan 2007 (dang lam)_Bao cao tinh hinh thuc hien KH 2009 den 31-01-10_Ke hoach 2012 theo doi (giai ngan 30.6.12) 3 2 3" xfId="41088"/>
    <cellStyle name="1_Ra soat Giai ngan 2007 (dang lam)_Bao cao tinh hinh thuc hien KH 2009 den 31-01-10_Ke hoach 2012 theo doi (giai ngan 30.6.12) 3 3" xfId="11908"/>
    <cellStyle name="1_Ra soat Giai ngan 2007 (dang lam)_Bao cao tinh hinh thuc hien KH 2009 den 31-01-10_Ke hoach 2012 theo doi (giai ngan 30.6.12) 3 3 2" xfId="41089"/>
    <cellStyle name="1_Ra soat Giai ngan 2007 (dang lam)_Bao cao tinh hinh thuc hien KH 2009 den 31-01-10_Ke hoach 2012 theo doi (giai ngan 30.6.12) 3 3 3" xfId="41090"/>
    <cellStyle name="1_Ra soat Giai ngan 2007 (dang lam)_Bao cao tinh hinh thuc hien KH 2009 den 31-01-10_Ke hoach 2012 theo doi (giai ngan 30.6.12) 3 4" xfId="11909"/>
    <cellStyle name="1_Ra soat Giai ngan 2007 (dang lam)_Bao cao tinh hinh thuc hien KH 2009 den 31-01-10_Ke hoach 2012 theo doi (giai ngan 30.6.12) 3 4 2" xfId="41091"/>
    <cellStyle name="1_Ra soat Giai ngan 2007 (dang lam)_Bao cao tinh hinh thuc hien KH 2009 den 31-01-10_Ke hoach 2012 theo doi (giai ngan 30.6.12) 3 4 3" xfId="41092"/>
    <cellStyle name="1_Ra soat Giai ngan 2007 (dang lam)_Bao cao tinh hinh thuc hien KH 2009 den 31-01-10_Ke hoach 2012 theo doi (giai ngan 30.6.12) 3 5" xfId="41093"/>
    <cellStyle name="1_Ra soat Giai ngan 2007 (dang lam)_Bao cao tinh hinh thuc hien KH 2009 den 31-01-10_Ke hoach 2012 theo doi (giai ngan 30.6.12) 3 6" xfId="41094"/>
    <cellStyle name="1_Ra soat Giai ngan 2007 (dang lam)_Bao cao tinh hinh thuc hien KH 2009 den 31-01-10_Ke hoach 2012 theo doi (giai ngan 30.6.12) 4" xfId="11910"/>
    <cellStyle name="1_Ra soat Giai ngan 2007 (dang lam)_Bao cao tinh hinh thuc hien KH 2009 den 31-01-10_Ke hoach 2012 theo doi (giai ngan 30.6.12) 4 2" xfId="41095"/>
    <cellStyle name="1_Ra soat Giai ngan 2007 (dang lam)_Bao cao tinh hinh thuc hien KH 2009 den 31-01-10_Ke hoach 2012 theo doi (giai ngan 30.6.12) 4 3" xfId="41096"/>
    <cellStyle name="1_Ra soat Giai ngan 2007 (dang lam)_Bao cao tinh hinh thuc hien KH 2009 den 31-01-10_Ke hoach 2012 theo doi (giai ngan 30.6.12) 5" xfId="11911"/>
    <cellStyle name="1_Ra soat Giai ngan 2007 (dang lam)_Bao cao tinh hinh thuc hien KH 2009 den 31-01-10_Ke hoach 2012 theo doi (giai ngan 30.6.12) 5 2" xfId="41097"/>
    <cellStyle name="1_Ra soat Giai ngan 2007 (dang lam)_Bao cao tinh hinh thuc hien KH 2009 den 31-01-10_Ke hoach 2012 theo doi (giai ngan 30.6.12) 5 3" xfId="41098"/>
    <cellStyle name="1_Ra soat Giai ngan 2007 (dang lam)_Bao cao tinh hinh thuc hien KH 2009 den 31-01-10_Ke hoach 2012 theo doi (giai ngan 30.6.12) 6" xfId="11912"/>
    <cellStyle name="1_Ra soat Giai ngan 2007 (dang lam)_Bao cao tinh hinh thuc hien KH 2009 den 31-01-10_Ke hoach 2012 theo doi (giai ngan 30.6.12) 6 2" xfId="41099"/>
    <cellStyle name="1_Ra soat Giai ngan 2007 (dang lam)_Bao cao tinh hinh thuc hien KH 2009 den 31-01-10_Ke hoach 2012 theo doi (giai ngan 30.6.12) 6 3" xfId="41100"/>
    <cellStyle name="1_Ra soat Giai ngan 2007 (dang lam)_Bao cao tinh hinh thuc hien KH 2009 den 31-01-10_Ke hoach 2012 theo doi (giai ngan 30.6.12) 7" xfId="41101"/>
    <cellStyle name="1_Ra soat Giai ngan 2007 (dang lam)_BC von DTPT 6 thang 2012" xfId="11913"/>
    <cellStyle name="1_Ra soat Giai ngan 2007 (dang lam)_BC von DTPT 6 thang 2012 2" xfId="11914"/>
    <cellStyle name="1_Ra soat Giai ngan 2007 (dang lam)_BC von DTPT 6 thang 2012 2 2" xfId="11915"/>
    <cellStyle name="1_Ra soat Giai ngan 2007 (dang lam)_BC von DTPT 6 thang 2012 2 2 2" xfId="41102"/>
    <cellStyle name="1_Ra soat Giai ngan 2007 (dang lam)_BC von DTPT 6 thang 2012 2 2 3" xfId="41103"/>
    <cellStyle name="1_Ra soat Giai ngan 2007 (dang lam)_BC von DTPT 6 thang 2012 2 3" xfId="11916"/>
    <cellStyle name="1_Ra soat Giai ngan 2007 (dang lam)_BC von DTPT 6 thang 2012 2 3 2" xfId="41104"/>
    <cellStyle name="1_Ra soat Giai ngan 2007 (dang lam)_BC von DTPT 6 thang 2012 2 3 3" xfId="41105"/>
    <cellStyle name="1_Ra soat Giai ngan 2007 (dang lam)_BC von DTPT 6 thang 2012 2 4" xfId="11917"/>
    <cellStyle name="1_Ra soat Giai ngan 2007 (dang lam)_BC von DTPT 6 thang 2012 2 4 2" xfId="41106"/>
    <cellStyle name="1_Ra soat Giai ngan 2007 (dang lam)_BC von DTPT 6 thang 2012 2 4 3" xfId="41107"/>
    <cellStyle name="1_Ra soat Giai ngan 2007 (dang lam)_BC von DTPT 6 thang 2012 2 5" xfId="41108"/>
    <cellStyle name="1_Ra soat Giai ngan 2007 (dang lam)_BC von DTPT 6 thang 2012 2 6" xfId="41109"/>
    <cellStyle name="1_Ra soat Giai ngan 2007 (dang lam)_BC von DTPT 6 thang 2012 3" xfId="11918"/>
    <cellStyle name="1_Ra soat Giai ngan 2007 (dang lam)_BC von DTPT 6 thang 2012 3 2" xfId="41110"/>
    <cellStyle name="1_Ra soat Giai ngan 2007 (dang lam)_BC von DTPT 6 thang 2012 3 3" xfId="41111"/>
    <cellStyle name="1_Ra soat Giai ngan 2007 (dang lam)_BC von DTPT 6 thang 2012 4" xfId="11919"/>
    <cellStyle name="1_Ra soat Giai ngan 2007 (dang lam)_BC von DTPT 6 thang 2012 4 2" xfId="41112"/>
    <cellStyle name="1_Ra soat Giai ngan 2007 (dang lam)_BC von DTPT 6 thang 2012 4 3" xfId="41113"/>
    <cellStyle name="1_Ra soat Giai ngan 2007 (dang lam)_BC von DTPT 6 thang 2012 5" xfId="11920"/>
    <cellStyle name="1_Ra soat Giai ngan 2007 (dang lam)_BC von DTPT 6 thang 2012 5 2" xfId="41114"/>
    <cellStyle name="1_Ra soat Giai ngan 2007 (dang lam)_BC von DTPT 6 thang 2012 5 3" xfId="41115"/>
    <cellStyle name="1_Ra soat Giai ngan 2007 (dang lam)_BC von DTPT 6 thang 2012 6" xfId="41116"/>
    <cellStyle name="1_Ra soat Giai ngan 2007 (dang lam)_BC von DTPT 6 thang 2012 7" xfId="41117"/>
    <cellStyle name="1_Ra soat Giai ngan 2007 (dang lam)_Bieu du thao QD von ho tro co MT" xfId="11921"/>
    <cellStyle name="1_Ra soat Giai ngan 2007 (dang lam)_Bieu du thao QD von ho tro co MT 2" xfId="11922"/>
    <cellStyle name="1_Ra soat Giai ngan 2007 (dang lam)_Bieu du thao QD von ho tro co MT 2 2" xfId="11923"/>
    <cellStyle name="1_Ra soat Giai ngan 2007 (dang lam)_Bieu du thao QD von ho tro co MT 2 2 2" xfId="41118"/>
    <cellStyle name="1_Ra soat Giai ngan 2007 (dang lam)_Bieu du thao QD von ho tro co MT 2 2 3" xfId="41119"/>
    <cellStyle name="1_Ra soat Giai ngan 2007 (dang lam)_Bieu du thao QD von ho tro co MT 2 3" xfId="11924"/>
    <cellStyle name="1_Ra soat Giai ngan 2007 (dang lam)_Bieu du thao QD von ho tro co MT 2 3 2" xfId="41120"/>
    <cellStyle name="1_Ra soat Giai ngan 2007 (dang lam)_Bieu du thao QD von ho tro co MT 2 3 3" xfId="41121"/>
    <cellStyle name="1_Ra soat Giai ngan 2007 (dang lam)_Bieu du thao QD von ho tro co MT 2 4" xfId="11925"/>
    <cellStyle name="1_Ra soat Giai ngan 2007 (dang lam)_Bieu du thao QD von ho tro co MT 2 4 2" xfId="41122"/>
    <cellStyle name="1_Ra soat Giai ngan 2007 (dang lam)_Bieu du thao QD von ho tro co MT 2 4 3" xfId="41123"/>
    <cellStyle name="1_Ra soat Giai ngan 2007 (dang lam)_Bieu du thao QD von ho tro co MT 2 5" xfId="41124"/>
    <cellStyle name="1_Ra soat Giai ngan 2007 (dang lam)_Bieu du thao QD von ho tro co MT 2 6" xfId="41125"/>
    <cellStyle name="1_Ra soat Giai ngan 2007 (dang lam)_Bieu du thao QD von ho tro co MT 3" xfId="11926"/>
    <cellStyle name="1_Ra soat Giai ngan 2007 (dang lam)_Bieu du thao QD von ho tro co MT 3 2" xfId="41126"/>
    <cellStyle name="1_Ra soat Giai ngan 2007 (dang lam)_Bieu du thao QD von ho tro co MT 3 3" xfId="41127"/>
    <cellStyle name="1_Ra soat Giai ngan 2007 (dang lam)_Bieu du thao QD von ho tro co MT 4" xfId="11927"/>
    <cellStyle name="1_Ra soat Giai ngan 2007 (dang lam)_Bieu du thao QD von ho tro co MT 4 2" xfId="41128"/>
    <cellStyle name="1_Ra soat Giai ngan 2007 (dang lam)_Bieu du thao QD von ho tro co MT 4 3" xfId="41129"/>
    <cellStyle name="1_Ra soat Giai ngan 2007 (dang lam)_Bieu du thao QD von ho tro co MT 5" xfId="11928"/>
    <cellStyle name="1_Ra soat Giai ngan 2007 (dang lam)_Bieu du thao QD von ho tro co MT 5 2" xfId="41130"/>
    <cellStyle name="1_Ra soat Giai ngan 2007 (dang lam)_Bieu du thao QD von ho tro co MT 5 3" xfId="41131"/>
    <cellStyle name="1_Ra soat Giai ngan 2007 (dang lam)_Bieu du thao QD von ho tro co MT 6" xfId="41132"/>
    <cellStyle name="1_Ra soat Giai ngan 2007 (dang lam)_Bieu du thao QD von ho tro co MT 7" xfId="41133"/>
    <cellStyle name="1_Ra soat Giai ngan 2007 (dang lam)_Book1" xfId="11929"/>
    <cellStyle name="1_Ra soat Giai ngan 2007 (dang lam)_Book1 2" xfId="11930"/>
    <cellStyle name="1_Ra soat Giai ngan 2007 (dang lam)_Book1 2 2" xfId="11931"/>
    <cellStyle name="1_Ra soat Giai ngan 2007 (dang lam)_Book1 2 2 2" xfId="41134"/>
    <cellStyle name="1_Ra soat Giai ngan 2007 (dang lam)_Book1 2 2 3" xfId="41135"/>
    <cellStyle name="1_Ra soat Giai ngan 2007 (dang lam)_Book1 2 3" xfId="11932"/>
    <cellStyle name="1_Ra soat Giai ngan 2007 (dang lam)_Book1 2 3 2" xfId="41136"/>
    <cellStyle name="1_Ra soat Giai ngan 2007 (dang lam)_Book1 2 3 3" xfId="41137"/>
    <cellStyle name="1_Ra soat Giai ngan 2007 (dang lam)_Book1 2 4" xfId="11933"/>
    <cellStyle name="1_Ra soat Giai ngan 2007 (dang lam)_Book1 2 4 2" xfId="41138"/>
    <cellStyle name="1_Ra soat Giai ngan 2007 (dang lam)_Book1 2 4 3" xfId="41139"/>
    <cellStyle name="1_Ra soat Giai ngan 2007 (dang lam)_Book1 2 5" xfId="41140"/>
    <cellStyle name="1_Ra soat Giai ngan 2007 (dang lam)_Book1 2 6" xfId="41141"/>
    <cellStyle name="1_Ra soat Giai ngan 2007 (dang lam)_Book1 3" xfId="11934"/>
    <cellStyle name="1_Ra soat Giai ngan 2007 (dang lam)_Book1 3 2" xfId="11935"/>
    <cellStyle name="1_Ra soat Giai ngan 2007 (dang lam)_Book1 3 2 2" xfId="41142"/>
    <cellStyle name="1_Ra soat Giai ngan 2007 (dang lam)_Book1 3 2 3" xfId="41143"/>
    <cellStyle name="1_Ra soat Giai ngan 2007 (dang lam)_Book1 3 3" xfId="11936"/>
    <cellStyle name="1_Ra soat Giai ngan 2007 (dang lam)_Book1 3 3 2" xfId="41144"/>
    <cellStyle name="1_Ra soat Giai ngan 2007 (dang lam)_Book1 3 3 3" xfId="41145"/>
    <cellStyle name="1_Ra soat Giai ngan 2007 (dang lam)_Book1 3 4" xfId="11937"/>
    <cellStyle name="1_Ra soat Giai ngan 2007 (dang lam)_Book1 3 4 2" xfId="41146"/>
    <cellStyle name="1_Ra soat Giai ngan 2007 (dang lam)_Book1 3 4 3" xfId="41147"/>
    <cellStyle name="1_Ra soat Giai ngan 2007 (dang lam)_Book1 3 5" xfId="41148"/>
    <cellStyle name="1_Ra soat Giai ngan 2007 (dang lam)_Book1 3 6" xfId="41149"/>
    <cellStyle name="1_Ra soat Giai ngan 2007 (dang lam)_Book1 4" xfId="11938"/>
    <cellStyle name="1_Ra soat Giai ngan 2007 (dang lam)_Book1 4 2" xfId="41150"/>
    <cellStyle name="1_Ra soat Giai ngan 2007 (dang lam)_Book1 4 3" xfId="41151"/>
    <cellStyle name="1_Ra soat Giai ngan 2007 (dang lam)_Book1 5" xfId="11939"/>
    <cellStyle name="1_Ra soat Giai ngan 2007 (dang lam)_Book1 5 2" xfId="41152"/>
    <cellStyle name="1_Ra soat Giai ngan 2007 (dang lam)_Book1 5 3" xfId="41153"/>
    <cellStyle name="1_Ra soat Giai ngan 2007 (dang lam)_Book1 6" xfId="11940"/>
    <cellStyle name="1_Ra soat Giai ngan 2007 (dang lam)_Book1 6 2" xfId="41154"/>
    <cellStyle name="1_Ra soat Giai ngan 2007 (dang lam)_Book1 6 3" xfId="41155"/>
    <cellStyle name="1_Ra soat Giai ngan 2007 (dang lam)_Book1 7" xfId="41156"/>
    <cellStyle name="1_Ra soat Giai ngan 2007 (dang lam)_Book1 8" xfId="41157"/>
    <cellStyle name="1_Ra soat Giai ngan 2007 (dang lam)_Book1_BC von DTPT 6 thang 2012" xfId="11941"/>
    <cellStyle name="1_Ra soat Giai ngan 2007 (dang lam)_Book1_BC von DTPT 6 thang 2012 2" xfId="11942"/>
    <cellStyle name="1_Ra soat Giai ngan 2007 (dang lam)_Book1_BC von DTPT 6 thang 2012 2 2" xfId="11943"/>
    <cellStyle name="1_Ra soat Giai ngan 2007 (dang lam)_Book1_BC von DTPT 6 thang 2012 2 2 2" xfId="41158"/>
    <cellStyle name="1_Ra soat Giai ngan 2007 (dang lam)_Book1_BC von DTPT 6 thang 2012 2 2 3" xfId="41159"/>
    <cellStyle name="1_Ra soat Giai ngan 2007 (dang lam)_Book1_BC von DTPT 6 thang 2012 2 3" xfId="11944"/>
    <cellStyle name="1_Ra soat Giai ngan 2007 (dang lam)_Book1_BC von DTPT 6 thang 2012 2 3 2" xfId="41160"/>
    <cellStyle name="1_Ra soat Giai ngan 2007 (dang lam)_Book1_BC von DTPT 6 thang 2012 2 3 3" xfId="41161"/>
    <cellStyle name="1_Ra soat Giai ngan 2007 (dang lam)_Book1_BC von DTPT 6 thang 2012 2 4" xfId="11945"/>
    <cellStyle name="1_Ra soat Giai ngan 2007 (dang lam)_Book1_BC von DTPT 6 thang 2012 2 4 2" xfId="41162"/>
    <cellStyle name="1_Ra soat Giai ngan 2007 (dang lam)_Book1_BC von DTPT 6 thang 2012 2 4 3" xfId="41163"/>
    <cellStyle name="1_Ra soat Giai ngan 2007 (dang lam)_Book1_BC von DTPT 6 thang 2012 2 5" xfId="41164"/>
    <cellStyle name="1_Ra soat Giai ngan 2007 (dang lam)_Book1_BC von DTPT 6 thang 2012 2 6" xfId="41165"/>
    <cellStyle name="1_Ra soat Giai ngan 2007 (dang lam)_Book1_BC von DTPT 6 thang 2012 3" xfId="11946"/>
    <cellStyle name="1_Ra soat Giai ngan 2007 (dang lam)_Book1_BC von DTPT 6 thang 2012 3 2" xfId="11947"/>
    <cellStyle name="1_Ra soat Giai ngan 2007 (dang lam)_Book1_BC von DTPT 6 thang 2012 3 2 2" xfId="41166"/>
    <cellStyle name="1_Ra soat Giai ngan 2007 (dang lam)_Book1_BC von DTPT 6 thang 2012 3 2 3" xfId="41167"/>
    <cellStyle name="1_Ra soat Giai ngan 2007 (dang lam)_Book1_BC von DTPT 6 thang 2012 3 3" xfId="11948"/>
    <cellStyle name="1_Ra soat Giai ngan 2007 (dang lam)_Book1_BC von DTPT 6 thang 2012 3 3 2" xfId="41168"/>
    <cellStyle name="1_Ra soat Giai ngan 2007 (dang lam)_Book1_BC von DTPT 6 thang 2012 3 3 3" xfId="41169"/>
    <cellStyle name="1_Ra soat Giai ngan 2007 (dang lam)_Book1_BC von DTPT 6 thang 2012 3 4" xfId="11949"/>
    <cellStyle name="1_Ra soat Giai ngan 2007 (dang lam)_Book1_BC von DTPT 6 thang 2012 3 4 2" xfId="41170"/>
    <cellStyle name="1_Ra soat Giai ngan 2007 (dang lam)_Book1_BC von DTPT 6 thang 2012 3 4 3" xfId="41171"/>
    <cellStyle name="1_Ra soat Giai ngan 2007 (dang lam)_Book1_BC von DTPT 6 thang 2012 3 5" xfId="41172"/>
    <cellStyle name="1_Ra soat Giai ngan 2007 (dang lam)_Book1_BC von DTPT 6 thang 2012 3 6" xfId="41173"/>
    <cellStyle name="1_Ra soat Giai ngan 2007 (dang lam)_Book1_BC von DTPT 6 thang 2012 4" xfId="11950"/>
    <cellStyle name="1_Ra soat Giai ngan 2007 (dang lam)_Book1_BC von DTPT 6 thang 2012 4 2" xfId="41174"/>
    <cellStyle name="1_Ra soat Giai ngan 2007 (dang lam)_Book1_BC von DTPT 6 thang 2012 4 3" xfId="41175"/>
    <cellStyle name="1_Ra soat Giai ngan 2007 (dang lam)_Book1_BC von DTPT 6 thang 2012 5" xfId="11951"/>
    <cellStyle name="1_Ra soat Giai ngan 2007 (dang lam)_Book1_BC von DTPT 6 thang 2012 5 2" xfId="41176"/>
    <cellStyle name="1_Ra soat Giai ngan 2007 (dang lam)_Book1_BC von DTPT 6 thang 2012 5 3" xfId="41177"/>
    <cellStyle name="1_Ra soat Giai ngan 2007 (dang lam)_Book1_BC von DTPT 6 thang 2012 6" xfId="11952"/>
    <cellStyle name="1_Ra soat Giai ngan 2007 (dang lam)_Book1_BC von DTPT 6 thang 2012 6 2" xfId="41178"/>
    <cellStyle name="1_Ra soat Giai ngan 2007 (dang lam)_Book1_BC von DTPT 6 thang 2012 6 3" xfId="41179"/>
    <cellStyle name="1_Ra soat Giai ngan 2007 (dang lam)_Book1_BC von DTPT 6 thang 2012 7" xfId="41180"/>
    <cellStyle name="1_Ra soat Giai ngan 2007 (dang lam)_Book1_BC von DTPT 6 thang 2012 8" xfId="41181"/>
    <cellStyle name="1_Ra soat Giai ngan 2007 (dang lam)_Book1_Bieu du thao QD von ho tro co MT" xfId="11953"/>
    <cellStyle name="1_Ra soat Giai ngan 2007 (dang lam)_Book1_Bieu du thao QD von ho tro co MT 2" xfId="11954"/>
    <cellStyle name="1_Ra soat Giai ngan 2007 (dang lam)_Book1_Bieu du thao QD von ho tro co MT 2 2" xfId="11955"/>
    <cellStyle name="1_Ra soat Giai ngan 2007 (dang lam)_Book1_Bieu du thao QD von ho tro co MT 2 2 2" xfId="41182"/>
    <cellStyle name="1_Ra soat Giai ngan 2007 (dang lam)_Book1_Bieu du thao QD von ho tro co MT 2 2 3" xfId="41183"/>
    <cellStyle name="1_Ra soat Giai ngan 2007 (dang lam)_Book1_Bieu du thao QD von ho tro co MT 2 3" xfId="11956"/>
    <cellStyle name="1_Ra soat Giai ngan 2007 (dang lam)_Book1_Bieu du thao QD von ho tro co MT 2 3 2" xfId="41184"/>
    <cellStyle name="1_Ra soat Giai ngan 2007 (dang lam)_Book1_Bieu du thao QD von ho tro co MT 2 3 3" xfId="41185"/>
    <cellStyle name="1_Ra soat Giai ngan 2007 (dang lam)_Book1_Bieu du thao QD von ho tro co MT 2 4" xfId="11957"/>
    <cellStyle name="1_Ra soat Giai ngan 2007 (dang lam)_Book1_Bieu du thao QD von ho tro co MT 2 4 2" xfId="41186"/>
    <cellStyle name="1_Ra soat Giai ngan 2007 (dang lam)_Book1_Bieu du thao QD von ho tro co MT 2 4 3" xfId="41187"/>
    <cellStyle name="1_Ra soat Giai ngan 2007 (dang lam)_Book1_Bieu du thao QD von ho tro co MT 2 5" xfId="41188"/>
    <cellStyle name="1_Ra soat Giai ngan 2007 (dang lam)_Book1_Bieu du thao QD von ho tro co MT 2 6" xfId="41189"/>
    <cellStyle name="1_Ra soat Giai ngan 2007 (dang lam)_Book1_Bieu du thao QD von ho tro co MT 3" xfId="11958"/>
    <cellStyle name="1_Ra soat Giai ngan 2007 (dang lam)_Book1_Bieu du thao QD von ho tro co MT 3 2" xfId="11959"/>
    <cellStyle name="1_Ra soat Giai ngan 2007 (dang lam)_Book1_Bieu du thao QD von ho tro co MT 3 2 2" xfId="41190"/>
    <cellStyle name="1_Ra soat Giai ngan 2007 (dang lam)_Book1_Bieu du thao QD von ho tro co MT 3 2 3" xfId="41191"/>
    <cellStyle name="1_Ra soat Giai ngan 2007 (dang lam)_Book1_Bieu du thao QD von ho tro co MT 3 3" xfId="11960"/>
    <cellStyle name="1_Ra soat Giai ngan 2007 (dang lam)_Book1_Bieu du thao QD von ho tro co MT 3 3 2" xfId="41192"/>
    <cellStyle name="1_Ra soat Giai ngan 2007 (dang lam)_Book1_Bieu du thao QD von ho tro co MT 3 3 3" xfId="41193"/>
    <cellStyle name="1_Ra soat Giai ngan 2007 (dang lam)_Book1_Bieu du thao QD von ho tro co MT 3 4" xfId="11961"/>
    <cellStyle name="1_Ra soat Giai ngan 2007 (dang lam)_Book1_Bieu du thao QD von ho tro co MT 3 4 2" xfId="41194"/>
    <cellStyle name="1_Ra soat Giai ngan 2007 (dang lam)_Book1_Bieu du thao QD von ho tro co MT 3 4 3" xfId="41195"/>
    <cellStyle name="1_Ra soat Giai ngan 2007 (dang lam)_Book1_Bieu du thao QD von ho tro co MT 3 5" xfId="41196"/>
    <cellStyle name="1_Ra soat Giai ngan 2007 (dang lam)_Book1_Bieu du thao QD von ho tro co MT 3 6" xfId="41197"/>
    <cellStyle name="1_Ra soat Giai ngan 2007 (dang lam)_Book1_Bieu du thao QD von ho tro co MT 4" xfId="11962"/>
    <cellStyle name="1_Ra soat Giai ngan 2007 (dang lam)_Book1_Bieu du thao QD von ho tro co MT 4 2" xfId="41198"/>
    <cellStyle name="1_Ra soat Giai ngan 2007 (dang lam)_Book1_Bieu du thao QD von ho tro co MT 4 3" xfId="41199"/>
    <cellStyle name="1_Ra soat Giai ngan 2007 (dang lam)_Book1_Bieu du thao QD von ho tro co MT 5" xfId="11963"/>
    <cellStyle name="1_Ra soat Giai ngan 2007 (dang lam)_Book1_Bieu du thao QD von ho tro co MT 5 2" xfId="41200"/>
    <cellStyle name="1_Ra soat Giai ngan 2007 (dang lam)_Book1_Bieu du thao QD von ho tro co MT 5 3" xfId="41201"/>
    <cellStyle name="1_Ra soat Giai ngan 2007 (dang lam)_Book1_Bieu du thao QD von ho tro co MT 6" xfId="11964"/>
    <cellStyle name="1_Ra soat Giai ngan 2007 (dang lam)_Book1_Bieu du thao QD von ho tro co MT 6 2" xfId="41202"/>
    <cellStyle name="1_Ra soat Giai ngan 2007 (dang lam)_Book1_Bieu du thao QD von ho tro co MT 6 3" xfId="41203"/>
    <cellStyle name="1_Ra soat Giai ngan 2007 (dang lam)_Book1_Bieu du thao QD von ho tro co MT 7" xfId="41204"/>
    <cellStyle name="1_Ra soat Giai ngan 2007 (dang lam)_Book1_Bieu du thao QD von ho tro co MT 8" xfId="41205"/>
    <cellStyle name="1_Ra soat Giai ngan 2007 (dang lam)_Book1_Hoan chinh KH 2012 (o nha)" xfId="11965"/>
    <cellStyle name="1_Ra soat Giai ngan 2007 (dang lam)_Book1_Hoan chinh KH 2012 (o nha) 2" xfId="11966"/>
    <cellStyle name="1_Ra soat Giai ngan 2007 (dang lam)_Book1_Hoan chinh KH 2012 (o nha) 2 2" xfId="11967"/>
    <cellStyle name="1_Ra soat Giai ngan 2007 (dang lam)_Book1_Hoan chinh KH 2012 (o nha) 2 2 2" xfId="41206"/>
    <cellStyle name="1_Ra soat Giai ngan 2007 (dang lam)_Book1_Hoan chinh KH 2012 (o nha) 2 2 3" xfId="41207"/>
    <cellStyle name="1_Ra soat Giai ngan 2007 (dang lam)_Book1_Hoan chinh KH 2012 (o nha) 2 3" xfId="11968"/>
    <cellStyle name="1_Ra soat Giai ngan 2007 (dang lam)_Book1_Hoan chinh KH 2012 (o nha) 2 3 2" xfId="41208"/>
    <cellStyle name="1_Ra soat Giai ngan 2007 (dang lam)_Book1_Hoan chinh KH 2012 (o nha) 2 3 3" xfId="41209"/>
    <cellStyle name="1_Ra soat Giai ngan 2007 (dang lam)_Book1_Hoan chinh KH 2012 (o nha) 2 4" xfId="11969"/>
    <cellStyle name="1_Ra soat Giai ngan 2007 (dang lam)_Book1_Hoan chinh KH 2012 (o nha) 2 4 2" xfId="41210"/>
    <cellStyle name="1_Ra soat Giai ngan 2007 (dang lam)_Book1_Hoan chinh KH 2012 (o nha) 2 4 3" xfId="41211"/>
    <cellStyle name="1_Ra soat Giai ngan 2007 (dang lam)_Book1_Hoan chinh KH 2012 (o nha) 2 5" xfId="41212"/>
    <cellStyle name="1_Ra soat Giai ngan 2007 (dang lam)_Book1_Hoan chinh KH 2012 (o nha) 2 6" xfId="41213"/>
    <cellStyle name="1_Ra soat Giai ngan 2007 (dang lam)_Book1_Hoan chinh KH 2012 (o nha) 3" xfId="11970"/>
    <cellStyle name="1_Ra soat Giai ngan 2007 (dang lam)_Book1_Hoan chinh KH 2012 (o nha) 3 2" xfId="11971"/>
    <cellStyle name="1_Ra soat Giai ngan 2007 (dang lam)_Book1_Hoan chinh KH 2012 (o nha) 3 2 2" xfId="41214"/>
    <cellStyle name="1_Ra soat Giai ngan 2007 (dang lam)_Book1_Hoan chinh KH 2012 (o nha) 3 2 3" xfId="41215"/>
    <cellStyle name="1_Ra soat Giai ngan 2007 (dang lam)_Book1_Hoan chinh KH 2012 (o nha) 3 3" xfId="11972"/>
    <cellStyle name="1_Ra soat Giai ngan 2007 (dang lam)_Book1_Hoan chinh KH 2012 (o nha) 3 3 2" xfId="41216"/>
    <cellStyle name="1_Ra soat Giai ngan 2007 (dang lam)_Book1_Hoan chinh KH 2012 (o nha) 3 3 3" xfId="41217"/>
    <cellStyle name="1_Ra soat Giai ngan 2007 (dang lam)_Book1_Hoan chinh KH 2012 (o nha) 3 4" xfId="11973"/>
    <cellStyle name="1_Ra soat Giai ngan 2007 (dang lam)_Book1_Hoan chinh KH 2012 (o nha) 3 4 2" xfId="41218"/>
    <cellStyle name="1_Ra soat Giai ngan 2007 (dang lam)_Book1_Hoan chinh KH 2012 (o nha) 3 4 3" xfId="41219"/>
    <cellStyle name="1_Ra soat Giai ngan 2007 (dang lam)_Book1_Hoan chinh KH 2012 (o nha) 3 5" xfId="41220"/>
    <cellStyle name="1_Ra soat Giai ngan 2007 (dang lam)_Book1_Hoan chinh KH 2012 (o nha) 3 6" xfId="41221"/>
    <cellStyle name="1_Ra soat Giai ngan 2007 (dang lam)_Book1_Hoan chinh KH 2012 (o nha) 4" xfId="11974"/>
    <cellStyle name="1_Ra soat Giai ngan 2007 (dang lam)_Book1_Hoan chinh KH 2012 (o nha) 4 2" xfId="41222"/>
    <cellStyle name="1_Ra soat Giai ngan 2007 (dang lam)_Book1_Hoan chinh KH 2012 (o nha) 4 3" xfId="41223"/>
    <cellStyle name="1_Ra soat Giai ngan 2007 (dang lam)_Book1_Hoan chinh KH 2012 (o nha) 5" xfId="11975"/>
    <cellStyle name="1_Ra soat Giai ngan 2007 (dang lam)_Book1_Hoan chinh KH 2012 (o nha) 5 2" xfId="41224"/>
    <cellStyle name="1_Ra soat Giai ngan 2007 (dang lam)_Book1_Hoan chinh KH 2012 (o nha) 5 3" xfId="41225"/>
    <cellStyle name="1_Ra soat Giai ngan 2007 (dang lam)_Book1_Hoan chinh KH 2012 (o nha) 6" xfId="11976"/>
    <cellStyle name="1_Ra soat Giai ngan 2007 (dang lam)_Book1_Hoan chinh KH 2012 (o nha) 6 2" xfId="41226"/>
    <cellStyle name="1_Ra soat Giai ngan 2007 (dang lam)_Book1_Hoan chinh KH 2012 (o nha) 6 3" xfId="41227"/>
    <cellStyle name="1_Ra soat Giai ngan 2007 (dang lam)_Book1_Hoan chinh KH 2012 (o nha) 7" xfId="41228"/>
    <cellStyle name="1_Ra soat Giai ngan 2007 (dang lam)_Book1_Hoan chinh KH 2012 (o nha) 8" xfId="41229"/>
    <cellStyle name="1_Ra soat Giai ngan 2007 (dang lam)_Book1_Hoan chinh KH 2012 (o nha)_Bao cao giai ngan quy I" xfId="11977"/>
    <cellStyle name="1_Ra soat Giai ngan 2007 (dang lam)_Book1_Hoan chinh KH 2012 (o nha)_Bao cao giai ngan quy I 2" xfId="11978"/>
    <cellStyle name="1_Ra soat Giai ngan 2007 (dang lam)_Book1_Hoan chinh KH 2012 (o nha)_Bao cao giai ngan quy I 2 2" xfId="11979"/>
    <cellStyle name="1_Ra soat Giai ngan 2007 (dang lam)_Book1_Hoan chinh KH 2012 (o nha)_Bao cao giai ngan quy I 2 2 2" xfId="41230"/>
    <cellStyle name="1_Ra soat Giai ngan 2007 (dang lam)_Book1_Hoan chinh KH 2012 (o nha)_Bao cao giai ngan quy I 2 2 3" xfId="41231"/>
    <cellStyle name="1_Ra soat Giai ngan 2007 (dang lam)_Book1_Hoan chinh KH 2012 (o nha)_Bao cao giai ngan quy I 2 3" xfId="11980"/>
    <cellStyle name="1_Ra soat Giai ngan 2007 (dang lam)_Book1_Hoan chinh KH 2012 (o nha)_Bao cao giai ngan quy I 2 3 2" xfId="41232"/>
    <cellStyle name="1_Ra soat Giai ngan 2007 (dang lam)_Book1_Hoan chinh KH 2012 (o nha)_Bao cao giai ngan quy I 2 3 3" xfId="41233"/>
    <cellStyle name="1_Ra soat Giai ngan 2007 (dang lam)_Book1_Hoan chinh KH 2012 (o nha)_Bao cao giai ngan quy I 2 4" xfId="11981"/>
    <cellStyle name="1_Ra soat Giai ngan 2007 (dang lam)_Book1_Hoan chinh KH 2012 (o nha)_Bao cao giai ngan quy I 2 4 2" xfId="41234"/>
    <cellStyle name="1_Ra soat Giai ngan 2007 (dang lam)_Book1_Hoan chinh KH 2012 (o nha)_Bao cao giai ngan quy I 2 4 3" xfId="41235"/>
    <cellStyle name="1_Ra soat Giai ngan 2007 (dang lam)_Book1_Hoan chinh KH 2012 (o nha)_Bao cao giai ngan quy I 2 5" xfId="41236"/>
    <cellStyle name="1_Ra soat Giai ngan 2007 (dang lam)_Book1_Hoan chinh KH 2012 (o nha)_Bao cao giai ngan quy I 2 6" xfId="41237"/>
    <cellStyle name="1_Ra soat Giai ngan 2007 (dang lam)_Book1_Hoan chinh KH 2012 (o nha)_Bao cao giai ngan quy I 3" xfId="11982"/>
    <cellStyle name="1_Ra soat Giai ngan 2007 (dang lam)_Book1_Hoan chinh KH 2012 (o nha)_Bao cao giai ngan quy I 3 2" xfId="11983"/>
    <cellStyle name="1_Ra soat Giai ngan 2007 (dang lam)_Book1_Hoan chinh KH 2012 (o nha)_Bao cao giai ngan quy I 3 2 2" xfId="41238"/>
    <cellStyle name="1_Ra soat Giai ngan 2007 (dang lam)_Book1_Hoan chinh KH 2012 (o nha)_Bao cao giai ngan quy I 3 2 3" xfId="41239"/>
    <cellStyle name="1_Ra soat Giai ngan 2007 (dang lam)_Book1_Hoan chinh KH 2012 (o nha)_Bao cao giai ngan quy I 3 3" xfId="11984"/>
    <cellStyle name="1_Ra soat Giai ngan 2007 (dang lam)_Book1_Hoan chinh KH 2012 (o nha)_Bao cao giai ngan quy I 3 3 2" xfId="41240"/>
    <cellStyle name="1_Ra soat Giai ngan 2007 (dang lam)_Book1_Hoan chinh KH 2012 (o nha)_Bao cao giai ngan quy I 3 3 3" xfId="41241"/>
    <cellStyle name="1_Ra soat Giai ngan 2007 (dang lam)_Book1_Hoan chinh KH 2012 (o nha)_Bao cao giai ngan quy I 3 4" xfId="11985"/>
    <cellStyle name="1_Ra soat Giai ngan 2007 (dang lam)_Book1_Hoan chinh KH 2012 (o nha)_Bao cao giai ngan quy I 3 4 2" xfId="41242"/>
    <cellStyle name="1_Ra soat Giai ngan 2007 (dang lam)_Book1_Hoan chinh KH 2012 (o nha)_Bao cao giai ngan quy I 3 4 3" xfId="41243"/>
    <cellStyle name="1_Ra soat Giai ngan 2007 (dang lam)_Book1_Hoan chinh KH 2012 (o nha)_Bao cao giai ngan quy I 3 5" xfId="41244"/>
    <cellStyle name="1_Ra soat Giai ngan 2007 (dang lam)_Book1_Hoan chinh KH 2012 (o nha)_Bao cao giai ngan quy I 3 6" xfId="41245"/>
    <cellStyle name="1_Ra soat Giai ngan 2007 (dang lam)_Book1_Hoan chinh KH 2012 (o nha)_Bao cao giai ngan quy I 4" xfId="11986"/>
    <cellStyle name="1_Ra soat Giai ngan 2007 (dang lam)_Book1_Hoan chinh KH 2012 (o nha)_Bao cao giai ngan quy I 4 2" xfId="41246"/>
    <cellStyle name="1_Ra soat Giai ngan 2007 (dang lam)_Book1_Hoan chinh KH 2012 (o nha)_Bao cao giai ngan quy I 4 3" xfId="41247"/>
    <cellStyle name="1_Ra soat Giai ngan 2007 (dang lam)_Book1_Hoan chinh KH 2012 (o nha)_Bao cao giai ngan quy I 5" xfId="11987"/>
    <cellStyle name="1_Ra soat Giai ngan 2007 (dang lam)_Book1_Hoan chinh KH 2012 (o nha)_Bao cao giai ngan quy I 5 2" xfId="41248"/>
    <cellStyle name="1_Ra soat Giai ngan 2007 (dang lam)_Book1_Hoan chinh KH 2012 (o nha)_Bao cao giai ngan quy I 5 3" xfId="41249"/>
    <cellStyle name="1_Ra soat Giai ngan 2007 (dang lam)_Book1_Hoan chinh KH 2012 (o nha)_Bao cao giai ngan quy I 6" xfId="11988"/>
    <cellStyle name="1_Ra soat Giai ngan 2007 (dang lam)_Book1_Hoan chinh KH 2012 (o nha)_Bao cao giai ngan quy I 6 2" xfId="41250"/>
    <cellStyle name="1_Ra soat Giai ngan 2007 (dang lam)_Book1_Hoan chinh KH 2012 (o nha)_Bao cao giai ngan quy I 6 3" xfId="41251"/>
    <cellStyle name="1_Ra soat Giai ngan 2007 (dang lam)_Book1_Hoan chinh KH 2012 (o nha)_Bao cao giai ngan quy I 7" xfId="41252"/>
    <cellStyle name="1_Ra soat Giai ngan 2007 (dang lam)_Book1_Hoan chinh KH 2012 (o nha)_Bao cao giai ngan quy I 8" xfId="41253"/>
    <cellStyle name="1_Ra soat Giai ngan 2007 (dang lam)_Book1_Hoan chinh KH 2012 (o nha)_BC von DTPT 6 thang 2012" xfId="11989"/>
    <cellStyle name="1_Ra soat Giai ngan 2007 (dang lam)_Book1_Hoan chinh KH 2012 (o nha)_BC von DTPT 6 thang 2012 2" xfId="11990"/>
    <cellStyle name="1_Ra soat Giai ngan 2007 (dang lam)_Book1_Hoan chinh KH 2012 (o nha)_BC von DTPT 6 thang 2012 2 2" xfId="11991"/>
    <cellStyle name="1_Ra soat Giai ngan 2007 (dang lam)_Book1_Hoan chinh KH 2012 (o nha)_BC von DTPT 6 thang 2012 2 2 2" xfId="41254"/>
    <cellStyle name="1_Ra soat Giai ngan 2007 (dang lam)_Book1_Hoan chinh KH 2012 (o nha)_BC von DTPT 6 thang 2012 2 2 3" xfId="41255"/>
    <cellStyle name="1_Ra soat Giai ngan 2007 (dang lam)_Book1_Hoan chinh KH 2012 (o nha)_BC von DTPT 6 thang 2012 2 3" xfId="11992"/>
    <cellStyle name="1_Ra soat Giai ngan 2007 (dang lam)_Book1_Hoan chinh KH 2012 (o nha)_BC von DTPT 6 thang 2012 2 3 2" xfId="41256"/>
    <cellStyle name="1_Ra soat Giai ngan 2007 (dang lam)_Book1_Hoan chinh KH 2012 (o nha)_BC von DTPT 6 thang 2012 2 3 3" xfId="41257"/>
    <cellStyle name="1_Ra soat Giai ngan 2007 (dang lam)_Book1_Hoan chinh KH 2012 (o nha)_BC von DTPT 6 thang 2012 2 4" xfId="11993"/>
    <cellStyle name="1_Ra soat Giai ngan 2007 (dang lam)_Book1_Hoan chinh KH 2012 (o nha)_BC von DTPT 6 thang 2012 2 4 2" xfId="41258"/>
    <cellStyle name="1_Ra soat Giai ngan 2007 (dang lam)_Book1_Hoan chinh KH 2012 (o nha)_BC von DTPT 6 thang 2012 2 4 3" xfId="41259"/>
    <cellStyle name="1_Ra soat Giai ngan 2007 (dang lam)_Book1_Hoan chinh KH 2012 (o nha)_BC von DTPT 6 thang 2012 2 5" xfId="41260"/>
    <cellStyle name="1_Ra soat Giai ngan 2007 (dang lam)_Book1_Hoan chinh KH 2012 (o nha)_BC von DTPT 6 thang 2012 2 6" xfId="41261"/>
    <cellStyle name="1_Ra soat Giai ngan 2007 (dang lam)_Book1_Hoan chinh KH 2012 (o nha)_BC von DTPT 6 thang 2012 3" xfId="11994"/>
    <cellStyle name="1_Ra soat Giai ngan 2007 (dang lam)_Book1_Hoan chinh KH 2012 (o nha)_BC von DTPT 6 thang 2012 3 2" xfId="11995"/>
    <cellStyle name="1_Ra soat Giai ngan 2007 (dang lam)_Book1_Hoan chinh KH 2012 (o nha)_BC von DTPT 6 thang 2012 3 2 2" xfId="41262"/>
    <cellStyle name="1_Ra soat Giai ngan 2007 (dang lam)_Book1_Hoan chinh KH 2012 (o nha)_BC von DTPT 6 thang 2012 3 2 3" xfId="41263"/>
    <cellStyle name="1_Ra soat Giai ngan 2007 (dang lam)_Book1_Hoan chinh KH 2012 (o nha)_BC von DTPT 6 thang 2012 3 3" xfId="11996"/>
    <cellStyle name="1_Ra soat Giai ngan 2007 (dang lam)_Book1_Hoan chinh KH 2012 (o nha)_BC von DTPT 6 thang 2012 3 3 2" xfId="41264"/>
    <cellStyle name="1_Ra soat Giai ngan 2007 (dang lam)_Book1_Hoan chinh KH 2012 (o nha)_BC von DTPT 6 thang 2012 3 3 3" xfId="41265"/>
    <cellStyle name="1_Ra soat Giai ngan 2007 (dang lam)_Book1_Hoan chinh KH 2012 (o nha)_BC von DTPT 6 thang 2012 3 4" xfId="11997"/>
    <cellStyle name="1_Ra soat Giai ngan 2007 (dang lam)_Book1_Hoan chinh KH 2012 (o nha)_BC von DTPT 6 thang 2012 3 4 2" xfId="41266"/>
    <cellStyle name="1_Ra soat Giai ngan 2007 (dang lam)_Book1_Hoan chinh KH 2012 (o nha)_BC von DTPT 6 thang 2012 3 4 3" xfId="41267"/>
    <cellStyle name="1_Ra soat Giai ngan 2007 (dang lam)_Book1_Hoan chinh KH 2012 (o nha)_BC von DTPT 6 thang 2012 3 5" xfId="41268"/>
    <cellStyle name="1_Ra soat Giai ngan 2007 (dang lam)_Book1_Hoan chinh KH 2012 (o nha)_BC von DTPT 6 thang 2012 3 6" xfId="41269"/>
    <cellStyle name="1_Ra soat Giai ngan 2007 (dang lam)_Book1_Hoan chinh KH 2012 (o nha)_BC von DTPT 6 thang 2012 4" xfId="11998"/>
    <cellStyle name="1_Ra soat Giai ngan 2007 (dang lam)_Book1_Hoan chinh KH 2012 (o nha)_BC von DTPT 6 thang 2012 4 2" xfId="41270"/>
    <cellStyle name="1_Ra soat Giai ngan 2007 (dang lam)_Book1_Hoan chinh KH 2012 (o nha)_BC von DTPT 6 thang 2012 4 3" xfId="41271"/>
    <cellStyle name="1_Ra soat Giai ngan 2007 (dang lam)_Book1_Hoan chinh KH 2012 (o nha)_BC von DTPT 6 thang 2012 5" xfId="11999"/>
    <cellStyle name="1_Ra soat Giai ngan 2007 (dang lam)_Book1_Hoan chinh KH 2012 (o nha)_BC von DTPT 6 thang 2012 5 2" xfId="41272"/>
    <cellStyle name="1_Ra soat Giai ngan 2007 (dang lam)_Book1_Hoan chinh KH 2012 (o nha)_BC von DTPT 6 thang 2012 5 3" xfId="41273"/>
    <cellStyle name="1_Ra soat Giai ngan 2007 (dang lam)_Book1_Hoan chinh KH 2012 (o nha)_BC von DTPT 6 thang 2012 6" xfId="12000"/>
    <cellStyle name="1_Ra soat Giai ngan 2007 (dang lam)_Book1_Hoan chinh KH 2012 (o nha)_BC von DTPT 6 thang 2012 6 2" xfId="41274"/>
    <cellStyle name="1_Ra soat Giai ngan 2007 (dang lam)_Book1_Hoan chinh KH 2012 (o nha)_BC von DTPT 6 thang 2012 6 3" xfId="41275"/>
    <cellStyle name="1_Ra soat Giai ngan 2007 (dang lam)_Book1_Hoan chinh KH 2012 (o nha)_BC von DTPT 6 thang 2012 7" xfId="41276"/>
    <cellStyle name="1_Ra soat Giai ngan 2007 (dang lam)_Book1_Hoan chinh KH 2012 (o nha)_BC von DTPT 6 thang 2012 8" xfId="41277"/>
    <cellStyle name="1_Ra soat Giai ngan 2007 (dang lam)_Book1_Hoan chinh KH 2012 (o nha)_Bieu du thao QD von ho tro co MT" xfId="12001"/>
    <cellStyle name="1_Ra soat Giai ngan 2007 (dang lam)_Book1_Hoan chinh KH 2012 (o nha)_Bieu du thao QD von ho tro co MT 2" xfId="12002"/>
    <cellStyle name="1_Ra soat Giai ngan 2007 (dang lam)_Book1_Hoan chinh KH 2012 (o nha)_Bieu du thao QD von ho tro co MT 2 2" xfId="12003"/>
    <cellStyle name="1_Ra soat Giai ngan 2007 (dang lam)_Book1_Hoan chinh KH 2012 (o nha)_Bieu du thao QD von ho tro co MT 2 2 2" xfId="41278"/>
    <cellStyle name="1_Ra soat Giai ngan 2007 (dang lam)_Book1_Hoan chinh KH 2012 (o nha)_Bieu du thao QD von ho tro co MT 2 2 3" xfId="41279"/>
    <cellStyle name="1_Ra soat Giai ngan 2007 (dang lam)_Book1_Hoan chinh KH 2012 (o nha)_Bieu du thao QD von ho tro co MT 2 3" xfId="12004"/>
    <cellStyle name="1_Ra soat Giai ngan 2007 (dang lam)_Book1_Hoan chinh KH 2012 (o nha)_Bieu du thao QD von ho tro co MT 2 3 2" xfId="41280"/>
    <cellStyle name="1_Ra soat Giai ngan 2007 (dang lam)_Book1_Hoan chinh KH 2012 (o nha)_Bieu du thao QD von ho tro co MT 2 3 3" xfId="41281"/>
    <cellStyle name="1_Ra soat Giai ngan 2007 (dang lam)_Book1_Hoan chinh KH 2012 (o nha)_Bieu du thao QD von ho tro co MT 2 4" xfId="12005"/>
    <cellStyle name="1_Ra soat Giai ngan 2007 (dang lam)_Book1_Hoan chinh KH 2012 (o nha)_Bieu du thao QD von ho tro co MT 2 4 2" xfId="41282"/>
    <cellStyle name="1_Ra soat Giai ngan 2007 (dang lam)_Book1_Hoan chinh KH 2012 (o nha)_Bieu du thao QD von ho tro co MT 2 4 3" xfId="41283"/>
    <cellStyle name="1_Ra soat Giai ngan 2007 (dang lam)_Book1_Hoan chinh KH 2012 (o nha)_Bieu du thao QD von ho tro co MT 2 5" xfId="41284"/>
    <cellStyle name="1_Ra soat Giai ngan 2007 (dang lam)_Book1_Hoan chinh KH 2012 (o nha)_Bieu du thao QD von ho tro co MT 2 6" xfId="41285"/>
    <cellStyle name="1_Ra soat Giai ngan 2007 (dang lam)_Book1_Hoan chinh KH 2012 (o nha)_Bieu du thao QD von ho tro co MT 3" xfId="12006"/>
    <cellStyle name="1_Ra soat Giai ngan 2007 (dang lam)_Book1_Hoan chinh KH 2012 (o nha)_Bieu du thao QD von ho tro co MT 3 2" xfId="12007"/>
    <cellStyle name="1_Ra soat Giai ngan 2007 (dang lam)_Book1_Hoan chinh KH 2012 (o nha)_Bieu du thao QD von ho tro co MT 3 2 2" xfId="41286"/>
    <cellStyle name="1_Ra soat Giai ngan 2007 (dang lam)_Book1_Hoan chinh KH 2012 (o nha)_Bieu du thao QD von ho tro co MT 3 2 3" xfId="41287"/>
    <cellStyle name="1_Ra soat Giai ngan 2007 (dang lam)_Book1_Hoan chinh KH 2012 (o nha)_Bieu du thao QD von ho tro co MT 3 3" xfId="12008"/>
    <cellStyle name="1_Ra soat Giai ngan 2007 (dang lam)_Book1_Hoan chinh KH 2012 (o nha)_Bieu du thao QD von ho tro co MT 3 3 2" xfId="41288"/>
    <cellStyle name="1_Ra soat Giai ngan 2007 (dang lam)_Book1_Hoan chinh KH 2012 (o nha)_Bieu du thao QD von ho tro co MT 3 3 3" xfId="41289"/>
    <cellStyle name="1_Ra soat Giai ngan 2007 (dang lam)_Book1_Hoan chinh KH 2012 (o nha)_Bieu du thao QD von ho tro co MT 3 4" xfId="12009"/>
    <cellStyle name="1_Ra soat Giai ngan 2007 (dang lam)_Book1_Hoan chinh KH 2012 (o nha)_Bieu du thao QD von ho tro co MT 3 4 2" xfId="41290"/>
    <cellStyle name="1_Ra soat Giai ngan 2007 (dang lam)_Book1_Hoan chinh KH 2012 (o nha)_Bieu du thao QD von ho tro co MT 3 4 3" xfId="41291"/>
    <cellStyle name="1_Ra soat Giai ngan 2007 (dang lam)_Book1_Hoan chinh KH 2012 (o nha)_Bieu du thao QD von ho tro co MT 3 5" xfId="41292"/>
    <cellStyle name="1_Ra soat Giai ngan 2007 (dang lam)_Book1_Hoan chinh KH 2012 (o nha)_Bieu du thao QD von ho tro co MT 3 6" xfId="41293"/>
    <cellStyle name="1_Ra soat Giai ngan 2007 (dang lam)_Book1_Hoan chinh KH 2012 (o nha)_Bieu du thao QD von ho tro co MT 4" xfId="12010"/>
    <cellStyle name="1_Ra soat Giai ngan 2007 (dang lam)_Book1_Hoan chinh KH 2012 (o nha)_Bieu du thao QD von ho tro co MT 4 2" xfId="41294"/>
    <cellStyle name="1_Ra soat Giai ngan 2007 (dang lam)_Book1_Hoan chinh KH 2012 (o nha)_Bieu du thao QD von ho tro co MT 4 3" xfId="41295"/>
    <cellStyle name="1_Ra soat Giai ngan 2007 (dang lam)_Book1_Hoan chinh KH 2012 (o nha)_Bieu du thao QD von ho tro co MT 5" xfId="12011"/>
    <cellStyle name="1_Ra soat Giai ngan 2007 (dang lam)_Book1_Hoan chinh KH 2012 (o nha)_Bieu du thao QD von ho tro co MT 5 2" xfId="41296"/>
    <cellStyle name="1_Ra soat Giai ngan 2007 (dang lam)_Book1_Hoan chinh KH 2012 (o nha)_Bieu du thao QD von ho tro co MT 5 3" xfId="41297"/>
    <cellStyle name="1_Ra soat Giai ngan 2007 (dang lam)_Book1_Hoan chinh KH 2012 (o nha)_Bieu du thao QD von ho tro co MT 6" xfId="12012"/>
    <cellStyle name="1_Ra soat Giai ngan 2007 (dang lam)_Book1_Hoan chinh KH 2012 (o nha)_Bieu du thao QD von ho tro co MT 6 2" xfId="41298"/>
    <cellStyle name="1_Ra soat Giai ngan 2007 (dang lam)_Book1_Hoan chinh KH 2012 (o nha)_Bieu du thao QD von ho tro co MT 6 3" xfId="41299"/>
    <cellStyle name="1_Ra soat Giai ngan 2007 (dang lam)_Book1_Hoan chinh KH 2012 (o nha)_Bieu du thao QD von ho tro co MT 7" xfId="41300"/>
    <cellStyle name="1_Ra soat Giai ngan 2007 (dang lam)_Book1_Hoan chinh KH 2012 (o nha)_Bieu du thao QD von ho tro co MT 8" xfId="41301"/>
    <cellStyle name="1_Ra soat Giai ngan 2007 (dang lam)_Book1_Hoan chinh KH 2012 (o nha)_Ke hoach 2012 theo doi (giai ngan 30.6.12)" xfId="12013"/>
    <cellStyle name="1_Ra soat Giai ngan 2007 (dang lam)_Book1_Hoan chinh KH 2012 (o nha)_Ke hoach 2012 theo doi (giai ngan 30.6.12) 2" xfId="12014"/>
    <cellStyle name="1_Ra soat Giai ngan 2007 (dang lam)_Book1_Hoan chinh KH 2012 (o nha)_Ke hoach 2012 theo doi (giai ngan 30.6.12) 2 2" xfId="12015"/>
    <cellStyle name="1_Ra soat Giai ngan 2007 (dang lam)_Book1_Hoan chinh KH 2012 (o nha)_Ke hoach 2012 theo doi (giai ngan 30.6.12) 2 2 2" xfId="41302"/>
    <cellStyle name="1_Ra soat Giai ngan 2007 (dang lam)_Book1_Hoan chinh KH 2012 (o nha)_Ke hoach 2012 theo doi (giai ngan 30.6.12) 2 2 3" xfId="41303"/>
    <cellStyle name="1_Ra soat Giai ngan 2007 (dang lam)_Book1_Hoan chinh KH 2012 (o nha)_Ke hoach 2012 theo doi (giai ngan 30.6.12) 2 3" xfId="12016"/>
    <cellStyle name="1_Ra soat Giai ngan 2007 (dang lam)_Book1_Hoan chinh KH 2012 (o nha)_Ke hoach 2012 theo doi (giai ngan 30.6.12) 2 3 2" xfId="41304"/>
    <cellStyle name="1_Ra soat Giai ngan 2007 (dang lam)_Book1_Hoan chinh KH 2012 (o nha)_Ke hoach 2012 theo doi (giai ngan 30.6.12) 2 3 3" xfId="41305"/>
    <cellStyle name="1_Ra soat Giai ngan 2007 (dang lam)_Book1_Hoan chinh KH 2012 (o nha)_Ke hoach 2012 theo doi (giai ngan 30.6.12) 2 4" xfId="12017"/>
    <cellStyle name="1_Ra soat Giai ngan 2007 (dang lam)_Book1_Hoan chinh KH 2012 (o nha)_Ke hoach 2012 theo doi (giai ngan 30.6.12) 2 4 2" xfId="41306"/>
    <cellStyle name="1_Ra soat Giai ngan 2007 (dang lam)_Book1_Hoan chinh KH 2012 (o nha)_Ke hoach 2012 theo doi (giai ngan 30.6.12) 2 4 3" xfId="41307"/>
    <cellStyle name="1_Ra soat Giai ngan 2007 (dang lam)_Book1_Hoan chinh KH 2012 (o nha)_Ke hoach 2012 theo doi (giai ngan 30.6.12) 2 5" xfId="41308"/>
    <cellStyle name="1_Ra soat Giai ngan 2007 (dang lam)_Book1_Hoan chinh KH 2012 (o nha)_Ke hoach 2012 theo doi (giai ngan 30.6.12) 2 6" xfId="41309"/>
    <cellStyle name="1_Ra soat Giai ngan 2007 (dang lam)_Book1_Hoan chinh KH 2012 (o nha)_Ke hoach 2012 theo doi (giai ngan 30.6.12) 3" xfId="12018"/>
    <cellStyle name="1_Ra soat Giai ngan 2007 (dang lam)_Book1_Hoan chinh KH 2012 (o nha)_Ke hoach 2012 theo doi (giai ngan 30.6.12) 3 2" xfId="12019"/>
    <cellStyle name="1_Ra soat Giai ngan 2007 (dang lam)_Book1_Hoan chinh KH 2012 (o nha)_Ke hoach 2012 theo doi (giai ngan 30.6.12) 3 2 2" xfId="41310"/>
    <cellStyle name="1_Ra soat Giai ngan 2007 (dang lam)_Book1_Hoan chinh KH 2012 (o nha)_Ke hoach 2012 theo doi (giai ngan 30.6.12) 3 2 3" xfId="41311"/>
    <cellStyle name="1_Ra soat Giai ngan 2007 (dang lam)_Book1_Hoan chinh KH 2012 (o nha)_Ke hoach 2012 theo doi (giai ngan 30.6.12) 3 3" xfId="12020"/>
    <cellStyle name="1_Ra soat Giai ngan 2007 (dang lam)_Book1_Hoan chinh KH 2012 (o nha)_Ke hoach 2012 theo doi (giai ngan 30.6.12) 3 3 2" xfId="41312"/>
    <cellStyle name="1_Ra soat Giai ngan 2007 (dang lam)_Book1_Hoan chinh KH 2012 (o nha)_Ke hoach 2012 theo doi (giai ngan 30.6.12) 3 3 3" xfId="41313"/>
    <cellStyle name="1_Ra soat Giai ngan 2007 (dang lam)_Book1_Hoan chinh KH 2012 (o nha)_Ke hoach 2012 theo doi (giai ngan 30.6.12) 3 4" xfId="12021"/>
    <cellStyle name="1_Ra soat Giai ngan 2007 (dang lam)_Book1_Hoan chinh KH 2012 (o nha)_Ke hoach 2012 theo doi (giai ngan 30.6.12) 3 4 2" xfId="41314"/>
    <cellStyle name="1_Ra soat Giai ngan 2007 (dang lam)_Book1_Hoan chinh KH 2012 (o nha)_Ke hoach 2012 theo doi (giai ngan 30.6.12) 3 4 3" xfId="41315"/>
    <cellStyle name="1_Ra soat Giai ngan 2007 (dang lam)_Book1_Hoan chinh KH 2012 (o nha)_Ke hoach 2012 theo doi (giai ngan 30.6.12) 3 5" xfId="41316"/>
    <cellStyle name="1_Ra soat Giai ngan 2007 (dang lam)_Book1_Hoan chinh KH 2012 (o nha)_Ke hoach 2012 theo doi (giai ngan 30.6.12) 3 6" xfId="41317"/>
    <cellStyle name="1_Ra soat Giai ngan 2007 (dang lam)_Book1_Hoan chinh KH 2012 (o nha)_Ke hoach 2012 theo doi (giai ngan 30.6.12) 4" xfId="12022"/>
    <cellStyle name="1_Ra soat Giai ngan 2007 (dang lam)_Book1_Hoan chinh KH 2012 (o nha)_Ke hoach 2012 theo doi (giai ngan 30.6.12) 4 2" xfId="41318"/>
    <cellStyle name="1_Ra soat Giai ngan 2007 (dang lam)_Book1_Hoan chinh KH 2012 (o nha)_Ke hoach 2012 theo doi (giai ngan 30.6.12) 4 3" xfId="41319"/>
    <cellStyle name="1_Ra soat Giai ngan 2007 (dang lam)_Book1_Hoan chinh KH 2012 (o nha)_Ke hoach 2012 theo doi (giai ngan 30.6.12) 5" xfId="12023"/>
    <cellStyle name="1_Ra soat Giai ngan 2007 (dang lam)_Book1_Hoan chinh KH 2012 (o nha)_Ke hoach 2012 theo doi (giai ngan 30.6.12) 5 2" xfId="41320"/>
    <cellStyle name="1_Ra soat Giai ngan 2007 (dang lam)_Book1_Hoan chinh KH 2012 (o nha)_Ke hoach 2012 theo doi (giai ngan 30.6.12) 5 3" xfId="41321"/>
    <cellStyle name="1_Ra soat Giai ngan 2007 (dang lam)_Book1_Hoan chinh KH 2012 (o nha)_Ke hoach 2012 theo doi (giai ngan 30.6.12) 6" xfId="12024"/>
    <cellStyle name="1_Ra soat Giai ngan 2007 (dang lam)_Book1_Hoan chinh KH 2012 (o nha)_Ke hoach 2012 theo doi (giai ngan 30.6.12) 6 2" xfId="41322"/>
    <cellStyle name="1_Ra soat Giai ngan 2007 (dang lam)_Book1_Hoan chinh KH 2012 (o nha)_Ke hoach 2012 theo doi (giai ngan 30.6.12) 6 3" xfId="41323"/>
    <cellStyle name="1_Ra soat Giai ngan 2007 (dang lam)_Book1_Hoan chinh KH 2012 (o nha)_Ke hoach 2012 theo doi (giai ngan 30.6.12) 7" xfId="41324"/>
    <cellStyle name="1_Ra soat Giai ngan 2007 (dang lam)_Book1_Hoan chinh KH 2012 (o nha)_Ke hoach 2012 theo doi (giai ngan 30.6.12) 8" xfId="41325"/>
    <cellStyle name="1_Ra soat Giai ngan 2007 (dang lam)_Book1_Hoan chinh KH 2012 Von ho tro co MT" xfId="12025"/>
    <cellStyle name="1_Ra soat Giai ngan 2007 (dang lam)_Book1_Hoan chinh KH 2012 Von ho tro co MT (chi tiet)" xfId="12026"/>
    <cellStyle name="1_Ra soat Giai ngan 2007 (dang lam)_Book1_Hoan chinh KH 2012 Von ho tro co MT (chi tiet) 2" xfId="12027"/>
    <cellStyle name="1_Ra soat Giai ngan 2007 (dang lam)_Book1_Hoan chinh KH 2012 Von ho tro co MT (chi tiet) 2 2" xfId="12028"/>
    <cellStyle name="1_Ra soat Giai ngan 2007 (dang lam)_Book1_Hoan chinh KH 2012 Von ho tro co MT (chi tiet) 2 2 2" xfId="41326"/>
    <cellStyle name="1_Ra soat Giai ngan 2007 (dang lam)_Book1_Hoan chinh KH 2012 Von ho tro co MT (chi tiet) 2 2 3" xfId="41327"/>
    <cellStyle name="1_Ra soat Giai ngan 2007 (dang lam)_Book1_Hoan chinh KH 2012 Von ho tro co MT (chi tiet) 2 3" xfId="12029"/>
    <cellStyle name="1_Ra soat Giai ngan 2007 (dang lam)_Book1_Hoan chinh KH 2012 Von ho tro co MT (chi tiet) 2 3 2" xfId="41328"/>
    <cellStyle name="1_Ra soat Giai ngan 2007 (dang lam)_Book1_Hoan chinh KH 2012 Von ho tro co MT (chi tiet) 2 3 3" xfId="41329"/>
    <cellStyle name="1_Ra soat Giai ngan 2007 (dang lam)_Book1_Hoan chinh KH 2012 Von ho tro co MT (chi tiet) 2 4" xfId="12030"/>
    <cellStyle name="1_Ra soat Giai ngan 2007 (dang lam)_Book1_Hoan chinh KH 2012 Von ho tro co MT (chi tiet) 2 4 2" xfId="41330"/>
    <cellStyle name="1_Ra soat Giai ngan 2007 (dang lam)_Book1_Hoan chinh KH 2012 Von ho tro co MT (chi tiet) 2 4 3" xfId="41331"/>
    <cellStyle name="1_Ra soat Giai ngan 2007 (dang lam)_Book1_Hoan chinh KH 2012 Von ho tro co MT (chi tiet) 2 5" xfId="41332"/>
    <cellStyle name="1_Ra soat Giai ngan 2007 (dang lam)_Book1_Hoan chinh KH 2012 Von ho tro co MT (chi tiet) 2 6" xfId="41333"/>
    <cellStyle name="1_Ra soat Giai ngan 2007 (dang lam)_Book1_Hoan chinh KH 2012 Von ho tro co MT (chi tiet) 3" xfId="12031"/>
    <cellStyle name="1_Ra soat Giai ngan 2007 (dang lam)_Book1_Hoan chinh KH 2012 Von ho tro co MT (chi tiet) 3 2" xfId="12032"/>
    <cellStyle name="1_Ra soat Giai ngan 2007 (dang lam)_Book1_Hoan chinh KH 2012 Von ho tro co MT (chi tiet) 3 2 2" xfId="41334"/>
    <cellStyle name="1_Ra soat Giai ngan 2007 (dang lam)_Book1_Hoan chinh KH 2012 Von ho tro co MT (chi tiet) 3 2 3" xfId="41335"/>
    <cellStyle name="1_Ra soat Giai ngan 2007 (dang lam)_Book1_Hoan chinh KH 2012 Von ho tro co MT (chi tiet) 3 3" xfId="12033"/>
    <cellStyle name="1_Ra soat Giai ngan 2007 (dang lam)_Book1_Hoan chinh KH 2012 Von ho tro co MT (chi tiet) 3 3 2" xfId="41336"/>
    <cellStyle name="1_Ra soat Giai ngan 2007 (dang lam)_Book1_Hoan chinh KH 2012 Von ho tro co MT (chi tiet) 3 3 3" xfId="41337"/>
    <cellStyle name="1_Ra soat Giai ngan 2007 (dang lam)_Book1_Hoan chinh KH 2012 Von ho tro co MT (chi tiet) 3 4" xfId="12034"/>
    <cellStyle name="1_Ra soat Giai ngan 2007 (dang lam)_Book1_Hoan chinh KH 2012 Von ho tro co MT (chi tiet) 3 4 2" xfId="41338"/>
    <cellStyle name="1_Ra soat Giai ngan 2007 (dang lam)_Book1_Hoan chinh KH 2012 Von ho tro co MT (chi tiet) 3 4 3" xfId="41339"/>
    <cellStyle name="1_Ra soat Giai ngan 2007 (dang lam)_Book1_Hoan chinh KH 2012 Von ho tro co MT (chi tiet) 3 5" xfId="41340"/>
    <cellStyle name="1_Ra soat Giai ngan 2007 (dang lam)_Book1_Hoan chinh KH 2012 Von ho tro co MT (chi tiet) 3 6" xfId="41341"/>
    <cellStyle name="1_Ra soat Giai ngan 2007 (dang lam)_Book1_Hoan chinh KH 2012 Von ho tro co MT (chi tiet) 4" xfId="12035"/>
    <cellStyle name="1_Ra soat Giai ngan 2007 (dang lam)_Book1_Hoan chinh KH 2012 Von ho tro co MT (chi tiet) 4 2" xfId="41342"/>
    <cellStyle name="1_Ra soat Giai ngan 2007 (dang lam)_Book1_Hoan chinh KH 2012 Von ho tro co MT (chi tiet) 4 3" xfId="41343"/>
    <cellStyle name="1_Ra soat Giai ngan 2007 (dang lam)_Book1_Hoan chinh KH 2012 Von ho tro co MT (chi tiet) 5" xfId="12036"/>
    <cellStyle name="1_Ra soat Giai ngan 2007 (dang lam)_Book1_Hoan chinh KH 2012 Von ho tro co MT (chi tiet) 5 2" xfId="41344"/>
    <cellStyle name="1_Ra soat Giai ngan 2007 (dang lam)_Book1_Hoan chinh KH 2012 Von ho tro co MT (chi tiet) 5 3" xfId="41345"/>
    <cellStyle name="1_Ra soat Giai ngan 2007 (dang lam)_Book1_Hoan chinh KH 2012 Von ho tro co MT (chi tiet) 6" xfId="12037"/>
    <cellStyle name="1_Ra soat Giai ngan 2007 (dang lam)_Book1_Hoan chinh KH 2012 Von ho tro co MT (chi tiet) 6 2" xfId="41346"/>
    <cellStyle name="1_Ra soat Giai ngan 2007 (dang lam)_Book1_Hoan chinh KH 2012 Von ho tro co MT (chi tiet) 6 3" xfId="41347"/>
    <cellStyle name="1_Ra soat Giai ngan 2007 (dang lam)_Book1_Hoan chinh KH 2012 Von ho tro co MT (chi tiet) 7" xfId="41348"/>
    <cellStyle name="1_Ra soat Giai ngan 2007 (dang lam)_Book1_Hoan chinh KH 2012 Von ho tro co MT (chi tiet) 8" xfId="41349"/>
    <cellStyle name="1_Ra soat Giai ngan 2007 (dang lam)_Book1_Hoan chinh KH 2012 Von ho tro co MT 10" xfId="12038"/>
    <cellStyle name="1_Ra soat Giai ngan 2007 (dang lam)_Book1_Hoan chinh KH 2012 Von ho tro co MT 10 2" xfId="12039"/>
    <cellStyle name="1_Ra soat Giai ngan 2007 (dang lam)_Book1_Hoan chinh KH 2012 Von ho tro co MT 10 2 2" xfId="41350"/>
    <cellStyle name="1_Ra soat Giai ngan 2007 (dang lam)_Book1_Hoan chinh KH 2012 Von ho tro co MT 10 2 3" xfId="41351"/>
    <cellStyle name="1_Ra soat Giai ngan 2007 (dang lam)_Book1_Hoan chinh KH 2012 Von ho tro co MT 10 3" xfId="12040"/>
    <cellStyle name="1_Ra soat Giai ngan 2007 (dang lam)_Book1_Hoan chinh KH 2012 Von ho tro co MT 10 3 2" xfId="41352"/>
    <cellStyle name="1_Ra soat Giai ngan 2007 (dang lam)_Book1_Hoan chinh KH 2012 Von ho tro co MT 10 3 3" xfId="41353"/>
    <cellStyle name="1_Ra soat Giai ngan 2007 (dang lam)_Book1_Hoan chinh KH 2012 Von ho tro co MT 10 4" xfId="12041"/>
    <cellStyle name="1_Ra soat Giai ngan 2007 (dang lam)_Book1_Hoan chinh KH 2012 Von ho tro co MT 10 4 2" xfId="41354"/>
    <cellStyle name="1_Ra soat Giai ngan 2007 (dang lam)_Book1_Hoan chinh KH 2012 Von ho tro co MT 10 4 3" xfId="41355"/>
    <cellStyle name="1_Ra soat Giai ngan 2007 (dang lam)_Book1_Hoan chinh KH 2012 Von ho tro co MT 10 5" xfId="41356"/>
    <cellStyle name="1_Ra soat Giai ngan 2007 (dang lam)_Book1_Hoan chinh KH 2012 Von ho tro co MT 10 6" xfId="41357"/>
    <cellStyle name="1_Ra soat Giai ngan 2007 (dang lam)_Book1_Hoan chinh KH 2012 Von ho tro co MT 11" xfId="12042"/>
    <cellStyle name="1_Ra soat Giai ngan 2007 (dang lam)_Book1_Hoan chinh KH 2012 Von ho tro co MT 11 2" xfId="12043"/>
    <cellStyle name="1_Ra soat Giai ngan 2007 (dang lam)_Book1_Hoan chinh KH 2012 Von ho tro co MT 11 2 2" xfId="41358"/>
    <cellStyle name="1_Ra soat Giai ngan 2007 (dang lam)_Book1_Hoan chinh KH 2012 Von ho tro co MT 11 2 3" xfId="41359"/>
    <cellStyle name="1_Ra soat Giai ngan 2007 (dang lam)_Book1_Hoan chinh KH 2012 Von ho tro co MT 11 3" xfId="12044"/>
    <cellStyle name="1_Ra soat Giai ngan 2007 (dang lam)_Book1_Hoan chinh KH 2012 Von ho tro co MT 11 3 2" xfId="41360"/>
    <cellStyle name="1_Ra soat Giai ngan 2007 (dang lam)_Book1_Hoan chinh KH 2012 Von ho tro co MT 11 3 3" xfId="41361"/>
    <cellStyle name="1_Ra soat Giai ngan 2007 (dang lam)_Book1_Hoan chinh KH 2012 Von ho tro co MT 11 4" xfId="12045"/>
    <cellStyle name="1_Ra soat Giai ngan 2007 (dang lam)_Book1_Hoan chinh KH 2012 Von ho tro co MT 11 4 2" xfId="41362"/>
    <cellStyle name="1_Ra soat Giai ngan 2007 (dang lam)_Book1_Hoan chinh KH 2012 Von ho tro co MT 11 4 3" xfId="41363"/>
    <cellStyle name="1_Ra soat Giai ngan 2007 (dang lam)_Book1_Hoan chinh KH 2012 Von ho tro co MT 11 5" xfId="41364"/>
    <cellStyle name="1_Ra soat Giai ngan 2007 (dang lam)_Book1_Hoan chinh KH 2012 Von ho tro co MT 11 6" xfId="41365"/>
    <cellStyle name="1_Ra soat Giai ngan 2007 (dang lam)_Book1_Hoan chinh KH 2012 Von ho tro co MT 12" xfId="12046"/>
    <cellStyle name="1_Ra soat Giai ngan 2007 (dang lam)_Book1_Hoan chinh KH 2012 Von ho tro co MT 12 2" xfId="12047"/>
    <cellStyle name="1_Ra soat Giai ngan 2007 (dang lam)_Book1_Hoan chinh KH 2012 Von ho tro co MT 12 2 2" xfId="41366"/>
    <cellStyle name="1_Ra soat Giai ngan 2007 (dang lam)_Book1_Hoan chinh KH 2012 Von ho tro co MT 12 2 3" xfId="41367"/>
    <cellStyle name="1_Ra soat Giai ngan 2007 (dang lam)_Book1_Hoan chinh KH 2012 Von ho tro co MT 12 3" xfId="12048"/>
    <cellStyle name="1_Ra soat Giai ngan 2007 (dang lam)_Book1_Hoan chinh KH 2012 Von ho tro co MT 12 3 2" xfId="41368"/>
    <cellStyle name="1_Ra soat Giai ngan 2007 (dang lam)_Book1_Hoan chinh KH 2012 Von ho tro co MT 12 3 3" xfId="41369"/>
    <cellStyle name="1_Ra soat Giai ngan 2007 (dang lam)_Book1_Hoan chinh KH 2012 Von ho tro co MT 12 4" xfId="12049"/>
    <cellStyle name="1_Ra soat Giai ngan 2007 (dang lam)_Book1_Hoan chinh KH 2012 Von ho tro co MT 12 4 2" xfId="41370"/>
    <cellStyle name="1_Ra soat Giai ngan 2007 (dang lam)_Book1_Hoan chinh KH 2012 Von ho tro co MT 12 4 3" xfId="41371"/>
    <cellStyle name="1_Ra soat Giai ngan 2007 (dang lam)_Book1_Hoan chinh KH 2012 Von ho tro co MT 12 5" xfId="41372"/>
    <cellStyle name="1_Ra soat Giai ngan 2007 (dang lam)_Book1_Hoan chinh KH 2012 Von ho tro co MT 12 6" xfId="41373"/>
    <cellStyle name="1_Ra soat Giai ngan 2007 (dang lam)_Book1_Hoan chinh KH 2012 Von ho tro co MT 13" xfId="12050"/>
    <cellStyle name="1_Ra soat Giai ngan 2007 (dang lam)_Book1_Hoan chinh KH 2012 Von ho tro co MT 13 2" xfId="12051"/>
    <cellStyle name="1_Ra soat Giai ngan 2007 (dang lam)_Book1_Hoan chinh KH 2012 Von ho tro co MT 13 2 2" xfId="41374"/>
    <cellStyle name="1_Ra soat Giai ngan 2007 (dang lam)_Book1_Hoan chinh KH 2012 Von ho tro co MT 13 2 3" xfId="41375"/>
    <cellStyle name="1_Ra soat Giai ngan 2007 (dang lam)_Book1_Hoan chinh KH 2012 Von ho tro co MT 13 3" xfId="12052"/>
    <cellStyle name="1_Ra soat Giai ngan 2007 (dang lam)_Book1_Hoan chinh KH 2012 Von ho tro co MT 13 3 2" xfId="41376"/>
    <cellStyle name="1_Ra soat Giai ngan 2007 (dang lam)_Book1_Hoan chinh KH 2012 Von ho tro co MT 13 3 3" xfId="41377"/>
    <cellStyle name="1_Ra soat Giai ngan 2007 (dang lam)_Book1_Hoan chinh KH 2012 Von ho tro co MT 13 4" xfId="12053"/>
    <cellStyle name="1_Ra soat Giai ngan 2007 (dang lam)_Book1_Hoan chinh KH 2012 Von ho tro co MT 13 4 2" xfId="41378"/>
    <cellStyle name="1_Ra soat Giai ngan 2007 (dang lam)_Book1_Hoan chinh KH 2012 Von ho tro co MT 13 4 3" xfId="41379"/>
    <cellStyle name="1_Ra soat Giai ngan 2007 (dang lam)_Book1_Hoan chinh KH 2012 Von ho tro co MT 13 5" xfId="41380"/>
    <cellStyle name="1_Ra soat Giai ngan 2007 (dang lam)_Book1_Hoan chinh KH 2012 Von ho tro co MT 13 6" xfId="41381"/>
    <cellStyle name="1_Ra soat Giai ngan 2007 (dang lam)_Book1_Hoan chinh KH 2012 Von ho tro co MT 14" xfId="12054"/>
    <cellStyle name="1_Ra soat Giai ngan 2007 (dang lam)_Book1_Hoan chinh KH 2012 Von ho tro co MT 14 2" xfId="12055"/>
    <cellStyle name="1_Ra soat Giai ngan 2007 (dang lam)_Book1_Hoan chinh KH 2012 Von ho tro co MT 14 2 2" xfId="41382"/>
    <cellStyle name="1_Ra soat Giai ngan 2007 (dang lam)_Book1_Hoan chinh KH 2012 Von ho tro co MT 14 2 3" xfId="41383"/>
    <cellStyle name="1_Ra soat Giai ngan 2007 (dang lam)_Book1_Hoan chinh KH 2012 Von ho tro co MT 14 3" xfId="12056"/>
    <cellStyle name="1_Ra soat Giai ngan 2007 (dang lam)_Book1_Hoan chinh KH 2012 Von ho tro co MT 14 3 2" xfId="41384"/>
    <cellStyle name="1_Ra soat Giai ngan 2007 (dang lam)_Book1_Hoan chinh KH 2012 Von ho tro co MT 14 3 3" xfId="41385"/>
    <cellStyle name="1_Ra soat Giai ngan 2007 (dang lam)_Book1_Hoan chinh KH 2012 Von ho tro co MT 14 4" xfId="12057"/>
    <cellStyle name="1_Ra soat Giai ngan 2007 (dang lam)_Book1_Hoan chinh KH 2012 Von ho tro co MT 14 4 2" xfId="41386"/>
    <cellStyle name="1_Ra soat Giai ngan 2007 (dang lam)_Book1_Hoan chinh KH 2012 Von ho tro co MT 14 4 3" xfId="41387"/>
    <cellStyle name="1_Ra soat Giai ngan 2007 (dang lam)_Book1_Hoan chinh KH 2012 Von ho tro co MT 14 5" xfId="41388"/>
    <cellStyle name="1_Ra soat Giai ngan 2007 (dang lam)_Book1_Hoan chinh KH 2012 Von ho tro co MT 14 6" xfId="41389"/>
    <cellStyle name="1_Ra soat Giai ngan 2007 (dang lam)_Book1_Hoan chinh KH 2012 Von ho tro co MT 15" xfId="12058"/>
    <cellStyle name="1_Ra soat Giai ngan 2007 (dang lam)_Book1_Hoan chinh KH 2012 Von ho tro co MT 15 2" xfId="12059"/>
    <cellStyle name="1_Ra soat Giai ngan 2007 (dang lam)_Book1_Hoan chinh KH 2012 Von ho tro co MT 15 2 2" xfId="41390"/>
    <cellStyle name="1_Ra soat Giai ngan 2007 (dang lam)_Book1_Hoan chinh KH 2012 Von ho tro co MT 15 2 3" xfId="41391"/>
    <cellStyle name="1_Ra soat Giai ngan 2007 (dang lam)_Book1_Hoan chinh KH 2012 Von ho tro co MT 15 3" xfId="12060"/>
    <cellStyle name="1_Ra soat Giai ngan 2007 (dang lam)_Book1_Hoan chinh KH 2012 Von ho tro co MT 15 3 2" xfId="41392"/>
    <cellStyle name="1_Ra soat Giai ngan 2007 (dang lam)_Book1_Hoan chinh KH 2012 Von ho tro co MT 15 3 3" xfId="41393"/>
    <cellStyle name="1_Ra soat Giai ngan 2007 (dang lam)_Book1_Hoan chinh KH 2012 Von ho tro co MT 15 4" xfId="12061"/>
    <cellStyle name="1_Ra soat Giai ngan 2007 (dang lam)_Book1_Hoan chinh KH 2012 Von ho tro co MT 15 4 2" xfId="41394"/>
    <cellStyle name="1_Ra soat Giai ngan 2007 (dang lam)_Book1_Hoan chinh KH 2012 Von ho tro co MT 15 4 3" xfId="41395"/>
    <cellStyle name="1_Ra soat Giai ngan 2007 (dang lam)_Book1_Hoan chinh KH 2012 Von ho tro co MT 15 5" xfId="41396"/>
    <cellStyle name="1_Ra soat Giai ngan 2007 (dang lam)_Book1_Hoan chinh KH 2012 Von ho tro co MT 15 6" xfId="41397"/>
    <cellStyle name="1_Ra soat Giai ngan 2007 (dang lam)_Book1_Hoan chinh KH 2012 Von ho tro co MT 16" xfId="12062"/>
    <cellStyle name="1_Ra soat Giai ngan 2007 (dang lam)_Book1_Hoan chinh KH 2012 Von ho tro co MT 16 2" xfId="12063"/>
    <cellStyle name="1_Ra soat Giai ngan 2007 (dang lam)_Book1_Hoan chinh KH 2012 Von ho tro co MT 16 2 2" xfId="41398"/>
    <cellStyle name="1_Ra soat Giai ngan 2007 (dang lam)_Book1_Hoan chinh KH 2012 Von ho tro co MT 16 2 3" xfId="41399"/>
    <cellStyle name="1_Ra soat Giai ngan 2007 (dang lam)_Book1_Hoan chinh KH 2012 Von ho tro co MT 16 3" xfId="12064"/>
    <cellStyle name="1_Ra soat Giai ngan 2007 (dang lam)_Book1_Hoan chinh KH 2012 Von ho tro co MT 16 3 2" xfId="41400"/>
    <cellStyle name="1_Ra soat Giai ngan 2007 (dang lam)_Book1_Hoan chinh KH 2012 Von ho tro co MT 16 3 3" xfId="41401"/>
    <cellStyle name="1_Ra soat Giai ngan 2007 (dang lam)_Book1_Hoan chinh KH 2012 Von ho tro co MT 16 4" xfId="12065"/>
    <cellStyle name="1_Ra soat Giai ngan 2007 (dang lam)_Book1_Hoan chinh KH 2012 Von ho tro co MT 16 4 2" xfId="41402"/>
    <cellStyle name="1_Ra soat Giai ngan 2007 (dang lam)_Book1_Hoan chinh KH 2012 Von ho tro co MT 16 4 3" xfId="41403"/>
    <cellStyle name="1_Ra soat Giai ngan 2007 (dang lam)_Book1_Hoan chinh KH 2012 Von ho tro co MT 16 5" xfId="41404"/>
    <cellStyle name="1_Ra soat Giai ngan 2007 (dang lam)_Book1_Hoan chinh KH 2012 Von ho tro co MT 16 6" xfId="41405"/>
    <cellStyle name="1_Ra soat Giai ngan 2007 (dang lam)_Book1_Hoan chinh KH 2012 Von ho tro co MT 17" xfId="12066"/>
    <cellStyle name="1_Ra soat Giai ngan 2007 (dang lam)_Book1_Hoan chinh KH 2012 Von ho tro co MT 17 2" xfId="12067"/>
    <cellStyle name="1_Ra soat Giai ngan 2007 (dang lam)_Book1_Hoan chinh KH 2012 Von ho tro co MT 17 2 2" xfId="41406"/>
    <cellStyle name="1_Ra soat Giai ngan 2007 (dang lam)_Book1_Hoan chinh KH 2012 Von ho tro co MT 17 2 3" xfId="41407"/>
    <cellStyle name="1_Ra soat Giai ngan 2007 (dang lam)_Book1_Hoan chinh KH 2012 Von ho tro co MT 17 3" xfId="12068"/>
    <cellStyle name="1_Ra soat Giai ngan 2007 (dang lam)_Book1_Hoan chinh KH 2012 Von ho tro co MT 17 3 2" xfId="41408"/>
    <cellStyle name="1_Ra soat Giai ngan 2007 (dang lam)_Book1_Hoan chinh KH 2012 Von ho tro co MT 17 3 3" xfId="41409"/>
    <cellStyle name="1_Ra soat Giai ngan 2007 (dang lam)_Book1_Hoan chinh KH 2012 Von ho tro co MT 17 4" xfId="12069"/>
    <cellStyle name="1_Ra soat Giai ngan 2007 (dang lam)_Book1_Hoan chinh KH 2012 Von ho tro co MT 17 4 2" xfId="41410"/>
    <cellStyle name="1_Ra soat Giai ngan 2007 (dang lam)_Book1_Hoan chinh KH 2012 Von ho tro co MT 17 4 3" xfId="41411"/>
    <cellStyle name="1_Ra soat Giai ngan 2007 (dang lam)_Book1_Hoan chinh KH 2012 Von ho tro co MT 17 5" xfId="41412"/>
    <cellStyle name="1_Ra soat Giai ngan 2007 (dang lam)_Book1_Hoan chinh KH 2012 Von ho tro co MT 17 6" xfId="41413"/>
    <cellStyle name="1_Ra soat Giai ngan 2007 (dang lam)_Book1_Hoan chinh KH 2012 Von ho tro co MT 18" xfId="12070"/>
    <cellStyle name="1_Ra soat Giai ngan 2007 (dang lam)_Book1_Hoan chinh KH 2012 Von ho tro co MT 18 2" xfId="41414"/>
    <cellStyle name="1_Ra soat Giai ngan 2007 (dang lam)_Book1_Hoan chinh KH 2012 Von ho tro co MT 18 3" xfId="41415"/>
    <cellStyle name="1_Ra soat Giai ngan 2007 (dang lam)_Book1_Hoan chinh KH 2012 Von ho tro co MT 19" xfId="12071"/>
    <cellStyle name="1_Ra soat Giai ngan 2007 (dang lam)_Book1_Hoan chinh KH 2012 Von ho tro co MT 19 2" xfId="41416"/>
    <cellStyle name="1_Ra soat Giai ngan 2007 (dang lam)_Book1_Hoan chinh KH 2012 Von ho tro co MT 19 3" xfId="41417"/>
    <cellStyle name="1_Ra soat Giai ngan 2007 (dang lam)_Book1_Hoan chinh KH 2012 Von ho tro co MT 2" xfId="12072"/>
    <cellStyle name="1_Ra soat Giai ngan 2007 (dang lam)_Book1_Hoan chinh KH 2012 Von ho tro co MT 2 2" xfId="12073"/>
    <cellStyle name="1_Ra soat Giai ngan 2007 (dang lam)_Book1_Hoan chinh KH 2012 Von ho tro co MT 2 2 2" xfId="41418"/>
    <cellStyle name="1_Ra soat Giai ngan 2007 (dang lam)_Book1_Hoan chinh KH 2012 Von ho tro co MT 2 2 3" xfId="41419"/>
    <cellStyle name="1_Ra soat Giai ngan 2007 (dang lam)_Book1_Hoan chinh KH 2012 Von ho tro co MT 2 3" xfId="12074"/>
    <cellStyle name="1_Ra soat Giai ngan 2007 (dang lam)_Book1_Hoan chinh KH 2012 Von ho tro co MT 2 3 2" xfId="41420"/>
    <cellStyle name="1_Ra soat Giai ngan 2007 (dang lam)_Book1_Hoan chinh KH 2012 Von ho tro co MT 2 3 3" xfId="41421"/>
    <cellStyle name="1_Ra soat Giai ngan 2007 (dang lam)_Book1_Hoan chinh KH 2012 Von ho tro co MT 2 4" xfId="12075"/>
    <cellStyle name="1_Ra soat Giai ngan 2007 (dang lam)_Book1_Hoan chinh KH 2012 Von ho tro co MT 2 4 2" xfId="41422"/>
    <cellStyle name="1_Ra soat Giai ngan 2007 (dang lam)_Book1_Hoan chinh KH 2012 Von ho tro co MT 2 4 3" xfId="41423"/>
    <cellStyle name="1_Ra soat Giai ngan 2007 (dang lam)_Book1_Hoan chinh KH 2012 Von ho tro co MT 2 5" xfId="41424"/>
    <cellStyle name="1_Ra soat Giai ngan 2007 (dang lam)_Book1_Hoan chinh KH 2012 Von ho tro co MT 2 6" xfId="41425"/>
    <cellStyle name="1_Ra soat Giai ngan 2007 (dang lam)_Book1_Hoan chinh KH 2012 Von ho tro co MT 20" xfId="12076"/>
    <cellStyle name="1_Ra soat Giai ngan 2007 (dang lam)_Book1_Hoan chinh KH 2012 Von ho tro co MT 20 2" xfId="41426"/>
    <cellStyle name="1_Ra soat Giai ngan 2007 (dang lam)_Book1_Hoan chinh KH 2012 Von ho tro co MT 20 3" xfId="41427"/>
    <cellStyle name="1_Ra soat Giai ngan 2007 (dang lam)_Book1_Hoan chinh KH 2012 Von ho tro co MT 21" xfId="41428"/>
    <cellStyle name="1_Ra soat Giai ngan 2007 (dang lam)_Book1_Hoan chinh KH 2012 Von ho tro co MT 22" xfId="41429"/>
    <cellStyle name="1_Ra soat Giai ngan 2007 (dang lam)_Book1_Hoan chinh KH 2012 Von ho tro co MT 3" xfId="12077"/>
    <cellStyle name="1_Ra soat Giai ngan 2007 (dang lam)_Book1_Hoan chinh KH 2012 Von ho tro co MT 3 2" xfId="12078"/>
    <cellStyle name="1_Ra soat Giai ngan 2007 (dang lam)_Book1_Hoan chinh KH 2012 Von ho tro co MT 3 2 2" xfId="41430"/>
    <cellStyle name="1_Ra soat Giai ngan 2007 (dang lam)_Book1_Hoan chinh KH 2012 Von ho tro co MT 3 2 3" xfId="41431"/>
    <cellStyle name="1_Ra soat Giai ngan 2007 (dang lam)_Book1_Hoan chinh KH 2012 Von ho tro co MT 3 3" xfId="12079"/>
    <cellStyle name="1_Ra soat Giai ngan 2007 (dang lam)_Book1_Hoan chinh KH 2012 Von ho tro co MT 3 3 2" xfId="41432"/>
    <cellStyle name="1_Ra soat Giai ngan 2007 (dang lam)_Book1_Hoan chinh KH 2012 Von ho tro co MT 3 3 3" xfId="41433"/>
    <cellStyle name="1_Ra soat Giai ngan 2007 (dang lam)_Book1_Hoan chinh KH 2012 Von ho tro co MT 3 4" xfId="12080"/>
    <cellStyle name="1_Ra soat Giai ngan 2007 (dang lam)_Book1_Hoan chinh KH 2012 Von ho tro co MT 3 4 2" xfId="41434"/>
    <cellStyle name="1_Ra soat Giai ngan 2007 (dang lam)_Book1_Hoan chinh KH 2012 Von ho tro co MT 3 4 3" xfId="41435"/>
    <cellStyle name="1_Ra soat Giai ngan 2007 (dang lam)_Book1_Hoan chinh KH 2012 Von ho tro co MT 3 5" xfId="41436"/>
    <cellStyle name="1_Ra soat Giai ngan 2007 (dang lam)_Book1_Hoan chinh KH 2012 Von ho tro co MT 3 6" xfId="41437"/>
    <cellStyle name="1_Ra soat Giai ngan 2007 (dang lam)_Book1_Hoan chinh KH 2012 Von ho tro co MT 4" xfId="12081"/>
    <cellStyle name="1_Ra soat Giai ngan 2007 (dang lam)_Book1_Hoan chinh KH 2012 Von ho tro co MT 4 2" xfId="12082"/>
    <cellStyle name="1_Ra soat Giai ngan 2007 (dang lam)_Book1_Hoan chinh KH 2012 Von ho tro co MT 4 2 2" xfId="41438"/>
    <cellStyle name="1_Ra soat Giai ngan 2007 (dang lam)_Book1_Hoan chinh KH 2012 Von ho tro co MT 4 2 3" xfId="41439"/>
    <cellStyle name="1_Ra soat Giai ngan 2007 (dang lam)_Book1_Hoan chinh KH 2012 Von ho tro co MT 4 3" xfId="12083"/>
    <cellStyle name="1_Ra soat Giai ngan 2007 (dang lam)_Book1_Hoan chinh KH 2012 Von ho tro co MT 4 3 2" xfId="41440"/>
    <cellStyle name="1_Ra soat Giai ngan 2007 (dang lam)_Book1_Hoan chinh KH 2012 Von ho tro co MT 4 3 3" xfId="41441"/>
    <cellStyle name="1_Ra soat Giai ngan 2007 (dang lam)_Book1_Hoan chinh KH 2012 Von ho tro co MT 4 4" xfId="12084"/>
    <cellStyle name="1_Ra soat Giai ngan 2007 (dang lam)_Book1_Hoan chinh KH 2012 Von ho tro co MT 4 4 2" xfId="41442"/>
    <cellStyle name="1_Ra soat Giai ngan 2007 (dang lam)_Book1_Hoan chinh KH 2012 Von ho tro co MT 4 4 3" xfId="41443"/>
    <cellStyle name="1_Ra soat Giai ngan 2007 (dang lam)_Book1_Hoan chinh KH 2012 Von ho tro co MT 4 5" xfId="41444"/>
    <cellStyle name="1_Ra soat Giai ngan 2007 (dang lam)_Book1_Hoan chinh KH 2012 Von ho tro co MT 4 6" xfId="41445"/>
    <cellStyle name="1_Ra soat Giai ngan 2007 (dang lam)_Book1_Hoan chinh KH 2012 Von ho tro co MT 5" xfId="12085"/>
    <cellStyle name="1_Ra soat Giai ngan 2007 (dang lam)_Book1_Hoan chinh KH 2012 Von ho tro co MT 5 2" xfId="12086"/>
    <cellStyle name="1_Ra soat Giai ngan 2007 (dang lam)_Book1_Hoan chinh KH 2012 Von ho tro co MT 5 2 2" xfId="41446"/>
    <cellStyle name="1_Ra soat Giai ngan 2007 (dang lam)_Book1_Hoan chinh KH 2012 Von ho tro co MT 5 2 3" xfId="41447"/>
    <cellStyle name="1_Ra soat Giai ngan 2007 (dang lam)_Book1_Hoan chinh KH 2012 Von ho tro co MT 5 3" xfId="12087"/>
    <cellStyle name="1_Ra soat Giai ngan 2007 (dang lam)_Book1_Hoan chinh KH 2012 Von ho tro co MT 5 3 2" xfId="41448"/>
    <cellStyle name="1_Ra soat Giai ngan 2007 (dang lam)_Book1_Hoan chinh KH 2012 Von ho tro co MT 5 3 3" xfId="41449"/>
    <cellStyle name="1_Ra soat Giai ngan 2007 (dang lam)_Book1_Hoan chinh KH 2012 Von ho tro co MT 5 4" xfId="12088"/>
    <cellStyle name="1_Ra soat Giai ngan 2007 (dang lam)_Book1_Hoan chinh KH 2012 Von ho tro co MT 5 4 2" xfId="41450"/>
    <cellStyle name="1_Ra soat Giai ngan 2007 (dang lam)_Book1_Hoan chinh KH 2012 Von ho tro co MT 5 4 3" xfId="41451"/>
    <cellStyle name="1_Ra soat Giai ngan 2007 (dang lam)_Book1_Hoan chinh KH 2012 Von ho tro co MT 5 5" xfId="41452"/>
    <cellStyle name="1_Ra soat Giai ngan 2007 (dang lam)_Book1_Hoan chinh KH 2012 Von ho tro co MT 5 6" xfId="41453"/>
    <cellStyle name="1_Ra soat Giai ngan 2007 (dang lam)_Book1_Hoan chinh KH 2012 Von ho tro co MT 6" xfId="12089"/>
    <cellStyle name="1_Ra soat Giai ngan 2007 (dang lam)_Book1_Hoan chinh KH 2012 Von ho tro co MT 6 2" xfId="12090"/>
    <cellStyle name="1_Ra soat Giai ngan 2007 (dang lam)_Book1_Hoan chinh KH 2012 Von ho tro co MT 6 2 2" xfId="41454"/>
    <cellStyle name="1_Ra soat Giai ngan 2007 (dang lam)_Book1_Hoan chinh KH 2012 Von ho tro co MT 6 2 3" xfId="41455"/>
    <cellStyle name="1_Ra soat Giai ngan 2007 (dang lam)_Book1_Hoan chinh KH 2012 Von ho tro co MT 6 3" xfId="12091"/>
    <cellStyle name="1_Ra soat Giai ngan 2007 (dang lam)_Book1_Hoan chinh KH 2012 Von ho tro co MT 6 3 2" xfId="41456"/>
    <cellStyle name="1_Ra soat Giai ngan 2007 (dang lam)_Book1_Hoan chinh KH 2012 Von ho tro co MT 6 3 3" xfId="41457"/>
    <cellStyle name="1_Ra soat Giai ngan 2007 (dang lam)_Book1_Hoan chinh KH 2012 Von ho tro co MT 6 4" xfId="12092"/>
    <cellStyle name="1_Ra soat Giai ngan 2007 (dang lam)_Book1_Hoan chinh KH 2012 Von ho tro co MT 6 4 2" xfId="41458"/>
    <cellStyle name="1_Ra soat Giai ngan 2007 (dang lam)_Book1_Hoan chinh KH 2012 Von ho tro co MT 6 4 3" xfId="41459"/>
    <cellStyle name="1_Ra soat Giai ngan 2007 (dang lam)_Book1_Hoan chinh KH 2012 Von ho tro co MT 6 5" xfId="41460"/>
    <cellStyle name="1_Ra soat Giai ngan 2007 (dang lam)_Book1_Hoan chinh KH 2012 Von ho tro co MT 6 6" xfId="41461"/>
    <cellStyle name="1_Ra soat Giai ngan 2007 (dang lam)_Book1_Hoan chinh KH 2012 Von ho tro co MT 7" xfId="12093"/>
    <cellStyle name="1_Ra soat Giai ngan 2007 (dang lam)_Book1_Hoan chinh KH 2012 Von ho tro co MT 7 2" xfId="12094"/>
    <cellStyle name="1_Ra soat Giai ngan 2007 (dang lam)_Book1_Hoan chinh KH 2012 Von ho tro co MT 7 2 2" xfId="41462"/>
    <cellStyle name="1_Ra soat Giai ngan 2007 (dang lam)_Book1_Hoan chinh KH 2012 Von ho tro co MT 7 2 3" xfId="41463"/>
    <cellStyle name="1_Ra soat Giai ngan 2007 (dang lam)_Book1_Hoan chinh KH 2012 Von ho tro co MT 7 3" xfId="12095"/>
    <cellStyle name="1_Ra soat Giai ngan 2007 (dang lam)_Book1_Hoan chinh KH 2012 Von ho tro co MT 7 3 2" xfId="41464"/>
    <cellStyle name="1_Ra soat Giai ngan 2007 (dang lam)_Book1_Hoan chinh KH 2012 Von ho tro co MT 7 3 3" xfId="41465"/>
    <cellStyle name="1_Ra soat Giai ngan 2007 (dang lam)_Book1_Hoan chinh KH 2012 Von ho tro co MT 7 4" xfId="12096"/>
    <cellStyle name="1_Ra soat Giai ngan 2007 (dang lam)_Book1_Hoan chinh KH 2012 Von ho tro co MT 7 4 2" xfId="41466"/>
    <cellStyle name="1_Ra soat Giai ngan 2007 (dang lam)_Book1_Hoan chinh KH 2012 Von ho tro co MT 7 4 3" xfId="41467"/>
    <cellStyle name="1_Ra soat Giai ngan 2007 (dang lam)_Book1_Hoan chinh KH 2012 Von ho tro co MT 7 5" xfId="41468"/>
    <cellStyle name="1_Ra soat Giai ngan 2007 (dang lam)_Book1_Hoan chinh KH 2012 Von ho tro co MT 7 6" xfId="41469"/>
    <cellStyle name="1_Ra soat Giai ngan 2007 (dang lam)_Book1_Hoan chinh KH 2012 Von ho tro co MT 8" xfId="12097"/>
    <cellStyle name="1_Ra soat Giai ngan 2007 (dang lam)_Book1_Hoan chinh KH 2012 Von ho tro co MT 8 2" xfId="12098"/>
    <cellStyle name="1_Ra soat Giai ngan 2007 (dang lam)_Book1_Hoan chinh KH 2012 Von ho tro co MT 8 2 2" xfId="41470"/>
    <cellStyle name="1_Ra soat Giai ngan 2007 (dang lam)_Book1_Hoan chinh KH 2012 Von ho tro co MT 8 2 3" xfId="41471"/>
    <cellStyle name="1_Ra soat Giai ngan 2007 (dang lam)_Book1_Hoan chinh KH 2012 Von ho tro co MT 8 3" xfId="12099"/>
    <cellStyle name="1_Ra soat Giai ngan 2007 (dang lam)_Book1_Hoan chinh KH 2012 Von ho tro co MT 8 3 2" xfId="41472"/>
    <cellStyle name="1_Ra soat Giai ngan 2007 (dang lam)_Book1_Hoan chinh KH 2012 Von ho tro co MT 8 3 3" xfId="41473"/>
    <cellStyle name="1_Ra soat Giai ngan 2007 (dang lam)_Book1_Hoan chinh KH 2012 Von ho tro co MT 8 4" xfId="12100"/>
    <cellStyle name="1_Ra soat Giai ngan 2007 (dang lam)_Book1_Hoan chinh KH 2012 Von ho tro co MT 8 4 2" xfId="41474"/>
    <cellStyle name="1_Ra soat Giai ngan 2007 (dang lam)_Book1_Hoan chinh KH 2012 Von ho tro co MT 8 4 3" xfId="41475"/>
    <cellStyle name="1_Ra soat Giai ngan 2007 (dang lam)_Book1_Hoan chinh KH 2012 Von ho tro co MT 8 5" xfId="41476"/>
    <cellStyle name="1_Ra soat Giai ngan 2007 (dang lam)_Book1_Hoan chinh KH 2012 Von ho tro co MT 8 6" xfId="41477"/>
    <cellStyle name="1_Ra soat Giai ngan 2007 (dang lam)_Book1_Hoan chinh KH 2012 Von ho tro co MT 9" xfId="12101"/>
    <cellStyle name="1_Ra soat Giai ngan 2007 (dang lam)_Book1_Hoan chinh KH 2012 Von ho tro co MT 9 2" xfId="12102"/>
    <cellStyle name="1_Ra soat Giai ngan 2007 (dang lam)_Book1_Hoan chinh KH 2012 Von ho tro co MT 9 2 2" xfId="41478"/>
    <cellStyle name="1_Ra soat Giai ngan 2007 (dang lam)_Book1_Hoan chinh KH 2012 Von ho tro co MT 9 2 3" xfId="41479"/>
    <cellStyle name="1_Ra soat Giai ngan 2007 (dang lam)_Book1_Hoan chinh KH 2012 Von ho tro co MT 9 3" xfId="12103"/>
    <cellStyle name="1_Ra soat Giai ngan 2007 (dang lam)_Book1_Hoan chinh KH 2012 Von ho tro co MT 9 3 2" xfId="41480"/>
    <cellStyle name="1_Ra soat Giai ngan 2007 (dang lam)_Book1_Hoan chinh KH 2012 Von ho tro co MT 9 3 3" xfId="41481"/>
    <cellStyle name="1_Ra soat Giai ngan 2007 (dang lam)_Book1_Hoan chinh KH 2012 Von ho tro co MT 9 4" xfId="12104"/>
    <cellStyle name="1_Ra soat Giai ngan 2007 (dang lam)_Book1_Hoan chinh KH 2012 Von ho tro co MT 9 4 2" xfId="41482"/>
    <cellStyle name="1_Ra soat Giai ngan 2007 (dang lam)_Book1_Hoan chinh KH 2012 Von ho tro co MT 9 4 3" xfId="41483"/>
    <cellStyle name="1_Ra soat Giai ngan 2007 (dang lam)_Book1_Hoan chinh KH 2012 Von ho tro co MT 9 5" xfId="41484"/>
    <cellStyle name="1_Ra soat Giai ngan 2007 (dang lam)_Book1_Hoan chinh KH 2012 Von ho tro co MT 9 6" xfId="41485"/>
    <cellStyle name="1_Ra soat Giai ngan 2007 (dang lam)_Book1_Hoan chinh KH 2012 Von ho tro co MT_Bao cao giai ngan quy I" xfId="12105"/>
    <cellStyle name="1_Ra soat Giai ngan 2007 (dang lam)_Book1_Hoan chinh KH 2012 Von ho tro co MT_Bao cao giai ngan quy I 2" xfId="12106"/>
    <cellStyle name="1_Ra soat Giai ngan 2007 (dang lam)_Book1_Hoan chinh KH 2012 Von ho tro co MT_Bao cao giai ngan quy I 2 2" xfId="12107"/>
    <cellStyle name="1_Ra soat Giai ngan 2007 (dang lam)_Book1_Hoan chinh KH 2012 Von ho tro co MT_Bao cao giai ngan quy I 2 2 2" xfId="41486"/>
    <cellStyle name="1_Ra soat Giai ngan 2007 (dang lam)_Book1_Hoan chinh KH 2012 Von ho tro co MT_Bao cao giai ngan quy I 2 2 3" xfId="41487"/>
    <cellStyle name="1_Ra soat Giai ngan 2007 (dang lam)_Book1_Hoan chinh KH 2012 Von ho tro co MT_Bao cao giai ngan quy I 2 3" xfId="12108"/>
    <cellStyle name="1_Ra soat Giai ngan 2007 (dang lam)_Book1_Hoan chinh KH 2012 Von ho tro co MT_Bao cao giai ngan quy I 2 3 2" xfId="41488"/>
    <cellStyle name="1_Ra soat Giai ngan 2007 (dang lam)_Book1_Hoan chinh KH 2012 Von ho tro co MT_Bao cao giai ngan quy I 2 3 3" xfId="41489"/>
    <cellStyle name="1_Ra soat Giai ngan 2007 (dang lam)_Book1_Hoan chinh KH 2012 Von ho tro co MT_Bao cao giai ngan quy I 2 4" xfId="12109"/>
    <cellStyle name="1_Ra soat Giai ngan 2007 (dang lam)_Book1_Hoan chinh KH 2012 Von ho tro co MT_Bao cao giai ngan quy I 2 4 2" xfId="41490"/>
    <cellStyle name="1_Ra soat Giai ngan 2007 (dang lam)_Book1_Hoan chinh KH 2012 Von ho tro co MT_Bao cao giai ngan quy I 2 4 3" xfId="41491"/>
    <cellStyle name="1_Ra soat Giai ngan 2007 (dang lam)_Book1_Hoan chinh KH 2012 Von ho tro co MT_Bao cao giai ngan quy I 2 5" xfId="41492"/>
    <cellStyle name="1_Ra soat Giai ngan 2007 (dang lam)_Book1_Hoan chinh KH 2012 Von ho tro co MT_Bao cao giai ngan quy I 2 6" xfId="41493"/>
    <cellStyle name="1_Ra soat Giai ngan 2007 (dang lam)_Book1_Hoan chinh KH 2012 Von ho tro co MT_Bao cao giai ngan quy I 3" xfId="12110"/>
    <cellStyle name="1_Ra soat Giai ngan 2007 (dang lam)_Book1_Hoan chinh KH 2012 Von ho tro co MT_Bao cao giai ngan quy I 3 2" xfId="12111"/>
    <cellStyle name="1_Ra soat Giai ngan 2007 (dang lam)_Book1_Hoan chinh KH 2012 Von ho tro co MT_Bao cao giai ngan quy I 3 2 2" xfId="41494"/>
    <cellStyle name="1_Ra soat Giai ngan 2007 (dang lam)_Book1_Hoan chinh KH 2012 Von ho tro co MT_Bao cao giai ngan quy I 3 2 3" xfId="41495"/>
    <cellStyle name="1_Ra soat Giai ngan 2007 (dang lam)_Book1_Hoan chinh KH 2012 Von ho tro co MT_Bao cao giai ngan quy I 3 3" xfId="12112"/>
    <cellStyle name="1_Ra soat Giai ngan 2007 (dang lam)_Book1_Hoan chinh KH 2012 Von ho tro co MT_Bao cao giai ngan quy I 3 3 2" xfId="41496"/>
    <cellStyle name="1_Ra soat Giai ngan 2007 (dang lam)_Book1_Hoan chinh KH 2012 Von ho tro co MT_Bao cao giai ngan quy I 3 3 3" xfId="41497"/>
    <cellStyle name="1_Ra soat Giai ngan 2007 (dang lam)_Book1_Hoan chinh KH 2012 Von ho tro co MT_Bao cao giai ngan quy I 3 4" xfId="12113"/>
    <cellStyle name="1_Ra soat Giai ngan 2007 (dang lam)_Book1_Hoan chinh KH 2012 Von ho tro co MT_Bao cao giai ngan quy I 3 4 2" xfId="41498"/>
    <cellStyle name="1_Ra soat Giai ngan 2007 (dang lam)_Book1_Hoan chinh KH 2012 Von ho tro co MT_Bao cao giai ngan quy I 3 4 3" xfId="41499"/>
    <cellStyle name="1_Ra soat Giai ngan 2007 (dang lam)_Book1_Hoan chinh KH 2012 Von ho tro co MT_Bao cao giai ngan quy I 3 5" xfId="41500"/>
    <cellStyle name="1_Ra soat Giai ngan 2007 (dang lam)_Book1_Hoan chinh KH 2012 Von ho tro co MT_Bao cao giai ngan quy I 3 6" xfId="41501"/>
    <cellStyle name="1_Ra soat Giai ngan 2007 (dang lam)_Book1_Hoan chinh KH 2012 Von ho tro co MT_Bao cao giai ngan quy I 4" xfId="12114"/>
    <cellStyle name="1_Ra soat Giai ngan 2007 (dang lam)_Book1_Hoan chinh KH 2012 Von ho tro co MT_Bao cao giai ngan quy I 4 2" xfId="41502"/>
    <cellStyle name="1_Ra soat Giai ngan 2007 (dang lam)_Book1_Hoan chinh KH 2012 Von ho tro co MT_Bao cao giai ngan quy I 4 3" xfId="41503"/>
    <cellStyle name="1_Ra soat Giai ngan 2007 (dang lam)_Book1_Hoan chinh KH 2012 Von ho tro co MT_Bao cao giai ngan quy I 5" xfId="12115"/>
    <cellStyle name="1_Ra soat Giai ngan 2007 (dang lam)_Book1_Hoan chinh KH 2012 Von ho tro co MT_Bao cao giai ngan quy I 5 2" xfId="41504"/>
    <cellStyle name="1_Ra soat Giai ngan 2007 (dang lam)_Book1_Hoan chinh KH 2012 Von ho tro co MT_Bao cao giai ngan quy I 5 3" xfId="41505"/>
    <cellStyle name="1_Ra soat Giai ngan 2007 (dang lam)_Book1_Hoan chinh KH 2012 Von ho tro co MT_Bao cao giai ngan quy I 6" xfId="12116"/>
    <cellStyle name="1_Ra soat Giai ngan 2007 (dang lam)_Book1_Hoan chinh KH 2012 Von ho tro co MT_Bao cao giai ngan quy I 6 2" xfId="41506"/>
    <cellStyle name="1_Ra soat Giai ngan 2007 (dang lam)_Book1_Hoan chinh KH 2012 Von ho tro co MT_Bao cao giai ngan quy I 6 3" xfId="41507"/>
    <cellStyle name="1_Ra soat Giai ngan 2007 (dang lam)_Book1_Hoan chinh KH 2012 Von ho tro co MT_Bao cao giai ngan quy I 7" xfId="41508"/>
    <cellStyle name="1_Ra soat Giai ngan 2007 (dang lam)_Book1_Hoan chinh KH 2012 Von ho tro co MT_Bao cao giai ngan quy I 8" xfId="41509"/>
    <cellStyle name="1_Ra soat Giai ngan 2007 (dang lam)_Book1_Hoan chinh KH 2012 Von ho tro co MT_BC von DTPT 6 thang 2012" xfId="12117"/>
    <cellStyle name="1_Ra soat Giai ngan 2007 (dang lam)_Book1_Hoan chinh KH 2012 Von ho tro co MT_BC von DTPT 6 thang 2012 2" xfId="12118"/>
    <cellStyle name="1_Ra soat Giai ngan 2007 (dang lam)_Book1_Hoan chinh KH 2012 Von ho tro co MT_BC von DTPT 6 thang 2012 2 2" xfId="12119"/>
    <cellStyle name="1_Ra soat Giai ngan 2007 (dang lam)_Book1_Hoan chinh KH 2012 Von ho tro co MT_BC von DTPT 6 thang 2012 2 2 2" xfId="41510"/>
    <cellStyle name="1_Ra soat Giai ngan 2007 (dang lam)_Book1_Hoan chinh KH 2012 Von ho tro co MT_BC von DTPT 6 thang 2012 2 2 3" xfId="41511"/>
    <cellStyle name="1_Ra soat Giai ngan 2007 (dang lam)_Book1_Hoan chinh KH 2012 Von ho tro co MT_BC von DTPT 6 thang 2012 2 3" xfId="12120"/>
    <cellStyle name="1_Ra soat Giai ngan 2007 (dang lam)_Book1_Hoan chinh KH 2012 Von ho tro co MT_BC von DTPT 6 thang 2012 2 3 2" xfId="41512"/>
    <cellStyle name="1_Ra soat Giai ngan 2007 (dang lam)_Book1_Hoan chinh KH 2012 Von ho tro co MT_BC von DTPT 6 thang 2012 2 3 3" xfId="41513"/>
    <cellStyle name="1_Ra soat Giai ngan 2007 (dang lam)_Book1_Hoan chinh KH 2012 Von ho tro co MT_BC von DTPT 6 thang 2012 2 4" xfId="12121"/>
    <cellStyle name="1_Ra soat Giai ngan 2007 (dang lam)_Book1_Hoan chinh KH 2012 Von ho tro co MT_BC von DTPT 6 thang 2012 2 4 2" xfId="41514"/>
    <cellStyle name="1_Ra soat Giai ngan 2007 (dang lam)_Book1_Hoan chinh KH 2012 Von ho tro co MT_BC von DTPT 6 thang 2012 2 4 3" xfId="41515"/>
    <cellStyle name="1_Ra soat Giai ngan 2007 (dang lam)_Book1_Hoan chinh KH 2012 Von ho tro co MT_BC von DTPT 6 thang 2012 2 5" xfId="41516"/>
    <cellStyle name="1_Ra soat Giai ngan 2007 (dang lam)_Book1_Hoan chinh KH 2012 Von ho tro co MT_BC von DTPT 6 thang 2012 2 6" xfId="41517"/>
    <cellStyle name="1_Ra soat Giai ngan 2007 (dang lam)_Book1_Hoan chinh KH 2012 Von ho tro co MT_BC von DTPT 6 thang 2012 3" xfId="12122"/>
    <cellStyle name="1_Ra soat Giai ngan 2007 (dang lam)_Book1_Hoan chinh KH 2012 Von ho tro co MT_BC von DTPT 6 thang 2012 3 2" xfId="12123"/>
    <cellStyle name="1_Ra soat Giai ngan 2007 (dang lam)_Book1_Hoan chinh KH 2012 Von ho tro co MT_BC von DTPT 6 thang 2012 3 2 2" xfId="41518"/>
    <cellStyle name="1_Ra soat Giai ngan 2007 (dang lam)_Book1_Hoan chinh KH 2012 Von ho tro co MT_BC von DTPT 6 thang 2012 3 2 3" xfId="41519"/>
    <cellStyle name="1_Ra soat Giai ngan 2007 (dang lam)_Book1_Hoan chinh KH 2012 Von ho tro co MT_BC von DTPT 6 thang 2012 3 3" xfId="12124"/>
    <cellStyle name="1_Ra soat Giai ngan 2007 (dang lam)_Book1_Hoan chinh KH 2012 Von ho tro co MT_BC von DTPT 6 thang 2012 3 3 2" xfId="41520"/>
    <cellStyle name="1_Ra soat Giai ngan 2007 (dang lam)_Book1_Hoan chinh KH 2012 Von ho tro co MT_BC von DTPT 6 thang 2012 3 3 3" xfId="41521"/>
    <cellStyle name="1_Ra soat Giai ngan 2007 (dang lam)_Book1_Hoan chinh KH 2012 Von ho tro co MT_BC von DTPT 6 thang 2012 3 4" xfId="12125"/>
    <cellStyle name="1_Ra soat Giai ngan 2007 (dang lam)_Book1_Hoan chinh KH 2012 Von ho tro co MT_BC von DTPT 6 thang 2012 3 4 2" xfId="41522"/>
    <cellStyle name="1_Ra soat Giai ngan 2007 (dang lam)_Book1_Hoan chinh KH 2012 Von ho tro co MT_BC von DTPT 6 thang 2012 3 4 3" xfId="41523"/>
    <cellStyle name="1_Ra soat Giai ngan 2007 (dang lam)_Book1_Hoan chinh KH 2012 Von ho tro co MT_BC von DTPT 6 thang 2012 3 5" xfId="41524"/>
    <cellStyle name="1_Ra soat Giai ngan 2007 (dang lam)_Book1_Hoan chinh KH 2012 Von ho tro co MT_BC von DTPT 6 thang 2012 3 6" xfId="41525"/>
    <cellStyle name="1_Ra soat Giai ngan 2007 (dang lam)_Book1_Hoan chinh KH 2012 Von ho tro co MT_BC von DTPT 6 thang 2012 4" xfId="12126"/>
    <cellStyle name="1_Ra soat Giai ngan 2007 (dang lam)_Book1_Hoan chinh KH 2012 Von ho tro co MT_BC von DTPT 6 thang 2012 4 2" xfId="41526"/>
    <cellStyle name="1_Ra soat Giai ngan 2007 (dang lam)_Book1_Hoan chinh KH 2012 Von ho tro co MT_BC von DTPT 6 thang 2012 4 3" xfId="41527"/>
    <cellStyle name="1_Ra soat Giai ngan 2007 (dang lam)_Book1_Hoan chinh KH 2012 Von ho tro co MT_BC von DTPT 6 thang 2012 5" xfId="12127"/>
    <cellStyle name="1_Ra soat Giai ngan 2007 (dang lam)_Book1_Hoan chinh KH 2012 Von ho tro co MT_BC von DTPT 6 thang 2012 5 2" xfId="41528"/>
    <cellStyle name="1_Ra soat Giai ngan 2007 (dang lam)_Book1_Hoan chinh KH 2012 Von ho tro co MT_BC von DTPT 6 thang 2012 5 3" xfId="41529"/>
    <cellStyle name="1_Ra soat Giai ngan 2007 (dang lam)_Book1_Hoan chinh KH 2012 Von ho tro co MT_BC von DTPT 6 thang 2012 6" xfId="12128"/>
    <cellStyle name="1_Ra soat Giai ngan 2007 (dang lam)_Book1_Hoan chinh KH 2012 Von ho tro co MT_BC von DTPT 6 thang 2012 6 2" xfId="41530"/>
    <cellStyle name="1_Ra soat Giai ngan 2007 (dang lam)_Book1_Hoan chinh KH 2012 Von ho tro co MT_BC von DTPT 6 thang 2012 6 3" xfId="41531"/>
    <cellStyle name="1_Ra soat Giai ngan 2007 (dang lam)_Book1_Hoan chinh KH 2012 Von ho tro co MT_BC von DTPT 6 thang 2012 7" xfId="41532"/>
    <cellStyle name="1_Ra soat Giai ngan 2007 (dang lam)_Book1_Hoan chinh KH 2012 Von ho tro co MT_BC von DTPT 6 thang 2012 8" xfId="41533"/>
    <cellStyle name="1_Ra soat Giai ngan 2007 (dang lam)_Book1_Hoan chinh KH 2012 Von ho tro co MT_Bieu du thao QD von ho tro co MT" xfId="12129"/>
    <cellStyle name="1_Ra soat Giai ngan 2007 (dang lam)_Book1_Hoan chinh KH 2012 Von ho tro co MT_Bieu du thao QD von ho tro co MT 2" xfId="12130"/>
    <cellStyle name="1_Ra soat Giai ngan 2007 (dang lam)_Book1_Hoan chinh KH 2012 Von ho tro co MT_Bieu du thao QD von ho tro co MT 2 2" xfId="12131"/>
    <cellStyle name="1_Ra soat Giai ngan 2007 (dang lam)_Book1_Hoan chinh KH 2012 Von ho tro co MT_Bieu du thao QD von ho tro co MT 2 2 2" xfId="41534"/>
    <cellStyle name="1_Ra soat Giai ngan 2007 (dang lam)_Book1_Hoan chinh KH 2012 Von ho tro co MT_Bieu du thao QD von ho tro co MT 2 2 3" xfId="41535"/>
    <cellStyle name="1_Ra soat Giai ngan 2007 (dang lam)_Book1_Hoan chinh KH 2012 Von ho tro co MT_Bieu du thao QD von ho tro co MT 2 3" xfId="12132"/>
    <cellStyle name="1_Ra soat Giai ngan 2007 (dang lam)_Book1_Hoan chinh KH 2012 Von ho tro co MT_Bieu du thao QD von ho tro co MT 2 3 2" xfId="41536"/>
    <cellStyle name="1_Ra soat Giai ngan 2007 (dang lam)_Book1_Hoan chinh KH 2012 Von ho tro co MT_Bieu du thao QD von ho tro co MT 2 3 3" xfId="41537"/>
    <cellStyle name="1_Ra soat Giai ngan 2007 (dang lam)_Book1_Hoan chinh KH 2012 Von ho tro co MT_Bieu du thao QD von ho tro co MT 2 4" xfId="12133"/>
    <cellStyle name="1_Ra soat Giai ngan 2007 (dang lam)_Book1_Hoan chinh KH 2012 Von ho tro co MT_Bieu du thao QD von ho tro co MT 2 4 2" xfId="41538"/>
    <cellStyle name="1_Ra soat Giai ngan 2007 (dang lam)_Book1_Hoan chinh KH 2012 Von ho tro co MT_Bieu du thao QD von ho tro co MT 2 4 3" xfId="41539"/>
    <cellStyle name="1_Ra soat Giai ngan 2007 (dang lam)_Book1_Hoan chinh KH 2012 Von ho tro co MT_Bieu du thao QD von ho tro co MT 2 5" xfId="41540"/>
    <cellStyle name="1_Ra soat Giai ngan 2007 (dang lam)_Book1_Hoan chinh KH 2012 Von ho tro co MT_Bieu du thao QD von ho tro co MT 2 6" xfId="41541"/>
    <cellStyle name="1_Ra soat Giai ngan 2007 (dang lam)_Book1_Hoan chinh KH 2012 Von ho tro co MT_Bieu du thao QD von ho tro co MT 3" xfId="12134"/>
    <cellStyle name="1_Ra soat Giai ngan 2007 (dang lam)_Book1_Hoan chinh KH 2012 Von ho tro co MT_Bieu du thao QD von ho tro co MT 3 2" xfId="12135"/>
    <cellStyle name="1_Ra soat Giai ngan 2007 (dang lam)_Book1_Hoan chinh KH 2012 Von ho tro co MT_Bieu du thao QD von ho tro co MT 3 2 2" xfId="41542"/>
    <cellStyle name="1_Ra soat Giai ngan 2007 (dang lam)_Book1_Hoan chinh KH 2012 Von ho tro co MT_Bieu du thao QD von ho tro co MT 3 2 3" xfId="41543"/>
    <cellStyle name="1_Ra soat Giai ngan 2007 (dang lam)_Book1_Hoan chinh KH 2012 Von ho tro co MT_Bieu du thao QD von ho tro co MT 3 3" xfId="12136"/>
    <cellStyle name="1_Ra soat Giai ngan 2007 (dang lam)_Book1_Hoan chinh KH 2012 Von ho tro co MT_Bieu du thao QD von ho tro co MT 3 3 2" xfId="41544"/>
    <cellStyle name="1_Ra soat Giai ngan 2007 (dang lam)_Book1_Hoan chinh KH 2012 Von ho tro co MT_Bieu du thao QD von ho tro co MT 3 3 3" xfId="41545"/>
    <cellStyle name="1_Ra soat Giai ngan 2007 (dang lam)_Book1_Hoan chinh KH 2012 Von ho tro co MT_Bieu du thao QD von ho tro co MT 3 4" xfId="12137"/>
    <cellStyle name="1_Ra soat Giai ngan 2007 (dang lam)_Book1_Hoan chinh KH 2012 Von ho tro co MT_Bieu du thao QD von ho tro co MT 3 4 2" xfId="41546"/>
    <cellStyle name="1_Ra soat Giai ngan 2007 (dang lam)_Book1_Hoan chinh KH 2012 Von ho tro co MT_Bieu du thao QD von ho tro co MT 3 4 3" xfId="41547"/>
    <cellStyle name="1_Ra soat Giai ngan 2007 (dang lam)_Book1_Hoan chinh KH 2012 Von ho tro co MT_Bieu du thao QD von ho tro co MT 3 5" xfId="41548"/>
    <cellStyle name="1_Ra soat Giai ngan 2007 (dang lam)_Book1_Hoan chinh KH 2012 Von ho tro co MT_Bieu du thao QD von ho tro co MT 3 6" xfId="41549"/>
    <cellStyle name="1_Ra soat Giai ngan 2007 (dang lam)_Book1_Hoan chinh KH 2012 Von ho tro co MT_Bieu du thao QD von ho tro co MT 4" xfId="12138"/>
    <cellStyle name="1_Ra soat Giai ngan 2007 (dang lam)_Book1_Hoan chinh KH 2012 Von ho tro co MT_Bieu du thao QD von ho tro co MT 4 2" xfId="41550"/>
    <cellStyle name="1_Ra soat Giai ngan 2007 (dang lam)_Book1_Hoan chinh KH 2012 Von ho tro co MT_Bieu du thao QD von ho tro co MT 4 3" xfId="41551"/>
    <cellStyle name="1_Ra soat Giai ngan 2007 (dang lam)_Book1_Hoan chinh KH 2012 Von ho tro co MT_Bieu du thao QD von ho tro co MT 5" xfId="12139"/>
    <cellStyle name="1_Ra soat Giai ngan 2007 (dang lam)_Book1_Hoan chinh KH 2012 Von ho tro co MT_Bieu du thao QD von ho tro co MT 5 2" xfId="41552"/>
    <cellStyle name="1_Ra soat Giai ngan 2007 (dang lam)_Book1_Hoan chinh KH 2012 Von ho tro co MT_Bieu du thao QD von ho tro co MT 5 3" xfId="41553"/>
    <cellStyle name="1_Ra soat Giai ngan 2007 (dang lam)_Book1_Hoan chinh KH 2012 Von ho tro co MT_Bieu du thao QD von ho tro co MT 6" xfId="12140"/>
    <cellStyle name="1_Ra soat Giai ngan 2007 (dang lam)_Book1_Hoan chinh KH 2012 Von ho tro co MT_Bieu du thao QD von ho tro co MT 6 2" xfId="41554"/>
    <cellStyle name="1_Ra soat Giai ngan 2007 (dang lam)_Book1_Hoan chinh KH 2012 Von ho tro co MT_Bieu du thao QD von ho tro co MT 6 3" xfId="41555"/>
    <cellStyle name="1_Ra soat Giai ngan 2007 (dang lam)_Book1_Hoan chinh KH 2012 Von ho tro co MT_Bieu du thao QD von ho tro co MT 7" xfId="41556"/>
    <cellStyle name="1_Ra soat Giai ngan 2007 (dang lam)_Book1_Hoan chinh KH 2012 Von ho tro co MT_Bieu du thao QD von ho tro co MT 8" xfId="41557"/>
    <cellStyle name="1_Ra soat Giai ngan 2007 (dang lam)_Book1_Hoan chinh KH 2012 Von ho tro co MT_Ke hoach 2012 theo doi (giai ngan 30.6.12)" xfId="12141"/>
    <cellStyle name="1_Ra soat Giai ngan 2007 (dang lam)_Book1_Hoan chinh KH 2012 Von ho tro co MT_Ke hoach 2012 theo doi (giai ngan 30.6.12) 2" xfId="12142"/>
    <cellStyle name="1_Ra soat Giai ngan 2007 (dang lam)_Book1_Hoan chinh KH 2012 Von ho tro co MT_Ke hoach 2012 theo doi (giai ngan 30.6.12) 2 2" xfId="12143"/>
    <cellStyle name="1_Ra soat Giai ngan 2007 (dang lam)_Book1_Hoan chinh KH 2012 Von ho tro co MT_Ke hoach 2012 theo doi (giai ngan 30.6.12) 2 2 2" xfId="41558"/>
    <cellStyle name="1_Ra soat Giai ngan 2007 (dang lam)_Book1_Hoan chinh KH 2012 Von ho tro co MT_Ke hoach 2012 theo doi (giai ngan 30.6.12) 2 2 3" xfId="41559"/>
    <cellStyle name="1_Ra soat Giai ngan 2007 (dang lam)_Book1_Hoan chinh KH 2012 Von ho tro co MT_Ke hoach 2012 theo doi (giai ngan 30.6.12) 2 3" xfId="12144"/>
    <cellStyle name="1_Ra soat Giai ngan 2007 (dang lam)_Book1_Hoan chinh KH 2012 Von ho tro co MT_Ke hoach 2012 theo doi (giai ngan 30.6.12) 2 3 2" xfId="41560"/>
    <cellStyle name="1_Ra soat Giai ngan 2007 (dang lam)_Book1_Hoan chinh KH 2012 Von ho tro co MT_Ke hoach 2012 theo doi (giai ngan 30.6.12) 2 3 3" xfId="41561"/>
    <cellStyle name="1_Ra soat Giai ngan 2007 (dang lam)_Book1_Hoan chinh KH 2012 Von ho tro co MT_Ke hoach 2012 theo doi (giai ngan 30.6.12) 2 4" xfId="12145"/>
    <cellStyle name="1_Ra soat Giai ngan 2007 (dang lam)_Book1_Hoan chinh KH 2012 Von ho tro co MT_Ke hoach 2012 theo doi (giai ngan 30.6.12) 2 4 2" xfId="41562"/>
    <cellStyle name="1_Ra soat Giai ngan 2007 (dang lam)_Book1_Hoan chinh KH 2012 Von ho tro co MT_Ke hoach 2012 theo doi (giai ngan 30.6.12) 2 4 3" xfId="41563"/>
    <cellStyle name="1_Ra soat Giai ngan 2007 (dang lam)_Book1_Hoan chinh KH 2012 Von ho tro co MT_Ke hoach 2012 theo doi (giai ngan 30.6.12) 2 5" xfId="41564"/>
    <cellStyle name="1_Ra soat Giai ngan 2007 (dang lam)_Book1_Hoan chinh KH 2012 Von ho tro co MT_Ke hoach 2012 theo doi (giai ngan 30.6.12) 2 6" xfId="41565"/>
    <cellStyle name="1_Ra soat Giai ngan 2007 (dang lam)_Book1_Hoan chinh KH 2012 Von ho tro co MT_Ke hoach 2012 theo doi (giai ngan 30.6.12) 3" xfId="12146"/>
    <cellStyle name="1_Ra soat Giai ngan 2007 (dang lam)_Book1_Hoan chinh KH 2012 Von ho tro co MT_Ke hoach 2012 theo doi (giai ngan 30.6.12) 3 2" xfId="12147"/>
    <cellStyle name="1_Ra soat Giai ngan 2007 (dang lam)_Book1_Hoan chinh KH 2012 Von ho tro co MT_Ke hoach 2012 theo doi (giai ngan 30.6.12) 3 2 2" xfId="41566"/>
    <cellStyle name="1_Ra soat Giai ngan 2007 (dang lam)_Book1_Hoan chinh KH 2012 Von ho tro co MT_Ke hoach 2012 theo doi (giai ngan 30.6.12) 3 2 3" xfId="41567"/>
    <cellStyle name="1_Ra soat Giai ngan 2007 (dang lam)_Book1_Hoan chinh KH 2012 Von ho tro co MT_Ke hoach 2012 theo doi (giai ngan 30.6.12) 3 3" xfId="12148"/>
    <cellStyle name="1_Ra soat Giai ngan 2007 (dang lam)_Book1_Hoan chinh KH 2012 Von ho tro co MT_Ke hoach 2012 theo doi (giai ngan 30.6.12) 3 3 2" xfId="41568"/>
    <cellStyle name="1_Ra soat Giai ngan 2007 (dang lam)_Book1_Hoan chinh KH 2012 Von ho tro co MT_Ke hoach 2012 theo doi (giai ngan 30.6.12) 3 3 3" xfId="41569"/>
    <cellStyle name="1_Ra soat Giai ngan 2007 (dang lam)_Book1_Hoan chinh KH 2012 Von ho tro co MT_Ke hoach 2012 theo doi (giai ngan 30.6.12) 3 4" xfId="12149"/>
    <cellStyle name="1_Ra soat Giai ngan 2007 (dang lam)_Book1_Hoan chinh KH 2012 Von ho tro co MT_Ke hoach 2012 theo doi (giai ngan 30.6.12) 3 4 2" xfId="41570"/>
    <cellStyle name="1_Ra soat Giai ngan 2007 (dang lam)_Book1_Hoan chinh KH 2012 Von ho tro co MT_Ke hoach 2012 theo doi (giai ngan 30.6.12) 3 4 3" xfId="41571"/>
    <cellStyle name="1_Ra soat Giai ngan 2007 (dang lam)_Book1_Hoan chinh KH 2012 Von ho tro co MT_Ke hoach 2012 theo doi (giai ngan 30.6.12) 3 5" xfId="41572"/>
    <cellStyle name="1_Ra soat Giai ngan 2007 (dang lam)_Book1_Hoan chinh KH 2012 Von ho tro co MT_Ke hoach 2012 theo doi (giai ngan 30.6.12) 3 6" xfId="41573"/>
    <cellStyle name="1_Ra soat Giai ngan 2007 (dang lam)_Book1_Hoan chinh KH 2012 Von ho tro co MT_Ke hoach 2012 theo doi (giai ngan 30.6.12) 4" xfId="12150"/>
    <cellStyle name="1_Ra soat Giai ngan 2007 (dang lam)_Book1_Hoan chinh KH 2012 Von ho tro co MT_Ke hoach 2012 theo doi (giai ngan 30.6.12) 4 2" xfId="41574"/>
    <cellStyle name="1_Ra soat Giai ngan 2007 (dang lam)_Book1_Hoan chinh KH 2012 Von ho tro co MT_Ke hoach 2012 theo doi (giai ngan 30.6.12) 4 3" xfId="41575"/>
    <cellStyle name="1_Ra soat Giai ngan 2007 (dang lam)_Book1_Hoan chinh KH 2012 Von ho tro co MT_Ke hoach 2012 theo doi (giai ngan 30.6.12) 5" xfId="12151"/>
    <cellStyle name="1_Ra soat Giai ngan 2007 (dang lam)_Book1_Hoan chinh KH 2012 Von ho tro co MT_Ke hoach 2012 theo doi (giai ngan 30.6.12) 5 2" xfId="41576"/>
    <cellStyle name="1_Ra soat Giai ngan 2007 (dang lam)_Book1_Hoan chinh KH 2012 Von ho tro co MT_Ke hoach 2012 theo doi (giai ngan 30.6.12) 5 3" xfId="41577"/>
    <cellStyle name="1_Ra soat Giai ngan 2007 (dang lam)_Book1_Hoan chinh KH 2012 Von ho tro co MT_Ke hoach 2012 theo doi (giai ngan 30.6.12) 6" xfId="12152"/>
    <cellStyle name="1_Ra soat Giai ngan 2007 (dang lam)_Book1_Hoan chinh KH 2012 Von ho tro co MT_Ke hoach 2012 theo doi (giai ngan 30.6.12) 6 2" xfId="41578"/>
    <cellStyle name="1_Ra soat Giai ngan 2007 (dang lam)_Book1_Hoan chinh KH 2012 Von ho tro co MT_Ke hoach 2012 theo doi (giai ngan 30.6.12) 6 3" xfId="41579"/>
    <cellStyle name="1_Ra soat Giai ngan 2007 (dang lam)_Book1_Hoan chinh KH 2012 Von ho tro co MT_Ke hoach 2012 theo doi (giai ngan 30.6.12) 7" xfId="41580"/>
    <cellStyle name="1_Ra soat Giai ngan 2007 (dang lam)_Book1_Hoan chinh KH 2012 Von ho tro co MT_Ke hoach 2012 theo doi (giai ngan 30.6.12) 8" xfId="41581"/>
    <cellStyle name="1_Ra soat Giai ngan 2007 (dang lam)_Book1_Ke hoach 2012 (theo doi)" xfId="12153"/>
    <cellStyle name="1_Ra soat Giai ngan 2007 (dang lam)_Book1_Ke hoach 2012 (theo doi) 2" xfId="12154"/>
    <cellStyle name="1_Ra soat Giai ngan 2007 (dang lam)_Book1_Ke hoach 2012 (theo doi) 2 2" xfId="12155"/>
    <cellStyle name="1_Ra soat Giai ngan 2007 (dang lam)_Book1_Ke hoach 2012 (theo doi) 2 2 2" xfId="41582"/>
    <cellStyle name="1_Ra soat Giai ngan 2007 (dang lam)_Book1_Ke hoach 2012 (theo doi) 2 2 3" xfId="41583"/>
    <cellStyle name="1_Ra soat Giai ngan 2007 (dang lam)_Book1_Ke hoach 2012 (theo doi) 2 3" xfId="12156"/>
    <cellStyle name="1_Ra soat Giai ngan 2007 (dang lam)_Book1_Ke hoach 2012 (theo doi) 2 3 2" xfId="41584"/>
    <cellStyle name="1_Ra soat Giai ngan 2007 (dang lam)_Book1_Ke hoach 2012 (theo doi) 2 3 3" xfId="41585"/>
    <cellStyle name="1_Ra soat Giai ngan 2007 (dang lam)_Book1_Ke hoach 2012 (theo doi) 2 4" xfId="12157"/>
    <cellStyle name="1_Ra soat Giai ngan 2007 (dang lam)_Book1_Ke hoach 2012 (theo doi) 2 4 2" xfId="41586"/>
    <cellStyle name="1_Ra soat Giai ngan 2007 (dang lam)_Book1_Ke hoach 2012 (theo doi) 2 4 3" xfId="41587"/>
    <cellStyle name="1_Ra soat Giai ngan 2007 (dang lam)_Book1_Ke hoach 2012 (theo doi) 2 5" xfId="41588"/>
    <cellStyle name="1_Ra soat Giai ngan 2007 (dang lam)_Book1_Ke hoach 2012 (theo doi) 2 6" xfId="41589"/>
    <cellStyle name="1_Ra soat Giai ngan 2007 (dang lam)_Book1_Ke hoach 2012 (theo doi) 3" xfId="12158"/>
    <cellStyle name="1_Ra soat Giai ngan 2007 (dang lam)_Book1_Ke hoach 2012 (theo doi) 3 2" xfId="12159"/>
    <cellStyle name="1_Ra soat Giai ngan 2007 (dang lam)_Book1_Ke hoach 2012 (theo doi) 3 2 2" xfId="41590"/>
    <cellStyle name="1_Ra soat Giai ngan 2007 (dang lam)_Book1_Ke hoach 2012 (theo doi) 3 2 3" xfId="41591"/>
    <cellStyle name="1_Ra soat Giai ngan 2007 (dang lam)_Book1_Ke hoach 2012 (theo doi) 3 3" xfId="12160"/>
    <cellStyle name="1_Ra soat Giai ngan 2007 (dang lam)_Book1_Ke hoach 2012 (theo doi) 3 3 2" xfId="41592"/>
    <cellStyle name="1_Ra soat Giai ngan 2007 (dang lam)_Book1_Ke hoach 2012 (theo doi) 3 3 3" xfId="41593"/>
    <cellStyle name="1_Ra soat Giai ngan 2007 (dang lam)_Book1_Ke hoach 2012 (theo doi) 3 4" xfId="12161"/>
    <cellStyle name="1_Ra soat Giai ngan 2007 (dang lam)_Book1_Ke hoach 2012 (theo doi) 3 4 2" xfId="41594"/>
    <cellStyle name="1_Ra soat Giai ngan 2007 (dang lam)_Book1_Ke hoach 2012 (theo doi) 3 4 3" xfId="41595"/>
    <cellStyle name="1_Ra soat Giai ngan 2007 (dang lam)_Book1_Ke hoach 2012 (theo doi) 3 5" xfId="41596"/>
    <cellStyle name="1_Ra soat Giai ngan 2007 (dang lam)_Book1_Ke hoach 2012 (theo doi) 3 6" xfId="41597"/>
    <cellStyle name="1_Ra soat Giai ngan 2007 (dang lam)_Book1_Ke hoach 2012 (theo doi) 4" xfId="12162"/>
    <cellStyle name="1_Ra soat Giai ngan 2007 (dang lam)_Book1_Ke hoach 2012 (theo doi) 4 2" xfId="41598"/>
    <cellStyle name="1_Ra soat Giai ngan 2007 (dang lam)_Book1_Ke hoach 2012 (theo doi) 4 3" xfId="41599"/>
    <cellStyle name="1_Ra soat Giai ngan 2007 (dang lam)_Book1_Ke hoach 2012 (theo doi) 5" xfId="12163"/>
    <cellStyle name="1_Ra soat Giai ngan 2007 (dang lam)_Book1_Ke hoach 2012 (theo doi) 5 2" xfId="41600"/>
    <cellStyle name="1_Ra soat Giai ngan 2007 (dang lam)_Book1_Ke hoach 2012 (theo doi) 5 3" xfId="41601"/>
    <cellStyle name="1_Ra soat Giai ngan 2007 (dang lam)_Book1_Ke hoach 2012 (theo doi) 6" xfId="12164"/>
    <cellStyle name="1_Ra soat Giai ngan 2007 (dang lam)_Book1_Ke hoach 2012 (theo doi) 6 2" xfId="41602"/>
    <cellStyle name="1_Ra soat Giai ngan 2007 (dang lam)_Book1_Ke hoach 2012 (theo doi) 6 3" xfId="41603"/>
    <cellStyle name="1_Ra soat Giai ngan 2007 (dang lam)_Book1_Ke hoach 2012 (theo doi) 7" xfId="41604"/>
    <cellStyle name="1_Ra soat Giai ngan 2007 (dang lam)_Book1_Ke hoach 2012 (theo doi) 8" xfId="41605"/>
    <cellStyle name="1_Ra soat Giai ngan 2007 (dang lam)_Book1_Ke hoach 2012 theo doi (giai ngan 30.6.12)" xfId="12165"/>
    <cellStyle name="1_Ra soat Giai ngan 2007 (dang lam)_Book1_Ke hoach 2012 theo doi (giai ngan 30.6.12) 2" xfId="12166"/>
    <cellStyle name="1_Ra soat Giai ngan 2007 (dang lam)_Book1_Ke hoach 2012 theo doi (giai ngan 30.6.12) 2 2" xfId="12167"/>
    <cellStyle name="1_Ra soat Giai ngan 2007 (dang lam)_Book1_Ke hoach 2012 theo doi (giai ngan 30.6.12) 2 2 2" xfId="41606"/>
    <cellStyle name="1_Ra soat Giai ngan 2007 (dang lam)_Book1_Ke hoach 2012 theo doi (giai ngan 30.6.12) 2 2 3" xfId="41607"/>
    <cellStyle name="1_Ra soat Giai ngan 2007 (dang lam)_Book1_Ke hoach 2012 theo doi (giai ngan 30.6.12) 2 3" xfId="12168"/>
    <cellStyle name="1_Ra soat Giai ngan 2007 (dang lam)_Book1_Ke hoach 2012 theo doi (giai ngan 30.6.12) 2 3 2" xfId="41608"/>
    <cellStyle name="1_Ra soat Giai ngan 2007 (dang lam)_Book1_Ke hoach 2012 theo doi (giai ngan 30.6.12) 2 3 3" xfId="41609"/>
    <cellStyle name="1_Ra soat Giai ngan 2007 (dang lam)_Book1_Ke hoach 2012 theo doi (giai ngan 30.6.12) 2 4" xfId="12169"/>
    <cellStyle name="1_Ra soat Giai ngan 2007 (dang lam)_Book1_Ke hoach 2012 theo doi (giai ngan 30.6.12) 2 4 2" xfId="41610"/>
    <cellStyle name="1_Ra soat Giai ngan 2007 (dang lam)_Book1_Ke hoach 2012 theo doi (giai ngan 30.6.12) 2 4 3" xfId="41611"/>
    <cellStyle name="1_Ra soat Giai ngan 2007 (dang lam)_Book1_Ke hoach 2012 theo doi (giai ngan 30.6.12) 2 5" xfId="41612"/>
    <cellStyle name="1_Ra soat Giai ngan 2007 (dang lam)_Book1_Ke hoach 2012 theo doi (giai ngan 30.6.12) 2 6" xfId="41613"/>
    <cellStyle name="1_Ra soat Giai ngan 2007 (dang lam)_Book1_Ke hoach 2012 theo doi (giai ngan 30.6.12) 3" xfId="12170"/>
    <cellStyle name="1_Ra soat Giai ngan 2007 (dang lam)_Book1_Ke hoach 2012 theo doi (giai ngan 30.6.12) 3 2" xfId="12171"/>
    <cellStyle name="1_Ra soat Giai ngan 2007 (dang lam)_Book1_Ke hoach 2012 theo doi (giai ngan 30.6.12) 3 2 2" xfId="41614"/>
    <cellStyle name="1_Ra soat Giai ngan 2007 (dang lam)_Book1_Ke hoach 2012 theo doi (giai ngan 30.6.12) 3 2 3" xfId="41615"/>
    <cellStyle name="1_Ra soat Giai ngan 2007 (dang lam)_Book1_Ke hoach 2012 theo doi (giai ngan 30.6.12) 3 3" xfId="12172"/>
    <cellStyle name="1_Ra soat Giai ngan 2007 (dang lam)_Book1_Ke hoach 2012 theo doi (giai ngan 30.6.12) 3 3 2" xfId="41616"/>
    <cellStyle name="1_Ra soat Giai ngan 2007 (dang lam)_Book1_Ke hoach 2012 theo doi (giai ngan 30.6.12) 3 3 3" xfId="41617"/>
    <cellStyle name="1_Ra soat Giai ngan 2007 (dang lam)_Book1_Ke hoach 2012 theo doi (giai ngan 30.6.12) 3 4" xfId="12173"/>
    <cellStyle name="1_Ra soat Giai ngan 2007 (dang lam)_Book1_Ke hoach 2012 theo doi (giai ngan 30.6.12) 3 4 2" xfId="41618"/>
    <cellStyle name="1_Ra soat Giai ngan 2007 (dang lam)_Book1_Ke hoach 2012 theo doi (giai ngan 30.6.12) 3 4 3" xfId="41619"/>
    <cellStyle name="1_Ra soat Giai ngan 2007 (dang lam)_Book1_Ke hoach 2012 theo doi (giai ngan 30.6.12) 3 5" xfId="41620"/>
    <cellStyle name="1_Ra soat Giai ngan 2007 (dang lam)_Book1_Ke hoach 2012 theo doi (giai ngan 30.6.12) 3 6" xfId="41621"/>
    <cellStyle name="1_Ra soat Giai ngan 2007 (dang lam)_Book1_Ke hoach 2012 theo doi (giai ngan 30.6.12) 4" xfId="12174"/>
    <cellStyle name="1_Ra soat Giai ngan 2007 (dang lam)_Book1_Ke hoach 2012 theo doi (giai ngan 30.6.12) 4 2" xfId="41622"/>
    <cellStyle name="1_Ra soat Giai ngan 2007 (dang lam)_Book1_Ke hoach 2012 theo doi (giai ngan 30.6.12) 4 3" xfId="41623"/>
    <cellStyle name="1_Ra soat Giai ngan 2007 (dang lam)_Book1_Ke hoach 2012 theo doi (giai ngan 30.6.12) 5" xfId="12175"/>
    <cellStyle name="1_Ra soat Giai ngan 2007 (dang lam)_Book1_Ke hoach 2012 theo doi (giai ngan 30.6.12) 5 2" xfId="41624"/>
    <cellStyle name="1_Ra soat Giai ngan 2007 (dang lam)_Book1_Ke hoach 2012 theo doi (giai ngan 30.6.12) 5 3" xfId="41625"/>
    <cellStyle name="1_Ra soat Giai ngan 2007 (dang lam)_Book1_Ke hoach 2012 theo doi (giai ngan 30.6.12) 6" xfId="12176"/>
    <cellStyle name="1_Ra soat Giai ngan 2007 (dang lam)_Book1_Ke hoach 2012 theo doi (giai ngan 30.6.12) 6 2" xfId="41626"/>
    <cellStyle name="1_Ra soat Giai ngan 2007 (dang lam)_Book1_Ke hoach 2012 theo doi (giai ngan 30.6.12) 6 3" xfId="41627"/>
    <cellStyle name="1_Ra soat Giai ngan 2007 (dang lam)_Book1_Ke hoach 2012 theo doi (giai ngan 30.6.12) 7" xfId="41628"/>
    <cellStyle name="1_Ra soat Giai ngan 2007 (dang lam)_Book1_Ke hoach 2012 theo doi (giai ngan 30.6.12) 8" xfId="41629"/>
    <cellStyle name="1_Ra soat Giai ngan 2007 (dang lam)_Dang ky phan khai von ODA (gui Bo)" xfId="12177"/>
    <cellStyle name="1_Ra soat Giai ngan 2007 (dang lam)_Dang ky phan khai von ODA (gui Bo) 2" xfId="12178"/>
    <cellStyle name="1_Ra soat Giai ngan 2007 (dang lam)_Dang ky phan khai von ODA (gui Bo) 2 2" xfId="12179"/>
    <cellStyle name="1_Ra soat Giai ngan 2007 (dang lam)_Dang ky phan khai von ODA (gui Bo) 2 2 2" xfId="41630"/>
    <cellStyle name="1_Ra soat Giai ngan 2007 (dang lam)_Dang ky phan khai von ODA (gui Bo) 2 2 3" xfId="41631"/>
    <cellStyle name="1_Ra soat Giai ngan 2007 (dang lam)_Dang ky phan khai von ODA (gui Bo) 2 3" xfId="12180"/>
    <cellStyle name="1_Ra soat Giai ngan 2007 (dang lam)_Dang ky phan khai von ODA (gui Bo) 2 3 2" xfId="41632"/>
    <cellStyle name="1_Ra soat Giai ngan 2007 (dang lam)_Dang ky phan khai von ODA (gui Bo) 2 3 3" xfId="41633"/>
    <cellStyle name="1_Ra soat Giai ngan 2007 (dang lam)_Dang ky phan khai von ODA (gui Bo) 2 4" xfId="12181"/>
    <cellStyle name="1_Ra soat Giai ngan 2007 (dang lam)_Dang ky phan khai von ODA (gui Bo) 2 4 2" xfId="41634"/>
    <cellStyle name="1_Ra soat Giai ngan 2007 (dang lam)_Dang ky phan khai von ODA (gui Bo) 2 4 3" xfId="41635"/>
    <cellStyle name="1_Ra soat Giai ngan 2007 (dang lam)_Dang ky phan khai von ODA (gui Bo) 2 5" xfId="41636"/>
    <cellStyle name="1_Ra soat Giai ngan 2007 (dang lam)_Dang ky phan khai von ODA (gui Bo) 2 6" xfId="41637"/>
    <cellStyle name="1_Ra soat Giai ngan 2007 (dang lam)_Dang ky phan khai von ODA (gui Bo) 3" xfId="12182"/>
    <cellStyle name="1_Ra soat Giai ngan 2007 (dang lam)_Dang ky phan khai von ODA (gui Bo) 3 2" xfId="41638"/>
    <cellStyle name="1_Ra soat Giai ngan 2007 (dang lam)_Dang ky phan khai von ODA (gui Bo) 3 3" xfId="41639"/>
    <cellStyle name="1_Ra soat Giai ngan 2007 (dang lam)_Dang ky phan khai von ODA (gui Bo) 4" xfId="12183"/>
    <cellStyle name="1_Ra soat Giai ngan 2007 (dang lam)_Dang ky phan khai von ODA (gui Bo) 4 2" xfId="41640"/>
    <cellStyle name="1_Ra soat Giai ngan 2007 (dang lam)_Dang ky phan khai von ODA (gui Bo) 4 3" xfId="41641"/>
    <cellStyle name="1_Ra soat Giai ngan 2007 (dang lam)_Dang ky phan khai von ODA (gui Bo) 5" xfId="12184"/>
    <cellStyle name="1_Ra soat Giai ngan 2007 (dang lam)_Dang ky phan khai von ODA (gui Bo) 5 2" xfId="41642"/>
    <cellStyle name="1_Ra soat Giai ngan 2007 (dang lam)_Dang ky phan khai von ODA (gui Bo) 5 3" xfId="41643"/>
    <cellStyle name="1_Ra soat Giai ngan 2007 (dang lam)_Dang ky phan khai von ODA (gui Bo) 6" xfId="41644"/>
    <cellStyle name="1_Ra soat Giai ngan 2007 (dang lam)_Dang ky phan khai von ODA (gui Bo) 7" xfId="41645"/>
    <cellStyle name="1_Ra soat Giai ngan 2007 (dang lam)_Dang ky phan khai von ODA (gui Bo)_BC von DTPT 6 thang 2012" xfId="12185"/>
    <cellStyle name="1_Ra soat Giai ngan 2007 (dang lam)_Dang ky phan khai von ODA (gui Bo)_BC von DTPT 6 thang 2012 2" xfId="12186"/>
    <cellStyle name="1_Ra soat Giai ngan 2007 (dang lam)_Dang ky phan khai von ODA (gui Bo)_BC von DTPT 6 thang 2012 2 2" xfId="12187"/>
    <cellStyle name="1_Ra soat Giai ngan 2007 (dang lam)_Dang ky phan khai von ODA (gui Bo)_BC von DTPT 6 thang 2012 2 2 2" xfId="41646"/>
    <cellStyle name="1_Ra soat Giai ngan 2007 (dang lam)_Dang ky phan khai von ODA (gui Bo)_BC von DTPT 6 thang 2012 2 2 3" xfId="41647"/>
    <cellStyle name="1_Ra soat Giai ngan 2007 (dang lam)_Dang ky phan khai von ODA (gui Bo)_BC von DTPT 6 thang 2012 2 3" xfId="12188"/>
    <cellStyle name="1_Ra soat Giai ngan 2007 (dang lam)_Dang ky phan khai von ODA (gui Bo)_BC von DTPT 6 thang 2012 2 3 2" xfId="41648"/>
    <cellStyle name="1_Ra soat Giai ngan 2007 (dang lam)_Dang ky phan khai von ODA (gui Bo)_BC von DTPT 6 thang 2012 2 3 3" xfId="41649"/>
    <cellStyle name="1_Ra soat Giai ngan 2007 (dang lam)_Dang ky phan khai von ODA (gui Bo)_BC von DTPT 6 thang 2012 2 4" xfId="12189"/>
    <cellStyle name="1_Ra soat Giai ngan 2007 (dang lam)_Dang ky phan khai von ODA (gui Bo)_BC von DTPT 6 thang 2012 2 4 2" xfId="41650"/>
    <cellStyle name="1_Ra soat Giai ngan 2007 (dang lam)_Dang ky phan khai von ODA (gui Bo)_BC von DTPT 6 thang 2012 2 4 3" xfId="41651"/>
    <cellStyle name="1_Ra soat Giai ngan 2007 (dang lam)_Dang ky phan khai von ODA (gui Bo)_BC von DTPT 6 thang 2012 2 5" xfId="41652"/>
    <cellStyle name="1_Ra soat Giai ngan 2007 (dang lam)_Dang ky phan khai von ODA (gui Bo)_BC von DTPT 6 thang 2012 2 6" xfId="41653"/>
    <cellStyle name="1_Ra soat Giai ngan 2007 (dang lam)_Dang ky phan khai von ODA (gui Bo)_BC von DTPT 6 thang 2012 3" xfId="12190"/>
    <cellStyle name="1_Ra soat Giai ngan 2007 (dang lam)_Dang ky phan khai von ODA (gui Bo)_BC von DTPT 6 thang 2012 3 2" xfId="41654"/>
    <cellStyle name="1_Ra soat Giai ngan 2007 (dang lam)_Dang ky phan khai von ODA (gui Bo)_BC von DTPT 6 thang 2012 3 3" xfId="41655"/>
    <cellStyle name="1_Ra soat Giai ngan 2007 (dang lam)_Dang ky phan khai von ODA (gui Bo)_BC von DTPT 6 thang 2012 4" xfId="12191"/>
    <cellStyle name="1_Ra soat Giai ngan 2007 (dang lam)_Dang ky phan khai von ODA (gui Bo)_BC von DTPT 6 thang 2012 4 2" xfId="41656"/>
    <cellStyle name="1_Ra soat Giai ngan 2007 (dang lam)_Dang ky phan khai von ODA (gui Bo)_BC von DTPT 6 thang 2012 4 3" xfId="41657"/>
    <cellStyle name="1_Ra soat Giai ngan 2007 (dang lam)_Dang ky phan khai von ODA (gui Bo)_BC von DTPT 6 thang 2012 5" xfId="12192"/>
    <cellStyle name="1_Ra soat Giai ngan 2007 (dang lam)_Dang ky phan khai von ODA (gui Bo)_BC von DTPT 6 thang 2012 5 2" xfId="41658"/>
    <cellStyle name="1_Ra soat Giai ngan 2007 (dang lam)_Dang ky phan khai von ODA (gui Bo)_BC von DTPT 6 thang 2012 5 3" xfId="41659"/>
    <cellStyle name="1_Ra soat Giai ngan 2007 (dang lam)_Dang ky phan khai von ODA (gui Bo)_BC von DTPT 6 thang 2012 6" xfId="41660"/>
    <cellStyle name="1_Ra soat Giai ngan 2007 (dang lam)_Dang ky phan khai von ODA (gui Bo)_BC von DTPT 6 thang 2012 7" xfId="41661"/>
    <cellStyle name="1_Ra soat Giai ngan 2007 (dang lam)_Dang ky phan khai von ODA (gui Bo)_Bieu du thao QD von ho tro co MT" xfId="12193"/>
    <cellStyle name="1_Ra soat Giai ngan 2007 (dang lam)_Dang ky phan khai von ODA (gui Bo)_Bieu du thao QD von ho tro co MT 2" xfId="12194"/>
    <cellStyle name="1_Ra soat Giai ngan 2007 (dang lam)_Dang ky phan khai von ODA (gui Bo)_Bieu du thao QD von ho tro co MT 2 2" xfId="12195"/>
    <cellStyle name="1_Ra soat Giai ngan 2007 (dang lam)_Dang ky phan khai von ODA (gui Bo)_Bieu du thao QD von ho tro co MT 2 2 2" xfId="41662"/>
    <cellStyle name="1_Ra soat Giai ngan 2007 (dang lam)_Dang ky phan khai von ODA (gui Bo)_Bieu du thao QD von ho tro co MT 2 2 3" xfId="41663"/>
    <cellStyle name="1_Ra soat Giai ngan 2007 (dang lam)_Dang ky phan khai von ODA (gui Bo)_Bieu du thao QD von ho tro co MT 2 3" xfId="12196"/>
    <cellStyle name="1_Ra soat Giai ngan 2007 (dang lam)_Dang ky phan khai von ODA (gui Bo)_Bieu du thao QD von ho tro co MT 2 3 2" xfId="41664"/>
    <cellStyle name="1_Ra soat Giai ngan 2007 (dang lam)_Dang ky phan khai von ODA (gui Bo)_Bieu du thao QD von ho tro co MT 2 3 3" xfId="41665"/>
    <cellStyle name="1_Ra soat Giai ngan 2007 (dang lam)_Dang ky phan khai von ODA (gui Bo)_Bieu du thao QD von ho tro co MT 2 4" xfId="12197"/>
    <cellStyle name="1_Ra soat Giai ngan 2007 (dang lam)_Dang ky phan khai von ODA (gui Bo)_Bieu du thao QD von ho tro co MT 2 4 2" xfId="41666"/>
    <cellStyle name="1_Ra soat Giai ngan 2007 (dang lam)_Dang ky phan khai von ODA (gui Bo)_Bieu du thao QD von ho tro co MT 2 4 3" xfId="41667"/>
    <cellStyle name="1_Ra soat Giai ngan 2007 (dang lam)_Dang ky phan khai von ODA (gui Bo)_Bieu du thao QD von ho tro co MT 2 5" xfId="41668"/>
    <cellStyle name="1_Ra soat Giai ngan 2007 (dang lam)_Dang ky phan khai von ODA (gui Bo)_Bieu du thao QD von ho tro co MT 2 6" xfId="41669"/>
    <cellStyle name="1_Ra soat Giai ngan 2007 (dang lam)_Dang ky phan khai von ODA (gui Bo)_Bieu du thao QD von ho tro co MT 3" xfId="12198"/>
    <cellStyle name="1_Ra soat Giai ngan 2007 (dang lam)_Dang ky phan khai von ODA (gui Bo)_Bieu du thao QD von ho tro co MT 3 2" xfId="41670"/>
    <cellStyle name="1_Ra soat Giai ngan 2007 (dang lam)_Dang ky phan khai von ODA (gui Bo)_Bieu du thao QD von ho tro co MT 3 3" xfId="41671"/>
    <cellStyle name="1_Ra soat Giai ngan 2007 (dang lam)_Dang ky phan khai von ODA (gui Bo)_Bieu du thao QD von ho tro co MT 4" xfId="12199"/>
    <cellStyle name="1_Ra soat Giai ngan 2007 (dang lam)_Dang ky phan khai von ODA (gui Bo)_Bieu du thao QD von ho tro co MT 4 2" xfId="41672"/>
    <cellStyle name="1_Ra soat Giai ngan 2007 (dang lam)_Dang ky phan khai von ODA (gui Bo)_Bieu du thao QD von ho tro co MT 4 3" xfId="41673"/>
    <cellStyle name="1_Ra soat Giai ngan 2007 (dang lam)_Dang ky phan khai von ODA (gui Bo)_Bieu du thao QD von ho tro co MT 5" xfId="12200"/>
    <cellStyle name="1_Ra soat Giai ngan 2007 (dang lam)_Dang ky phan khai von ODA (gui Bo)_Bieu du thao QD von ho tro co MT 5 2" xfId="41674"/>
    <cellStyle name="1_Ra soat Giai ngan 2007 (dang lam)_Dang ky phan khai von ODA (gui Bo)_Bieu du thao QD von ho tro co MT 5 3" xfId="41675"/>
    <cellStyle name="1_Ra soat Giai ngan 2007 (dang lam)_Dang ky phan khai von ODA (gui Bo)_Bieu du thao QD von ho tro co MT 6" xfId="41676"/>
    <cellStyle name="1_Ra soat Giai ngan 2007 (dang lam)_Dang ky phan khai von ODA (gui Bo)_Bieu du thao QD von ho tro co MT 7" xfId="41677"/>
    <cellStyle name="1_Ra soat Giai ngan 2007 (dang lam)_Dang ky phan khai von ODA (gui Bo)_Ke hoach 2012 theo doi (giai ngan 30.6.12)" xfId="12201"/>
    <cellStyle name="1_Ra soat Giai ngan 2007 (dang lam)_Dang ky phan khai von ODA (gui Bo)_Ke hoach 2012 theo doi (giai ngan 30.6.12) 2" xfId="12202"/>
    <cellStyle name="1_Ra soat Giai ngan 2007 (dang lam)_Dang ky phan khai von ODA (gui Bo)_Ke hoach 2012 theo doi (giai ngan 30.6.12) 2 2" xfId="12203"/>
    <cellStyle name="1_Ra soat Giai ngan 2007 (dang lam)_Dang ky phan khai von ODA (gui Bo)_Ke hoach 2012 theo doi (giai ngan 30.6.12) 2 2 2" xfId="41678"/>
    <cellStyle name="1_Ra soat Giai ngan 2007 (dang lam)_Dang ky phan khai von ODA (gui Bo)_Ke hoach 2012 theo doi (giai ngan 30.6.12) 2 2 3" xfId="41679"/>
    <cellStyle name="1_Ra soat Giai ngan 2007 (dang lam)_Dang ky phan khai von ODA (gui Bo)_Ke hoach 2012 theo doi (giai ngan 30.6.12) 2 3" xfId="12204"/>
    <cellStyle name="1_Ra soat Giai ngan 2007 (dang lam)_Dang ky phan khai von ODA (gui Bo)_Ke hoach 2012 theo doi (giai ngan 30.6.12) 2 3 2" xfId="41680"/>
    <cellStyle name="1_Ra soat Giai ngan 2007 (dang lam)_Dang ky phan khai von ODA (gui Bo)_Ke hoach 2012 theo doi (giai ngan 30.6.12) 2 3 3" xfId="41681"/>
    <cellStyle name="1_Ra soat Giai ngan 2007 (dang lam)_Dang ky phan khai von ODA (gui Bo)_Ke hoach 2012 theo doi (giai ngan 30.6.12) 2 4" xfId="12205"/>
    <cellStyle name="1_Ra soat Giai ngan 2007 (dang lam)_Dang ky phan khai von ODA (gui Bo)_Ke hoach 2012 theo doi (giai ngan 30.6.12) 2 4 2" xfId="41682"/>
    <cellStyle name="1_Ra soat Giai ngan 2007 (dang lam)_Dang ky phan khai von ODA (gui Bo)_Ke hoach 2012 theo doi (giai ngan 30.6.12) 2 4 3" xfId="41683"/>
    <cellStyle name="1_Ra soat Giai ngan 2007 (dang lam)_Dang ky phan khai von ODA (gui Bo)_Ke hoach 2012 theo doi (giai ngan 30.6.12) 2 5" xfId="41684"/>
    <cellStyle name="1_Ra soat Giai ngan 2007 (dang lam)_Dang ky phan khai von ODA (gui Bo)_Ke hoach 2012 theo doi (giai ngan 30.6.12) 2 6" xfId="41685"/>
    <cellStyle name="1_Ra soat Giai ngan 2007 (dang lam)_Dang ky phan khai von ODA (gui Bo)_Ke hoach 2012 theo doi (giai ngan 30.6.12) 3" xfId="12206"/>
    <cellStyle name="1_Ra soat Giai ngan 2007 (dang lam)_Dang ky phan khai von ODA (gui Bo)_Ke hoach 2012 theo doi (giai ngan 30.6.12) 3 2" xfId="41686"/>
    <cellStyle name="1_Ra soat Giai ngan 2007 (dang lam)_Dang ky phan khai von ODA (gui Bo)_Ke hoach 2012 theo doi (giai ngan 30.6.12) 3 3" xfId="41687"/>
    <cellStyle name="1_Ra soat Giai ngan 2007 (dang lam)_Dang ky phan khai von ODA (gui Bo)_Ke hoach 2012 theo doi (giai ngan 30.6.12) 4" xfId="12207"/>
    <cellStyle name="1_Ra soat Giai ngan 2007 (dang lam)_Dang ky phan khai von ODA (gui Bo)_Ke hoach 2012 theo doi (giai ngan 30.6.12) 4 2" xfId="41688"/>
    <cellStyle name="1_Ra soat Giai ngan 2007 (dang lam)_Dang ky phan khai von ODA (gui Bo)_Ke hoach 2012 theo doi (giai ngan 30.6.12) 4 3" xfId="41689"/>
    <cellStyle name="1_Ra soat Giai ngan 2007 (dang lam)_Dang ky phan khai von ODA (gui Bo)_Ke hoach 2012 theo doi (giai ngan 30.6.12) 5" xfId="12208"/>
    <cellStyle name="1_Ra soat Giai ngan 2007 (dang lam)_Dang ky phan khai von ODA (gui Bo)_Ke hoach 2012 theo doi (giai ngan 30.6.12) 5 2" xfId="41690"/>
    <cellStyle name="1_Ra soat Giai ngan 2007 (dang lam)_Dang ky phan khai von ODA (gui Bo)_Ke hoach 2012 theo doi (giai ngan 30.6.12) 5 3" xfId="41691"/>
    <cellStyle name="1_Ra soat Giai ngan 2007 (dang lam)_Dang ky phan khai von ODA (gui Bo)_Ke hoach 2012 theo doi (giai ngan 30.6.12) 6" xfId="41692"/>
    <cellStyle name="1_Ra soat Giai ngan 2007 (dang lam)_Dang ky phan khai von ODA (gui Bo)_Ke hoach 2012 theo doi (giai ngan 30.6.12) 7" xfId="41693"/>
    <cellStyle name="1_Ra soat Giai ngan 2007 (dang lam)_Ke hoach 2012 (theo doi)" xfId="12209"/>
    <cellStyle name="1_Ra soat Giai ngan 2007 (dang lam)_Ke hoach 2012 (theo doi) 2" xfId="12210"/>
    <cellStyle name="1_Ra soat Giai ngan 2007 (dang lam)_Ke hoach 2012 (theo doi) 2 2" xfId="12211"/>
    <cellStyle name="1_Ra soat Giai ngan 2007 (dang lam)_Ke hoach 2012 (theo doi) 2 2 2" xfId="41694"/>
    <cellStyle name="1_Ra soat Giai ngan 2007 (dang lam)_Ke hoach 2012 (theo doi) 2 2 3" xfId="41695"/>
    <cellStyle name="1_Ra soat Giai ngan 2007 (dang lam)_Ke hoach 2012 (theo doi) 2 3" xfId="12212"/>
    <cellStyle name="1_Ra soat Giai ngan 2007 (dang lam)_Ke hoach 2012 (theo doi) 2 3 2" xfId="41696"/>
    <cellStyle name="1_Ra soat Giai ngan 2007 (dang lam)_Ke hoach 2012 (theo doi) 2 3 3" xfId="41697"/>
    <cellStyle name="1_Ra soat Giai ngan 2007 (dang lam)_Ke hoach 2012 (theo doi) 2 4" xfId="12213"/>
    <cellStyle name="1_Ra soat Giai ngan 2007 (dang lam)_Ke hoach 2012 (theo doi) 2 4 2" xfId="41698"/>
    <cellStyle name="1_Ra soat Giai ngan 2007 (dang lam)_Ke hoach 2012 (theo doi) 2 4 3" xfId="41699"/>
    <cellStyle name="1_Ra soat Giai ngan 2007 (dang lam)_Ke hoach 2012 (theo doi) 2 5" xfId="41700"/>
    <cellStyle name="1_Ra soat Giai ngan 2007 (dang lam)_Ke hoach 2012 (theo doi) 2 6" xfId="41701"/>
    <cellStyle name="1_Ra soat Giai ngan 2007 (dang lam)_Ke hoach 2012 (theo doi) 3" xfId="12214"/>
    <cellStyle name="1_Ra soat Giai ngan 2007 (dang lam)_Ke hoach 2012 (theo doi) 3 2" xfId="41702"/>
    <cellStyle name="1_Ra soat Giai ngan 2007 (dang lam)_Ke hoach 2012 (theo doi) 3 3" xfId="41703"/>
    <cellStyle name="1_Ra soat Giai ngan 2007 (dang lam)_Ke hoach 2012 (theo doi) 4" xfId="12215"/>
    <cellStyle name="1_Ra soat Giai ngan 2007 (dang lam)_Ke hoach 2012 (theo doi) 4 2" xfId="41704"/>
    <cellStyle name="1_Ra soat Giai ngan 2007 (dang lam)_Ke hoach 2012 (theo doi) 4 3" xfId="41705"/>
    <cellStyle name="1_Ra soat Giai ngan 2007 (dang lam)_Ke hoach 2012 (theo doi) 5" xfId="12216"/>
    <cellStyle name="1_Ra soat Giai ngan 2007 (dang lam)_Ke hoach 2012 (theo doi) 5 2" xfId="41706"/>
    <cellStyle name="1_Ra soat Giai ngan 2007 (dang lam)_Ke hoach 2012 (theo doi) 5 3" xfId="41707"/>
    <cellStyle name="1_Ra soat Giai ngan 2007 (dang lam)_Ke hoach 2012 (theo doi) 6" xfId="41708"/>
    <cellStyle name="1_Ra soat Giai ngan 2007 (dang lam)_Ke hoach 2012 (theo doi) 7" xfId="41709"/>
    <cellStyle name="1_Ra soat Giai ngan 2007 (dang lam)_Ke hoach 2012 theo doi (giai ngan 30.6.12)" xfId="12217"/>
    <cellStyle name="1_Ra soat Giai ngan 2007 (dang lam)_Ke hoach 2012 theo doi (giai ngan 30.6.12) 2" xfId="12218"/>
    <cellStyle name="1_Ra soat Giai ngan 2007 (dang lam)_Ke hoach 2012 theo doi (giai ngan 30.6.12) 2 2" xfId="12219"/>
    <cellStyle name="1_Ra soat Giai ngan 2007 (dang lam)_Ke hoach 2012 theo doi (giai ngan 30.6.12) 2 2 2" xfId="41710"/>
    <cellStyle name="1_Ra soat Giai ngan 2007 (dang lam)_Ke hoach 2012 theo doi (giai ngan 30.6.12) 2 2 3" xfId="41711"/>
    <cellStyle name="1_Ra soat Giai ngan 2007 (dang lam)_Ke hoach 2012 theo doi (giai ngan 30.6.12) 2 3" xfId="12220"/>
    <cellStyle name="1_Ra soat Giai ngan 2007 (dang lam)_Ke hoach 2012 theo doi (giai ngan 30.6.12) 2 3 2" xfId="41712"/>
    <cellStyle name="1_Ra soat Giai ngan 2007 (dang lam)_Ke hoach 2012 theo doi (giai ngan 30.6.12) 2 3 3" xfId="41713"/>
    <cellStyle name="1_Ra soat Giai ngan 2007 (dang lam)_Ke hoach 2012 theo doi (giai ngan 30.6.12) 2 4" xfId="12221"/>
    <cellStyle name="1_Ra soat Giai ngan 2007 (dang lam)_Ke hoach 2012 theo doi (giai ngan 30.6.12) 2 4 2" xfId="41714"/>
    <cellStyle name="1_Ra soat Giai ngan 2007 (dang lam)_Ke hoach 2012 theo doi (giai ngan 30.6.12) 2 4 3" xfId="41715"/>
    <cellStyle name="1_Ra soat Giai ngan 2007 (dang lam)_Ke hoach 2012 theo doi (giai ngan 30.6.12) 2 5" xfId="41716"/>
    <cellStyle name="1_Ra soat Giai ngan 2007 (dang lam)_Ke hoach 2012 theo doi (giai ngan 30.6.12) 2 6" xfId="41717"/>
    <cellStyle name="1_Ra soat Giai ngan 2007 (dang lam)_Ke hoach 2012 theo doi (giai ngan 30.6.12) 3" xfId="12222"/>
    <cellStyle name="1_Ra soat Giai ngan 2007 (dang lam)_Ke hoach 2012 theo doi (giai ngan 30.6.12) 3 2" xfId="41718"/>
    <cellStyle name="1_Ra soat Giai ngan 2007 (dang lam)_Ke hoach 2012 theo doi (giai ngan 30.6.12) 3 3" xfId="41719"/>
    <cellStyle name="1_Ra soat Giai ngan 2007 (dang lam)_Ke hoach 2012 theo doi (giai ngan 30.6.12) 4" xfId="12223"/>
    <cellStyle name="1_Ra soat Giai ngan 2007 (dang lam)_Ke hoach 2012 theo doi (giai ngan 30.6.12) 4 2" xfId="41720"/>
    <cellStyle name="1_Ra soat Giai ngan 2007 (dang lam)_Ke hoach 2012 theo doi (giai ngan 30.6.12) 4 3" xfId="41721"/>
    <cellStyle name="1_Ra soat Giai ngan 2007 (dang lam)_Ke hoach 2012 theo doi (giai ngan 30.6.12) 5" xfId="12224"/>
    <cellStyle name="1_Ra soat Giai ngan 2007 (dang lam)_Ke hoach 2012 theo doi (giai ngan 30.6.12) 5 2" xfId="41722"/>
    <cellStyle name="1_Ra soat Giai ngan 2007 (dang lam)_Ke hoach 2012 theo doi (giai ngan 30.6.12) 5 3" xfId="41723"/>
    <cellStyle name="1_Ra soat Giai ngan 2007 (dang lam)_Ke hoach 2012 theo doi (giai ngan 30.6.12) 6" xfId="41724"/>
    <cellStyle name="1_Ra soat Giai ngan 2007 (dang lam)_Ke hoach 2012 theo doi (giai ngan 30.6.12) 7" xfId="41725"/>
    <cellStyle name="1_Ra soat Giai ngan 2007 (dang lam)_Tong hop theo doi von TPCP (BC)" xfId="12225"/>
    <cellStyle name="1_Ra soat Giai ngan 2007 (dang lam)_Tong hop theo doi von TPCP (BC) 2" xfId="12226"/>
    <cellStyle name="1_Ra soat Giai ngan 2007 (dang lam)_Tong hop theo doi von TPCP (BC) 2 2" xfId="12227"/>
    <cellStyle name="1_Ra soat Giai ngan 2007 (dang lam)_Tong hop theo doi von TPCP (BC) 2 2 2" xfId="41726"/>
    <cellStyle name="1_Ra soat Giai ngan 2007 (dang lam)_Tong hop theo doi von TPCP (BC) 2 2 3" xfId="41727"/>
    <cellStyle name="1_Ra soat Giai ngan 2007 (dang lam)_Tong hop theo doi von TPCP (BC) 2 3" xfId="12228"/>
    <cellStyle name="1_Ra soat Giai ngan 2007 (dang lam)_Tong hop theo doi von TPCP (BC) 2 3 2" xfId="41728"/>
    <cellStyle name="1_Ra soat Giai ngan 2007 (dang lam)_Tong hop theo doi von TPCP (BC) 2 3 3" xfId="41729"/>
    <cellStyle name="1_Ra soat Giai ngan 2007 (dang lam)_Tong hop theo doi von TPCP (BC) 2 4" xfId="12229"/>
    <cellStyle name="1_Ra soat Giai ngan 2007 (dang lam)_Tong hop theo doi von TPCP (BC) 2 4 2" xfId="41730"/>
    <cellStyle name="1_Ra soat Giai ngan 2007 (dang lam)_Tong hop theo doi von TPCP (BC) 2 4 3" xfId="41731"/>
    <cellStyle name="1_Ra soat Giai ngan 2007 (dang lam)_Tong hop theo doi von TPCP (BC) 2 5" xfId="41732"/>
    <cellStyle name="1_Ra soat Giai ngan 2007 (dang lam)_Tong hop theo doi von TPCP (BC) 2 6" xfId="41733"/>
    <cellStyle name="1_Ra soat Giai ngan 2007 (dang lam)_Tong hop theo doi von TPCP (BC) 3" xfId="12230"/>
    <cellStyle name="1_Ra soat Giai ngan 2007 (dang lam)_Tong hop theo doi von TPCP (BC) 3 2" xfId="41734"/>
    <cellStyle name="1_Ra soat Giai ngan 2007 (dang lam)_Tong hop theo doi von TPCP (BC) 3 3" xfId="41735"/>
    <cellStyle name="1_Ra soat Giai ngan 2007 (dang lam)_Tong hop theo doi von TPCP (BC) 4" xfId="12231"/>
    <cellStyle name="1_Ra soat Giai ngan 2007 (dang lam)_Tong hop theo doi von TPCP (BC) 4 2" xfId="41736"/>
    <cellStyle name="1_Ra soat Giai ngan 2007 (dang lam)_Tong hop theo doi von TPCP (BC) 4 3" xfId="41737"/>
    <cellStyle name="1_Ra soat Giai ngan 2007 (dang lam)_Tong hop theo doi von TPCP (BC) 5" xfId="12232"/>
    <cellStyle name="1_Ra soat Giai ngan 2007 (dang lam)_Tong hop theo doi von TPCP (BC) 5 2" xfId="41738"/>
    <cellStyle name="1_Ra soat Giai ngan 2007 (dang lam)_Tong hop theo doi von TPCP (BC) 5 3" xfId="41739"/>
    <cellStyle name="1_Ra soat Giai ngan 2007 (dang lam)_Tong hop theo doi von TPCP (BC) 6" xfId="41740"/>
    <cellStyle name="1_Ra soat Giai ngan 2007 (dang lam)_Tong hop theo doi von TPCP (BC) 7" xfId="41741"/>
    <cellStyle name="1_Ra soat Giai ngan 2007 (dang lam)_Tong hop theo doi von TPCP (BC)_BC von DTPT 6 thang 2012" xfId="12233"/>
    <cellStyle name="1_Ra soat Giai ngan 2007 (dang lam)_Tong hop theo doi von TPCP (BC)_BC von DTPT 6 thang 2012 2" xfId="12234"/>
    <cellStyle name="1_Ra soat Giai ngan 2007 (dang lam)_Tong hop theo doi von TPCP (BC)_BC von DTPT 6 thang 2012 2 2" xfId="12235"/>
    <cellStyle name="1_Ra soat Giai ngan 2007 (dang lam)_Tong hop theo doi von TPCP (BC)_BC von DTPT 6 thang 2012 2 2 2" xfId="41742"/>
    <cellStyle name="1_Ra soat Giai ngan 2007 (dang lam)_Tong hop theo doi von TPCP (BC)_BC von DTPT 6 thang 2012 2 2 3" xfId="41743"/>
    <cellStyle name="1_Ra soat Giai ngan 2007 (dang lam)_Tong hop theo doi von TPCP (BC)_BC von DTPT 6 thang 2012 2 3" xfId="12236"/>
    <cellStyle name="1_Ra soat Giai ngan 2007 (dang lam)_Tong hop theo doi von TPCP (BC)_BC von DTPT 6 thang 2012 2 3 2" xfId="41744"/>
    <cellStyle name="1_Ra soat Giai ngan 2007 (dang lam)_Tong hop theo doi von TPCP (BC)_BC von DTPT 6 thang 2012 2 3 3" xfId="41745"/>
    <cellStyle name="1_Ra soat Giai ngan 2007 (dang lam)_Tong hop theo doi von TPCP (BC)_BC von DTPT 6 thang 2012 2 4" xfId="12237"/>
    <cellStyle name="1_Ra soat Giai ngan 2007 (dang lam)_Tong hop theo doi von TPCP (BC)_BC von DTPT 6 thang 2012 2 4 2" xfId="41746"/>
    <cellStyle name="1_Ra soat Giai ngan 2007 (dang lam)_Tong hop theo doi von TPCP (BC)_BC von DTPT 6 thang 2012 2 4 3" xfId="41747"/>
    <cellStyle name="1_Ra soat Giai ngan 2007 (dang lam)_Tong hop theo doi von TPCP (BC)_BC von DTPT 6 thang 2012 2 5" xfId="41748"/>
    <cellStyle name="1_Ra soat Giai ngan 2007 (dang lam)_Tong hop theo doi von TPCP (BC)_BC von DTPT 6 thang 2012 2 6" xfId="41749"/>
    <cellStyle name="1_Ra soat Giai ngan 2007 (dang lam)_Tong hop theo doi von TPCP (BC)_BC von DTPT 6 thang 2012 3" xfId="12238"/>
    <cellStyle name="1_Ra soat Giai ngan 2007 (dang lam)_Tong hop theo doi von TPCP (BC)_BC von DTPT 6 thang 2012 3 2" xfId="41750"/>
    <cellStyle name="1_Ra soat Giai ngan 2007 (dang lam)_Tong hop theo doi von TPCP (BC)_BC von DTPT 6 thang 2012 3 3" xfId="41751"/>
    <cellStyle name="1_Ra soat Giai ngan 2007 (dang lam)_Tong hop theo doi von TPCP (BC)_BC von DTPT 6 thang 2012 4" xfId="12239"/>
    <cellStyle name="1_Ra soat Giai ngan 2007 (dang lam)_Tong hop theo doi von TPCP (BC)_BC von DTPT 6 thang 2012 4 2" xfId="41752"/>
    <cellStyle name="1_Ra soat Giai ngan 2007 (dang lam)_Tong hop theo doi von TPCP (BC)_BC von DTPT 6 thang 2012 4 3" xfId="41753"/>
    <cellStyle name="1_Ra soat Giai ngan 2007 (dang lam)_Tong hop theo doi von TPCP (BC)_BC von DTPT 6 thang 2012 5" xfId="12240"/>
    <cellStyle name="1_Ra soat Giai ngan 2007 (dang lam)_Tong hop theo doi von TPCP (BC)_BC von DTPT 6 thang 2012 5 2" xfId="41754"/>
    <cellStyle name="1_Ra soat Giai ngan 2007 (dang lam)_Tong hop theo doi von TPCP (BC)_BC von DTPT 6 thang 2012 5 3" xfId="41755"/>
    <cellStyle name="1_Ra soat Giai ngan 2007 (dang lam)_Tong hop theo doi von TPCP (BC)_BC von DTPT 6 thang 2012 6" xfId="41756"/>
    <cellStyle name="1_Ra soat Giai ngan 2007 (dang lam)_Tong hop theo doi von TPCP (BC)_BC von DTPT 6 thang 2012 7" xfId="41757"/>
    <cellStyle name="1_Ra soat Giai ngan 2007 (dang lam)_Tong hop theo doi von TPCP (BC)_Bieu du thao QD von ho tro co MT" xfId="12241"/>
    <cellStyle name="1_Ra soat Giai ngan 2007 (dang lam)_Tong hop theo doi von TPCP (BC)_Bieu du thao QD von ho tro co MT 2" xfId="12242"/>
    <cellStyle name="1_Ra soat Giai ngan 2007 (dang lam)_Tong hop theo doi von TPCP (BC)_Bieu du thao QD von ho tro co MT 2 2" xfId="12243"/>
    <cellStyle name="1_Ra soat Giai ngan 2007 (dang lam)_Tong hop theo doi von TPCP (BC)_Bieu du thao QD von ho tro co MT 2 2 2" xfId="41758"/>
    <cellStyle name="1_Ra soat Giai ngan 2007 (dang lam)_Tong hop theo doi von TPCP (BC)_Bieu du thao QD von ho tro co MT 2 2 3" xfId="41759"/>
    <cellStyle name="1_Ra soat Giai ngan 2007 (dang lam)_Tong hop theo doi von TPCP (BC)_Bieu du thao QD von ho tro co MT 2 3" xfId="12244"/>
    <cellStyle name="1_Ra soat Giai ngan 2007 (dang lam)_Tong hop theo doi von TPCP (BC)_Bieu du thao QD von ho tro co MT 2 3 2" xfId="41760"/>
    <cellStyle name="1_Ra soat Giai ngan 2007 (dang lam)_Tong hop theo doi von TPCP (BC)_Bieu du thao QD von ho tro co MT 2 3 3" xfId="41761"/>
    <cellStyle name="1_Ra soat Giai ngan 2007 (dang lam)_Tong hop theo doi von TPCP (BC)_Bieu du thao QD von ho tro co MT 2 4" xfId="12245"/>
    <cellStyle name="1_Ra soat Giai ngan 2007 (dang lam)_Tong hop theo doi von TPCP (BC)_Bieu du thao QD von ho tro co MT 2 4 2" xfId="41762"/>
    <cellStyle name="1_Ra soat Giai ngan 2007 (dang lam)_Tong hop theo doi von TPCP (BC)_Bieu du thao QD von ho tro co MT 2 4 3" xfId="41763"/>
    <cellStyle name="1_Ra soat Giai ngan 2007 (dang lam)_Tong hop theo doi von TPCP (BC)_Bieu du thao QD von ho tro co MT 2 5" xfId="41764"/>
    <cellStyle name="1_Ra soat Giai ngan 2007 (dang lam)_Tong hop theo doi von TPCP (BC)_Bieu du thao QD von ho tro co MT 2 6" xfId="41765"/>
    <cellStyle name="1_Ra soat Giai ngan 2007 (dang lam)_Tong hop theo doi von TPCP (BC)_Bieu du thao QD von ho tro co MT 3" xfId="12246"/>
    <cellStyle name="1_Ra soat Giai ngan 2007 (dang lam)_Tong hop theo doi von TPCP (BC)_Bieu du thao QD von ho tro co MT 3 2" xfId="41766"/>
    <cellStyle name="1_Ra soat Giai ngan 2007 (dang lam)_Tong hop theo doi von TPCP (BC)_Bieu du thao QD von ho tro co MT 3 3" xfId="41767"/>
    <cellStyle name="1_Ra soat Giai ngan 2007 (dang lam)_Tong hop theo doi von TPCP (BC)_Bieu du thao QD von ho tro co MT 4" xfId="12247"/>
    <cellStyle name="1_Ra soat Giai ngan 2007 (dang lam)_Tong hop theo doi von TPCP (BC)_Bieu du thao QD von ho tro co MT 4 2" xfId="41768"/>
    <cellStyle name="1_Ra soat Giai ngan 2007 (dang lam)_Tong hop theo doi von TPCP (BC)_Bieu du thao QD von ho tro co MT 4 3" xfId="41769"/>
    <cellStyle name="1_Ra soat Giai ngan 2007 (dang lam)_Tong hop theo doi von TPCP (BC)_Bieu du thao QD von ho tro co MT 5" xfId="12248"/>
    <cellStyle name="1_Ra soat Giai ngan 2007 (dang lam)_Tong hop theo doi von TPCP (BC)_Bieu du thao QD von ho tro co MT 5 2" xfId="41770"/>
    <cellStyle name="1_Ra soat Giai ngan 2007 (dang lam)_Tong hop theo doi von TPCP (BC)_Bieu du thao QD von ho tro co MT 5 3" xfId="41771"/>
    <cellStyle name="1_Ra soat Giai ngan 2007 (dang lam)_Tong hop theo doi von TPCP (BC)_Bieu du thao QD von ho tro co MT 6" xfId="41772"/>
    <cellStyle name="1_Ra soat Giai ngan 2007 (dang lam)_Tong hop theo doi von TPCP (BC)_Bieu du thao QD von ho tro co MT 7" xfId="41773"/>
    <cellStyle name="1_Ra soat Giai ngan 2007 (dang lam)_Tong hop theo doi von TPCP (BC)_Ke hoach 2012 (theo doi)" xfId="12249"/>
    <cellStyle name="1_Ra soat Giai ngan 2007 (dang lam)_Tong hop theo doi von TPCP (BC)_Ke hoach 2012 (theo doi) 2" xfId="12250"/>
    <cellStyle name="1_Ra soat Giai ngan 2007 (dang lam)_Tong hop theo doi von TPCP (BC)_Ke hoach 2012 (theo doi) 2 2" xfId="12251"/>
    <cellStyle name="1_Ra soat Giai ngan 2007 (dang lam)_Tong hop theo doi von TPCP (BC)_Ke hoach 2012 (theo doi) 2 2 2" xfId="41774"/>
    <cellStyle name="1_Ra soat Giai ngan 2007 (dang lam)_Tong hop theo doi von TPCP (BC)_Ke hoach 2012 (theo doi) 2 2 3" xfId="41775"/>
    <cellStyle name="1_Ra soat Giai ngan 2007 (dang lam)_Tong hop theo doi von TPCP (BC)_Ke hoach 2012 (theo doi) 2 3" xfId="12252"/>
    <cellStyle name="1_Ra soat Giai ngan 2007 (dang lam)_Tong hop theo doi von TPCP (BC)_Ke hoach 2012 (theo doi) 2 3 2" xfId="41776"/>
    <cellStyle name="1_Ra soat Giai ngan 2007 (dang lam)_Tong hop theo doi von TPCP (BC)_Ke hoach 2012 (theo doi) 2 3 3" xfId="41777"/>
    <cellStyle name="1_Ra soat Giai ngan 2007 (dang lam)_Tong hop theo doi von TPCP (BC)_Ke hoach 2012 (theo doi) 2 4" xfId="12253"/>
    <cellStyle name="1_Ra soat Giai ngan 2007 (dang lam)_Tong hop theo doi von TPCP (BC)_Ke hoach 2012 (theo doi) 2 4 2" xfId="41778"/>
    <cellStyle name="1_Ra soat Giai ngan 2007 (dang lam)_Tong hop theo doi von TPCP (BC)_Ke hoach 2012 (theo doi) 2 4 3" xfId="41779"/>
    <cellStyle name="1_Ra soat Giai ngan 2007 (dang lam)_Tong hop theo doi von TPCP (BC)_Ke hoach 2012 (theo doi) 2 5" xfId="41780"/>
    <cellStyle name="1_Ra soat Giai ngan 2007 (dang lam)_Tong hop theo doi von TPCP (BC)_Ke hoach 2012 (theo doi) 2 6" xfId="41781"/>
    <cellStyle name="1_Ra soat Giai ngan 2007 (dang lam)_Tong hop theo doi von TPCP (BC)_Ke hoach 2012 (theo doi) 3" xfId="12254"/>
    <cellStyle name="1_Ra soat Giai ngan 2007 (dang lam)_Tong hop theo doi von TPCP (BC)_Ke hoach 2012 (theo doi) 3 2" xfId="41782"/>
    <cellStyle name="1_Ra soat Giai ngan 2007 (dang lam)_Tong hop theo doi von TPCP (BC)_Ke hoach 2012 (theo doi) 3 3" xfId="41783"/>
    <cellStyle name="1_Ra soat Giai ngan 2007 (dang lam)_Tong hop theo doi von TPCP (BC)_Ke hoach 2012 (theo doi) 4" xfId="12255"/>
    <cellStyle name="1_Ra soat Giai ngan 2007 (dang lam)_Tong hop theo doi von TPCP (BC)_Ke hoach 2012 (theo doi) 4 2" xfId="41784"/>
    <cellStyle name="1_Ra soat Giai ngan 2007 (dang lam)_Tong hop theo doi von TPCP (BC)_Ke hoach 2012 (theo doi) 4 3" xfId="41785"/>
    <cellStyle name="1_Ra soat Giai ngan 2007 (dang lam)_Tong hop theo doi von TPCP (BC)_Ke hoach 2012 (theo doi) 5" xfId="12256"/>
    <cellStyle name="1_Ra soat Giai ngan 2007 (dang lam)_Tong hop theo doi von TPCP (BC)_Ke hoach 2012 (theo doi) 5 2" xfId="41786"/>
    <cellStyle name="1_Ra soat Giai ngan 2007 (dang lam)_Tong hop theo doi von TPCP (BC)_Ke hoach 2012 (theo doi) 5 3" xfId="41787"/>
    <cellStyle name="1_Ra soat Giai ngan 2007 (dang lam)_Tong hop theo doi von TPCP (BC)_Ke hoach 2012 (theo doi) 6" xfId="41788"/>
    <cellStyle name="1_Ra soat Giai ngan 2007 (dang lam)_Tong hop theo doi von TPCP (BC)_Ke hoach 2012 (theo doi) 7" xfId="41789"/>
    <cellStyle name="1_Ra soat Giai ngan 2007 (dang lam)_Tong hop theo doi von TPCP (BC)_Ke hoach 2012 theo doi (giai ngan 30.6.12)" xfId="12257"/>
    <cellStyle name="1_Ra soat Giai ngan 2007 (dang lam)_Tong hop theo doi von TPCP (BC)_Ke hoach 2012 theo doi (giai ngan 30.6.12) 2" xfId="12258"/>
    <cellStyle name="1_Ra soat Giai ngan 2007 (dang lam)_Tong hop theo doi von TPCP (BC)_Ke hoach 2012 theo doi (giai ngan 30.6.12) 2 2" xfId="12259"/>
    <cellStyle name="1_Ra soat Giai ngan 2007 (dang lam)_Tong hop theo doi von TPCP (BC)_Ke hoach 2012 theo doi (giai ngan 30.6.12) 2 2 2" xfId="41790"/>
    <cellStyle name="1_Ra soat Giai ngan 2007 (dang lam)_Tong hop theo doi von TPCP (BC)_Ke hoach 2012 theo doi (giai ngan 30.6.12) 2 2 3" xfId="41791"/>
    <cellStyle name="1_Ra soat Giai ngan 2007 (dang lam)_Tong hop theo doi von TPCP (BC)_Ke hoach 2012 theo doi (giai ngan 30.6.12) 2 3" xfId="12260"/>
    <cellStyle name="1_Ra soat Giai ngan 2007 (dang lam)_Tong hop theo doi von TPCP (BC)_Ke hoach 2012 theo doi (giai ngan 30.6.12) 2 3 2" xfId="41792"/>
    <cellStyle name="1_Ra soat Giai ngan 2007 (dang lam)_Tong hop theo doi von TPCP (BC)_Ke hoach 2012 theo doi (giai ngan 30.6.12) 2 3 3" xfId="41793"/>
    <cellStyle name="1_Ra soat Giai ngan 2007 (dang lam)_Tong hop theo doi von TPCP (BC)_Ke hoach 2012 theo doi (giai ngan 30.6.12) 2 4" xfId="12261"/>
    <cellStyle name="1_Ra soat Giai ngan 2007 (dang lam)_Tong hop theo doi von TPCP (BC)_Ke hoach 2012 theo doi (giai ngan 30.6.12) 2 4 2" xfId="41794"/>
    <cellStyle name="1_Ra soat Giai ngan 2007 (dang lam)_Tong hop theo doi von TPCP (BC)_Ke hoach 2012 theo doi (giai ngan 30.6.12) 2 4 3" xfId="41795"/>
    <cellStyle name="1_Ra soat Giai ngan 2007 (dang lam)_Tong hop theo doi von TPCP (BC)_Ke hoach 2012 theo doi (giai ngan 30.6.12) 2 5" xfId="41796"/>
    <cellStyle name="1_Ra soat Giai ngan 2007 (dang lam)_Tong hop theo doi von TPCP (BC)_Ke hoach 2012 theo doi (giai ngan 30.6.12) 2 6" xfId="41797"/>
    <cellStyle name="1_Ra soat Giai ngan 2007 (dang lam)_Tong hop theo doi von TPCP (BC)_Ke hoach 2012 theo doi (giai ngan 30.6.12) 3" xfId="12262"/>
    <cellStyle name="1_Ra soat Giai ngan 2007 (dang lam)_Tong hop theo doi von TPCP (BC)_Ke hoach 2012 theo doi (giai ngan 30.6.12) 3 2" xfId="41798"/>
    <cellStyle name="1_Ra soat Giai ngan 2007 (dang lam)_Tong hop theo doi von TPCP (BC)_Ke hoach 2012 theo doi (giai ngan 30.6.12) 3 3" xfId="41799"/>
    <cellStyle name="1_Ra soat Giai ngan 2007 (dang lam)_Tong hop theo doi von TPCP (BC)_Ke hoach 2012 theo doi (giai ngan 30.6.12) 4" xfId="12263"/>
    <cellStyle name="1_Ra soat Giai ngan 2007 (dang lam)_Tong hop theo doi von TPCP (BC)_Ke hoach 2012 theo doi (giai ngan 30.6.12) 4 2" xfId="41800"/>
    <cellStyle name="1_Ra soat Giai ngan 2007 (dang lam)_Tong hop theo doi von TPCP (BC)_Ke hoach 2012 theo doi (giai ngan 30.6.12) 4 3" xfId="41801"/>
    <cellStyle name="1_Ra soat Giai ngan 2007 (dang lam)_Tong hop theo doi von TPCP (BC)_Ke hoach 2012 theo doi (giai ngan 30.6.12) 5" xfId="12264"/>
    <cellStyle name="1_Ra soat Giai ngan 2007 (dang lam)_Tong hop theo doi von TPCP (BC)_Ke hoach 2012 theo doi (giai ngan 30.6.12) 5 2" xfId="41802"/>
    <cellStyle name="1_Ra soat Giai ngan 2007 (dang lam)_Tong hop theo doi von TPCP (BC)_Ke hoach 2012 theo doi (giai ngan 30.6.12) 5 3" xfId="41803"/>
    <cellStyle name="1_Ra soat Giai ngan 2007 (dang lam)_Tong hop theo doi von TPCP (BC)_Ke hoach 2012 theo doi (giai ngan 30.6.12) 6" xfId="41804"/>
    <cellStyle name="1_Ra soat Giai ngan 2007 (dang lam)_Tong hop theo doi von TPCP (BC)_Ke hoach 2012 theo doi (giai ngan 30.6.12) 7" xfId="41805"/>
    <cellStyle name="1_Theo doi von TPCP (dang lam)" xfId="12265"/>
    <cellStyle name="1_Theo doi von TPCP (dang lam) 2" xfId="12266"/>
    <cellStyle name="1_Theo doi von TPCP (dang lam) 2 2" xfId="12267"/>
    <cellStyle name="1_Theo doi von TPCP (dang lam) 2 2 2" xfId="41806"/>
    <cellStyle name="1_Theo doi von TPCP (dang lam) 2 2 3" xfId="41807"/>
    <cellStyle name="1_Theo doi von TPCP (dang lam) 2 3" xfId="12268"/>
    <cellStyle name="1_Theo doi von TPCP (dang lam) 2 3 2" xfId="41808"/>
    <cellStyle name="1_Theo doi von TPCP (dang lam) 2 3 3" xfId="41809"/>
    <cellStyle name="1_Theo doi von TPCP (dang lam) 2 4" xfId="12269"/>
    <cellStyle name="1_Theo doi von TPCP (dang lam) 2 4 2" xfId="41810"/>
    <cellStyle name="1_Theo doi von TPCP (dang lam) 2 4 3" xfId="41811"/>
    <cellStyle name="1_Theo doi von TPCP (dang lam) 2 5" xfId="41812"/>
    <cellStyle name="1_Theo doi von TPCP (dang lam) 2 6" xfId="41813"/>
    <cellStyle name="1_Theo doi von TPCP (dang lam) 3" xfId="12270"/>
    <cellStyle name="1_Theo doi von TPCP (dang lam) 3 2" xfId="41814"/>
    <cellStyle name="1_Theo doi von TPCP (dang lam) 3 3" xfId="41815"/>
    <cellStyle name="1_Theo doi von TPCP (dang lam) 4" xfId="12271"/>
    <cellStyle name="1_Theo doi von TPCP (dang lam) 4 2" xfId="41816"/>
    <cellStyle name="1_Theo doi von TPCP (dang lam) 4 3" xfId="41817"/>
    <cellStyle name="1_Theo doi von TPCP (dang lam) 5" xfId="12272"/>
    <cellStyle name="1_Theo doi von TPCP (dang lam) 5 2" xfId="41818"/>
    <cellStyle name="1_Theo doi von TPCP (dang lam) 5 3" xfId="41819"/>
    <cellStyle name="1_Theo doi von TPCP (dang lam) 6" xfId="41820"/>
    <cellStyle name="1_Theo doi von TPCP (dang lam) 7" xfId="41821"/>
    <cellStyle name="1_Theo doi von TPCP (dang lam)_Bao cao tinh hinh thuc hien KH 2009 den 31-01-10" xfId="12273"/>
    <cellStyle name="1_Theo doi von TPCP (dang lam)_Bao cao tinh hinh thuc hien KH 2009 den 31-01-10 2" xfId="12274"/>
    <cellStyle name="1_Theo doi von TPCP (dang lam)_Bao cao tinh hinh thuc hien KH 2009 den 31-01-10 2 2" xfId="12275"/>
    <cellStyle name="1_Theo doi von TPCP (dang lam)_Bao cao tinh hinh thuc hien KH 2009 den 31-01-10 2 2 2" xfId="12276"/>
    <cellStyle name="1_Theo doi von TPCP (dang lam)_Bao cao tinh hinh thuc hien KH 2009 den 31-01-10 2 2 2 2" xfId="41822"/>
    <cellStyle name="1_Theo doi von TPCP (dang lam)_Bao cao tinh hinh thuc hien KH 2009 den 31-01-10 2 2 2 3" xfId="41823"/>
    <cellStyle name="1_Theo doi von TPCP (dang lam)_Bao cao tinh hinh thuc hien KH 2009 den 31-01-10 2 2 3" xfId="12277"/>
    <cellStyle name="1_Theo doi von TPCP (dang lam)_Bao cao tinh hinh thuc hien KH 2009 den 31-01-10 2 2 3 2" xfId="41824"/>
    <cellStyle name="1_Theo doi von TPCP (dang lam)_Bao cao tinh hinh thuc hien KH 2009 den 31-01-10 2 2 3 3" xfId="41825"/>
    <cellStyle name="1_Theo doi von TPCP (dang lam)_Bao cao tinh hinh thuc hien KH 2009 den 31-01-10 2 2 4" xfId="12278"/>
    <cellStyle name="1_Theo doi von TPCP (dang lam)_Bao cao tinh hinh thuc hien KH 2009 den 31-01-10 2 2 4 2" xfId="41826"/>
    <cellStyle name="1_Theo doi von TPCP (dang lam)_Bao cao tinh hinh thuc hien KH 2009 den 31-01-10 2 2 4 3" xfId="41827"/>
    <cellStyle name="1_Theo doi von TPCP (dang lam)_Bao cao tinh hinh thuc hien KH 2009 den 31-01-10 2 2 5" xfId="41828"/>
    <cellStyle name="1_Theo doi von TPCP (dang lam)_Bao cao tinh hinh thuc hien KH 2009 den 31-01-10 2 2 6" xfId="41829"/>
    <cellStyle name="1_Theo doi von TPCP (dang lam)_Bao cao tinh hinh thuc hien KH 2009 den 31-01-10 2 3" xfId="12279"/>
    <cellStyle name="1_Theo doi von TPCP (dang lam)_Bao cao tinh hinh thuc hien KH 2009 den 31-01-10 2 3 2" xfId="41830"/>
    <cellStyle name="1_Theo doi von TPCP (dang lam)_Bao cao tinh hinh thuc hien KH 2009 den 31-01-10 2 3 3" xfId="41831"/>
    <cellStyle name="1_Theo doi von TPCP (dang lam)_Bao cao tinh hinh thuc hien KH 2009 den 31-01-10 2 4" xfId="12280"/>
    <cellStyle name="1_Theo doi von TPCP (dang lam)_Bao cao tinh hinh thuc hien KH 2009 den 31-01-10 2 4 2" xfId="41832"/>
    <cellStyle name="1_Theo doi von TPCP (dang lam)_Bao cao tinh hinh thuc hien KH 2009 den 31-01-10 2 4 3" xfId="41833"/>
    <cellStyle name="1_Theo doi von TPCP (dang lam)_Bao cao tinh hinh thuc hien KH 2009 den 31-01-10 2 5" xfId="12281"/>
    <cellStyle name="1_Theo doi von TPCP (dang lam)_Bao cao tinh hinh thuc hien KH 2009 den 31-01-10 2 5 2" xfId="41834"/>
    <cellStyle name="1_Theo doi von TPCP (dang lam)_Bao cao tinh hinh thuc hien KH 2009 den 31-01-10 2 5 3" xfId="41835"/>
    <cellStyle name="1_Theo doi von TPCP (dang lam)_Bao cao tinh hinh thuc hien KH 2009 den 31-01-10 2 6" xfId="41836"/>
    <cellStyle name="1_Theo doi von TPCP (dang lam)_Bao cao tinh hinh thuc hien KH 2009 den 31-01-10 2 7" xfId="41837"/>
    <cellStyle name="1_Theo doi von TPCP (dang lam)_Bao cao tinh hinh thuc hien KH 2009 den 31-01-10 3" xfId="12282"/>
    <cellStyle name="1_Theo doi von TPCP (dang lam)_Bao cao tinh hinh thuc hien KH 2009 den 31-01-10 3 2" xfId="12283"/>
    <cellStyle name="1_Theo doi von TPCP (dang lam)_Bao cao tinh hinh thuc hien KH 2009 den 31-01-10 3 2 2" xfId="41838"/>
    <cellStyle name="1_Theo doi von TPCP (dang lam)_Bao cao tinh hinh thuc hien KH 2009 den 31-01-10 3 2 3" xfId="41839"/>
    <cellStyle name="1_Theo doi von TPCP (dang lam)_Bao cao tinh hinh thuc hien KH 2009 den 31-01-10 3 3" xfId="12284"/>
    <cellStyle name="1_Theo doi von TPCP (dang lam)_Bao cao tinh hinh thuc hien KH 2009 den 31-01-10 3 3 2" xfId="41840"/>
    <cellStyle name="1_Theo doi von TPCP (dang lam)_Bao cao tinh hinh thuc hien KH 2009 den 31-01-10 3 3 3" xfId="41841"/>
    <cellStyle name="1_Theo doi von TPCP (dang lam)_Bao cao tinh hinh thuc hien KH 2009 den 31-01-10 3 4" xfId="12285"/>
    <cellStyle name="1_Theo doi von TPCP (dang lam)_Bao cao tinh hinh thuc hien KH 2009 den 31-01-10 3 4 2" xfId="41842"/>
    <cellStyle name="1_Theo doi von TPCP (dang lam)_Bao cao tinh hinh thuc hien KH 2009 den 31-01-10 3 4 3" xfId="41843"/>
    <cellStyle name="1_Theo doi von TPCP (dang lam)_Bao cao tinh hinh thuc hien KH 2009 den 31-01-10 3 5" xfId="41844"/>
    <cellStyle name="1_Theo doi von TPCP (dang lam)_Bao cao tinh hinh thuc hien KH 2009 den 31-01-10 3 6" xfId="41845"/>
    <cellStyle name="1_Theo doi von TPCP (dang lam)_Bao cao tinh hinh thuc hien KH 2009 den 31-01-10 4" xfId="12286"/>
    <cellStyle name="1_Theo doi von TPCP (dang lam)_Bao cao tinh hinh thuc hien KH 2009 den 31-01-10 4 2" xfId="41846"/>
    <cellStyle name="1_Theo doi von TPCP (dang lam)_Bao cao tinh hinh thuc hien KH 2009 den 31-01-10 4 3" xfId="41847"/>
    <cellStyle name="1_Theo doi von TPCP (dang lam)_Bao cao tinh hinh thuc hien KH 2009 den 31-01-10 5" xfId="12287"/>
    <cellStyle name="1_Theo doi von TPCP (dang lam)_Bao cao tinh hinh thuc hien KH 2009 den 31-01-10 5 2" xfId="41848"/>
    <cellStyle name="1_Theo doi von TPCP (dang lam)_Bao cao tinh hinh thuc hien KH 2009 den 31-01-10 5 3" xfId="41849"/>
    <cellStyle name="1_Theo doi von TPCP (dang lam)_Bao cao tinh hinh thuc hien KH 2009 den 31-01-10 6" xfId="12288"/>
    <cellStyle name="1_Theo doi von TPCP (dang lam)_Bao cao tinh hinh thuc hien KH 2009 den 31-01-10 6 2" xfId="41850"/>
    <cellStyle name="1_Theo doi von TPCP (dang lam)_Bao cao tinh hinh thuc hien KH 2009 den 31-01-10 6 3" xfId="41851"/>
    <cellStyle name="1_Theo doi von TPCP (dang lam)_Bao cao tinh hinh thuc hien KH 2009 den 31-01-10 7" xfId="41852"/>
    <cellStyle name="1_Theo doi von TPCP (dang lam)_Bao cao tinh hinh thuc hien KH 2009 den 31-01-10_BC von DTPT 6 thang 2012" xfId="12289"/>
    <cellStyle name="1_Theo doi von TPCP (dang lam)_Bao cao tinh hinh thuc hien KH 2009 den 31-01-10_BC von DTPT 6 thang 2012 2" xfId="12290"/>
    <cellStyle name="1_Theo doi von TPCP (dang lam)_Bao cao tinh hinh thuc hien KH 2009 den 31-01-10_BC von DTPT 6 thang 2012 2 2" xfId="12291"/>
    <cellStyle name="1_Theo doi von TPCP (dang lam)_Bao cao tinh hinh thuc hien KH 2009 den 31-01-10_BC von DTPT 6 thang 2012 2 2 2" xfId="12292"/>
    <cellStyle name="1_Theo doi von TPCP (dang lam)_Bao cao tinh hinh thuc hien KH 2009 den 31-01-10_BC von DTPT 6 thang 2012 2 2 2 2" xfId="41853"/>
    <cellStyle name="1_Theo doi von TPCP (dang lam)_Bao cao tinh hinh thuc hien KH 2009 den 31-01-10_BC von DTPT 6 thang 2012 2 2 2 3" xfId="41854"/>
    <cellStyle name="1_Theo doi von TPCP (dang lam)_Bao cao tinh hinh thuc hien KH 2009 den 31-01-10_BC von DTPT 6 thang 2012 2 2 3" xfId="12293"/>
    <cellStyle name="1_Theo doi von TPCP (dang lam)_Bao cao tinh hinh thuc hien KH 2009 den 31-01-10_BC von DTPT 6 thang 2012 2 2 3 2" xfId="41855"/>
    <cellStyle name="1_Theo doi von TPCP (dang lam)_Bao cao tinh hinh thuc hien KH 2009 den 31-01-10_BC von DTPT 6 thang 2012 2 2 3 3" xfId="41856"/>
    <cellStyle name="1_Theo doi von TPCP (dang lam)_Bao cao tinh hinh thuc hien KH 2009 den 31-01-10_BC von DTPT 6 thang 2012 2 2 4" xfId="12294"/>
    <cellStyle name="1_Theo doi von TPCP (dang lam)_Bao cao tinh hinh thuc hien KH 2009 den 31-01-10_BC von DTPT 6 thang 2012 2 2 4 2" xfId="41857"/>
    <cellStyle name="1_Theo doi von TPCP (dang lam)_Bao cao tinh hinh thuc hien KH 2009 den 31-01-10_BC von DTPT 6 thang 2012 2 2 4 3" xfId="41858"/>
    <cellStyle name="1_Theo doi von TPCP (dang lam)_Bao cao tinh hinh thuc hien KH 2009 den 31-01-10_BC von DTPT 6 thang 2012 2 2 5" xfId="41859"/>
    <cellStyle name="1_Theo doi von TPCP (dang lam)_Bao cao tinh hinh thuc hien KH 2009 den 31-01-10_BC von DTPT 6 thang 2012 2 2 6" xfId="41860"/>
    <cellStyle name="1_Theo doi von TPCP (dang lam)_Bao cao tinh hinh thuc hien KH 2009 den 31-01-10_BC von DTPT 6 thang 2012 2 3" xfId="12295"/>
    <cellStyle name="1_Theo doi von TPCP (dang lam)_Bao cao tinh hinh thuc hien KH 2009 den 31-01-10_BC von DTPT 6 thang 2012 2 3 2" xfId="41861"/>
    <cellStyle name="1_Theo doi von TPCP (dang lam)_Bao cao tinh hinh thuc hien KH 2009 den 31-01-10_BC von DTPT 6 thang 2012 2 3 3" xfId="41862"/>
    <cellStyle name="1_Theo doi von TPCP (dang lam)_Bao cao tinh hinh thuc hien KH 2009 den 31-01-10_BC von DTPT 6 thang 2012 2 4" xfId="12296"/>
    <cellStyle name="1_Theo doi von TPCP (dang lam)_Bao cao tinh hinh thuc hien KH 2009 den 31-01-10_BC von DTPT 6 thang 2012 2 4 2" xfId="41863"/>
    <cellStyle name="1_Theo doi von TPCP (dang lam)_Bao cao tinh hinh thuc hien KH 2009 den 31-01-10_BC von DTPT 6 thang 2012 2 4 3" xfId="41864"/>
    <cellStyle name="1_Theo doi von TPCP (dang lam)_Bao cao tinh hinh thuc hien KH 2009 den 31-01-10_BC von DTPT 6 thang 2012 2 5" xfId="12297"/>
    <cellStyle name="1_Theo doi von TPCP (dang lam)_Bao cao tinh hinh thuc hien KH 2009 den 31-01-10_BC von DTPT 6 thang 2012 2 5 2" xfId="41865"/>
    <cellStyle name="1_Theo doi von TPCP (dang lam)_Bao cao tinh hinh thuc hien KH 2009 den 31-01-10_BC von DTPT 6 thang 2012 2 5 3" xfId="41866"/>
    <cellStyle name="1_Theo doi von TPCP (dang lam)_Bao cao tinh hinh thuc hien KH 2009 den 31-01-10_BC von DTPT 6 thang 2012 2 6" xfId="41867"/>
    <cellStyle name="1_Theo doi von TPCP (dang lam)_Bao cao tinh hinh thuc hien KH 2009 den 31-01-10_BC von DTPT 6 thang 2012 2 7" xfId="41868"/>
    <cellStyle name="1_Theo doi von TPCP (dang lam)_Bao cao tinh hinh thuc hien KH 2009 den 31-01-10_BC von DTPT 6 thang 2012 3" xfId="12298"/>
    <cellStyle name="1_Theo doi von TPCP (dang lam)_Bao cao tinh hinh thuc hien KH 2009 den 31-01-10_BC von DTPT 6 thang 2012 3 2" xfId="12299"/>
    <cellStyle name="1_Theo doi von TPCP (dang lam)_Bao cao tinh hinh thuc hien KH 2009 den 31-01-10_BC von DTPT 6 thang 2012 3 2 2" xfId="41869"/>
    <cellStyle name="1_Theo doi von TPCP (dang lam)_Bao cao tinh hinh thuc hien KH 2009 den 31-01-10_BC von DTPT 6 thang 2012 3 2 3" xfId="41870"/>
    <cellStyle name="1_Theo doi von TPCP (dang lam)_Bao cao tinh hinh thuc hien KH 2009 den 31-01-10_BC von DTPT 6 thang 2012 3 3" xfId="12300"/>
    <cellStyle name="1_Theo doi von TPCP (dang lam)_Bao cao tinh hinh thuc hien KH 2009 den 31-01-10_BC von DTPT 6 thang 2012 3 3 2" xfId="41871"/>
    <cellStyle name="1_Theo doi von TPCP (dang lam)_Bao cao tinh hinh thuc hien KH 2009 den 31-01-10_BC von DTPT 6 thang 2012 3 3 3" xfId="41872"/>
    <cellStyle name="1_Theo doi von TPCP (dang lam)_Bao cao tinh hinh thuc hien KH 2009 den 31-01-10_BC von DTPT 6 thang 2012 3 4" xfId="12301"/>
    <cellStyle name="1_Theo doi von TPCP (dang lam)_Bao cao tinh hinh thuc hien KH 2009 den 31-01-10_BC von DTPT 6 thang 2012 3 4 2" xfId="41873"/>
    <cellStyle name="1_Theo doi von TPCP (dang lam)_Bao cao tinh hinh thuc hien KH 2009 den 31-01-10_BC von DTPT 6 thang 2012 3 4 3" xfId="41874"/>
    <cellStyle name="1_Theo doi von TPCP (dang lam)_Bao cao tinh hinh thuc hien KH 2009 den 31-01-10_BC von DTPT 6 thang 2012 3 5" xfId="41875"/>
    <cellStyle name="1_Theo doi von TPCP (dang lam)_Bao cao tinh hinh thuc hien KH 2009 den 31-01-10_BC von DTPT 6 thang 2012 3 6" xfId="41876"/>
    <cellStyle name="1_Theo doi von TPCP (dang lam)_Bao cao tinh hinh thuc hien KH 2009 den 31-01-10_BC von DTPT 6 thang 2012 4" xfId="12302"/>
    <cellStyle name="1_Theo doi von TPCP (dang lam)_Bao cao tinh hinh thuc hien KH 2009 den 31-01-10_BC von DTPT 6 thang 2012 4 2" xfId="41877"/>
    <cellStyle name="1_Theo doi von TPCP (dang lam)_Bao cao tinh hinh thuc hien KH 2009 den 31-01-10_BC von DTPT 6 thang 2012 4 3" xfId="41878"/>
    <cellStyle name="1_Theo doi von TPCP (dang lam)_Bao cao tinh hinh thuc hien KH 2009 den 31-01-10_BC von DTPT 6 thang 2012 5" xfId="12303"/>
    <cellStyle name="1_Theo doi von TPCP (dang lam)_Bao cao tinh hinh thuc hien KH 2009 den 31-01-10_BC von DTPT 6 thang 2012 5 2" xfId="41879"/>
    <cellStyle name="1_Theo doi von TPCP (dang lam)_Bao cao tinh hinh thuc hien KH 2009 den 31-01-10_BC von DTPT 6 thang 2012 5 3" xfId="41880"/>
    <cellStyle name="1_Theo doi von TPCP (dang lam)_Bao cao tinh hinh thuc hien KH 2009 den 31-01-10_BC von DTPT 6 thang 2012 6" xfId="12304"/>
    <cellStyle name="1_Theo doi von TPCP (dang lam)_Bao cao tinh hinh thuc hien KH 2009 den 31-01-10_BC von DTPT 6 thang 2012 6 2" xfId="41881"/>
    <cellStyle name="1_Theo doi von TPCP (dang lam)_Bao cao tinh hinh thuc hien KH 2009 den 31-01-10_BC von DTPT 6 thang 2012 6 3" xfId="41882"/>
    <cellStyle name="1_Theo doi von TPCP (dang lam)_Bao cao tinh hinh thuc hien KH 2009 den 31-01-10_BC von DTPT 6 thang 2012 7" xfId="41883"/>
    <cellStyle name="1_Theo doi von TPCP (dang lam)_Bao cao tinh hinh thuc hien KH 2009 den 31-01-10_Bieu du thao QD von ho tro co MT" xfId="12305"/>
    <cellStyle name="1_Theo doi von TPCP (dang lam)_Bao cao tinh hinh thuc hien KH 2009 den 31-01-10_Bieu du thao QD von ho tro co MT 2" xfId="12306"/>
    <cellStyle name="1_Theo doi von TPCP (dang lam)_Bao cao tinh hinh thuc hien KH 2009 den 31-01-10_Bieu du thao QD von ho tro co MT 2 2" xfId="12307"/>
    <cellStyle name="1_Theo doi von TPCP (dang lam)_Bao cao tinh hinh thuc hien KH 2009 den 31-01-10_Bieu du thao QD von ho tro co MT 2 2 2" xfId="12308"/>
    <cellStyle name="1_Theo doi von TPCP (dang lam)_Bao cao tinh hinh thuc hien KH 2009 den 31-01-10_Bieu du thao QD von ho tro co MT 2 2 2 2" xfId="41884"/>
    <cellStyle name="1_Theo doi von TPCP (dang lam)_Bao cao tinh hinh thuc hien KH 2009 den 31-01-10_Bieu du thao QD von ho tro co MT 2 2 2 3" xfId="41885"/>
    <cellStyle name="1_Theo doi von TPCP (dang lam)_Bao cao tinh hinh thuc hien KH 2009 den 31-01-10_Bieu du thao QD von ho tro co MT 2 2 3" xfId="12309"/>
    <cellStyle name="1_Theo doi von TPCP (dang lam)_Bao cao tinh hinh thuc hien KH 2009 den 31-01-10_Bieu du thao QD von ho tro co MT 2 2 3 2" xfId="41886"/>
    <cellStyle name="1_Theo doi von TPCP (dang lam)_Bao cao tinh hinh thuc hien KH 2009 den 31-01-10_Bieu du thao QD von ho tro co MT 2 2 3 3" xfId="41887"/>
    <cellStyle name="1_Theo doi von TPCP (dang lam)_Bao cao tinh hinh thuc hien KH 2009 den 31-01-10_Bieu du thao QD von ho tro co MT 2 2 4" xfId="12310"/>
    <cellStyle name="1_Theo doi von TPCP (dang lam)_Bao cao tinh hinh thuc hien KH 2009 den 31-01-10_Bieu du thao QD von ho tro co MT 2 2 4 2" xfId="41888"/>
    <cellStyle name="1_Theo doi von TPCP (dang lam)_Bao cao tinh hinh thuc hien KH 2009 den 31-01-10_Bieu du thao QD von ho tro co MT 2 2 4 3" xfId="41889"/>
    <cellStyle name="1_Theo doi von TPCP (dang lam)_Bao cao tinh hinh thuc hien KH 2009 den 31-01-10_Bieu du thao QD von ho tro co MT 2 2 5" xfId="41890"/>
    <cellStyle name="1_Theo doi von TPCP (dang lam)_Bao cao tinh hinh thuc hien KH 2009 den 31-01-10_Bieu du thao QD von ho tro co MT 2 2 6" xfId="41891"/>
    <cellStyle name="1_Theo doi von TPCP (dang lam)_Bao cao tinh hinh thuc hien KH 2009 den 31-01-10_Bieu du thao QD von ho tro co MT 2 3" xfId="12311"/>
    <cellStyle name="1_Theo doi von TPCP (dang lam)_Bao cao tinh hinh thuc hien KH 2009 den 31-01-10_Bieu du thao QD von ho tro co MT 2 3 2" xfId="41892"/>
    <cellStyle name="1_Theo doi von TPCP (dang lam)_Bao cao tinh hinh thuc hien KH 2009 den 31-01-10_Bieu du thao QD von ho tro co MT 2 3 3" xfId="41893"/>
    <cellStyle name="1_Theo doi von TPCP (dang lam)_Bao cao tinh hinh thuc hien KH 2009 den 31-01-10_Bieu du thao QD von ho tro co MT 2 4" xfId="12312"/>
    <cellStyle name="1_Theo doi von TPCP (dang lam)_Bao cao tinh hinh thuc hien KH 2009 den 31-01-10_Bieu du thao QD von ho tro co MT 2 4 2" xfId="41894"/>
    <cellStyle name="1_Theo doi von TPCP (dang lam)_Bao cao tinh hinh thuc hien KH 2009 den 31-01-10_Bieu du thao QD von ho tro co MT 2 4 3" xfId="41895"/>
    <cellStyle name="1_Theo doi von TPCP (dang lam)_Bao cao tinh hinh thuc hien KH 2009 den 31-01-10_Bieu du thao QD von ho tro co MT 2 5" xfId="12313"/>
    <cellStyle name="1_Theo doi von TPCP (dang lam)_Bao cao tinh hinh thuc hien KH 2009 den 31-01-10_Bieu du thao QD von ho tro co MT 2 5 2" xfId="41896"/>
    <cellStyle name="1_Theo doi von TPCP (dang lam)_Bao cao tinh hinh thuc hien KH 2009 den 31-01-10_Bieu du thao QD von ho tro co MT 2 5 3" xfId="41897"/>
    <cellStyle name="1_Theo doi von TPCP (dang lam)_Bao cao tinh hinh thuc hien KH 2009 den 31-01-10_Bieu du thao QD von ho tro co MT 2 6" xfId="41898"/>
    <cellStyle name="1_Theo doi von TPCP (dang lam)_Bao cao tinh hinh thuc hien KH 2009 den 31-01-10_Bieu du thao QD von ho tro co MT 2 7" xfId="41899"/>
    <cellStyle name="1_Theo doi von TPCP (dang lam)_Bao cao tinh hinh thuc hien KH 2009 den 31-01-10_Bieu du thao QD von ho tro co MT 3" xfId="12314"/>
    <cellStyle name="1_Theo doi von TPCP (dang lam)_Bao cao tinh hinh thuc hien KH 2009 den 31-01-10_Bieu du thao QD von ho tro co MT 3 2" xfId="12315"/>
    <cellStyle name="1_Theo doi von TPCP (dang lam)_Bao cao tinh hinh thuc hien KH 2009 den 31-01-10_Bieu du thao QD von ho tro co MT 3 2 2" xfId="41900"/>
    <cellStyle name="1_Theo doi von TPCP (dang lam)_Bao cao tinh hinh thuc hien KH 2009 den 31-01-10_Bieu du thao QD von ho tro co MT 3 2 3" xfId="41901"/>
    <cellStyle name="1_Theo doi von TPCP (dang lam)_Bao cao tinh hinh thuc hien KH 2009 den 31-01-10_Bieu du thao QD von ho tro co MT 3 3" xfId="12316"/>
    <cellStyle name="1_Theo doi von TPCP (dang lam)_Bao cao tinh hinh thuc hien KH 2009 den 31-01-10_Bieu du thao QD von ho tro co MT 3 3 2" xfId="41902"/>
    <cellStyle name="1_Theo doi von TPCP (dang lam)_Bao cao tinh hinh thuc hien KH 2009 den 31-01-10_Bieu du thao QD von ho tro co MT 3 3 3" xfId="41903"/>
    <cellStyle name="1_Theo doi von TPCP (dang lam)_Bao cao tinh hinh thuc hien KH 2009 den 31-01-10_Bieu du thao QD von ho tro co MT 3 4" xfId="12317"/>
    <cellStyle name="1_Theo doi von TPCP (dang lam)_Bao cao tinh hinh thuc hien KH 2009 den 31-01-10_Bieu du thao QD von ho tro co MT 3 4 2" xfId="41904"/>
    <cellStyle name="1_Theo doi von TPCP (dang lam)_Bao cao tinh hinh thuc hien KH 2009 den 31-01-10_Bieu du thao QD von ho tro co MT 3 4 3" xfId="41905"/>
    <cellStyle name="1_Theo doi von TPCP (dang lam)_Bao cao tinh hinh thuc hien KH 2009 den 31-01-10_Bieu du thao QD von ho tro co MT 3 5" xfId="41906"/>
    <cellStyle name="1_Theo doi von TPCP (dang lam)_Bao cao tinh hinh thuc hien KH 2009 den 31-01-10_Bieu du thao QD von ho tro co MT 3 6" xfId="41907"/>
    <cellStyle name="1_Theo doi von TPCP (dang lam)_Bao cao tinh hinh thuc hien KH 2009 den 31-01-10_Bieu du thao QD von ho tro co MT 4" xfId="12318"/>
    <cellStyle name="1_Theo doi von TPCP (dang lam)_Bao cao tinh hinh thuc hien KH 2009 den 31-01-10_Bieu du thao QD von ho tro co MT 4 2" xfId="41908"/>
    <cellStyle name="1_Theo doi von TPCP (dang lam)_Bao cao tinh hinh thuc hien KH 2009 den 31-01-10_Bieu du thao QD von ho tro co MT 4 3" xfId="41909"/>
    <cellStyle name="1_Theo doi von TPCP (dang lam)_Bao cao tinh hinh thuc hien KH 2009 den 31-01-10_Bieu du thao QD von ho tro co MT 5" xfId="12319"/>
    <cellStyle name="1_Theo doi von TPCP (dang lam)_Bao cao tinh hinh thuc hien KH 2009 den 31-01-10_Bieu du thao QD von ho tro co MT 5 2" xfId="41910"/>
    <cellStyle name="1_Theo doi von TPCP (dang lam)_Bao cao tinh hinh thuc hien KH 2009 den 31-01-10_Bieu du thao QD von ho tro co MT 5 3" xfId="41911"/>
    <cellStyle name="1_Theo doi von TPCP (dang lam)_Bao cao tinh hinh thuc hien KH 2009 den 31-01-10_Bieu du thao QD von ho tro co MT 6" xfId="12320"/>
    <cellStyle name="1_Theo doi von TPCP (dang lam)_Bao cao tinh hinh thuc hien KH 2009 den 31-01-10_Bieu du thao QD von ho tro co MT 6 2" xfId="41912"/>
    <cellStyle name="1_Theo doi von TPCP (dang lam)_Bao cao tinh hinh thuc hien KH 2009 den 31-01-10_Bieu du thao QD von ho tro co MT 6 3" xfId="41913"/>
    <cellStyle name="1_Theo doi von TPCP (dang lam)_Bao cao tinh hinh thuc hien KH 2009 den 31-01-10_Bieu du thao QD von ho tro co MT 7" xfId="41914"/>
    <cellStyle name="1_Theo doi von TPCP (dang lam)_Bao cao tinh hinh thuc hien KH 2009 den 31-01-10_Ke hoach 2012 (theo doi)" xfId="12321"/>
    <cellStyle name="1_Theo doi von TPCP (dang lam)_Bao cao tinh hinh thuc hien KH 2009 den 31-01-10_Ke hoach 2012 (theo doi) 2" xfId="12322"/>
    <cellStyle name="1_Theo doi von TPCP (dang lam)_Bao cao tinh hinh thuc hien KH 2009 den 31-01-10_Ke hoach 2012 (theo doi) 2 2" xfId="12323"/>
    <cellStyle name="1_Theo doi von TPCP (dang lam)_Bao cao tinh hinh thuc hien KH 2009 den 31-01-10_Ke hoach 2012 (theo doi) 2 2 2" xfId="12324"/>
    <cellStyle name="1_Theo doi von TPCP (dang lam)_Bao cao tinh hinh thuc hien KH 2009 den 31-01-10_Ke hoach 2012 (theo doi) 2 2 2 2" xfId="41915"/>
    <cellStyle name="1_Theo doi von TPCP (dang lam)_Bao cao tinh hinh thuc hien KH 2009 den 31-01-10_Ke hoach 2012 (theo doi) 2 2 2 3" xfId="41916"/>
    <cellStyle name="1_Theo doi von TPCP (dang lam)_Bao cao tinh hinh thuc hien KH 2009 den 31-01-10_Ke hoach 2012 (theo doi) 2 2 3" xfId="12325"/>
    <cellStyle name="1_Theo doi von TPCP (dang lam)_Bao cao tinh hinh thuc hien KH 2009 den 31-01-10_Ke hoach 2012 (theo doi) 2 2 3 2" xfId="41917"/>
    <cellStyle name="1_Theo doi von TPCP (dang lam)_Bao cao tinh hinh thuc hien KH 2009 den 31-01-10_Ke hoach 2012 (theo doi) 2 2 3 3" xfId="41918"/>
    <cellStyle name="1_Theo doi von TPCP (dang lam)_Bao cao tinh hinh thuc hien KH 2009 den 31-01-10_Ke hoach 2012 (theo doi) 2 2 4" xfId="12326"/>
    <cellStyle name="1_Theo doi von TPCP (dang lam)_Bao cao tinh hinh thuc hien KH 2009 den 31-01-10_Ke hoach 2012 (theo doi) 2 2 4 2" xfId="41919"/>
    <cellStyle name="1_Theo doi von TPCP (dang lam)_Bao cao tinh hinh thuc hien KH 2009 den 31-01-10_Ke hoach 2012 (theo doi) 2 2 4 3" xfId="41920"/>
    <cellStyle name="1_Theo doi von TPCP (dang lam)_Bao cao tinh hinh thuc hien KH 2009 den 31-01-10_Ke hoach 2012 (theo doi) 2 2 5" xfId="41921"/>
    <cellStyle name="1_Theo doi von TPCP (dang lam)_Bao cao tinh hinh thuc hien KH 2009 den 31-01-10_Ke hoach 2012 (theo doi) 2 2 6" xfId="41922"/>
    <cellStyle name="1_Theo doi von TPCP (dang lam)_Bao cao tinh hinh thuc hien KH 2009 den 31-01-10_Ke hoach 2012 (theo doi) 2 3" xfId="12327"/>
    <cellStyle name="1_Theo doi von TPCP (dang lam)_Bao cao tinh hinh thuc hien KH 2009 den 31-01-10_Ke hoach 2012 (theo doi) 2 3 2" xfId="41923"/>
    <cellStyle name="1_Theo doi von TPCP (dang lam)_Bao cao tinh hinh thuc hien KH 2009 den 31-01-10_Ke hoach 2012 (theo doi) 2 3 3" xfId="41924"/>
    <cellStyle name="1_Theo doi von TPCP (dang lam)_Bao cao tinh hinh thuc hien KH 2009 den 31-01-10_Ke hoach 2012 (theo doi) 2 4" xfId="12328"/>
    <cellStyle name="1_Theo doi von TPCP (dang lam)_Bao cao tinh hinh thuc hien KH 2009 den 31-01-10_Ke hoach 2012 (theo doi) 2 4 2" xfId="41925"/>
    <cellStyle name="1_Theo doi von TPCP (dang lam)_Bao cao tinh hinh thuc hien KH 2009 den 31-01-10_Ke hoach 2012 (theo doi) 2 4 3" xfId="41926"/>
    <cellStyle name="1_Theo doi von TPCP (dang lam)_Bao cao tinh hinh thuc hien KH 2009 den 31-01-10_Ke hoach 2012 (theo doi) 2 5" xfId="12329"/>
    <cellStyle name="1_Theo doi von TPCP (dang lam)_Bao cao tinh hinh thuc hien KH 2009 den 31-01-10_Ke hoach 2012 (theo doi) 2 5 2" xfId="41927"/>
    <cellStyle name="1_Theo doi von TPCP (dang lam)_Bao cao tinh hinh thuc hien KH 2009 den 31-01-10_Ke hoach 2012 (theo doi) 2 5 3" xfId="41928"/>
    <cellStyle name="1_Theo doi von TPCP (dang lam)_Bao cao tinh hinh thuc hien KH 2009 den 31-01-10_Ke hoach 2012 (theo doi) 2 6" xfId="41929"/>
    <cellStyle name="1_Theo doi von TPCP (dang lam)_Bao cao tinh hinh thuc hien KH 2009 den 31-01-10_Ke hoach 2012 (theo doi) 2 7" xfId="41930"/>
    <cellStyle name="1_Theo doi von TPCP (dang lam)_Bao cao tinh hinh thuc hien KH 2009 den 31-01-10_Ke hoach 2012 (theo doi) 3" xfId="12330"/>
    <cellStyle name="1_Theo doi von TPCP (dang lam)_Bao cao tinh hinh thuc hien KH 2009 den 31-01-10_Ke hoach 2012 (theo doi) 3 2" xfId="12331"/>
    <cellStyle name="1_Theo doi von TPCP (dang lam)_Bao cao tinh hinh thuc hien KH 2009 den 31-01-10_Ke hoach 2012 (theo doi) 3 2 2" xfId="41931"/>
    <cellStyle name="1_Theo doi von TPCP (dang lam)_Bao cao tinh hinh thuc hien KH 2009 den 31-01-10_Ke hoach 2012 (theo doi) 3 2 3" xfId="41932"/>
    <cellStyle name="1_Theo doi von TPCP (dang lam)_Bao cao tinh hinh thuc hien KH 2009 den 31-01-10_Ke hoach 2012 (theo doi) 3 3" xfId="12332"/>
    <cellStyle name="1_Theo doi von TPCP (dang lam)_Bao cao tinh hinh thuc hien KH 2009 den 31-01-10_Ke hoach 2012 (theo doi) 3 3 2" xfId="41933"/>
    <cellStyle name="1_Theo doi von TPCP (dang lam)_Bao cao tinh hinh thuc hien KH 2009 den 31-01-10_Ke hoach 2012 (theo doi) 3 3 3" xfId="41934"/>
    <cellStyle name="1_Theo doi von TPCP (dang lam)_Bao cao tinh hinh thuc hien KH 2009 den 31-01-10_Ke hoach 2012 (theo doi) 3 4" xfId="12333"/>
    <cellStyle name="1_Theo doi von TPCP (dang lam)_Bao cao tinh hinh thuc hien KH 2009 den 31-01-10_Ke hoach 2012 (theo doi) 3 4 2" xfId="41935"/>
    <cellStyle name="1_Theo doi von TPCP (dang lam)_Bao cao tinh hinh thuc hien KH 2009 den 31-01-10_Ke hoach 2012 (theo doi) 3 4 3" xfId="41936"/>
    <cellStyle name="1_Theo doi von TPCP (dang lam)_Bao cao tinh hinh thuc hien KH 2009 den 31-01-10_Ke hoach 2012 (theo doi) 3 5" xfId="41937"/>
    <cellStyle name="1_Theo doi von TPCP (dang lam)_Bao cao tinh hinh thuc hien KH 2009 den 31-01-10_Ke hoach 2012 (theo doi) 3 6" xfId="41938"/>
    <cellStyle name="1_Theo doi von TPCP (dang lam)_Bao cao tinh hinh thuc hien KH 2009 den 31-01-10_Ke hoach 2012 (theo doi) 4" xfId="12334"/>
    <cellStyle name="1_Theo doi von TPCP (dang lam)_Bao cao tinh hinh thuc hien KH 2009 den 31-01-10_Ke hoach 2012 (theo doi) 4 2" xfId="41939"/>
    <cellStyle name="1_Theo doi von TPCP (dang lam)_Bao cao tinh hinh thuc hien KH 2009 den 31-01-10_Ke hoach 2012 (theo doi) 4 3" xfId="41940"/>
    <cellStyle name="1_Theo doi von TPCP (dang lam)_Bao cao tinh hinh thuc hien KH 2009 den 31-01-10_Ke hoach 2012 (theo doi) 5" xfId="12335"/>
    <cellStyle name="1_Theo doi von TPCP (dang lam)_Bao cao tinh hinh thuc hien KH 2009 den 31-01-10_Ke hoach 2012 (theo doi) 5 2" xfId="41941"/>
    <cellStyle name="1_Theo doi von TPCP (dang lam)_Bao cao tinh hinh thuc hien KH 2009 den 31-01-10_Ke hoach 2012 (theo doi) 5 3" xfId="41942"/>
    <cellStyle name="1_Theo doi von TPCP (dang lam)_Bao cao tinh hinh thuc hien KH 2009 den 31-01-10_Ke hoach 2012 (theo doi) 6" xfId="12336"/>
    <cellStyle name="1_Theo doi von TPCP (dang lam)_Bao cao tinh hinh thuc hien KH 2009 den 31-01-10_Ke hoach 2012 (theo doi) 6 2" xfId="41943"/>
    <cellStyle name="1_Theo doi von TPCP (dang lam)_Bao cao tinh hinh thuc hien KH 2009 den 31-01-10_Ke hoach 2012 (theo doi) 6 3" xfId="41944"/>
    <cellStyle name="1_Theo doi von TPCP (dang lam)_Bao cao tinh hinh thuc hien KH 2009 den 31-01-10_Ke hoach 2012 (theo doi) 7" xfId="41945"/>
    <cellStyle name="1_Theo doi von TPCP (dang lam)_Bao cao tinh hinh thuc hien KH 2009 den 31-01-10_Ke hoach 2012 theo doi (giai ngan 30.6.12)" xfId="12337"/>
    <cellStyle name="1_Theo doi von TPCP (dang lam)_Bao cao tinh hinh thuc hien KH 2009 den 31-01-10_Ke hoach 2012 theo doi (giai ngan 30.6.12) 2" xfId="12338"/>
    <cellStyle name="1_Theo doi von TPCP (dang lam)_Bao cao tinh hinh thuc hien KH 2009 den 31-01-10_Ke hoach 2012 theo doi (giai ngan 30.6.12) 2 2" xfId="12339"/>
    <cellStyle name="1_Theo doi von TPCP (dang lam)_Bao cao tinh hinh thuc hien KH 2009 den 31-01-10_Ke hoach 2012 theo doi (giai ngan 30.6.12) 2 2 2" xfId="12340"/>
    <cellStyle name="1_Theo doi von TPCP (dang lam)_Bao cao tinh hinh thuc hien KH 2009 den 31-01-10_Ke hoach 2012 theo doi (giai ngan 30.6.12) 2 2 2 2" xfId="41946"/>
    <cellStyle name="1_Theo doi von TPCP (dang lam)_Bao cao tinh hinh thuc hien KH 2009 den 31-01-10_Ke hoach 2012 theo doi (giai ngan 30.6.12) 2 2 2 3" xfId="41947"/>
    <cellStyle name="1_Theo doi von TPCP (dang lam)_Bao cao tinh hinh thuc hien KH 2009 den 31-01-10_Ke hoach 2012 theo doi (giai ngan 30.6.12) 2 2 3" xfId="12341"/>
    <cellStyle name="1_Theo doi von TPCP (dang lam)_Bao cao tinh hinh thuc hien KH 2009 den 31-01-10_Ke hoach 2012 theo doi (giai ngan 30.6.12) 2 2 3 2" xfId="41948"/>
    <cellStyle name="1_Theo doi von TPCP (dang lam)_Bao cao tinh hinh thuc hien KH 2009 den 31-01-10_Ke hoach 2012 theo doi (giai ngan 30.6.12) 2 2 3 3" xfId="41949"/>
    <cellStyle name="1_Theo doi von TPCP (dang lam)_Bao cao tinh hinh thuc hien KH 2009 den 31-01-10_Ke hoach 2012 theo doi (giai ngan 30.6.12) 2 2 4" xfId="12342"/>
    <cellStyle name="1_Theo doi von TPCP (dang lam)_Bao cao tinh hinh thuc hien KH 2009 den 31-01-10_Ke hoach 2012 theo doi (giai ngan 30.6.12) 2 2 4 2" xfId="41950"/>
    <cellStyle name="1_Theo doi von TPCP (dang lam)_Bao cao tinh hinh thuc hien KH 2009 den 31-01-10_Ke hoach 2012 theo doi (giai ngan 30.6.12) 2 2 4 3" xfId="41951"/>
    <cellStyle name="1_Theo doi von TPCP (dang lam)_Bao cao tinh hinh thuc hien KH 2009 den 31-01-10_Ke hoach 2012 theo doi (giai ngan 30.6.12) 2 2 5" xfId="41952"/>
    <cellStyle name="1_Theo doi von TPCP (dang lam)_Bao cao tinh hinh thuc hien KH 2009 den 31-01-10_Ke hoach 2012 theo doi (giai ngan 30.6.12) 2 2 6" xfId="41953"/>
    <cellStyle name="1_Theo doi von TPCP (dang lam)_Bao cao tinh hinh thuc hien KH 2009 den 31-01-10_Ke hoach 2012 theo doi (giai ngan 30.6.12) 2 3" xfId="12343"/>
    <cellStyle name="1_Theo doi von TPCP (dang lam)_Bao cao tinh hinh thuc hien KH 2009 den 31-01-10_Ke hoach 2012 theo doi (giai ngan 30.6.12) 2 3 2" xfId="41954"/>
    <cellStyle name="1_Theo doi von TPCP (dang lam)_Bao cao tinh hinh thuc hien KH 2009 den 31-01-10_Ke hoach 2012 theo doi (giai ngan 30.6.12) 2 3 3" xfId="41955"/>
    <cellStyle name="1_Theo doi von TPCP (dang lam)_Bao cao tinh hinh thuc hien KH 2009 den 31-01-10_Ke hoach 2012 theo doi (giai ngan 30.6.12) 2 4" xfId="12344"/>
    <cellStyle name="1_Theo doi von TPCP (dang lam)_Bao cao tinh hinh thuc hien KH 2009 den 31-01-10_Ke hoach 2012 theo doi (giai ngan 30.6.12) 2 4 2" xfId="41956"/>
    <cellStyle name="1_Theo doi von TPCP (dang lam)_Bao cao tinh hinh thuc hien KH 2009 den 31-01-10_Ke hoach 2012 theo doi (giai ngan 30.6.12) 2 4 3" xfId="41957"/>
    <cellStyle name="1_Theo doi von TPCP (dang lam)_Bao cao tinh hinh thuc hien KH 2009 den 31-01-10_Ke hoach 2012 theo doi (giai ngan 30.6.12) 2 5" xfId="12345"/>
    <cellStyle name="1_Theo doi von TPCP (dang lam)_Bao cao tinh hinh thuc hien KH 2009 den 31-01-10_Ke hoach 2012 theo doi (giai ngan 30.6.12) 2 5 2" xfId="41958"/>
    <cellStyle name="1_Theo doi von TPCP (dang lam)_Bao cao tinh hinh thuc hien KH 2009 den 31-01-10_Ke hoach 2012 theo doi (giai ngan 30.6.12) 2 5 3" xfId="41959"/>
    <cellStyle name="1_Theo doi von TPCP (dang lam)_Bao cao tinh hinh thuc hien KH 2009 den 31-01-10_Ke hoach 2012 theo doi (giai ngan 30.6.12) 2 6" xfId="41960"/>
    <cellStyle name="1_Theo doi von TPCP (dang lam)_Bao cao tinh hinh thuc hien KH 2009 den 31-01-10_Ke hoach 2012 theo doi (giai ngan 30.6.12) 2 7" xfId="41961"/>
    <cellStyle name="1_Theo doi von TPCP (dang lam)_Bao cao tinh hinh thuc hien KH 2009 den 31-01-10_Ke hoach 2012 theo doi (giai ngan 30.6.12) 3" xfId="12346"/>
    <cellStyle name="1_Theo doi von TPCP (dang lam)_Bao cao tinh hinh thuc hien KH 2009 den 31-01-10_Ke hoach 2012 theo doi (giai ngan 30.6.12) 3 2" xfId="12347"/>
    <cellStyle name="1_Theo doi von TPCP (dang lam)_Bao cao tinh hinh thuc hien KH 2009 den 31-01-10_Ke hoach 2012 theo doi (giai ngan 30.6.12) 3 2 2" xfId="41962"/>
    <cellStyle name="1_Theo doi von TPCP (dang lam)_Bao cao tinh hinh thuc hien KH 2009 den 31-01-10_Ke hoach 2012 theo doi (giai ngan 30.6.12) 3 2 3" xfId="41963"/>
    <cellStyle name="1_Theo doi von TPCP (dang lam)_Bao cao tinh hinh thuc hien KH 2009 den 31-01-10_Ke hoach 2012 theo doi (giai ngan 30.6.12) 3 3" xfId="12348"/>
    <cellStyle name="1_Theo doi von TPCP (dang lam)_Bao cao tinh hinh thuc hien KH 2009 den 31-01-10_Ke hoach 2012 theo doi (giai ngan 30.6.12) 3 3 2" xfId="41964"/>
    <cellStyle name="1_Theo doi von TPCP (dang lam)_Bao cao tinh hinh thuc hien KH 2009 den 31-01-10_Ke hoach 2012 theo doi (giai ngan 30.6.12) 3 3 3" xfId="41965"/>
    <cellStyle name="1_Theo doi von TPCP (dang lam)_Bao cao tinh hinh thuc hien KH 2009 den 31-01-10_Ke hoach 2012 theo doi (giai ngan 30.6.12) 3 4" xfId="12349"/>
    <cellStyle name="1_Theo doi von TPCP (dang lam)_Bao cao tinh hinh thuc hien KH 2009 den 31-01-10_Ke hoach 2012 theo doi (giai ngan 30.6.12) 3 4 2" xfId="41966"/>
    <cellStyle name="1_Theo doi von TPCP (dang lam)_Bao cao tinh hinh thuc hien KH 2009 den 31-01-10_Ke hoach 2012 theo doi (giai ngan 30.6.12) 3 4 3" xfId="41967"/>
    <cellStyle name="1_Theo doi von TPCP (dang lam)_Bao cao tinh hinh thuc hien KH 2009 den 31-01-10_Ke hoach 2012 theo doi (giai ngan 30.6.12) 3 5" xfId="41968"/>
    <cellStyle name="1_Theo doi von TPCP (dang lam)_Bao cao tinh hinh thuc hien KH 2009 den 31-01-10_Ke hoach 2012 theo doi (giai ngan 30.6.12) 3 6" xfId="41969"/>
    <cellStyle name="1_Theo doi von TPCP (dang lam)_Bao cao tinh hinh thuc hien KH 2009 den 31-01-10_Ke hoach 2012 theo doi (giai ngan 30.6.12) 4" xfId="12350"/>
    <cellStyle name="1_Theo doi von TPCP (dang lam)_Bao cao tinh hinh thuc hien KH 2009 den 31-01-10_Ke hoach 2012 theo doi (giai ngan 30.6.12) 4 2" xfId="41970"/>
    <cellStyle name="1_Theo doi von TPCP (dang lam)_Bao cao tinh hinh thuc hien KH 2009 den 31-01-10_Ke hoach 2012 theo doi (giai ngan 30.6.12) 4 3" xfId="41971"/>
    <cellStyle name="1_Theo doi von TPCP (dang lam)_Bao cao tinh hinh thuc hien KH 2009 den 31-01-10_Ke hoach 2012 theo doi (giai ngan 30.6.12) 5" xfId="12351"/>
    <cellStyle name="1_Theo doi von TPCP (dang lam)_Bao cao tinh hinh thuc hien KH 2009 den 31-01-10_Ke hoach 2012 theo doi (giai ngan 30.6.12) 5 2" xfId="41972"/>
    <cellStyle name="1_Theo doi von TPCP (dang lam)_Bao cao tinh hinh thuc hien KH 2009 den 31-01-10_Ke hoach 2012 theo doi (giai ngan 30.6.12) 5 3" xfId="41973"/>
    <cellStyle name="1_Theo doi von TPCP (dang lam)_Bao cao tinh hinh thuc hien KH 2009 den 31-01-10_Ke hoach 2012 theo doi (giai ngan 30.6.12) 6" xfId="12352"/>
    <cellStyle name="1_Theo doi von TPCP (dang lam)_Bao cao tinh hinh thuc hien KH 2009 den 31-01-10_Ke hoach 2012 theo doi (giai ngan 30.6.12) 6 2" xfId="41974"/>
    <cellStyle name="1_Theo doi von TPCP (dang lam)_Bao cao tinh hinh thuc hien KH 2009 den 31-01-10_Ke hoach 2012 theo doi (giai ngan 30.6.12) 6 3" xfId="41975"/>
    <cellStyle name="1_Theo doi von TPCP (dang lam)_Bao cao tinh hinh thuc hien KH 2009 den 31-01-10_Ke hoach 2012 theo doi (giai ngan 30.6.12) 7" xfId="41976"/>
    <cellStyle name="1_Theo doi von TPCP (dang lam)_BC von DTPT 6 thang 2012" xfId="12353"/>
    <cellStyle name="1_Theo doi von TPCP (dang lam)_BC von DTPT 6 thang 2012 2" xfId="12354"/>
    <cellStyle name="1_Theo doi von TPCP (dang lam)_BC von DTPT 6 thang 2012 2 2" xfId="12355"/>
    <cellStyle name="1_Theo doi von TPCP (dang lam)_BC von DTPT 6 thang 2012 2 2 2" xfId="41977"/>
    <cellStyle name="1_Theo doi von TPCP (dang lam)_BC von DTPT 6 thang 2012 2 2 3" xfId="41978"/>
    <cellStyle name="1_Theo doi von TPCP (dang lam)_BC von DTPT 6 thang 2012 2 3" xfId="12356"/>
    <cellStyle name="1_Theo doi von TPCP (dang lam)_BC von DTPT 6 thang 2012 2 3 2" xfId="41979"/>
    <cellStyle name="1_Theo doi von TPCP (dang lam)_BC von DTPT 6 thang 2012 2 3 3" xfId="41980"/>
    <cellStyle name="1_Theo doi von TPCP (dang lam)_BC von DTPT 6 thang 2012 2 4" xfId="12357"/>
    <cellStyle name="1_Theo doi von TPCP (dang lam)_BC von DTPT 6 thang 2012 2 4 2" xfId="41981"/>
    <cellStyle name="1_Theo doi von TPCP (dang lam)_BC von DTPT 6 thang 2012 2 4 3" xfId="41982"/>
    <cellStyle name="1_Theo doi von TPCP (dang lam)_BC von DTPT 6 thang 2012 2 5" xfId="41983"/>
    <cellStyle name="1_Theo doi von TPCP (dang lam)_BC von DTPT 6 thang 2012 2 6" xfId="41984"/>
    <cellStyle name="1_Theo doi von TPCP (dang lam)_BC von DTPT 6 thang 2012 3" xfId="12358"/>
    <cellStyle name="1_Theo doi von TPCP (dang lam)_BC von DTPT 6 thang 2012 3 2" xfId="41985"/>
    <cellStyle name="1_Theo doi von TPCP (dang lam)_BC von DTPT 6 thang 2012 3 3" xfId="41986"/>
    <cellStyle name="1_Theo doi von TPCP (dang lam)_BC von DTPT 6 thang 2012 4" xfId="12359"/>
    <cellStyle name="1_Theo doi von TPCP (dang lam)_BC von DTPT 6 thang 2012 4 2" xfId="41987"/>
    <cellStyle name="1_Theo doi von TPCP (dang lam)_BC von DTPT 6 thang 2012 4 3" xfId="41988"/>
    <cellStyle name="1_Theo doi von TPCP (dang lam)_BC von DTPT 6 thang 2012 5" xfId="12360"/>
    <cellStyle name="1_Theo doi von TPCP (dang lam)_BC von DTPT 6 thang 2012 5 2" xfId="41989"/>
    <cellStyle name="1_Theo doi von TPCP (dang lam)_BC von DTPT 6 thang 2012 5 3" xfId="41990"/>
    <cellStyle name="1_Theo doi von TPCP (dang lam)_BC von DTPT 6 thang 2012 6" xfId="41991"/>
    <cellStyle name="1_Theo doi von TPCP (dang lam)_BC von DTPT 6 thang 2012 7" xfId="41992"/>
    <cellStyle name="1_Theo doi von TPCP (dang lam)_Bieu du thao QD von ho tro co MT" xfId="12361"/>
    <cellStyle name="1_Theo doi von TPCP (dang lam)_Bieu du thao QD von ho tro co MT 2" xfId="12362"/>
    <cellStyle name="1_Theo doi von TPCP (dang lam)_Bieu du thao QD von ho tro co MT 2 2" xfId="12363"/>
    <cellStyle name="1_Theo doi von TPCP (dang lam)_Bieu du thao QD von ho tro co MT 2 2 2" xfId="41993"/>
    <cellStyle name="1_Theo doi von TPCP (dang lam)_Bieu du thao QD von ho tro co MT 2 2 3" xfId="41994"/>
    <cellStyle name="1_Theo doi von TPCP (dang lam)_Bieu du thao QD von ho tro co MT 2 3" xfId="12364"/>
    <cellStyle name="1_Theo doi von TPCP (dang lam)_Bieu du thao QD von ho tro co MT 2 3 2" xfId="41995"/>
    <cellStyle name="1_Theo doi von TPCP (dang lam)_Bieu du thao QD von ho tro co MT 2 3 3" xfId="41996"/>
    <cellStyle name="1_Theo doi von TPCP (dang lam)_Bieu du thao QD von ho tro co MT 2 4" xfId="12365"/>
    <cellStyle name="1_Theo doi von TPCP (dang lam)_Bieu du thao QD von ho tro co MT 2 4 2" xfId="41997"/>
    <cellStyle name="1_Theo doi von TPCP (dang lam)_Bieu du thao QD von ho tro co MT 2 4 3" xfId="41998"/>
    <cellStyle name="1_Theo doi von TPCP (dang lam)_Bieu du thao QD von ho tro co MT 2 5" xfId="41999"/>
    <cellStyle name="1_Theo doi von TPCP (dang lam)_Bieu du thao QD von ho tro co MT 2 6" xfId="42000"/>
    <cellStyle name="1_Theo doi von TPCP (dang lam)_Bieu du thao QD von ho tro co MT 3" xfId="12366"/>
    <cellStyle name="1_Theo doi von TPCP (dang lam)_Bieu du thao QD von ho tro co MT 3 2" xfId="42001"/>
    <cellStyle name="1_Theo doi von TPCP (dang lam)_Bieu du thao QD von ho tro co MT 3 3" xfId="42002"/>
    <cellStyle name="1_Theo doi von TPCP (dang lam)_Bieu du thao QD von ho tro co MT 4" xfId="12367"/>
    <cellStyle name="1_Theo doi von TPCP (dang lam)_Bieu du thao QD von ho tro co MT 4 2" xfId="42003"/>
    <cellStyle name="1_Theo doi von TPCP (dang lam)_Bieu du thao QD von ho tro co MT 4 3" xfId="42004"/>
    <cellStyle name="1_Theo doi von TPCP (dang lam)_Bieu du thao QD von ho tro co MT 5" xfId="12368"/>
    <cellStyle name="1_Theo doi von TPCP (dang lam)_Bieu du thao QD von ho tro co MT 5 2" xfId="42005"/>
    <cellStyle name="1_Theo doi von TPCP (dang lam)_Bieu du thao QD von ho tro co MT 5 3" xfId="42006"/>
    <cellStyle name="1_Theo doi von TPCP (dang lam)_Bieu du thao QD von ho tro co MT 6" xfId="42007"/>
    <cellStyle name="1_Theo doi von TPCP (dang lam)_Bieu du thao QD von ho tro co MT 7" xfId="42008"/>
    <cellStyle name="1_Theo doi von TPCP (dang lam)_Book1" xfId="12369"/>
    <cellStyle name="1_Theo doi von TPCP (dang lam)_Book1 2" xfId="12370"/>
    <cellStyle name="1_Theo doi von TPCP (dang lam)_Book1 2 2" xfId="12371"/>
    <cellStyle name="1_Theo doi von TPCP (dang lam)_Book1 2 2 2" xfId="42009"/>
    <cellStyle name="1_Theo doi von TPCP (dang lam)_Book1 2 2 3" xfId="42010"/>
    <cellStyle name="1_Theo doi von TPCP (dang lam)_Book1 2 3" xfId="12372"/>
    <cellStyle name="1_Theo doi von TPCP (dang lam)_Book1 2 3 2" xfId="42011"/>
    <cellStyle name="1_Theo doi von TPCP (dang lam)_Book1 2 3 3" xfId="42012"/>
    <cellStyle name="1_Theo doi von TPCP (dang lam)_Book1 2 4" xfId="12373"/>
    <cellStyle name="1_Theo doi von TPCP (dang lam)_Book1 2 4 2" xfId="42013"/>
    <cellStyle name="1_Theo doi von TPCP (dang lam)_Book1 2 4 3" xfId="42014"/>
    <cellStyle name="1_Theo doi von TPCP (dang lam)_Book1 2 5" xfId="42015"/>
    <cellStyle name="1_Theo doi von TPCP (dang lam)_Book1 2 6" xfId="42016"/>
    <cellStyle name="1_Theo doi von TPCP (dang lam)_Book1 3" xfId="12374"/>
    <cellStyle name="1_Theo doi von TPCP (dang lam)_Book1 3 2" xfId="12375"/>
    <cellStyle name="1_Theo doi von TPCP (dang lam)_Book1 3 2 2" xfId="42017"/>
    <cellStyle name="1_Theo doi von TPCP (dang lam)_Book1 3 2 3" xfId="42018"/>
    <cellStyle name="1_Theo doi von TPCP (dang lam)_Book1 3 3" xfId="12376"/>
    <cellStyle name="1_Theo doi von TPCP (dang lam)_Book1 3 3 2" xfId="42019"/>
    <cellStyle name="1_Theo doi von TPCP (dang lam)_Book1 3 3 3" xfId="42020"/>
    <cellStyle name="1_Theo doi von TPCP (dang lam)_Book1 3 4" xfId="12377"/>
    <cellStyle name="1_Theo doi von TPCP (dang lam)_Book1 3 4 2" xfId="42021"/>
    <cellStyle name="1_Theo doi von TPCP (dang lam)_Book1 3 4 3" xfId="42022"/>
    <cellStyle name="1_Theo doi von TPCP (dang lam)_Book1 3 5" xfId="42023"/>
    <cellStyle name="1_Theo doi von TPCP (dang lam)_Book1 3 6" xfId="42024"/>
    <cellStyle name="1_Theo doi von TPCP (dang lam)_Book1 4" xfId="12378"/>
    <cellStyle name="1_Theo doi von TPCP (dang lam)_Book1 4 2" xfId="42025"/>
    <cellStyle name="1_Theo doi von TPCP (dang lam)_Book1 4 3" xfId="42026"/>
    <cellStyle name="1_Theo doi von TPCP (dang lam)_Book1 5" xfId="12379"/>
    <cellStyle name="1_Theo doi von TPCP (dang lam)_Book1 5 2" xfId="42027"/>
    <cellStyle name="1_Theo doi von TPCP (dang lam)_Book1 5 3" xfId="42028"/>
    <cellStyle name="1_Theo doi von TPCP (dang lam)_Book1 6" xfId="12380"/>
    <cellStyle name="1_Theo doi von TPCP (dang lam)_Book1 6 2" xfId="42029"/>
    <cellStyle name="1_Theo doi von TPCP (dang lam)_Book1 6 3" xfId="42030"/>
    <cellStyle name="1_Theo doi von TPCP (dang lam)_Book1 7" xfId="42031"/>
    <cellStyle name="1_Theo doi von TPCP (dang lam)_Book1 8" xfId="42032"/>
    <cellStyle name="1_Theo doi von TPCP (dang lam)_Book1_BC von DTPT 6 thang 2012" xfId="12381"/>
    <cellStyle name="1_Theo doi von TPCP (dang lam)_Book1_BC von DTPT 6 thang 2012 2" xfId="12382"/>
    <cellStyle name="1_Theo doi von TPCP (dang lam)_Book1_BC von DTPT 6 thang 2012 2 2" xfId="12383"/>
    <cellStyle name="1_Theo doi von TPCP (dang lam)_Book1_BC von DTPT 6 thang 2012 2 2 2" xfId="42033"/>
    <cellStyle name="1_Theo doi von TPCP (dang lam)_Book1_BC von DTPT 6 thang 2012 2 2 3" xfId="42034"/>
    <cellStyle name="1_Theo doi von TPCP (dang lam)_Book1_BC von DTPT 6 thang 2012 2 3" xfId="12384"/>
    <cellStyle name="1_Theo doi von TPCP (dang lam)_Book1_BC von DTPT 6 thang 2012 2 3 2" xfId="42035"/>
    <cellStyle name="1_Theo doi von TPCP (dang lam)_Book1_BC von DTPT 6 thang 2012 2 3 3" xfId="42036"/>
    <cellStyle name="1_Theo doi von TPCP (dang lam)_Book1_BC von DTPT 6 thang 2012 2 4" xfId="12385"/>
    <cellStyle name="1_Theo doi von TPCP (dang lam)_Book1_BC von DTPT 6 thang 2012 2 4 2" xfId="42037"/>
    <cellStyle name="1_Theo doi von TPCP (dang lam)_Book1_BC von DTPT 6 thang 2012 2 4 3" xfId="42038"/>
    <cellStyle name="1_Theo doi von TPCP (dang lam)_Book1_BC von DTPT 6 thang 2012 2 5" xfId="42039"/>
    <cellStyle name="1_Theo doi von TPCP (dang lam)_Book1_BC von DTPT 6 thang 2012 2 6" xfId="42040"/>
    <cellStyle name="1_Theo doi von TPCP (dang lam)_Book1_BC von DTPT 6 thang 2012 3" xfId="12386"/>
    <cellStyle name="1_Theo doi von TPCP (dang lam)_Book1_BC von DTPT 6 thang 2012 3 2" xfId="12387"/>
    <cellStyle name="1_Theo doi von TPCP (dang lam)_Book1_BC von DTPT 6 thang 2012 3 2 2" xfId="42041"/>
    <cellStyle name="1_Theo doi von TPCP (dang lam)_Book1_BC von DTPT 6 thang 2012 3 2 3" xfId="42042"/>
    <cellStyle name="1_Theo doi von TPCP (dang lam)_Book1_BC von DTPT 6 thang 2012 3 3" xfId="12388"/>
    <cellStyle name="1_Theo doi von TPCP (dang lam)_Book1_BC von DTPT 6 thang 2012 3 3 2" xfId="42043"/>
    <cellStyle name="1_Theo doi von TPCP (dang lam)_Book1_BC von DTPT 6 thang 2012 3 3 3" xfId="42044"/>
    <cellStyle name="1_Theo doi von TPCP (dang lam)_Book1_BC von DTPT 6 thang 2012 3 4" xfId="12389"/>
    <cellStyle name="1_Theo doi von TPCP (dang lam)_Book1_BC von DTPT 6 thang 2012 3 4 2" xfId="42045"/>
    <cellStyle name="1_Theo doi von TPCP (dang lam)_Book1_BC von DTPT 6 thang 2012 3 4 3" xfId="42046"/>
    <cellStyle name="1_Theo doi von TPCP (dang lam)_Book1_BC von DTPT 6 thang 2012 3 5" xfId="42047"/>
    <cellStyle name="1_Theo doi von TPCP (dang lam)_Book1_BC von DTPT 6 thang 2012 3 6" xfId="42048"/>
    <cellStyle name="1_Theo doi von TPCP (dang lam)_Book1_BC von DTPT 6 thang 2012 4" xfId="12390"/>
    <cellStyle name="1_Theo doi von TPCP (dang lam)_Book1_BC von DTPT 6 thang 2012 4 2" xfId="42049"/>
    <cellStyle name="1_Theo doi von TPCP (dang lam)_Book1_BC von DTPT 6 thang 2012 4 3" xfId="42050"/>
    <cellStyle name="1_Theo doi von TPCP (dang lam)_Book1_BC von DTPT 6 thang 2012 5" xfId="12391"/>
    <cellStyle name="1_Theo doi von TPCP (dang lam)_Book1_BC von DTPT 6 thang 2012 5 2" xfId="42051"/>
    <cellStyle name="1_Theo doi von TPCP (dang lam)_Book1_BC von DTPT 6 thang 2012 5 3" xfId="42052"/>
    <cellStyle name="1_Theo doi von TPCP (dang lam)_Book1_BC von DTPT 6 thang 2012 6" xfId="12392"/>
    <cellStyle name="1_Theo doi von TPCP (dang lam)_Book1_BC von DTPT 6 thang 2012 6 2" xfId="42053"/>
    <cellStyle name="1_Theo doi von TPCP (dang lam)_Book1_BC von DTPT 6 thang 2012 6 3" xfId="42054"/>
    <cellStyle name="1_Theo doi von TPCP (dang lam)_Book1_BC von DTPT 6 thang 2012 7" xfId="42055"/>
    <cellStyle name="1_Theo doi von TPCP (dang lam)_Book1_BC von DTPT 6 thang 2012 8" xfId="42056"/>
    <cellStyle name="1_Theo doi von TPCP (dang lam)_Book1_Bieu du thao QD von ho tro co MT" xfId="12393"/>
    <cellStyle name="1_Theo doi von TPCP (dang lam)_Book1_Bieu du thao QD von ho tro co MT 2" xfId="12394"/>
    <cellStyle name="1_Theo doi von TPCP (dang lam)_Book1_Bieu du thao QD von ho tro co MT 2 2" xfId="12395"/>
    <cellStyle name="1_Theo doi von TPCP (dang lam)_Book1_Bieu du thao QD von ho tro co MT 2 2 2" xfId="42057"/>
    <cellStyle name="1_Theo doi von TPCP (dang lam)_Book1_Bieu du thao QD von ho tro co MT 2 2 3" xfId="42058"/>
    <cellStyle name="1_Theo doi von TPCP (dang lam)_Book1_Bieu du thao QD von ho tro co MT 2 3" xfId="12396"/>
    <cellStyle name="1_Theo doi von TPCP (dang lam)_Book1_Bieu du thao QD von ho tro co MT 2 3 2" xfId="42059"/>
    <cellStyle name="1_Theo doi von TPCP (dang lam)_Book1_Bieu du thao QD von ho tro co MT 2 3 3" xfId="42060"/>
    <cellStyle name="1_Theo doi von TPCP (dang lam)_Book1_Bieu du thao QD von ho tro co MT 2 4" xfId="12397"/>
    <cellStyle name="1_Theo doi von TPCP (dang lam)_Book1_Bieu du thao QD von ho tro co MT 2 4 2" xfId="42061"/>
    <cellStyle name="1_Theo doi von TPCP (dang lam)_Book1_Bieu du thao QD von ho tro co MT 2 4 3" xfId="42062"/>
    <cellStyle name="1_Theo doi von TPCP (dang lam)_Book1_Bieu du thao QD von ho tro co MT 2 5" xfId="42063"/>
    <cellStyle name="1_Theo doi von TPCP (dang lam)_Book1_Bieu du thao QD von ho tro co MT 2 6" xfId="42064"/>
    <cellStyle name="1_Theo doi von TPCP (dang lam)_Book1_Bieu du thao QD von ho tro co MT 3" xfId="12398"/>
    <cellStyle name="1_Theo doi von TPCP (dang lam)_Book1_Bieu du thao QD von ho tro co MT 3 2" xfId="12399"/>
    <cellStyle name="1_Theo doi von TPCP (dang lam)_Book1_Bieu du thao QD von ho tro co MT 3 2 2" xfId="42065"/>
    <cellStyle name="1_Theo doi von TPCP (dang lam)_Book1_Bieu du thao QD von ho tro co MT 3 2 3" xfId="42066"/>
    <cellStyle name="1_Theo doi von TPCP (dang lam)_Book1_Bieu du thao QD von ho tro co MT 3 3" xfId="12400"/>
    <cellStyle name="1_Theo doi von TPCP (dang lam)_Book1_Bieu du thao QD von ho tro co MT 3 3 2" xfId="42067"/>
    <cellStyle name="1_Theo doi von TPCP (dang lam)_Book1_Bieu du thao QD von ho tro co MT 3 3 3" xfId="42068"/>
    <cellStyle name="1_Theo doi von TPCP (dang lam)_Book1_Bieu du thao QD von ho tro co MT 3 4" xfId="12401"/>
    <cellStyle name="1_Theo doi von TPCP (dang lam)_Book1_Bieu du thao QD von ho tro co MT 3 4 2" xfId="42069"/>
    <cellStyle name="1_Theo doi von TPCP (dang lam)_Book1_Bieu du thao QD von ho tro co MT 3 4 3" xfId="42070"/>
    <cellStyle name="1_Theo doi von TPCP (dang lam)_Book1_Bieu du thao QD von ho tro co MT 3 5" xfId="42071"/>
    <cellStyle name="1_Theo doi von TPCP (dang lam)_Book1_Bieu du thao QD von ho tro co MT 3 6" xfId="42072"/>
    <cellStyle name="1_Theo doi von TPCP (dang lam)_Book1_Bieu du thao QD von ho tro co MT 4" xfId="12402"/>
    <cellStyle name="1_Theo doi von TPCP (dang lam)_Book1_Bieu du thao QD von ho tro co MT 4 2" xfId="42073"/>
    <cellStyle name="1_Theo doi von TPCP (dang lam)_Book1_Bieu du thao QD von ho tro co MT 4 3" xfId="42074"/>
    <cellStyle name="1_Theo doi von TPCP (dang lam)_Book1_Bieu du thao QD von ho tro co MT 5" xfId="12403"/>
    <cellStyle name="1_Theo doi von TPCP (dang lam)_Book1_Bieu du thao QD von ho tro co MT 5 2" xfId="42075"/>
    <cellStyle name="1_Theo doi von TPCP (dang lam)_Book1_Bieu du thao QD von ho tro co MT 5 3" xfId="42076"/>
    <cellStyle name="1_Theo doi von TPCP (dang lam)_Book1_Bieu du thao QD von ho tro co MT 6" xfId="12404"/>
    <cellStyle name="1_Theo doi von TPCP (dang lam)_Book1_Bieu du thao QD von ho tro co MT 6 2" xfId="42077"/>
    <cellStyle name="1_Theo doi von TPCP (dang lam)_Book1_Bieu du thao QD von ho tro co MT 6 3" xfId="42078"/>
    <cellStyle name="1_Theo doi von TPCP (dang lam)_Book1_Bieu du thao QD von ho tro co MT 7" xfId="42079"/>
    <cellStyle name="1_Theo doi von TPCP (dang lam)_Book1_Bieu du thao QD von ho tro co MT 8" xfId="42080"/>
    <cellStyle name="1_Theo doi von TPCP (dang lam)_Book1_Hoan chinh KH 2012 (o nha)" xfId="12405"/>
    <cellStyle name="1_Theo doi von TPCP (dang lam)_Book1_Hoan chinh KH 2012 (o nha) 2" xfId="12406"/>
    <cellStyle name="1_Theo doi von TPCP (dang lam)_Book1_Hoan chinh KH 2012 (o nha) 2 2" xfId="12407"/>
    <cellStyle name="1_Theo doi von TPCP (dang lam)_Book1_Hoan chinh KH 2012 (o nha) 2 2 2" xfId="42081"/>
    <cellStyle name="1_Theo doi von TPCP (dang lam)_Book1_Hoan chinh KH 2012 (o nha) 2 2 3" xfId="42082"/>
    <cellStyle name="1_Theo doi von TPCP (dang lam)_Book1_Hoan chinh KH 2012 (o nha) 2 3" xfId="12408"/>
    <cellStyle name="1_Theo doi von TPCP (dang lam)_Book1_Hoan chinh KH 2012 (o nha) 2 3 2" xfId="42083"/>
    <cellStyle name="1_Theo doi von TPCP (dang lam)_Book1_Hoan chinh KH 2012 (o nha) 2 3 3" xfId="42084"/>
    <cellStyle name="1_Theo doi von TPCP (dang lam)_Book1_Hoan chinh KH 2012 (o nha) 2 4" xfId="12409"/>
    <cellStyle name="1_Theo doi von TPCP (dang lam)_Book1_Hoan chinh KH 2012 (o nha) 2 4 2" xfId="42085"/>
    <cellStyle name="1_Theo doi von TPCP (dang lam)_Book1_Hoan chinh KH 2012 (o nha) 2 4 3" xfId="42086"/>
    <cellStyle name="1_Theo doi von TPCP (dang lam)_Book1_Hoan chinh KH 2012 (o nha) 2 5" xfId="42087"/>
    <cellStyle name="1_Theo doi von TPCP (dang lam)_Book1_Hoan chinh KH 2012 (o nha) 2 6" xfId="42088"/>
    <cellStyle name="1_Theo doi von TPCP (dang lam)_Book1_Hoan chinh KH 2012 (o nha) 3" xfId="12410"/>
    <cellStyle name="1_Theo doi von TPCP (dang lam)_Book1_Hoan chinh KH 2012 (o nha) 3 2" xfId="12411"/>
    <cellStyle name="1_Theo doi von TPCP (dang lam)_Book1_Hoan chinh KH 2012 (o nha) 3 2 2" xfId="42089"/>
    <cellStyle name="1_Theo doi von TPCP (dang lam)_Book1_Hoan chinh KH 2012 (o nha) 3 2 3" xfId="42090"/>
    <cellStyle name="1_Theo doi von TPCP (dang lam)_Book1_Hoan chinh KH 2012 (o nha) 3 3" xfId="12412"/>
    <cellStyle name="1_Theo doi von TPCP (dang lam)_Book1_Hoan chinh KH 2012 (o nha) 3 3 2" xfId="42091"/>
    <cellStyle name="1_Theo doi von TPCP (dang lam)_Book1_Hoan chinh KH 2012 (o nha) 3 3 3" xfId="42092"/>
    <cellStyle name="1_Theo doi von TPCP (dang lam)_Book1_Hoan chinh KH 2012 (o nha) 3 4" xfId="12413"/>
    <cellStyle name="1_Theo doi von TPCP (dang lam)_Book1_Hoan chinh KH 2012 (o nha) 3 4 2" xfId="42093"/>
    <cellStyle name="1_Theo doi von TPCP (dang lam)_Book1_Hoan chinh KH 2012 (o nha) 3 4 3" xfId="42094"/>
    <cellStyle name="1_Theo doi von TPCP (dang lam)_Book1_Hoan chinh KH 2012 (o nha) 3 5" xfId="42095"/>
    <cellStyle name="1_Theo doi von TPCP (dang lam)_Book1_Hoan chinh KH 2012 (o nha) 3 6" xfId="42096"/>
    <cellStyle name="1_Theo doi von TPCP (dang lam)_Book1_Hoan chinh KH 2012 (o nha) 4" xfId="12414"/>
    <cellStyle name="1_Theo doi von TPCP (dang lam)_Book1_Hoan chinh KH 2012 (o nha) 4 2" xfId="42097"/>
    <cellStyle name="1_Theo doi von TPCP (dang lam)_Book1_Hoan chinh KH 2012 (o nha) 4 3" xfId="42098"/>
    <cellStyle name="1_Theo doi von TPCP (dang lam)_Book1_Hoan chinh KH 2012 (o nha) 5" xfId="12415"/>
    <cellStyle name="1_Theo doi von TPCP (dang lam)_Book1_Hoan chinh KH 2012 (o nha) 5 2" xfId="42099"/>
    <cellStyle name="1_Theo doi von TPCP (dang lam)_Book1_Hoan chinh KH 2012 (o nha) 5 3" xfId="42100"/>
    <cellStyle name="1_Theo doi von TPCP (dang lam)_Book1_Hoan chinh KH 2012 (o nha) 6" xfId="12416"/>
    <cellStyle name="1_Theo doi von TPCP (dang lam)_Book1_Hoan chinh KH 2012 (o nha) 6 2" xfId="42101"/>
    <cellStyle name="1_Theo doi von TPCP (dang lam)_Book1_Hoan chinh KH 2012 (o nha) 6 3" xfId="42102"/>
    <cellStyle name="1_Theo doi von TPCP (dang lam)_Book1_Hoan chinh KH 2012 (o nha) 7" xfId="42103"/>
    <cellStyle name="1_Theo doi von TPCP (dang lam)_Book1_Hoan chinh KH 2012 (o nha) 8" xfId="42104"/>
    <cellStyle name="1_Theo doi von TPCP (dang lam)_Book1_Hoan chinh KH 2012 (o nha)_Bao cao giai ngan quy I" xfId="12417"/>
    <cellStyle name="1_Theo doi von TPCP (dang lam)_Book1_Hoan chinh KH 2012 (o nha)_Bao cao giai ngan quy I 2" xfId="12418"/>
    <cellStyle name="1_Theo doi von TPCP (dang lam)_Book1_Hoan chinh KH 2012 (o nha)_Bao cao giai ngan quy I 2 2" xfId="12419"/>
    <cellStyle name="1_Theo doi von TPCP (dang lam)_Book1_Hoan chinh KH 2012 (o nha)_Bao cao giai ngan quy I 2 2 2" xfId="42105"/>
    <cellStyle name="1_Theo doi von TPCP (dang lam)_Book1_Hoan chinh KH 2012 (o nha)_Bao cao giai ngan quy I 2 2 3" xfId="42106"/>
    <cellStyle name="1_Theo doi von TPCP (dang lam)_Book1_Hoan chinh KH 2012 (o nha)_Bao cao giai ngan quy I 2 3" xfId="12420"/>
    <cellStyle name="1_Theo doi von TPCP (dang lam)_Book1_Hoan chinh KH 2012 (o nha)_Bao cao giai ngan quy I 2 3 2" xfId="42107"/>
    <cellStyle name="1_Theo doi von TPCP (dang lam)_Book1_Hoan chinh KH 2012 (o nha)_Bao cao giai ngan quy I 2 3 3" xfId="42108"/>
    <cellStyle name="1_Theo doi von TPCP (dang lam)_Book1_Hoan chinh KH 2012 (o nha)_Bao cao giai ngan quy I 2 4" xfId="12421"/>
    <cellStyle name="1_Theo doi von TPCP (dang lam)_Book1_Hoan chinh KH 2012 (o nha)_Bao cao giai ngan quy I 2 4 2" xfId="42109"/>
    <cellStyle name="1_Theo doi von TPCP (dang lam)_Book1_Hoan chinh KH 2012 (o nha)_Bao cao giai ngan quy I 2 4 3" xfId="42110"/>
    <cellStyle name="1_Theo doi von TPCP (dang lam)_Book1_Hoan chinh KH 2012 (o nha)_Bao cao giai ngan quy I 2 5" xfId="42111"/>
    <cellStyle name="1_Theo doi von TPCP (dang lam)_Book1_Hoan chinh KH 2012 (o nha)_Bao cao giai ngan quy I 2 6" xfId="42112"/>
    <cellStyle name="1_Theo doi von TPCP (dang lam)_Book1_Hoan chinh KH 2012 (o nha)_Bao cao giai ngan quy I 3" xfId="12422"/>
    <cellStyle name="1_Theo doi von TPCP (dang lam)_Book1_Hoan chinh KH 2012 (o nha)_Bao cao giai ngan quy I 3 2" xfId="12423"/>
    <cellStyle name="1_Theo doi von TPCP (dang lam)_Book1_Hoan chinh KH 2012 (o nha)_Bao cao giai ngan quy I 3 2 2" xfId="42113"/>
    <cellStyle name="1_Theo doi von TPCP (dang lam)_Book1_Hoan chinh KH 2012 (o nha)_Bao cao giai ngan quy I 3 2 3" xfId="42114"/>
    <cellStyle name="1_Theo doi von TPCP (dang lam)_Book1_Hoan chinh KH 2012 (o nha)_Bao cao giai ngan quy I 3 3" xfId="12424"/>
    <cellStyle name="1_Theo doi von TPCP (dang lam)_Book1_Hoan chinh KH 2012 (o nha)_Bao cao giai ngan quy I 3 3 2" xfId="42115"/>
    <cellStyle name="1_Theo doi von TPCP (dang lam)_Book1_Hoan chinh KH 2012 (o nha)_Bao cao giai ngan quy I 3 3 3" xfId="42116"/>
    <cellStyle name="1_Theo doi von TPCP (dang lam)_Book1_Hoan chinh KH 2012 (o nha)_Bao cao giai ngan quy I 3 4" xfId="12425"/>
    <cellStyle name="1_Theo doi von TPCP (dang lam)_Book1_Hoan chinh KH 2012 (o nha)_Bao cao giai ngan quy I 3 4 2" xfId="42117"/>
    <cellStyle name="1_Theo doi von TPCP (dang lam)_Book1_Hoan chinh KH 2012 (o nha)_Bao cao giai ngan quy I 3 4 3" xfId="42118"/>
    <cellStyle name="1_Theo doi von TPCP (dang lam)_Book1_Hoan chinh KH 2012 (o nha)_Bao cao giai ngan quy I 3 5" xfId="42119"/>
    <cellStyle name="1_Theo doi von TPCP (dang lam)_Book1_Hoan chinh KH 2012 (o nha)_Bao cao giai ngan quy I 3 6" xfId="42120"/>
    <cellStyle name="1_Theo doi von TPCP (dang lam)_Book1_Hoan chinh KH 2012 (o nha)_Bao cao giai ngan quy I 4" xfId="12426"/>
    <cellStyle name="1_Theo doi von TPCP (dang lam)_Book1_Hoan chinh KH 2012 (o nha)_Bao cao giai ngan quy I 4 2" xfId="42121"/>
    <cellStyle name="1_Theo doi von TPCP (dang lam)_Book1_Hoan chinh KH 2012 (o nha)_Bao cao giai ngan quy I 4 3" xfId="42122"/>
    <cellStyle name="1_Theo doi von TPCP (dang lam)_Book1_Hoan chinh KH 2012 (o nha)_Bao cao giai ngan quy I 5" xfId="12427"/>
    <cellStyle name="1_Theo doi von TPCP (dang lam)_Book1_Hoan chinh KH 2012 (o nha)_Bao cao giai ngan quy I 5 2" xfId="42123"/>
    <cellStyle name="1_Theo doi von TPCP (dang lam)_Book1_Hoan chinh KH 2012 (o nha)_Bao cao giai ngan quy I 5 3" xfId="42124"/>
    <cellStyle name="1_Theo doi von TPCP (dang lam)_Book1_Hoan chinh KH 2012 (o nha)_Bao cao giai ngan quy I 6" xfId="12428"/>
    <cellStyle name="1_Theo doi von TPCP (dang lam)_Book1_Hoan chinh KH 2012 (o nha)_Bao cao giai ngan quy I 6 2" xfId="42125"/>
    <cellStyle name="1_Theo doi von TPCP (dang lam)_Book1_Hoan chinh KH 2012 (o nha)_Bao cao giai ngan quy I 6 3" xfId="42126"/>
    <cellStyle name="1_Theo doi von TPCP (dang lam)_Book1_Hoan chinh KH 2012 (o nha)_Bao cao giai ngan quy I 7" xfId="42127"/>
    <cellStyle name="1_Theo doi von TPCP (dang lam)_Book1_Hoan chinh KH 2012 (o nha)_Bao cao giai ngan quy I 8" xfId="42128"/>
    <cellStyle name="1_Theo doi von TPCP (dang lam)_Book1_Hoan chinh KH 2012 (o nha)_BC von DTPT 6 thang 2012" xfId="12429"/>
    <cellStyle name="1_Theo doi von TPCP (dang lam)_Book1_Hoan chinh KH 2012 (o nha)_BC von DTPT 6 thang 2012 2" xfId="12430"/>
    <cellStyle name="1_Theo doi von TPCP (dang lam)_Book1_Hoan chinh KH 2012 (o nha)_BC von DTPT 6 thang 2012 2 2" xfId="12431"/>
    <cellStyle name="1_Theo doi von TPCP (dang lam)_Book1_Hoan chinh KH 2012 (o nha)_BC von DTPT 6 thang 2012 2 2 2" xfId="42129"/>
    <cellStyle name="1_Theo doi von TPCP (dang lam)_Book1_Hoan chinh KH 2012 (o nha)_BC von DTPT 6 thang 2012 2 2 3" xfId="42130"/>
    <cellStyle name="1_Theo doi von TPCP (dang lam)_Book1_Hoan chinh KH 2012 (o nha)_BC von DTPT 6 thang 2012 2 3" xfId="12432"/>
    <cellStyle name="1_Theo doi von TPCP (dang lam)_Book1_Hoan chinh KH 2012 (o nha)_BC von DTPT 6 thang 2012 2 3 2" xfId="42131"/>
    <cellStyle name="1_Theo doi von TPCP (dang lam)_Book1_Hoan chinh KH 2012 (o nha)_BC von DTPT 6 thang 2012 2 3 3" xfId="42132"/>
    <cellStyle name="1_Theo doi von TPCP (dang lam)_Book1_Hoan chinh KH 2012 (o nha)_BC von DTPT 6 thang 2012 2 4" xfId="12433"/>
    <cellStyle name="1_Theo doi von TPCP (dang lam)_Book1_Hoan chinh KH 2012 (o nha)_BC von DTPT 6 thang 2012 2 4 2" xfId="42133"/>
    <cellStyle name="1_Theo doi von TPCP (dang lam)_Book1_Hoan chinh KH 2012 (o nha)_BC von DTPT 6 thang 2012 2 4 3" xfId="42134"/>
    <cellStyle name="1_Theo doi von TPCP (dang lam)_Book1_Hoan chinh KH 2012 (o nha)_BC von DTPT 6 thang 2012 2 5" xfId="42135"/>
    <cellStyle name="1_Theo doi von TPCP (dang lam)_Book1_Hoan chinh KH 2012 (o nha)_BC von DTPT 6 thang 2012 2 6" xfId="42136"/>
    <cellStyle name="1_Theo doi von TPCP (dang lam)_Book1_Hoan chinh KH 2012 (o nha)_BC von DTPT 6 thang 2012 3" xfId="12434"/>
    <cellStyle name="1_Theo doi von TPCP (dang lam)_Book1_Hoan chinh KH 2012 (o nha)_BC von DTPT 6 thang 2012 3 2" xfId="12435"/>
    <cellStyle name="1_Theo doi von TPCP (dang lam)_Book1_Hoan chinh KH 2012 (o nha)_BC von DTPT 6 thang 2012 3 2 2" xfId="42137"/>
    <cellStyle name="1_Theo doi von TPCP (dang lam)_Book1_Hoan chinh KH 2012 (o nha)_BC von DTPT 6 thang 2012 3 2 3" xfId="42138"/>
    <cellStyle name="1_Theo doi von TPCP (dang lam)_Book1_Hoan chinh KH 2012 (o nha)_BC von DTPT 6 thang 2012 3 3" xfId="12436"/>
    <cellStyle name="1_Theo doi von TPCP (dang lam)_Book1_Hoan chinh KH 2012 (o nha)_BC von DTPT 6 thang 2012 3 3 2" xfId="42139"/>
    <cellStyle name="1_Theo doi von TPCP (dang lam)_Book1_Hoan chinh KH 2012 (o nha)_BC von DTPT 6 thang 2012 3 3 3" xfId="42140"/>
    <cellStyle name="1_Theo doi von TPCP (dang lam)_Book1_Hoan chinh KH 2012 (o nha)_BC von DTPT 6 thang 2012 3 4" xfId="12437"/>
    <cellStyle name="1_Theo doi von TPCP (dang lam)_Book1_Hoan chinh KH 2012 (o nha)_BC von DTPT 6 thang 2012 3 4 2" xfId="42141"/>
    <cellStyle name="1_Theo doi von TPCP (dang lam)_Book1_Hoan chinh KH 2012 (o nha)_BC von DTPT 6 thang 2012 3 4 3" xfId="42142"/>
    <cellStyle name="1_Theo doi von TPCP (dang lam)_Book1_Hoan chinh KH 2012 (o nha)_BC von DTPT 6 thang 2012 3 5" xfId="42143"/>
    <cellStyle name="1_Theo doi von TPCP (dang lam)_Book1_Hoan chinh KH 2012 (o nha)_BC von DTPT 6 thang 2012 3 6" xfId="42144"/>
    <cellStyle name="1_Theo doi von TPCP (dang lam)_Book1_Hoan chinh KH 2012 (o nha)_BC von DTPT 6 thang 2012 4" xfId="12438"/>
    <cellStyle name="1_Theo doi von TPCP (dang lam)_Book1_Hoan chinh KH 2012 (o nha)_BC von DTPT 6 thang 2012 4 2" xfId="42145"/>
    <cellStyle name="1_Theo doi von TPCP (dang lam)_Book1_Hoan chinh KH 2012 (o nha)_BC von DTPT 6 thang 2012 4 3" xfId="42146"/>
    <cellStyle name="1_Theo doi von TPCP (dang lam)_Book1_Hoan chinh KH 2012 (o nha)_BC von DTPT 6 thang 2012 5" xfId="12439"/>
    <cellStyle name="1_Theo doi von TPCP (dang lam)_Book1_Hoan chinh KH 2012 (o nha)_BC von DTPT 6 thang 2012 5 2" xfId="42147"/>
    <cellStyle name="1_Theo doi von TPCP (dang lam)_Book1_Hoan chinh KH 2012 (o nha)_BC von DTPT 6 thang 2012 5 3" xfId="42148"/>
    <cellStyle name="1_Theo doi von TPCP (dang lam)_Book1_Hoan chinh KH 2012 (o nha)_BC von DTPT 6 thang 2012 6" xfId="12440"/>
    <cellStyle name="1_Theo doi von TPCP (dang lam)_Book1_Hoan chinh KH 2012 (o nha)_BC von DTPT 6 thang 2012 6 2" xfId="42149"/>
    <cellStyle name="1_Theo doi von TPCP (dang lam)_Book1_Hoan chinh KH 2012 (o nha)_BC von DTPT 6 thang 2012 6 3" xfId="42150"/>
    <cellStyle name="1_Theo doi von TPCP (dang lam)_Book1_Hoan chinh KH 2012 (o nha)_BC von DTPT 6 thang 2012 7" xfId="42151"/>
    <cellStyle name="1_Theo doi von TPCP (dang lam)_Book1_Hoan chinh KH 2012 (o nha)_BC von DTPT 6 thang 2012 8" xfId="42152"/>
    <cellStyle name="1_Theo doi von TPCP (dang lam)_Book1_Hoan chinh KH 2012 (o nha)_Bieu du thao QD von ho tro co MT" xfId="12441"/>
    <cellStyle name="1_Theo doi von TPCP (dang lam)_Book1_Hoan chinh KH 2012 (o nha)_Bieu du thao QD von ho tro co MT 2" xfId="12442"/>
    <cellStyle name="1_Theo doi von TPCP (dang lam)_Book1_Hoan chinh KH 2012 (o nha)_Bieu du thao QD von ho tro co MT 2 2" xfId="12443"/>
    <cellStyle name="1_Theo doi von TPCP (dang lam)_Book1_Hoan chinh KH 2012 (o nha)_Bieu du thao QD von ho tro co MT 2 2 2" xfId="42153"/>
    <cellStyle name="1_Theo doi von TPCP (dang lam)_Book1_Hoan chinh KH 2012 (o nha)_Bieu du thao QD von ho tro co MT 2 2 3" xfId="42154"/>
    <cellStyle name="1_Theo doi von TPCP (dang lam)_Book1_Hoan chinh KH 2012 (o nha)_Bieu du thao QD von ho tro co MT 2 3" xfId="12444"/>
    <cellStyle name="1_Theo doi von TPCP (dang lam)_Book1_Hoan chinh KH 2012 (o nha)_Bieu du thao QD von ho tro co MT 2 3 2" xfId="42155"/>
    <cellStyle name="1_Theo doi von TPCP (dang lam)_Book1_Hoan chinh KH 2012 (o nha)_Bieu du thao QD von ho tro co MT 2 3 3" xfId="42156"/>
    <cellStyle name="1_Theo doi von TPCP (dang lam)_Book1_Hoan chinh KH 2012 (o nha)_Bieu du thao QD von ho tro co MT 2 4" xfId="12445"/>
    <cellStyle name="1_Theo doi von TPCP (dang lam)_Book1_Hoan chinh KH 2012 (o nha)_Bieu du thao QD von ho tro co MT 2 4 2" xfId="42157"/>
    <cellStyle name="1_Theo doi von TPCP (dang lam)_Book1_Hoan chinh KH 2012 (o nha)_Bieu du thao QD von ho tro co MT 2 4 3" xfId="42158"/>
    <cellStyle name="1_Theo doi von TPCP (dang lam)_Book1_Hoan chinh KH 2012 (o nha)_Bieu du thao QD von ho tro co MT 2 5" xfId="42159"/>
    <cellStyle name="1_Theo doi von TPCP (dang lam)_Book1_Hoan chinh KH 2012 (o nha)_Bieu du thao QD von ho tro co MT 2 6" xfId="42160"/>
    <cellStyle name="1_Theo doi von TPCP (dang lam)_Book1_Hoan chinh KH 2012 (o nha)_Bieu du thao QD von ho tro co MT 3" xfId="12446"/>
    <cellStyle name="1_Theo doi von TPCP (dang lam)_Book1_Hoan chinh KH 2012 (o nha)_Bieu du thao QD von ho tro co MT 3 2" xfId="12447"/>
    <cellStyle name="1_Theo doi von TPCP (dang lam)_Book1_Hoan chinh KH 2012 (o nha)_Bieu du thao QD von ho tro co MT 3 2 2" xfId="42161"/>
    <cellStyle name="1_Theo doi von TPCP (dang lam)_Book1_Hoan chinh KH 2012 (o nha)_Bieu du thao QD von ho tro co MT 3 2 3" xfId="42162"/>
    <cellStyle name="1_Theo doi von TPCP (dang lam)_Book1_Hoan chinh KH 2012 (o nha)_Bieu du thao QD von ho tro co MT 3 3" xfId="12448"/>
    <cellStyle name="1_Theo doi von TPCP (dang lam)_Book1_Hoan chinh KH 2012 (o nha)_Bieu du thao QD von ho tro co MT 3 3 2" xfId="42163"/>
    <cellStyle name="1_Theo doi von TPCP (dang lam)_Book1_Hoan chinh KH 2012 (o nha)_Bieu du thao QD von ho tro co MT 3 3 3" xfId="42164"/>
    <cellStyle name="1_Theo doi von TPCP (dang lam)_Book1_Hoan chinh KH 2012 (o nha)_Bieu du thao QD von ho tro co MT 3 4" xfId="12449"/>
    <cellStyle name="1_Theo doi von TPCP (dang lam)_Book1_Hoan chinh KH 2012 (o nha)_Bieu du thao QD von ho tro co MT 3 4 2" xfId="42165"/>
    <cellStyle name="1_Theo doi von TPCP (dang lam)_Book1_Hoan chinh KH 2012 (o nha)_Bieu du thao QD von ho tro co MT 3 4 3" xfId="42166"/>
    <cellStyle name="1_Theo doi von TPCP (dang lam)_Book1_Hoan chinh KH 2012 (o nha)_Bieu du thao QD von ho tro co MT 3 5" xfId="42167"/>
    <cellStyle name="1_Theo doi von TPCP (dang lam)_Book1_Hoan chinh KH 2012 (o nha)_Bieu du thao QD von ho tro co MT 3 6" xfId="42168"/>
    <cellStyle name="1_Theo doi von TPCP (dang lam)_Book1_Hoan chinh KH 2012 (o nha)_Bieu du thao QD von ho tro co MT 4" xfId="12450"/>
    <cellStyle name="1_Theo doi von TPCP (dang lam)_Book1_Hoan chinh KH 2012 (o nha)_Bieu du thao QD von ho tro co MT 4 2" xfId="42169"/>
    <cellStyle name="1_Theo doi von TPCP (dang lam)_Book1_Hoan chinh KH 2012 (o nha)_Bieu du thao QD von ho tro co MT 4 3" xfId="42170"/>
    <cellStyle name="1_Theo doi von TPCP (dang lam)_Book1_Hoan chinh KH 2012 (o nha)_Bieu du thao QD von ho tro co MT 5" xfId="12451"/>
    <cellStyle name="1_Theo doi von TPCP (dang lam)_Book1_Hoan chinh KH 2012 (o nha)_Bieu du thao QD von ho tro co MT 5 2" xfId="42171"/>
    <cellStyle name="1_Theo doi von TPCP (dang lam)_Book1_Hoan chinh KH 2012 (o nha)_Bieu du thao QD von ho tro co MT 5 3" xfId="42172"/>
    <cellStyle name="1_Theo doi von TPCP (dang lam)_Book1_Hoan chinh KH 2012 (o nha)_Bieu du thao QD von ho tro co MT 6" xfId="12452"/>
    <cellStyle name="1_Theo doi von TPCP (dang lam)_Book1_Hoan chinh KH 2012 (o nha)_Bieu du thao QD von ho tro co MT 6 2" xfId="42173"/>
    <cellStyle name="1_Theo doi von TPCP (dang lam)_Book1_Hoan chinh KH 2012 (o nha)_Bieu du thao QD von ho tro co MT 6 3" xfId="42174"/>
    <cellStyle name="1_Theo doi von TPCP (dang lam)_Book1_Hoan chinh KH 2012 (o nha)_Bieu du thao QD von ho tro co MT 7" xfId="42175"/>
    <cellStyle name="1_Theo doi von TPCP (dang lam)_Book1_Hoan chinh KH 2012 (o nha)_Bieu du thao QD von ho tro co MT 8" xfId="42176"/>
    <cellStyle name="1_Theo doi von TPCP (dang lam)_Book1_Hoan chinh KH 2012 (o nha)_Ke hoach 2012 theo doi (giai ngan 30.6.12)" xfId="12453"/>
    <cellStyle name="1_Theo doi von TPCP (dang lam)_Book1_Hoan chinh KH 2012 (o nha)_Ke hoach 2012 theo doi (giai ngan 30.6.12) 2" xfId="12454"/>
    <cellStyle name="1_Theo doi von TPCP (dang lam)_Book1_Hoan chinh KH 2012 (o nha)_Ke hoach 2012 theo doi (giai ngan 30.6.12) 2 2" xfId="12455"/>
    <cellStyle name="1_Theo doi von TPCP (dang lam)_Book1_Hoan chinh KH 2012 (o nha)_Ke hoach 2012 theo doi (giai ngan 30.6.12) 2 2 2" xfId="42177"/>
    <cellStyle name="1_Theo doi von TPCP (dang lam)_Book1_Hoan chinh KH 2012 (o nha)_Ke hoach 2012 theo doi (giai ngan 30.6.12) 2 2 3" xfId="42178"/>
    <cellStyle name="1_Theo doi von TPCP (dang lam)_Book1_Hoan chinh KH 2012 (o nha)_Ke hoach 2012 theo doi (giai ngan 30.6.12) 2 3" xfId="12456"/>
    <cellStyle name="1_Theo doi von TPCP (dang lam)_Book1_Hoan chinh KH 2012 (o nha)_Ke hoach 2012 theo doi (giai ngan 30.6.12) 2 3 2" xfId="42179"/>
    <cellStyle name="1_Theo doi von TPCP (dang lam)_Book1_Hoan chinh KH 2012 (o nha)_Ke hoach 2012 theo doi (giai ngan 30.6.12) 2 3 3" xfId="42180"/>
    <cellStyle name="1_Theo doi von TPCP (dang lam)_Book1_Hoan chinh KH 2012 (o nha)_Ke hoach 2012 theo doi (giai ngan 30.6.12) 2 4" xfId="12457"/>
    <cellStyle name="1_Theo doi von TPCP (dang lam)_Book1_Hoan chinh KH 2012 (o nha)_Ke hoach 2012 theo doi (giai ngan 30.6.12) 2 4 2" xfId="42181"/>
    <cellStyle name="1_Theo doi von TPCP (dang lam)_Book1_Hoan chinh KH 2012 (o nha)_Ke hoach 2012 theo doi (giai ngan 30.6.12) 2 4 3" xfId="42182"/>
    <cellStyle name="1_Theo doi von TPCP (dang lam)_Book1_Hoan chinh KH 2012 (o nha)_Ke hoach 2012 theo doi (giai ngan 30.6.12) 2 5" xfId="42183"/>
    <cellStyle name="1_Theo doi von TPCP (dang lam)_Book1_Hoan chinh KH 2012 (o nha)_Ke hoach 2012 theo doi (giai ngan 30.6.12) 2 6" xfId="42184"/>
    <cellStyle name="1_Theo doi von TPCP (dang lam)_Book1_Hoan chinh KH 2012 (o nha)_Ke hoach 2012 theo doi (giai ngan 30.6.12) 3" xfId="12458"/>
    <cellStyle name="1_Theo doi von TPCP (dang lam)_Book1_Hoan chinh KH 2012 (o nha)_Ke hoach 2012 theo doi (giai ngan 30.6.12) 3 2" xfId="12459"/>
    <cellStyle name="1_Theo doi von TPCP (dang lam)_Book1_Hoan chinh KH 2012 (o nha)_Ke hoach 2012 theo doi (giai ngan 30.6.12) 3 2 2" xfId="42185"/>
    <cellStyle name="1_Theo doi von TPCP (dang lam)_Book1_Hoan chinh KH 2012 (o nha)_Ke hoach 2012 theo doi (giai ngan 30.6.12) 3 2 3" xfId="42186"/>
    <cellStyle name="1_Theo doi von TPCP (dang lam)_Book1_Hoan chinh KH 2012 (o nha)_Ke hoach 2012 theo doi (giai ngan 30.6.12) 3 3" xfId="12460"/>
    <cellStyle name="1_Theo doi von TPCP (dang lam)_Book1_Hoan chinh KH 2012 (o nha)_Ke hoach 2012 theo doi (giai ngan 30.6.12) 3 3 2" xfId="42187"/>
    <cellStyle name="1_Theo doi von TPCP (dang lam)_Book1_Hoan chinh KH 2012 (o nha)_Ke hoach 2012 theo doi (giai ngan 30.6.12) 3 3 3" xfId="42188"/>
    <cellStyle name="1_Theo doi von TPCP (dang lam)_Book1_Hoan chinh KH 2012 (o nha)_Ke hoach 2012 theo doi (giai ngan 30.6.12) 3 4" xfId="12461"/>
    <cellStyle name="1_Theo doi von TPCP (dang lam)_Book1_Hoan chinh KH 2012 (o nha)_Ke hoach 2012 theo doi (giai ngan 30.6.12) 3 4 2" xfId="42189"/>
    <cellStyle name="1_Theo doi von TPCP (dang lam)_Book1_Hoan chinh KH 2012 (o nha)_Ke hoach 2012 theo doi (giai ngan 30.6.12) 3 4 3" xfId="42190"/>
    <cellStyle name="1_Theo doi von TPCP (dang lam)_Book1_Hoan chinh KH 2012 (o nha)_Ke hoach 2012 theo doi (giai ngan 30.6.12) 3 5" xfId="42191"/>
    <cellStyle name="1_Theo doi von TPCP (dang lam)_Book1_Hoan chinh KH 2012 (o nha)_Ke hoach 2012 theo doi (giai ngan 30.6.12) 3 6" xfId="42192"/>
    <cellStyle name="1_Theo doi von TPCP (dang lam)_Book1_Hoan chinh KH 2012 (o nha)_Ke hoach 2012 theo doi (giai ngan 30.6.12) 4" xfId="12462"/>
    <cellStyle name="1_Theo doi von TPCP (dang lam)_Book1_Hoan chinh KH 2012 (o nha)_Ke hoach 2012 theo doi (giai ngan 30.6.12) 4 2" xfId="42193"/>
    <cellStyle name="1_Theo doi von TPCP (dang lam)_Book1_Hoan chinh KH 2012 (o nha)_Ke hoach 2012 theo doi (giai ngan 30.6.12) 4 3" xfId="42194"/>
    <cellStyle name="1_Theo doi von TPCP (dang lam)_Book1_Hoan chinh KH 2012 (o nha)_Ke hoach 2012 theo doi (giai ngan 30.6.12) 5" xfId="12463"/>
    <cellStyle name="1_Theo doi von TPCP (dang lam)_Book1_Hoan chinh KH 2012 (o nha)_Ke hoach 2012 theo doi (giai ngan 30.6.12) 5 2" xfId="42195"/>
    <cellStyle name="1_Theo doi von TPCP (dang lam)_Book1_Hoan chinh KH 2012 (o nha)_Ke hoach 2012 theo doi (giai ngan 30.6.12) 5 3" xfId="42196"/>
    <cellStyle name="1_Theo doi von TPCP (dang lam)_Book1_Hoan chinh KH 2012 (o nha)_Ke hoach 2012 theo doi (giai ngan 30.6.12) 6" xfId="12464"/>
    <cellStyle name="1_Theo doi von TPCP (dang lam)_Book1_Hoan chinh KH 2012 (o nha)_Ke hoach 2012 theo doi (giai ngan 30.6.12) 6 2" xfId="42197"/>
    <cellStyle name="1_Theo doi von TPCP (dang lam)_Book1_Hoan chinh KH 2012 (o nha)_Ke hoach 2012 theo doi (giai ngan 30.6.12) 6 3" xfId="42198"/>
    <cellStyle name="1_Theo doi von TPCP (dang lam)_Book1_Hoan chinh KH 2012 (o nha)_Ke hoach 2012 theo doi (giai ngan 30.6.12) 7" xfId="42199"/>
    <cellStyle name="1_Theo doi von TPCP (dang lam)_Book1_Hoan chinh KH 2012 (o nha)_Ke hoach 2012 theo doi (giai ngan 30.6.12) 8" xfId="42200"/>
    <cellStyle name="1_Theo doi von TPCP (dang lam)_Book1_Hoan chinh KH 2012 Von ho tro co MT" xfId="12465"/>
    <cellStyle name="1_Theo doi von TPCP (dang lam)_Book1_Hoan chinh KH 2012 Von ho tro co MT (chi tiet)" xfId="12466"/>
    <cellStyle name="1_Theo doi von TPCP (dang lam)_Book1_Hoan chinh KH 2012 Von ho tro co MT (chi tiet) 2" xfId="12467"/>
    <cellStyle name="1_Theo doi von TPCP (dang lam)_Book1_Hoan chinh KH 2012 Von ho tro co MT (chi tiet) 2 2" xfId="12468"/>
    <cellStyle name="1_Theo doi von TPCP (dang lam)_Book1_Hoan chinh KH 2012 Von ho tro co MT (chi tiet) 2 2 2" xfId="42201"/>
    <cellStyle name="1_Theo doi von TPCP (dang lam)_Book1_Hoan chinh KH 2012 Von ho tro co MT (chi tiet) 2 2 3" xfId="42202"/>
    <cellStyle name="1_Theo doi von TPCP (dang lam)_Book1_Hoan chinh KH 2012 Von ho tro co MT (chi tiet) 2 3" xfId="12469"/>
    <cellStyle name="1_Theo doi von TPCP (dang lam)_Book1_Hoan chinh KH 2012 Von ho tro co MT (chi tiet) 2 3 2" xfId="42203"/>
    <cellStyle name="1_Theo doi von TPCP (dang lam)_Book1_Hoan chinh KH 2012 Von ho tro co MT (chi tiet) 2 3 3" xfId="42204"/>
    <cellStyle name="1_Theo doi von TPCP (dang lam)_Book1_Hoan chinh KH 2012 Von ho tro co MT (chi tiet) 2 4" xfId="12470"/>
    <cellStyle name="1_Theo doi von TPCP (dang lam)_Book1_Hoan chinh KH 2012 Von ho tro co MT (chi tiet) 2 4 2" xfId="42205"/>
    <cellStyle name="1_Theo doi von TPCP (dang lam)_Book1_Hoan chinh KH 2012 Von ho tro co MT (chi tiet) 2 4 3" xfId="42206"/>
    <cellStyle name="1_Theo doi von TPCP (dang lam)_Book1_Hoan chinh KH 2012 Von ho tro co MT (chi tiet) 2 5" xfId="42207"/>
    <cellStyle name="1_Theo doi von TPCP (dang lam)_Book1_Hoan chinh KH 2012 Von ho tro co MT (chi tiet) 2 6" xfId="42208"/>
    <cellStyle name="1_Theo doi von TPCP (dang lam)_Book1_Hoan chinh KH 2012 Von ho tro co MT (chi tiet) 3" xfId="12471"/>
    <cellStyle name="1_Theo doi von TPCP (dang lam)_Book1_Hoan chinh KH 2012 Von ho tro co MT (chi tiet) 3 2" xfId="12472"/>
    <cellStyle name="1_Theo doi von TPCP (dang lam)_Book1_Hoan chinh KH 2012 Von ho tro co MT (chi tiet) 3 2 2" xfId="42209"/>
    <cellStyle name="1_Theo doi von TPCP (dang lam)_Book1_Hoan chinh KH 2012 Von ho tro co MT (chi tiet) 3 2 3" xfId="42210"/>
    <cellStyle name="1_Theo doi von TPCP (dang lam)_Book1_Hoan chinh KH 2012 Von ho tro co MT (chi tiet) 3 3" xfId="12473"/>
    <cellStyle name="1_Theo doi von TPCP (dang lam)_Book1_Hoan chinh KH 2012 Von ho tro co MT (chi tiet) 3 3 2" xfId="42211"/>
    <cellStyle name="1_Theo doi von TPCP (dang lam)_Book1_Hoan chinh KH 2012 Von ho tro co MT (chi tiet) 3 3 3" xfId="42212"/>
    <cellStyle name="1_Theo doi von TPCP (dang lam)_Book1_Hoan chinh KH 2012 Von ho tro co MT (chi tiet) 3 4" xfId="12474"/>
    <cellStyle name="1_Theo doi von TPCP (dang lam)_Book1_Hoan chinh KH 2012 Von ho tro co MT (chi tiet) 3 4 2" xfId="42213"/>
    <cellStyle name="1_Theo doi von TPCP (dang lam)_Book1_Hoan chinh KH 2012 Von ho tro co MT (chi tiet) 3 4 3" xfId="42214"/>
    <cellStyle name="1_Theo doi von TPCP (dang lam)_Book1_Hoan chinh KH 2012 Von ho tro co MT (chi tiet) 3 5" xfId="42215"/>
    <cellStyle name="1_Theo doi von TPCP (dang lam)_Book1_Hoan chinh KH 2012 Von ho tro co MT (chi tiet) 3 6" xfId="42216"/>
    <cellStyle name="1_Theo doi von TPCP (dang lam)_Book1_Hoan chinh KH 2012 Von ho tro co MT (chi tiet) 4" xfId="12475"/>
    <cellStyle name="1_Theo doi von TPCP (dang lam)_Book1_Hoan chinh KH 2012 Von ho tro co MT (chi tiet) 4 2" xfId="42217"/>
    <cellStyle name="1_Theo doi von TPCP (dang lam)_Book1_Hoan chinh KH 2012 Von ho tro co MT (chi tiet) 4 3" xfId="42218"/>
    <cellStyle name="1_Theo doi von TPCP (dang lam)_Book1_Hoan chinh KH 2012 Von ho tro co MT (chi tiet) 5" xfId="12476"/>
    <cellStyle name="1_Theo doi von TPCP (dang lam)_Book1_Hoan chinh KH 2012 Von ho tro co MT (chi tiet) 5 2" xfId="42219"/>
    <cellStyle name="1_Theo doi von TPCP (dang lam)_Book1_Hoan chinh KH 2012 Von ho tro co MT (chi tiet) 5 3" xfId="42220"/>
    <cellStyle name="1_Theo doi von TPCP (dang lam)_Book1_Hoan chinh KH 2012 Von ho tro co MT (chi tiet) 6" xfId="12477"/>
    <cellStyle name="1_Theo doi von TPCP (dang lam)_Book1_Hoan chinh KH 2012 Von ho tro co MT (chi tiet) 6 2" xfId="42221"/>
    <cellStyle name="1_Theo doi von TPCP (dang lam)_Book1_Hoan chinh KH 2012 Von ho tro co MT (chi tiet) 6 3" xfId="42222"/>
    <cellStyle name="1_Theo doi von TPCP (dang lam)_Book1_Hoan chinh KH 2012 Von ho tro co MT (chi tiet) 7" xfId="42223"/>
    <cellStyle name="1_Theo doi von TPCP (dang lam)_Book1_Hoan chinh KH 2012 Von ho tro co MT (chi tiet) 8" xfId="42224"/>
    <cellStyle name="1_Theo doi von TPCP (dang lam)_Book1_Hoan chinh KH 2012 Von ho tro co MT 10" xfId="12478"/>
    <cellStyle name="1_Theo doi von TPCP (dang lam)_Book1_Hoan chinh KH 2012 Von ho tro co MT 10 2" xfId="12479"/>
    <cellStyle name="1_Theo doi von TPCP (dang lam)_Book1_Hoan chinh KH 2012 Von ho tro co MT 10 2 2" xfId="42225"/>
    <cellStyle name="1_Theo doi von TPCP (dang lam)_Book1_Hoan chinh KH 2012 Von ho tro co MT 10 2 3" xfId="42226"/>
    <cellStyle name="1_Theo doi von TPCP (dang lam)_Book1_Hoan chinh KH 2012 Von ho tro co MT 10 3" xfId="12480"/>
    <cellStyle name="1_Theo doi von TPCP (dang lam)_Book1_Hoan chinh KH 2012 Von ho tro co MT 10 3 2" xfId="42227"/>
    <cellStyle name="1_Theo doi von TPCP (dang lam)_Book1_Hoan chinh KH 2012 Von ho tro co MT 10 3 3" xfId="42228"/>
    <cellStyle name="1_Theo doi von TPCP (dang lam)_Book1_Hoan chinh KH 2012 Von ho tro co MT 10 4" xfId="12481"/>
    <cellStyle name="1_Theo doi von TPCP (dang lam)_Book1_Hoan chinh KH 2012 Von ho tro co MT 10 4 2" xfId="42229"/>
    <cellStyle name="1_Theo doi von TPCP (dang lam)_Book1_Hoan chinh KH 2012 Von ho tro co MT 10 4 3" xfId="42230"/>
    <cellStyle name="1_Theo doi von TPCP (dang lam)_Book1_Hoan chinh KH 2012 Von ho tro co MT 10 5" xfId="42231"/>
    <cellStyle name="1_Theo doi von TPCP (dang lam)_Book1_Hoan chinh KH 2012 Von ho tro co MT 10 6" xfId="42232"/>
    <cellStyle name="1_Theo doi von TPCP (dang lam)_Book1_Hoan chinh KH 2012 Von ho tro co MT 11" xfId="12482"/>
    <cellStyle name="1_Theo doi von TPCP (dang lam)_Book1_Hoan chinh KH 2012 Von ho tro co MT 11 2" xfId="12483"/>
    <cellStyle name="1_Theo doi von TPCP (dang lam)_Book1_Hoan chinh KH 2012 Von ho tro co MT 11 2 2" xfId="42233"/>
    <cellStyle name="1_Theo doi von TPCP (dang lam)_Book1_Hoan chinh KH 2012 Von ho tro co MT 11 2 3" xfId="42234"/>
    <cellStyle name="1_Theo doi von TPCP (dang lam)_Book1_Hoan chinh KH 2012 Von ho tro co MT 11 3" xfId="12484"/>
    <cellStyle name="1_Theo doi von TPCP (dang lam)_Book1_Hoan chinh KH 2012 Von ho tro co MT 11 3 2" xfId="42235"/>
    <cellStyle name="1_Theo doi von TPCP (dang lam)_Book1_Hoan chinh KH 2012 Von ho tro co MT 11 3 3" xfId="42236"/>
    <cellStyle name="1_Theo doi von TPCP (dang lam)_Book1_Hoan chinh KH 2012 Von ho tro co MT 11 4" xfId="12485"/>
    <cellStyle name="1_Theo doi von TPCP (dang lam)_Book1_Hoan chinh KH 2012 Von ho tro co MT 11 4 2" xfId="42237"/>
    <cellStyle name="1_Theo doi von TPCP (dang lam)_Book1_Hoan chinh KH 2012 Von ho tro co MT 11 4 3" xfId="42238"/>
    <cellStyle name="1_Theo doi von TPCP (dang lam)_Book1_Hoan chinh KH 2012 Von ho tro co MT 11 5" xfId="42239"/>
    <cellStyle name="1_Theo doi von TPCP (dang lam)_Book1_Hoan chinh KH 2012 Von ho tro co MT 11 6" xfId="42240"/>
    <cellStyle name="1_Theo doi von TPCP (dang lam)_Book1_Hoan chinh KH 2012 Von ho tro co MT 12" xfId="12486"/>
    <cellStyle name="1_Theo doi von TPCP (dang lam)_Book1_Hoan chinh KH 2012 Von ho tro co MT 12 2" xfId="12487"/>
    <cellStyle name="1_Theo doi von TPCP (dang lam)_Book1_Hoan chinh KH 2012 Von ho tro co MT 12 2 2" xfId="42241"/>
    <cellStyle name="1_Theo doi von TPCP (dang lam)_Book1_Hoan chinh KH 2012 Von ho tro co MT 12 2 3" xfId="42242"/>
    <cellStyle name="1_Theo doi von TPCP (dang lam)_Book1_Hoan chinh KH 2012 Von ho tro co MT 12 3" xfId="12488"/>
    <cellStyle name="1_Theo doi von TPCP (dang lam)_Book1_Hoan chinh KH 2012 Von ho tro co MT 12 3 2" xfId="42243"/>
    <cellStyle name="1_Theo doi von TPCP (dang lam)_Book1_Hoan chinh KH 2012 Von ho tro co MT 12 3 3" xfId="42244"/>
    <cellStyle name="1_Theo doi von TPCP (dang lam)_Book1_Hoan chinh KH 2012 Von ho tro co MT 12 4" xfId="12489"/>
    <cellStyle name="1_Theo doi von TPCP (dang lam)_Book1_Hoan chinh KH 2012 Von ho tro co MT 12 4 2" xfId="42245"/>
    <cellStyle name="1_Theo doi von TPCP (dang lam)_Book1_Hoan chinh KH 2012 Von ho tro co MT 12 4 3" xfId="42246"/>
    <cellStyle name="1_Theo doi von TPCP (dang lam)_Book1_Hoan chinh KH 2012 Von ho tro co MT 12 5" xfId="42247"/>
    <cellStyle name="1_Theo doi von TPCP (dang lam)_Book1_Hoan chinh KH 2012 Von ho tro co MT 12 6" xfId="42248"/>
    <cellStyle name="1_Theo doi von TPCP (dang lam)_Book1_Hoan chinh KH 2012 Von ho tro co MT 13" xfId="12490"/>
    <cellStyle name="1_Theo doi von TPCP (dang lam)_Book1_Hoan chinh KH 2012 Von ho tro co MT 13 2" xfId="12491"/>
    <cellStyle name="1_Theo doi von TPCP (dang lam)_Book1_Hoan chinh KH 2012 Von ho tro co MT 13 2 2" xfId="42249"/>
    <cellStyle name="1_Theo doi von TPCP (dang lam)_Book1_Hoan chinh KH 2012 Von ho tro co MT 13 2 3" xfId="42250"/>
    <cellStyle name="1_Theo doi von TPCP (dang lam)_Book1_Hoan chinh KH 2012 Von ho tro co MT 13 3" xfId="12492"/>
    <cellStyle name="1_Theo doi von TPCP (dang lam)_Book1_Hoan chinh KH 2012 Von ho tro co MT 13 3 2" xfId="42251"/>
    <cellStyle name="1_Theo doi von TPCP (dang lam)_Book1_Hoan chinh KH 2012 Von ho tro co MT 13 3 3" xfId="42252"/>
    <cellStyle name="1_Theo doi von TPCP (dang lam)_Book1_Hoan chinh KH 2012 Von ho tro co MT 13 4" xfId="12493"/>
    <cellStyle name="1_Theo doi von TPCP (dang lam)_Book1_Hoan chinh KH 2012 Von ho tro co MT 13 4 2" xfId="42253"/>
    <cellStyle name="1_Theo doi von TPCP (dang lam)_Book1_Hoan chinh KH 2012 Von ho tro co MT 13 4 3" xfId="42254"/>
    <cellStyle name="1_Theo doi von TPCP (dang lam)_Book1_Hoan chinh KH 2012 Von ho tro co MT 13 5" xfId="42255"/>
    <cellStyle name="1_Theo doi von TPCP (dang lam)_Book1_Hoan chinh KH 2012 Von ho tro co MT 13 6" xfId="42256"/>
    <cellStyle name="1_Theo doi von TPCP (dang lam)_Book1_Hoan chinh KH 2012 Von ho tro co MT 14" xfId="12494"/>
    <cellStyle name="1_Theo doi von TPCP (dang lam)_Book1_Hoan chinh KH 2012 Von ho tro co MT 14 2" xfId="12495"/>
    <cellStyle name="1_Theo doi von TPCP (dang lam)_Book1_Hoan chinh KH 2012 Von ho tro co MT 14 2 2" xfId="42257"/>
    <cellStyle name="1_Theo doi von TPCP (dang lam)_Book1_Hoan chinh KH 2012 Von ho tro co MT 14 2 3" xfId="42258"/>
    <cellStyle name="1_Theo doi von TPCP (dang lam)_Book1_Hoan chinh KH 2012 Von ho tro co MT 14 3" xfId="12496"/>
    <cellStyle name="1_Theo doi von TPCP (dang lam)_Book1_Hoan chinh KH 2012 Von ho tro co MT 14 3 2" xfId="42259"/>
    <cellStyle name="1_Theo doi von TPCP (dang lam)_Book1_Hoan chinh KH 2012 Von ho tro co MT 14 3 3" xfId="42260"/>
    <cellStyle name="1_Theo doi von TPCP (dang lam)_Book1_Hoan chinh KH 2012 Von ho tro co MT 14 4" xfId="12497"/>
    <cellStyle name="1_Theo doi von TPCP (dang lam)_Book1_Hoan chinh KH 2012 Von ho tro co MT 14 4 2" xfId="42261"/>
    <cellStyle name="1_Theo doi von TPCP (dang lam)_Book1_Hoan chinh KH 2012 Von ho tro co MT 14 4 3" xfId="42262"/>
    <cellStyle name="1_Theo doi von TPCP (dang lam)_Book1_Hoan chinh KH 2012 Von ho tro co MT 14 5" xfId="42263"/>
    <cellStyle name="1_Theo doi von TPCP (dang lam)_Book1_Hoan chinh KH 2012 Von ho tro co MT 14 6" xfId="42264"/>
    <cellStyle name="1_Theo doi von TPCP (dang lam)_Book1_Hoan chinh KH 2012 Von ho tro co MT 15" xfId="12498"/>
    <cellStyle name="1_Theo doi von TPCP (dang lam)_Book1_Hoan chinh KH 2012 Von ho tro co MT 15 2" xfId="12499"/>
    <cellStyle name="1_Theo doi von TPCP (dang lam)_Book1_Hoan chinh KH 2012 Von ho tro co MT 15 2 2" xfId="42265"/>
    <cellStyle name="1_Theo doi von TPCP (dang lam)_Book1_Hoan chinh KH 2012 Von ho tro co MT 15 2 3" xfId="42266"/>
    <cellStyle name="1_Theo doi von TPCP (dang lam)_Book1_Hoan chinh KH 2012 Von ho tro co MT 15 3" xfId="12500"/>
    <cellStyle name="1_Theo doi von TPCP (dang lam)_Book1_Hoan chinh KH 2012 Von ho tro co MT 15 3 2" xfId="42267"/>
    <cellStyle name="1_Theo doi von TPCP (dang lam)_Book1_Hoan chinh KH 2012 Von ho tro co MT 15 3 3" xfId="42268"/>
    <cellStyle name="1_Theo doi von TPCP (dang lam)_Book1_Hoan chinh KH 2012 Von ho tro co MT 15 4" xfId="12501"/>
    <cellStyle name="1_Theo doi von TPCP (dang lam)_Book1_Hoan chinh KH 2012 Von ho tro co MT 15 4 2" xfId="42269"/>
    <cellStyle name="1_Theo doi von TPCP (dang lam)_Book1_Hoan chinh KH 2012 Von ho tro co MT 15 4 3" xfId="42270"/>
    <cellStyle name="1_Theo doi von TPCP (dang lam)_Book1_Hoan chinh KH 2012 Von ho tro co MT 15 5" xfId="42271"/>
    <cellStyle name="1_Theo doi von TPCP (dang lam)_Book1_Hoan chinh KH 2012 Von ho tro co MT 15 6" xfId="42272"/>
    <cellStyle name="1_Theo doi von TPCP (dang lam)_Book1_Hoan chinh KH 2012 Von ho tro co MT 16" xfId="12502"/>
    <cellStyle name="1_Theo doi von TPCP (dang lam)_Book1_Hoan chinh KH 2012 Von ho tro co MT 16 2" xfId="12503"/>
    <cellStyle name="1_Theo doi von TPCP (dang lam)_Book1_Hoan chinh KH 2012 Von ho tro co MT 16 2 2" xfId="42273"/>
    <cellStyle name="1_Theo doi von TPCP (dang lam)_Book1_Hoan chinh KH 2012 Von ho tro co MT 16 2 3" xfId="42274"/>
    <cellStyle name="1_Theo doi von TPCP (dang lam)_Book1_Hoan chinh KH 2012 Von ho tro co MT 16 3" xfId="12504"/>
    <cellStyle name="1_Theo doi von TPCP (dang lam)_Book1_Hoan chinh KH 2012 Von ho tro co MT 16 3 2" xfId="42275"/>
    <cellStyle name="1_Theo doi von TPCP (dang lam)_Book1_Hoan chinh KH 2012 Von ho tro co MT 16 3 3" xfId="42276"/>
    <cellStyle name="1_Theo doi von TPCP (dang lam)_Book1_Hoan chinh KH 2012 Von ho tro co MT 16 4" xfId="12505"/>
    <cellStyle name="1_Theo doi von TPCP (dang lam)_Book1_Hoan chinh KH 2012 Von ho tro co MT 16 4 2" xfId="42277"/>
    <cellStyle name="1_Theo doi von TPCP (dang lam)_Book1_Hoan chinh KH 2012 Von ho tro co MT 16 4 3" xfId="42278"/>
    <cellStyle name="1_Theo doi von TPCP (dang lam)_Book1_Hoan chinh KH 2012 Von ho tro co MT 16 5" xfId="42279"/>
    <cellStyle name="1_Theo doi von TPCP (dang lam)_Book1_Hoan chinh KH 2012 Von ho tro co MT 16 6" xfId="42280"/>
    <cellStyle name="1_Theo doi von TPCP (dang lam)_Book1_Hoan chinh KH 2012 Von ho tro co MT 17" xfId="12506"/>
    <cellStyle name="1_Theo doi von TPCP (dang lam)_Book1_Hoan chinh KH 2012 Von ho tro co MT 17 2" xfId="12507"/>
    <cellStyle name="1_Theo doi von TPCP (dang lam)_Book1_Hoan chinh KH 2012 Von ho tro co MT 17 2 2" xfId="42281"/>
    <cellStyle name="1_Theo doi von TPCP (dang lam)_Book1_Hoan chinh KH 2012 Von ho tro co MT 17 2 3" xfId="42282"/>
    <cellStyle name="1_Theo doi von TPCP (dang lam)_Book1_Hoan chinh KH 2012 Von ho tro co MT 17 3" xfId="12508"/>
    <cellStyle name="1_Theo doi von TPCP (dang lam)_Book1_Hoan chinh KH 2012 Von ho tro co MT 17 3 2" xfId="42283"/>
    <cellStyle name="1_Theo doi von TPCP (dang lam)_Book1_Hoan chinh KH 2012 Von ho tro co MT 17 3 3" xfId="42284"/>
    <cellStyle name="1_Theo doi von TPCP (dang lam)_Book1_Hoan chinh KH 2012 Von ho tro co MT 17 4" xfId="12509"/>
    <cellStyle name="1_Theo doi von TPCP (dang lam)_Book1_Hoan chinh KH 2012 Von ho tro co MT 17 4 2" xfId="42285"/>
    <cellStyle name="1_Theo doi von TPCP (dang lam)_Book1_Hoan chinh KH 2012 Von ho tro co MT 17 4 3" xfId="42286"/>
    <cellStyle name="1_Theo doi von TPCP (dang lam)_Book1_Hoan chinh KH 2012 Von ho tro co MT 17 5" xfId="42287"/>
    <cellStyle name="1_Theo doi von TPCP (dang lam)_Book1_Hoan chinh KH 2012 Von ho tro co MT 17 6" xfId="42288"/>
    <cellStyle name="1_Theo doi von TPCP (dang lam)_Book1_Hoan chinh KH 2012 Von ho tro co MT 18" xfId="12510"/>
    <cellStyle name="1_Theo doi von TPCP (dang lam)_Book1_Hoan chinh KH 2012 Von ho tro co MT 18 2" xfId="42289"/>
    <cellStyle name="1_Theo doi von TPCP (dang lam)_Book1_Hoan chinh KH 2012 Von ho tro co MT 18 3" xfId="42290"/>
    <cellStyle name="1_Theo doi von TPCP (dang lam)_Book1_Hoan chinh KH 2012 Von ho tro co MT 19" xfId="12511"/>
    <cellStyle name="1_Theo doi von TPCP (dang lam)_Book1_Hoan chinh KH 2012 Von ho tro co MT 19 2" xfId="42291"/>
    <cellStyle name="1_Theo doi von TPCP (dang lam)_Book1_Hoan chinh KH 2012 Von ho tro co MT 19 3" xfId="42292"/>
    <cellStyle name="1_Theo doi von TPCP (dang lam)_Book1_Hoan chinh KH 2012 Von ho tro co MT 2" xfId="12512"/>
    <cellStyle name="1_Theo doi von TPCP (dang lam)_Book1_Hoan chinh KH 2012 Von ho tro co MT 2 2" xfId="12513"/>
    <cellStyle name="1_Theo doi von TPCP (dang lam)_Book1_Hoan chinh KH 2012 Von ho tro co MT 2 2 2" xfId="42293"/>
    <cellStyle name="1_Theo doi von TPCP (dang lam)_Book1_Hoan chinh KH 2012 Von ho tro co MT 2 2 3" xfId="42294"/>
    <cellStyle name="1_Theo doi von TPCP (dang lam)_Book1_Hoan chinh KH 2012 Von ho tro co MT 2 3" xfId="12514"/>
    <cellStyle name="1_Theo doi von TPCP (dang lam)_Book1_Hoan chinh KH 2012 Von ho tro co MT 2 3 2" xfId="42295"/>
    <cellStyle name="1_Theo doi von TPCP (dang lam)_Book1_Hoan chinh KH 2012 Von ho tro co MT 2 3 3" xfId="42296"/>
    <cellStyle name="1_Theo doi von TPCP (dang lam)_Book1_Hoan chinh KH 2012 Von ho tro co MT 2 4" xfId="12515"/>
    <cellStyle name="1_Theo doi von TPCP (dang lam)_Book1_Hoan chinh KH 2012 Von ho tro co MT 2 4 2" xfId="42297"/>
    <cellStyle name="1_Theo doi von TPCP (dang lam)_Book1_Hoan chinh KH 2012 Von ho tro co MT 2 4 3" xfId="42298"/>
    <cellStyle name="1_Theo doi von TPCP (dang lam)_Book1_Hoan chinh KH 2012 Von ho tro co MT 2 5" xfId="42299"/>
    <cellStyle name="1_Theo doi von TPCP (dang lam)_Book1_Hoan chinh KH 2012 Von ho tro co MT 2 6" xfId="42300"/>
    <cellStyle name="1_Theo doi von TPCP (dang lam)_Book1_Hoan chinh KH 2012 Von ho tro co MT 20" xfId="12516"/>
    <cellStyle name="1_Theo doi von TPCP (dang lam)_Book1_Hoan chinh KH 2012 Von ho tro co MT 20 2" xfId="42301"/>
    <cellStyle name="1_Theo doi von TPCP (dang lam)_Book1_Hoan chinh KH 2012 Von ho tro co MT 20 3" xfId="42302"/>
    <cellStyle name="1_Theo doi von TPCP (dang lam)_Book1_Hoan chinh KH 2012 Von ho tro co MT 21" xfId="42303"/>
    <cellStyle name="1_Theo doi von TPCP (dang lam)_Book1_Hoan chinh KH 2012 Von ho tro co MT 22" xfId="42304"/>
    <cellStyle name="1_Theo doi von TPCP (dang lam)_Book1_Hoan chinh KH 2012 Von ho tro co MT 3" xfId="12517"/>
    <cellStyle name="1_Theo doi von TPCP (dang lam)_Book1_Hoan chinh KH 2012 Von ho tro co MT 3 2" xfId="12518"/>
    <cellStyle name="1_Theo doi von TPCP (dang lam)_Book1_Hoan chinh KH 2012 Von ho tro co MT 3 2 2" xfId="42305"/>
    <cellStyle name="1_Theo doi von TPCP (dang lam)_Book1_Hoan chinh KH 2012 Von ho tro co MT 3 2 3" xfId="42306"/>
    <cellStyle name="1_Theo doi von TPCP (dang lam)_Book1_Hoan chinh KH 2012 Von ho tro co MT 3 3" xfId="12519"/>
    <cellStyle name="1_Theo doi von TPCP (dang lam)_Book1_Hoan chinh KH 2012 Von ho tro co MT 3 3 2" xfId="42307"/>
    <cellStyle name="1_Theo doi von TPCP (dang lam)_Book1_Hoan chinh KH 2012 Von ho tro co MT 3 3 3" xfId="42308"/>
    <cellStyle name="1_Theo doi von TPCP (dang lam)_Book1_Hoan chinh KH 2012 Von ho tro co MT 3 4" xfId="12520"/>
    <cellStyle name="1_Theo doi von TPCP (dang lam)_Book1_Hoan chinh KH 2012 Von ho tro co MT 3 4 2" xfId="42309"/>
    <cellStyle name="1_Theo doi von TPCP (dang lam)_Book1_Hoan chinh KH 2012 Von ho tro co MT 3 4 3" xfId="42310"/>
    <cellStyle name="1_Theo doi von TPCP (dang lam)_Book1_Hoan chinh KH 2012 Von ho tro co MT 3 5" xfId="42311"/>
    <cellStyle name="1_Theo doi von TPCP (dang lam)_Book1_Hoan chinh KH 2012 Von ho tro co MT 3 6" xfId="42312"/>
    <cellStyle name="1_Theo doi von TPCP (dang lam)_Book1_Hoan chinh KH 2012 Von ho tro co MT 4" xfId="12521"/>
    <cellStyle name="1_Theo doi von TPCP (dang lam)_Book1_Hoan chinh KH 2012 Von ho tro co MT 4 2" xfId="12522"/>
    <cellStyle name="1_Theo doi von TPCP (dang lam)_Book1_Hoan chinh KH 2012 Von ho tro co MT 4 2 2" xfId="42313"/>
    <cellStyle name="1_Theo doi von TPCP (dang lam)_Book1_Hoan chinh KH 2012 Von ho tro co MT 4 2 3" xfId="42314"/>
    <cellStyle name="1_Theo doi von TPCP (dang lam)_Book1_Hoan chinh KH 2012 Von ho tro co MT 4 3" xfId="12523"/>
    <cellStyle name="1_Theo doi von TPCP (dang lam)_Book1_Hoan chinh KH 2012 Von ho tro co MT 4 3 2" xfId="42315"/>
    <cellStyle name="1_Theo doi von TPCP (dang lam)_Book1_Hoan chinh KH 2012 Von ho tro co MT 4 3 3" xfId="42316"/>
    <cellStyle name="1_Theo doi von TPCP (dang lam)_Book1_Hoan chinh KH 2012 Von ho tro co MT 4 4" xfId="12524"/>
    <cellStyle name="1_Theo doi von TPCP (dang lam)_Book1_Hoan chinh KH 2012 Von ho tro co MT 4 4 2" xfId="42317"/>
    <cellStyle name="1_Theo doi von TPCP (dang lam)_Book1_Hoan chinh KH 2012 Von ho tro co MT 4 4 3" xfId="42318"/>
    <cellStyle name="1_Theo doi von TPCP (dang lam)_Book1_Hoan chinh KH 2012 Von ho tro co MT 4 5" xfId="42319"/>
    <cellStyle name="1_Theo doi von TPCP (dang lam)_Book1_Hoan chinh KH 2012 Von ho tro co MT 4 6" xfId="42320"/>
    <cellStyle name="1_Theo doi von TPCP (dang lam)_Book1_Hoan chinh KH 2012 Von ho tro co MT 5" xfId="12525"/>
    <cellStyle name="1_Theo doi von TPCP (dang lam)_Book1_Hoan chinh KH 2012 Von ho tro co MT 5 2" xfId="12526"/>
    <cellStyle name="1_Theo doi von TPCP (dang lam)_Book1_Hoan chinh KH 2012 Von ho tro co MT 5 2 2" xfId="42321"/>
    <cellStyle name="1_Theo doi von TPCP (dang lam)_Book1_Hoan chinh KH 2012 Von ho tro co MT 5 2 3" xfId="42322"/>
    <cellStyle name="1_Theo doi von TPCP (dang lam)_Book1_Hoan chinh KH 2012 Von ho tro co MT 5 3" xfId="12527"/>
    <cellStyle name="1_Theo doi von TPCP (dang lam)_Book1_Hoan chinh KH 2012 Von ho tro co MT 5 3 2" xfId="42323"/>
    <cellStyle name="1_Theo doi von TPCP (dang lam)_Book1_Hoan chinh KH 2012 Von ho tro co MT 5 3 3" xfId="42324"/>
    <cellStyle name="1_Theo doi von TPCP (dang lam)_Book1_Hoan chinh KH 2012 Von ho tro co MT 5 4" xfId="12528"/>
    <cellStyle name="1_Theo doi von TPCP (dang lam)_Book1_Hoan chinh KH 2012 Von ho tro co MT 5 4 2" xfId="42325"/>
    <cellStyle name="1_Theo doi von TPCP (dang lam)_Book1_Hoan chinh KH 2012 Von ho tro co MT 5 4 3" xfId="42326"/>
    <cellStyle name="1_Theo doi von TPCP (dang lam)_Book1_Hoan chinh KH 2012 Von ho tro co MT 5 5" xfId="42327"/>
    <cellStyle name="1_Theo doi von TPCP (dang lam)_Book1_Hoan chinh KH 2012 Von ho tro co MT 5 6" xfId="42328"/>
    <cellStyle name="1_Theo doi von TPCP (dang lam)_Book1_Hoan chinh KH 2012 Von ho tro co MT 6" xfId="12529"/>
    <cellStyle name="1_Theo doi von TPCP (dang lam)_Book1_Hoan chinh KH 2012 Von ho tro co MT 6 2" xfId="12530"/>
    <cellStyle name="1_Theo doi von TPCP (dang lam)_Book1_Hoan chinh KH 2012 Von ho tro co MT 6 2 2" xfId="42329"/>
    <cellStyle name="1_Theo doi von TPCP (dang lam)_Book1_Hoan chinh KH 2012 Von ho tro co MT 6 2 3" xfId="42330"/>
    <cellStyle name="1_Theo doi von TPCP (dang lam)_Book1_Hoan chinh KH 2012 Von ho tro co MT 6 3" xfId="12531"/>
    <cellStyle name="1_Theo doi von TPCP (dang lam)_Book1_Hoan chinh KH 2012 Von ho tro co MT 6 3 2" xfId="42331"/>
    <cellStyle name="1_Theo doi von TPCP (dang lam)_Book1_Hoan chinh KH 2012 Von ho tro co MT 6 3 3" xfId="42332"/>
    <cellStyle name="1_Theo doi von TPCP (dang lam)_Book1_Hoan chinh KH 2012 Von ho tro co MT 6 4" xfId="12532"/>
    <cellStyle name="1_Theo doi von TPCP (dang lam)_Book1_Hoan chinh KH 2012 Von ho tro co MT 6 4 2" xfId="42333"/>
    <cellStyle name="1_Theo doi von TPCP (dang lam)_Book1_Hoan chinh KH 2012 Von ho tro co MT 6 4 3" xfId="42334"/>
    <cellStyle name="1_Theo doi von TPCP (dang lam)_Book1_Hoan chinh KH 2012 Von ho tro co MT 6 5" xfId="42335"/>
    <cellStyle name="1_Theo doi von TPCP (dang lam)_Book1_Hoan chinh KH 2012 Von ho tro co MT 6 6" xfId="42336"/>
    <cellStyle name="1_Theo doi von TPCP (dang lam)_Book1_Hoan chinh KH 2012 Von ho tro co MT 7" xfId="12533"/>
    <cellStyle name="1_Theo doi von TPCP (dang lam)_Book1_Hoan chinh KH 2012 Von ho tro co MT 7 2" xfId="12534"/>
    <cellStyle name="1_Theo doi von TPCP (dang lam)_Book1_Hoan chinh KH 2012 Von ho tro co MT 7 2 2" xfId="42337"/>
    <cellStyle name="1_Theo doi von TPCP (dang lam)_Book1_Hoan chinh KH 2012 Von ho tro co MT 7 2 3" xfId="42338"/>
    <cellStyle name="1_Theo doi von TPCP (dang lam)_Book1_Hoan chinh KH 2012 Von ho tro co MT 7 3" xfId="12535"/>
    <cellStyle name="1_Theo doi von TPCP (dang lam)_Book1_Hoan chinh KH 2012 Von ho tro co MT 7 3 2" xfId="42339"/>
    <cellStyle name="1_Theo doi von TPCP (dang lam)_Book1_Hoan chinh KH 2012 Von ho tro co MT 7 3 3" xfId="42340"/>
    <cellStyle name="1_Theo doi von TPCP (dang lam)_Book1_Hoan chinh KH 2012 Von ho tro co MT 7 4" xfId="12536"/>
    <cellStyle name="1_Theo doi von TPCP (dang lam)_Book1_Hoan chinh KH 2012 Von ho tro co MT 7 4 2" xfId="42341"/>
    <cellStyle name="1_Theo doi von TPCP (dang lam)_Book1_Hoan chinh KH 2012 Von ho tro co MT 7 4 3" xfId="42342"/>
    <cellStyle name="1_Theo doi von TPCP (dang lam)_Book1_Hoan chinh KH 2012 Von ho tro co MT 7 5" xfId="42343"/>
    <cellStyle name="1_Theo doi von TPCP (dang lam)_Book1_Hoan chinh KH 2012 Von ho tro co MT 7 6" xfId="42344"/>
    <cellStyle name="1_Theo doi von TPCP (dang lam)_Book1_Hoan chinh KH 2012 Von ho tro co MT 8" xfId="12537"/>
    <cellStyle name="1_Theo doi von TPCP (dang lam)_Book1_Hoan chinh KH 2012 Von ho tro co MT 8 2" xfId="12538"/>
    <cellStyle name="1_Theo doi von TPCP (dang lam)_Book1_Hoan chinh KH 2012 Von ho tro co MT 8 2 2" xfId="42345"/>
    <cellStyle name="1_Theo doi von TPCP (dang lam)_Book1_Hoan chinh KH 2012 Von ho tro co MT 8 2 3" xfId="42346"/>
    <cellStyle name="1_Theo doi von TPCP (dang lam)_Book1_Hoan chinh KH 2012 Von ho tro co MT 8 3" xfId="12539"/>
    <cellStyle name="1_Theo doi von TPCP (dang lam)_Book1_Hoan chinh KH 2012 Von ho tro co MT 8 3 2" xfId="42347"/>
    <cellStyle name="1_Theo doi von TPCP (dang lam)_Book1_Hoan chinh KH 2012 Von ho tro co MT 8 3 3" xfId="42348"/>
    <cellStyle name="1_Theo doi von TPCP (dang lam)_Book1_Hoan chinh KH 2012 Von ho tro co MT 8 4" xfId="12540"/>
    <cellStyle name="1_Theo doi von TPCP (dang lam)_Book1_Hoan chinh KH 2012 Von ho tro co MT 8 4 2" xfId="42349"/>
    <cellStyle name="1_Theo doi von TPCP (dang lam)_Book1_Hoan chinh KH 2012 Von ho tro co MT 8 4 3" xfId="42350"/>
    <cellStyle name="1_Theo doi von TPCP (dang lam)_Book1_Hoan chinh KH 2012 Von ho tro co MT 8 5" xfId="42351"/>
    <cellStyle name="1_Theo doi von TPCP (dang lam)_Book1_Hoan chinh KH 2012 Von ho tro co MT 8 6" xfId="42352"/>
    <cellStyle name="1_Theo doi von TPCP (dang lam)_Book1_Hoan chinh KH 2012 Von ho tro co MT 9" xfId="12541"/>
    <cellStyle name="1_Theo doi von TPCP (dang lam)_Book1_Hoan chinh KH 2012 Von ho tro co MT 9 2" xfId="12542"/>
    <cellStyle name="1_Theo doi von TPCP (dang lam)_Book1_Hoan chinh KH 2012 Von ho tro co MT 9 2 2" xfId="42353"/>
    <cellStyle name="1_Theo doi von TPCP (dang lam)_Book1_Hoan chinh KH 2012 Von ho tro co MT 9 2 3" xfId="42354"/>
    <cellStyle name="1_Theo doi von TPCP (dang lam)_Book1_Hoan chinh KH 2012 Von ho tro co MT 9 3" xfId="12543"/>
    <cellStyle name="1_Theo doi von TPCP (dang lam)_Book1_Hoan chinh KH 2012 Von ho tro co MT 9 3 2" xfId="42355"/>
    <cellStyle name="1_Theo doi von TPCP (dang lam)_Book1_Hoan chinh KH 2012 Von ho tro co MT 9 3 3" xfId="42356"/>
    <cellStyle name="1_Theo doi von TPCP (dang lam)_Book1_Hoan chinh KH 2012 Von ho tro co MT 9 4" xfId="12544"/>
    <cellStyle name="1_Theo doi von TPCP (dang lam)_Book1_Hoan chinh KH 2012 Von ho tro co MT 9 4 2" xfId="42357"/>
    <cellStyle name="1_Theo doi von TPCP (dang lam)_Book1_Hoan chinh KH 2012 Von ho tro co MT 9 4 3" xfId="42358"/>
    <cellStyle name="1_Theo doi von TPCP (dang lam)_Book1_Hoan chinh KH 2012 Von ho tro co MT 9 5" xfId="42359"/>
    <cellStyle name="1_Theo doi von TPCP (dang lam)_Book1_Hoan chinh KH 2012 Von ho tro co MT 9 6" xfId="42360"/>
    <cellStyle name="1_Theo doi von TPCP (dang lam)_Book1_Hoan chinh KH 2012 Von ho tro co MT_Bao cao giai ngan quy I" xfId="12545"/>
    <cellStyle name="1_Theo doi von TPCP (dang lam)_Book1_Hoan chinh KH 2012 Von ho tro co MT_Bao cao giai ngan quy I 2" xfId="12546"/>
    <cellStyle name="1_Theo doi von TPCP (dang lam)_Book1_Hoan chinh KH 2012 Von ho tro co MT_Bao cao giai ngan quy I 2 2" xfId="12547"/>
    <cellStyle name="1_Theo doi von TPCP (dang lam)_Book1_Hoan chinh KH 2012 Von ho tro co MT_Bao cao giai ngan quy I 2 2 2" xfId="42361"/>
    <cellStyle name="1_Theo doi von TPCP (dang lam)_Book1_Hoan chinh KH 2012 Von ho tro co MT_Bao cao giai ngan quy I 2 2 3" xfId="42362"/>
    <cellStyle name="1_Theo doi von TPCP (dang lam)_Book1_Hoan chinh KH 2012 Von ho tro co MT_Bao cao giai ngan quy I 2 3" xfId="12548"/>
    <cellStyle name="1_Theo doi von TPCP (dang lam)_Book1_Hoan chinh KH 2012 Von ho tro co MT_Bao cao giai ngan quy I 2 3 2" xfId="42363"/>
    <cellStyle name="1_Theo doi von TPCP (dang lam)_Book1_Hoan chinh KH 2012 Von ho tro co MT_Bao cao giai ngan quy I 2 3 3" xfId="42364"/>
    <cellStyle name="1_Theo doi von TPCP (dang lam)_Book1_Hoan chinh KH 2012 Von ho tro co MT_Bao cao giai ngan quy I 2 4" xfId="12549"/>
    <cellStyle name="1_Theo doi von TPCP (dang lam)_Book1_Hoan chinh KH 2012 Von ho tro co MT_Bao cao giai ngan quy I 2 4 2" xfId="42365"/>
    <cellStyle name="1_Theo doi von TPCP (dang lam)_Book1_Hoan chinh KH 2012 Von ho tro co MT_Bao cao giai ngan quy I 2 4 3" xfId="42366"/>
    <cellStyle name="1_Theo doi von TPCP (dang lam)_Book1_Hoan chinh KH 2012 Von ho tro co MT_Bao cao giai ngan quy I 2 5" xfId="42367"/>
    <cellStyle name="1_Theo doi von TPCP (dang lam)_Book1_Hoan chinh KH 2012 Von ho tro co MT_Bao cao giai ngan quy I 2 6" xfId="42368"/>
    <cellStyle name="1_Theo doi von TPCP (dang lam)_Book1_Hoan chinh KH 2012 Von ho tro co MT_Bao cao giai ngan quy I 3" xfId="12550"/>
    <cellStyle name="1_Theo doi von TPCP (dang lam)_Book1_Hoan chinh KH 2012 Von ho tro co MT_Bao cao giai ngan quy I 3 2" xfId="12551"/>
    <cellStyle name="1_Theo doi von TPCP (dang lam)_Book1_Hoan chinh KH 2012 Von ho tro co MT_Bao cao giai ngan quy I 3 2 2" xfId="42369"/>
    <cellStyle name="1_Theo doi von TPCP (dang lam)_Book1_Hoan chinh KH 2012 Von ho tro co MT_Bao cao giai ngan quy I 3 2 3" xfId="42370"/>
    <cellStyle name="1_Theo doi von TPCP (dang lam)_Book1_Hoan chinh KH 2012 Von ho tro co MT_Bao cao giai ngan quy I 3 3" xfId="12552"/>
    <cellStyle name="1_Theo doi von TPCP (dang lam)_Book1_Hoan chinh KH 2012 Von ho tro co MT_Bao cao giai ngan quy I 3 3 2" xfId="42371"/>
    <cellStyle name="1_Theo doi von TPCP (dang lam)_Book1_Hoan chinh KH 2012 Von ho tro co MT_Bao cao giai ngan quy I 3 3 3" xfId="42372"/>
    <cellStyle name="1_Theo doi von TPCP (dang lam)_Book1_Hoan chinh KH 2012 Von ho tro co MT_Bao cao giai ngan quy I 3 4" xfId="12553"/>
    <cellStyle name="1_Theo doi von TPCP (dang lam)_Book1_Hoan chinh KH 2012 Von ho tro co MT_Bao cao giai ngan quy I 3 4 2" xfId="42373"/>
    <cellStyle name="1_Theo doi von TPCP (dang lam)_Book1_Hoan chinh KH 2012 Von ho tro co MT_Bao cao giai ngan quy I 3 4 3" xfId="42374"/>
    <cellStyle name="1_Theo doi von TPCP (dang lam)_Book1_Hoan chinh KH 2012 Von ho tro co MT_Bao cao giai ngan quy I 3 5" xfId="42375"/>
    <cellStyle name="1_Theo doi von TPCP (dang lam)_Book1_Hoan chinh KH 2012 Von ho tro co MT_Bao cao giai ngan quy I 3 6" xfId="42376"/>
    <cellStyle name="1_Theo doi von TPCP (dang lam)_Book1_Hoan chinh KH 2012 Von ho tro co MT_Bao cao giai ngan quy I 4" xfId="12554"/>
    <cellStyle name="1_Theo doi von TPCP (dang lam)_Book1_Hoan chinh KH 2012 Von ho tro co MT_Bao cao giai ngan quy I 4 2" xfId="42377"/>
    <cellStyle name="1_Theo doi von TPCP (dang lam)_Book1_Hoan chinh KH 2012 Von ho tro co MT_Bao cao giai ngan quy I 4 3" xfId="42378"/>
    <cellStyle name="1_Theo doi von TPCP (dang lam)_Book1_Hoan chinh KH 2012 Von ho tro co MT_Bao cao giai ngan quy I 5" xfId="12555"/>
    <cellStyle name="1_Theo doi von TPCP (dang lam)_Book1_Hoan chinh KH 2012 Von ho tro co MT_Bao cao giai ngan quy I 5 2" xfId="42379"/>
    <cellStyle name="1_Theo doi von TPCP (dang lam)_Book1_Hoan chinh KH 2012 Von ho tro co MT_Bao cao giai ngan quy I 5 3" xfId="42380"/>
    <cellStyle name="1_Theo doi von TPCP (dang lam)_Book1_Hoan chinh KH 2012 Von ho tro co MT_Bao cao giai ngan quy I 6" xfId="12556"/>
    <cellStyle name="1_Theo doi von TPCP (dang lam)_Book1_Hoan chinh KH 2012 Von ho tro co MT_Bao cao giai ngan quy I 6 2" xfId="42381"/>
    <cellStyle name="1_Theo doi von TPCP (dang lam)_Book1_Hoan chinh KH 2012 Von ho tro co MT_Bao cao giai ngan quy I 6 3" xfId="42382"/>
    <cellStyle name="1_Theo doi von TPCP (dang lam)_Book1_Hoan chinh KH 2012 Von ho tro co MT_Bao cao giai ngan quy I 7" xfId="42383"/>
    <cellStyle name="1_Theo doi von TPCP (dang lam)_Book1_Hoan chinh KH 2012 Von ho tro co MT_Bao cao giai ngan quy I 8" xfId="42384"/>
    <cellStyle name="1_Theo doi von TPCP (dang lam)_Book1_Hoan chinh KH 2012 Von ho tro co MT_BC von DTPT 6 thang 2012" xfId="12557"/>
    <cellStyle name="1_Theo doi von TPCP (dang lam)_Book1_Hoan chinh KH 2012 Von ho tro co MT_BC von DTPT 6 thang 2012 2" xfId="12558"/>
    <cellStyle name="1_Theo doi von TPCP (dang lam)_Book1_Hoan chinh KH 2012 Von ho tro co MT_BC von DTPT 6 thang 2012 2 2" xfId="12559"/>
    <cellStyle name="1_Theo doi von TPCP (dang lam)_Book1_Hoan chinh KH 2012 Von ho tro co MT_BC von DTPT 6 thang 2012 2 2 2" xfId="42385"/>
    <cellStyle name="1_Theo doi von TPCP (dang lam)_Book1_Hoan chinh KH 2012 Von ho tro co MT_BC von DTPT 6 thang 2012 2 2 3" xfId="42386"/>
    <cellStyle name="1_Theo doi von TPCP (dang lam)_Book1_Hoan chinh KH 2012 Von ho tro co MT_BC von DTPT 6 thang 2012 2 3" xfId="12560"/>
    <cellStyle name="1_Theo doi von TPCP (dang lam)_Book1_Hoan chinh KH 2012 Von ho tro co MT_BC von DTPT 6 thang 2012 2 3 2" xfId="42387"/>
    <cellStyle name="1_Theo doi von TPCP (dang lam)_Book1_Hoan chinh KH 2012 Von ho tro co MT_BC von DTPT 6 thang 2012 2 3 3" xfId="42388"/>
    <cellStyle name="1_Theo doi von TPCP (dang lam)_Book1_Hoan chinh KH 2012 Von ho tro co MT_BC von DTPT 6 thang 2012 2 4" xfId="12561"/>
    <cellStyle name="1_Theo doi von TPCP (dang lam)_Book1_Hoan chinh KH 2012 Von ho tro co MT_BC von DTPT 6 thang 2012 2 4 2" xfId="42389"/>
    <cellStyle name="1_Theo doi von TPCP (dang lam)_Book1_Hoan chinh KH 2012 Von ho tro co MT_BC von DTPT 6 thang 2012 2 4 3" xfId="42390"/>
    <cellStyle name="1_Theo doi von TPCP (dang lam)_Book1_Hoan chinh KH 2012 Von ho tro co MT_BC von DTPT 6 thang 2012 2 5" xfId="42391"/>
    <cellStyle name="1_Theo doi von TPCP (dang lam)_Book1_Hoan chinh KH 2012 Von ho tro co MT_BC von DTPT 6 thang 2012 2 6" xfId="42392"/>
    <cellStyle name="1_Theo doi von TPCP (dang lam)_Book1_Hoan chinh KH 2012 Von ho tro co MT_BC von DTPT 6 thang 2012 3" xfId="12562"/>
    <cellStyle name="1_Theo doi von TPCP (dang lam)_Book1_Hoan chinh KH 2012 Von ho tro co MT_BC von DTPT 6 thang 2012 3 2" xfId="12563"/>
    <cellStyle name="1_Theo doi von TPCP (dang lam)_Book1_Hoan chinh KH 2012 Von ho tro co MT_BC von DTPT 6 thang 2012 3 2 2" xfId="42393"/>
    <cellStyle name="1_Theo doi von TPCP (dang lam)_Book1_Hoan chinh KH 2012 Von ho tro co MT_BC von DTPT 6 thang 2012 3 2 3" xfId="42394"/>
    <cellStyle name="1_Theo doi von TPCP (dang lam)_Book1_Hoan chinh KH 2012 Von ho tro co MT_BC von DTPT 6 thang 2012 3 3" xfId="12564"/>
    <cellStyle name="1_Theo doi von TPCP (dang lam)_Book1_Hoan chinh KH 2012 Von ho tro co MT_BC von DTPT 6 thang 2012 3 3 2" xfId="42395"/>
    <cellStyle name="1_Theo doi von TPCP (dang lam)_Book1_Hoan chinh KH 2012 Von ho tro co MT_BC von DTPT 6 thang 2012 3 3 3" xfId="42396"/>
    <cellStyle name="1_Theo doi von TPCP (dang lam)_Book1_Hoan chinh KH 2012 Von ho tro co MT_BC von DTPT 6 thang 2012 3 4" xfId="12565"/>
    <cellStyle name="1_Theo doi von TPCP (dang lam)_Book1_Hoan chinh KH 2012 Von ho tro co MT_BC von DTPT 6 thang 2012 3 4 2" xfId="42397"/>
    <cellStyle name="1_Theo doi von TPCP (dang lam)_Book1_Hoan chinh KH 2012 Von ho tro co MT_BC von DTPT 6 thang 2012 3 4 3" xfId="42398"/>
    <cellStyle name="1_Theo doi von TPCP (dang lam)_Book1_Hoan chinh KH 2012 Von ho tro co MT_BC von DTPT 6 thang 2012 3 5" xfId="42399"/>
    <cellStyle name="1_Theo doi von TPCP (dang lam)_Book1_Hoan chinh KH 2012 Von ho tro co MT_BC von DTPT 6 thang 2012 3 6" xfId="42400"/>
    <cellStyle name="1_Theo doi von TPCP (dang lam)_Book1_Hoan chinh KH 2012 Von ho tro co MT_BC von DTPT 6 thang 2012 4" xfId="12566"/>
    <cellStyle name="1_Theo doi von TPCP (dang lam)_Book1_Hoan chinh KH 2012 Von ho tro co MT_BC von DTPT 6 thang 2012 4 2" xfId="42401"/>
    <cellStyle name="1_Theo doi von TPCP (dang lam)_Book1_Hoan chinh KH 2012 Von ho tro co MT_BC von DTPT 6 thang 2012 4 3" xfId="42402"/>
    <cellStyle name="1_Theo doi von TPCP (dang lam)_Book1_Hoan chinh KH 2012 Von ho tro co MT_BC von DTPT 6 thang 2012 5" xfId="12567"/>
    <cellStyle name="1_Theo doi von TPCP (dang lam)_Book1_Hoan chinh KH 2012 Von ho tro co MT_BC von DTPT 6 thang 2012 5 2" xfId="42403"/>
    <cellStyle name="1_Theo doi von TPCP (dang lam)_Book1_Hoan chinh KH 2012 Von ho tro co MT_BC von DTPT 6 thang 2012 5 3" xfId="42404"/>
    <cellStyle name="1_Theo doi von TPCP (dang lam)_Book1_Hoan chinh KH 2012 Von ho tro co MT_BC von DTPT 6 thang 2012 6" xfId="12568"/>
    <cellStyle name="1_Theo doi von TPCP (dang lam)_Book1_Hoan chinh KH 2012 Von ho tro co MT_BC von DTPT 6 thang 2012 6 2" xfId="42405"/>
    <cellStyle name="1_Theo doi von TPCP (dang lam)_Book1_Hoan chinh KH 2012 Von ho tro co MT_BC von DTPT 6 thang 2012 6 3" xfId="42406"/>
    <cellStyle name="1_Theo doi von TPCP (dang lam)_Book1_Hoan chinh KH 2012 Von ho tro co MT_BC von DTPT 6 thang 2012 7" xfId="42407"/>
    <cellStyle name="1_Theo doi von TPCP (dang lam)_Book1_Hoan chinh KH 2012 Von ho tro co MT_BC von DTPT 6 thang 2012 8" xfId="42408"/>
    <cellStyle name="1_Theo doi von TPCP (dang lam)_Book1_Hoan chinh KH 2012 Von ho tro co MT_Bieu du thao QD von ho tro co MT" xfId="12569"/>
    <cellStyle name="1_Theo doi von TPCP (dang lam)_Book1_Hoan chinh KH 2012 Von ho tro co MT_Bieu du thao QD von ho tro co MT 2" xfId="12570"/>
    <cellStyle name="1_Theo doi von TPCP (dang lam)_Book1_Hoan chinh KH 2012 Von ho tro co MT_Bieu du thao QD von ho tro co MT 2 2" xfId="12571"/>
    <cellStyle name="1_Theo doi von TPCP (dang lam)_Book1_Hoan chinh KH 2012 Von ho tro co MT_Bieu du thao QD von ho tro co MT 2 2 2" xfId="42409"/>
    <cellStyle name="1_Theo doi von TPCP (dang lam)_Book1_Hoan chinh KH 2012 Von ho tro co MT_Bieu du thao QD von ho tro co MT 2 2 3" xfId="42410"/>
    <cellStyle name="1_Theo doi von TPCP (dang lam)_Book1_Hoan chinh KH 2012 Von ho tro co MT_Bieu du thao QD von ho tro co MT 2 3" xfId="12572"/>
    <cellStyle name="1_Theo doi von TPCP (dang lam)_Book1_Hoan chinh KH 2012 Von ho tro co MT_Bieu du thao QD von ho tro co MT 2 3 2" xfId="42411"/>
    <cellStyle name="1_Theo doi von TPCP (dang lam)_Book1_Hoan chinh KH 2012 Von ho tro co MT_Bieu du thao QD von ho tro co MT 2 3 3" xfId="42412"/>
    <cellStyle name="1_Theo doi von TPCP (dang lam)_Book1_Hoan chinh KH 2012 Von ho tro co MT_Bieu du thao QD von ho tro co MT 2 4" xfId="12573"/>
    <cellStyle name="1_Theo doi von TPCP (dang lam)_Book1_Hoan chinh KH 2012 Von ho tro co MT_Bieu du thao QD von ho tro co MT 2 4 2" xfId="42413"/>
    <cellStyle name="1_Theo doi von TPCP (dang lam)_Book1_Hoan chinh KH 2012 Von ho tro co MT_Bieu du thao QD von ho tro co MT 2 4 3" xfId="42414"/>
    <cellStyle name="1_Theo doi von TPCP (dang lam)_Book1_Hoan chinh KH 2012 Von ho tro co MT_Bieu du thao QD von ho tro co MT 2 5" xfId="42415"/>
    <cellStyle name="1_Theo doi von TPCP (dang lam)_Book1_Hoan chinh KH 2012 Von ho tro co MT_Bieu du thao QD von ho tro co MT 2 6" xfId="42416"/>
    <cellStyle name="1_Theo doi von TPCP (dang lam)_Book1_Hoan chinh KH 2012 Von ho tro co MT_Bieu du thao QD von ho tro co MT 3" xfId="12574"/>
    <cellStyle name="1_Theo doi von TPCP (dang lam)_Book1_Hoan chinh KH 2012 Von ho tro co MT_Bieu du thao QD von ho tro co MT 3 2" xfId="12575"/>
    <cellStyle name="1_Theo doi von TPCP (dang lam)_Book1_Hoan chinh KH 2012 Von ho tro co MT_Bieu du thao QD von ho tro co MT 3 2 2" xfId="42417"/>
    <cellStyle name="1_Theo doi von TPCP (dang lam)_Book1_Hoan chinh KH 2012 Von ho tro co MT_Bieu du thao QD von ho tro co MT 3 2 3" xfId="42418"/>
    <cellStyle name="1_Theo doi von TPCP (dang lam)_Book1_Hoan chinh KH 2012 Von ho tro co MT_Bieu du thao QD von ho tro co MT 3 3" xfId="12576"/>
    <cellStyle name="1_Theo doi von TPCP (dang lam)_Book1_Hoan chinh KH 2012 Von ho tro co MT_Bieu du thao QD von ho tro co MT 3 3 2" xfId="42419"/>
    <cellStyle name="1_Theo doi von TPCP (dang lam)_Book1_Hoan chinh KH 2012 Von ho tro co MT_Bieu du thao QD von ho tro co MT 3 3 3" xfId="42420"/>
    <cellStyle name="1_Theo doi von TPCP (dang lam)_Book1_Hoan chinh KH 2012 Von ho tro co MT_Bieu du thao QD von ho tro co MT 3 4" xfId="12577"/>
    <cellStyle name="1_Theo doi von TPCP (dang lam)_Book1_Hoan chinh KH 2012 Von ho tro co MT_Bieu du thao QD von ho tro co MT 3 4 2" xfId="42421"/>
    <cellStyle name="1_Theo doi von TPCP (dang lam)_Book1_Hoan chinh KH 2012 Von ho tro co MT_Bieu du thao QD von ho tro co MT 3 4 3" xfId="42422"/>
    <cellStyle name="1_Theo doi von TPCP (dang lam)_Book1_Hoan chinh KH 2012 Von ho tro co MT_Bieu du thao QD von ho tro co MT 3 5" xfId="42423"/>
    <cellStyle name="1_Theo doi von TPCP (dang lam)_Book1_Hoan chinh KH 2012 Von ho tro co MT_Bieu du thao QD von ho tro co MT 3 6" xfId="42424"/>
    <cellStyle name="1_Theo doi von TPCP (dang lam)_Book1_Hoan chinh KH 2012 Von ho tro co MT_Bieu du thao QD von ho tro co MT 4" xfId="12578"/>
    <cellStyle name="1_Theo doi von TPCP (dang lam)_Book1_Hoan chinh KH 2012 Von ho tro co MT_Bieu du thao QD von ho tro co MT 4 2" xfId="42425"/>
    <cellStyle name="1_Theo doi von TPCP (dang lam)_Book1_Hoan chinh KH 2012 Von ho tro co MT_Bieu du thao QD von ho tro co MT 4 3" xfId="42426"/>
    <cellStyle name="1_Theo doi von TPCP (dang lam)_Book1_Hoan chinh KH 2012 Von ho tro co MT_Bieu du thao QD von ho tro co MT 5" xfId="12579"/>
    <cellStyle name="1_Theo doi von TPCP (dang lam)_Book1_Hoan chinh KH 2012 Von ho tro co MT_Bieu du thao QD von ho tro co MT 5 2" xfId="42427"/>
    <cellStyle name="1_Theo doi von TPCP (dang lam)_Book1_Hoan chinh KH 2012 Von ho tro co MT_Bieu du thao QD von ho tro co MT 5 3" xfId="42428"/>
    <cellStyle name="1_Theo doi von TPCP (dang lam)_Book1_Hoan chinh KH 2012 Von ho tro co MT_Bieu du thao QD von ho tro co MT 6" xfId="12580"/>
    <cellStyle name="1_Theo doi von TPCP (dang lam)_Book1_Hoan chinh KH 2012 Von ho tro co MT_Bieu du thao QD von ho tro co MT 6 2" xfId="42429"/>
    <cellStyle name="1_Theo doi von TPCP (dang lam)_Book1_Hoan chinh KH 2012 Von ho tro co MT_Bieu du thao QD von ho tro co MT 6 3" xfId="42430"/>
    <cellStyle name="1_Theo doi von TPCP (dang lam)_Book1_Hoan chinh KH 2012 Von ho tro co MT_Bieu du thao QD von ho tro co MT 7" xfId="42431"/>
    <cellStyle name="1_Theo doi von TPCP (dang lam)_Book1_Hoan chinh KH 2012 Von ho tro co MT_Bieu du thao QD von ho tro co MT 8" xfId="42432"/>
    <cellStyle name="1_Theo doi von TPCP (dang lam)_Book1_Hoan chinh KH 2012 Von ho tro co MT_Ke hoach 2012 theo doi (giai ngan 30.6.12)" xfId="12581"/>
    <cellStyle name="1_Theo doi von TPCP (dang lam)_Book1_Hoan chinh KH 2012 Von ho tro co MT_Ke hoach 2012 theo doi (giai ngan 30.6.12) 2" xfId="12582"/>
    <cellStyle name="1_Theo doi von TPCP (dang lam)_Book1_Hoan chinh KH 2012 Von ho tro co MT_Ke hoach 2012 theo doi (giai ngan 30.6.12) 2 2" xfId="12583"/>
    <cellStyle name="1_Theo doi von TPCP (dang lam)_Book1_Hoan chinh KH 2012 Von ho tro co MT_Ke hoach 2012 theo doi (giai ngan 30.6.12) 2 2 2" xfId="42433"/>
    <cellStyle name="1_Theo doi von TPCP (dang lam)_Book1_Hoan chinh KH 2012 Von ho tro co MT_Ke hoach 2012 theo doi (giai ngan 30.6.12) 2 2 3" xfId="42434"/>
    <cellStyle name="1_Theo doi von TPCP (dang lam)_Book1_Hoan chinh KH 2012 Von ho tro co MT_Ke hoach 2012 theo doi (giai ngan 30.6.12) 2 3" xfId="12584"/>
    <cellStyle name="1_Theo doi von TPCP (dang lam)_Book1_Hoan chinh KH 2012 Von ho tro co MT_Ke hoach 2012 theo doi (giai ngan 30.6.12) 2 3 2" xfId="42435"/>
    <cellStyle name="1_Theo doi von TPCP (dang lam)_Book1_Hoan chinh KH 2012 Von ho tro co MT_Ke hoach 2012 theo doi (giai ngan 30.6.12) 2 3 3" xfId="42436"/>
    <cellStyle name="1_Theo doi von TPCP (dang lam)_Book1_Hoan chinh KH 2012 Von ho tro co MT_Ke hoach 2012 theo doi (giai ngan 30.6.12) 2 4" xfId="12585"/>
    <cellStyle name="1_Theo doi von TPCP (dang lam)_Book1_Hoan chinh KH 2012 Von ho tro co MT_Ke hoach 2012 theo doi (giai ngan 30.6.12) 2 4 2" xfId="42437"/>
    <cellStyle name="1_Theo doi von TPCP (dang lam)_Book1_Hoan chinh KH 2012 Von ho tro co MT_Ke hoach 2012 theo doi (giai ngan 30.6.12) 2 4 3" xfId="42438"/>
    <cellStyle name="1_Theo doi von TPCP (dang lam)_Book1_Hoan chinh KH 2012 Von ho tro co MT_Ke hoach 2012 theo doi (giai ngan 30.6.12) 2 5" xfId="42439"/>
    <cellStyle name="1_Theo doi von TPCP (dang lam)_Book1_Hoan chinh KH 2012 Von ho tro co MT_Ke hoach 2012 theo doi (giai ngan 30.6.12) 2 6" xfId="42440"/>
    <cellStyle name="1_Theo doi von TPCP (dang lam)_Book1_Hoan chinh KH 2012 Von ho tro co MT_Ke hoach 2012 theo doi (giai ngan 30.6.12) 3" xfId="12586"/>
    <cellStyle name="1_Theo doi von TPCP (dang lam)_Book1_Hoan chinh KH 2012 Von ho tro co MT_Ke hoach 2012 theo doi (giai ngan 30.6.12) 3 2" xfId="12587"/>
    <cellStyle name="1_Theo doi von TPCP (dang lam)_Book1_Hoan chinh KH 2012 Von ho tro co MT_Ke hoach 2012 theo doi (giai ngan 30.6.12) 3 2 2" xfId="42441"/>
    <cellStyle name="1_Theo doi von TPCP (dang lam)_Book1_Hoan chinh KH 2012 Von ho tro co MT_Ke hoach 2012 theo doi (giai ngan 30.6.12) 3 2 3" xfId="42442"/>
    <cellStyle name="1_Theo doi von TPCP (dang lam)_Book1_Hoan chinh KH 2012 Von ho tro co MT_Ke hoach 2012 theo doi (giai ngan 30.6.12) 3 3" xfId="12588"/>
    <cellStyle name="1_Theo doi von TPCP (dang lam)_Book1_Hoan chinh KH 2012 Von ho tro co MT_Ke hoach 2012 theo doi (giai ngan 30.6.12) 3 3 2" xfId="42443"/>
    <cellStyle name="1_Theo doi von TPCP (dang lam)_Book1_Hoan chinh KH 2012 Von ho tro co MT_Ke hoach 2012 theo doi (giai ngan 30.6.12) 3 3 3" xfId="42444"/>
    <cellStyle name="1_Theo doi von TPCP (dang lam)_Book1_Hoan chinh KH 2012 Von ho tro co MT_Ke hoach 2012 theo doi (giai ngan 30.6.12) 3 4" xfId="12589"/>
    <cellStyle name="1_Theo doi von TPCP (dang lam)_Book1_Hoan chinh KH 2012 Von ho tro co MT_Ke hoach 2012 theo doi (giai ngan 30.6.12) 3 4 2" xfId="42445"/>
    <cellStyle name="1_Theo doi von TPCP (dang lam)_Book1_Hoan chinh KH 2012 Von ho tro co MT_Ke hoach 2012 theo doi (giai ngan 30.6.12) 3 4 3" xfId="42446"/>
    <cellStyle name="1_Theo doi von TPCP (dang lam)_Book1_Hoan chinh KH 2012 Von ho tro co MT_Ke hoach 2012 theo doi (giai ngan 30.6.12) 3 5" xfId="42447"/>
    <cellStyle name="1_Theo doi von TPCP (dang lam)_Book1_Hoan chinh KH 2012 Von ho tro co MT_Ke hoach 2012 theo doi (giai ngan 30.6.12) 3 6" xfId="42448"/>
    <cellStyle name="1_Theo doi von TPCP (dang lam)_Book1_Hoan chinh KH 2012 Von ho tro co MT_Ke hoach 2012 theo doi (giai ngan 30.6.12) 4" xfId="12590"/>
    <cellStyle name="1_Theo doi von TPCP (dang lam)_Book1_Hoan chinh KH 2012 Von ho tro co MT_Ke hoach 2012 theo doi (giai ngan 30.6.12) 4 2" xfId="42449"/>
    <cellStyle name="1_Theo doi von TPCP (dang lam)_Book1_Hoan chinh KH 2012 Von ho tro co MT_Ke hoach 2012 theo doi (giai ngan 30.6.12) 4 3" xfId="42450"/>
    <cellStyle name="1_Theo doi von TPCP (dang lam)_Book1_Hoan chinh KH 2012 Von ho tro co MT_Ke hoach 2012 theo doi (giai ngan 30.6.12) 5" xfId="12591"/>
    <cellStyle name="1_Theo doi von TPCP (dang lam)_Book1_Hoan chinh KH 2012 Von ho tro co MT_Ke hoach 2012 theo doi (giai ngan 30.6.12) 5 2" xfId="42451"/>
    <cellStyle name="1_Theo doi von TPCP (dang lam)_Book1_Hoan chinh KH 2012 Von ho tro co MT_Ke hoach 2012 theo doi (giai ngan 30.6.12) 5 3" xfId="42452"/>
    <cellStyle name="1_Theo doi von TPCP (dang lam)_Book1_Hoan chinh KH 2012 Von ho tro co MT_Ke hoach 2012 theo doi (giai ngan 30.6.12) 6" xfId="12592"/>
    <cellStyle name="1_Theo doi von TPCP (dang lam)_Book1_Hoan chinh KH 2012 Von ho tro co MT_Ke hoach 2012 theo doi (giai ngan 30.6.12) 6 2" xfId="42453"/>
    <cellStyle name="1_Theo doi von TPCP (dang lam)_Book1_Hoan chinh KH 2012 Von ho tro co MT_Ke hoach 2012 theo doi (giai ngan 30.6.12) 6 3" xfId="42454"/>
    <cellStyle name="1_Theo doi von TPCP (dang lam)_Book1_Hoan chinh KH 2012 Von ho tro co MT_Ke hoach 2012 theo doi (giai ngan 30.6.12) 7" xfId="42455"/>
    <cellStyle name="1_Theo doi von TPCP (dang lam)_Book1_Hoan chinh KH 2012 Von ho tro co MT_Ke hoach 2012 theo doi (giai ngan 30.6.12) 8" xfId="42456"/>
    <cellStyle name="1_Theo doi von TPCP (dang lam)_Book1_Ke hoach 2012 (theo doi)" xfId="12593"/>
    <cellStyle name="1_Theo doi von TPCP (dang lam)_Book1_Ke hoach 2012 (theo doi) 2" xfId="12594"/>
    <cellStyle name="1_Theo doi von TPCP (dang lam)_Book1_Ke hoach 2012 (theo doi) 2 2" xfId="12595"/>
    <cellStyle name="1_Theo doi von TPCP (dang lam)_Book1_Ke hoach 2012 (theo doi) 2 2 2" xfId="42457"/>
    <cellStyle name="1_Theo doi von TPCP (dang lam)_Book1_Ke hoach 2012 (theo doi) 2 2 3" xfId="42458"/>
    <cellStyle name="1_Theo doi von TPCP (dang lam)_Book1_Ke hoach 2012 (theo doi) 2 3" xfId="12596"/>
    <cellStyle name="1_Theo doi von TPCP (dang lam)_Book1_Ke hoach 2012 (theo doi) 2 3 2" xfId="42459"/>
    <cellStyle name="1_Theo doi von TPCP (dang lam)_Book1_Ke hoach 2012 (theo doi) 2 3 3" xfId="42460"/>
    <cellStyle name="1_Theo doi von TPCP (dang lam)_Book1_Ke hoach 2012 (theo doi) 2 4" xfId="12597"/>
    <cellStyle name="1_Theo doi von TPCP (dang lam)_Book1_Ke hoach 2012 (theo doi) 2 4 2" xfId="42461"/>
    <cellStyle name="1_Theo doi von TPCP (dang lam)_Book1_Ke hoach 2012 (theo doi) 2 4 3" xfId="42462"/>
    <cellStyle name="1_Theo doi von TPCP (dang lam)_Book1_Ke hoach 2012 (theo doi) 2 5" xfId="42463"/>
    <cellStyle name="1_Theo doi von TPCP (dang lam)_Book1_Ke hoach 2012 (theo doi) 2 6" xfId="42464"/>
    <cellStyle name="1_Theo doi von TPCP (dang lam)_Book1_Ke hoach 2012 (theo doi) 3" xfId="12598"/>
    <cellStyle name="1_Theo doi von TPCP (dang lam)_Book1_Ke hoach 2012 (theo doi) 3 2" xfId="12599"/>
    <cellStyle name="1_Theo doi von TPCP (dang lam)_Book1_Ke hoach 2012 (theo doi) 3 2 2" xfId="42465"/>
    <cellStyle name="1_Theo doi von TPCP (dang lam)_Book1_Ke hoach 2012 (theo doi) 3 2 3" xfId="42466"/>
    <cellStyle name="1_Theo doi von TPCP (dang lam)_Book1_Ke hoach 2012 (theo doi) 3 3" xfId="12600"/>
    <cellStyle name="1_Theo doi von TPCP (dang lam)_Book1_Ke hoach 2012 (theo doi) 3 3 2" xfId="42467"/>
    <cellStyle name="1_Theo doi von TPCP (dang lam)_Book1_Ke hoach 2012 (theo doi) 3 3 3" xfId="42468"/>
    <cellStyle name="1_Theo doi von TPCP (dang lam)_Book1_Ke hoach 2012 (theo doi) 3 4" xfId="12601"/>
    <cellStyle name="1_Theo doi von TPCP (dang lam)_Book1_Ke hoach 2012 (theo doi) 3 4 2" xfId="42469"/>
    <cellStyle name="1_Theo doi von TPCP (dang lam)_Book1_Ke hoach 2012 (theo doi) 3 4 3" xfId="42470"/>
    <cellStyle name="1_Theo doi von TPCP (dang lam)_Book1_Ke hoach 2012 (theo doi) 3 5" xfId="42471"/>
    <cellStyle name="1_Theo doi von TPCP (dang lam)_Book1_Ke hoach 2012 (theo doi) 3 6" xfId="42472"/>
    <cellStyle name="1_Theo doi von TPCP (dang lam)_Book1_Ke hoach 2012 (theo doi) 4" xfId="12602"/>
    <cellStyle name="1_Theo doi von TPCP (dang lam)_Book1_Ke hoach 2012 (theo doi) 4 2" xfId="42473"/>
    <cellStyle name="1_Theo doi von TPCP (dang lam)_Book1_Ke hoach 2012 (theo doi) 4 3" xfId="42474"/>
    <cellStyle name="1_Theo doi von TPCP (dang lam)_Book1_Ke hoach 2012 (theo doi) 5" xfId="12603"/>
    <cellStyle name="1_Theo doi von TPCP (dang lam)_Book1_Ke hoach 2012 (theo doi) 5 2" xfId="42475"/>
    <cellStyle name="1_Theo doi von TPCP (dang lam)_Book1_Ke hoach 2012 (theo doi) 5 3" xfId="42476"/>
    <cellStyle name="1_Theo doi von TPCP (dang lam)_Book1_Ke hoach 2012 (theo doi) 6" xfId="12604"/>
    <cellStyle name="1_Theo doi von TPCP (dang lam)_Book1_Ke hoach 2012 (theo doi) 6 2" xfId="42477"/>
    <cellStyle name="1_Theo doi von TPCP (dang lam)_Book1_Ke hoach 2012 (theo doi) 6 3" xfId="42478"/>
    <cellStyle name="1_Theo doi von TPCP (dang lam)_Book1_Ke hoach 2012 (theo doi) 7" xfId="42479"/>
    <cellStyle name="1_Theo doi von TPCP (dang lam)_Book1_Ke hoach 2012 (theo doi) 8" xfId="42480"/>
    <cellStyle name="1_Theo doi von TPCP (dang lam)_Book1_Ke hoach 2012 theo doi (giai ngan 30.6.12)" xfId="12605"/>
    <cellStyle name="1_Theo doi von TPCP (dang lam)_Book1_Ke hoach 2012 theo doi (giai ngan 30.6.12) 2" xfId="12606"/>
    <cellStyle name="1_Theo doi von TPCP (dang lam)_Book1_Ke hoach 2012 theo doi (giai ngan 30.6.12) 2 2" xfId="12607"/>
    <cellStyle name="1_Theo doi von TPCP (dang lam)_Book1_Ke hoach 2012 theo doi (giai ngan 30.6.12) 2 2 2" xfId="42481"/>
    <cellStyle name="1_Theo doi von TPCP (dang lam)_Book1_Ke hoach 2012 theo doi (giai ngan 30.6.12) 2 2 3" xfId="42482"/>
    <cellStyle name="1_Theo doi von TPCP (dang lam)_Book1_Ke hoach 2012 theo doi (giai ngan 30.6.12) 2 3" xfId="12608"/>
    <cellStyle name="1_Theo doi von TPCP (dang lam)_Book1_Ke hoach 2012 theo doi (giai ngan 30.6.12) 2 3 2" xfId="42483"/>
    <cellStyle name="1_Theo doi von TPCP (dang lam)_Book1_Ke hoach 2012 theo doi (giai ngan 30.6.12) 2 3 3" xfId="42484"/>
    <cellStyle name="1_Theo doi von TPCP (dang lam)_Book1_Ke hoach 2012 theo doi (giai ngan 30.6.12) 2 4" xfId="12609"/>
    <cellStyle name="1_Theo doi von TPCP (dang lam)_Book1_Ke hoach 2012 theo doi (giai ngan 30.6.12) 2 4 2" xfId="42485"/>
    <cellStyle name="1_Theo doi von TPCP (dang lam)_Book1_Ke hoach 2012 theo doi (giai ngan 30.6.12) 2 4 3" xfId="42486"/>
    <cellStyle name="1_Theo doi von TPCP (dang lam)_Book1_Ke hoach 2012 theo doi (giai ngan 30.6.12) 2 5" xfId="42487"/>
    <cellStyle name="1_Theo doi von TPCP (dang lam)_Book1_Ke hoach 2012 theo doi (giai ngan 30.6.12) 2 6" xfId="42488"/>
    <cellStyle name="1_Theo doi von TPCP (dang lam)_Book1_Ke hoach 2012 theo doi (giai ngan 30.6.12) 3" xfId="12610"/>
    <cellStyle name="1_Theo doi von TPCP (dang lam)_Book1_Ke hoach 2012 theo doi (giai ngan 30.6.12) 3 2" xfId="12611"/>
    <cellStyle name="1_Theo doi von TPCP (dang lam)_Book1_Ke hoach 2012 theo doi (giai ngan 30.6.12) 3 2 2" xfId="42489"/>
    <cellStyle name="1_Theo doi von TPCP (dang lam)_Book1_Ke hoach 2012 theo doi (giai ngan 30.6.12) 3 2 3" xfId="42490"/>
    <cellStyle name="1_Theo doi von TPCP (dang lam)_Book1_Ke hoach 2012 theo doi (giai ngan 30.6.12) 3 3" xfId="12612"/>
    <cellStyle name="1_Theo doi von TPCP (dang lam)_Book1_Ke hoach 2012 theo doi (giai ngan 30.6.12) 3 3 2" xfId="42491"/>
    <cellStyle name="1_Theo doi von TPCP (dang lam)_Book1_Ke hoach 2012 theo doi (giai ngan 30.6.12) 3 3 3" xfId="42492"/>
    <cellStyle name="1_Theo doi von TPCP (dang lam)_Book1_Ke hoach 2012 theo doi (giai ngan 30.6.12) 3 4" xfId="12613"/>
    <cellStyle name="1_Theo doi von TPCP (dang lam)_Book1_Ke hoach 2012 theo doi (giai ngan 30.6.12) 3 4 2" xfId="42493"/>
    <cellStyle name="1_Theo doi von TPCP (dang lam)_Book1_Ke hoach 2012 theo doi (giai ngan 30.6.12) 3 4 3" xfId="42494"/>
    <cellStyle name="1_Theo doi von TPCP (dang lam)_Book1_Ke hoach 2012 theo doi (giai ngan 30.6.12) 3 5" xfId="42495"/>
    <cellStyle name="1_Theo doi von TPCP (dang lam)_Book1_Ke hoach 2012 theo doi (giai ngan 30.6.12) 3 6" xfId="42496"/>
    <cellStyle name="1_Theo doi von TPCP (dang lam)_Book1_Ke hoach 2012 theo doi (giai ngan 30.6.12) 4" xfId="12614"/>
    <cellStyle name="1_Theo doi von TPCP (dang lam)_Book1_Ke hoach 2012 theo doi (giai ngan 30.6.12) 4 2" xfId="42497"/>
    <cellStyle name="1_Theo doi von TPCP (dang lam)_Book1_Ke hoach 2012 theo doi (giai ngan 30.6.12) 4 3" xfId="42498"/>
    <cellStyle name="1_Theo doi von TPCP (dang lam)_Book1_Ke hoach 2012 theo doi (giai ngan 30.6.12) 5" xfId="12615"/>
    <cellStyle name="1_Theo doi von TPCP (dang lam)_Book1_Ke hoach 2012 theo doi (giai ngan 30.6.12) 5 2" xfId="42499"/>
    <cellStyle name="1_Theo doi von TPCP (dang lam)_Book1_Ke hoach 2012 theo doi (giai ngan 30.6.12) 5 3" xfId="42500"/>
    <cellStyle name="1_Theo doi von TPCP (dang lam)_Book1_Ke hoach 2012 theo doi (giai ngan 30.6.12) 6" xfId="12616"/>
    <cellStyle name="1_Theo doi von TPCP (dang lam)_Book1_Ke hoach 2012 theo doi (giai ngan 30.6.12) 6 2" xfId="42501"/>
    <cellStyle name="1_Theo doi von TPCP (dang lam)_Book1_Ke hoach 2012 theo doi (giai ngan 30.6.12) 6 3" xfId="42502"/>
    <cellStyle name="1_Theo doi von TPCP (dang lam)_Book1_Ke hoach 2012 theo doi (giai ngan 30.6.12) 7" xfId="42503"/>
    <cellStyle name="1_Theo doi von TPCP (dang lam)_Book1_Ke hoach 2012 theo doi (giai ngan 30.6.12) 8" xfId="42504"/>
    <cellStyle name="1_Theo doi von TPCP (dang lam)_Dang ky phan khai von ODA (gui Bo)" xfId="12617"/>
    <cellStyle name="1_Theo doi von TPCP (dang lam)_Dang ky phan khai von ODA (gui Bo) 2" xfId="12618"/>
    <cellStyle name="1_Theo doi von TPCP (dang lam)_Dang ky phan khai von ODA (gui Bo) 2 2" xfId="12619"/>
    <cellStyle name="1_Theo doi von TPCP (dang lam)_Dang ky phan khai von ODA (gui Bo) 2 2 2" xfId="42505"/>
    <cellStyle name="1_Theo doi von TPCP (dang lam)_Dang ky phan khai von ODA (gui Bo) 2 2 3" xfId="42506"/>
    <cellStyle name="1_Theo doi von TPCP (dang lam)_Dang ky phan khai von ODA (gui Bo) 2 3" xfId="12620"/>
    <cellStyle name="1_Theo doi von TPCP (dang lam)_Dang ky phan khai von ODA (gui Bo) 2 3 2" xfId="42507"/>
    <cellStyle name="1_Theo doi von TPCP (dang lam)_Dang ky phan khai von ODA (gui Bo) 2 3 3" xfId="42508"/>
    <cellStyle name="1_Theo doi von TPCP (dang lam)_Dang ky phan khai von ODA (gui Bo) 2 4" xfId="12621"/>
    <cellStyle name="1_Theo doi von TPCP (dang lam)_Dang ky phan khai von ODA (gui Bo) 2 4 2" xfId="42509"/>
    <cellStyle name="1_Theo doi von TPCP (dang lam)_Dang ky phan khai von ODA (gui Bo) 2 4 3" xfId="42510"/>
    <cellStyle name="1_Theo doi von TPCP (dang lam)_Dang ky phan khai von ODA (gui Bo) 2 5" xfId="42511"/>
    <cellStyle name="1_Theo doi von TPCP (dang lam)_Dang ky phan khai von ODA (gui Bo) 2 6" xfId="42512"/>
    <cellStyle name="1_Theo doi von TPCP (dang lam)_Dang ky phan khai von ODA (gui Bo) 3" xfId="12622"/>
    <cellStyle name="1_Theo doi von TPCP (dang lam)_Dang ky phan khai von ODA (gui Bo) 3 2" xfId="42513"/>
    <cellStyle name="1_Theo doi von TPCP (dang lam)_Dang ky phan khai von ODA (gui Bo) 3 3" xfId="42514"/>
    <cellStyle name="1_Theo doi von TPCP (dang lam)_Dang ky phan khai von ODA (gui Bo) 4" xfId="12623"/>
    <cellStyle name="1_Theo doi von TPCP (dang lam)_Dang ky phan khai von ODA (gui Bo) 4 2" xfId="42515"/>
    <cellStyle name="1_Theo doi von TPCP (dang lam)_Dang ky phan khai von ODA (gui Bo) 4 3" xfId="42516"/>
    <cellStyle name="1_Theo doi von TPCP (dang lam)_Dang ky phan khai von ODA (gui Bo) 5" xfId="12624"/>
    <cellStyle name="1_Theo doi von TPCP (dang lam)_Dang ky phan khai von ODA (gui Bo) 5 2" xfId="42517"/>
    <cellStyle name="1_Theo doi von TPCP (dang lam)_Dang ky phan khai von ODA (gui Bo) 5 3" xfId="42518"/>
    <cellStyle name="1_Theo doi von TPCP (dang lam)_Dang ky phan khai von ODA (gui Bo) 6" xfId="42519"/>
    <cellStyle name="1_Theo doi von TPCP (dang lam)_Dang ky phan khai von ODA (gui Bo) 7" xfId="42520"/>
    <cellStyle name="1_Theo doi von TPCP (dang lam)_Dang ky phan khai von ODA (gui Bo)_BC von DTPT 6 thang 2012" xfId="12625"/>
    <cellStyle name="1_Theo doi von TPCP (dang lam)_Dang ky phan khai von ODA (gui Bo)_BC von DTPT 6 thang 2012 2" xfId="12626"/>
    <cellStyle name="1_Theo doi von TPCP (dang lam)_Dang ky phan khai von ODA (gui Bo)_BC von DTPT 6 thang 2012 2 2" xfId="12627"/>
    <cellStyle name="1_Theo doi von TPCP (dang lam)_Dang ky phan khai von ODA (gui Bo)_BC von DTPT 6 thang 2012 2 2 2" xfId="42521"/>
    <cellStyle name="1_Theo doi von TPCP (dang lam)_Dang ky phan khai von ODA (gui Bo)_BC von DTPT 6 thang 2012 2 2 3" xfId="42522"/>
    <cellStyle name="1_Theo doi von TPCP (dang lam)_Dang ky phan khai von ODA (gui Bo)_BC von DTPT 6 thang 2012 2 3" xfId="12628"/>
    <cellStyle name="1_Theo doi von TPCP (dang lam)_Dang ky phan khai von ODA (gui Bo)_BC von DTPT 6 thang 2012 2 3 2" xfId="42523"/>
    <cellStyle name="1_Theo doi von TPCP (dang lam)_Dang ky phan khai von ODA (gui Bo)_BC von DTPT 6 thang 2012 2 3 3" xfId="42524"/>
    <cellStyle name="1_Theo doi von TPCP (dang lam)_Dang ky phan khai von ODA (gui Bo)_BC von DTPT 6 thang 2012 2 4" xfId="12629"/>
    <cellStyle name="1_Theo doi von TPCP (dang lam)_Dang ky phan khai von ODA (gui Bo)_BC von DTPT 6 thang 2012 2 4 2" xfId="42525"/>
    <cellStyle name="1_Theo doi von TPCP (dang lam)_Dang ky phan khai von ODA (gui Bo)_BC von DTPT 6 thang 2012 2 4 3" xfId="42526"/>
    <cellStyle name="1_Theo doi von TPCP (dang lam)_Dang ky phan khai von ODA (gui Bo)_BC von DTPT 6 thang 2012 2 5" xfId="42527"/>
    <cellStyle name="1_Theo doi von TPCP (dang lam)_Dang ky phan khai von ODA (gui Bo)_BC von DTPT 6 thang 2012 2 6" xfId="42528"/>
    <cellStyle name="1_Theo doi von TPCP (dang lam)_Dang ky phan khai von ODA (gui Bo)_BC von DTPT 6 thang 2012 3" xfId="12630"/>
    <cellStyle name="1_Theo doi von TPCP (dang lam)_Dang ky phan khai von ODA (gui Bo)_BC von DTPT 6 thang 2012 3 2" xfId="42529"/>
    <cellStyle name="1_Theo doi von TPCP (dang lam)_Dang ky phan khai von ODA (gui Bo)_BC von DTPT 6 thang 2012 3 3" xfId="42530"/>
    <cellStyle name="1_Theo doi von TPCP (dang lam)_Dang ky phan khai von ODA (gui Bo)_BC von DTPT 6 thang 2012 4" xfId="12631"/>
    <cellStyle name="1_Theo doi von TPCP (dang lam)_Dang ky phan khai von ODA (gui Bo)_BC von DTPT 6 thang 2012 4 2" xfId="42531"/>
    <cellStyle name="1_Theo doi von TPCP (dang lam)_Dang ky phan khai von ODA (gui Bo)_BC von DTPT 6 thang 2012 4 3" xfId="42532"/>
    <cellStyle name="1_Theo doi von TPCP (dang lam)_Dang ky phan khai von ODA (gui Bo)_BC von DTPT 6 thang 2012 5" xfId="12632"/>
    <cellStyle name="1_Theo doi von TPCP (dang lam)_Dang ky phan khai von ODA (gui Bo)_BC von DTPT 6 thang 2012 5 2" xfId="42533"/>
    <cellStyle name="1_Theo doi von TPCP (dang lam)_Dang ky phan khai von ODA (gui Bo)_BC von DTPT 6 thang 2012 5 3" xfId="42534"/>
    <cellStyle name="1_Theo doi von TPCP (dang lam)_Dang ky phan khai von ODA (gui Bo)_BC von DTPT 6 thang 2012 6" xfId="42535"/>
    <cellStyle name="1_Theo doi von TPCP (dang lam)_Dang ky phan khai von ODA (gui Bo)_BC von DTPT 6 thang 2012 7" xfId="42536"/>
    <cellStyle name="1_Theo doi von TPCP (dang lam)_Dang ky phan khai von ODA (gui Bo)_Bieu du thao QD von ho tro co MT" xfId="12633"/>
    <cellStyle name="1_Theo doi von TPCP (dang lam)_Dang ky phan khai von ODA (gui Bo)_Bieu du thao QD von ho tro co MT 2" xfId="12634"/>
    <cellStyle name="1_Theo doi von TPCP (dang lam)_Dang ky phan khai von ODA (gui Bo)_Bieu du thao QD von ho tro co MT 2 2" xfId="12635"/>
    <cellStyle name="1_Theo doi von TPCP (dang lam)_Dang ky phan khai von ODA (gui Bo)_Bieu du thao QD von ho tro co MT 2 2 2" xfId="42537"/>
    <cellStyle name="1_Theo doi von TPCP (dang lam)_Dang ky phan khai von ODA (gui Bo)_Bieu du thao QD von ho tro co MT 2 2 3" xfId="42538"/>
    <cellStyle name="1_Theo doi von TPCP (dang lam)_Dang ky phan khai von ODA (gui Bo)_Bieu du thao QD von ho tro co MT 2 3" xfId="12636"/>
    <cellStyle name="1_Theo doi von TPCP (dang lam)_Dang ky phan khai von ODA (gui Bo)_Bieu du thao QD von ho tro co MT 2 3 2" xfId="42539"/>
    <cellStyle name="1_Theo doi von TPCP (dang lam)_Dang ky phan khai von ODA (gui Bo)_Bieu du thao QD von ho tro co MT 2 3 3" xfId="42540"/>
    <cellStyle name="1_Theo doi von TPCP (dang lam)_Dang ky phan khai von ODA (gui Bo)_Bieu du thao QD von ho tro co MT 2 4" xfId="12637"/>
    <cellStyle name="1_Theo doi von TPCP (dang lam)_Dang ky phan khai von ODA (gui Bo)_Bieu du thao QD von ho tro co MT 2 4 2" xfId="42541"/>
    <cellStyle name="1_Theo doi von TPCP (dang lam)_Dang ky phan khai von ODA (gui Bo)_Bieu du thao QD von ho tro co MT 2 4 3" xfId="42542"/>
    <cellStyle name="1_Theo doi von TPCP (dang lam)_Dang ky phan khai von ODA (gui Bo)_Bieu du thao QD von ho tro co MT 2 5" xfId="42543"/>
    <cellStyle name="1_Theo doi von TPCP (dang lam)_Dang ky phan khai von ODA (gui Bo)_Bieu du thao QD von ho tro co MT 2 6" xfId="42544"/>
    <cellStyle name="1_Theo doi von TPCP (dang lam)_Dang ky phan khai von ODA (gui Bo)_Bieu du thao QD von ho tro co MT 3" xfId="12638"/>
    <cellStyle name="1_Theo doi von TPCP (dang lam)_Dang ky phan khai von ODA (gui Bo)_Bieu du thao QD von ho tro co MT 3 2" xfId="42545"/>
    <cellStyle name="1_Theo doi von TPCP (dang lam)_Dang ky phan khai von ODA (gui Bo)_Bieu du thao QD von ho tro co MT 3 3" xfId="42546"/>
    <cellStyle name="1_Theo doi von TPCP (dang lam)_Dang ky phan khai von ODA (gui Bo)_Bieu du thao QD von ho tro co MT 4" xfId="12639"/>
    <cellStyle name="1_Theo doi von TPCP (dang lam)_Dang ky phan khai von ODA (gui Bo)_Bieu du thao QD von ho tro co MT 4 2" xfId="42547"/>
    <cellStyle name="1_Theo doi von TPCP (dang lam)_Dang ky phan khai von ODA (gui Bo)_Bieu du thao QD von ho tro co MT 4 3" xfId="42548"/>
    <cellStyle name="1_Theo doi von TPCP (dang lam)_Dang ky phan khai von ODA (gui Bo)_Bieu du thao QD von ho tro co MT 5" xfId="12640"/>
    <cellStyle name="1_Theo doi von TPCP (dang lam)_Dang ky phan khai von ODA (gui Bo)_Bieu du thao QD von ho tro co MT 5 2" xfId="42549"/>
    <cellStyle name="1_Theo doi von TPCP (dang lam)_Dang ky phan khai von ODA (gui Bo)_Bieu du thao QD von ho tro co MT 5 3" xfId="42550"/>
    <cellStyle name="1_Theo doi von TPCP (dang lam)_Dang ky phan khai von ODA (gui Bo)_Bieu du thao QD von ho tro co MT 6" xfId="42551"/>
    <cellStyle name="1_Theo doi von TPCP (dang lam)_Dang ky phan khai von ODA (gui Bo)_Bieu du thao QD von ho tro co MT 7" xfId="42552"/>
    <cellStyle name="1_Theo doi von TPCP (dang lam)_Dang ky phan khai von ODA (gui Bo)_Ke hoach 2012 theo doi (giai ngan 30.6.12)" xfId="12641"/>
    <cellStyle name="1_Theo doi von TPCP (dang lam)_Dang ky phan khai von ODA (gui Bo)_Ke hoach 2012 theo doi (giai ngan 30.6.12) 2" xfId="12642"/>
    <cellStyle name="1_Theo doi von TPCP (dang lam)_Dang ky phan khai von ODA (gui Bo)_Ke hoach 2012 theo doi (giai ngan 30.6.12) 2 2" xfId="12643"/>
    <cellStyle name="1_Theo doi von TPCP (dang lam)_Dang ky phan khai von ODA (gui Bo)_Ke hoach 2012 theo doi (giai ngan 30.6.12) 2 2 2" xfId="42553"/>
    <cellStyle name="1_Theo doi von TPCP (dang lam)_Dang ky phan khai von ODA (gui Bo)_Ke hoach 2012 theo doi (giai ngan 30.6.12) 2 2 3" xfId="42554"/>
    <cellStyle name="1_Theo doi von TPCP (dang lam)_Dang ky phan khai von ODA (gui Bo)_Ke hoach 2012 theo doi (giai ngan 30.6.12) 2 3" xfId="12644"/>
    <cellStyle name="1_Theo doi von TPCP (dang lam)_Dang ky phan khai von ODA (gui Bo)_Ke hoach 2012 theo doi (giai ngan 30.6.12) 2 3 2" xfId="42555"/>
    <cellStyle name="1_Theo doi von TPCP (dang lam)_Dang ky phan khai von ODA (gui Bo)_Ke hoach 2012 theo doi (giai ngan 30.6.12) 2 3 3" xfId="42556"/>
    <cellStyle name="1_Theo doi von TPCP (dang lam)_Dang ky phan khai von ODA (gui Bo)_Ke hoach 2012 theo doi (giai ngan 30.6.12) 2 4" xfId="12645"/>
    <cellStyle name="1_Theo doi von TPCP (dang lam)_Dang ky phan khai von ODA (gui Bo)_Ke hoach 2012 theo doi (giai ngan 30.6.12) 2 4 2" xfId="42557"/>
    <cellStyle name="1_Theo doi von TPCP (dang lam)_Dang ky phan khai von ODA (gui Bo)_Ke hoach 2012 theo doi (giai ngan 30.6.12) 2 4 3" xfId="42558"/>
    <cellStyle name="1_Theo doi von TPCP (dang lam)_Dang ky phan khai von ODA (gui Bo)_Ke hoach 2012 theo doi (giai ngan 30.6.12) 2 5" xfId="42559"/>
    <cellStyle name="1_Theo doi von TPCP (dang lam)_Dang ky phan khai von ODA (gui Bo)_Ke hoach 2012 theo doi (giai ngan 30.6.12) 2 6" xfId="42560"/>
    <cellStyle name="1_Theo doi von TPCP (dang lam)_Dang ky phan khai von ODA (gui Bo)_Ke hoach 2012 theo doi (giai ngan 30.6.12) 3" xfId="12646"/>
    <cellStyle name="1_Theo doi von TPCP (dang lam)_Dang ky phan khai von ODA (gui Bo)_Ke hoach 2012 theo doi (giai ngan 30.6.12) 3 2" xfId="42561"/>
    <cellStyle name="1_Theo doi von TPCP (dang lam)_Dang ky phan khai von ODA (gui Bo)_Ke hoach 2012 theo doi (giai ngan 30.6.12) 3 3" xfId="42562"/>
    <cellStyle name="1_Theo doi von TPCP (dang lam)_Dang ky phan khai von ODA (gui Bo)_Ke hoach 2012 theo doi (giai ngan 30.6.12) 4" xfId="12647"/>
    <cellStyle name="1_Theo doi von TPCP (dang lam)_Dang ky phan khai von ODA (gui Bo)_Ke hoach 2012 theo doi (giai ngan 30.6.12) 4 2" xfId="42563"/>
    <cellStyle name="1_Theo doi von TPCP (dang lam)_Dang ky phan khai von ODA (gui Bo)_Ke hoach 2012 theo doi (giai ngan 30.6.12) 4 3" xfId="42564"/>
    <cellStyle name="1_Theo doi von TPCP (dang lam)_Dang ky phan khai von ODA (gui Bo)_Ke hoach 2012 theo doi (giai ngan 30.6.12) 5" xfId="12648"/>
    <cellStyle name="1_Theo doi von TPCP (dang lam)_Dang ky phan khai von ODA (gui Bo)_Ke hoach 2012 theo doi (giai ngan 30.6.12) 5 2" xfId="42565"/>
    <cellStyle name="1_Theo doi von TPCP (dang lam)_Dang ky phan khai von ODA (gui Bo)_Ke hoach 2012 theo doi (giai ngan 30.6.12) 5 3" xfId="42566"/>
    <cellStyle name="1_Theo doi von TPCP (dang lam)_Dang ky phan khai von ODA (gui Bo)_Ke hoach 2012 theo doi (giai ngan 30.6.12) 6" xfId="42567"/>
    <cellStyle name="1_Theo doi von TPCP (dang lam)_Dang ky phan khai von ODA (gui Bo)_Ke hoach 2012 theo doi (giai ngan 30.6.12) 7" xfId="42568"/>
    <cellStyle name="1_Theo doi von TPCP (dang lam)_Ke hoach 2012 (theo doi)" xfId="12649"/>
    <cellStyle name="1_Theo doi von TPCP (dang lam)_Ke hoach 2012 (theo doi) 2" xfId="12650"/>
    <cellStyle name="1_Theo doi von TPCP (dang lam)_Ke hoach 2012 (theo doi) 2 2" xfId="12651"/>
    <cellStyle name="1_Theo doi von TPCP (dang lam)_Ke hoach 2012 (theo doi) 2 2 2" xfId="42569"/>
    <cellStyle name="1_Theo doi von TPCP (dang lam)_Ke hoach 2012 (theo doi) 2 2 3" xfId="42570"/>
    <cellStyle name="1_Theo doi von TPCP (dang lam)_Ke hoach 2012 (theo doi) 2 3" xfId="12652"/>
    <cellStyle name="1_Theo doi von TPCP (dang lam)_Ke hoach 2012 (theo doi) 2 3 2" xfId="42571"/>
    <cellStyle name="1_Theo doi von TPCP (dang lam)_Ke hoach 2012 (theo doi) 2 3 3" xfId="42572"/>
    <cellStyle name="1_Theo doi von TPCP (dang lam)_Ke hoach 2012 (theo doi) 2 4" xfId="12653"/>
    <cellStyle name="1_Theo doi von TPCP (dang lam)_Ke hoach 2012 (theo doi) 2 4 2" xfId="42573"/>
    <cellStyle name="1_Theo doi von TPCP (dang lam)_Ke hoach 2012 (theo doi) 2 4 3" xfId="42574"/>
    <cellStyle name="1_Theo doi von TPCP (dang lam)_Ke hoach 2012 (theo doi) 2 5" xfId="42575"/>
    <cellStyle name="1_Theo doi von TPCP (dang lam)_Ke hoach 2012 (theo doi) 2 6" xfId="42576"/>
    <cellStyle name="1_Theo doi von TPCP (dang lam)_Ke hoach 2012 (theo doi) 3" xfId="12654"/>
    <cellStyle name="1_Theo doi von TPCP (dang lam)_Ke hoach 2012 (theo doi) 3 2" xfId="42577"/>
    <cellStyle name="1_Theo doi von TPCP (dang lam)_Ke hoach 2012 (theo doi) 3 3" xfId="42578"/>
    <cellStyle name="1_Theo doi von TPCP (dang lam)_Ke hoach 2012 (theo doi) 4" xfId="12655"/>
    <cellStyle name="1_Theo doi von TPCP (dang lam)_Ke hoach 2012 (theo doi) 4 2" xfId="42579"/>
    <cellStyle name="1_Theo doi von TPCP (dang lam)_Ke hoach 2012 (theo doi) 4 3" xfId="42580"/>
    <cellStyle name="1_Theo doi von TPCP (dang lam)_Ke hoach 2012 (theo doi) 5" xfId="12656"/>
    <cellStyle name="1_Theo doi von TPCP (dang lam)_Ke hoach 2012 (theo doi) 5 2" xfId="42581"/>
    <cellStyle name="1_Theo doi von TPCP (dang lam)_Ke hoach 2012 (theo doi) 5 3" xfId="42582"/>
    <cellStyle name="1_Theo doi von TPCP (dang lam)_Ke hoach 2012 (theo doi) 6" xfId="42583"/>
    <cellStyle name="1_Theo doi von TPCP (dang lam)_Ke hoach 2012 (theo doi) 7" xfId="42584"/>
    <cellStyle name="1_Theo doi von TPCP (dang lam)_Ke hoach 2012 theo doi (giai ngan 30.6.12)" xfId="12657"/>
    <cellStyle name="1_Theo doi von TPCP (dang lam)_Ke hoach 2012 theo doi (giai ngan 30.6.12) 2" xfId="12658"/>
    <cellStyle name="1_Theo doi von TPCP (dang lam)_Ke hoach 2012 theo doi (giai ngan 30.6.12) 2 2" xfId="12659"/>
    <cellStyle name="1_Theo doi von TPCP (dang lam)_Ke hoach 2012 theo doi (giai ngan 30.6.12) 2 2 2" xfId="42585"/>
    <cellStyle name="1_Theo doi von TPCP (dang lam)_Ke hoach 2012 theo doi (giai ngan 30.6.12) 2 2 3" xfId="42586"/>
    <cellStyle name="1_Theo doi von TPCP (dang lam)_Ke hoach 2012 theo doi (giai ngan 30.6.12) 2 3" xfId="12660"/>
    <cellStyle name="1_Theo doi von TPCP (dang lam)_Ke hoach 2012 theo doi (giai ngan 30.6.12) 2 3 2" xfId="42587"/>
    <cellStyle name="1_Theo doi von TPCP (dang lam)_Ke hoach 2012 theo doi (giai ngan 30.6.12) 2 3 3" xfId="42588"/>
    <cellStyle name="1_Theo doi von TPCP (dang lam)_Ke hoach 2012 theo doi (giai ngan 30.6.12) 2 4" xfId="12661"/>
    <cellStyle name="1_Theo doi von TPCP (dang lam)_Ke hoach 2012 theo doi (giai ngan 30.6.12) 2 4 2" xfId="42589"/>
    <cellStyle name="1_Theo doi von TPCP (dang lam)_Ke hoach 2012 theo doi (giai ngan 30.6.12) 2 4 3" xfId="42590"/>
    <cellStyle name="1_Theo doi von TPCP (dang lam)_Ke hoach 2012 theo doi (giai ngan 30.6.12) 2 5" xfId="42591"/>
    <cellStyle name="1_Theo doi von TPCP (dang lam)_Ke hoach 2012 theo doi (giai ngan 30.6.12) 2 6" xfId="42592"/>
    <cellStyle name="1_Theo doi von TPCP (dang lam)_Ke hoach 2012 theo doi (giai ngan 30.6.12) 3" xfId="12662"/>
    <cellStyle name="1_Theo doi von TPCP (dang lam)_Ke hoach 2012 theo doi (giai ngan 30.6.12) 3 2" xfId="42593"/>
    <cellStyle name="1_Theo doi von TPCP (dang lam)_Ke hoach 2012 theo doi (giai ngan 30.6.12) 3 3" xfId="42594"/>
    <cellStyle name="1_Theo doi von TPCP (dang lam)_Ke hoach 2012 theo doi (giai ngan 30.6.12) 4" xfId="12663"/>
    <cellStyle name="1_Theo doi von TPCP (dang lam)_Ke hoach 2012 theo doi (giai ngan 30.6.12) 4 2" xfId="42595"/>
    <cellStyle name="1_Theo doi von TPCP (dang lam)_Ke hoach 2012 theo doi (giai ngan 30.6.12) 4 3" xfId="42596"/>
    <cellStyle name="1_Theo doi von TPCP (dang lam)_Ke hoach 2012 theo doi (giai ngan 30.6.12) 5" xfId="12664"/>
    <cellStyle name="1_Theo doi von TPCP (dang lam)_Ke hoach 2012 theo doi (giai ngan 30.6.12) 5 2" xfId="42597"/>
    <cellStyle name="1_Theo doi von TPCP (dang lam)_Ke hoach 2012 theo doi (giai ngan 30.6.12) 5 3" xfId="42598"/>
    <cellStyle name="1_Theo doi von TPCP (dang lam)_Ke hoach 2012 theo doi (giai ngan 30.6.12) 6" xfId="42599"/>
    <cellStyle name="1_Theo doi von TPCP (dang lam)_Ke hoach 2012 theo doi (giai ngan 30.6.12) 7" xfId="42600"/>
    <cellStyle name="1_Theo doi von TPCP (dang lam)_Tong hop theo doi von TPCP (BC)" xfId="12665"/>
    <cellStyle name="1_Theo doi von TPCP (dang lam)_Tong hop theo doi von TPCP (BC) 2" xfId="12666"/>
    <cellStyle name="1_Theo doi von TPCP (dang lam)_Tong hop theo doi von TPCP (BC) 2 2" xfId="12667"/>
    <cellStyle name="1_Theo doi von TPCP (dang lam)_Tong hop theo doi von TPCP (BC) 2 2 2" xfId="42601"/>
    <cellStyle name="1_Theo doi von TPCP (dang lam)_Tong hop theo doi von TPCP (BC) 2 2 3" xfId="42602"/>
    <cellStyle name="1_Theo doi von TPCP (dang lam)_Tong hop theo doi von TPCP (BC) 2 3" xfId="12668"/>
    <cellStyle name="1_Theo doi von TPCP (dang lam)_Tong hop theo doi von TPCP (BC) 2 3 2" xfId="42603"/>
    <cellStyle name="1_Theo doi von TPCP (dang lam)_Tong hop theo doi von TPCP (BC) 2 3 3" xfId="42604"/>
    <cellStyle name="1_Theo doi von TPCP (dang lam)_Tong hop theo doi von TPCP (BC) 2 4" xfId="12669"/>
    <cellStyle name="1_Theo doi von TPCP (dang lam)_Tong hop theo doi von TPCP (BC) 2 4 2" xfId="42605"/>
    <cellStyle name="1_Theo doi von TPCP (dang lam)_Tong hop theo doi von TPCP (BC) 2 4 3" xfId="42606"/>
    <cellStyle name="1_Theo doi von TPCP (dang lam)_Tong hop theo doi von TPCP (BC) 2 5" xfId="42607"/>
    <cellStyle name="1_Theo doi von TPCP (dang lam)_Tong hop theo doi von TPCP (BC) 2 6" xfId="42608"/>
    <cellStyle name="1_Theo doi von TPCP (dang lam)_Tong hop theo doi von TPCP (BC) 3" xfId="12670"/>
    <cellStyle name="1_Theo doi von TPCP (dang lam)_Tong hop theo doi von TPCP (BC) 3 2" xfId="42609"/>
    <cellStyle name="1_Theo doi von TPCP (dang lam)_Tong hop theo doi von TPCP (BC) 3 3" xfId="42610"/>
    <cellStyle name="1_Theo doi von TPCP (dang lam)_Tong hop theo doi von TPCP (BC) 4" xfId="12671"/>
    <cellStyle name="1_Theo doi von TPCP (dang lam)_Tong hop theo doi von TPCP (BC) 4 2" xfId="42611"/>
    <cellStyle name="1_Theo doi von TPCP (dang lam)_Tong hop theo doi von TPCP (BC) 4 3" xfId="42612"/>
    <cellStyle name="1_Theo doi von TPCP (dang lam)_Tong hop theo doi von TPCP (BC) 5" xfId="12672"/>
    <cellStyle name="1_Theo doi von TPCP (dang lam)_Tong hop theo doi von TPCP (BC) 5 2" xfId="42613"/>
    <cellStyle name="1_Theo doi von TPCP (dang lam)_Tong hop theo doi von TPCP (BC) 5 3" xfId="42614"/>
    <cellStyle name="1_Theo doi von TPCP (dang lam)_Tong hop theo doi von TPCP (BC) 6" xfId="42615"/>
    <cellStyle name="1_Theo doi von TPCP (dang lam)_Tong hop theo doi von TPCP (BC) 7" xfId="42616"/>
    <cellStyle name="1_Theo doi von TPCP (dang lam)_Tong hop theo doi von TPCP (BC)_BC von DTPT 6 thang 2012" xfId="12673"/>
    <cellStyle name="1_Theo doi von TPCP (dang lam)_Tong hop theo doi von TPCP (BC)_BC von DTPT 6 thang 2012 2" xfId="12674"/>
    <cellStyle name="1_Theo doi von TPCP (dang lam)_Tong hop theo doi von TPCP (BC)_BC von DTPT 6 thang 2012 2 2" xfId="12675"/>
    <cellStyle name="1_Theo doi von TPCP (dang lam)_Tong hop theo doi von TPCP (BC)_BC von DTPT 6 thang 2012 2 2 2" xfId="42617"/>
    <cellStyle name="1_Theo doi von TPCP (dang lam)_Tong hop theo doi von TPCP (BC)_BC von DTPT 6 thang 2012 2 2 3" xfId="42618"/>
    <cellStyle name="1_Theo doi von TPCP (dang lam)_Tong hop theo doi von TPCP (BC)_BC von DTPT 6 thang 2012 2 3" xfId="12676"/>
    <cellStyle name="1_Theo doi von TPCP (dang lam)_Tong hop theo doi von TPCP (BC)_BC von DTPT 6 thang 2012 2 3 2" xfId="42619"/>
    <cellStyle name="1_Theo doi von TPCP (dang lam)_Tong hop theo doi von TPCP (BC)_BC von DTPT 6 thang 2012 2 3 3" xfId="42620"/>
    <cellStyle name="1_Theo doi von TPCP (dang lam)_Tong hop theo doi von TPCP (BC)_BC von DTPT 6 thang 2012 2 4" xfId="12677"/>
    <cellStyle name="1_Theo doi von TPCP (dang lam)_Tong hop theo doi von TPCP (BC)_BC von DTPT 6 thang 2012 2 4 2" xfId="42621"/>
    <cellStyle name="1_Theo doi von TPCP (dang lam)_Tong hop theo doi von TPCP (BC)_BC von DTPT 6 thang 2012 2 4 3" xfId="42622"/>
    <cellStyle name="1_Theo doi von TPCP (dang lam)_Tong hop theo doi von TPCP (BC)_BC von DTPT 6 thang 2012 2 5" xfId="42623"/>
    <cellStyle name="1_Theo doi von TPCP (dang lam)_Tong hop theo doi von TPCP (BC)_BC von DTPT 6 thang 2012 2 6" xfId="42624"/>
    <cellStyle name="1_Theo doi von TPCP (dang lam)_Tong hop theo doi von TPCP (BC)_BC von DTPT 6 thang 2012 3" xfId="12678"/>
    <cellStyle name="1_Theo doi von TPCP (dang lam)_Tong hop theo doi von TPCP (BC)_BC von DTPT 6 thang 2012 3 2" xfId="42625"/>
    <cellStyle name="1_Theo doi von TPCP (dang lam)_Tong hop theo doi von TPCP (BC)_BC von DTPT 6 thang 2012 3 3" xfId="42626"/>
    <cellStyle name="1_Theo doi von TPCP (dang lam)_Tong hop theo doi von TPCP (BC)_BC von DTPT 6 thang 2012 4" xfId="12679"/>
    <cellStyle name="1_Theo doi von TPCP (dang lam)_Tong hop theo doi von TPCP (BC)_BC von DTPT 6 thang 2012 4 2" xfId="42627"/>
    <cellStyle name="1_Theo doi von TPCP (dang lam)_Tong hop theo doi von TPCP (BC)_BC von DTPT 6 thang 2012 4 3" xfId="42628"/>
    <cellStyle name="1_Theo doi von TPCP (dang lam)_Tong hop theo doi von TPCP (BC)_BC von DTPT 6 thang 2012 5" xfId="12680"/>
    <cellStyle name="1_Theo doi von TPCP (dang lam)_Tong hop theo doi von TPCP (BC)_BC von DTPT 6 thang 2012 5 2" xfId="42629"/>
    <cellStyle name="1_Theo doi von TPCP (dang lam)_Tong hop theo doi von TPCP (BC)_BC von DTPT 6 thang 2012 5 3" xfId="42630"/>
    <cellStyle name="1_Theo doi von TPCP (dang lam)_Tong hop theo doi von TPCP (BC)_BC von DTPT 6 thang 2012 6" xfId="42631"/>
    <cellStyle name="1_Theo doi von TPCP (dang lam)_Tong hop theo doi von TPCP (BC)_BC von DTPT 6 thang 2012 7" xfId="42632"/>
    <cellStyle name="1_Theo doi von TPCP (dang lam)_Tong hop theo doi von TPCP (BC)_Bieu du thao QD von ho tro co MT" xfId="12681"/>
    <cellStyle name="1_Theo doi von TPCP (dang lam)_Tong hop theo doi von TPCP (BC)_Bieu du thao QD von ho tro co MT 2" xfId="12682"/>
    <cellStyle name="1_Theo doi von TPCP (dang lam)_Tong hop theo doi von TPCP (BC)_Bieu du thao QD von ho tro co MT 2 2" xfId="12683"/>
    <cellStyle name="1_Theo doi von TPCP (dang lam)_Tong hop theo doi von TPCP (BC)_Bieu du thao QD von ho tro co MT 2 2 2" xfId="42633"/>
    <cellStyle name="1_Theo doi von TPCP (dang lam)_Tong hop theo doi von TPCP (BC)_Bieu du thao QD von ho tro co MT 2 2 3" xfId="42634"/>
    <cellStyle name="1_Theo doi von TPCP (dang lam)_Tong hop theo doi von TPCP (BC)_Bieu du thao QD von ho tro co MT 2 3" xfId="12684"/>
    <cellStyle name="1_Theo doi von TPCP (dang lam)_Tong hop theo doi von TPCP (BC)_Bieu du thao QD von ho tro co MT 2 3 2" xfId="42635"/>
    <cellStyle name="1_Theo doi von TPCP (dang lam)_Tong hop theo doi von TPCP (BC)_Bieu du thao QD von ho tro co MT 2 3 3" xfId="42636"/>
    <cellStyle name="1_Theo doi von TPCP (dang lam)_Tong hop theo doi von TPCP (BC)_Bieu du thao QD von ho tro co MT 2 4" xfId="12685"/>
    <cellStyle name="1_Theo doi von TPCP (dang lam)_Tong hop theo doi von TPCP (BC)_Bieu du thao QD von ho tro co MT 2 4 2" xfId="42637"/>
    <cellStyle name="1_Theo doi von TPCP (dang lam)_Tong hop theo doi von TPCP (BC)_Bieu du thao QD von ho tro co MT 2 4 3" xfId="42638"/>
    <cellStyle name="1_Theo doi von TPCP (dang lam)_Tong hop theo doi von TPCP (BC)_Bieu du thao QD von ho tro co MT 2 5" xfId="42639"/>
    <cellStyle name="1_Theo doi von TPCP (dang lam)_Tong hop theo doi von TPCP (BC)_Bieu du thao QD von ho tro co MT 2 6" xfId="42640"/>
    <cellStyle name="1_Theo doi von TPCP (dang lam)_Tong hop theo doi von TPCP (BC)_Bieu du thao QD von ho tro co MT 3" xfId="12686"/>
    <cellStyle name="1_Theo doi von TPCP (dang lam)_Tong hop theo doi von TPCP (BC)_Bieu du thao QD von ho tro co MT 3 2" xfId="42641"/>
    <cellStyle name="1_Theo doi von TPCP (dang lam)_Tong hop theo doi von TPCP (BC)_Bieu du thao QD von ho tro co MT 3 3" xfId="42642"/>
    <cellStyle name="1_Theo doi von TPCP (dang lam)_Tong hop theo doi von TPCP (BC)_Bieu du thao QD von ho tro co MT 4" xfId="12687"/>
    <cellStyle name="1_Theo doi von TPCP (dang lam)_Tong hop theo doi von TPCP (BC)_Bieu du thao QD von ho tro co MT 4 2" xfId="42643"/>
    <cellStyle name="1_Theo doi von TPCP (dang lam)_Tong hop theo doi von TPCP (BC)_Bieu du thao QD von ho tro co MT 4 3" xfId="42644"/>
    <cellStyle name="1_Theo doi von TPCP (dang lam)_Tong hop theo doi von TPCP (BC)_Bieu du thao QD von ho tro co MT 5" xfId="12688"/>
    <cellStyle name="1_Theo doi von TPCP (dang lam)_Tong hop theo doi von TPCP (BC)_Bieu du thao QD von ho tro co MT 5 2" xfId="42645"/>
    <cellStyle name="1_Theo doi von TPCP (dang lam)_Tong hop theo doi von TPCP (BC)_Bieu du thao QD von ho tro co MT 5 3" xfId="42646"/>
    <cellStyle name="1_Theo doi von TPCP (dang lam)_Tong hop theo doi von TPCP (BC)_Bieu du thao QD von ho tro co MT 6" xfId="42647"/>
    <cellStyle name="1_Theo doi von TPCP (dang lam)_Tong hop theo doi von TPCP (BC)_Bieu du thao QD von ho tro co MT 7" xfId="42648"/>
    <cellStyle name="1_Theo doi von TPCP (dang lam)_Tong hop theo doi von TPCP (BC)_Ke hoach 2012 (theo doi)" xfId="12689"/>
    <cellStyle name="1_Theo doi von TPCP (dang lam)_Tong hop theo doi von TPCP (BC)_Ke hoach 2012 (theo doi) 2" xfId="12690"/>
    <cellStyle name="1_Theo doi von TPCP (dang lam)_Tong hop theo doi von TPCP (BC)_Ke hoach 2012 (theo doi) 2 2" xfId="12691"/>
    <cellStyle name="1_Theo doi von TPCP (dang lam)_Tong hop theo doi von TPCP (BC)_Ke hoach 2012 (theo doi) 2 2 2" xfId="42649"/>
    <cellStyle name="1_Theo doi von TPCP (dang lam)_Tong hop theo doi von TPCP (BC)_Ke hoach 2012 (theo doi) 2 2 3" xfId="42650"/>
    <cellStyle name="1_Theo doi von TPCP (dang lam)_Tong hop theo doi von TPCP (BC)_Ke hoach 2012 (theo doi) 2 3" xfId="12692"/>
    <cellStyle name="1_Theo doi von TPCP (dang lam)_Tong hop theo doi von TPCP (BC)_Ke hoach 2012 (theo doi) 2 3 2" xfId="42651"/>
    <cellStyle name="1_Theo doi von TPCP (dang lam)_Tong hop theo doi von TPCP (BC)_Ke hoach 2012 (theo doi) 2 3 3" xfId="42652"/>
    <cellStyle name="1_Theo doi von TPCP (dang lam)_Tong hop theo doi von TPCP (BC)_Ke hoach 2012 (theo doi) 2 4" xfId="12693"/>
    <cellStyle name="1_Theo doi von TPCP (dang lam)_Tong hop theo doi von TPCP (BC)_Ke hoach 2012 (theo doi) 2 4 2" xfId="42653"/>
    <cellStyle name="1_Theo doi von TPCP (dang lam)_Tong hop theo doi von TPCP (BC)_Ke hoach 2012 (theo doi) 2 4 3" xfId="42654"/>
    <cellStyle name="1_Theo doi von TPCP (dang lam)_Tong hop theo doi von TPCP (BC)_Ke hoach 2012 (theo doi) 2 5" xfId="42655"/>
    <cellStyle name="1_Theo doi von TPCP (dang lam)_Tong hop theo doi von TPCP (BC)_Ke hoach 2012 (theo doi) 2 6" xfId="42656"/>
    <cellStyle name="1_Theo doi von TPCP (dang lam)_Tong hop theo doi von TPCP (BC)_Ke hoach 2012 (theo doi) 3" xfId="12694"/>
    <cellStyle name="1_Theo doi von TPCP (dang lam)_Tong hop theo doi von TPCP (BC)_Ke hoach 2012 (theo doi) 3 2" xfId="42657"/>
    <cellStyle name="1_Theo doi von TPCP (dang lam)_Tong hop theo doi von TPCP (BC)_Ke hoach 2012 (theo doi) 3 3" xfId="42658"/>
    <cellStyle name="1_Theo doi von TPCP (dang lam)_Tong hop theo doi von TPCP (BC)_Ke hoach 2012 (theo doi) 4" xfId="12695"/>
    <cellStyle name="1_Theo doi von TPCP (dang lam)_Tong hop theo doi von TPCP (BC)_Ke hoach 2012 (theo doi) 4 2" xfId="42659"/>
    <cellStyle name="1_Theo doi von TPCP (dang lam)_Tong hop theo doi von TPCP (BC)_Ke hoach 2012 (theo doi) 4 3" xfId="42660"/>
    <cellStyle name="1_Theo doi von TPCP (dang lam)_Tong hop theo doi von TPCP (BC)_Ke hoach 2012 (theo doi) 5" xfId="12696"/>
    <cellStyle name="1_Theo doi von TPCP (dang lam)_Tong hop theo doi von TPCP (BC)_Ke hoach 2012 (theo doi) 5 2" xfId="42661"/>
    <cellStyle name="1_Theo doi von TPCP (dang lam)_Tong hop theo doi von TPCP (BC)_Ke hoach 2012 (theo doi) 5 3" xfId="42662"/>
    <cellStyle name="1_Theo doi von TPCP (dang lam)_Tong hop theo doi von TPCP (BC)_Ke hoach 2012 (theo doi) 6" xfId="42663"/>
    <cellStyle name="1_Theo doi von TPCP (dang lam)_Tong hop theo doi von TPCP (BC)_Ke hoach 2012 (theo doi) 7" xfId="42664"/>
    <cellStyle name="1_Theo doi von TPCP (dang lam)_Tong hop theo doi von TPCP (BC)_Ke hoach 2012 theo doi (giai ngan 30.6.12)" xfId="12697"/>
    <cellStyle name="1_Theo doi von TPCP (dang lam)_Tong hop theo doi von TPCP (BC)_Ke hoach 2012 theo doi (giai ngan 30.6.12) 2" xfId="12698"/>
    <cellStyle name="1_Theo doi von TPCP (dang lam)_Tong hop theo doi von TPCP (BC)_Ke hoach 2012 theo doi (giai ngan 30.6.12) 2 2" xfId="12699"/>
    <cellStyle name="1_Theo doi von TPCP (dang lam)_Tong hop theo doi von TPCP (BC)_Ke hoach 2012 theo doi (giai ngan 30.6.12) 2 2 2" xfId="42665"/>
    <cellStyle name="1_Theo doi von TPCP (dang lam)_Tong hop theo doi von TPCP (BC)_Ke hoach 2012 theo doi (giai ngan 30.6.12) 2 2 3" xfId="42666"/>
    <cellStyle name="1_Theo doi von TPCP (dang lam)_Tong hop theo doi von TPCP (BC)_Ke hoach 2012 theo doi (giai ngan 30.6.12) 2 3" xfId="12700"/>
    <cellStyle name="1_Theo doi von TPCP (dang lam)_Tong hop theo doi von TPCP (BC)_Ke hoach 2012 theo doi (giai ngan 30.6.12) 2 3 2" xfId="42667"/>
    <cellStyle name="1_Theo doi von TPCP (dang lam)_Tong hop theo doi von TPCP (BC)_Ke hoach 2012 theo doi (giai ngan 30.6.12) 2 3 3" xfId="42668"/>
    <cellStyle name="1_Theo doi von TPCP (dang lam)_Tong hop theo doi von TPCP (BC)_Ke hoach 2012 theo doi (giai ngan 30.6.12) 2 4" xfId="12701"/>
    <cellStyle name="1_Theo doi von TPCP (dang lam)_Tong hop theo doi von TPCP (BC)_Ke hoach 2012 theo doi (giai ngan 30.6.12) 2 4 2" xfId="42669"/>
    <cellStyle name="1_Theo doi von TPCP (dang lam)_Tong hop theo doi von TPCP (BC)_Ke hoach 2012 theo doi (giai ngan 30.6.12) 2 4 3" xfId="42670"/>
    <cellStyle name="1_Theo doi von TPCP (dang lam)_Tong hop theo doi von TPCP (BC)_Ke hoach 2012 theo doi (giai ngan 30.6.12) 2 5" xfId="42671"/>
    <cellStyle name="1_Theo doi von TPCP (dang lam)_Tong hop theo doi von TPCP (BC)_Ke hoach 2012 theo doi (giai ngan 30.6.12) 2 6" xfId="42672"/>
    <cellStyle name="1_Theo doi von TPCP (dang lam)_Tong hop theo doi von TPCP (BC)_Ke hoach 2012 theo doi (giai ngan 30.6.12) 3" xfId="12702"/>
    <cellStyle name="1_Theo doi von TPCP (dang lam)_Tong hop theo doi von TPCP (BC)_Ke hoach 2012 theo doi (giai ngan 30.6.12) 3 2" xfId="42673"/>
    <cellStyle name="1_Theo doi von TPCP (dang lam)_Tong hop theo doi von TPCP (BC)_Ke hoach 2012 theo doi (giai ngan 30.6.12) 3 3" xfId="42674"/>
    <cellStyle name="1_Theo doi von TPCP (dang lam)_Tong hop theo doi von TPCP (BC)_Ke hoach 2012 theo doi (giai ngan 30.6.12) 4" xfId="12703"/>
    <cellStyle name="1_Theo doi von TPCP (dang lam)_Tong hop theo doi von TPCP (BC)_Ke hoach 2012 theo doi (giai ngan 30.6.12) 4 2" xfId="42675"/>
    <cellStyle name="1_Theo doi von TPCP (dang lam)_Tong hop theo doi von TPCP (BC)_Ke hoach 2012 theo doi (giai ngan 30.6.12) 4 3" xfId="42676"/>
    <cellStyle name="1_Theo doi von TPCP (dang lam)_Tong hop theo doi von TPCP (BC)_Ke hoach 2012 theo doi (giai ngan 30.6.12) 5" xfId="12704"/>
    <cellStyle name="1_Theo doi von TPCP (dang lam)_Tong hop theo doi von TPCP (BC)_Ke hoach 2012 theo doi (giai ngan 30.6.12) 5 2" xfId="42677"/>
    <cellStyle name="1_Theo doi von TPCP (dang lam)_Tong hop theo doi von TPCP (BC)_Ke hoach 2012 theo doi (giai ngan 30.6.12) 5 3" xfId="42678"/>
    <cellStyle name="1_Theo doi von TPCP (dang lam)_Tong hop theo doi von TPCP (BC)_Ke hoach 2012 theo doi (giai ngan 30.6.12) 6" xfId="42679"/>
    <cellStyle name="1_Theo doi von TPCP (dang lam)_Tong hop theo doi von TPCP (BC)_Ke hoach 2012 theo doi (giai ngan 30.6.12) 7" xfId="42680"/>
    <cellStyle name="1_TN - Ho tro khac 2011" xfId="12705"/>
    <cellStyle name="1_Tong hop so lieu" xfId="12706"/>
    <cellStyle name="1_Tong hop so lieu 2" xfId="12707"/>
    <cellStyle name="1_Tong hop so lieu 2 2" xfId="12708"/>
    <cellStyle name="1_Tong hop so lieu 2 2 2" xfId="42681"/>
    <cellStyle name="1_Tong hop so lieu 2 2 3" xfId="42682"/>
    <cellStyle name="1_Tong hop so lieu 2 3" xfId="12709"/>
    <cellStyle name="1_Tong hop so lieu 2 3 2" xfId="42683"/>
    <cellStyle name="1_Tong hop so lieu 2 3 3" xfId="42684"/>
    <cellStyle name="1_Tong hop so lieu 2 4" xfId="12710"/>
    <cellStyle name="1_Tong hop so lieu 2 4 2" xfId="42685"/>
    <cellStyle name="1_Tong hop so lieu 2 4 3" xfId="42686"/>
    <cellStyle name="1_Tong hop so lieu 2 5" xfId="42687"/>
    <cellStyle name="1_Tong hop so lieu 2 6" xfId="42688"/>
    <cellStyle name="1_Tong hop so lieu 3" xfId="12711"/>
    <cellStyle name="1_Tong hop so lieu 3 2" xfId="42689"/>
    <cellStyle name="1_Tong hop so lieu 3 3" xfId="42690"/>
    <cellStyle name="1_Tong hop so lieu 4" xfId="12712"/>
    <cellStyle name="1_Tong hop so lieu 4 2" xfId="42691"/>
    <cellStyle name="1_Tong hop so lieu 4 3" xfId="42692"/>
    <cellStyle name="1_Tong hop so lieu 5" xfId="12713"/>
    <cellStyle name="1_Tong hop so lieu 5 2" xfId="42693"/>
    <cellStyle name="1_Tong hop so lieu 5 3" xfId="42694"/>
    <cellStyle name="1_Tong hop so lieu 6" xfId="42695"/>
    <cellStyle name="1_Tong hop so lieu 7" xfId="42696"/>
    <cellStyle name="1_Tong hop so lieu_BC cong trinh trong diem" xfId="12714"/>
    <cellStyle name="1_Tong hop so lieu_BC cong trinh trong diem 2" xfId="12715"/>
    <cellStyle name="1_Tong hop so lieu_BC cong trinh trong diem 2 2" xfId="12716"/>
    <cellStyle name="1_Tong hop so lieu_BC cong trinh trong diem 2 2 2" xfId="42697"/>
    <cellStyle name="1_Tong hop so lieu_BC cong trinh trong diem 2 2 3" xfId="42698"/>
    <cellStyle name="1_Tong hop so lieu_BC cong trinh trong diem 2 3" xfId="12717"/>
    <cellStyle name="1_Tong hop so lieu_BC cong trinh trong diem 2 3 2" xfId="42699"/>
    <cellStyle name="1_Tong hop so lieu_BC cong trinh trong diem 2 3 3" xfId="42700"/>
    <cellStyle name="1_Tong hop so lieu_BC cong trinh trong diem 2 4" xfId="12718"/>
    <cellStyle name="1_Tong hop so lieu_BC cong trinh trong diem 2 4 2" xfId="42701"/>
    <cellStyle name="1_Tong hop so lieu_BC cong trinh trong diem 2 4 3" xfId="42702"/>
    <cellStyle name="1_Tong hop so lieu_BC cong trinh trong diem 2 5" xfId="42703"/>
    <cellStyle name="1_Tong hop so lieu_BC cong trinh trong diem 2 6" xfId="42704"/>
    <cellStyle name="1_Tong hop so lieu_BC cong trinh trong diem 3" xfId="12719"/>
    <cellStyle name="1_Tong hop so lieu_BC cong trinh trong diem 3 2" xfId="42705"/>
    <cellStyle name="1_Tong hop so lieu_BC cong trinh trong diem 3 3" xfId="42706"/>
    <cellStyle name="1_Tong hop so lieu_BC cong trinh trong diem 4" xfId="12720"/>
    <cellStyle name="1_Tong hop so lieu_BC cong trinh trong diem 4 2" xfId="42707"/>
    <cellStyle name="1_Tong hop so lieu_BC cong trinh trong diem 4 3" xfId="42708"/>
    <cellStyle name="1_Tong hop so lieu_BC cong trinh trong diem 5" xfId="12721"/>
    <cellStyle name="1_Tong hop so lieu_BC cong trinh trong diem 5 2" xfId="42709"/>
    <cellStyle name="1_Tong hop so lieu_BC cong trinh trong diem 5 3" xfId="42710"/>
    <cellStyle name="1_Tong hop so lieu_BC cong trinh trong diem 6" xfId="42711"/>
    <cellStyle name="1_Tong hop so lieu_BC cong trinh trong diem 7" xfId="42712"/>
    <cellStyle name="1_Tong hop so lieu_BC cong trinh trong diem_BC von DTPT 6 thang 2012" xfId="12722"/>
    <cellStyle name="1_Tong hop so lieu_BC cong trinh trong diem_BC von DTPT 6 thang 2012 2" xfId="12723"/>
    <cellStyle name="1_Tong hop so lieu_BC cong trinh trong diem_BC von DTPT 6 thang 2012 2 2" xfId="12724"/>
    <cellStyle name="1_Tong hop so lieu_BC cong trinh trong diem_BC von DTPT 6 thang 2012 2 2 2" xfId="42713"/>
    <cellStyle name="1_Tong hop so lieu_BC cong trinh trong diem_BC von DTPT 6 thang 2012 2 2 3" xfId="42714"/>
    <cellStyle name="1_Tong hop so lieu_BC cong trinh trong diem_BC von DTPT 6 thang 2012 2 3" xfId="12725"/>
    <cellStyle name="1_Tong hop so lieu_BC cong trinh trong diem_BC von DTPT 6 thang 2012 2 3 2" xfId="42715"/>
    <cellStyle name="1_Tong hop so lieu_BC cong trinh trong diem_BC von DTPT 6 thang 2012 2 3 3" xfId="42716"/>
    <cellStyle name="1_Tong hop so lieu_BC cong trinh trong diem_BC von DTPT 6 thang 2012 2 4" xfId="12726"/>
    <cellStyle name="1_Tong hop so lieu_BC cong trinh trong diem_BC von DTPT 6 thang 2012 2 4 2" xfId="42717"/>
    <cellStyle name="1_Tong hop so lieu_BC cong trinh trong diem_BC von DTPT 6 thang 2012 2 4 3" xfId="42718"/>
    <cellStyle name="1_Tong hop so lieu_BC cong trinh trong diem_BC von DTPT 6 thang 2012 2 5" xfId="42719"/>
    <cellStyle name="1_Tong hop so lieu_BC cong trinh trong diem_BC von DTPT 6 thang 2012 2 6" xfId="42720"/>
    <cellStyle name="1_Tong hop so lieu_BC cong trinh trong diem_BC von DTPT 6 thang 2012 3" xfId="12727"/>
    <cellStyle name="1_Tong hop so lieu_BC cong trinh trong diem_BC von DTPT 6 thang 2012 3 2" xfId="42721"/>
    <cellStyle name="1_Tong hop so lieu_BC cong trinh trong diem_BC von DTPT 6 thang 2012 3 3" xfId="42722"/>
    <cellStyle name="1_Tong hop so lieu_BC cong trinh trong diem_BC von DTPT 6 thang 2012 4" xfId="12728"/>
    <cellStyle name="1_Tong hop so lieu_BC cong trinh trong diem_BC von DTPT 6 thang 2012 4 2" xfId="42723"/>
    <cellStyle name="1_Tong hop so lieu_BC cong trinh trong diem_BC von DTPT 6 thang 2012 4 3" xfId="42724"/>
    <cellStyle name="1_Tong hop so lieu_BC cong trinh trong diem_BC von DTPT 6 thang 2012 5" xfId="12729"/>
    <cellStyle name="1_Tong hop so lieu_BC cong trinh trong diem_BC von DTPT 6 thang 2012 5 2" xfId="42725"/>
    <cellStyle name="1_Tong hop so lieu_BC cong trinh trong diem_BC von DTPT 6 thang 2012 5 3" xfId="42726"/>
    <cellStyle name="1_Tong hop so lieu_BC cong trinh trong diem_BC von DTPT 6 thang 2012 6" xfId="42727"/>
    <cellStyle name="1_Tong hop so lieu_BC cong trinh trong diem_BC von DTPT 6 thang 2012 7" xfId="42728"/>
    <cellStyle name="1_Tong hop so lieu_BC cong trinh trong diem_Bieu du thao QD von ho tro co MT" xfId="12730"/>
    <cellStyle name="1_Tong hop so lieu_BC cong trinh trong diem_Bieu du thao QD von ho tro co MT 2" xfId="12731"/>
    <cellStyle name="1_Tong hop so lieu_BC cong trinh trong diem_Bieu du thao QD von ho tro co MT 2 2" xfId="12732"/>
    <cellStyle name="1_Tong hop so lieu_BC cong trinh trong diem_Bieu du thao QD von ho tro co MT 2 2 2" xfId="42729"/>
    <cellStyle name="1_Tong hop so lieu_BC cong trinh trong diem_Bieu du thao QD von ho tro co MT 2 2 3" xfId="42730"/>
    <cellStyle name="1_Tong hop so lieu_BC cong trinh trong diem_Bieu du thao QD von ho tro co MT 2 3" xfId="12733"/>
    <cellStyle name="1_Tong hop so lieu_BC cong trinh trong diem_Bieu du thao QD von ho tro co MT 2 3 2" xfId="42731"/>
    <cellStyle name="1_Tong hop so lieu_BC cong trinh trong diem_Bieu du thao QD von ho tro co MT 2 3 3" xfId="42732"/>
    <cellStyle name="1_Tong hop so lieu_BC cong trinh trong diem_Bieu du thao QD von ho tro co MT 2 4" xfId="12734"/>
    <cellStyle name="1_Tong hop so lieu_BC cong trinh trong diem_Bieu du thao QD von ho tro co MT 2 4 2" xfId="42733"/>
    <cellStyle name="1_Tong hop so lieu_BC cong trinh trong diem_Bieu du thao QD von ho tro co MT 2 4 3" xfId="42734"/>
    <cellStyle name="1_Tong hop so lieu_BC cong trinh trong diem_Bieu du thao QD von ho tro co MT 2 5" xfId="42735"/>
    <cellStyle name="1_Tong hop so lieu_BC cong trinh trong diem_Bieu du thao QD von ho tro co MT 2 6" xfId="42736"/>
    <cellStyle name="1_Tong hop so lieu_BC cong trinh trong diem_Bieu du thao QD von ho tro co MT 3" xfId="12735"/>
    <cellStyle name="1_Tong hop so lieu_BC cong trinh trong diem_Bieu du thao QD von ho tro co MT 3 2" xfId="42737"/>
    <cellStyle name="1_Tong hop so lieu_BC cong trinh trong diem_Bieu du thao QD von ho tro co MT 3 3" xfId="42738"/>
    <cellStyle name="1_Tong hop so lieu_BC cong trinh trong diem_Bieu du thao QD von ho tro co MT 4" xfId="12736"/>
    <cellStyle name="1_Tong hop so lieu_BC cong trinh trong diem_Bieu du thao QD von ho tro co MT 4 2" xfId="42739"/>
    <cellStyle name="1_Tong hop so lieu_BC cong trinh trong diem_Bieu du thao QD von ho tro co MT 4 3" xfId="42740"/>
    <cellStyle name="1_Tong hop so lieu_BC cong trinh trong diem_Bieu du thao QD von ho tro co MT 5" xfId="12737"/>
    <cellStyle name="1_Tong hop so lieu_BC cong trinh trong diem_Bieu du thao QD von ho tro co MT 5 2" xfId="42741"/>
    <cellStyle name="1_Tong hop so lieu_BC cong trinh trong diem_Bieu du thao QD von ho tro co MT 5 3" xfId="42742"/>
    <cellStyle name="1_Tong hop so lieu_BC cong trinh trong diem_Bieu du thao QD von ho tro co MT 6" xfId="42743"/>
    <cellStyle name="1_Tong hop so lieu_BC cong trinh trong diem_Bieu du thao QD von ho tro co MT 7" xfId="42744"/>
    <cellStyle name="1_Tong hop so lieu_BC cong trinh trong diem_Ke hoach 2012 (theo doi)" xfId="12738"/>
    <cellStyle name="1_Tong hop so lieu_BC cong trinh trong diem_Ke hoach 2012 (theo doi) 2" xfId="12739"/>
    <cellStyle name="1_Tong hop so lieu_BC cong trinh trong diem_Ke hoach 2012 (theo doi) 2 2" xfId="12740"/>
    <cellStyle name="1_Tong hop so lieu_BC cong trinh trong diem_Ke hoach 2012 (theo doi) 2 2 2" xfId="42745"/>
    <cellStyle name="1_Tong hop so lieu_BC cong trinh trong diem_Ke hoach 2012 (theo doi) 2 2 3" xfId="42746"/>
    <cellStyle name="1_Tong hop so lieu_BC cong trinh trong diem_Ke hoach 2012 (theo doi) 2 3" xfId="12741"/>
    <cellStyle name="1_Tong hop so lieu_BC cong trinh trong diem_Ke hoach 2012 (theo doi) 2 3 2" xfId="42747"/>
    <cellStyle name="1_Tong hop so lieu_BC cong trinh trong diem_Ke hoach 2012 (theo doi) 2 3 3" xfId="42748"/>
    <cellStyle name="1_Tong hop so lieu_BC cong trinh trong diem_Ke hoach 2012 (theo doi) 2 4" xfId="12742"/>
    <cellStyle name="1_Tong hop so lieu_BC cong trinh trong diem_Ke hoach 2012 (theo doi) 2 4 2" xfId="42749"/>
    <cellStyle name="1_Tong hop so lieu_BC cong trinh trong diem_Ke hoach 2012 (theo doi) 2 4 3" xfId="42750"/>
    <cellStyle name="1_Tong hop so lieu_BC cong trinh trong diem_Ke hoach 2012 (theo doi) 2 5" xfId="42751"/>
    <cellStyle name="1_Tong hop so lieu_BC cong trinh trong diem_Ke hoach 2012 (theo doi) 2 6" xfId="42752"/>
    <cellStyle name="1_Tong hop so lieu_BC cong trinh trong diem_Ke hoach 2012 (theo doi) 3" xfId="12743"/>
    <cellStyle name="1_Tong hop so lieu_BC cong trinh trong diem_Ke hoach 2012 (theo doi) 3 2" xfId="42753"/>
    <cellStyle name="1_Tong hop so lieu_BC cong trinh trong diem_Ke hoach 2012 (theo doi) 3 3" xfId="42754"/>
    <cellStyle name="1_Tong hop so lieu_BC cong trinh trong diem_Ke hoach 2012 (theo doi) 4" xfId="12744"/>
    <cellStyle name="1_Tong hop so lieu_BC cong trinh trong diem_Ke hoach 2012 (theo doi) 4 2" xfId="42755"/>
    <cellStyle name="1_Tong hop so lieu_BC cong trinh trong diem_Ke hoach 2012 (theo doi) 4 3" xfId="42756"/>
    <cellStyle name="1_Tong hop so lieu_BC cong trinh trong diem_Ke hoach 2012 (theo doi) 5" xfId="12745"/>
    <cellStyle name="1_Tong hop so lieu_BC cong trinh trong diem_Ke hoach 2012 (theo doi) 5 2" xfId="42757"/>
    <cellStyle name="1_Tong hop so lieu_BC cong trinh trong diem_Ke hoach 2012 (theo doi) 5 3" xfId="42758"/>
    <cellStyle name="1_Tong hop so lieu_BC cong trinh trong diem_Ke hoach 2012 (theo doi) 6" xfId="42759"/>
    <cellStyle name="1_Tong hop so lieu_BC cong trinh trong diem_Ke hoach 2012 (theo doi) 7" xfId="42760"/>
    <cellStyle name="1_Tong hop so lieu_BC cong trinh trong diem_Ke hoach 2012 theo doi (giai ngan 30.6.12)" xfId="12746"/>
    <cellStyle name="1_Tong hop so lieu_BC cong trinh trong diem_Ke hoach 2012 theo doi (giai ngan 30.6.12) 2" xfId="12747"/>
    <cellStyle name="1_Tong hop so lieu_BC cong trinh trong diem_Ke hoach 2012 theo doi (giai ngan 30.6.12) 2 2" xfId="12748"/>
    <cellStyle name="1_Tong hop so lieu_BC cong trinh trong diem_Ke hoach 2012 theo doi (giai ngan 30.6.12) 2 2 2" xfId="42761"/>
    <cellStyle name="1_Tong hop so lieu_BC cong trinh trong diem_Ke hoach 2012 theo doi (giai ngan 30.6.12) 2 2 3" xfId="42762"/>
    <cellStyle name="1_Tong hop so lieu_BC cong trinh trong diem_Ke hoach 2012 theo doi (giai ngan 30.6.12) 2 3" xfId="12749"/>
    <cellStyle name="1_Tong hop so lieu_BC cong trinh trong diem_Ke hoach 2012 theo doi (giai ngan 30.6.12) 2 3 2" xfId="42763"/>
    <cellStyle name="1_Tong hop so lieu_BC cong trinh trong diem_Ke hoach 2012 theo doi (giai ngan 30.6.12) 2 3 3" xfId="42764"/>
    <cellStyle name="1_Tong hop so lieu_BC cong trinh trong diem_Ke hoach 2012 theo doi (giai ngan 30.6.12) 2 4" xfId="12750"/>
    <cellStyle name="1_Tong hop so lieu_BC cong trinh trong diem_Ke hoach 2012 theo doi (giai ngan 30.6.12) 2 4 2" xfId="42765"/>
    <cellStyle name="1_Tong hop so lieu_BC cong trinh trong diem_Ke hoach 2012 theo doi (giai ngan 30.6.12) 2 4 3" xfId="42766"/>
    <cellStyle name="1_Tong hop so lieu_BC cong trinh trong diem_Ke hoach 2012 theo doi (giai ngan 30.6.12) 2 5" xfId="42767"/>
    <cellStyle name="1_Tong hop so lieu_BC cong trinh trong diem_Ke hoach 2012 theo doi (giai ngan 30.6.12) 2 6" xfId="42768"/>
    <cellStyle name="1_Tong hop so lieu_BC cong trinh trong diem_Ke hoach 2012 theo doi (giai ngan 30.6.12) 3" xfId="12751"/>
    <cellStyle name="1_Tong hop so lieu_BC cong trinh trong diem_Ke hoach 2012 theo doi (giai ngan 30.6.12) 3 2" xfId="42769"/>
    <cellStyle name="1_Tong hop so lieu_BC cong trinh trong diem_Ke hoach 2012 theo doi (giai ngan 30.6.12) 3 3" xfId="42770"/>
    <cellStyle name="1_Tong hop so lieu_BC cong trinh trong diem_Ke hoach 2012 theo doi (giai ngan 30.6.12) 4" xfId="12752"/>
    <cellStyle name="1_Tong hop so lieu_BC cong trinh trong diem_Ke hoach 2012 theo doi (giai ngan 30.6.12) 4 2" xfId="42771"/>
    <cellStyle name="1_Tong hop so lieu_BC cong trinh trong diem_Ke hoach 2012 theo doi (giai ngan 30.6.12) 4 3" xfId="42772"/>
    <cellStyle name="1_Tong hop so lieu_BC cong trinh trong diem_Ke hoach 2012 theo doi (giai ngan 30.6.12) 5" xfId="12753"/>
    <cellStyle name="1_Tong hop so lieu_BC cong trinh trong diem_Ke hoach 2012 theo doi (giai ngan 30.6.12) 5 2" xfId="42773"/>
    <cellStyle name="1_Tong hop so lieu_BC cong trinh trong diem_Ke hoach 2012 theo doi (giai ngan 30.6.12) 5 3" xfId="42774"/>
    <cellStyle name="1_Tong hop so lieu_BC cong trinh trong diem_Ke hoach 2012 theo doi (giai ngan 30.6.12) 6" xfId="42775"/>
    <cellStyle name="1_Tong hop so lieu_BC cong trinh trong diem_Ke hoach 2012 theo doi (giai ngan 30.6.12) 7" xfId="42776"/>
    <cellStyle name="1_Tong hop so lieu_BC von DTPT 6 thang 2012" xfId="12754"/>
    <cellStyle name="1_Tong hop so lieu_BC von DTPT 6 thang 2012 2" xfId="12755"/>
    <cellStyle name="1_Tong hop so lieu_BC von DTPT 6 thang 2012 2 2" xfId="12756"/>
    <cellStyle name="1_Tong hop so lieu_BC von DTPT 6 thang 2012 2 2 2" xfId="42777"/>
    <cellStyle name="1_Tong hop so lieu_BC von DTPT 6 thang 2012 2 2 3" xfId="42778"/>
    <cellStyle name="1_Tong hop so lieu_BC von DTPT 6 thang 2012 2 3" xfId="12757"/>
    <cellStyle name="1_Tong hop so lieu_BC von DTPT 6 thang 2012 2 3 2" xfId="42779"/>
    <cellStyle name="1_Tong hop so lieu_BC von DTPT 6 thang 2012 2 3 3" xfId="42780"/>
    <cellStyle name="1_Tong hop so lieu_BC von DTPT 6 thang 2012 2 4" xfId="12758"/>
    <cellStyle name="1_Tong hop so lieu_BC von DTPT 6 thang 2012 2 4 2" xfId="42781"/>
    <cellStyle name="1_Tong hop so lieu_BC von DTPT 6 thang 2012 2 4 3" xfId="42782"/>
    <cellStyle name="1_Tong hop so lieu_BC von DTPT 6 thang 2012 2 5" xfId="42783"/>
    <cellStyle name="1_Tong hop so lieu_BC von DTPT 6 thang 2012 2 6" xfId="42784"/>
    <cellStyle name="1_Tong hop so lieu_BC von DTPT 6 thang 2012 3" xfId="12759"/>
    <cellStyle name="1_Tong hop so lieu_BC von DTPT 6 thang 2012 3 2" xfId="42785"/>
    <cellStyle name="1_Tong hop so lieu_BC von DTPT 6 thang 2012 3 3" xfId="42786"/>
    <cellStyle name="1_Tong hop so lieu_BC von DTPT 6 thang 2012 4" xfId="12760"/>
    <cellStyle name="1_Tong hop so lieu_BC von DTPT 6 thang 2012 4 2" xfId="42787"/>
    <cellStyle name="1_Tong hop so lieu_BC von DTPT 6 thang 2012 4 3" xfId="42788"/>
    <cellStyle name="1_Tong hop so lieu_BC von DTPT 6 thang 2012 5" xfId="12761"/>
    <cellStyle name="1_Tong hop so lieu_BC von DTPT 6 thang 2012 5 2" xfId="42789"/>
    <cellStyle name="1_Tong hop so lieu_BC von DTPT 6 thang 2012 5 3" xfId="42790"/>
    <cellStyle name="1_Tong hop so lieu_BC von DTPT 6 thang 2012 6" xfId="42791"/>
    <cellStyle name="1_Tong hop so lieu_BC von DTPT 6 thang 2012 7" xfId="42792"/>
    <cellStyle name="1_Tong hop so lieu_Bieu du thao QD von ho tro co MT" xfId="12762"/>
    <cellStyle name="1_Tong hop so lieu_Bieu du thao QD von ho tro co MT 2" xfId="12763"/>
    <cellStyle name="1_Tong hop so lieu_Bieu du thao QD von ho tro co MT 2 2" xfId="12764"/>
    <cellStyle name="1_Tong hop so lieu_Bieu du thao QD von ho tro co MT 2 2 2" xfId="42793"/>
    <cellStyle name="1_Tong hop so lieu_Bieu du thao QD von ho tro co MT 2 2 3" xfId="42794"/>
    <cellStyle name="1_Tong hop so lieu_Bieu du thao QD von ho tro co MT 2 3" xfId="12765"/>
    <cellStyle name="1_Tong hop so lieu_Bieu du thao QD von ho tro co MT 2 3 2" xfId="42795"/>
    <cellStyle name="1_Tong hop so lieu_Bieu du thao QD von ho tro co MT 2 3 3" xfId="42796"/>
    <cellStyle name="1_Tong hop so lieu_Bieu du thao QD von ho tro co MT 2 4" xfId="12766"/>
    <cellStyle name="1_Tong hop so lieu_Bieu du thao QD von ho tro co MT 2 4 2" xfId="42797"/>
    <cellStyle name="1_Tong hop so lieu_Bieu du thao QD von ho tro co MT 2 4 3" xfId="42798"/>
    <cellStyle name="1_Tong hop so lieu_Bieu du thao QD von ho tro co MT 2 5" xfId="42799"/>
    <cellStyle name="1_Tong hop so lieu_Bieu du thao QD von ho tro co MT 2 6" xfId="42800"/>
    <cellStyle name="1_Tong hop so lieu_Bieu du thao QD von ho tro co MT 3" xfId="12767"/>
    <cellStyle name="1_Tong hop so lieu_Bieu du thao QD von ho tro co MT 3 2" xfId="42801"/>
    <cellStyle name="1_Tong hop so lieu_Bieu du thao QD von ho tro co MT 3 3" xfId="42802"/>
    <cellStyle name="1_Tong hop so lieu_Bieu du thao QD von ho tro co MT 4" xfId="12768"/>
    <cellStyle name="1_Tong hop so lieu_Bieu du thao QD von ho tro co MT 4 2" xfId="42803"/>
    <cellStyle name="1_Tong hop so lieu_Bieu du thao QD von ho tro co MT 4 3" xfId="42804"/>
    <cellStyle name="1_Tong hop so lieu_Bieu du thao QD von ho tro co MT 5" xfId="12769"/>
    <cellStyle name="1_Tong hop so lieu_Bieu du thao QD von ho tro co MT 5 2" xfId="42805"/>
    <cellStyle name="1_Tong hop so lieu_Bieu du thao QD von ho tro co MT 5 3" xfId="42806"/>
    <cellStyle name="1_Tong hop so lieu_Bieu du thao QD von ho tro co MT 6" xfId="42807"/>
    <cellStyle name="1_Tong hop so lieu_Bieu du thao QD von ho tro co MT 7" xfId="42808"/>
    <cellStyle name="1_Tong hop so lieu_Ke hoach 2012 (theo doi)" xfId="12770"/>
    <cellStyle name="1_Tong hop so lieu_Ke hoach 2012 (theo doi) 2" xfId="12771"/>
    <cellStyle name="1_Tong hop so lieu_Ke hoach 2012 (theo doi) 2 2" xfId="12772"/>
    <cellStyle name="1_Tong hop so lieu_Ke hoach 2012 (theo doi) 2 2 2" xfId="42809"/>
    <cellStyle name="1_Tong hop so lieu_Ke hoach 2012 (theo doi) 2 2 3" xfId="42810"/>
    <cellStyle name="1_Tong hop so lieu_Ke hoach 2012 (theo doi) 2 3" xfId="12773"/>
    <cellStyle name="1_Tong hop so lieu_Ke hoach 2012 (theo doi) 2 3 2" xfId="42811"/>
    <cellStyle name="1_Tong hop so lieu_Ke hoach 2012 (theo doi) 2 3 3" xfId="42812"/>
    <cellStyle name="1_Tong hop so lieu_Ke hoach 2012 (theo doi) 2 4" xfId="12774"/>
    <cellStyle name="1_Tong hop so lieu_Ke hoach 2012 (theo doi) 2 4 2" xfId="42813"/>
    <cellStyle name="1_Tong hop so lieu_Ke hoach 2012 (theo doi) 2 4 3" xfId="42814"/>
    <cellStyle name="1_Tong hop so lieu_Ke hoach 2012 (theo doi) 2 5" xfId="42815"/>
    <cellStyle name="1_Tong hop so lieu_Ke hoach 2012 (theo doi) 2 6" xfId="42816"/>
    <cellStyle name="1_Tong hop so lieu_Ke hoach 2012 (theo doi) 3" xfId="12775"/>
    <cellStyle name="1_Tong hop so lieu_Ke hoach 2012 (theo doi) 3 2" xfId="42817"/>
    <cellStyle name="1_Tong hop so lieu_Ke hoach 2012 (theo doi) 3 3" xfId="42818"/>
    <cellStyle name="1_Tong hop so lieu_Ke hoach 2012 (theo doi) 4" xfId="12776"/>
    <cellStyle name="1_Tong hop so lieu_Ke hoach 2012 (theo doi) 4 2" xfId="42819"/>
    <cellStyle name="1_Tong hop so lieu_Ke hoach 2012 (theo doi) 4 3" xfId="42820"/>
    <cellStyle name="1_Tong hop so lieu_Ke hoach 2012 (theo doi) 5" xfId="12777"/>
    <cellStyle name="1_Tong hop so lieu_Ke hoach 2012 (theo doi) 5 2" xfId="42821"/>
    <cellStyle name="1_Tong hop so lieu_Ke hoach 2012 (theo doi) 5 3" xfId="42822"/>
    <cellStyle name="1_Tong hop so lieu_Ke hoach 2012 (theo doi) 6" xfId="42823"/>
    <cellStyle name="1_Tong hop so lieu_Ke hoach 2012 (theo doi) 7" xfId="42824"/>
    <cellStyle name="1_Tong hop so lieu_Ke hoach 2012 theo doi (giai ngan 30.6.12)" xfId="12778"/>
    <cellStyle name="1_Tong hop so lieu_Ke hoach 2012 theo doi (giai ngan 30.6.12) 2" xfId="12779"/>
    <cellStyle name="1_Tong hop so lieu_Ke hoach 2012 theo doi (giai ngan 30.6.12) 2 2" xfId="12780"/>
    <cellStyle name="1_Tong hop so lieu_Ke hoach 2012 theo doi (giai ngan 30.6.12) 2 2 2" xfId="42825"/>
    <cellStyle name="1_Tong hop so lieu_Ke hoach 2012 theo doi (giai ngan 30.6.12) 2 2 3" xfId="42826"/>
    <cellStyle name="1_Tong hop so lieu_Ke hoach 2012 theo doi (giai ngan 30.6.12) 2 3" xfId="12781"/>
    <cellStyle name="1_Tong hop so lieu_Ke hoach 2012 theo doi (giai ngan 30.6.12) 2 3 2" xfId="42827"/>
    <cellStyle name="1_Tong hop so lieu_Ke hoach 2012 theo doi (giai ngan 30.6.12) 2 3 3" xfId="42828"/>
    <cellStyle name="1_Tong hop so lieu_Ke hoach 2012 theo doi (giai ngan 30.6.12) 2 4" xfId="12782"/>
    <cellStyle name="1_Tong hop so lieu_Ke hoach 2012 theo doi (giai ngan 30.6.12) 2 4 2" xfId="42829"/>
    <cellStyle name="1_Tong hop so lieu_Ke hoach 2012 theo doi (giai ngan 30.6.12) 2 4 3" xfId="42830"/>
    <cellStyle name="1_Tong hop so lieu_Ke hoach 2012 theo doi (giai ngan 30.6.12) 2 5" xfId="42831"/>
    <cellStyle name="1_Tong hop so lieu_Ke hoach 2012 theo doi (giai ngan 30.6.12) 2 6" xfId="42832"/>
    <cellStyle name="1_Tong hop so lieu_Ke hoach 2012 theo doi (giai ngan 30.6.12) 3" xfId="12783"/>
    <cellStyle name="1_Tong hop so lieu_Ke hoach 2012 theo doi (giai ngan 30.6.12) 3 2" xfId="42833"/>
    <cellStyle name="1_Tong hop so lieu_Ke hoach 2012 theo doi (giai ngan 30.6.12) 3 3" xfId="42834"/>
    <cellStyle name="1_Tong hop so lieu_Ke hoach 2012 theo doi (giai ngan 30.6.12) 4" xfId="12784"/>
    <cellStyle name="1_Tong hop so lieu_Ke hoach 2012 theo doi (giai ngan 30.6.12) 4 2" xfId="42835"/>
    <cellStyle name="1_Tong hop so lieu_Ke hoach 2012 theo doi (giai ngan 30.6.12) 4 3" xfId="42836"/>
    <cellStyle name="1_Tong hop so lieu_Ke hoach 2012 theo doi (giai ngan 30.6.12) 5" xfId="12785"/>
    <cellStyle name="1_Tong hop so lieu_Ke hoach 2012 theo doi (giai ngan 30.6.12) 5 2" xfId="42837"/>
    <cellStyle name="1_Tong hop so lieu_Ke hoach 2012 theo doi (giai ngan 30.6.12) 5 3" xfId="42838"/>
    <cellStyle name="1_Tong hop so lieu_Ke hoach 2012 theo doi (giai ngan 30.6.12) 6" xfId="42839"/>
    <cellStyle name="1_Tong hop so lieu_Ke hoach 2012 theo doi (giai ngan 30.6.12) 7" xfId="42840"/>
    <cellStyle name="1_Tong hop so lieu_pvhung.skhdt 20117113152041 Danh muc cong trinh trong diem" xfId="12786"/>
    <cellStyle name="1_Tong hop so lieu_pvhung.skhdt 20117113152041 Danh muc cong trinh trong diem 2" xfId="12787"/>
    <cellStyle name="1_Tong hop so lieu_pvhung.skhdt 20117113152041 Danh muc cong trinh trong diem 2 2" xfId="12788"/>
    <cellStyle name="1_Tong hop so lieu_pvhung.skhdt 20117113152041 Danh muc cong trinh trong diem 2 2 2" xfId="42841"/>
    <cellStyle name="1_Tong hop so lieu_pvhung.skhdt 20117113152041 Danh muc cong trinh trong diem 2 2 3" xfId="42842"/>
    <cellStyle name="1_Tong hop so lieu_pvhung.skhdt 20117113152041 Danh muc cong trinh trong diem 2 3" xfId="12789"/>
    <cellStyle name="1_Tong hop so lieu_pvhung.skhdt 20117113152041 Danh muc cong trinh trong diem 2 3 2" xfId="42843"/>
    <cellStyle name="1_Tong hop so lieu_pvhung.skhdt 20117113152041 Danh muc cong trinh trong diem 2 3 3" xfId="42844"/>
    <cellStyle name="1_Tong hop so lieu_pvhung.skhdt 20117113152041 Danh muc cong trinh trong diem 2 4" xfId="12790"/>
    <cellStyle name="1_Tong hop so lieu_pvhung.skhdt 20117113152041 Danh muc cong trinh trong diem 2 4 2" xfId="42845"/>
    <cellStyle name="1_Tong hop so lieu_pvhung.skhdt 20117113152041 Danh muc cong trinh trong diem 2 4 3" xfId="42846"/>
    <cellStyle name="1_Tong hop so lieu_pvhung.skhdt 20117113152041 Danh muc cong trinh trong diem 2 5" xfId="42847"/>
    <cellStyle name="1_Tong hop so lieu_pvhung.skhdt 20117113152041 Danh muc cong trinh trong diem 2 6" xfId="42848"/>
    <cellStyle name="1_Tong hop so lieu_pvhung.skhdt 20117113152041 Danh muc cong trinh trong diem 3" xfId="12791"/>
    <cellStyle name="1_Tong hop so lieu_pvhung.skhdt 20117113152041 Danh muc cong trinh trong diem 3 2" xfId="42849"/>
    <cellStyle name="1_Tong hop so lieu_pvhung.skhdt 20117113152041 Danh muc cong trinh trong diem 3 3" xfId="42850"/>
    <cellStyle name="1_Tong hop so lieu_pvhung.skhdt 20117113152041 Danh muc cong trinh trong diem 4" xfId="12792"/>
    <cellStyle name="1_Tong hop so lieu_pvhung.skhdt 20117113152041 Danh muc cong trinh trong diem 4 2" xfId="42851"/>
    <cellStyle name="1_Tong hop so lieu_pvhung.skhdt 20117113152041 Danh muc cong trinh trong diem 4 3" xfId="42852"/>
    <cellStyle name="1_Tong hop so lieu_pvhung.skhdt 20117113152041 Danh muc cong trinh trong diem 5" xfId="12793"/>
    <cellStyle name="1_Tong hop so lieu_pvhung.skhdt 20117113152041 Danh muc cong trinh trong diem 5 2" xfId="42853"/>
    <cellStyle name="1_Tong hop so lieu_pvhung.skhdt 20117113152041 Danh muc cong trinh trong diem 5 3" xfId="42854"/>
    <cellStyle name="1_Tong hop so lieu_pvhung.skhdt 20117113152041 Danh muc cong trinh trong diem 6" xfId="42855"/>
    <cellStyle name="1_Tong hop so lieu_pvhung.skhdt 20117113152041 Danh muc cong trinh trong diem 7" xfId="42856"/>
    <cellStyle name="1_Tong hop so lieu_pvhung.skhdt 20117113152041 Danh muc cong trinh trong diem_BC von DTPT 6 thang 2012" xfId="12794"/>
    <cellStyle name="1_Tong hop so lieu_pvhung.skhdt 20117113152041 Danh muc cong trinh trong diem_BC von DTPT 6 thang 2012 2" xfId="12795"/>
    <cellStyle name="1_Tong hop so lieu_pvhung.skhdt 20117113152041 Danh muc cong trinh trong diem_BC von DTPT 6 thang 2012 2 2" xfId="12796"/>
    <cellStyle name="1_Tong hop so lieu_pvhung.skhdt 20117113152041 Danh muc cong trinh trong diem_BC von DTPT 6 thang 2012 2 2 2" xfId="42857"/>
    <cellStyle name="1_Tong hop so lieu_pvhung.skhdt 20117113152041 Danh muc cong trinh trong diem_BC von DTPT 6 thang 2012 2 2 3" xfId="42858"/>
    <cellStyle name="1_Tong hop so lieu_pvhung.skhdt 20117113152041 Danh muc cong trinh trong diem_BC von DTPT 6 thang 2012 2 3" xfId="12797"/>
    <cellStyle name="1_Tong hop so lieu_pvhung.skhdt 20117113152041 Danh muc cong trinh trong diem_BC von DTPT 6 thang 2012 2 3 2" xfId="42859"/>
    <cellStyle name="1_Tong hop so lieu_pvhung.skhdt 20117113152041 Danh muc cong trinh trong diem_BC von DTPT 6 thang 2012 2 3 3" xfId="42860"/>
    <cellStyle name="1_Tong hop so lieu_pvhung.skhdt 20117113152041 Danh muc cong trinh trong diem_BC von DTPT 6 thang 2012 2 4" xfId="12798"/>
    <cellStyle name="1_Tong hop so lieu_pvhung.skhdt 20117113152041 Danh muc cong trinh trong diem_BC von DTPT 6 thang 2012 2 4 2" xfId="42861"/>
    <cellStyle name="1_Tong hop so lieu_pvhung.skhdt 20117113152041 Danh muc cong trinh trong diem_BC von DTPT 6 thang 2012 2 4 3" xfId="42862"/>
    <cellStyle name="1_Tong hop so lieu_pvhung.skhdt 20117113152041 Danh muc cong trinh trong diem_BC von DTPT 6 thang 2012 2 5" xfId="42863"/>
    <cellStyle name="1_Tong hop so lieu_pvhung.skhdt 20117113152041 Danh muc cong trinh trong diem_BC von DTPT 6 thang 2012 2 6" xfId="42864"/>
    <cellStyle name="1_Tong hop so lieu_pvhung.skhdt 20117113152041 Danh muc cong trinh trong diem_BC von DTPT 6 thang 2012 3" xfId="12799"/>
    <cellStyle name="1_Tong hop so lieu_pvhung.skhdt 20117113152041 Danh muc cong trinh trong diem_BC von DTPT 6 thang 2012 3 2" xfId="42865"/>
    <cellStyle name="1_Tong hop so lieu_pvhung.skhdt 20117113152041 Danh muc cong trinh trong diem_BC von DTPT 6 thang 2012 3 3" xfId="42866"/>
    <cellStyle name="1_Tong hop so lieu_pvhung.skhdt 20117113152041 Danh muc cong trinh trong diem_BC von DTPT 6 thang 2012 4" xfId="12800"/>
    <cellStyle name="1_Tong hop so lieu_pvhung.skhdt 20117113152041 Danh muc cong trinh trong diem_BC von DTPT 6 thang 2012 4 2" xfId="42867"/>
    <cellStyle name="1_Tong hop so lieu_pvhung.skhdt 20117113152041 Danh muc cong trinh trong diem_BC von DTPT 6 thang 2012 4 3" xfId="42868"/>
    <cellStyle name="1_Tong hop so lieu_pvhung.skhdt 20117113152041 Danh muc cong trinh trong diem_BC von DTPT 6 thang 2012 5" xfId="12801"/>
    <cellStyle name="1_Tong hop so lieu_pvhung.skhdt 20117113152041 Danh muc cong trinh trong diem_BC von DTPT 6 thang 2012 5 2" xfId="42869"/>
    <cellStyle name="1_Tong hop so lieu_pvhung.skhdt 20117113152041 Danh muc cong trinh trong diem_BC von DTPT 6 thang 2012 5 3" xfId="42870"/>
    <cellStyle name="1_Tong hop so lieu_pvhung.skhdt 20117113152041 Danh muc cong trinh trong diem_BC von DTPT 6 thang 2012 6" xfId="42871"/>
    <cellStyle name="1_Tong hop so lieu_pvhung.skhdt 20117113152041 Danh muc cong trinh trong diem_BC von DTPT 6 thang 2012 7" xfId="42872"/>
    <cellStyle name="1_Tong hop so lieu_pvhung.skhdt 20117113152041 Danh muc cong trinh trong diem_Bieu du thao QD von ho tro co MT" xfId="12802"/>
    <cellStyle name="1_Tong hop so lieu_pvhung.skhdt 20117113152041 Danh muc cong trinh trong diem_Bieu du thao QD von ho tro co MT 2" xfId="12803"/>
    <cellStyle name="1_Tong hop so lieu_pvhung.skhdt 20117113152041 Danh muc cong trinh trong diem_Bieu du thao QD von ho tro co MT 2 2" xfId="12804"/>
    <cellStyle name="1_Tong hop so lieu_pvhung.skhdt 20117113152041 Danh muc cong trinh trong diem_Bieu du thao QD von ho tro co MT 2 2 2" xfId="42873"/>
    <cellStyle name="1_Tong hop so lieu_pvhung.skhdt 20117113152041 Danh muc cong trinh trong diem_Bieu du thao QD von ho tro co MT 2 2 3" xfId="42874"/>
    <cellStyle name="1_Tong hop so lieu_pvhung.skhdt 20117113152041 Danh muc cong trinh trong diem_Bieu du thao QD von ho tro co MT 2 3" xfId="12805"/>
    <cellStyle name="1_Tong hop so lieu_pvhung.skhdt 20117113152041 Danh muc cong trinh trong diem_Bieu du thao QD von ho tro co MT 2 3 2" xfId="42875"/>
    <cellStyle name="1_Tong hop so lieu_pvhung.skhdt 20117113152041 Danh muc cong trinh trong diem_Bieu du thao QD von ho tro co MT 2 3 3" xfId="42876"/>
    <cellStyle name="1_Tong hop so lieu_pvhung.skhdt 20117113152041 Danh muc cong trinh trong diem_Bieu du thao QD von ho tro co MT 2 4" xfId="12806"/>
    <cellStyle name="1_Tong hop so lieu_pvhung.skhdt 20117113152041 Danh muc cong trinh trong diem_Bieu du thao QD von ho tro co MT 2 4 2" xfId="42877"/>
    <cellStyle name="1_Tong hop so lieu_pvhung.skhdt 20117113152041 Danh muc cong trinh trong diem_Bieu du thao QD von ho tro co MT 2 4 3" xfId="42878"/>
    <cellStyle name="1_Tong hop so lieu_pvhung.skhdt 20117113152041 Danh muc cong trinh trong diem_Bieu du thao QD von ho tro co MT 2 5" xfId="42879"/>
    <cellStyle name="1_Tong hop so lieu_pvhung.skhdt 20117113152041 Danh muc cong trinh trong diem_Bieu du thao QD von ho tro co MT 2 6" xfId="42880"/>
    <cellStyle name="1_Tong hop so lieu_pvhung.skhdt 20117113152041 Danh muc cong trinh trong diem_Bieu du thao QD von ho tro co MT 3" xfId="12807"/>
    <cellStyle name="1_Tong hop so lieu_pvhung.skhdt 20117113152041 Danh muc cong trinh trong diem_Bieu du thao QD von ho tro co MT 3 2" xfId="42881"/>
    <cellStyle name="1_Tong hop so lieu_pvhung.skhdt 20117113152041 Danh muc cong trinh trong diem_Bieu du thao QD von ho tro co MT 3 3" xfId="42882"/>
    <cellStyle name="1_Tong hop so lieu_pvhung.skhdt 20117113152041 Danh muc cong trinh trong diem_Bieu du thao QD von ho tro co MT 4" xfId="12808"/>
    <cellStyle name="1_Tong hop so lieu_pvhung.skhdt 20117113152041 Danh muc cong trinh trong diem_Bieu du thao QD von ho tro co MT 4 2" xfId="42883"/>
    <cellStyle name="1_Tong hop so lieu_pvhung.skhdt 20117113152041 Danh muc cong trinh trong diem_Bieu du thao QD von ho tro co MT 4 3" xfId="42884"/>
    <cellStyle name="1_Tong hop so lieu_pvhung.skhdt 20117113152041 Danh muc cong trinh trong diem_Bieu du thao QD von ho tro co MT 5" xfId="12809"/>
    <cellStyle name="1_Tong hop so lieu_pvhung.skhdt 20117113152041 Danh muc cong trinh trong diem_Bieu du thao QD von ho tro co MT 5 2" xfId="42885"/>
    <cellStyle name="1_Tong hop so lieu_pvhung.skhdt 20117113152041 Danh muc cong trinh trong diem_Bieu du thao QD von ho tro co MT 5 3" xfId="42886"/>
    <cellStyle name="1_Tong hop so lieu_pvhung.skhdt 20117113152041 Danh muc cong trinh trong diem_Bieu du thao QD von ho tro co MT 6" xfId="42887"/>
    <cellStyle name="1_Tong hop so lieu_pvhung.skhdt 20117113152041 Danh muc cong trinh trong diem_Bieu du thao QD von ho tro co MT 7" xfId="42888"/>
    <cellStyle name="1_Tong hop so lieu_pvhung.skhdt 20117113152041 Danh muc cong trinh trong diem_Ke hoach 2012 (theo doi)" xfId="12810"/>
    <cellStyle name="1_Tong hop so lieu_pvhung.skhdt 20117113152041 Danh muc cong trinh trong diem_Ke hoach 2012 (theo doi) 2" xfId="12811"/>
    <cellStyle name="1_Tong hop so lieu_pvhung.skhdt 20117113152041 Danh muc cong trinh trong diem_Ke hoach 2012 (theo doi) 2 2" xfId="12812"/>
    <cellStyle name="1_Tong hop so lieu_pvhung.skhdt 20117113152041 Danh muc cong trinh trong diem_Ke hoach 2012 (theo doi) 2 2 2" xfId="42889"/>
    <cellStyle name="1_Tong hop so lieu_pvhung.skhdt 20117113152041 Danh muc cong trinh trong diem_Ke hoach 2012 (theo doi) 2 2 3" xfId="42890"/>
    <cellStyle name="1_Tong hop so lieu_pvhung.skhdt 20117113152041 Danh muc cong trinh trong diem_Ke hoach 2012 (theo doi) 2 3" xfId="12813"/>
    <cellStyle name="1_Tong hop so lieu_pvhung.skhdt 20117113152041 Danh muc cong trinh trong diem_Ke hoach 2012 (theo doi) 2 3 2" xfId="42891"/>
    <cellStyle name="1_Tong hop so lieu_pvhung.skhdt 20117113152041 Danh muc cong trinh trong diem_Ke hoach 2012 (theo doi) 2 3 3" xfId="42892"/>
    <cellStyle name="1_Tong hop so lieu_pvhung.skhdt 20117113152041 Danh muc cong trinh trong diem_Ke hoach 2012 (theo doi) 2 4" xfId="12814"/>
    <cellStyle name="1_Tong hop so lieu_pvhung.skhdt 20117113152041 Danh muc cong trinh trong diem_Ke hoach 2012 (theo doi) 2 4 2" xfId="42893"/>
    <cellStyle name="1_Tong hop so lieu_pvhung.skhdt 20117113152041 Danh muc cong trinh trong diem_Ke hoach 2012 (theo doi) 2 4 3" xfId="42894"/>
    <cellStyle name="1_Tong hop so lieu_pvhung.skhdt 20117113152041 Danh muc cong trinh trong diem_Ke hoach 2012 (theo doi) 2 5" xfId="42895"/>
    <cellStyle name="1_Tong hop so lieu_pvhung.skhdt 20117113152041 Danh muc cong trinh trong diem_Ke hoach 2012 (theo doi) 2 6" xfId="42896"/>
    <cellStyle name="1_Tong hop so lieu_pvhung.skhdt 20117113152041 Danh muc cong trinh trong diem_Ke hoach 2012 (theo doi) 3" xfId="12815"/>
    <cellStyle name="1_Tong hop so lieu_pvhung.skhdt 20117113152041 Danh muc cong trinh trong diem_Ke hoach 2012 (theo doi) 3 2" xfId="42897"/>
    <cellStyle name="1_Tong hop so lieu_pvhung.skhdt 20117113152041 Danh muc cong trinh trong diem_Ke hoach 2012 (theo doi) 3 3" xfId="42898"/>
    <cellStyle name="1_Tong hop so lieu_pvhung.skhdt 20117113152041 Danh muc cong trinh trong diem_Ke hoach 2012 (theo doi) 4" xfId="12816"/>
    <cellStyle name="1_Tong hop so lieu_pvhung.skhdt 20117113152041 Danh muc cong trinh trong diem_Ke hoach 2012 (theo doi) 4 2" xfId="42899"/>
    <cellStyle name="1_Tong hop so lieu_pvhung.skhdt 20117113152041 Danh muc cong trinh trong diem_Ke hoach 2012 (theo doi) 4 3" xfId="42900"/>
    <cellStyle name="1_Tong hop so lieu_pvhung.skhdt 20117113152041 Danh muc cong trinh trong diem_Ke hoach 2012 (theo doi) 5" xfId="12817"/>
    <cellStyle name="1_Tong hop so lieu_pvhung.skhdt 20117113152041 Danh muc cong trinh trong diem_Ke hoach 2012 (theo doi) 5 2" xfId="42901"/>
    <cellStyle name="1_Tong hop so lieu_pvhung.skhdt 20117113152041 Danh muc cong trinh trong diem_Ke hoach 2012 (theo doi) 5 3" xfId="42902"/>
    <cellStyle name="1_Tong hop so lieu_pvhung.skhdt 20117113152041 Danh muc cong trinh trong diem_Ke hoach 2012 (theo doi) 6" xfId="42903"/>
    <cellStyle name="1_Tong hop so lieu_pvhung.skhdt 20117113152041 Danh muc cong trinh trong diem_Ke hoach 2012 (theo doi) 7" xfId="42904"/>
    <cellStyle name="1_Tong hop so lieu_pvhung.skhdt 20117113152041 Danh muc cong trinh trong diem_Ke hoach 2012 theo doi (giai ngan 30.6.12)" xfId="12818"/>
    <cellStyle name="1_Tong hop so lieu_pvhung.skhdt 20117113152041 Danh muc cong trinh trong diem_Ke hoach 2012 theo doi (giai ngan 30.6.12) 2" xfId="12819"/>
    <cellStyle name="1_Tong hop so lieu_pvhung.skhdt 20117113152041 Danh muc cong trinh trong diem_Ke hoach 2012 theo doi (giai ngan 30.6.12) 2 2" xfId="12820"/>
    <cellStyle name="1_Tong hop so lieu_pvhung.skhdt 20117113152041 Danh muc cong trinh trong diem_Ke hoach 2012 theo doi (giai ngan 30.6.12) 2 2 2" xfId="42905"/>
    <cellStyle name="1_Tong hop so lieu_pvhung.skhdt 20117113152041 Danh muc cong trinh trong diem_Ke hoach 2012 theo doi (giai ngan 30.6.12) 2 2 3" xfId="42906"/>
    <cellStyle name="1_Tong hop so lieu_pvhung.skhdt 20117113152041 Danh muc cong trinh trong diem_Ke hoach 2012 theo doi (giai ngan 30.6.12) 2 3" xfId="12821"/>
    <cellStyle name="1_Tong hop so lieu_pvhung.skhdt 20117113152041 Danh muc cong trinh trong diem_Ke hoach 2012 theo doi (giai ngan 30.6.12) 2 3 2" xfId="42907"/>
    <cellStyle name="1_Tong hop so lieu_pvhung.skhdt 20117113152041 Danh muc cong trinh trong diem_Ke hoach 2012 theo doi (giai ngan 30.6.12) 2 3 3" xfId="42908"/>
    <cellStyle name="1_Tong hop so lieu_pvhung.skhdt 20117113152041 Danh muc cong trinh trong diem_Ke hoach 2012 theo doi (giai ngan 30.6.12) 2 4" xfId="12822"/>
    <cellStyle name="1_Tong hop so lieu_pvhung.skhdt 20117113152041 Danh muc cong trinh trong diem_Ke hoach 2012 theo doi (giai ngan 30.6.12) 2 4 2" xfId="42909"/>
    <cellStyle name="1_Tong hop so lieu_pvhung.skhdt 20117113152041 Danh muc cong trinh trong diem_Ke hoach 2012 theo doi (giai ngan 30.6.12) 2 4 3" xfId="42910"/>
    <cellStyle name="1_Tong hop so lieu_pvhung.skhdt 20117113152041 Danh muc cong trinh trong diem_Ke hoach 2012 theo doi (giai ngan 30.6.12) 2 5" xfId="42911"/>
    <cellStyle name="1_Tong hop so lieu_pvhung.skhdt 20117113152041 Danh muc cong trinh trong diem_Ke hoach 2012 theo doi (giai ngan 30.6.12) 2 6" xfId="42912"/>
    <cellStyle name="1_Tong hop so lieu_pvhung.skhdt 20117113152041 Danh muc cong trinh trong diem_Ke hoach 2012 theo doi (giai ngan 30.6.12) 3" xfId="12823"/>
    <cellStyle name="1_Tong hop so lieu_pvhung.skhdt 20117113152041 Danh muc cong trinh trong diem_Ke hoach 2012 theo doi (giai ngan 30.6.12) 3 2" xfId="42913"/>
    <cellStyle name="1_Tong hop so lieu_pvhung.skhdt 20117113152041 Danh muc cong trinh trong diem_Ke hoach 2012 theo doi (giai ngan 30.6.12) 3 3" xfId="42914"/>
    <cellStyle name="1_Tong hop so lieu_pvhung.skhdt 20117113152041 Danh muc cong trinh trong diem_Ke hoach 2012 theo doi (giai ngan 30.6.12) 4" xfId="12824"/>
    <cellStyle name="1_Tong hop so lieu_pvhung.skhdt 20117113152041 Danh muc cong trinh trong diem_Ke hoach 2012 theo doi (giai ngan 30.6.12) 4 2" xfId="42915"/>
    <cellStyle name="1_Tong hop so lieu_pvhung.skhdt 20117113152041 Danh muc cong trinh trong diem_Ke hoach 2012 theo doi (giai ngan 30.6.12) 4 3" xfId="42916"/>
    <cellStyle name="1_Tong hop so lieu_pvhung.skhdt 20117113152041 Danh muc cong trinh trong diem_Ke hoach 2012 theo doi (giai ngan 30.6.12) 5" xfId="12825"/>
    <cellStyle name="1_Tong hop so lieu_pvhung.skhdt 20117113152041 Danh muc cong trinh trong diem_Ke hoach 2012 theo doi (giai ngan 30.6.12) 5 2" xfId="42917"/>
    <cellStyle name="1_Tong hop so lieu_pvhung.skhdt 20117113152041 Danh muc cong trinh trong diem_Ke hoach 2012 theo doi (giai ngan 30.6.12) 5 3" xfId="42918"/>
    <cellStyle name="1_Tong hop so lieu_pvhung.skhdt 20117113152041 Danh muc cong trinh trong diem_Ke hoach 2012 theo doi (giai ngan 30.6.12) 6" xfId="42919"/>
    <cellStyle name="1_Tong hop so lieu_pvhung.skhdt 20117113152041 Danh muc cong trinh trong diem_Ke hoach 2012 theo doi (giai ngan 30.6.12) 7" xfId="42920"/>
    <cellStyle name="1_Tong hop theo doi von TPCP (BC)" xfId="12826"/>
    <cellStyle name="1_Tong hop theo doi von TPCP (BC) 2" xfId="12827"/>
    <cellStyle name="1_Tong hop theo doi von TPCP (BC) 2 2" xfId="12828"/>
    <cellStyle name="1_Tong hop theo doi von TPCP (BC) 2 2 2" xfId="42921"/>
    <cellStyle name="1_Tong hop theo doi von TPCP (BC) 2 2 3" xfId="42922"/>
    <cellStyle name="1_Tong hop theo doi von TPCP (BC) 2 3" xfId="12829"/>
    <cellStyle name="1_Tong hop theo doi von TPCP (BC) 2 3 2" xfId="42923"/>
    <cellStyle name="1_Tong hop theo doi von TPCP (BC) 2 3 3" xfId="42924"/>
    <cellStyle name="1_Tong hop theo doi von TPCP (BC) 2 4" xfId="12830"/>
    <cellStyle name="1_Tong hop theo doi von TPCP (BC) 2 4 2" xfId="42925"/>
    <cellStyle name="1_Tong hop theo doi von TPCP (BC) 2 4 3" xfId="42926"/>
    <cellStyle name="1_Tong hop theo doi von TPCP (BC) 2 5" xfId="42927"/>
    <cellStyle name="1_Tong hop theo doi von TPCP (BC) 2 6" xfId="42928"/>
    <cellStyle name="1_Tong hop theo doi von TPCP (BC) 3" xfId="12831"/>
    <cellStyle name="1_Tong hop theo doi von TPCP (BC) 3 2" xfId="42929"/>
    <cellStyle name="1_Tong hop theo doi von TPCP (BC) 3 3" xfId="42930"/>
    <cellStyle name="1_Tong hop theo doi von TPCP (BC) 4" xfId="12832"/>
    <cellStyle name="1_Tong hop theo doi von TPCP (BC) 4 2" xfId="42931"/>
    <cellStyle name="1_Tong hop theo doi von TPCP (BC) 4 3" xfId="42932"/>
    <cellStyle name="1_Tong hop theo doi von TPCP (BC) 5" xfId="12833"/>
    <cellStyle name="1_Tong hop theo doi von TPCP (BC) 5 2" xfId="42933"/>
    <cellStyle name="1_Tong hop theo doi von TPCP (BC) 5 3" xfId="42934"/>
    <cellStyle name="1_Tong hop theo doi von TPCP (BC) 6" xfId="42935"/>
    <cellStyle name="1_Tong hop theo doi von TPCP (BC) 7" xfId="42936"/>
    <cellStyle name="1_Tong hop theo doi von TPCP (BC)_BC von DTPT 6 thang 2012" xfId="12834"/>
    <cellStyle name="1_Tong hop theo doi von TPCP (BC)_BC von DTPT 6 thang 2012 2" xfId="12835"/>
    <cellStyle name="1_Tong hop theo doi von TPCP (BC)_BC von DTPT 6 thang 2012 2 2" xfId="12836"/>
    <cellStyle name="1_Tong hop theo doi von TPCP (BC)_BC von DTPT 6 thang 2012 2 2 2" xfId="42937"/>
    <cellStyle name="1_Tong hop theo doi von TPCP (BC)_BC von DTPT 6 thang 2012 2 2 3" xfId="42938"/>
    <cellStyle name="1_Tong hop theo doi von TPCP (BC)_BC von DTPT 6 thang 2012 2 3" xfId="12837"/>
    <cellStyle name="1_Tong hop theo doi von TPCP (BC)_BC von DTPT 6 thang 2012 2 3 2" xfId="42939"/>
    <cellStyle name="1_Tong hop theo doi von TPCP (BC)_BC von DTPT 6 thang 2012 2 3 3" xfId="42940"/>
    <cellStyle name="1_Tong hop theo doi von TPCP (BC)_BC von DTPT 6 thang 2012 2 4" xfId="12838"/>
    <cellStyle name="1_Tong hop theo doi von TPCP (BC)_BC von DTPT 6 thang 2012 2 4 2" xfId="42941"/>
    <cellStyle name="1_Tong hop theo doi von TPCP (BC)_BC von DTPT 6 thang 2012 2 4 3" xfId="42942"/>
    <cellStyle name="1_Tong hop theo doi von TPCP (BC)_BC von DTPT 6 thang 2012 2 5" xfId="42943"/>
    <cellStyle name="1_Tong hop theo doi von TPCP (BC)_BC von DTPT 6 thang 2012 2 6" xfId="42944"/>
    <cellStyle name="1_Tong hop theo doi von TPCP (BC)_BC von DTPT 6 thang 2012 3" xfId="12839"/>
    <cellStyle name="1_Tong hop theo doi von TPCP (BC)_BC von DTPT 6 thang 2012 3 2" xfId="42945"/>
    <cellStyle name="1_Tong hop theo doi von TPCP (BC)_BC von DTPT 6 thang 2012 3 3" xfId="42946"/>
    <cellStyle name="1_Tong hop theo doi von TPCP (BC)_BC von DTPT 6 thang 2012 4" xfId="12840"/>
    <cellStyle name="1_Tong hop theo doi von TPCP (BC)_BC von DTPT 6 thang 2012 4 2" xfId="42947"/>
    <cellStyle name="1_Tong hop theo doi von TPCP (BC)_BC von DTPT 6 thang 2012 4 3" xfId="42948"/>
    <cellStyle name="1_Tong hop theo doi von TPCP (BC)_BC von DTPT 6 thang 2012 5" xfId="12841"/>
    <cellStyle name="1_Tong hop theo doi von TPCP (BC)_BC von DTPT 6 thang 2012 5 2" xfId="42949"/>
    <cellStyle name="1_Tong hop theo doi von TPCP (BC)_BC von DTPT 6 thang 2012 5 3" xfId="42950"/>
    <cellStyle name="1_Tong hop theo doi von TPCP (BC)_BC von DTPT 6 thang 2012 6" xfId="42951"/>
    <cellStyle name="1_Tong hop theo doi von TPCP (BC)_BC von DTPT 6 thang 2012 7" xfId="42952"/>
    <cellStyle name="1_Tong hop theo doi von TPCP (BC)_Bieu du thao QD von ho tro co MT" xfId="12842"/>
    <cellStyle name="1_Tong hop theo doi von TPCP (BC)_Bieu du thao QD von ho tro co MT 2" xfId="12843"/>
    <cellStyle name="1_Tong hop theo doi von TPCP (BC)_Bieu du thao QD von ho tro co MT 2 2" xfId="12844"/>
    <cellStyle name="1_Tong hop theo doi von TPCP (BC)_Bieu du thao QD von ho tro co MT 2 2 2" xfId="42953"/>
    <cellStyle name="1_Tong hop theo doi von TPCP (BC)_Bieu du thao QD von ho tro co MT 2 2 3" xfId="42954"/>
    <cellStyle name="1_Tong hop theo doi von TPCP (BC)_Bieu du thao QD von ho tro co MT 2 3" xfId="12845"/>
    <cellStyle name="1_Tong hop theo doi von TPCP (BC)_Bieu du thao QD von ho tro co MT 2 3 2" xfId="42955"/>
    <cellStyle name="1_Tong hop theo doi von TPCP (BC)_Bieu du thao QD von ho tro co MT 2 3 3" xfId="42956"/>
    <cellStyle name="1_Tong hop theo doi von TPCP (BC)_Bieu du thao QD von ho tro co MT 2 4" xfId="12846"/>
    <cellStyle name="1_Tong hop theo doi von TPCP (BC)_Bieu du thao QD von ho tro co MT 2 4 2" xfId="42957"/>
    <cellStyle name="1_Tong hop theo doi von TPCP (BC)_Bieu du thao QD von ho tro co MT 2 4 3" xfId="42958"/>
    <cellStyle name="1_Tong hop theo doi von TPCP (BC)_Bieu du thao QD von ho tro co MT 2 5" xfId="42959"/>
    <cellStyle name="1_Tong hop theo doi von TPCP (BC)_Bieu du thao QD von ho tro co MT 2 6" xfId="42960"/>
    <cellStyle name="1_Tong hop theo doi von TPCP (BC)_Bieu du thao QD von ho tro co MT 3" xfId="12847"/>
    <cellStyle name="1_Tong hop theo doi von TPCP (BC)_Bieu du thao QD von ho tro co MT 3 2" xfId="42961"/>
    <cellStyle name="1_Tong hop theo doi von TPCP (BC)_Bieu du thao QD von ho tro co MT 3 3" xfId="42962"/>
    <cellStyle name="1_Tong hop theo doi von TPCP (BC)_Bieu du thao QD von ho tro co MT 4" xfId="12848"/>
    <cellStyle name="1_Tong hop theo doi von TPCP (BC)_Bieu du thao QD von ho tro co MT 4 2" xfId="42963"/>
    <cellStyle name="1_Tong hop theo doi von TPCP (BC)_Bieu du thao QD von ho tro co MT 4 3" xfId="42964"/>
    <cellStyle name="1_Tong hop theo doi von TPCP (BC)_Bieu du thao QD von ho tro co MT 5" xfId="12849"/>
    <cellStyle name="1_Tong hop theo doi von TPCP (BC)_Bieu du thao QD von ho tro co MT 5 2" xfId="42965"/>
    <cellStyle name="1_Tong hop theo doi von TPCP (BC)_Bieu du thao QD von ho tro co MT 5 3" xfId="42966"/>
    <cellStyle name="1_Tong hop theo doi von TPCP (BC)_Bieu du thao QD von ho tro co MT 6" xfId="42967"/>
    <cellStyle name="1_Tong hop theo doi von TPCP (BC)_Bieu du thao QD von ho tro co MT 7" xfId="42968"/>
    <cellStyle name="1_Tong hop theo doi von TPCP (BC)_Ke hoach 2012 (theo doi)" xfId="12850"/>
    <cellStyle name="1_Tong hop theo doi von TPCP (BC)_Ke hoach 2012 (theo doi) 2" xfId="12851"/>
    <cellStyle name="1_Tong hop theo doi von TPCP (BC)_Ke hoach 2012 (theo doi) 2 2" xfId="12852"/>
    <cellStyle name="1_Tong hop theo doi von TPCP (BC)_Ke hoach 2012 (theo doi) 2 2 2" xfId="42969"/>
    <cellStyle name="1_Tong hop theo doi von TPCP (BC)_Ke hoach 2012 (theo doi) 2 2 3" xfId="42970"/>
    <cellStyle name="1_Tong hop theo doi von TPCP (BC)_Ke hoach 2012 (theo doi) 2 3" xfId="12853"/>
    <cellStyle name="1_Tong hop theo doi von TPCP (BC)_Ke hoach 2012 (theo doi) 2 3 2" xfId="42971"/>
    <cellStyle name="1_Tong hop theo doi von TPCP (BC)_Ke hoach 2012 (theo doi) 2 3 3" xfId="42972"/>
    <cellStyle name="1_Tong hop theo doi von TPCP (BC)_Ke hoach 2012 (theo doi) 2 4" xfId="12854"/>
    <cellStyle name="1_Tong hop theo doi von TPCP (BC)_Ke hoach 2012 (theo doi) 2 4 2" xfId="42973"/>
    <cellStyle name="1_Tong hop theo doi von TPCP (BC)_Ke hoach 2012 (theo doi) 2 4 3" xfId="42974"/>
    <cellStyle name="1_Tong hop theo doi von TPCP (BC)_Ke hoach 2012 (theo doi) 2 5" xfId="42975"/>
    <cellStyle name="1_Tong hop theo doi von TPCP (BC)_Ke hoach 2012 (theo doi) 2 6" xfId="42976"/>
    <cellStyle name="1_Tong hop theo doi von TPCP (BC)_Ke hoach 2012 (theo doi) 3" xfId="12855"/>
    <cellStyle name="1_Tong hop theo doi von TPCP (BC)_Ke hoach 2012 (theo doi) 3 2" xfId="42977"/>
    <cellStyle name="1_Tong hop theo doi von TPCP (BC)_Ke hoach 2012 (theo doi) 3 3" xfId="42978"/>
    <cellStyle name="1_Tong hop theo doi von TPCP (BC)_Ke hoach 2012 (theo doi) 4" xfId="12856"/>
    <cellStyle name="1_Tong hop theo doi von TPCP (BC)_Ke hoach 2012 (theo doi) 4 2" xfId="42979"/>
    <cellStyle name="1_Tong hop theo doi von TPCP (BC)_Ke hoach 2012 (theo doi) 4 3" xfId="42980"/>
    <cellStyle name="1_Tong hop theo doi von TPCP (BC)_Ke hoach 2012 (theo doi) 5" xfId="12857"/>
    <cellStyle name="1_Tong hop theo doi von TPCP (BC)_Ke hoach 2012 (theo doi) 5 2" xfId="42981"/>
    <cellStyle name="1_Tong hop theo doi von TPCP (BC)_Ke hoach 2012 (theo doi) 5 3" xfId="42982"/>
    <cellStyle name="1_Tong hop theo doi von TPCP (BC)_Ke hoach 2012 (theo doi) 6" xfId="42983"/>
    <cellStyle name="1_Tong hop theo doi von TPCP (BC)_Ke hoach 2012 (theo doi) 7" xfId="42984"/>
    <cellStyle name="1_Tong hop theo doi von TPCP (BC)_Ke hoach 2012 theo doi (giai ngan 30.6.12)" xfId="12858"/>
    <cellStyle name="1_Tong hop theo doi von TPCP (BC)_Ke hoach 2012 theo doi (giai ngan 30.6.12) 2" xfId="12859"/>
    <cellStyle name="1_Tong hop theo doi von TPCP (BC)_Ke hoach 2012 theo doi (giai ngan 30.6.12) 2 2" xfId="12860"/>
    <cellStyle name="1_Tong hop theo doi von TPCP (BC)_Ke hoach 2012 theo doi (giai ngan 30.6.12) 2 2 2" xfId="42985"/>
    <cellStyle name="1_Tong hop theo doi von TPCP (BC)_Ke hoach 2012 theo doi (giai ngan 30.6.12) 2 2 3" xfId="42986"/>
    <cellStyle name="1_Tong hop theo doi von TPCP (BC)_Ke hoach 2012 theo doi (giai ngan 30.6.12) 2 3" xfId="12861"/>
    <cellStyle name="1_Tong hop theo doi von TPCP (BC)_Ke hoach 2012 theo doi (giai ngan 30.6.12) 2 3 2" xfId="42987"/>
    <cellStyle name="1_Tong hop theo doi von TPCP (BC)_Ke hoach 2012 theo doi (giai ngan 30.6.12) 2 3 3" xfId="42988"/>
    <cellStyle name="1_Tong hop theo doi von TPCP (BC)_Ke hoach 2012 theo doi (giai ngan 30.6.12) 2 4" xfId="12862"/>
    <cellStyle name="1_Tong hop theo doi von TPCP (BC)_Ke hoach 2012 theo doi (giai ngan 30.6.12) 2 4 2" xfId="42989"/>
    <cellStyle name="1_Tong hop theo doi von TPCP (BC)_Ke hoach 2012 theo doi (giai ngan 30.6.12) 2 4 3" xfId="42990"/>
    <cellStyle name="1_Tong hop theo doi von TPCP (BC)_Ke hoach 2012 theo doi (giai ngan 30.6.12) 2 5" xfId="42991"/>
    <cellStyle name="1_Tong hop theo doi von TPCP (BC)_Ke hoach 2012 theo doi (giai ngan 30.6.12) 2 6" xfId="42992"/>
    <cellStyle name="1_Tong hop theo doi von TPCP (BC)_Ke hoach 2012 theo doi (giai ngan 30.6.12) 3" xfId="12863"/>
    <cellStyle name="1_Tong hop theo doi von TPCP (BC)_Ke hoach 2012 theo doi (giai ngan 30.6.12) 3 2" xfId="42993"/>
    <cellStyle name="1_Tong hop theo doi von TPCP (BC)_Ke hoach 2012 theo doi (giai ngan 30.6.12) 3 3" xfId="42994"/>
    <cellStyle name="1_Tong hop theo doi von TPCP (BC)_Ke hoach 2012 theo doi (giai ngan 30.6.12) 4" xfId="12864"/>
    <cellStyle name="1_Tong hop theo doi von TPCP (BC)_Ke hoach 2012 theo doi (giai ngan 30.6.12) 4 2" xfId="42995"/>
    <cellStyle name="1_Tong hop theo doi von TPCP (BC)_Ke hoach 2012 theo doi (giai ngan 30.6.12) 4 3" xfId="42996"/>
    <cellStyle name="1_Tong hop theo doi von TPCP (BC)_Ke hoach 2012 theo doi (giai ngan 30.6.12) 5" xfId="12865"/>
    <cellStyle name="1_Tong hop theo doi von TPCP (BC)_Ke hoach 2012 theo doi (giai ngan 30.6.12) 5 2" xfId="42997"/>
    <cellStyle name="1_Tong hop theo doi von TPCP (BC)_Ke hoach 2012 theo doi (giai ngan 30.6.12) 5 3" xfId="42998"/>
    <cellStyle name="1_Tong hop theo doi von TPCP (BC)_Ke hoach 2012 theo doi (giai ngan 30.6.12) 6" xfId="42999"/>
    <cellStyle name="1_Tong hop theo doi von TPCP (BC)_Ke hoach 2012 theo doi (giai ngan 30.6.12) 7" xfId="43000"/>
    <cellStyle name="1_TRUNG PMU 5" xfId="12866"/>
    <cellStyle name="1_Tumorong" xfId="12867"/>
    <cellStyle name="1_Tumorong 2" xfId="12868"/>
    <cellStyle name="1_Tumorong 2 2" xfId="12869"/>
    <cellStyle name="1_Tumorong 2 2 2" xfId="12870"/>
    <cellStyle name="1_Tumorong 2 2 2 2" xfId="43001"/>
    <cellStyle name="1_Tumorong 2 2 2 3" xfId="43002"/>
    <cellStyle name="1_Tumorong 2 2 3" xfId="12871"/>
    <cellStyle name="1_Tumorong 2 2 3 2" xfId="43003"/>
    <cellStyle name="1_Tumorong 2 2 3 3" xfId="43004"/>
    <cellStyle name="1_Tumorong 2 2 4" xfId="12872"/>
    <cellStyle name="1_Tumorong 2 2 4 2" xfId="43005"/>
    <cellStyle name="1_Tumorong 2 2 4 3" xfId="43006"/>
    <cellStyle name="1_Tumorong 2 2 5" xfId="43007"/>
    <cellStyle name="1_Tumorong 2 2 6" xfId="43008"/>
    <cellStyle name="1_Tumorong 2 3" xfId="12873"/>
    <cellStyle name="1_Tumorong 2 3 2" xfId="43009"/>
    <cellStyle name="1_Tumorong 2 3 3" xfId="43010"/>
    <cellStyle name="1_Tumorong 2 4" xfId="12874"/>
    <cellStyle name="1_Tumorong 2 4 2" xfId="43011"/>
    <cellStyle name="1_Tumorong 2 4 3" xfId="43012"/>
    <cellStyle name="1_Tumorong 2 5" xfId="12875"/>
    <cellStyle name="1_Tumorong 2 5 2" xfId="43013"/>
    <cellStyle name="1_Tumorong 2 5 3" xfId="43014"/>
    <cellStyle name="1_Tumorong 2 6" xfId="43015"/>
    <cellStyle name="1_Tumorong 2 7" xfId="43016"/>
    <cellStyle name="1_Tumorong 3" xfId="12876"/>
    <cellStyle name="1_Tumorong 3 2" xfId="12877"/>
    <cellStyle name="1_Tumorong 3 2 2" xfId="43017"/>
    <cellStyle name="1_Tumorong 3 2 3" xfId="43018"/>
    <cellStyle name="1_Tumorong 3 3" xfId="12878"/>
    <cellStyle name="1_Tumorong 3 3 2" xfId="43019"/>
    <cellStyle name="1_Tumorong 3 3 3" xfId="43020"/>
    <cellStyle name="1_Tumorong 3 4" xfId="12879"/>
    <cellStyle name="1_Tumorong 3 4 2" xfId="43021"/>
    <cellStyle name="1_Tumorong 3 4 3" xfId="43022"/>
    <cellStyle name="1_Tumorong 3 5" xfId="43023"/>
    <cellStyle name="1_Tumorong 3 6" xfId="43024"/>
    <cellStyle name="1_Tumorong 4" xfId="12880"/>
    <cellStyle name="1_Tumorong 4 2" xfId="43025"/>
    <cellStyle name="1_Tumorong 4 3" xfId="43026"/>
    <cellStyle name="1_Tumorong 5" xfId="12881"/>
    <cellStyle name="1_Tumorong 5 2" xfId="43027"/>
    <cellStyle name="1_Tumorong 5 3" xfId="43028"/>
    <cellStyle name="1_Tumorong 6" xfId="12882"/>
    <cellStyle name="1_Tumorong 6 2" xfId="43029"/>
    <cellStyle name="1_Tumorong 6 3" xfId="43030"/>
    <cellStyle name="1_Tumorong 7" xfId="43031"/>
    <cellStyle name="1_Tumorong_BC von DTPT 6 thang 2012" xfId="12883"/>
    <cellStyle name="1_Tumorong_BC von DTPT 6 thang 2012 2" xfId="12884"/>
    <cellStyle name="1_Tumorong_BC von DTPT 6 thang 2012 2 2" xfId="12885"/>
    <cellStyle name="1_Tumorong_BC von DTPT 6 thang 2012 2 2 2" xfId="12886"/>
    <cellStyle name="1_Tumorong_BC von DTPT 6 thang 2012 2 2 2 2" xfId="43032"/>
    <cellStyle name="1_Tumorong_BC von DTPT 6 thang 2012 2 2 2 3" xfId="43033"/>
    <cellStyle name="1_Tumorong_BC von DTPT 6 thang 2012 2 2 3" xfId="12887"/>
    <cellStyle name="1_Tumorong_BC von DTPT 6 thang 2012 2 2 3 2" xfId="43034"/>
    <cellStyle name="1_Tumorong_BC von DTPT 6 thang 2012 2 2 3 3" xfId="43035"/>
    <cellStyle name="1_Tumorong_BC von DTPT 6 thang 2012 2 2 4" xfId="12888"/>
    <cellStyle name="1_Tumorong_BC von DTPT 6 thang 2012 2 2 4 2" xfId="43036"/>
    <cellStyle name="1_Tumorong_BC von DTPT 6 thang 2012 2 2 4 3" xfId="43037"/>
    <cellStyle name="1_Tumorong_BC von DTPT 6 thang 2012 2 2 5" xfId="43038"/>
    <cellStyle name="1_Tumorong_BC von DTPT 6 thang 2012 2 2 6" xfId="43039"/>
    <cellStyle name="1_Tumorong_BC von DTPT 6 thang 2012 2 3" xfId="12889"/>
    <cellStyle name="1_Tumorong_BC von DTPT 6 thang 2012 2 3 2" xfId="43040"/>
    <cellStyle name="1_Tumorong_BC von DTPT 6 thang 2012 2 3 3" xfId="43041"/>
    <cellStyle name="1_Tumorong_BC von DTPT 6 thang 2012 2 4" xfId="12890"/>
    <cellStyle name="1_Tumorong_BC von DTPT 6 thang 2012 2 4 2" xfId="43042"/>
    <cellStyle name="1_Tumorong_BC von DTPT 6 thang 2012 2 4 3" xfId="43043"/>
    <cellStyle name="1_Tumorong_BC von DTPT 6 thang 2012 2 5" xfId="12891"/>
    <cellStyle name="1_Tumorong_BC von DTPT 6 thang 2012 2 5 2" xfId="43044"/>
    <cellStyle name="1_Tumorong_BC von DTPT 6 thang 2012 2 5 3" xfId="43045"/>
    <cellStyle name="1_Tumorong_BC von DTPT 6 thang 2012 2 6" xfId="43046"/>
    <cellStyle name="1_Tumorong_BC von DTPT 6 thang 2012 2 7" xfId="43047"/>
    <cellStyle name="1_Tumorong_BC von DTPT 6 thang 2012 3" xfId="12892"/>
    <cellStyle name="1_Tumorong_BC von DTPT 6 thang 2012 3 2" xfId="12893"/>
    <cellStyle name="1_Tumorong_BC von DTPT 6 thang 2012 3 2 2" xfId="43048"/>
    <cellStyle name="1_Tumorong_BC von DTPT 6 thang 2012 3 2 3" xfId="43049"/>
    <cellStyle name="1_Tumorong_BC von DTPT 6 thang 2012 3 3" xfId="12894"/>
    <cellStyle name="1_Tumorong_BC von DTPT 6 thang 2012 3 3 2" xfId="43050"/>
    <cellStyle name="1_Tumorong_BC von DTPT 6 thang 2012 3 3 3" xfId="43051"/>
    <cellStyle name="1_Tumorong_BC von DTPT 6 thang 2012 3 4" xfId="12895"/>
    <cellStyle name="1_Tumorong_BC von DTPT 6 thang 2012 3 4 2" xfId="43052"/>
    <cellStyle name="1_Tumorong_BC von DTPT 6 thang 2012 3 4 3" xfId="43053"/>
    <cellStyle name="1_Tumorong_BC von DTPT 6 thang 2012 3 5" xfId="43054"/>
    <cellStyle name="1_Tumorong_BC von DTPT 6 thang 2012 3 6" xfId="43055"/>
    <cellStyle name="1_Tumorong_BC von DTPT 6 thang 2012 4" xfId="12896"/>
    <cellStyle name="1_Tumorong_BC von DTPT 6 thang 2012 4 2" xfId="43056"/>
    <cellStyle name="1_Tumorong_BC von DTPT 6 thang 2012 4 3" xfId="43057"/>
    <cellStyle name="1_Tumorong_BC von DTPT 6 thang 2012 5" xfId="12897"/>
    <cellStyle name="1_Tumorong_BC von DTPT 6 thang 2012 5 2" xfId="43058"/>
    <cellStyle name="1_Tumorong_BC von DTPT 6 thang 2012 5 3" xfId="43059"/>
    <cellStyle name="1_Tumorong_BC von DTPT 6 thang 2012 6" xfId="12898"/>
    <cellStyle name="1_Tumorong_BC von DTPT 6 thang 2012 6 2" xfId="43060"/>
    <cellStyle name="1_Tumorong_BC von DTPT 6 thang 2012 6 3" xfId="43061"/>
    <cellStyle name="1_Tumorong_BC von DTPT 6 thang 2012 7" xfId="43062"/>
    <cellStyle name="1_Tumorong_Bieu du thao QD von ho tro co MT" xfId="12899"/>
    <cellStyle name="1_Tumorong_Bieu du thao QD von ho tro co MT 2" xfId="12900"/>
    <cellStyle name="1_Tumorong_Bieu du thao QD von ho tro co MT 2 2" xfId="12901"/>
    <cellStyle name="1_Tumorong_Bieu du thao QD von ho tro co MT 2 2 2" xfId="12902"/>
    <cellStyle name="1_Tumorong_Bieu du thao QD von ho tro co MT 2 2 2 2" xfId="43063"/>
    <cellStyle name="1_Tumorong_Bieu du thao QD von ho tro co MT 2 2 2 3" xfId="43064"/>
    <cellStyle name="1_Tumorong_Bieu du thao QD von ho tro co MT 2 2 3" xfId="12903"/>
    <cellStyle name="1_Tumorong_Bieu du thao QD von ho tro co MT 2 2 3 2" xfId="43065"/>
    <cellStyle name="1_Tumorong_Bieu du thao QD von ho tro co MT 2 2 3 3" xfId="43066"/>
    <cellStyle name="1_Tumorong_Bieu du thao QD von ho tro co MT 2 2 4" xfId="12904"/>
    <cellStyle name="1_Tumorong_Bieu du thao QD von ho tro co MT 2 2 4 2" xfId="43067"/>
    <cellStyle name="1_Tumorong_Bieu du thao QD von ho tro co MT 2 2 4 3" xfId="43068"/>
    <cellStyle name="1_Tumorong_Bieu du thao QD von ho tro co MT 2 2 5" xfId="43069"/>
    <cellStyle name="1_Tumorong_Bieu du thao QD von ho tro co MT 2 2 6" xfId="43070"/>
    <cellStyle name="1_Tumorong_Bieu du thao QD von ho tro co MT 2 3" xfId="12905"/>
    <cellStyle name="1_Tumorong_Bieu du thao QD von ho tro co MT 2 3 2" xfId="43071"/>
    <cellStyle name="1_Tumorong_Bieu du thao QD von ho tro co MT 2 3 3" xfId="43072"/>
    <cellStyle name="1_Tumorong_Bieu du thao QD von ho tro co MT 2 4" xfId="12906"/>
    <cellStyle name="1_Tumorong_Bieu du thao QD von ho tro co MT 2 4 2" xfId="43073"/>
    <cellStyle name="1_Tumorong_Bieu du thao QD von ho tro co MT 2 4 3" xfId="43074"/>
    <cellStyle name="1_Tumorong_Bieu du thao QD von ho tro co MT 2 5" xfId="12907"/>
    <cellStyle name="1_Tumorong_Bieu du thao QD von ho tro co MT 2 5 2" xfId="43075"/>
    <cellStyle name="1_Tumorong_Bieu du thao QD von ho tro co MT 2 5 3" xfId="43076"/>
    <cellStyle name="1_Tumorong_Bieu du thao QD von ho tro co MT 2 6" xfId="43077"/>
    <cellStyle name="1_Tumorong_Bieu du thao QD von ho tro co MT 2 7" xfId="43078"/>
    <cellStyle name="1_Tumorong_Bieu du thao QD von ho tro co MT 3" xfId="12908"/>
    <cellStyle name="1_Tumorong_Bieu du thao QD von ho tro co MT 3 2" xfId="12909"/>
    <cellStyle name="1_Tumorong_Bieu du thao QD von ho tro co MT 3 2 2" xfId="43079"/>
    <cellStyle name="1_Tumorong_Bieu du thao QD von ho tro co MT 3 2 3" xfId="43080"/>
    <cellStyle name="1_Tumorong_Bieu du thao QD von ho tro co MT 3 3" xfId="12910"/>
    <cellStyle name="1_Tumorong_Bieu du thao QD von ho tro co MT 3 3 2" xfId="43081"/>
    <cellStyle name="1_Tumorong_Bieu du thao QD von ho tro co MT 3 3 3" xfId="43082"/>
    <cellStyle name="1_Tumorong_Bieu du thao QD von ho tro co MT 3 4" xfId="12911"/>
    <cellStyle name="1_Tumorong_Bieu du thao QD von ho tro co MT 3 4 2" xfId="43083"/>
    <cellStyle name="1_Tumorong_Bieu du thao QD von ho tro co MT 3 4 3" xfId="43084"/>
    <cellStyle name="1_Tumorong_Bieu du thao QD von ho tro co MT 3 5" xfId="43085"/>
    <cellStyle name="1_Tumorong_Bieu du thao QD von ho tro co MT 3 6" xfId="43086"/>
    <cellStyle name="1_Tumorong_Bieu du thao QD von ho tro co MT 4" xfId="12912"/>
    <cellStyle name="1_Tumorong_Bieu du thao QD von ho tro co MT 4 2" xfId="43087"/>
    <cellStyle name="1_Tumorong_Bieu du thao QD von ho tro co MT 4 3" xfId="43088"/>
    <cellStyle name="1_Tumorong_Bieu du thao QD von ho tro co MT 5" xfId="12913"/>
    <cellStyle name="1_Tumorong_Bieu du thao QD von ho tro co MT 5 2" xfId="43089"/>
    <cellStyle name="1_Tumorong_Bieu du thao QD von ho tro co MT 5 3" xfId="43090"/>
    <cellStyle name="1_Tumorong_Bieu du thao QD von ho tro co MT 6" xfId="12914"/>
    <cellStyle name="1_Tumorong_Bieu du thao QD von ho tro co MT 6 2" xfId="43091"/>
    <cellStyle name="1_Tumorong_Bieu du thao QD von ho tro co MT 6 3" xfId="43092"/>
    <cellStyle name="1_Tumorong_Bieu du thao QD von ho tro co MT 7" xfId="43093"/>
    <cellStyle name="1_Tumorong_Ke hoach 2012 theo doi (giai ngan 30.6.12)" xfId="12915"/>
    <cellStyle name="1_Tumorong_Ke hoach 2012 theo doi (giai ngan 30.6.12) 2" xfId="12916"/>
    <cellStyle name="1_Tumorong_Ke hoach 2012 theo doi (giai ngan 30.6.12) 2 2" xfId="12917"/>
    <cellStyle name="1_Tumorong_Ke hoach 2012 theo doi (giai ngan 30.6.12) 2 2 2" xfId="12918"/>
    <cellStyle name="1_Tumorong_Ke hoach 2012 theo doi (giai ngan 30.6.12) 2 2 2 2" xfId="43094"/>
    <cellStyle name="1_Tumorong_Ke hoach 2012 theo doi (giai ngan 30.6.12) 2 2 2 3" xfId="43095"/>
    <cellStyle name="1_Tumorong_Ke hoach 2012 theo doi (giai ngan 30.6.12) 2 2 3" xfId="12919"/>
    <cellStyle name="1_Tumorong_Ke hoach 2012 theo doi (giai ngan 30.6.12) 2 2 3 2" xfId="43096"/>
    <cellStyle name="1_Tumorong_Ke hoach 2012 theo doi (giai ngan 30.6.12) 2 2 3 3" xfId="43097"/>
    <cellStyle name="1_Tumorong_Ke hoach 2012 theo doi (giai ngan 30.6.12) 2 2 4" xfId="12920"/>
    <cellStyle name="1_Tumorong_Ke hoach 2012 theo doi (giai ngan 30.6.12) 2 2 4 2" xfId="43098"/>
    <cellStyle name="1_Tumorong_Ke hoach 2012 theo doi (giai ngan 30.6.12) 2 2 4 3" xfId="43099"/>
    <cellStyle name="1_Tumorong_Ke hoach 2012 theo doi (giai ngan 30.6.12) 2 2 5" xfId="43100"/>
    <cellStyle name="1_Tumorong_Ke hoach 2012 theo doi (giai ngan 30.6.12) 2 2 6" xfId="43101"/>
    <cellStyle name="1_Tumorong_Ke hoach 2012 theo doi (giai ngan 30.6.12) 2 3" xfId="12921"/>
    <cellStyle name="1_Tumorong_Ke hoach 2012 theo doi (giai ngan 30.6.12) 2 3 2" xfId="43102"/>
    <cellStyle name="1_Tumorong_Ke hoach 2012 theo doi (giai ngan 30.6.12) 2 3 3" xfId="43103"/>
    <cellStyle name="1_Tumorong_Ke hoach 2012 theo doi (giai ngan 30.6.12) 2 4" xfId="12922"/>
    <cellStyle name="1_Tumorong_Ke hoach 2012 theo doi (giai ngan 30.6.12) 2 4 2" xfId="43104"/>
    <cellStyle name="1_Tumorong_Ke hoach 2012 theo doi (giai ngan 30.6.12) 2 4 3" xfId="43105"/>
    <cellStyle name="1_Tumorong_Ke hoach 2012 theo doi (giai ngan 30.6.12) 2 5" xfId="12923"/>
    <cellStyle name="1_Tumorong_Ke hoach 2012 theo doi (giai ngan 30.6.12) 2 5 2" xfId="43106"/>
    <cellStyle name="1_Tumorong_Ke hoach 2012 theo doi (giai ngan 30.6.12) 2 5 3" xfId="43107"/>
    <cellStyle name="1_Tumorong_Ke hoach 2012 theo doi (giai ngan 30.6.12) 2 6" xfId="43108"/>
    <cellStyle name="1_Tumorong_Ke hoach 2012 theo doi (giai ngan 30.6.12) 2 7" xfId="43109"/>
    <cellStyle name="1_Tumorong_Ke hoach 2012 theo doi (giai ngan 30.6.12) 3" xfId="12924"/>
    <cellStyle name="1_Tumorong_Ke hoach 2012 theo doi (giai ngan 30.6.12) 3 2" xfId="12925"/>
    <cellStyle name="1_Tumorong_Ke hoach 2012 theo doi (giai ngan 30.6.12) 3 2 2" xfId="43110"/>
    <cellStyle name="1_Tumorong_Ke hoach 2012 theo doi (giai ngan 30.6.12) 3 2 3" xfId="43111"/>
    <cellStyle name="1_Tumorong_Ke hoach 2012 theo doi (giai ngan 30.6.12) 3 3" xfId="12926"/>
    <cellStyle name="1_Tumorong_Ke hoach 2012 theo doi (giai ngan 30.6.12) 3 3 2" xfId="43112"/>
    <cellStyle name="1_Tumorong_Ke hoach 2012 theo doi (giai ngan 30.6.12) 3 3 3" xfId="43113"/>
    <cellStyle name="1_Tumorong_Ke hoach 2012 theo doi (giai ngan 30.6.12) 3 4" xfId="12927"/>
    <cellStyle name="1_Tumorong_Ke hoach 2012 theo doi (giai ngan 30.6.12) 3 4 2" xfId="43114"/>
    <cellStyle name="1_Tumorong_Ke hoach 2012 theo doi (giai ngan 30.6.12) 3 4 3" xfId="43115"/>
    <cellStyle name="1_Tumorong_Ke hoach 2012 theo doi (giai ngan 30.6.12) 3 5" xfId="43116"/>
    <cellStyle name="1_Tumorong_Ke hoach 2012 theo doi (giai ngan 30.6.12) 3 6" xfId="43117"/>
    <cellStyle name="1_Tumorong_Ke hoach 2012 theo doi (giai ngan 30.6.12) 4" xfId="12928"/>
    <cellStyle name="1_Tumorong_Ke hoach 2012 theo doi (giai ngan 30.6.12) 4 2" xfId="43118"/>
    <cellStyle name="1_Tumorong_Ke hoach 2012 theo doi (giai ngan 30.6.12) 4 3" xfId="43119"/>
    <cellStyle name="1_Tumorong_Ke hoach 2012 theo doi (giai ngan 30.6.12) 5" xfId="12929"/>
    <cellStyle name="1_Tumorong_Ke hoach 2012 theo doi (giai ngan 30.6.12) 5 2" xfId="43120"/>
    <cellStyle name="1_Tumorong_Ke hoach 2012 theo doi (giai ngan 30.6.12) 5 3" xfId="43121"/>
    <cellStyle name="1_Tumorong_Ke hoach 2012 theo doi (giai ngan 30.6.12) 6" xfId="12930"/>
    <cellStyle name="1_Tumorong_Ke hoach 2012 theo doi (giai ngan 30.6.12) 6 2" xfId="43122"/>
    <cellStyle name="1_Tumorong_Ke hoach 2012 theo doi (giai ngan 30.6.12) 6 3" xfId="43123"/>
    <cellStyle name="1_Tumorong_Ke hoach 2012 theo doi (giai ngan 30.6.12) 7" xfId="43124"/>
    <cellStyle name="1_Worksheet in D: My Documents Ke Hoach KH cac nam Nam 2014 Bao cao ve Ke hoach nam 2014 ( Hoan chinh sau TL voi Bo KH)" xfId="12931"/>
    <cellStyle name="1_Worksheet in D: My Documents Ke Hoach KH cac nam Nam 2014 Bao cao ve Ke hoach nam 2014 ( Hoan chinh sau TL voi Bo KH) 2" xfId="12932"/>
    <cellStyle name="1_Worksheet in D: My Documents Ke Hoach KH cac nam Nam 2014 Bao cao ve Ke hoach nam 2014 ( Hoan chinh sau TL voi Bo KH) 2 2" xfId="12933"/>
    <cellStyle name="1_Worksheet in D: My Documents Ke Hoach KH cac nam Nam 2014 Bao cao ve Ke hoach nam 2014 ( Hoan chinh sau TL voi Bo KH) 2 2 2" xfId="43125"/>
    <cellStyle name="1_Worksheet in D: My Documents Ke Hoach KH cac nam Nam 2014 Bao cao ve Ke hoach nam 2014 ( Hoan chinh sau TL voi Bo KH) 2 2 3" xfId="43126"/>
    <cellStyle name="1_Worksheet in D: My Documents Ke Hoach KH cac nam Nam 2014 Bao cao ve Ke hoach nam 2014 ( Hoan chinh sau TL voi Bo KH) 2 3" xfId="12934"/>
    <cellStyle name="1_Worksheet in D: My Documents Ke Hoach KH cac nam Nam 2014 Bao cao ve Ke hoach nam 2014 ( Hoan chinh sau TL voi Bo KH) 2 3 2" xfId="43127"/>
    <cellStyle name="1_Worksheet in D: My Documents Ke Hoach KH cac nam Nam 2014 Bao cao ve Ke hoach nam 2014 ( Hoan chinh sau TL voi Bo KH) 2 3 3" xfId="43128"/>
    <cellStyle name="1_Worksheet in D: My Documents Ke Hoach KH cac nam Nam 2014 Bao cao ve Ke hoach nam 2014 ( Hoan chinh sau TL voi Bo KH) 2 4" xfId="12935"/>
    <cellStyle name="1_Worksheet in D: My Documents Ke Hoach KH cac nam Nam 2014 Bao cao ve Ke hoach nam 2014 ( Hoan chinh sau TL voi Bo KH) 2 4 2" xfId="43129"/>
    <cellStyle name="1_Worksheet in D: My Documents Ke Hoach KH cac nam Nam 2014 Bao cao ve Ke hoach nam 2014 ( Hoan chinh sau TL voi Bo KH) 2 4 3" xfId="43130"/>
    <cellStyle name="1_Worksheet in D: My Documents Ke Hoach KH cac nam Nam 2014 Bao cao ve Ke hoach nam 2014 ( Hoan chinh sau TL voi Bo KH) 2 5" xfId="43131"/>
    <cellStyle name="1_Worksheet in D: My Documents Ke Hoach KH cac nam Nam 2014 Bao cao ve Ke hoach nam 2014 ( Hoan chinh sau TL voi Bo KH) 2 6" xfId="43132"/>
    <cellStyle name="1_Worksheet in D: My Documents Ke Hoach KH cac nam Nam 2014 Bao cao ve Ke hoach nam 2014 ( Hoan chinh sau TL voi Bo KH) 3" xfId="12936"/>
    <cellStyle name="1_Worksheet in D: My Documents Ke Hoach KH cac nam Nam 2014 Bao cao ve Ke hoach nam 2014 ( Hoan chinh sau TL voi Bo KH) 3 2" xfId="43133"/>
    <cellStyle name="1_Worksheet in D: My Documents Ke Hoach KH cac nam Nam 2014 Bao cao ve Ke hoach nam 2014 ( Hoan chinh sau TL voi Bo KH) 3 3" xfId="43134"/>
    <cellStyle name="1_Worksheet in D: My Documents Ke Hoach KH cac nam Nam 2014 Bao cao ve Ke hoach nam 2014 ( Hoan chinh sau TL voi Bo KH) 4" xfId="12937"/>
    <cellStyle name="1_Worksheet in D: My Documents Ke Hoach KH cac nam Nam 2014 Bao cao ve Ke hoach nam 2014 ( Hoan chinh sau TL voi Bo KH) 4 2" xfId="43135"/>
    <cellStyle name="1_Worksheet in D: My Documents Ke Hoach KH cac nam Nam 2014 Bao cao ve Ke hoach nam 2014 ( Hoan chinh sau TL voi Bo KH) 4 3" xfId="43136"/>
    <cellStyle name="1_Worksheet in D: My Documents Ke Hoach KH cac nam Nam 2014 Bao cao ve Ke hoach nam 2014 ( Hoan chinh sau TL voi Bo KH) 5" xfId="12938"/>
    <cellStyle name="1_Worksheet in D: My Documents Ke Hoach KH cac nam Nam 2014 Bao cao ve Ke hoach nam 2014 ( Hoan chinh sau TL voi Bo KH) 5 2" xfId="43137"/>
    <cellStyle name="1_Worksheet in D: My Documents Ke Hoach KH cac nam Nam 2014 Bao cao ve Ke hoach nam 2014 ( Hoan chinh sau TL voi Bo KH) 5 3" xfId="43138"/>
    <cellStyle name="1_Worksheet in D: My Documents Ke Hoach KH cac nam Nam 2014 Bao cao ve Ke hoach nam 2014 ( Hoan chinh sau TL voi Bo KH) 6" xfId="43139"/>
    <cellStyle name="1_Worksheet in D: My Documents Ke Hoach KH cac nam Nam 2014 Bao cao ve Ke hoach nam 2014 ( Hoan chinh sau TL voi Bo KH) 7" xfId="43140"/>
    <cellStyle name="1_ÿÿÿÿÿ" xfId="12939"/>
    <cellStyle name="1_ÿÿÿÿÿ 2" xfId="12940"/>
    <cellStyle name="1_ÿÿÿÿÿ 2 2" xfId="12941"/>
    <cellStyle name="1_ÿÿÿÿÿ 2 2 2" xfId="43141"/>
    <cellStyle name="1_ÿÿÿÿÿ 2 2 3" xfId="43142"/>
    <cellStyle name="1_ÿÿÿÿÿ 2 3" xfId="12942"/>
    <cellStyle name="1_ÿÿÿÿÿ 2 3 2" xfId="43143"/>
    <cellStyle name="1_ÿÿÿÿÿ 2 3 3" xfId="43144"/>
    <cellStyle name="1_ÿÿÿÿÿ 2 4" xfId="12943"/>
    <cellStyle name="1_ÿÿÿÿÿ 2 4 2" xfId="43145"/>
    <cellStyle name="1_ÿÿÿÿÿ 2 4 3" xfId="43146"/>
    <cellStyle name="1_ÿÿÿÿÿ 2 5" xfId="43147"/>
    <cellStyle name="1_ÿÿÿÿÿ 2 6" xfId="43148"/>
    <cellStyle name="1_ÿÿÿÿÿ 3" xfId="12944"/>
    <cellStyle name="1_ÿÿÿÿÿ 3 2" xfId="43149"/>
    <cellStyle name="1_ÿÿÿÿÿ 3 3" xfId="43150"/>
    <cellStyle name="1_ÿÿÿÿÿ 4" xfId="12945"/>
    <cellStyle name="1_ÿÿÿÿÿ 4 2" xfId="43151"/>
    <cellStyle name="1_ÿÿÿÿÿ 4 3" xfId="43152"/>
    <cellStyle name="1_ÿÿÿÿÿ 5" xfId="12946"/>
    <cellStyle name="1_ÿÿÿÿÿ 5 2" xfId="43153"/>
    <cellStyle name="1_ÿÿÿÿÿ 5 3" xfId="43154"/>
    <cellStyle name="1_ÿÿÿÿÿ 6" xfId="43155"/>
    <cellStyle name="1_ÿÿÿÿÿ 7" xfId="43156"/>
    <cellStyle name="1_ÿÿÿÿÿ_Bao cao tinh hinh thuc hien KH 2009 den 31-01-10" xfId="12947"/>
    <cellStyle name="1_ÿÿÿÿÿ_Bao cao tinh hinh thuc hien KH 2009 den 31-01-10 2" xfId="12948"/>
    <cellStyle name="1_ÿÿÿÿÿ_Bao cao tinh hinh thuc hien KH 2009 den 31-01-10 2 2" xfId="12949"/>
    <cellStyle name="1_ÿÿÿÿÿ_Bao cao tinh hinh thuc hien KH 2009 den 31-01-10 2 2 2" xfId="12950"/>
    <cellStyle name="1_ÿÿÿÿÿ_Bao cao tinh hinh thuc hien KH 2009 den 31-01-10 2 2 2 2" xfId="43157"/>
    <cellStyle name="1_ÿÿÿÿÿ_Bao cao tinh hinh thuc hien KH 2009 den 31-01-10 2 2 2 3" xfId="43158"/>
    <cellStyle name="1_ÿÿÿÿÿ_Bao cao tinh hinh thuc hien KH 2009 den 31-01-10 2 2 3" xfId="12951"/>
    <cellStyle name="1_ÿÿÿÿÿ_Bao cao tinh hinh thuc hien KH 2009 den 31-01-10 2 2 3 2" xfId="43159"/>
    <cellStyle name="1_ÿÿÿÿÿ_Bao cao tinh hinh thuc hien KH 2009 den 31-01-10 2 2 3 3" xfId="43160"/>
    <cellStyle name="1_ÿÿÿÿÿ_Bao cao tinh hinh thuc hien KH 2009 den 31-01-10 2 2 4" xfId="12952"/>
    <cellStyle name="1_ÿÿÿÿÿ_Bao cao tinh hinh thuc hien KH 2009 den 31-01-10 2 2 4 2" xfId="43161"/>
    <cellStyle name="1_ÿÿÿÿÿ_Bao cao tinh hinh thuc hien KH 2009 den 31-01-10 2 2 4 3" xfId="43162"/>
    <cellStyle name="1_ÿÿÿÿÿ_Bao cao tinh hinh thuc hien KH 2009 den 31-01-10 2 2 5" xfId="43163"/>
    <cellStyle name="1_ÿÿÿÿÿ_Bao cao tinh hinh thuc hien KH 2009 den 31-01-10 2 2 6" xfId="43164"/>
    <cellStyle name="1_ÿÿÿÿÿ_Bao cao tinh hinh thuc hien KH 2009 den 31-01-10 2 3" xfId="12953"/>
    <cellStyle name="1_ÿÿÿÿÿ_Bao cao tinh hinh thuc hien KH 2009 den 31-01-10 2 3 2" xfId="43165"/>
    <cellStyle name="1_ÿÿÿÿÿ_Bao cao tinh hinh thuc hien KH 2009 den 31-01-10 2 3 3" xfId="43166"/>
    <cellStyle name="1_ÿÿÿÿÿ_Bao cao tinh hinh thuc hien KH 2009 den 31-01-10 2 4" xfId="12954"/>
    <cellStyle name="1_ÿÿÿÿÿ_Bao cao tinh hinh thuc hien KH 2009 den 31-01-10 2 4 2" xfId="43167"/>
    <cellStyle name="1_ÿÿÿÿÿ_Bao cao tinh hinh thuc hien KH 2009 den 31-01-10 2 4 3" xfId="43168"/>
    <cellStyle name="1_ÿÿÿÿÿ_Bao cao tinh hinh thuc hien KH 2009 den 31-01-10 2 5" xfId="12955"/>
    <cellStyle name="1_ÿÿÿÿÿ_Bao cao tinh hinh thuc hien KH 2009 den 31-01-10 2 5 2" xfId="43169"/>
    <cellStyle name="1_ÿÿÿÿÿ_Bao cao tinh hinh thuc hien KH 2009 den 31-01-10 2 5 3" xfId="43170"/>
    <cellStyle name="1_ÿÿÿÿÿ_Bao cao tinh hinh thuc hien KH 2009 den 31-01-10 2 6" xfId="43171"/>
    <cellStyle name="1_ÿÿÿÿÿ_Bao cao tinh hinh thuc hien KH 2009 den 31-01-10 2 7" xfId="43172"/>
    <cellStyle name="1_ÿÿÿÿÿ_Bao cao tinh hinh thuc hien KH 2009 den 31-01-10 3" xfId="12956"/>
    <cellStyle name="1_ÿÿÿÿÿ_Bao cao tinh hinh thuc hien KH 2009 den 31-01-10 3 2" xfId="12957"/>
    <cellStyle name="1_ÿÿÿÿÿ_Bao cao tinh hinh thuc hien KH 2009 den 31-01-10 3 2 2" xfId="43173"/>
    <cellStyle name="1_ÿÿÿÿÿ_Bao cao tinh hinh thuc hien KH 2009 den 31-01-10 3 2 3" xfId="43174"/>
    <cellStyle name="1_ÿÿÿÿÿ_Bao cao tinh hinh thuc hien KH 2009 den 31-01-10 3 3" xfId="12958"/>
    <cellStyle name="1_ÿÿÿÿÿ_Bao cao tinh hinh thuc hien KH 2009 den 31-01-10 3 3 2" xfId="43175"/>
    <cellStyle name="1_ÿÿÿÿÿ_Bao cao tinh hinh thuc hien KH 2009 den 31-01-10 3 3 3" xfId="43176"/>
    <cellStyle name="1_ÿÿÿÿÿ_Bao cao tinh hinh thuc hien KH 2009 den 31-01-10 3 4" xfId="12959"/>
    <cellStyle name="1_ÿÿÿÿÿ_Bao cao tinh hinh thuc hien KH 2009 den 31-01-10 3 4 2" xfId="43177"/>
    <cellStyle name="1_ÿÿÿÿÿ_Bao cao tinh hinh thuc hien KH 2009 den 31-01-10 3 4 3" xfId="43178"/>
    <cellStyle name="1_ÿÿÿÿÿ_Bao cao tinh hinh thuc hien KH 2009 den 31-01-10 3 5" xfId="43179"/>
    <cellStyle name="1_ÿÿÿÿÿ_Bao cao tinh hinh thuc hien KH 2009 den 31-01-10 3 6" xfId="43180"/>
    <cellStyle name="1_ÿÿÿÿÿ_Bao cao tinh hinh thuc hien KH 2009 den 31-01-10 4" xfId="12960"/>
    <cellStyle name="1_ÿÿÿÿÿ_Bao cao tinh hinh thuc hien KH 2009 den 31-01-10 4 2" xfId="43181"/>
    <cellStyle name="1_ÿÿÿÿÿ_Bao cao tinh hinh thuc hien KH 2009 den 31-01-10 4 3" xfId="43182"/>
    <cellStyle name="1_ÿÿÿÿÿ_Bao cao tinh hinh thuc hien KH 2009 den 31-01-10 5" xfId="12961"/>
    <cellStyle name="1_ÿÿÿÿÿ_Bao cao tinh hinh thuc hien KH 2009 den 31-01-10 5 2" xfId="43183"/>
    <cellStyle name="1_ÿÿÿÿÿ_Bao cao tinh hinh thuc hien KH 2009 den 31-01-10 5 3" xfId="43184"/>
    <cellStyle name="1_ÿÿÿÿÿ_Bao cao tinh hinh thuc hien KH 2009 den 31-01-10 6" xfId="12962"/>
    <cellStyle name="1_ÿÿÿÿÿ_Bao cao tinh hinh thuc hien KH 2009 den 31-01-10 6 2" xfId="43185"/>
    <cellStyle name="1_ÿÿÿÿÿ_Bao cao tinh hinh thuc hien KH 2009 den 31-01-10 6 3" xfId="43186"/>
    <cellStyle name="1_ÿÿÿÿÿ_Bao cao tinh hinh thuc hien KH 2009 den 31-01-10 7" xfId="43187"/>
    <cellStyle name="1_ÿÿÿÿÿ_Bao cao tinh hinh thuc hien KH 2009 den 31-01-10_BC von DTPT 6 thang 2012" xfId="12963"/>
    <cellStyle name="1_ÿÿÿÿÿ_Bao cao tinh hinh thuc hien KH 2009 den 31-01-10_BC von DTPT 6 thang 2012 2" xfId="12964"/>
    <cellStyle name="1_ÿÿÿÿÿ_Bao cao tinh hinh thuc hien KH 2009 den 31-01-10_BC von DTPT 6 thang 2012 2 2" xfId="12965"/>
    <cellStyle name="1_ÿÿÿÿÿ_Bao cao tinh hinh thuc hien KH 2009 den 31-01-10_BC von DTPT 6 thang 2012 2 2 2" xfId="12966"/>
    <cellStyle name="1_ÿÿÿÿÿ_Bao cao tinh hinh thuc hien KH 2009 den 31-01-10_BC von DTPT 6 thang 2012 2 2 2 2" xfId="43188"/>
    <cellStyle name="1_ÿÿÿÿÿ_Bao cao tinh hinh thuc hien KH 2009 den 31-01-10_BC von DTPT 6 thang 2012 2 2 2 3" xfId="43189"/>
    <cellStyle name="1_ÿÿÿÿÿ_Bao cao tinh hinh thuc hien KH 2009 den 31-01-10_BC von DTPT 6 thang 2012 2 2 3" xfId="12967"/>
    <cellStyle name="1_ÿÿÿÿÿ_Bao cao tinh hinh thuc hien KH 2009 den 31-01-10_BC von DTPT 6 thang 2012 2 2 3 2" xfId="43190"/>
    <cellStyle name="1_ÿÿÿÿÿ_Bao cao tinh hinh thuc hien KH 2009 den 31-01-10_BC von DTPT 6 thang 2012 2 2 3 3" xfId="43191"/>
    <cellStyle name="1_ÿÿÿÿÿ_Bao cao tinh hinh thuc hien KH 2009 den 31-01-10_BC von DTPT 6 thang 2012 2 2 4" xfId="12968"/>
    <cellStyle name="1_ÿÿÿÿÿ_Bao cao tinh hinh thuc hien KH 2009 den 31-01-10_BC von DTPT 6 thang 2012 2 2 4 2" xfId="43192"/>
    <cellStyle name="1_ÿÿÿÿÿ_Bao cao tinh hinh thuc hien KH 2009 den 31-01-10_BC von DTPT 6 thang 2012 2 2 4 3" xfId="43193"/>
    <cellStyle name="1_ÿÿÿÿÿ_Bao cao tinh hinh thuc hien KH 2009 den 31-01-10_BC von DTPT 6 thang 2012 2 2 5" xfId="43194"/>
    <cellStyle name="1_ÿÿÿÿÿ_Bao cao tinh hinh thuc hien KH 2009 den 31-01-10_BC von DTPT 6 thang 2012 2 2 6" xfId="43195"/>
    <cellStyle name="1_ÿÿÿÿÿ_Bao cao tinh hinh thuc hien KH 2009 den 31-01-10_BC von DTPT 6 thang 2012 2 3" xfId="12969"/>
    <cellStyle name="1_ÿÿÿÿÿ_Bao cao tinh hinh thuc hien KH 2009 den 31-01-10_BC von DTPT 6 thang 2012 2 3 2" xfId="43196"/>
    <cellStyle name="1_ÿÿÿÿÿ_Bao cao tinh hinh thuc hien KH 2009 den 31-01-10_BC von DTPT 6 thang 2012 2 3 3" xfId="43197"/>
    <cellStyle name="1_ÿÿÿÿÿ_Bao cao tinh hinh thuc hien KH 2009 den 31-01-10_BC von DTPT 6 thang 2012 2 4" xfId="12970"/>
    <cellStyle name="1_ÿÿÿÿÿ_Bao cao tinh hinh thuc hien KH 2009 den 31-01-10_BC von DTPT 6 thang 2012 2 4 2" xfId="43198"/>
    <cellStyle name="1_ÿÿÿÿÿ_Bao cao tinh hinh thuc hien KH 2009 den 31-01-10_BC von DTPT 6 thang 2012 2 4 3" xfId="43199"/>
    <cellStyle name="1_ÿÿÿÿÿ_Bao cao tinh hinh thuc hien KH 2009 den 31-01-10_BC von DTPT 6 thang 2012 2 5" xfId="12971"/>
    <cellStyle name="1_ÿÿÿÿÿ_Bao cao tinh hinh thuc hien KH 2009 den 31-01-10_BC von DTPT 6 thang 2012 2 5 2" xfId="43200"/>
    <cellStyle name="1_ÿÿÿÿÿ_Bao cao tinh hinh thuc hien KH 2009 den 31-01-10_BC von DTPT 6 thang 2012 2 5 3" xfId="43201"/>
    <cellStyle name="1_ÿÿÿÿÿ_Bao cao tinh hinh thuc hien KH 2009 den 31-01-10_BC von DTPT 6 thang 2012 2 6" xfId="43202"/>
    <cellStyle name="1_ÿÿÿÿÿ_Bao cao tinh hinh thuc hien KH 2009 den 31-01-10_BC von DTPT 6 thang 2012 2 7" xfId="43203"/>
    <cellStyle name="1_ÿÿÿÿÿ_Bao cao tinh hinh thuc hien KH 2009 den 31-01-10_BC von DTPT 6 thang 2012 3" xfId="12972"/>
    <cellStyle name="1_ÿÿÿÿÿ_Bao cao tinh hinh thuc hien KH 2009 den 31-01-10_BC von DTPT 6 thang 2012 3 2" xfId="12973"/>
    <cellStyle name="1_ÿÿÿÿÿ_Bao cao tinh hinh thuc hien KH 2009 den 31-01-10_BC von DTPT 6 thang 2012 3 2 2" xfId="43204"/>
    <cellStyle name="1_ÿÿÿÿÿ_Bao cao tinh hinh thuc hien KH 2009 den 31-01-10_BC von DTPT 6 thang 2012 3 2 3" xfId="43205"/>
    <cellStyle name="1_ÿÿÿÿÿ_Bao cao tinh hinh thuc hien KH 2009 den 31-01-10_BC von DTPT 6 thang 2012 3 3" xfId="12974"/>
    <cellStyle name="1_ÿÿÿÿÿ_Bao cao tinh hinh thuc hien KH 2009 den 31-01-10_BC von DTPT 6 thang 2012 3 3 2" xfId="43206"/>
    <cellStyle name="1_ÿÿÿÿÿ_Bao cao tinh hinh thuc hien KH 2009 den 31-01-10_BC von DTPT 6 thang 2012 3 3 3" xfId="43207"/>
    <cellStyle name="1_ÿÿÿÿÿ_Bao cao tinh hinh thuc hien KH 2009 den 31-01-10_BC von DTPT 6 thang 2012 3 4" xfId="12975"/>
    <cellStyle name="1_ÿÿÿÿÿ_Bao cao tinh hinh thuc hien KH 2009 den 31-01-10_BC von DTPT 6 thang 2012 3 4 2" xfId="43208"/>
    <cellStyle name="1_ÿÿÿÿÿ_Bao cao tinh hinh thuc hien KH 2009 den 31-01-10_BC von DTPT 6 thang 2012 3 4 3" xfId="43209"/>
    <cellStyle name="1_ÿÿÿÿÿ_Bao cao tinh hinh thuc hien KH 2009 den 31-01-10_BC von DTPT 6 thang 2012 3 5" xfId="43210"/>
    <cellStyle name="1_ÿÿÿÿÿ_Bao cao tinh hinh thuc hien KH 2009 den 31-01-10_BC von DTPT 6 thang 2012 3 6" xfId="43211"/>
    <cellStyle name="1_ÿÿÿÿÿ_Bao cao tinh hinh thuc hien KH 2009 den 31-01-10_BC von DTPT 6 thang 2012 4" xfId="12976"/>
    <cellStyle name="1_ÿÿÿÿÿ_Bao cao tinh hinh thuc hien KH 2009 den 31-01-10_BC von DTPT 6 thang 2012 4 2" xfId="43212"/>
    <cellStyle name="1_ÿÿÿÿÿ_Bao cao tinh hinh thuc hien KH 2009 den 31-01-10_BC von DTPT 6 thang 2012 4 3" xfId="43213"/>
    <cellStyle name="1_ÿÿÿÿÿ_Bao cao tinh hinh thuc hien KH 2009 den 31-01-10_BC von DTPT 6 thang 2012 5" xfId="12977"/>
    <cellStyle name="1_ÿÿÿÿÿ_Bao cao tinh hinh thuc hien KH 2009 den 31-01-10_BC von DTPT 6 thang 2012 5 2" xfId="43214"/>
    <cellStyle name="1_ÿÿÿÿÿ_Bao cao tinh hinh thuc hien KH 2009 den 31-01-10_BC von DTPT 6 thang 2012 5 3" xfId="43215"/>
    <cellStyle name="1_ÿÿÿÿÿ_Bao cao tinh hinh thuc hien KH 2009 den 31-01-10_BC von DTPT 6 thang 2012 6" xfId="12978"/>
    <cellStyle name="1_ÿÿÿÿÿ_Bao cao tinh hinh thuc hien KH 2009 den 31-01-10_BC von DTPT 6 thang 2012 6 2" xfId="43216"/>
    <cellStyle name="1_ÿÿÿÿÿ_Bao cao tinh hinh thuc hien KH 2009 den 31-01-10_BC von DTPT 6 thang 2012 6 3" xfId="43217"/>
    <cellStyle name="1_ÿÿÿÿÿ_Bao cao tinh hinh thuc hien KH 2009 den 31-01-10_BC von DTPT 6 thang 2012 7" xfId="43218"/>
    <cellStyle name="1_ÿÿÿÿÿ_Bao cao tinh hinh thuc hien KH 2009 den 31-01-10_Bieu du thao QD von ho tro co MT" xfId="12979"/>
    <cellStyle name="1_ÿÿÿÿÿ_Bao cao tinh hinh thuc hien KH 2009 den 31-01-10_Bieu du thao QD von ho tro co MT 2" xfId="12980"/>
    <cellStyle name="1_ÿÿÿÿÿ_Bao cao tinh hinh thuc hien KH 2009 den 31-01-10_Bieu du thao QD von ho tro co MT 2 2" xfId="12981"/>
    <cellStyle name="1_ÿÿÿÿÿ_Bao cao tinh hinh thuc hien KH 2009 den 31-01-10_Bieu du thao QD von ho tro co MT 2 2 2" xfId="12982"/>
    <cellStyle name="1_ÿÿÿÿÿ_Bao cao tinh hinh thuc hien KH 2009 den 31-01-10_Bieu du thao QD von ho tro co MT 2 2 2 2" xfId="43219"/>
    <cellStyle name="1_ÿÿÿÿÿ_Bao cao tinh hinh thuc hien KH 2009 den 31-01-10_Bieu du thao QD von ho tro co MT 2 2 2 3" xfId="43220"/>
    <cellStyle name="1_ÿÿÿÿÿ_Bao cao tinh hinh thuc hien KH 2009 den 31-01-10_Bieu du thao QD von ho tro co MT 2 2 3" xfId="12983"/>
    <cellStyle name="1_ÿÿÿÿÿ_Bao cao tinh hinh thuc hien KH 2009 den 31-01-10_Bieu du thao QD von ho tro co MT 2 2 3 2" xfId="43221"/>
    <cellStyle name="1_ÿÿÿÿÿ_Bao cao tinh hinh thuc hien KH 2009 den 31-01-10_Bieu du thao QD von ho tro co MT 2 2 3 3" xfId="43222"/>
    <cellStyle name="1_ÿÿÿÿÿ_Bao cao tinh hinh thuc hien KH 2009 den 31-01-10_Bieu du thao QD von ho tro co MT 2 2 4" xfId="12984"/>
    <cellStyle name="1_ÿÿÿÿÿ_Bao cao tinh hinh thuc hien KH 2009 den 31-01-10_Bieu du thao QD von ho tro co MT 2 2 4 2" xfId="43223"/>
    <cellStyle name="1_ÿÿÿÿÿ_Bao cao tinh hinh thuc hien KH 2009 den 31-01-10_Bieu du thao QD von ho tro co MT 2 2 4 3" xfId="43224"/>
    <cellStyle name="1_ÿÿÿÿÿ_Bao cao tinh hinh thuc hien KH 2009 den 31-01-10_Bieu du thao QD von ho tro co MT 2 2 5" xfId="43225"/>
    <cellStyle name="1_ÿÿÿÿÿ_Bao cao tinh hinh thuc hien KH 2009 den 31-01-10_Bieu du thao QD von ho tro co MT 2 2 6" xfId="43226"/>
    <cellStyle name="1_ÿÿÿÿÿ_Bao cao tinh hinh thuc hien KH 2009 den 31-01-10_Bieu du thao QD von ho tro co MT 2 3" xfId="12985"/>
    <cellStyle name="1_ÿÿÿÿÿ_Bao cao tinh hinh thuc hien KH 2009 den 31-01-10_Bieu du thao QD von ho tro co MT 2 3 2" xfId="43227"/>
    <cellStyle name="1_ÿÿÿÿÿ_Bao cao tinh hinh thuc hien KH 2009 den 31-01-10_Bieu du thao QD von ho tro co MT 2 3 3" xfId="43228"/>
    <cellStyle name="1_ÿÿÿÿÿ_Bao cao tinh hinh thuc hien KH 2009 den 31-01-10_Bieu du thao QD von ho tro co MT 2 4" xfId="12986"/>
    <cellStyle name="1_ÿÿÿÿÿ_Bao cao tinh hinh thuc hien KH 2009 den 31-01-10_Bieu du thao QD von ho tro co MT 2 4 2" xfId="43229"/>
    <cellStyle name="1_ÿÿÿÿÿ_Bao cao tinh hinh thuc hien KH 2009 den 31-01-10_Bieu du thao QD von ho tro co MT 2 4 3" xfId="43230"/>
    <cellStyle name="1_ÿÿÿÿÿ_Bao cao tinh hinh thuc hien KH 2009 den 31-01-10_Bieu du thao QD von ho tro co MT 2 5" xfId="12987"/>
    <cellStyle name="1_ÿÿÿÿÿ_Bao cao tinh hinh thuc hien KH 2009 den 31-01-10_Bieu du thao QD von ho tro co MT 2 5 2" xfId="43231"/>
    <cellStyle name="1_ÿÿÿÿÿ_Bao cao tinh hinh thuc hien KH 2009 den 31-01-10_Bieu du thao QD von ho tro co MT 2 5 3" xfId="43232"/>
    <cellStyle name="1_ÿÿÿÿÿ_Bao cao tinh hinh thuc hien KH 2009 den 31-01-10_Bieu du thao QD von ho tro co MT 2 6" xfId="43233"/>
    <cellStyle name="1_ÿÿÿÿÿ_Bao cao tinh hinh thuc hien KH 2009 den 31-01-10_Bieu du thao QD von ho tro co MT 2 7" xfId="43234"/>
    <cellStyle name="1_ÿÿÿÿÿ_Bao cao tinh hinh thuc hien KH 2009 den 31-01-10_Bieu du thao QD von ho tro co MT 3" xfId="12988"/>
    <cellStyle name="1_ÿÿÿÿÿ_Bao cao tinh hinh thuc hien KH 2009 den 31-01-10_Bieu du thao QD von ho tro co MT 3 2" xfId="12989"/>
    <cellStyle name="1_ÿÿÿÿÿ_Bao cao tinh hinh thuc hien KH 2009 den 31-01-10_Bieu du thao QD von ho tro co MT 3 2 2" xfId="43235"/>
    <cellStyle name="1_ÿÿÿÿÿ_Bao cao tinh hinh thuc hien KH 2009 den 31-01-10_Bieu du thao QD von ho tro co MT 3 2 3" xfId="43236"/>
    <cellStyle name="1_ÿÿÿÿÿ_Bao cao tinh hinh thuc hien KH 2009 den 31-01-10_Bieu du thao QD von ho tro co MT 3 3" xfId="12990"/>
    <cellStyle name="1_ÿÿÿÿÿ_Bao cao tinh hinh thuc hien KH 2009 den 31-01-10_Bieu du thao QD von ho tro co MT 3 3 2" xfId="43237"/>
    <cellStyle name="1_ÿÿÿÿÿ_Bao cao tinh hinh thuc hien KH 2009 den 31-01-10_Bieu du thao QD von ho tro co MT 3 3 3" xfId="43238"/>
    <cellStyle name="1_ÿÿÿÿÿ_Bao cao tinh hinh thuc hien KH 2009 den 31-01-10_Bieu du thao QD von ho tro co MT 3 4" xfId="12991"/>
    <cellStyle name="1_ÿÿÿÿÿ_Bao cao tinh hinh thuc hien KH 2009 den 31-01-10_Bieu du thao QD von ho tro co MT 3 4 2" xfId="43239"/>
    <cellStyle name="1_ÿÿÿÿÿ_Bao cao tinh hinh thuc hien KH 2009 den 31-01-10_Bieu du thao QD von ho tro co MT 3 4 3" xfId="43240"/>
    <cellStyle name="1_ÿÿÿÿÿ_Bao cao tinh hinh thuc hien KH 2009 den 31-01-10_Bieu du thao QD von ho tro co MT 3 5" xfId="43241"/>
    <cellStyle name="1_ÿÿÿÿÿ_Bao cao tinh hinh thuc hien KH 2009 den 31-01-10_Bieu du thao QD von ho tro co MT 3 6" xfId="43242"/>
    <cellStyle name="1_ÿÿÿÿÿ_Bao cao tinh hinh thuc hien KH 2009 den 31-01-10_Bieu du thao QD von ho tro co MT 4" xfId="12992"/>
    <cellStyle name="1_ÿÿÿÿÿ_Bao cao tinh hinh thuc hien KH 2009 den 31-01-10_Bieu du thao QD von ho tro co MT 4 2" xfId="43243"/>
    <cellStyle name="1_ÿÿÿÿÿ_Bao cao tinh hinh thuc hien KH 2009 den 31-01-10_Bieu du thao QD von ho tro co MT 4 3" xfId="43244"/>
    <cellStyle name="1_ÿÿÿÿÿ_Bao cao tinh hinh thuc hien KH 2009 den 31-01-10_Bieu du thao QD von ho tro co MT 5" xfId="12993"/>
    <cellStyle name="1_ÿÿÿÿÿ_Bao cao tinh hinh thuc hien KH 2009 den 31-01-10_Bieu du thao QD von ho tro co MT 5 2" xfId="43245"/>
    <cellStyle name="1_ÿÿÿÿÿ_Bao cao tinh hinh thuc hien KH 2009 den 31-01-10_Bieu du thao QD von ho tro co MT 5 3" xfId="43246"/>
    <cellStyle name="1_ÿÿÿÿÿ_Bao cao tinh hinh thuc hien KH 2009 den 31-01-10_Bieu du thao QD von ho tro co MT 6" xfId="12994"/>
    <cellStyle name="1_ÿÿÿÿÿ_Bao cao tinh hinh thuc hien KH 2009 den 31-01-10_Bieu du thao QD von ho tro co MT 6 2" xfId="43247"/>
    <cellStyle name="1_ÿÿÿÿÿ_Bao cao tinh hinh thuc hien KH 2009 den 31-01-10_Bieu du thao QD von ho tro co MT 6 3" xfId="43248"/>
    <cellStyle name="1_ÿÿÿÿÿ_Bao cao tinh hinh thuc hien KH 2009 den 31-01-10_Bieu du thao QD von ho tro co MT 7" xfId="43249"/>
    <cellStyle name="1_ÿÿÿÿÿ_Bao cao tinh hinh thuc hien KH 2009 den 31-01-10_Ke hoach 2012 (theo doi)" xfId="12995"/>
    <cellStyle name="1_ÿÿÿÿÿ_Bao cao tinh hinh thuc hien KH 2009 den 31-01-10_Ke hoach 2012 (theo doi) 2" xfId="12996"/>
    <cellStyle name="1_ÿÿÿÿÿ_Bao cao tinh hinh thuc hien KH 2009 den 31-01-10_Ke hoach 2012 (theo doi) 2 2" xfId="12997"/>
    <cellStyle name="1_ÿÿÿÿÿ_Bao cao tinh hinh thuc hien KH 2009 den 31-01-10_Ke hoach 2012 (theo doi) 2 2 2" xfId="12998"/>
    <cellStyle name="1_ÿÿÿÿÿ_Bao cao tinh hinh thuc hien KH 2009 den 31-01-10_Ke hoach 2012 (theo doi) 2 2 2 2" xfId="43250"/>
    <cellStyle name="1_ÿÿÿÿÿ_Bao cao tinh hinh thuc hien KH 2009 den 31-01-10_Ke hoach 2012 (theo doi) 2 2 2 3" xfId="43251"/>
    <cellStyle name="1_ÿÿÿÿÿ_Bao cao tinh hinh thuc hien KH 2009 den 31-01-10_Ke hoach 2012 (theo doi) 2 2 3" xfId="12999"/>
    <cellStyle name="1_ÿÿÿÿÿ_Bao cao tinh hinh thuc hien KH 2009 den 31-01-10_Ke hoach 2012 (theo doi) 2 2 3 2" xfId="43252"/>
    <cellStyle name="1_ÿÿÿÿÿ_Bao cao tinh hinh thuc hien KH 2009 den 31-01-10_Ke hoach 2012 (theo doi) 2 2 3 3" xfId="43253"/>
    <cellStyle name="1_ÿÿÿÿÿ_Bao cao tinh hinh thuc hien KH 2009 den 31-01-10_Ke hoach 2012 (theo doi) 2 2 4" xfId="13000"/>
    <cellStyle name="1_ÿÿÿÿÿ_Bao cao tinh hinh thuc hien KH 2009 den 31-01-10_Ke hoach 2012 (theo doi) 2 2 4 2" xfId="43254"/>
    <cellStyle name="1_ÿÿÿÿÿ_Bao cao tinh hinh thuc hien KH 2009 den 31-01-10_Ke hoach 2012 (theo doi) 2 2 4 3" xfId="43255"/>
    <cellStyle name="1_ÿÿÿÿÿ_Bao cao tinh hinh thuc hien KH 2009 den 31-01-10_Ke hoach 2012 (theo doi) 2 2 5" xfId="43256"/>
    <cellStyle name="1_ÿÿÿÿÿ_Bao cao tinh hinh thuc hien KH 2009 den 31-01-10_Ke hoach 2012 (theo doi) 2 2 6" xfId="43257"/>
    <cellStyle name="1_ÿÿÿÿÿ_Bao cao tinh hinh thuc hien KH 2009 den 31-01-10_Ke hoach 2012 (theo doi) 2 3" xfId="13001"/>
    <cellStyle name="1_ÿÿÿÿÿ_Bao cao tinh hinh thuc hien KH 2009 den 31-01-10_Ke hoach 2012 (theo doi) 2 3 2" xfId="43258"/>
    <cellStyle name="1_ÿÿÿÿÿ_Bao cao tinh hinh thuc hien KH 2009 den 31-01-10_Ke hoach 2012 (theo doi) 2 3 3" xfId="43259"/>
    <cellStyle name="1_ÿÿÿÿÿ_Bao cao tinh hinh thuc hien KH 2009 den 31-01-10_Ke hoach 2012 (theo doi) 2 4" xfId="13002"/>
    <cellStyle name="1_ÿÿÿÿÿ_Bao cao tinh hinh thuc hien KH 2009 den 31-01-10_Ke hoach 2012 (theo doi) 2 4 2" xfId="43260"/>
    <cellStyle name="1_ÿÿÿÿÿ_Bao cao tinh hinh thuc hien KH 2009 den 31-01-10_Ke hoach 2012 (theo doi) 2 4 3" xfId="43261"/>
    <cellStyle name="1_ÿÿÿÿÿ_Bao cao tinh hinh thuc hien KH 2009 den 31-01-10_Ke hoach 2012 (theo doi) 2 5" xfId="13003"/>
    <cellStyle name="1_ÿÿÿÿÿ_Bao cao tinh hinh thuc hien KH 2009 den 31-01-10_Ke hoach 2012 (theo doi) 2 5 2" xfId="43262"/>
    <cellStyle name="1_ÿÿÿÿÿ_Bao cao tinh hinh thuc hien KH 2009 den 31-01-10_Ke hoach 2012 (theo doi) 2 5 3" xfId="43263"/>
    <cellStyle name="1_ÿÿÿÿÿ_Bao cao tinh hinh thuc hien KH 2009 den 31-01-10_Ke hoach 2012 (theo doi) 2 6" xfId="43264"/>
    <cellStyle name="1_ÿÿÿÿÿ_Bao cao tinh hinh thuc hien KH 2009 den 31-01-10_Ke hoach 2012 (theo doi) 2 7" xfId="43265"/>
    <cellStyle name="1_ÿÿÿÿÿ_Bao cao tinh hinh thuc hien KH 2009 den 31-01-10_Ke hoach 2012 (theo doi) 3" xfId="13004"/>
    <cellStyle name="1_ÿÿÿÿÿ_Bao cao tinh hinh thuc hien KH 2009 den 31-01-10_Ke hoach 2012 (theo doi) 3 2" xfId="13005"/>
    <cellStyle name="1_ÿÿÿÿÿ_Bao cao tinh hinh thuc hien KH 2009 den 31-01-10_Ke hoach 2012 (theo doi) 3 2 2" xfId="43266"/>
    <cellStyle name="1_ÿÿÿÿÿ_Bao cao tinh hinh thuc hien KH 2009 den 31-01-10_Ke hoach 2012 (theo doi) 3 2 3" xfId="43267"/>
    <cellStyle name="1_ÿÿÿÿÿ_Bao cao tinh hinh thuc hien KH 2009 den 31-01-10_Ke hoach 2012 (theo doi) 3 3" xfId="13006"/>
    <cellStyle name="1_ÿÿÿÿÿ_Bao cao tinh hinh thuc hien KH 2009 den 31-01-10_Ke hoach 2012 (theo doi) 3 3 2" xfId="43268"/>
    <cellStyle name="1_ÿÿÿÿÿ_Bao cao tinh hinh thuc hien KH 2009 den 31-01-10_Ke hoach 2012 (theo doi) 3 3 3" xfId="43269"/>
    <cellStyle name="1_ÿÿÿÿÿ_Bao cao tinh hinh thuc hien KH 2009 den 31-01-10_Ke hoach 2012 (theo doi) 3 4" xfId="13007"/>
    <cellStyle name="1_ÿÿÿÿÿ_Bao cao tinh hinh thuc hien KH 2009 den 31-01-10_Ke hoach 2012 (theo doi) 3 4 2" xfId="43270"/>
    <cellStyle name="1_ÿÿÿÿÿ_Bao cao tinh hinh thuc hien KH 2009 den 31-01-10_Ke hoach 2012 (theo doi) 3 4 3" xfId="43271"/>
    <cellStyle name="1_ÿÿÿÿÿ_Bao cao tinh hinh thuc hien KH 2009 den 31-01-10_Ke hoach 2012 (theo doi) 3 5" xfId="43272"/>
    <cellStyle name="1_ÿÿÿÿÿ_Bao cao tinh hinh thuc hien KH 2009 den 31-01-10_Ke hoach 2012 (theo doi) 3 6" xfId="43273"/>
    <cellStyle name="1_ÿÿÿÿÿ_Bao cao tinh hinh thuc hien KH 2009 den 31-01-10_Ke hoach 2012 (theo doi) 4" xfId="13008"/>
    <cellStyle name="1_ÿÿÿÿÿ_Bao cao tinh hinh thuc hien KH 2009 den 31-01-10_Ke hoach 2012 (theo doi) 4 2" xfId="43274"/>
    <cellStyle name="1_ÿÿÿÿÿ_Bao cao tinh hinh thuc hien KH 2009 den 31-01-10_Ke hoach 2012 (theo doi) 4 3" xfId="43275"/>
    <cellStyle name="1_ÿÿÿÿÿ_Bao cao tinh hinh thuc hien KH 2009 den 31-01-10_Ke hoach 2012 (theo doi) 5" xfId="13009"/>
    <cellStyle name="1_ÿÿÿÿÿ_Bao cao tinh hinh thuc hien KH 2009 den 31-01-10_Ke hoach 2012 (theo doi) 5 2" xfId="43276"/>
    <cellStyle name="1_ÿÿÿÿÿ_Bao cao tinh hinh thuc hien KH 2009 den 31-01-10_Ke hoach 2012 (theo doi) 5 3" xfId="43277"/>
    <cellStyle name="1_ÿÿÿÿÿ_Bao cao tinh hinh thuc hien KH 2009 den 31-01-10_Ke hoach 2012 (theo doi) 6" xfId="13010"/>
    <cellStyle name="1_ÿÿÿÿÿ_Bao cao tinh hinh thuc hien KH 2009 den 31-01-10_Ke hoach 2012 (theo doi) 6 2" xfId="43278"/>
    <cellStyle name="1_ÿÿÿÿÿ_Bao cao tinh hinh thuc hien KH 2009 den 31-01-10_Ke hoach 2012 (theo doi) 6 3" xfId="43279"/>
    <cellStyle name="1_ÿÿÿÿÿ_Bao cao tinh hinh thuc hien KH 2009 den 31-01-10_Ke hoach 2012 (theo doi) 7" xfId="43280"/>
    <cellStyle name="1_ÿÿÿÿÿ_Bao cao tinh hinh thuc hien KH 2009 den 31-01-10_Ke hoach 2012 theo doi (giai ngan 30.6.12)" xfId="13011"/>
    <cellStyle name="1_ÿÿÿÿÿ_Bao cao tinh hinh thuc hien KH 2009 den 31-01-10_Ke hoach 2012 theo doi (giai ngan 30.6.12) 2" xfId="13012"/>
    <cellStyle name="1_ÿÿÿÿÿ_Bao cao tinh hinh thuc hien KH 2009 den 31-01-10_Ke hoach 2012 theo doi (giai ngan 30.6.12) 2 2" xfId="13013"/>
    <cellStyle name="1_ÿÿÿÿÿ_Bao cao tinh hinh thuc hien KH 2009 den 31-01-10_Ke hoach 2012 theo doi (giai ngan 30.6.12) 2 2 2" xfId="13014"/>
    <cellStyle name="1_ÿÿÿÿÿ_Bao cao tinh hinh thuc hien KH 2009 den 31-01-10_Ke hoach 2012 theo doi (giai ngan 30.6.12) 2 2 2 2" xfId="43281"/>
    <cellStyle name="1_ÿÿÿÿÿ_Bao cao tinh hinh thuc hien KH 2009 den 31-01-10_Ke hoach 2012 theo doi (giai ngan 30.6.12) 2 2 2 3" xfId="43282"/>
    <cellStyle name="1_ÿÿÿÿÿ_Bao cao tinh hinh thuc hien KH 2009 den 31-01-10_Ke hoach 2012 theo doi (giai ngan 30.6.12) 2 2 3" xfId="13015"/>
    <cellStyle name="1_ÿÿÿÿÿ_Bao cao tinh hinh thuc hien KH 2009 den 31-01-10_Ke hoach 2012 theo doi (giai ngan 30.6.12) 2 2 3 2" xfId="43283"/>
    <cellStyle name="1_ÿÿÿÿÿ_Bao cao tinh hinh thuc hien KH 2009 den 31-01-10_Ke hoach 2012 theo doi (giai ngan 30.6.12) 2 2 3 3" xfId="43284"/>
    <cellStyle name="1_ÿÿÿÿÿ_Bao cao tinh hinh thuc hien KH 2009 den 31-01-10_Ke hoach 2012 theo doi (giai ngan 30.6.12) 2 2 4" xfId="13016"/>
    <cellStyle name="1_ÿÿÿÿÿ_Bao cao tinh hinh thuc hien KH 2009 den 31-01-10_Ke hoach 2012 theo doi (giai ngan 30.6.12) 2 2 4 2" xfId="43285"/>
    <cellStyle name="1_ÿÿÿÿÿ_Bao cao tinh hinh thuc hien KH 2009 den 31-01-10_Ke hoach 2012 theo doi (giai ngan 30.6.12) 2 2 4 3" xfId="43286"/>
    <cellStyle name="1_ÿÿÿÿÿ_Bao cao tinh hinh thuc hien KH 2009 den 31-01-10_Ke hoach 2012 theo doi (giai ngan 30.6.12) 2 2 5" xfId="43287"/>
    <cellStyle name="1_ÿÿÿÿÿ_Bao cao tinh hinh thuc hien KH 2009 den 31-01-10_Ke hoach 2012 theo doi (giai ngan 30.6.12) 2 2 6" xfId="43288"/>
    <cellStyle name="1_ÿÿÿÿÿ_Bao cao tinh hinh thuc hien KH 2009 den 31-01-10_Ke hoach 2012 theo doi (giai ngan 30.6.12) 2 3" xfId="13017"/>
    <cellStyle name="1_ÿÿÿÿÿ_Bao cao tinh hinh thuc hien KH 2009 den 31-01-10_Ke hoach 2012 theo doi (giai ngan 30.6.12) 2 3 2" xfId="43289"/>
    <cellStyle name="1_ÿÿÿÿÿ_Bao cao tinh hinh thuc hien KH 2009 den 31-01-10_Ke hoach 2012 theo doi (giai ngan 30.6.12) 2 3 3" xfId="43290"/>
    <cellStyle name="1_ÿÿÿÿÿ_Bao cao tinh hinh thuc hien KH 2009 den 31-01-10_Ke hoach 2012 theo doi (giai ngan 30.6.12) 2 4" xfId="13018"/>
    <cellStyle name="1_ÿÿÿÿÿ_Bao cao tinh hinh thuc hien KH 2009 den 31-01-10_Ke hoach 2012 theo doi (giai ngan 30.6.12) 2 4 2" xfId="43291"/>
    <cellStyle name="1_ÿÿÿÿÿ_Bao cao tinh hinh thuc hien KH 2009 den 31-01-10_Ke hoach 2012 theo doi (giai ngan 30.6.12) 2 4 3" xfId="43292"/>
    <cellStyle name="1_ÿÿÿÿÿ_Bao cao tinh hinh thuc hien KH 2009 den 31-01-10_Ke hoach 2012 theo doi (giai ngan 30.6.12) 2 5" xfId="13019"/>
    <cellStyle name="1_ÿÿÿÿÿ_Bao cao tinh hinh thuc hien KH 2009 den 31-01-10_Ke hoach 2012 theo doi (giai ngan 30.6.12) 2 5 2" xfId="43293"/>
    <cellStyle name="1_ÿÿÿÿÿ_Bao cao tinh hinh thuc hien KH 2009 den 31-01-10_Ke hoach 2012 theo doi (giai ngan 30.6.12) 2 5 3" xfId="43294"/>
    <cellStyle name="1_ÿÿÿÿÿ_Bao cao tinh hinh thuc hien KH 2009 den 31-01-10_Ke hoach 2012 theo doi (giai ngan 30.6.12) 2 6" xfId="43295"/>
    <cellStyle name="1_ÿÿÿÿÿ_Bao cao tinh hinh thuc hien KH 2009 den 31-01-10_Ke hoach 2012 theo doi (giai ngan 30.6.12) 2 7" xfId="43296"/>
    <cellStyle name="1_ÿÿÿÿÿ_Bao cao tinh hinh thuc hien KH 2009 den 31-01-10_Ke hoach 2012 theo doi (giai ngan 30.6.12) 3" xfId="13020"/>
    <cellStyle name="1_ÿÿÿÿÿ_Bao cao tinh hinh thuc hien KH 2009 den 31-01-10_Ke hoach 2012 theo doi (giai ngan 30.6.12) 3 2" xfId="13021"/>
    <cellStyle name="1_ÿÿÿÿÿ_Bao cao tinh hinh thuc hien KH 2009 den 31-01-10_Ke hoach 2012 theo doi (giai ngan 30.6.12) 3 2 2" xfId="43297"/>
    <cellStyle name="1_ÿÿÿÿÿ_Bao cao tinh hinh thuc hien KH 2009 den 31-01-10_Ke hoach 2012 theo doi (giai ngan 30.6.12) 3 2 3" xfId="43298"/>
    <cellStyle name="1_ÿÿÿÿÿ_Bao cao tinh hinh thuc hien KH 2009 den 31-01-10_Ke hoach 2012 theo doi (giai ngan 30.6.12) 3 3" xfId="13022"/>
    <cellStyle name="1_ÿÿÿÿÿ_Bao cao tinh hinh thuc hien KH 2009 den 31-01-10_Ke hoach 2012 theo doi (giai ngan 30.6.12) 3 3 2" xfId="43299"/>
    <cellStyle name="1_ÿÿÿÿÿ_Bao cao tinh hinh thuc hien KH 2009 den 31-01-10_Ke hoach 2012 theo doi (giai ngan 30.6.12) 3 3 3" xfId="43300"/>
    <cellStyle name="1_ÿÿÿÿÿ_Bao cao tinh hinh thuc hien KH 2009 den 31-01-10_Ke hoach 2012 theo doi (giai ngan 30.6.12) 3 4" xfId="13023"/>
    <cellStyle name="1_ÿÿÿÿÿ_Bao cao tinh hinh thuc hien KH 2009 den 31-01-10_Ke hoach 2012 theo doi (giai ngan 30.6.12) 3 4 2" xfId="43301"/>
    <cellStyle name="1_ÿÿÿÿÿ_Bao cao tinh hinh thuc hien KH 2009 den 31-01-10_Ke hoach 2012 theo doi (giai ngan 30.6.12) 3 4 3" xfId="43302"/>
    <cellStyle name="1_ÿÿÿÿÿ_Bao cao tinh hinh thuc hien KH 2009 den 31-01-10_Ke hoach 2012 theo doi (giai ngan 30.6.12) 3 5" xfId="43303"/>
    <cellStyle name="1_ÿÿÿÿÿ_Bao cao tinh hinh thuc hien KH 2009 den 31-01-10_Ke hoach 2012 theo doi (giai ngan 30.6.12) 3 6" xfId="43304"/>
    <cellStyle name="1_ÿÿÿÿÿ_Bao cao tinh hinh thuc hien KH 2009 den 31-01-10_Ke hoach 2012 theo doi (giai ngan 30.6.12) 4" xfId="13024"/>
    <cellStyle name="1_ÿÿÿÿÿ_Bao cao tinh hinh thuc hien KH 2009 den 31-01-10_Ke hoach 2012 theo doi (giai ngan 30.6.12) 4 2" xfId="43305"/>
    <cellStyle name="1_ÿÿÿÿÿ_Bao cao tinh hinh thuc hien KH 2009 den 31-01-10_Ke hoach 2012 theo doi (giai ngan 30.6.12) 4 3" xfId="43306"/>
    <cellStyle name="1_ÿÿÿÿÿ_Bao cao tinh hinh thuc hien KH 2009 den 31-01-10_Ke hoach 2012 theo doi (giai ngan 30.6.12) 5" xfId="13025"/>
    <cellStyle name="1_ÿÿÿÿÿ_Bao cao tinh hinh thuc hien KH 2009 den 31-01-10_Ke hoach 2012 theo doi (giai ngan 30.6.12) 5 2" xfId="43307"/>
    <cellStyle name="1_ÿÿÿÿÿ_Bao cao tinh hinh thuc hien KH 2009 den 31-01-10_Ke hoach 2012 theo doi (giai ngan 30.6.12) 5 3" xfId="43308"/>
    <cellStyle name="1_ÿÿÿÿÿ_Bao cao tinh hinh thuc hien KH 2009 den 31-01-10_Ke hoach 2012 theo doi (giai ngan 30.6.12) 6" xfId="13026"/>
    <cellStyle name="1_ÿÿÿÿÿ_Bao cao tinh hinh thuc hien KH 2009 den 31-01-10_Ke hoach 2012 theo doi (giai ngan 30.6.12) 6 2" xfId="43309"/>
    <cellStyle name="1_ÿÿÿÿÿ_Bao cao tinh hinh thuc hien KH 2009 den 31-01-10_Ke hoach 2012 theo doi (giai ngan 30.6.12) 6 3" xfId="43310"/>
    <cellStyle name="1_ÿÿÿÿÿ_Bao cao tinh hinh thuc hien KH 2009 den 31-01-10_Ke hoach 2012 theo doi (giai ngan 30.6.12) 7" xfId="43311"/>
    <cellStyle name="1_ÿÿÿÿÿ_BC von DTPT 6 thang 2012" xfId="13027"/>
    <cellStyle name="1_ÿÿÿÿÿ_BC von DTPT 6 thang 2012 2" xfId="13028"/>
    <cellStyle name="1_ÿÿÿÿÿ_BC von DTPT 6 thang 2012 2 2" xfId="13029"/>
    <cellStyle name="1_ÿÿÿÿÿ_BC von DTPT 6 thang 2012 2 2 2" xfId="43312"/>
    <cellStyle name="1_ÿÿÿÿÿ_BC von DTPT 6 thang 2012 2 2 3" xfId="43313"/>
    <cellStyle name="1_ÿÿÿÿÿ_BC von DTPT 6 thang 2012 2 3" xfId="13030"/>
    <cellStyle name="1_ÿÿÿÿÿ_BC von DTPT 6 thang 2012 2 3 2" xfId="43314"/>
    <cellStyle name="1_ÿÿÿÿÿ_BC von DTPT 6 thang 2012 2 3 3" xfId="43315"/>
    <cellStyle name="1_ÿÿÿÿÿ_BC von DTPT 6 thang 2012 2 4" xfId="13031"/>
    <cellStyle name="1_ÿÿÿÿÿ_BC von DTPT 6 thang 2012 2 4 2" xfId="43316"/>
    <cellStyle name="1_ÿÿÿÿÿ_BC von DTPT 6 thang 2012 2 4 3" xfId="43317"/>
    <cellStyle name="1_ÿÿÿÿÿ_BC von DTPT 6 thang 2012 2 5" xfId="43318"/>
    <cellStyle name="1_ÿÿÿÿÿ_BC von DTPT 6 thang 2012 2 6" xfId="43319"/>
    <cellStyle name="1_ÿÿÿÿÿ_BC von DTPT 6 thang 2012 3" xfId="13032"/>
    <cellStyle name="1_ÿÿÿÿÿ_BC von DTPT 6 thang 2012 3 2" xfId="43320"/>
    <cellStyle name="1_ÿÿÿÿÿ_BC von DTPT 6 thang 2012 3 3" xfId="43321"/>
    <cellStyle name="1_ÿÿÿÿÿ_BC von DTPT 6 thang 2012 4" xfId="13033"/>
    <cellStyle name="1_ÿÿÿÿÿ_BC von DTPT 6 thang 2012 4 2" xfId="43322"/>
    <cellStyle name="1_ÿÿÿÿÿ_BC von DTPT 6 thang 2012 4 3" xfId="43323"/>
    <cellStyle name="1_ÿÿÿÿÿ_BC von DTPT 6 thang 2012 5" xfId="13034"/>
    <cellStyle name="1_ÿÿÿÿÿ_BC von DTPT 6 thang 2012 5 2" xfId="43324"/>
    <cellStyle name="1_ÿÿÿÿÿ_BC von DTPT 6 thang 2012 5 3" xfId="43325"/>
    <cellStyle name="1_ÿÿÿÿÿ_BC von DTPT 6 thang 2012 6" xfId="43326"/>
    <cellStyle name="1_ÿÿÿÿÿ_BC von DTPT 6 thang 2012 7" xfId="43327"/>
    <cellStyle name="1_ÿÿÿÿÿ_Bieu du thao QD von ho tro co MT" xfId="13035"/>
    <cellStyle name="1_ÿÿÿÿÿ_Bieu du thao QD von ho tro co MT 2" xfId="13036"/>
    <cellStyle name="1_ÿÿÿÿÿ_Bieu du thao QD von ho tro co MT 2 2" xfId="13037"/>
    <cellStyle name="1_ÿÿÿÿÿ_Bieu du thao QD von ho tro co MT 2 2 2" xfId="43328"/>
    <cellStyle name="1_ÿÿÿÿÿ_Bieu du thao QD von ho tro co MT 2 2 3" xfId="43329"/>
    <cellStyle name="1_ÿÿÿÿÿ_Bieu du thao QD von ho tro co MT 2 3" xfId="13038"/>
    <cellStyle name="1_ÿÿÿÿÿ_Bieu du thao QD von ho tro co MT 2 3 2" xfId="43330"/>
    <cellStyle name="1_ÿÿÿÿÿ_Bieu du thao QD von ho tro co MT 2 3 3" xfId="43331"/>
    <cellStyle name="1_ÿÿÿÿÿ_Bieu du thao QD von ho tro co MT 2 4" xfId="13039"/>
    <cellStyle name="1_ÿÿÿÿÿ_Bieu du thao QD von ho tro co MT 2 4 2" xfId="43332"/>
    <cellStyle name="1_ÿÿÿÿÿ_Bieu du thao QD von ho tro co MT 2 4 3" xfId="43333"/>
    <cellStyle name="1_ÿÿÿÿÿ_Bieu du thao QD von ho tro co MT 2 5" xfId="43334"/>
    <cellStyle name="1_ÿÿÿÿÿ_Bieu du thao QD von ho tro co MT 2 6" xfId="43335"/>
    <cellStyle name="1_ÿÿÿÿÿ_Bieu du thao QD von ho tro co MT 3" xfId="13040"/>
    <cellStyle name="1_ÿÿÿÿÿ_Bieu du thao QD von ho tro co MT 3 2" xfId="43336"/>
    <cellStyle name="1_ÿÿÿÿÿ_Bieu du thao QD von ho tro co MT 3 3" xfId="43337"/>
    <cellStyle name="1_ÿÿÿÿÿ_Bieu du thao QD von ho tro co MT 4" xfId="13041"/>
    <cellStyle name="1_ÿÿÿÿÿ_Bieu du thao QD von ho tro co MT 4 2" xfId="43338"/>
    <cellStyle name="1_ÿÿÿÿÿ_Bieu du thao QD von ho tro co MT 4 3" xfId="43339"/>
    <cellStyle name="1_ÿÿÿÿÿ_Bieu du thao QD von ho tro co MT 5" xfId="13042"/>
    <cellStyle name="1_ÿÿÿÿÿ_Bieu du thao QD von ho tro co MT 5 2" xfId="43340"/>
    <cellStyle name="1_ÿÿÿÿÿ_Bieu du thao QD von ho tro co MT 5 3" xfId="43341"/>
    <cellStyle name="1_ÿÿÿÿÿ_Bieu du thao QD von ho tro co MT 6" xfId="43342"/>
    <cellStyle name="1_ÿÿÿÿÿ_Bieu du thao QD von ho tro co MT 7" xfId="43343"/>
    <cellStyle name="1_ÿÿÿÿÿ_Bieu tong hop nhu cau ung 2011 da chon loc -Mien nui" xfId="13043"/>
    <cellStyle name="1_ÿÿÿÿÿ_Bieu tong hop nhu cau ung 2011 da chon loc -Mien nui 2" xfId="13044"/>
    <cellStyle name="1_ÿÿÿÿÿ_Bieu tong hop nhu cau ung 2011 da chon loc -Mien nui 2 2" xfId="13045"/>
    <cellStyle name="1_ÿÿÿÿÿ_Bieu tong hop nhu cau ung 2011 da chon loc -Mien nui 2 3" xfId="47772"/>
    <cellStyle name="1_ÿÿÿÿÿ_Bieu tong hop nhu cau ung 2011 da chon loc -Mien nui 2 4" xfId="47773"/>
    <cellStyle name="1_ÿÿÿÿÿ_Bieu tong hop nhu cau ung 2011 da chon loc -Mien nui 2 5" xfId="47774"/>
    <cellStyle name="1_ÿÿÿÿÿ_Bieu tong hop nhu cau ung 2011 da chon loc -Mien nui 2 6" xfId="47775"/>
    <cellStyle name="1_ÿÿÿÿÿ_Bieu tong hop nhu cau ung 2011 da chon loc -Mien nui 2 7" xfId="47776"/>
    <cellStyle name="1_ÿÿÿÿÿ_Bieu tong hop nhu cau ung 2011 da chon loc -Mien nui 3" xfId="13046"/>
    <cellStyle name="1_ÿÿÿÿÿ_Bieu tong hop nhu cau ung 2011 da chon loc -Mien nui 4" xfId="47777"/>
    <cellStyle name="1_ÿÿÿÿÿ_Bieu tong hop nhu cau ung 2011 da chon loc -Mien nui 5" xfId="47778"/>
    <cellStyle name="1_ÿÿÿÿÿ_Bieu tong hop nhu cau ung 2011 da chon loc -Mien nui 6" xfId="47779"/>
    <cellStyle name="1_ÿÿÿÿÿ_Bieu tong hop nhu cau ung 2011 da chon loc -Mien nui 7" xfId="47780"/>
    <cellStyle name="1_ÿÿÿÿÿ_Bieu tong hop nhu cau ung 2011 da chon loc -Mien nui 8" xfId="47781"/>
    <cellStyle name="1_ÿÿÿÿÿ_Book1" xfId="13047"/>
    <cellStyle name="1_ÿÿÿÿÿ_Book1 2" xfId="13048"/>
    <cellStyle name="1_ÿÿÿÿÿ_Book1 2 2" xfId="13049"/>
    <cellStyle name="1_ÿÿÿÿÿ_Book1 2 2 2" xfId="43344"/>
    <cellStyle name="1_ÿÿÿÿÿ_Book1 2 2 3" xfId="43345"/>
    <cellStyle name="1_ÿÿÿÿÿ_Book1 2 3" xfId="13050"/>
    <cellStyle name="1_ÿÿÿÿÿ_Book1 2 3 2" xfId="43346"/>
    <cellStyle name="1_ÿÿÿÿÿ_Book1 2 3 3" xfId="43347"/>
    <cellStyle name="1_ÿÿÿÿÿ_Book1 2 4" xfId="13051"/>
    <cellStyle name="1_ÿÿÿÿÿ_Book1 2 4 2" xfId="43348"/>
    <cellStyle name="1_ÿÿÿÿÿ_Book1 2 4 3" xfId="43349"/>
    <cellStyle name="1_ÿÿÿÿÿ_Book1 2 5" xfId="43350"/>
    <cellStyle name="1_ÿÿÿÿÿ_Book1 2 6" xfId="43351"/>
    <cellStyle name="1_ÿÿÿÿÿ_Book1 3" xfId="13052"/>
    <cellStyle name="1_ÿÿÿÿÿ_Book1 3 2" xfId="13053"/>
    <cellStyle name="1_ÿÿÿÿÿ_Book1 3 2 2" xfId="43352"/>
    <cellStyle name="1_ÿÿÿÿÿ_Book1 3 2 3" xfId="43353"/>
    <cellStyle name="1_ÿÿÿÿÿ_Book1 3 3" xfId="13054"/>
    <cellStyle name="1_ÿÿÿÿÿ_Book1 3 3 2" xfId="43354"/>
    <cellStyle name="1_ÿÿÿÿÿ_Book1 3 3 3" xfId="43355"/>
    <cellStyle name="1_ÿÿÿÿÿ_Book1 3 4" xfId="13055"/>
    <cellStyle name="1_ÿÿÿÿÿ_Book1 3 4 2" xfId="43356"/>
    <cellStyle name="1_ÿÿÿÿÿ_Book1 3 4 3" xfId="43357"/>
    <cellStyle name="1_ÿÿÿÿÿ_Book1 3 5" xfId="43358"/>
    <cellStyle name="1_ÿÿÿÿÿ_Book1 3 6" xfId="43359"/>
    <cellStyle name="1_ÿÿÿÿÿ_Book1 4" xfId="13056"/>
    <cellStyle name="1_ÿÿÿÿÿ_Book1 4 2" xfId="43360"/>
    <cellStyle name="1_ÿÿÿÿÿ_Book1 4 3" xfId="43361"/>
    <cellStyle name="1_ÿÿÿÿÿ_Book1 5" xfId="13057"/>
    <cellStyle name="1_ÿÿÿÿÿ_Book1 5 2" xfId="43362"/>
    <cellStyle name="1_ÿÿÿÿÿ_Book1 5 3" xfId="43363"/>
    <cellStyle name="1_ÿÿÿÿÿ_Book1 6" xfId="13058"/>
    <cellStyle name="1_ÿÿÿÿÿ_Book1 6 2" xfId="43364"/>
    <cellStyle name="1_ÿÿÿÿÿ_Book1 6 3" xfId="43365"/>
    <cellStyle name="1_ÿÿÿÿÿ_Book1 7" xfId="43366"/>
    <cellStyle name="1_ÿÿÿÿÿ_Book1 8" xfId="43367"/>
    <cellStyle name="1_ÿÿÿÿÿ_Book1_BC von DTPT 6 thang 2012" xfId="13059"/>
    <cellStyle name="1_ÿÿÿÿÿ_Book1_BC von DTPT 6 thang 2012 2" xfId="13060"/>
    <cellStyle name="1_ÿÿÿÿÿ_Book1_BC von DTPT 6 thang 2012 2 2" xfId="13061"/>
    <cellStyle name="1_ÿÿÿÿÿ_Book1_BC von DTPT 6 thang 2012 2 2 2" xfId="43368"/>
    <cellStyle name="1_ÿÿÿÿÿ_Book1_BC von DTPT 6 thang 2012 2 2 3" xfId="43369"/>
    <cellStyle name="1_ÿÿÿÿÿ_Book1_BC von DTPT 6 thang 2012 2 3" xfId="13062"/>
    <cellStyle name="1_ÿÿÿÿÿ_Book1_BC von DTPT 6 thang 2012 2 3 2" xfId="43370"/>
    <cellStyle name="1_ÿÿÿÿÿ_Book1_BC von DTPT 6 thang 2012 2 3 3" xfId="43371"/>
    <cellStyle name="1_ÿÿÿÿÿ_Book1_BC von DTPT 6 thang 2012 2 4" xfId="13063"/>
    <cellStyle name="1_ÿÿÿÿÿ_Book1_BC von DTPT 6 thang 2012 2 4 2" xfId="43372"/>
    <cellStyle name="1_ÿÿÿÿÿ_Book1_BC von DTPT 6 thang 2012 2 4 3" xfId="43373"/>
    <cellStyle name="1_ÿÿÿÿÿ_Book1_BC von DTPT 6 thang 2012 2 5" xfId="43374"/>
    <cellStyle name="1_ÿÿÿÿÿ_Book1_BC von DTPT 6 thang 2012 2 6" xfId="43375"/>
    <cellStyle name="1_ÿÿÿÿÿ_Book1_BC von DTPT 6 thang 2012 3" xfId="13064"/>
    <cellStyle name="1_ÿÿÿÿÿ_Book1_BC von DTPT 6 thang 2012 3 2" xfId="13065"/>
    <cellStyle name="1_ÿÿÿÿÿ_Book1_BC von DTPT 6 thang 2012 3 2 2" xfId="43376"/>
    <cellStyle name="1_ÿÿÿÿÿ_Book1_BC von DTPT 6 thang 2012 3 2 3" xfId="43377"/>
    <cellStyle name="1_ÿÿÿÿÿ_Book1_BC von DTPT 6 thang 2012 3 3" xfId="13066"/>
    <cellStyle name="1_ÿÿÿÿÿ_Book1_BC von DTPT 6 thang 2012 3 3 2" xfId="43378"/>
    <cellStyle name="1_ÿÿÿÿÿ_Book1_BC von DTPT 6 thang 2012 3 3 3" xfId="43379"/>
    <cellStyle name="1_ÿÿÿÿÿ_Book1_BC von DTPT 6 thang 2012 3 4" xfId="13067"/>
    <cellStyle name="1_ÿÿÿÿÿ_Book1_BC von DTPT 6 thang 2012 3 4 2" xfId="43380"/>
    <cellStyle name="1_ÿÿÿÿÿ_Book1_BC von DTPT 6 thang 2012 3 4 3" xfId="43381"/>
    <cellStyle name="1_ÿÿÿÿÿ_Book1_BC von DTPT 6 thang 2012 3 5" xfId="43382"/>
    <cellStyle name="1_ÿÿÿÿÿ_Book1_BC von DTPT 6 thang 2012 3 6" xfId="43383"/>
    <cellStyle name="1_ÿÿÿÿÿ_Book1_BC von DTPT 6 thang 2012 4" xfId="13068"/>
    <cellStyle name="1_ÿÿÿÿÿ_Book1_BC von DTPT 6 thang 2012 4 2" xfId="43384"/>
    <cellStyle name="1_ÿÿÿÿÿ_Book1_BC von DTPT 6 thang 2012 4 3" xfId="43385"/>
    <cellStyle name="1_ÿÿÿÿÿ_Book1_BC von DTPT 6 thang 2012 5" xfId="13069"/>
    <cellStyle name="1_ÿÿÿÿÿ_Book1_BC von DTPT 6 thang 2012 5 2" xfId="43386"/>
    <cellStyle name="1_ÿÿÿÿÿ_Book1_BC von DTPT 6 thang 2012 5 3" xfId="43387"/>
    <cellStyle name="1_ÿÿÿÿÿ_Book1_BC von DTPT 6 thang 2012 6" xfId="13070"/>
    <cellStyle name="1_ÿÿÿÿÿ_Book1_BC von DTPT 6 thang 2012 6 2" xfId="43388"/>
    <cellStyle name="1_ÿÿÿÿÿ_Book1_BC von DTPT 6 thang 2012 6 3" xfId="43389"/>
    <cellStyle name="1_ÿÿÿÿÿ_Book1_BC von DTPT 6 thang 2012 7" xfId="43390"/>
    <cellStyle name="1_ÿÿÿÿÿ_Book1_BC von DTPT 6 thang 2012 8" xfId="43391"/>
    <cellStyle name="1_ÿÿÿÿÿ_Book1_Bieu du thao QD von ho tro co MT" xfId="13071"/>
    <cellStyle name="1_ÿÿÿÿÿ_Book1_Bieu du thao QD von ho tro co MT 2" xfId="13072"/>
    <cellStyle name="1_ÿÿÿÿÿ_Book1_Bieu du thao QD von ho tro co MT 2 2" xfId="13073"/>
    <cellStyle name="1_ÿÿÿÿÿ_Book1_Bieu du thao QD von ho tro co MT 2 2 2" xfId="43392"/>
    <cellStyle name="1_ÿÿÿÿÿ_Book1_Bieu du thao QD von ho tro co MT 2 2 3" xfId="43393"/>
    <cellStyle name="1_ÿÿÿÿÿ_Book1_Bieu du thao QD von ho tro co MT 2 3" xfId="13074"/>
    <cellStyle name="1_ÿÿÿÿÿ_Book1_Bieu du thao QD von ho tro co MT 2 3 2" xfId="43394"/>
    <cellStyle name="1_ÿÿÿÿÿ_Book1_Bieu du thao QD von ho tro co MT 2 3 3" xfId="43395"/>
    <cellStyle name="1_ÿÿÿÿÿ_Book1_Bieu du thao QD von ho tro co MT 2 4" xfId="13075"/>
    <cellStyle name="1_ÿÿÿÿÿ_Book1_Bieu du thao QD von ho tro co MT 2 4 2" xfId="43396"/>
    <cellStyle name="1_ÿÿÿÿÿ_Book1_Bieu du thao QD von ho tro co MT 2 4 3" xfId="43397"/>
    <cellStyle name="1_ÿÿÿÿÿ_Book1_Bieu du thao QD von ho tro co MT 2 5" xfId="43398"/>
    <cellStyle name="1_ÿÿÿÿÿ_Book1_Bieu du thao QD von ho tro co MT 2 6" xfId="43399"/>
    <cellStyle name="1_ÿÿÿÿÿ_Book1_Bieu du thao QD von ho tro co MT 3" xfId="13076"/>
    <cellStyle name="1_ÿÿÿÿÿ_Book1_Bieu du thao QD von ho tro co MT 3 2" xfId="13077"/>
    <cellStyle name="1_ÿÿÿÿÿ_Book1_Bieu du thao QD von ho tro co MT 3 2 2" xfId="43400"/>
    <cellStyle name="1_ÿÿÿÿÿ_Book1_Bieu du thao QD von ho tro co MT 3 2 3" xfId="43401"/>
    <cellStyle name="1_ÿÿÿÿÿ_Book1_Bieu du thao QD von ho tro co MT 3 3" xfId="13078"/>
    <cellStyle name="1_ÿÿÿÿÿ_Book1_Bieu du thao QD von ho tro co MT 3 3 2" xfId="43402"/>
    <cellStyle name="1_ÿÿÿÿÿ_Book1_Bieu du thao QD von ho tro co MT 3 3 3" xfId="43403"/>
    <cellStyle name="1_ÿÿÿÿÿ_Book1_Bieu du thao QD von ho tro co MT 3 4" xfId="13079"/>
    <cellStyle name="1_ÿÿÿÿÿ_Book1_Bieu du thao QD von ho tro co MT 3 4 2" xfId="43404"/>
    <cellStyle name="1_ÿÿÿÿÿ_Book1_Bieu du thao QD von ho tro co MT 3 4 3" xfId="43405"/>
    <cellStyle name="1_ÿÿÿÿÿ_Book1_Bieu du thao QD von ho tro co MT 3 5" xfId="43406"/>
    <cellStyle name="1_ÿÿÿÿÿ_Book1_Bieu du thao QD von ho tro co MT 3 6" xfId="43407"/>
    <cellStyle name="1_ÿÿÿÿÿ_Book1_Bieu du thao QD von ho tro co MT 4" xfId="13080"/>
    <cellStyle name="1_ÿÿÿÿÿ_Book1_Bieu du thao QD von ho tro co MT 4 2" xfId="43408"/>
    <cellStyle name="1_ÿÿÿÿÿ_Book1_Bieu du thao QD von ho tro co MT 4 3" xfId="43409"/>
    <cellStyle name="1_ÿÿÿÿÿ_Book1_Bieu du thao QD von ho tro co MT 5" xfId="13081"/>
    <cellStyle name="1_ÿÿÿÿÿ_Book1_Bieu du thao QD von ho tro co MT 5 2" xfId="43410"/>
    <cellStyle name="1_ÿÿÿÿÿ_Book1_Bieu du thao QD von ho tro co MT 5 3" xfId="43411"/>
    <cellStyle name="1_ÿÿÿÿÿ_Book1_Bieu du thao QD von ho tro co MT 6" xfId="13082"/>
    <cellStyle name="1_ÿÿÿÿÿ_Book1_Bieu du thao QD von ho tro co MT 6 2" xfId="43412"/>
    <cellStyle name="1_ÿÿÿÿÿ_Book1_Bieu du thao QD von ho tro co MT 6 3" xfId="43413"/>
    <cellStyle name="1_ÿÿÿÿÿ_Book1_Bieu du thao QD von ho tro co MT 7" xfId="43414"/>
    <cellStyle name="1_ÿÿÿÿÿ_Book1_Bieu du thao QD von ho tro co MT 8" xfId="43415"/>
    <cellStyle name="1_ÿÿÿÿÿ_Book1_Hoan chinh KH 2012 (o nha)" xfId="13083"/>
    <cellStyle name="1_ÿÿÿÿÿ_Book1_Hoan chinh KH 2012 (o nha) 2" xfId="13084"/>
    <cellStyle name="1_ÿÿÿÿÿ_Book1_Hoan chinh KH 2012 (o nha) 2 2" xfId="13085"/>
    <cellStyle name="1_ÿÿÿÿÿ_Book1_Hoan chinh KH 2012 (o nha) 2 2 2" xfId="43416"/>
    <cellStyle name="1_ÿÿÿÿÿ_Book1_Hoan chinh KH 2012 (o nha) 2 2 3" xfId="43417"/>
    <cellStyle name="1_ÿÿÿÿÿ_Book1_Hoan chinh KH 2012 (o nha) 2 3" xfId="13086"/>
    <cellStyle name="1_ÿÿÿÿÿ_Book1_Hoan chinh KH 2012 (o nha) 2 3 2" xfId="43418"/>
    <cellStyle name="1_ÿÿÿÿÿ_Book1_Hoan chinh KH 2012 (o nha) 2 3 3" xfId="43419"/>
    <cellStyle name="1_ÿÿÿÿÿ_Book1_Hoan chinh KH 2012 (o nha) 2 4" xfId="13087"/>
    <cellStyle name="1_ÿÿÿÿÿ_Book1_Hoan chinh KH 2012 (o nha) 2 4 2" xfId="43420"/>
    <cellStyle name="1_ÿÿÿÿÿ_Book1_Hoan chinh KH 2012 (o nha) 2 4 3" xfId="43421"/>
    <cellStyle name="1_ÿÿÿÿÿ_Book1_Hoan chinh KH 2012 (o nha) 2 5" xfId="43422"/>
    <cellStyle name="1_ÿÿÿÿÿ_Book1_Hoan chinh KH 2012 (o nha) 2 6" xfId="43423"/>
    <cellStyle name="1_ÿÿÿÿÿ_Book1_Hoan chinh KH 2012 (o nha) 3" xfId="13088"/>
    <cellStyle name="1_ÿÿÿÿÿ_Book1_Hoan chinh KH 2012 (o nha) 3 2" xfId="13089"/>
    <cellStyle name="1_ÿÿÿÿÿ_Book1_Hoan chinh KH 2012 (o nha) 3 2 2" xfId="43424"/>
    <cellStyle name="1_ÿÿÿÿÿ_Book1_Hoan chinh KH 2012 (o nha) 3 2 3" xfId="43425"/>
    <cellStyle name="1_ÿÿÿÿÿ_Book1_Hoan chinh KH 2012 (o nha) 3 3" xfId="13090"/>
    <cellStyle name="1_ÿÿÿÿÿ_Book1_Hoan chinh KH 2012 (o nha) 3 3 2" xfId="43426"/>
    <cellStyle name="1_ÿÿÿÿÿ_Book1_Hoan chinh KH 2012 (o nha) 3 3 3" xfId="43427"/>
    <cellStyle name="1_ÿÿÿÿÿ_Book1_Hoan chinh KH 2012 (o nha) 3 4" xfId="13091"/>
    <cellStyle name="1_ÿÿÿÿÿ_Book1_Hoan chinh KH 2012 (o nha) 3 4 2" xfId="43428"/>
    <cellStyle name="1_ÿÿÿÿÿ_Book1_Hoan chinh KH 2012 (o nha) 3 4 3" xfId="43429"/>
    <cellStyle name="1_ÿÿÿÿÿ_Book1_Hoan chinh KH 2012 (o nha) 3 5" xfId="43430"/>
    <cellStyle name="1_ÿÿÿÿÿ_Book1_Hoan chinh KH 2012 (o nha) 3 6" xfId="43431"/>
    <cellStyle name="1_ÿÿÿÿÿ_Book1_Hoan chinh KH 2012 (o nha) 4" xfId="13092"/>
    <cellStyle name="1_ÿÿÿÿÿ_Book1_Hoan chinh KH 2012 (o nha) 4 2" xfId="43432"/>
    <cellStyle name="1_ÿÿÿÿÿ_Book1_Hoan chinh KH 2012 (o nha) 4 3" xfId="43433"/>
    <cellStyle name="1_ÿÿÿÿÿ_Book1_Hoan chinh KH 2012 (o nha) 5" xfId="13093"/>
    <cellStyle name="1_ÿÿÿÿÿ_Book1_Hoan chinh KH 2012 (o nha) 5 2" xfId="43434"/>
    <cellStyle name="1_ÿÿÿÿÿ_Book1_Hoan chinh KH 2012 (o nha) 5 3" xfId="43435"/>
    <cellStyle name="1_ÿÿÿÿÿ_Book1_Hoan chinh KH 2012 (o nha) 6" xfId="13094"/>
    <cellStyle name="1_ÿÿÿÿÿ_Book1_Hoan chinh KH 2012 (o nha) 6 2" xfId="43436"/>
    <cellStyle name="1_ÿÿÿÿÿ_Book1_Hoan chinh KH 2012 (o nha) 6 3" xfId="43437"/>
    <cellStyle name="1_ÿÿÿÿÿ_Book1_Hoan chinh KH 2012 (o nha) 7" xfId="43438"/>
    <cellStyle name="1_ÿÿÿÿÿ_Book1_Hoan chinh KH 2012 (o nha) 8" xfId="43439"/>
    <cellStyle name="1_ÿÿÿÿÿ_Book1_Hoan chinh KH 2012 (o nha)_Bao cao giai ngan quy I" xfId="13095"/>
    <cellStyle name="1_ÿÿÿÿÿ_Book1_Hoan chinh KH 2012 (o nha)_Bao cao giai ngan quy I 2" xfId="13096"/>
    <cellStyle name="1_ÿÿÿÿÿ_Book1_Hoan chinh KH 2012 (o nha)_Bao cao giai ngan quy I 2 2" xfId="13097"/>
    <cellStyle name="1_ÿÿÿÿÿ_Book1_Hoan chinh KH 2012 (o nha)_Bao cao giai ngan quy I 2 2 2" xfId="43440"/>
    <cellStyle name="1_ÿÿÿÿÿ_Book1_Hoan chinh KH 2012 (o nha)_Bao cao giai ngan quy I 2 2 3" xfId="43441"/>
    <cellStyle name="1_ÿÿÿÿÿ_Book1_Hoan chinh KH 2012 (o nha)_Bao cao giai ngan quy I 2 3" xfId="13098"/>
    <cellStyle name="1_ÿÿÿÿÿ_Book1_Hoan chinh KH 2012 (o nha)_Bao cao giai ngan quy I 2 3 2" xfId="43442"/>
    <cellStyle name="1_ÿÿÿÿÿ_Book1_Hoan chinh KH 2012 (o nha)_Bao cao giai ngan quy I 2 3 3" xfId="43443"/>
    <cellStyle name="1_ÿÿÿÿÿ_Book1_Hoan chinh KH 2012 (o nha)_Bao cao giai ngan quy I 2 4" xfId="13099"/>
    <cellStyle name="1_ÿÿÿÿÿ_Book1_Hoan chinh KH 2012 (o nha)_Bao cao giai ngan quy I 2 4 2" xfId="43444"/>
    <cellStyle name="1_ÿÿÿÿÿ_Book1_Hoan chinh KH 2012 (o nha)_Bao cao giai ngan quy I 2 4 3" xfId="43445"/>
    <cellStyle name="1_ÿÿÿÿÿ_Book1_Hoan chinh KH 2012 (o nha)_Bao cao giai ngan quy I 2 5" xfId="43446"/>
    <cellStyle name="1_ÿÿÿÿÿ_Book1_Hoan chinh KH 2012 (o nha)_Bao cao giai ngan quy I 2 6" xfId="43447"/>
    <cellStyle name="1_ÿÿÿÿÿ_Book1_Hoan chinh KH 2012 (o nha)_Bao cao giai ngan quy I 3" xfId="13100"/>
    <cellStyle name="1_ÿÿÿÿÿ_Book1_Hoan chinh KH 2012 (o nha)_Bao cao giai ngan quy I 3 2" xfId="13101"/>
    <cellStyle name="1_ÿÿÿÿÿ_Book1_Hoan chinh KH 2012 (o nha)_Bao cao giai ngan quy I 3 2 2" xfId="43448"/>
    <cellStyle name="1_ÿÿÿÿÿ_Book1_Hoan chinh KH 2012 (o nha)_Bao cao giai ngan quy I 3 2 3" xfId="43449"/>
    <cellStyle name="1_ÿÿÿÿÿ_Book1_Hoan chinh KH 2012 (o nha)_Bao cao giai ngan quy I 3 3" xfId="13102"/>
    <cellStyle name="1_ÿÿÿÿÿ_Book1_Hoan chinh KH 2012 (o nha)_Bao cao giai ngan quy I 3 3 2" xfId="43450"/>
    <cellStyle name="1_ÿÿÿÿÿ_Book1_Hoan chinh KH 2012 (o nha)_Bao cao giai ngan quy I 3 3 3" xfId="43451"/>
    <cellStyle name="1_ÿÿÿÿÿ_Book1_Hoan chinh KH 2012 (o nha)_Bao cao giai ngan quy I 3 4" xfId="13103"/>
    <cellStyle name="1_ÿÿÿÿÿ_Book1_Hoan chinh KH 2012 (o nha)_Bao cao giai ngan quy I 3 4 2" xfId="43452"/>
    <cellStyle name="1_ÿÿÿÿÿ_Book1_Hoan chinh KH 2012 (o nha)_Bao cao giai ngan quy I 3 4 3" xfId="43453"/>
    <cellStyle name="1_ÿÿÿÿÿ_Book1_Hoan chinh KH 2012 (o nha)_Bao cao giai ngan quy I 3 5" xfId="43454"/>
    <cellStyle name="1_ÿÿÿÿÿ_Book1_Hoan chinh KH 2012 (o nha)_Bao cao giai ngan quy I 3 6" xfId="43455"/>
    <cellStyle name="1_ÿÿÿÿÿ_Book1_Hoan chinh KH 2012 (o nha)_Bao cao giai ngan quy I 4" xfId="13104"/>
    <cellStyle name="1_ÿÿÿÿÿ_Book1_Hoan chinh KH 2012 (o nha)_Bao cao giai ngan quy I 4 2" xfId="43456"/>
    <cellStyle name="1_ÿÿÿÿÿ_Book1_Hoan chinh KH 2012 (o nha)_Bao cao giai ngan quy I 4 3" xfId="43457"/>
    <cellStyle name="1_ÿÿÿÿÿ_Book1_Hoan chinh KH 2012 (o nha)_Bao cao giai ngan quy I 5" xfId="13105"/>
    <cellStyle name="1_ÿÿÿÿÿ_Book1_Hoan chinh KH 2012 (o nha)_Bao cao giai ngan quy I 5 2" xfId="43458"/>
    <cellStyle name="1_ÿÿÿÿÿ_Book1_Hoan chinh KH 2012 (o nha)_Bao cao giai ngan quy I 5 3" xfId="43459"/>
    <cellStyle name="1_ÿÿÿÿÿ_Book1_Hoan chinh KH 2012 (o nha)_Bao cao giai ngan quy I 6" xfId="13106"/>
    <cellStyle name="1_ÿÿÿÿÿ_Book1_Hoan chinh KH 2012 (o nha)_Bao cao giai ngan quy I 6 2" xfId="43460"/>
    <cellStyle name="1_ÿÿÿÿÿ_Book1_Hoan chinh KH 2012 (o nha)_Bao cao giai ngan quy I 6 3" xfId="43461"/>
    <cellStyle name="1_ÿÿÿÿÿ_Book1_Hoan chinh KH 2012 (o nha)_Bao cao giai ngan quy I 7" xfId="43462"/>
    <cellStyle name="1_ÿÿÿÿÿ_Book1_Hoan chinh KH 2012 (o nha)_Bao cao giai ngan quy I 8" xfId="43463"/>
    <cellStyle name="1_ÿÿÿÿÿ_Book1_Hoan chinh KH 2012 (o nha)_BC von DTPT 6 thang 2012" xfId="13107"/>
    <cellStyle name="1_ÿÿÿÿÿ_Book1_Hoan chinh KH 2012 (o nha)_BC von DTPT 6 thang 2012 2" xfId="13108"/>
    <cellStyle name="1_ÿÿÿÿÿ_Book1_Hoan chinh KH 2012 (o nha)_BC von DTPT 6 thang 2012 2 2" xfId="13109"/>
    <cellStyle name="1_ÿÿÿÿÿ_Book1_Hoan chinh KH 2012 (o nha)_BC von DTPT 6 thang 2012 2 2 2" xfId="43464"/>
    <cellStyle name="1_ÿÿÿÿÿ_Book1_Hoan chinh KH 2012 (o nha)_BC von DTPT 6 thang 2012 2 2 3" xfId="43465"/>
    <cellStyle name="1_ÿÿÿÿÿ_Book1_Hoan chinh KH 2012 (o nha)_BC von DTPT 6 thang 2012 2 3" xfId="13110"/>
    <cellStyle name="1_ÿÿÿÿÿ_Book1_Hoan chinh KH 2012 (o nha)_BC von DTPT 6 thang 2012 2 3 2" xfId="43466"/>
    <cellStyle name="1_ÿÿÿÿÿ_Book1_Hoan chinh KH 2012 (o nha)_BC von DTPT 6 thang 2012 2 3 3" xfId="43467"/>
    <cellStyle name="1_ÿÿÿÿÿ_Book1_Hoan chinh KH 2012 (o nha)_BC von DTPT 6 thang 2012 2 4" xfId="13111"/>
    <cellStyle name="1_ÿÿÿÿÿ_Book1_Hoan chinh KH 2012 (o nha)_BC von DTPT 6 thang 2012 2 4 2" xfId="43468"/>
    <cellStyle name="1_ÿÿÿÿÿ_Book1_Hoan chinh KH 2012 (o nha)_BC von DTPT 6 thang 2012 2 4 3" xfId="43469"/>
    <cellStyle name="1_ÿÿÿÿÿ_Book1_Hoan chinh KH 2012 (o nha)_BC von DTPT 6 thang 2012 2 5" xfId="43470"/>
    <cellStyle name="1_ÿÿÿÿÿ_Book1_Hoan chinh KH 2012 (o nha)_BC von DTPT 6 thang 2012 2 6" xfId="43471"/>
    <cellStyle name="1_ÿÿÿÿÿ_Book1_Hoan chinh KH 2012 (o nha)_BC von DTPT 6 thang 2012 3" xfId="13112"/>
    <cellStyle name="1_ÿÿÿÿÿ_Book1_Hoan chinh KH 2012 (o nha)_BC von DTPT 6 thang 2012 3 2" xfId="13113"/>
    <cellStyle name="1_ÿÿÿÿÿ_Book1_Hoan chinh KH 2012 (o nha)_BC von DTPT 6 thang 2012 3 2 2" xfId="43472"/>
    <cellStyle name="1_ÿÿÿÿÿ_Book1_Hoan chinh KH 2012 (o nha)_BC von DTPT 6 thang 2012 3 2 3" xfId="43473"/>
    <cellStyle name="1_ÿÿÿÿÿ_Book1_Hoan chinh KH 2012 (o nha)_BC von DTPT 6 thang 2012 3 3" xfId="13114"/>
    <cellStyle name="1_ÿÿÿÿÿ_Book1_Hoan chinh KH 2012 (o nha)_BC von DTPT 6 thang 2012 3 3 2" xfId="43474"/>
    <cellStyle name="1_ÿÿÿÿÿ_Book1_Hoan chinh KH 2012 (o nha)_BC von DTPT 6 thang 2012 3 3 3" xfId="43475"/>
    <cellStyle name="1_ÿÿÿÿÿ_Book1_Hoan chinh KH 2012 (o nha)_BC von DTPT 6 thang 2012 3 4" xfId="13115"/>
    <cellStyle name="1_ÿÿÿÿÿ_Book1_Hoan chinh KH 2012 (o nha)_BC von DTPT 6 thang 2012 3 4 2" xfId="43476"/>
    <cellStyle name="1_ÿÿÿÿÿ_Book1_Hoan chinh KH 2012 (o nha)_BC von DTPT 6 thang 2012 3 4 3" xfId="43477"/>
    <cellStyle name="1_ÿÿÿÿÿ_Book1_Hoan chinh KH 2012 (o nha)_BC von DTPT 6 thang 2012 3 5" xfId="43478"/>
    <cellStyle name="1_ÿÿÿÿÿ_Book1_Hoan chinh KH 2012 (o nha)_BC von DTPT 6 thang 2012 3 6" xfId="43479"/>
    <cellStyle name="1_ÿÿÿÿÿ_Book1_Hoan chinh KH 2012 (o nha)_BC von DTPT 6 thang 2012 4" xfId="13116"/>
    <cellStyle name="1_ÿÿÿÿÿ_Book1_Hoan chinh KH 2012 (o nha)_BC von DTPT 6 thang 2012 4 2" xfId="43480"/>
    <cellStyle name="1_ÿÿÿÿÿ_Book1_Hoan chinh KH 2012 (o nha)_BC von DTPT 6 thang 2012 4 3" xfId="43481"/>
    <cellStyle name="1_ÿÿÿÿÿ_Book1_Hoan chinh KH 2012 (o nha)_BC von DTPT 6 thang 2012 5" xfId="13117"/>
    <cellStyle name="1_ÿÿÿÿÿ_Book1_Hoan chinh KH 2012 (o nha)_BC von DTPT 6 thang 2012 5 2" xfId="43482"/>
    <cellStyle name="1_ÿÿÿÿÿ_Book1_Hoan chinh KH 2012 (o nha)_BC von DTPT 6 thang 2012 5 3" xfId="43483"/>
    <cellStyle name="1_ÿÿÿÿÿ_Book1_Hoan chinh KH 2012 (o nha)_BC von DTPT 6 thang 2012 6" xfId="13118"/>
    <cellStyle name="1_ÿÿÿÿÿ_Book1_Hoan chinh KH 2012 (o nha)_BC von DTPT 6 thang 2012 6 2" xfId="43484"/>
    <cellStyle name="1_ÿÿÿÿÿ_Book1_Hoan chinh KH 2012 (o nha)_BC von DTPT 6 thang 2012 6 3" xfId="43485"/>
    <cellStyle name="1_ÿÿÿÿÿ_Book1_Hoan chinh KH 2012 (o nha)_BC von DTPT 6 thang 2012 7" xfId="43486"/>
    <cellStyle name="1_ÿÿÿÿÿ_Book1_Hoan chinh KH 2012 (o nha)_BC von DTPT 6 thang 2012 8" xfId="43487"/>
    <cellStyle name="1_ÿÿÿÿÿ_Book1_Hoan chinh KH 2012 (o nha)_Bieu du thao QD von ho tro co MT" xfId="13119"/>
    <cellStyle name="1_ÿÿÿÿÿ_Book1_Hoan chinh KH 2012 (o nha)_Bieu du thao QD von ho tro co MT 2" xfId="13120"/>
    <cellStyle name="1_ÿÿÿÿÿ_Book1_Hoan chinh KH 2012 (o nha)_Bieu du thao QD von ho tro co MT 2 2" xfId="13121"/>
    <cellStyle name="1_ÿÿÿÿÿ_Book1_Hoan chinh KH 2012 (o nha)_Bieu du thao QD von ho tro co MT 2 2 2" xfId="43488"/>
    <cellStyle name="1_ÿÿÿÿÿ_Book1_Hoan chinh KH 2012 (o nha)_Bieu du thao QD von ho tro co MT 2 2 3" xfId="43489"/>
    <cellStyle name="1_ÿÿÿÿÿ_Book1_Hoan chinh KH 2012 (o nha)_Bieu du thao QD von ho tro co MT 2 3" xfId="13122"/>
    <cellStyle name="1_ÿÿÿÿÿ_Book1_Hoan chinh KH 2012 (o nha)_Bieu du thao QD von ho tro co MT 2 3 2" xfId="43490"/>
    <cellStyle name="1_ÿÿÿÿÿ_Book1_Hoan chinh KH 2012 (o nha)_Bieu du thao QD von ho tro co MT 2 3 3" xfId="43491"/>
    <cellStyle name="1_ÿÿÿÿÿ_Book1_Hoan chinh KH 2012 (o nha)_Bieu du thao QD von ho tro co MT 2 4" xfId="13123"/>
    <cellStyle name="1_ÿÿÿÿÿ_Book1_Hoan chinh KH 2012 (o nha)_Bieu du thao QD von ho tro co MT 2 4 2" xfId="43492"/>
    <cellStyle name="1_ÿÿÿÿÿ_Book1_Hoan chinh KH 2012 (o nha)_Bieu du thao QD von ho tro co MT 2 4 3" xfId="43493"/>
    <cellStyle name="1_ÿÿÿÿÿ_Book1_Hoan chinh KH 2012 (o nha)_Bieu du thao QD von ho tro co MT 2 5" xfId="43494"/>
    <cellStyle name="1_ÿÿÿÿÿ_Book1_Hoan chinh KH 2012 (o nha)_Bieu du thao QD von ho tro co MT 2 6" xfId="43495"/>
    <cellStyle name="1_ÿÿÿÿÿ_Book1_Hoan chinh KH 2012 (o nha)_Bieu du thao QD von ho tro co MT 3" xfId="13124"/>
    <cellStyle name="1_ÿÿÿÿÿ_Book1_Hoan chinh KH 2012 (o nha)_Bieu du thao QD von ho tro co MT 3 2" xfId="13125"/>
    <cellStyle name="1_ÿÿÿÿÿ_Book1_Hoan chinh KH 2012 (o nha)_Bieu du thao QD von ho tro co MT 3 2 2" xfId="43496"/>
    <cellStyle name="1_ÿÿÿÿÿ_Book1_Hoan chinh KH 2012 (o nha)_Bieu du thao QD von ho tro co MT 3 2 3" xfId="43497"/>
    <cellStyle name="1_ÿÿÿÿÿ_Book1_Hoan chinh KH 2012 (o nha)_Bieu du thao QD von ho tro co MT 3 3" xfId="13126"/>
    <cellStyle name="1_ÿÿÿÿÿ_Book1_Hoan chinh KH 2012 (o nha)_Bieu du thao QD von ho tro co MT 3 3 2" xfId="43498"/>
    <cellStyle name="1_ÿÿÿÿÿ_Book1_Hoan chinh KH 2012 (o nha)_Bieu du thao QD von ho tro co MT 3 3 3" xfId="43499"/>
    <cellStyle name="1_ÿÿÿÿÿ_Book1_Hoan chinh KH 2012 (o nha)_Bieu du thao QD von ho tro co MT 3 4" xfId="13127"/>
    <cellStyle name="1_ÿÿÿÿÿ_Book1_Hoan chinh KH 2012 (o nha)_Bieu du thao QD von ho tro co MT 3 4 2" xfId="43500"/>
    <cellStyle name="1_ÿÿÿÿÿ_Book1_Hoan chinh KH 2012 (o nha)_Bieu du thao QD von ho tro co MT 3 4 3" xfId="43501"/>
    <cellStyle name="1_ÿÿÿÿÿ_Book1_Hoan chinh KH 2012 (o nha)_Bieu du thao QD von ho tro co MT 3 5" xfId="43502"/>
    <cellStyle name="1_ÿÿÿÿÿ_Book1_Hoan chinh KH 2012 (o nha)_Bieu du thao QD von ho tro co MT 3 6" xfId="43503"/>
    <cellStyle name="1_ÿÿÿÿÿ_Book1_Hoan chinh KH 2012 (o nha)_Bieu du thao QD von ho tro co MT 4" xfId="13128"/>
    <cellStyle name="1_ÿÿÿÿÿ_Book1_Hoan chinh KH 2012 (o nha)_Bieu du thao QD von ho tro co MT 4 2" xfId="43504"/>
    <cellStyle name="1_ÿÿÿÿÿ_Book1_Hoan chinh KH 2012 (o nha)_Bieu du thao QD von ho tro co MT 4 3" xfId="43505"/>
    <cellStyle name="1_ÿÿÿÿÿ_Book1_Hoan chinh KH 2012 (o nha)_Bieu du thao QD von ho tro co MT 5" xfId="13129"/>
    <cellStyle name="1_ÿÿÿÿÿ_Book1_Hoan chinh KH 2012 (o nha)_Bieu du thao QD von ho tro co MT 5 2" xfId="43506"/>
    <cellStyle name="1_ÿÿÿÿÿ_Book1_Hoan chinh KH 2012 (o nha)_Bieu du thao QD von ho tro co MT 5 3" xfId="43507"/>
    <cellStyle name="1_ÿÿÿÿÿ_Book1_Hoan chinh KH 2012 (o nha)_Bieu du thao QD von ho tro co MT 6" xfId="13130"/>
    <cellStyle name="1_ÿÿÿÿÿ_Book1_Hoan chinh KH 2012 (o nha)_Bieu du thao QD von ho tro co MT 6 2" xfId="43508"/>
    <cellStyle name="1_ÿÿÿÿÿ_Book1_Hoan chinh KH 2012 (o nha)_Bieu du thao QD von ho tro co MT 6 3" xfId="43509"/>
    <cellStyle name="1_ÿÿÿÿÿ_Book1_Hoan chinh KH 2012 (o nha)_Bieu du thao QD von ho tro co MT 7" xfId="43510"/>
    <cellStyle name="1_ÿÿÿÿÿ_Book1_Hoan chinh KH 2012 (o nha)_Bieu du thao QD von ho tro co MT 8" xfId="43511"/>
    <cellStyle name="1_ÿÿÿÿÿ_Book1_Hoan chinh KH 2012 (o nha)_Ke hoach 2012 theo doi (giai ngan 30.6.12)" xfId="13131"/>
    <cellStyle name="1_ÿÿÿÿÿ_Book1_Hoan chinh KH 2012 (o nha)_Ke hoach 2012 theo doi (giai ngan 30.6.12) 2" xfId="13132"/>
    <cellStyle name="1_ÿÿÿÿÿ_Book1_Hoan chinh KH 2012 (o nha)_Ke hoach 2012 theo doi (giai ngan 30.6.12) 2 2" xfId="13133"/>
    <cellStyle name="1_ÿÿÿÿÿ_Book1_Hoan chinh KH 2012 (o nha)_Ke hoach 2012 theo doi (giai ngan 30.6.12) 2 2 2" xfId="43512"/>
    <cellStyle name="1_ÿÿÿÿÿ_Book1_Hoan chinh KH 2012 (o nha)_Ke hoach 2012 theo doi (giai ngan 30.6.12) 2 2 3" xfId="43513"/>
    <cellStyle name="1_ÿÿÿÿÿ_Book1_Hoan chinh KH 2012 (o nha)_Ke hoach 2012 theo doi (giai ngan 30.6.12) 2 3" xfId="13134"/>
    <cellStyle name="1_ÿÿÿÿÿ_Book1_Hoan chinh KH 2012 (o nha)_Ke hoach 2012 theo doi (giai ngan 30.6.12) 2 3 2" xfId="43514"/>
    <cellStyle name="1_ÿÿÿÿÿ_Book1_Hoan chinh KH 2012 (o nha)_Ke hoach 2012 theo doi (giai ngan 30.6.12) 2 3 3" xfId="43515"/>
    <cellStyle name="1_ÿÿÿÿÿ_Book1_Hoan chinh KH 2012 (o nha)_Ke hoach 2012 theo doi (giai ngan 30.6.12) 2 4" xfId="13135"/>
    <cellStyle name="1_ÿÿÿÿÿ_Book1_Hoan chinh KH 2012 (o nha)_Ke hoach 2012 theo doi (giai ngan 30.6.12) 2 4 2" xfId="43516"/>
    <cellStyle name="1_ÿÿÿÿÿ_Book1_Hoan chinh KH 2012 (o nha)_Ke hoach 2012 theo doi (giai ngan 30.6.12) 2 4 3" xfId="43517"/>
    <cellStyle name="1_ÿÿÿÿÿ_Book1_Hoan chinh KH 2012 (o nha)_Ke hoach 2012 theo doi (giai ngan 30.6.12) 2 5" xfId="43518"/>
    <cellStyle name="1_ÿÿÿÿÿ_Book1_Hoan chinh KH 2012 (o nha)_Ke hoach 2012 theo doi (giai ngan 30.6.12) 2 6" xfId="43519"/>
    <cellStyle name="1_ÿÿÿÿÿ_Book1_Hoan chinh KH 2012 (o nha)_Ke hoach 2012 theo doi (giai ngan 30.6.12) 3" xfId="13136"/>
    <cellStyle name="1_ÿÿÿÿÿ_Book1_Hoan chinh KH 2012 (o nha)_Ke hoach 2012 theo doi (giai ngan 30.6.12) 3 2" xfId="13137"/>
    <cellStyle name="1_ÿÿÿÿÿ_Book1_Hoan chinh KH 2012 (o nha)_Ke hoach 2012 theo doi (giai ngan 30.6.12) 3 2 2" xfId="43520"/>
    <cellStyle name="1_ÿÿÿÿÿ_Book1_Hoan chinh KH 2012 (o nha)_Ke hoach 2012 theo doi (giai ngan 30.6.12) 3 2 3" xfId="43521"/>
    <cellStyle name="1_ÿÿÿÿÿ_Book1_Hoan chinh KH 2012 (o nha)_Ke hoach 2012 theo doi (giai ngan 30.6.12) 3 3" xfId="13138"/>
    <cellStyle name="1_ÿÿÿÿÿ_Book1_Hoan chinh KH 2012 (o nha)_Ke hoach 2012 theo doi (giai ngan 30.6.12) 3 3 2" xfId="43522"/>
    <cellStyle name="1_ÿÿÿÿÿ_Book1_Hoan chinh KH 2012 (o nha)_Ke hoach 2012 theo doi (giai ngan 30.6.12) 3 3 3" xfId="43523"/>
    <cellStyle name="1_ÿÿÿÿÿ_Book1_Hoan chinh KH 2012 (o nha)_Ke hoach 2012 theo doi (giai ngan 30.6.12) 3 4" xfId="13139"/>
    <cellStyle name="1_ÿÿÿÿÿ_Book1_Hoan chinh KH 2012 (o nha)_Ke hoach 2012 theo doi (giai ngan 30.6.12) 3 4 2" xfId="43524"/>
    <cellStyle name="1_ÿÿÿÿÿ_Book1_Hoan chinh KH 2012 (o nha)_Ke hoach 2012 theo doi (giai ngan 30.6.12) 3 4 3" xfId="43525"/>
    <cellStyle name="1_ÿÿÿÿÿ_Book1_Hoan chinh KH 2012 (o nha)_Ke hoach 2012 theo doi (giai ngan 30.6.12) 3 5" xfId="43526"/>
    <cellStyle name="1_ÿÿÿÿÿ_Book1_Hoan chinh KH 2012 (o nha)_Ke hoach 2012 theo doi (giai ngan 30.6.12) 3 6" xfId="43527"/>
    <cellStyle name="1_ÿÿÿÿÿ_Book1_Hoan chinh KH 2012 (o nha)_Ke hoach 2012 theo doi (giai ngan 30.6.12) 4" xfId="13140"/>
    <cellStyle name="1_ÿÿÿÿÿ_Book1_Hoan chinh KH 2012 (o nha)_Ke hoach 2012 theo doi (giai ngan 30.6.12) 4 2" xfId="43528"/>
    <cellStyle name="1_ÿÿÿÿÿ_Book1_Hoan chinh KH 2012 (o nha)_Ke hoach 2012 theo doi (giai ngan 30.6.12) 4 3" xfId="43529"/>
    <cellStyle name="1_ÿÿÿÿÿ_Book1_Hoan chinh KH 2012 (o nha)_Ke hoach 2012 theo doi (giai ngan 30.6.12) 5" xfId="13141"/>
    <cellStyle name="1_ÿÿÿÿÿ_Book1_Hoan chinh KH 2012 (o nha)_Ke hoach 2012 theo doi (giai ngan 30.6.12) 5 2" xfId="43530"/>
    <cellStyle name="1_ÿÿÿÿÿ_Book1_Hoan chinh KH 2012 (o nha)_Ke hoach 2012 theo doi (giai ngan 30.6.12) 5 3" xfId="43531"/>
    <cellStyle name="1_ÿÿÿÿÿ_Book1_Hoan chinh KH 2012 (o nha)_Ke hoach 2012 theo doi (giai ngan 30.6.12) 6" xfId="13142"/>
    <cellStyle name="1_ÿÿÿÿÿ_Book1_Hoan chinh KH 2012 (o nha)_Ke hoach 2012 theo doi (giai ngan 30.6.12) 6 2" xfId="43532"/>
    <cellStyle name="1_ÿÿÿÿÿ_Book1_Hoan chinh KH 2012 (o nha)_Ke hoach 2012 theo doi (giai ngan 30.6.12) 6 3" xfId="43533"/>
    <cellStyle name="1_ÿÿÿÿÿ_Book1_Hoan chinh KH 2012 (o nha)_Ke hoach 2012 theo doi (giai ngan 30.6.12) 7" xfId="43534"/>
    <cellStyle name="1_ÿÿÿÿÿ_Book1_Hoan chinh KH 2012 (o nha)_Ke hoach 2012 theo doi (giai ngan 30.6.12) 8" xfId="43535"/>
    <cellStyle name="1_ÿÿÿÿÿ_Book1_Hoan chinh KH 2012 Von ho tro co MT" xfId="13143"/>
    <cellStyle name="1_ÿÿÿÿÿ_Book1_Hoan chinh KH 2012 Von ho tro co MT (chi tiet)" xfId="13144"/>
    <cellStyle name="1_ÿÿÿÿÿ_Book1_Hoan chinh KH 2012 Von ho tro co MT (chi tiet) 2" xfId="13145"/>
    <cellStyle name="1_ÿÿÿÿÿ_Book1_Hoan chinh KH 2012 Von ho tro co MT (chi tiet) 2 2" xfId="13146"/>
    <cellStyle name="1_ÿÿÿÿÿ_Book1_Hoan chinh KH 2012 Von ho tro co MT (chi tiet) 2 2 2" xfId="43536"/>
    <cellStyle name="1_ÿÿÿÿÿ_Book1_Hoan chinh KH 2012 Von ho tro co MT (chi tiet) 2 2 3" xfId="43537"/>
    <cellStyle name="1_ÿÿÿÿÿ_Book1_Hoan chinh KH 2012 Von ho tro co MT (chi tiet) 2 3" xfId="13147"/>
    <cellStyle name="1_ÿÿÿÿÿ_Book1_Hoan chinh KH 2012 Von ho tro co MT (chi tiet) 2 3 2" xfId="43538"/>
    <cellStyle name="1_ÿÿÿÿÿ_Book1_Hoan chinh KH 2012 Von ho tro co MT (chi tiet) 2 3 3" xfId="43539"/>
    <cellStyle name="1_ÿÿÿÿÿ_Book1_Hoan chinh KH 2012 Von ho tro co MT (chi tiet) 2 4" xfId="13148"/>
    <cellStyle name="1_ÿÿÿÿÿ_Book1_Hoan chinh KH 2012 Von ho tro co MT (chi tiet) 2 4 2" xfId="43540"/>
    <cellStyle name="1_ÿÿÿÿÿ_Book1_Hoan chinh KH 2012 Von ho tro co MT (chi tiet) 2 4 3" xfId="43541"/>
    <cellStyle name="1_ÿÿÿÿÿ_Book1_Hoan chinh KH 2012 Von ho tro co MT (chi tiet) 2 5" xfId="43542"/>
    <cellStyle name="1_ÿÿÿÿÿ_Book1_Hoan chinh KH 2012 Von ho tro co MT (chi tiet) 2 6" xfId="43543"/>
    <cellStyle name="1_ÿÿÿÿÿ_Book1_Hoan chinh KH 2012 Von ho tro co MT (chi tiet) 3" xfId="13149"/>
    <cellStyle name="1_ÿÿÿÿÿ_Book1_Hoan chinh KH 2012 Von ho tro co MT (chi tiet) 3 2" xfId="13150"/>
    <cellStyle name="1_ÿÿÿÿÿ_Book1_Hoan chinh KH 2012 Von ho tro co MT (chi tiet) 3 2 2" xfId="43544"/>
    <cellStyle name="1_ÿÿÿÿÿ_Book1_Hoan chinh KH 2012 Von ho tro co MT (chi tiet) 3 2 3" xfId="43545"/>
    <cellStyle name="1_ÿÿÿÿÿ_Book1_Hoan chinh KH 2012 Von ho tro co MT (chi tiet) 3 3" xfId="13151"/>
    <cellStyle name="1_ÿÿÿÿÿ_Book1_Hoan chinh KH 2012 Von ho tro co MT (chi tiet) 3 3 2" xfId="43546"/>
    <cellStyle name="1_ÿÿÿÿÿ_Book1_Hoan chinh KH 2012 Von ho tro co MT (chi tiet) 3 3 3" xfId="43547"/>
    <cellStyle name="1_ÿÿÿÿÿ_Book1_Hoan chinh KH 2012 Von ho tro co MT (chi tiet) 3 4" xfId="13152"/>
    <cellStyle name="1_ÿÿÿÿÿ_Book1_Hoan chinh KH 2012 Von ho tro co MT (chi tiet) 3 4 2" xfId="43548"/>
    <cellStyle name="1_ÿÿÿÿÿ_Book1_Hoan chinh KH 2012 Von ho tro co MT (chi tiet) 3 4 3" xfId="43549"/>
    <cellStyle name="1_ÿÿÿÿÿ_Book1_Hoan chinh KH 2012 Von ho tro co MT (chi tiet) 3 5" xfId="43550"/>
    <cellStyle name="1_ÿÿÿÿÿ_Book1_Hoan chinh KH 2012 Von ho tro co MT (chi tiet) 3 6" xfId="43551"/>
    <cellStyle name="1_ÿÿÿÿÿ_Book1_Hoan chinh KH 2012 Von ho tro co MT (chi tiet) 4" xfId="13153"/>
    <cellStyle name="1_ÿÿÿÿÿ_Book1_Hoan chinh KH 2012 Von ho tro co MT (chi tiet) 4 2" xfId="43552"/>
    <cellStyle name="1_ÿÿÿÿÿ_Book1_Hoan chinh KH 2012 Von ho tro co MT (chi tiet) 4 3" xfId="43553"/>
    <cellStyle name="1_ÿÿÿÿÿ_Book1_Hoan chinh KH 2012 Von ho tro co MT (chi tiet) 5" xfId="13154"/>
    <cellStyle name="1_ÿÿÿÿÿ_Book1_Hoan chinh KH 2012 Von ho tro co MT (chi tiet) 5 2" xfId="43554"/>
    <cellStyle name="1_ÿÿÿÿÿ_Book1_Hoan chinh KH 2012 Von ho tro co MT (chi tiet) 5 3" xfId="43555"/>
    <cellStyle name="1_ÿÿÿÿÿ_Book1_Hoan chinh KH 2012 Von ho tro co MT (chi tiet) 6" xfId="13155"/>
    <cellStyle name="1_ÿÿÿÿÿ_Book1_Hoan chinh KH 2012 Von ho tro co MT (chi tiet) 6 2" xfId="43556"/>
    <cellStyle name="1_ÿÿÿÿÿ_Book1_Hoan chinh KH 2012 Von ho tro co MT (chi tiet) 6 3" xfId="43557"/>
    <cellStyle name="1_ÿÿÿÿÿ_Book1_Hoan chinh KH 2012 Von ho tro co MT (chi tiet) 7" xfId="43558"/>
    <cellStyle name="1_ÿÿÿÿÿ_Book1_Hoan chinh KH 2012 Von ho tro co MT (chi tiet) 8" xfId="43559"/>
    <cellStyle name="1_ÿÿÿÿÿ_Book1_Hoan chinh KH 2012 Von ho tro co MT 10" xfId="13156"/>
    <cellStyle name="1_ÿÿÿÿÿ_Book1_Hoan chinh KH 2012 Von ho tro co MT 10 2" xfId="13157"/>
    <cellStyle name="1_ÿÿÿÿÿ_Book1_Hoan chinh KH 2012 Von ho tro co MT 10 2 2" xfId="43560"/>
    <cellStyle name="1_ÿÿÿÿÿ_Book1_Hoan chinh KH 2012 Von ho tro co MT 10 2 3" xfId="43561"/>
    <cellStyle name="1_ÿÿÿÿÿ_Book1_Hoan chinh KH 2012 Von ho tro co MT 10 3" xfId="13158"/>
    <cellStyle name="1_ÿÿÿÿÿ_Book1_Hoan chinh KH 2012 Von ho tro co MT 10 3 2" xfId="43562"/>
    <cellStyle name="1_ÿÿÿÿÿ_Book1_Hoan chinh KH 2012 Von ho tro co MT 10 3 3" xfId="43563"/>
    <cellStyle name="1_ÿÿÿÿÿ_Book1_Hoan chinh KH 2012 Von ho tro co MT 10 4" xfId="13159"/>
    <cellStyle name="1_ÿÿÿÿÿ_Book1_Hoan chinh KH 2012 Von ho tro co MT 10 4 2" xfId="43564"/>
    <cellStyle name="1_ÿÿÿÿÿ_Book1_Hoan chinh KH 2012 Von ho tro co MT 10 4 3" xfId="43565"/>
    <cellStyle name="1_ÿÿÿÿÿ_Book1_Hoan chinh KH 2012 Von ho tro co MT 10 5" xfId="43566"/>
    <cellStyle name="1_ÿÿÿÿÿ_Book1_Hoan chinh KH 2012 Von ho tro co MT 10 6" xfId="43567"/>
    <cellStyle name="1_ÿÿÿÿÿ_Book1_Hoan chinh KH 2012 Von ho tro co MT 11" xfId="13160"/>
    <cellStyle name="1_ÿÿÿÿÿ_Book1_Hoan chinh KH 2012 Von ho tro co MT 11 2" xfId="13161"/>
    <cellStyle name="1_ÿÿÿÿÿ_Book1_Hoan chinh KH 2012 Von ho tro co MT 11 2 2" xfId="43568"/>
    <cellStyle name="1_ÿÿÿÿÿ_Book1_Hoan chinh KH 2012 Von ho tro co MT 11 2 3" xfId="43569"/>
    <cellStyle name="1_ÿÿÿÿÿ_Book1_Hoan chinh KH 2012 Von ho tro co MT 11 3" xfId="13162"/>
    <cellStyle name="1_ÿÿÿÿÿ_Book1_Hoan chinh KH 2012 Von ho tro co MT 11 3 2" xfId="43570"/>
    <cellStyle name="1_ÿÿÿÿÿ_Book1_Hoan chinh KH 2012 Von ho tro co MT 11 3 3" xfId="43571"/>
    <cellStyle name="1_ÿÿÿÿÿ_Book1_Hoan chinh KH 2012 Von ho tro co MT 11 4" xfId="13163"/>
    <cellStyle name="1_ÿÿÿÿÿ_Book1_Hoan chinh KH 2012 Von ho tro co MT 11 4 2" xfId="43572"/>
    <cellStyle name="1_ÿÿÿÿÿ_Book1_Hoan chinh KH 2012 Von ho tro co MT 11 4 3" xfId="43573"/>
    <cellStyle name="1_ÿÿÿÿÿ_Book1_Hoan chinh KH 2012 Von ho tro co MT 11 5" xfId="43574"/>
    <cellStyle name="1_ÿÿÿÿÿ_Book1_Hoan chinh KH 2012 Von ho tro co MT 11 6" xfId="43575"/>
    <cellStyle name="1_ÿÿÿÿÿ_Book1_Hoan chinh KH 2012 Von ho tro co MT 12" xfId="13164"/>
    <cellStyle name="1_ÿÿÿÿÿ_Book1_Hoan chinh KH 2012 Von ho tro co MT 12 2" xfId="13165"/>
    <cellStyle name="1_ÿÿÿÿÿ_Book1_Hoan chinh KH 2012 Von ho tro co MT 12 2 2" xfId="43576"/>
    <cellStyle name="1_ÿÿÿÿÿ_Book1_Hoan chinh KH 2012 Von ho tro co MT 12 2 3" xfId="43577"/>
    <cellStyle name="1_ÿÿÿÿÿ_Book1_Hoan chinh KH 2012 Von ho tro co MT 12 3" xfId="13166"/>
    <cellStyle name="1_ÿÿÿÿÿ_Book1_Hoan chinh KH 2012 Von ho tro co MT 12 3 2" xfId="43578"/>
    <cellStyle name="1_ÿÿÿÿÿ_Book1_Hoan chinh KH 2012 Von ho tro co MT 12 3 3" xfId="43579"/>
    <cellStyle name="1_ÿÿÿÿÿ_Book1_Hoan chinh KH 2012 Von ho tro co MT 12 4" xfId="13167"/>
    <cellStyle name="1_ÿÿÿÿÿ_Book1_Hoan chinh KH 2012 Von ho tro co MT 12 4 2" xfId="43580"/>
    <cellStyle name="1_ÿÿÿÿÿ_Book1_Hoan chinh KH 2012 Von ho tro co MT 12 4 3" xfId="43581"/>
    <cellStyle name="1_ÿÿÿÿÿ_Book1_Hoan chinh KH 2012 Von ho tro co MT 12 5" xfId="43582"/>
    <cellStyle name="1_ÿÿÿÿÿ_Book1_Hoan chinh KH 2012 Von ho tro co MT 12 6" xfId="43583"/>
    <cellStyle name="1_ÿÿÿÿÿ_Book1_Hoan chinh KH 2012 Von ho tro co MT 13" xfId="13168"/>
    <cellStyle name="1_ÿÿÿÿÿ_Book1_Hoan chinh KH 2012 Von ho tro co MT 13 2" xfId="13169"/>
    <cellStyle name="1_ÿÿÿÿÿ_Book1_Hoan chinh KH 2012 Von ho tro co MT 13 2 2" xfId="43584"/>
    <cellStyle name="1_ÿÿÿÿÿ_Book1_Hoan chinh KH 2012 Von ho tro co MT 13 2 3" xfId="43585"/>
    <cellStyle name="1_ÿÿÿÿÿ_Book1_Hoan chinh KH 2012 Von ho tro co MT 13 3" xfId="13170"/>
    <cellStyle name="1_ÿÿÿÿÿ_Book1_Hoan chinh KH 2012 Von ho tro co MT 13 3 2" xfId="43586"/>
    <cellStyle name="1_ÿÿÿÿÿ_Book1_Hoan chinh KH 2012 Von ho tro co MT 13 3 3" xfId="43587"/>
    <cellStyle name="1_ÿÿÿÿÿ_Book1_Hoan chinh KH 2012 Von ho tro co MT 13 4" xfId="13171"/>
    <cellStyle name="1_ÿÿÿÿÿ_Book1_Hoan chinh KH 2012 Von ho tro co MT 13 4 2" xfId="43588"/>
    <cellStyle name="1_ÿÿÿÿÿ_Book1_Hoan chinh KH 2012 Von ho tro co MT 13 4 3" xfId="43589"/>
    <cellStyle name="1_ÿÿÿÿÿ_Book1_Hoan chinh KH 2012 Von ho tro co MT 13 5" xfId="43590"/>
    <cellStyle name="1_ÿÿÿÿÿ_Book1_Hoan chinh KH 2012 Von ho tro co MT 13 6" xfId="43591"/>
    <cellStyle name="1_ÿÿÿÿÿ_Book1_Hoan chinh KH 2012 Von ho tro co MT 14" xfId="13172"/>
    <cellStyle name="1_ÿÿÿÿÿ_Book1_Hoan chinh KH 2012 Von ho tro co MT 14 2" xfId="13173"/>
    <cellStyle name="1_ÿÿÿÿÿ_Book1_Hoan chinh KH 2012 Von ho tro co MT 14 2 2" xfId="43592"/>
    <cellStyle name="1_ÿÿÿÿÿ_Book1_Hoan chinh KH 2012 Von ho tro co MT 14 2 3" xfId="43593"/>
    <cellStyle name="1_ÿÿÿÿÿ_Book1_Hoan chinh KH 2012 Von ho tro co MT 14 3" xfId="13174"/>
    <cellStyle name="1_ÿÿÿÿÿ_Book1_Hoan chinh KH 2012 Von ho tro co MT 14 3 2" xfId="43594"/>
    <cellStyle name="1_ÿÿÿÿÿ_Book1_Hoan chinh KH 2012 Von ho tro co MT 14 3 3" xfId="43595"/>
    <cellStyle name="1_ÿÿÿÿÿ_Book1_Hoan chinh KH 2012 Von ho tro co MT 14 4" xfId="13175"/>
    <cellStyle name="1_ÿÿÿÿÿ_Book1_Hoan chinh KH 2012 Von ho tro co MT 14 4 2" xfId="43596"/>
    <cellStyle name="1_ÿÿÿÿÿ_Book1_Hoan chinh KH 2012 Von ho tro co MT 14 4 3" xfId="43597"/>
    <cellStyle name="1_ÿÿÿÿÿ_Book1_Hoan chinh KH 2012 Von ho tro co MT 14 5" xfId="43598"/>
    <cellStyle name="1_ÿÿÿÿÿ_Book1_Hoan chinh KH 2012 Von ho tro co MT 14 6" xfId="43599"/>
    <cellStyle name="1_ÿÿÿÿÿ_Book1_Hoan chinh KH 2012 Von ho tro co MT 15" xfId="13176"/>
    <cellStyle name="1_ÿÿÿÿÿ_Book1_Hoan chinh KH 2012 Von ho tro co MT 15 2" xfId="13177"/>
    <cellStyle name="1_ÿÿÿÿÿ_Book1_Hoan chinh KH 2012 Von ho tro co MT 15 2 2" xfId="43600"/>
    <cellStyle name="1_ÿÿÿÿÿ_Book1_Hoan chinh KH 2012 Von ho tro co MT 15 2 3" xfId="43601"/>
    <cellStyle name="1_ÿÿÿÿÿ_Book1_Hoan chinh KH 2012 Von ho tro co MT 15 3" xfId="13178"/>
    <cellStyle name="1_ÿÿÿÿÿ_Book1_Hoan chinh KH 2012 Von ho tro co MT 15 3 2" xfId="43602"/>
    <cellStyle name="1_ÿÿÿÿÿ_Book1_Hoan chinh KH 2012 Von ho tro co MT 15 3 3" xfId="43603"/>
    <cellStyle name="1_ÿÿÿÿÿ_Book1_Hoan chinh KH 2012 Von ho tro co MT 15 4" xfId="13179"/>
    <cellStyle name="1_ÿÿÿÿÿ_Book1_Hoan chinh KH 2012 Von ho tro co MT 15 4 2" xfId="43604"/>
    <cellStyle name="1_ÿÿÿÿÿ_Book1_Hoan chinh KH 2012 Von ho tro co MT 15 4 3" xfId="43605"/>
    <cellStyle name="1_ÿÿÿÿÿ_Book1_Hoan chinh KH 2012 Von ho tro co MT 15 5" xfId="43606"/>
    <cellStyle name="1_ÿÿÿÿÿ_Book1_Hoan chinh KH 2012 Von ho tro co MT 15 6" xfId="43607"/>
    <cellStyle name="1_ÿÿÿÿÿ_Book1_Hoan chinh KH 2012 Von ho tro co MT 16" xfId="13180"/>
    <cellStyle name="1_ÿÿÿÿÿ_Book1_Hoan chinh KH 2012 Von ho tro co MT 16 2" xfId="13181"/>
    <cellStyle name="1_ÿÿÿÿÿ_Book1_Hoan chinh KH 2012 Von ho tro co MT 16 2 2" xfId="43608"/>
    <cellStyle name="1_ÿÿÿÿÿ_Book1_Hoan chinh KH 2012 Von ho tro co MT 16 2 3" xfId="43609"/>
    <cellStyle name="1_ÿÿÿÿÿ_Book1_Hoan chinh KH 2012 Von ho tro co MT 16 3" xfId="13182"/>
    <cellStyle name="1_ÿÿÿÿÿ_Book1_Hoan chinh KH 2012 Von ho tro co MT 16 3 2" xfId="43610"/>
    <cellStyle name="1_ÿÿÿÿÿ_Book1_Hoan chinh KH 2012 Von ho tro co MT 16 3 3" xfId="43611"/>
    <cellStyle name="1_ÿÿÿÿÿ_Book1_Hoan chinh KH 2012 Von ho tro co MT 16 4" xfId="13183"/>
    <cellStyle name="1_ÿÿÿÿÿ_Book1_Hoan chinh KH 2012 Von ho tro co MT 16 4 2" xfId="43612"/>
    <cellStyle name="1_ÿÿÿÿÿ_Book1_Hoan chinh KH 2012 Von ho tro co MT 16 4 3" xfId="43613"/>
    <cellStyle name="1_ÿÿÿÿÿ_Book1_Hoan chinh KH 2012 Von ho tro co MT 16 5" xfId="43614"/>
    <cellStyle name="1_ÿÿÿÿÿ_Book1_Hoan chinh KH 2012 Von ho tro co MT 16 6" xfId="43615"/>
    <cellStyle name="1_ÿÿÿÿÿ_Book1_Hoan chinh KH 2012 Von ho tro co MT 17" xfId="13184"/>
    <cellStyle name="1_ÿÿÿÿÿ_Book1_Hoan chinh KH 2012 Von ho tro co MT 17 2" xfId="13185"/>
    <cellStyle name="1_ÿÿÿÿÿ_Book1_Hoan chinh KH 2012 Von ho tro co MT 17 2 2" xfId="43616"/>
    <cellStyle name="1_ÿÿÿÿÿ_Book1_Hoan chinh KH 2012 Von ho tro co MT 17 2 3" xfId="43617"/>
    <cellStyle name="1_ÿÿÿÿÿ_Book1_Hoan chinh KH 2012 Von ho tro co MT 17 3" xfId="13186"/>
    <cellStyle name="1_ÿÿÿÿÿ_Book1_Hoan chinh KH 2012 Von ho tro co MT 17 3 2" xfId="43618"/>
    <cellStyle name="1_ÿÿÿÿÿ_Book1_Hoan chinh KH 2012 Von ho tro co MT 17 3 3" xfId="43619"/>
    <cellStyle name="1_ÿÿÿÿÿ_Book1_Hoan chinh KH 2012 Von ho tro co MT 17 4" xfId="13187"/>
    <cellStyle name="1_ÿÿÿÿÿ_Book1_Hoan chinh KH 2012 Von ho tro co MT 17 4 2" xfId="43620"/>
    <cellStyle name="1_ÿÿÿÿÿ_Book1_Hoan chinh KH 2012 Von ho tro co MT 17 4 3" xfId="43621"/>
    <cellStyle name="1_ÿÿÿÿÿ_Book1_Hoan chinh KH 2012 Von ho tro co MT 17 5" xfId="43622"/>
    <cellStyle name="1_ÿÿÿÿÿ_Book1_Hoan chinh KH 2012 Von ho tro co MT 17 6" xfId="43623"/>
    <cellStyle name="1_ÿÿÿÿÿ_Book1_Hoan chinh KH 2012 Von ho tro co MT 18" xfId="13188"/>
    <cellStyle name="1_ÿÿÿÿÿ_Book1_Hoan chinh KH 2012 Von ho tro co MT 18 2" xfId="43624"/>
    <cellStyle name="1_ÿÿÿÿÿ_Book1_Hoan chinh KH 2012 Von ho tro co MT 18 3" xfId="43625"/>
    <cellStyle name="1_ÿÿÿÿÿ_Book1_Hoan chinh KH 2012 Von ho tro co MT 19" xfId="13189"/>
    <cellStyle name="1_ÿÿÿÿÿ_Book1_Hoan chinh KH 2012 Von ho tro co MT 19 2" xfId="43626"/>
    <cellStyle name="1_ÿÿÿÿÿ_Book1_Hoan chinh KH 2012 Von ho tro co MT 19 3" xfId="43627"/>
    <cellStyle name="1_ÿÿÿÿÿ_Book1_Hoan chinh KH 2012 Von ho tro co MT 2" xfId="13190"/>
    <cellStyle name="1_ÿÿÿÿÿ_Book1_Hoan chinh KH 2012 Von ho tro co MT 2 2" xfId="13191"/>
    <cellStyle name="1_ÿÿÿÿÿ_Book1_Hoan chinh KH 2012 Von ho tro co MT 2 2 2" xfId="43628"/>
    <cellStyle name="1_ÿÿÿÿÿ_Book1_Hoan chinh KH 2012 Von ho tro co MT 2 2 3" xfId="43629"/>
    <cellStyle name="1_ÿÿÿÿÿ_Book1_Hoan chinh KH 2012 Von ho tro co MT 2 3" xfId="13192"/>
    <cellStyle name="1_ÿÿÿÿÿ_Book1_Hoan chinh KH 2012 Von ho tro co MT 2 3 2" xfId="43630"/>
    <cellStyle name="1_ÿÿÿÿÿ_Book1_Hoan chinh KH 2012 Von ho tro co MT 2 3 3" xfId="43631"/>
    <cellStyle name="1_ÿÿÿÿÿ_Book1_Hoan chinh KH 2012 Von ho tro co MT 2 4" xfId="13193"/>
    <cellStyle name="1_ÿÿÿÿÿ_Book1_Hoan chinh KH 2012 Von ho tro co MT 2 4 2" xfId="43632"/>
    <cellStyle name="1_ÿÿÿÿÿ_Book1_Hoan chinh KH 2012 Von ho tro co MT 2 4 3" xfId="43633"/>
    <cellStyle name="1_ÿÿÿÿÿ_Book1_Hoan chinh KH 2012 Von ho tro co MT 2 5" xfId="43634"/>
    <cellStyle name="1_ÿÿÿÿÿ_Book1_Hoan chinh KH 2012 Von ho tro co MT 2 6" xfId="43635"/>
    <cellStyle name="1_ÿÿÿÿÿ_Book1_Hoan chinh KH 2012 Von ho tro co MT 20" xfId="13194"/>
    <cellStyle name="1_ÿÿÿÿÿ_Book1_Hoan chinh KH 2012 Von ho tro co MT 20 2" xfId="43636"/>
    <cellStyle name="1_ÿÿÿÿÿ_Book1_Hoan chinh KH 2012 Von ho tro co MT 20 3" xfId="43637"/>
    <cellStyle name="1_ÿÿÿÿÿ_Book1_Hoan chinh KH 2012 Von ho tro co MT 21" xfId="43638"/>
    <cellStyle name="1_ÿÿÿÿÿ_Book1_Hoan chinh KH 2012 Von ho tro co MT 22" xfId="43639"/>
    <cellStyle name="1_ÿÿÿÿÿ_Book1_Hoan chinh KH 2012 Von ho tro co MT 3" xfId="13195"/>
    <cellStyle name="1_ÿÿÿÿÿ_Book1_Hoan chinh KH 2012 Von ho tro co MT 3 2" xfId="13196"/>
    <cellStyle name="1_ÿÿÿÿÿ_Book1_Hoan chinh KH 2012 Von ho tro co MT 3 2 2" xfId="43640"/>
    <cellStyle name="1_ÿÿÿÿÿ_Book1_Hoan chinh KH 2012 Von ho tro co MT 3 2 3" xfId="43641"/>
    <cellStyle name="1_ÿÿÿÿÿ_Book1_Hoan chinh KH 2012 Von ho tro co MT 3 3" xfId="13197"/>
    <cellStyle name="1_ÿÿÿÿÿ_Book1_Hoan chinh KH 2012 Von ho tro co MT 3 3 2" xfId="43642"/>
    <cellStyle name="1_ÿÿÿÿÿ_Book1_Hoan chinh KH 2012 Von ho tro co MT 3 3 3" xfId="43643"/>
    <cellStyle name="1_ÿÿÿÿÿ_Book1_Hoan chinh KH 2012 Von ho tro co MT 3 4" xfId="13198"/>
    <cellStyle name="1_ÿÿÿÿÿ_Book1_Hoan chinh KH 2012 Von ho tro co MT 3 4 2" xfId="43644"/>
    <cellStyle name="1_ÿÿÿÿÿ_Book1_Hoan chinh KH 2012 Von ho tro co MT 3 4 3" xfId="43645"/>
    <cellStyle name="1_ÿÿÿÿÿ_Book1_Hoan chinh KH 2012 Von ho tro co MT 3 5" xfId="43646"/>
    <cellStyle name="1_ÿÿÿÿÿ_Book1_Hoan chinh KH 2012 Von ho tro co MT 3 6" xfId="43647"/>
    <cellStyle name="1_ÿÿÿÿÿ_Book1_Hoan chinh KH 2012 Von ho tro co MT 4" xfId="13199"/>
    <cellStyle name="1_ÿÿÿÿÿ_Book1_Hoan chinh KH 2012 Von ho tro co MT 4 2" xfId="13200"/>
    <cellStyle name="1_ÿÿÿÿÿ_Book1_Hoan chinh KH 2012 Von ho tro co MT 4 2 2" xfId="43648"/>
    <cellStyle name="1_ÿÿÿÿÿ_Book1_Hoan chinh KH 2012 Von ho tro co MT 4 2 3" xfId="43649"/>
    <cellStyle name="1_ÿÿÿÿÿ_Book1_Hoan chinh KH 2012 Von ho tro co MT 4 3" xfId="13201"/>
    <cellStyle name="1_ÿÿÿÿÿ_Book1_Hoan chinh KH 2012 Von ho tro co MT 4 3 2" xfId="43650"/>
    <cellStyle name="1_ÿÿÿÿÿ_Book1_Hoan chinh KH 2012 Von ho tro co MT 4 3 3" xfId="43651"/>
    <cellStyle name="1_ÿÿÿÿÿ_Book1_Hoan chinh KH 2012 Von ho tro co MT 4 4" xfId="13202"/>
    <cellStyle name="1_ÿÿÿÿÿ_Book1_Hoan chinh KH 2012 Von ho tro co MT 4 4 2" xfId="43652"/>
    <cellStyle name="1_ÿÿÿÿÿ_Book1_Hoan chinh KH 2012 Von ho tro co MT 4 4 3" xfId="43653"/>
    <cellStyle name="1_ÿÿÿÿÿ_Book1_Hoan chinh KH 2012 Von ho tro co MT 4 5" xfId="43654"/>
    <cellStyle name="1_ÿÿÿÿÿ_Book1_Hoan chinh KH 2012 Von ho tro co MT 4 6" xfId="43655"/>
    <cellStyle name="1_ÿÿÿÿÿ_Book1_Hoan chinh KH 2012 Von ho tro co MT 5" xfId="13203"/>
    <cellStyle name="1_ÿÿÿÿÿ_Book1_Hoan chinh KH 2012 Von ho tro co MT 5 2" xfId="13204"/>
    <cellStyle name="1_ÿÿÿÿÿ_Book1_Hoan chinh KH 2012 Von ho tro co MT 5 2 2" xfId="43656"/>
    <cellStyle name="1_ÿÿÿÿÿ_Book1_Hoan chinh KH 2012 Von ho tro co MT 5 2 3" xfId="43657"/>
    <cellStyle name="1_ÿÿÿÿÿ_Book1_Hoan chinh KH 2012 Von ho tro co MT 5 3" xfId="13205"/>
    <cellStyle name="1_ÿÿÿÿÿ_Book1_Hoan chinh KH 2012 Von ho tro co MT 5 3 2" xfId="43658"/>
    <cellStyle name="1_ÿÿÿÿÿ_Book1_Hoan chinh KH 2012 Von ho tro co MT 5 3 3" xfId="43659"/>
    <cellStyle name="1_ÿÿÿÿÿ_Book1_Hoan chinh KH 2012 Von ho tro co MT 5 4" xfId="13206"/>
    <cellStyle name="1_ÿÿÿÿÿ_Book1_Hoan chinh KH 2012 Von ho tro co MT 5 4 2" xfId="43660"/>
    <cellStyle name="1_ÿÿÿÿÿ_Book1_Hoan chinh KH 2012 Von ho tro co MT 5 4 3" xfId="43661"/>
    <cellStyle name="1_ÿÿÿÿÿ_Book1_Hoan chinh KH 2012 Von ho tro co MT 5 5" xfId="43662"/>
    <cellStyle name="1_ÿÿÿÿÿ_Book1_Hoan chinh KH 2012 Von ho tro co MT 5 6" xfId="43663"/>
    <cellStyle name="1_ÿÿÿÿÿ_Book1_Hoan chinh KH 2012 Von ho tro co MT 6" xfId="13207"/>
    <cellStyle name="1_ÿÿÿÿÿ_Book1_Hoan chinh KH 2012 Von ho tro co MT 6 2" xfId="13208"/>
    <cellStyle name="1_ÿÿÿÿÿ_Book1_Hoan chinh KH 2012 Von ho tro co MT 6 2 2" xfId="43664"/>
    <cellStyle name="1_ÿÿÿÿÿ_Book1_Hoan chinh KH 2012 Von ho tro co MT 6 2 3" xfId="43665"/>
    <cellStyle name="1_ÿÿÿÿÿ_Book1_Hoan chinh KH 2012 Von ho tro co MT 6 3" xfId="13209"/>
    <cellStyle name="1_ÿÿÿÿÿ_Book1_Hoan chinh KH 2012 Von ho tro co MT 6 3 2" xfId="43666"/>
    <cellStyle name="1_ÿÿÿÿÿ_Book1_Hoan chinh KH 2012 Von ho tro co MT 6 3 3" xfId="43667"/>
    <cellStyle name="1_ÿÿÿÿÿ_Book1_Hoan chinh KH 2012 Von ho tro co MT 6 4" xfId="13210"/>
    <cellStyle name="1_ÿÿÿÿÿ_Book1_Hoan chinh KH 2012 Von ho tro co MT 6 4 2" xfId="43668"/>
    <cellStyle name="1_ÿÿÿÿÿ_Book1_Hoan chinh KH 2012 Von ho tro co MT 6 4 3" xfId="43669"/>
    <cellStyle name="1_ÿÿÿÿÿ_Book1_Hoan chinh KH 2012 Von ho tro co MT 6 5" xfId="43670"/>
    <cellStyle name="1_ÿÿÿÿÿ_Book1_Hoan chinh KH 2012 Von ho tro co MT 6 6" xfId="43671"/>
    <cellStyle name="1_ÿÿÿÿÿ_Book1_Hoan chinh KH 2012 Von ho tro co MT 7" xfId="13211"/>
    <cellStyle name="1_ÿÿÿÿÿ_Book1_Hoan chinh KH 2012 Von ho tro co MT 7 2" xfId="13212"/>
    <cellStyle name="1_ÿÿÿÿÿ_Book1_Hoan chinh KH 2012 Von ho tro co MT 7 2 2" xfId="43672"/>
    <cellStyle name="1_ÿÿÿÿÿ_Book1_Hoan chinh KH 2012 Von ho tro co MT 7 2 3" xfId="43673"/>
    <cellStyle name="1_ÿÿÿÿÿ_Book1_Hoan chinh KH 2012 Von ho tro co MT 7 3" xfId="13213"/>
    <cellStyle name="1_ÿÿÿÿÿ_Book1_Hoan chinh KH 2012 Von ho tro co MT 7 3 2" xfId="43674"/>
    <cellStyle name="1_ÿÿÿÿÿ_Book1_Hoan chinh KH 2012 Von ho tro co MT 7 3 3" xfId="43675"/>
    <cellStyle name="1_ÿÿÿÿÿ_Book1_Hoan chinh KH 2012 Von ho tro co MT 7 4" xfId="13214"/>
    <cellStyle name="1_ÿÿÿÿÿ_Book1_Hoan chinh KH 2012 Von ho tro co MT 7 4 2" xfId="43676"/>
    <cellStyle name="1_ÿÿÿÿÿ_Book1_Hoan chinh KH 2012 Von ho tro co MT 7 4 3" xfId="43677"/>
    <cellStyle name="1_ÿÿÿÿÿ_Book1_Hoan chinh KH 2012 Von ho tro co MT 7 5" xfId="43678"/>
    <cellStyle name="1_ÿÿÿÿÿ_Book1_Hoan chinh KH 2012 Von ho tro co MT 7 6" xfId="43679"/>
    <cellStyle name="1_ÿÿÿÿÿ_Book1_Hoan chinh KH 2012 Von ho tro co MT 8" xfId="13215"/>
    <cellStyle name="1_ÿÿÿÿÿ_Book1_Hoan chinh KH 2012 Von ho tro co MT 8 2" xfId="13216"/>
    <cellStyle name="1_ÿÿÿÿÿ_Book1_Hoan chinh KH 2012 Von ho tro co MT 8 2 2" xfId="43680"/>
    <cellStyle name="1_ÿÿÿÿÿ_Book1_Hoan chinh KH 2012 Von ho tro co MT 8 2 3" xfId="43681"/>
    <cellStyle name="1_ÿÿÿÿÿ_Book1_Hoan chinh KH 2012 Von ho tro co MT 8 3" xfId="13217"/>
    <cellStyle name="1_ÿÿÿÿÿ_Book1_Hoan chinh KH 2012 Von ho tro co MT 8 3 2" xfId="43682"/>
    <cellStyle name="1_ÿÿÿÿÿ_Book1_Hoan chinh KH 2012 Von ho tro co MT 8 3 3" xfId="43683"/>
    <cellStyle name="1_ÿÿÿÿÿ_Book1_Hoan chinh KH 2012 Von ho tro co MT 8 4" xfId="13218"/>
    <cellStyle name="1_ÿÿÿÿÿ_Book1_Hoan chinh KH 2012 Von ho tro co MT 8 4 2" xfId="43684"/>
    <cellStyle name="1_ÿÿÿÿÿ_Book1_Hoan chinh KH 2012 Von ho tro co MT 8 4 3" xfId="43685"/>
    <cellStyle name="1_ÿÿÿÿÿ_Book1_Hoan chinh KH 2012 Von ho tro co MT 8 5" xfId="43686"/>
    <cellStyle name="1_ÿÿÿÿÿ_Book1_Hoan chinh KH 2012 Von ho tro co MT 8 6" xfId="43687"/>
    <cellStyle name="1_ÿÿÿÿÿ_Book1_Hoan chinh KH 2012 Von ho tro co MT 9" xfId="13219"/>
    <cellStyle name="1_ÿÿÿÿÿ_Book1_Hoan chinh KH 2012 Von ho tro co MT 9 2" xfId="13220"/>
    <cellStyle name="1_ÿÿÿÿÿ_Book1_Hoan chinh KH 2012 Von ho tro co MT 9 2 2" xfId="43688"/>
    <cellStyle name="1_ÿÿÿÿÿ_Book1_Hoan chinh KH 2012 Von ho tro co MT 9 2 3" xfId="43689"/>
    <cellStyle name="1_ÿÿÿÿÿ_Book1_Hoan chinh KH 2012 Von ho tro co MT 9 3" xfId="13221"/>
    <cellStyle name="1_ÿÿÿÿÿ_Book1_Hoan chinh KH 2012 Von ho tro co MT 9 3 2" xfId="43690"/>
    <cellStyle name="1_ÿÿÿÿÿ_Book1_Hoan chinh KH 2012 Von ho tro co MT 9 3 3" xfId="43691"/>
    <cellStyle name="1_ÿÿÿÿÿ_Book1_Hoan chinh KH 2012 Von ho tro co MT 9 4" xfId="13222"/>
    <cellStyle name="1_ÿÿÿÿÿ_Book1_Hoan chinh KH 2012 Von ho tro co MT 9 4 2" xfId="43692"/>
    <cellStyle name="1_ÿÿÿÿÿ_Book1_Hoan chinh KH 2012 Von ho tro co MT 9 4 3" xfId="43693"/>
    <cellStyle name="1_ÿÿÿÿÿ_Book1_Hoan chinh KH 2012 Von ho tro co MT 9 5" xfId="43694"/>
    <cellStyle name="1_ÿÿÿÿÿ_Book1_Hoan chinh KH 2012 Von ho tro co MT 9 6" xfId="43695"/>
    <cellStyle name="1_ÿÿÿÿÿ_Book1_Hoan chinh KH 2012 Von ho tro co MT_Bao cao giai ngan quy I" xfId="13223"/>
    <cellStyle name="1_ÿÿÿÿÿ_Book1_Hoan chinh KH 2012 Von ho tro co MT_Bao cao giai ngan quy I 2" xfId="13224"/>
    <cellStyle name="1_ÿÿÿÿÿ_Book1_Hoan chinh KH 2012 Von ho tro co MT_Bao cao giai ngan quy I 2 2" xfId="13225"/>
    <cellStyle name="1_ÿÿÿÿÿ_Book1_Hoan chinh KH 2012 Von ho tro co MT_Bao cao giai ngan quy I 2 2 2" xfId="43696"/>
    <cellStyle name="1_ÿÿÿÿÿ_Book1_Hoan chinh KH 2012 Von ho tro co MT_Bao cao giai ngan quy I 2 2 3" xfId="43697"/>
    <cellStyle name="1_ÿÿÿÿÿ_Book1_Hoan chinh KH 2012 Von ho tro co MT_Bao cao giai ngan quy I 2 3" xfId="13226"/>
    <cellStyle name="1_ÿÿÿÿÿ_Book1_Hoan chinh KH 2012 Von ho tro co MT_Bao cao giai ngan quy I 2 3 2" xfId="43698"/>
    <cellStyle name="1_ÿÿÿÿÿ_Book1_Hoan chinh KH 2012 Von ho tro co MT_Bao cao giai ngan quy I 2 3 3" xfId="43699"/>
    <cellStyle name="1_ÿÿÿÿÿ_Book1_Hoan chinh KH 2012 Von ho tro co MT_Bao cao giai ngan quy I 2 4" xfId="13227"/>
    <cellStyle name="1_ÿÿÿÿÿ_Book1_Hoan chinh KH 2012 Von ho tro co MT_Bao cao giai ngan quy I 2 4 2" xfId="43700"/>
    <cellStyle name="1_ÿÿÿÿÿ_Book1_Hoan chinh KH 2012 Von ho tro co MT_Bao cao giai ngan quy I 2 4 3" xfId="43701"/>
    <cellStyle name="1_ÿÿÿÿÿ_Book1_Hoan chinh KH 2012 Von ho tro co MT_Bao cao giai ngan quy I 2 5" xfId="43702"/>
    <cellStyle name="1_ÿÿÿÿÿ_Book1_Hoan chinh KH 2012 Von ho tro co MT_Bao cao giai ngan quy I 2 6" xfId="43703"/>
    <cellStyle name="1_ÿÿÿÿÿ_Book1_Hoan chinh KH 2012 Von ho tro co MT_Bao cao giai ngan quy I 3" xfId="13228"/>
    <cellStyle name="1_ÿÿÿÿÿ_Book1_Hoan chinh KH 2012 Von ho tro co MT_Bao cao giai ngan quy I 3 2" xfId="13229"/>
    <cellStyle name="1_ÿÿÿÿÿ_Book1_Hoan chinh KH 2012 Von ho tro co MT_Bao cao giai ngan quy I 3 2 2" xfId="43704"/>
    <cellStyle name="1_ÿÿÿÿÿ_Book1_Hoan chinh KH 2012 Von ho tro co MT_Bao cao giai ngan quy I 3 2 3" xfId="43705"/>
    <cellStyle name="1_ÿÿÿÿÿ_Book1_Hoan chinh KH 2012 Von ho tro co MT_Bao cao giai ngan quy I 3 3" xfId="13230"/>
    <cellStyle name="1_ÿÿÿÿÿ_Book1_Hoan chinh KH 2012 Von ho tro co MT_Bao cao giai ngan quy I 3 3 2" xfId="43706"/>
    <cellStyle name="1_ÿÿÿÿÿ_Book1_Hoan chinh KH 2012 Von ho tro co MT_Bao cao giai ngan quy I 3 3 3" xfId="43707"/>
    <cellStyle name="1_ÿÿÿÿÿ_Book1_Hoan chinh KH 2012 Von ho tro co MT_Bao cao giai ngan quy I 3 4" xfId="13231"/>
    <cellStyle name="1_ÿÿÿÿÿ_Book1_Hoan chinh KH 2012 Von ho tro co MT_Bao cao giai ngan quy I 3 4 2" xfId="43708"/>
    <cellStyle name="1_ÿÿÿÿÿ_Book1_Hoan chinh KH 2012 Von ho tro co MT_Bao cao giai ngan quy I 3 4 3" xfId="43709"/>
    <cellStyle name="1_ÿÿÿÿÿ_Book1_Hoan chinh KH 2012 Von ho tro co MT_Bao cao giai ngan quy I 3 5" xfId="43710"/>
    <cellStyle name="1_ÿÿÿÿÿ_Book1_Hoan chinh KH 2012 Von ho tro co MT_Bao cao giai ngan quy I 3 6" xfId="43711"/>
    <cellStyle name="1_ÿÿÿÿÿ_Book1_Hoan chinh KH 2012 Von ho tro co MT_Bao cao giai ngan quy I 4" xfId="13232"/>
    <cellStyle name="1_ÿÿÿÿÿ_Book1_Hoan chinh KH 2012 Von ho tro co MT_Bao cao giai ngan quy I 4 2" xfId="43712"/>
    <cellStyle name="1_ÿÿÿÿÿ_Book1_Hoan chinh KH 2012 Von ho tro co MT_Bao cao giai ngan quy I 4 3" xfId="43713"/>
    <cellStyle name="1_ÿÿÿÿÿ_Book1_Hoan chinh KH 2012 Von ho tro co MT_Bao cao giai ngan quy I 5" xfId="13233"/>
    <cellStyle name="1_ÿÿÿÿÿ_Book1_Hoan chinh KH 2012 Von ho tro co MT_Bao cao giai ngan quy I 5 2" xfId="43714"/>
    <cellStyle name="1_ÿÿÿÿÿ_Book1_Hoan chinh KH 2012 Von ho tro co MT_Bao cao giai ngan quy I 5 3" xfId="43715"/>
    <cellStyle name="1_ÿÿÿÿÿ_Book1_Hoan chinh KH 2012 Von ho tro co MT_Bao cao giai ngan quy I 6" xfId="13234"/>
    <cellStyle name="1_ÿÿÿÿÿ_Book1_Hoan chinh KH 2012 Von ho tro co MT_Bao cao giai ngan quy I 6 2" xfId="43716"/>
    <cellStyle name="1_ÿÿÿÿÿ_Book1_Hoan chinh KH 2012 Von ho tro co MT_Bao cao giai ngan quy I 6 3" xfId="43717"/>
    <cellStyle name="1_ÿÿÿÿÿ_Book1_Hoan chinh KH 2012 Von ho tro co MT_Bao cao giai ngan quy I 7" xfId="43718"/>
    <cellStyle name="1_ÿÿÿÿÿ_Book1_Hoan chinh KH 2012 Von ho tro co MT_Bao cao giai ngan quy I 8" xfId="43719"/>
    <cellStyle name="1_ÿÿÿÿÿ_Book1_Hoan chinh KH 2012 Von ho tro co MT_BC von DTPT 6 thang 2012" xfId="13235"/>
    <cellStyle name="1_ÿÿÿÿÿ_Book1_Hoan chinh KH 2012 Von ho tro co MT_BC von DTPT 6 thang 2012 2" xfId="13236"/>
    <cellStyle name="1_ÿÿÿÿÿ_Book1_Hoan chinh KH 2012 Von ho tro co MT_BC von DTPT 6 thang 2012 2 2" xfId="13237"/>
    <cellStyle name="1_ÿÿÿÿÿ_Book1_Hoan chinh KH 2012 Von ho tro co MT_BC von DTPT 6 thang 2012 2 2 2" xfId="43720"/>
    <cellStyle name="1_ÿÿÿÿÿ_Book1_Hoan chinh KH 2012 Von ho tro co MT_BC von DTPT 6 thang 2012 2 2 3" xfId="43721"/>
    <cellStyle name="1_ÿÿÿÿÿ_Book1_Hoan chinh KH 2012 Von ho tro co MT_BC von DTPT 6 thang 2012 2 3" xfId="13238"/>
    <cellStyle name="1_ÿÿÿÿÿ_Book1_Hoan chinh KH 2012 Von ho tro co MT_BC von DTPT 6 thang 2012 2 3 2" xfId="43722"/>
    <cellStyle name="1_ÿÿÿÿÿ_Book1_Hoan chinh KH 2012 Von ho tro co MT_BC von DTPT 6 thang 2012 2 3 3" xfId="43723"/>
    <cellStyle name="1_ÿÿÿÿÿ_Book1_Hoan chinh KH 2012 Von ho tro co MT_BC von DTPT 6 thang 2012 2 4" xfId="13239"/>
    <cellStyle name="1_ÿÿÿÿÿ_Book1_Hoan chinh KH 2012 Von ho tro co MT_BC von DTPT 6 thang 2012 2 4 2" xfId="43724"/>
    <cellStyle name="1_ÿÿÿÿÿ_Book1_Hoan chinh KH 2012 Von ho tro co MT_BC von DTPT 6 thang 2012 2 4 3" xfId="43725"/>
    <cellStyle name="1_ÿÿÿÿÿ_Book1_Hoan chinh KH 2012 Von ho tro co MT_BC von DTPT 6 thang 2012 2 5" xfId="43726"/>
    <cellStyle name="1_ÿÿÿÿÿ_Book1_Hoan chinh KH 2012 Von ho tro co MT_BC von DTPT 6 thang 2012 2 6" xfId="43727"/>
    <cellStyle name="1_ÿÿÿÿÿ_Book1_Hoan chinh KH 2012 Von ho tro co MT_BC von DTPT 6 thang 2012 3" xfId="13240"/>
    <cellStyle name="1_ÿÿÿÿÿ_Book1_Hoan chinh KH 2012 Von ho tro co MT_BC von DTPT 6 thang 2012 3 2" xfId="13241"/>
    <cellStyle name="1_ÿÿÿÿÿ_Book1_Hoan chinh KH 2012 Von ho tro co MT_BC von DTPT 6 thang 2012 3 2 2" xfId="43728"/>
    <cellStyle name="1_ÿÿÿÿÿ_Book1_Hoan chinh KH 2012 Von ho tro co MT_BC von DTPT 6 thang 2012 3 2 3" xfId="43729"/>
    <cellStyle name="1_ÿÿÿÿÿ_Book1_Hoan chinh KH 2012 Von ho tro co MT_BC von DTPT 6 thang 2012 3 3" xfId="13242"/>
    <cellStyle name="1_ÿÿÿÿÿ_Book1_Hoan chinh KH 2012 Von ho tro co MT_BC von DTPT 6 thang 2012 3 3 2" xfId="43730"/>
    <cellStyle name="1_ÿÿÿÿÿ_Book1_Hoan chinh KH 2012 Von ho tro co MT_BC von DTPT 6 thang 2012 3 3 3" xfId="43731"/>
    <cellStyle name="1_ÿÿÿÿÿ_Book1_Hoan chinh KH 2012 Von ho tro co MT_BC von DTPT 6 thang 2012 3 4" xfId="13243"/>
    <cellStyle name="1_ÿÿÿÿÿ_Book1_Hoan chinh KH 2012 Von ho tro co MT_BC von DTPT 6 thang 2012 3 4 2" xfId="43732"/>
    <cellStyle name="1_ÿÿÿÿÿ_Book1_Hoan chinh KH 2012 Von ho tro co MT_BC von DTPT 6 thang 2012 3 4 3" xfId="43733"/>
    <cellStyle name="1_ÿÿÿÿÿ_Book1_Hoan chinh KH 2012 Von ho tro co MT_BC von DTPT 6 thang 2012 3 5" xfId="43734"/>
    <cellStyle name="1_ÿÿÿÿÿ_Book1_Hoan chinh KH 2012 Von ho tro co MT_BC von DTPT 6 thang 2012 3 6" xfId="43735"/>
    <cellStyle name="1_ÿÿÿÿÿ_Book1_Hoan chinh KH 2012 Von ho tro co MT_BC von DTPT 6 thang 2012 4" xfId="13244"/>
    <cellStyle name="1_ÿÿÿÿÿ_Book1_Hoan chinh KH 2012 Von ho tro co MT_BC von DTPT 6 thang 2012 4 2" xfId="43736"/>
    <cellStyle name="1_ÿÿÿÿÿ_Book1_Hoan chinh KH 2012 Von ho tro co MT_BC von DTPT 6 thang 2012 4 3" xfId="43737"/>
    <cellStyle name="1_ÿÿÿÿÿ_Book1_Hoan chinh KH 2012 Von ho tro co MT_BC von DTPT 6 thang 2012 5" xfId="13245"/>
    <cellStyle name="1_ÿÿÿÿÿ_Book1_Hoan chinh KH 2012 Von ho tro co MT_BC von DTPT 6 thang 2012 5 2" xfId="43738"/>
    <cellStyle name="1_ÿÿÿÿÿ_Book1_Hoan chinh KH 2012 Von ho tro co MT_BC von DTPT 6 thang 2012 5 3" xfId="43739"/>
    <cellStyle name="1_ÿÿÿÿÿ_Book1_Hoan chinh KH 2012 Von ho tro co MT_BC von DTPT 6 thang 2012 6" xfId="13246"/>
    <cellStyle name="1_ÿÿÿÿÿ_Book1_Hoan chinh KH 2012 Von ho tro co MT_BC von DTPT 6 thang 2012 6 2" xfId="43740"/>
    <cellStyle name="1_ÿÿÿÿÿ_Book1_Hoan chinh KH 2012 Von ho tro co MT_BC von DTPT 6 thang 2012 6 3" xfId="43741"/>
    <cellStyle name="1_ÿÿÿÿÿ_Book1_Hoan chinh KH 2012 Von ho tro co MT_BC von DTPT 6 thang 2012 7" xfId="43742"/>
    <cellStyle name="1_ÿÿÿÿÿ_Book1_Hoan chinh KH 2012 Von ho tro co MT_BC von DTPT 6 thang 2012 8" xfId="43743"/>
    <cellStyle name="1_ÿÿÿÿÿ_Book1_Hoan chinh KH 2012 Von ho tro co MT_Bieu du thao QD von ho tro co MT" xfId="13247"/>
    <cellStyle name="1_ÿÿÿÿÿ_Book1_Hoan chinh KH 2012 Von ho tro co MT_Bieu du thao QD von ho tro co MT 2" xfId="13248"/>
    <cellStyle name="1_ÿÿÿÿÿ_Book1_Hoan chinh KH 2012 Von ho tro co MT_Bieu du thao QD von ho tro co MT 2 2" xfId="13249"/>
    <cellStyle name="1_ÿÿÿÿÿ_Book1_Hoan chinh KH 2012 Von ho tro co MT_Bieu du thao QD von ho tro co MT 2 2 2" xfId="43744"/>
    <cellStyle name="1_ÿÿÿÿÿ_Book1_Hoan chinh KH 2012 Von ho tro co MT_Bieu du thao QD von ho tro co MT 2 2 3" xfId="43745"/>
    <cellStyle name="1_ÿÿÿÿÿ_Book1_Hoan chinh KH 2012 Von ho tro co MT_Bieu du thao QD von ho tro co MT 2 3" xfId="13250"/>
    <cellStyle name="1_ÿÿÿÿÿ_Book1_Hoan chinh KH 2012 Von ho tro co MT_Bieu du thao QD von ho tro co MT 2 3 2" xfId="43746"/>
    <cellStyle name="1_ÿÿÿÿÿ_Book1_Hoan chinh KH 2012 Von ho tro co MT_Bieu du thao QD von ho tro co MT 2 3 3" xfId="43747"/>
    <cellStyle name="1_ÿÿÿÿÿ_Book1_Hoan chinh KH 2012 Von ho tro co MT_Bieu du thao QD von ho tro co MT 2 4" xfId="13251"/>
    <cellStyle name="1_ÿÿÿÿÿ_Book1_Hoan chinh KH 2012 Von ho tro co MT_Bieu du thao QD von ho tro co MT 2 4 2" xfId="43748"/>
    <cellStyle name="1_ÿÿÿÿÿ_Book1_Hoan chinh KH 2012 Von ho tro co MT_Bieu du thao QD von ho tro co MT 2 4 3" xfId="43749"/>
    <cellStyle name="1_ÿÿÿÿÿ_Book1_Hoan chinh KH 2012 Von ho tro co MT_Bieu du thao QD von ho tro co MT 2 5" xfId="43750"/>
    <cellStyle name="1_ÿÿÿÿÿ_Book1_Hoan chinh KH 2012 Von ho tro co MT_Bieu du thao QD von ho tro co MT 2 6" xfId="43751"/>
    <cellStyle name="1_ÿÿÿÿÿ_Book1_Hoan chinh KH 2012 Von ho tro co MT_Bieu du thao QD von ho tro co MT 3" xfId="13252"/>
    <cellStyle name="1_ÿÿÿÿÿ_Book1_Hoan chinh KH 2012 Von ho tro co MT_Bieu du thao QD von ho tro co MT 3 2" xfId="13253"/>
    <cellStyle name="1_ÿÿÿÿÿ_Book1_Hoan chinh KH 2012 Von ho tro co MT_Bieu du thao QD von ho tro co MT 3 2 2" xfId="43752"/>
    <cellStyle name="1_ÿÿÿÿÿ_Book1_Hoan chinh KH 2012 Von ho tro co MT_Bieu du thao QD von ho tro co MT 3 2 3" xfId="43753"/>
    <cellStyle name="1_ÿÿÿÿÿ_Book1_Hoan chinh KH 2012 Von ho tro co MT_Bieu du thao QD von ho tro co MT 3 3" xfId="13254"/>
    <cellStyle name="1_ÿÿÿÿÿ_Book1_Hoan chinh KH 2012 Von ho tro co MT_Bieu du thao QD von ho tro co MT 3 3 2" xfId="43754"/>
    <cellStyle name="1_ÿÿÿÿÿ_Book1_Hoan chinh KH 2012 Von ho tro co MT_Bieu du thao QD von ho tro co MT 3 3 3" xfId="43755"/>
    <cellStyle name="1_ÿÿÿÿÿ_Book1_Hoan chinh KH 2012 Von ho tro co MT_Bieu du thao QD von ho tro co MT 3 4" xfId="13255"/>
    <cellStyle name="1_ÿÿÿÿÿ_Book1_Hoan chinh KH 2012 Von ho tro co MT_Bieu du thao QD von ho tro co MT 3 4 2" xfId="43756"/>
    <cellStyle name="1_ÿÿÿÿÿ_Book1_Hoan chinh KH 2012 Von ho tro co MT_Bieu du thao QD von ho tro co MT 3 4 3" xfId="43757"/>
    <cellStyle name="1_ÿÿÿÿÿ_Book1_Hoan chinh KH 2012 Von ho tro co MT_Bieu du thao QD von ho tro co MT 3 5" xfId="43758"/>
    <cellStyle name="1_ÿÿÿÿÿ_Book1_Hoan chinh KH 2012 Von ho tro co MT_Bieu du thao QD von ho tro co MT 3 6" xfId="43759"/>
    <cellStyle name="1_ÿÿÿÿÿ_Book1_Hoan chinh KH 2012 Von ho tro co MT_Bieu du thao QD von ho tro co MT 4" xfId="13256"/>
    <cellStyle name="1_ÿÿÿÿÿ_Book1_Hoan chinh KH 2012 Von ho tro co MT_Bieu du thao QD von ho tro co MT 4 2" xfId="43760"/>
    <cellStyle name="1_ÿÿÿÿÿ_Book1_Hoan chinh KH 2012 Von ho tro co MT_Bieu du thao QD von ho tro co MT 4 3" xfId="43761"/>
    <cellStyle name="1_ÿÿÿÿÿ_Book1_Hoan chinh KH 2012 Von ho tro co MT_Bieu du thao QD von ho tro co MT 5" xfId="13257"/>
    <cellStyle name="1_ÿÿÿÿÿ_Book1_Hoan chinh KH 2012 Von ho tro co MT_Bieu du thao QD von ho tro co MT 5 2" xfId="43762"/>
    <cellStyle name="1_ÿÿÿÿÿ_Book1_Hoan chinh KH 2012 Von ho tro co MT_Bieu du thao QD von ho tro co MT 5 3" xfId="43763"/>
    <cellStyle name="1_ÿÿÿÿÿ_Book1_Hoan chinh KH 2012 Von ho tro co MT_Bieu du thao QD von ho tro co MT 6" xfId="13258"/>
    <cellStyle name="1_ÿÿÿÿÿ_Book1_Hoan chinh KH 2012 Von ho tro co MT_Bieu du thao QD von ho tro co MT 6 2" xfId="43764"/>
    <cellStyle name="1_ÿÿÿÿÿ_Book1_Hoan chinh KH 2012 Von ho tro co MT_Bieu du thao QD von ho tro co MT 6 3" xfId="43765"/>
    <cellStyle name="1_ÿÿÿÿÿ_Book1_Hoan chinh KH 2012 Von ho tro co MT_Bieu du thao QD von ho tro co MT 7" xfId="43766"/>
    <cellStyle name="1_ÿÿÿÿÿ_Book1_Hoan chinh KH 2012 Von ho tro co MT_Bieu du thao QD von ho tro co MT 8" xfId="43767"/>
    <cellStyle name="1_ÿÿÿÿÿ_Book1_Hoan chinh KH 2012 Von ho tro co MT_Ke hoach 2012 theo doi (giai ngan 30.6.12)" xfId="13259"/>
    <cellStyle name="1_ÿÿÿÿÿ_Book1_Hoan chinh KH 2012 Von ho tro co MT_Ke hoach 2012 theo doi (giai ngan 30.6.12) 2" xfId="13260"/>
    <cellStyle name="1_ÿÿÿÿÿ_Book1_Hoan chinh KH 2012 Von ho tro co MT_Ke hoach 2012 theo doi (giai ngan 30.6.12) 2 2" xfId="13261"/>
    <cellStyle name="1_ÿÿÿÿÿ_Book1_Hoan chinh KH 2012 Von ho tro co MT_Ke hoach 2012 theo doi (giai ngan 30.6.12) 2 2 2" xfId="43768"/>
    <cellStyle name="1_ÿÿÿÿÿ_Book1_Hoan chinh KH 2012 Von ho tro co MT_Ke hoach 2012 theo doi (giai ngan 30.6.12) 2 2 3" xfId="43769"/>
    <cellStyle name="1_ÿÿÿÿÿ_Book1_Hoan chinh KH 2012 Von ho tro co MT_Ke hoach 2012 theo doi (giai ngan 30.6.12) 2 3" xfId="13262"/>
    <cellStyle name="1_ÿÿÿÿÿ_Book1_Hoan chinh KH 2012 Von ho tro co MT_Ke hoach 2012 theo doi (giai ngan 30.6.12) 2 3 2" xfId="43770"/>
    <cellStyle name="1_ÿÿÿÿÿ_Book1_Hoan chinh KH 2012 Von ho tro co MT_Ke hoach 2012 theo doi (giai ngan 30.6.12) 2 3 3" xfId="43771"/>
    <cellStyle name="1_ÿÿÿÿÿ_Book1_Hoan chinh KH 2012 Von ho tro co MT_Ke hoach 2012 theo doi (giai ngan 30.6.12) 2 4" xfId="13263"/>
    <cellStyle name="1_ÿÿÿÿÿ_Book1_Hoan chinh KH 2012 Von ho tro co MT_Ke hoach 2012 theo doi (giai ngan 30.6.12) 2 4 2" xfId="43772"/>
    <cellStyle name="1_ÿÿÿÿÿ_Book1_Hoan chinh KH 2012 Von ho tro co MT_Ke hoach 2012 theo doi (giai ngan 30.6.12) 2 4 3" xfId="43773"/>
    <cellStyle name="1_ÿÿÿÿÿ_Book1_Hoan chinh KH 2012 Von ho tro co MT_Ke hoach 2012 theo doi (giai ngan 30.6.12) 2 5" xfId="43774"/>
    <cellStyle name="1_ÿÿÿÿÿ_Book1_Hoan chinh KH 2012 Von ho tro co MT_Ke hoach 2012 theo doi (giai ngan 30.6.12) 2 6" xfId="43775"/>
    <cellStyle name="1_ÿÿÿÿÿ_Book1_Hoan chinh KH 2012 Von ho tro co MT_Ke hoach 2012 theo doi (giai ngan 30.6.12) 3" xfId="13264"/>
    <cellStyle name="1_ÿÿÿÿÿ_Book1_Hoan chinh KH 2012 Von ho tro co MT_Ke hoach 2012 theo doi (giai ngan 30.6.12) 3 2" xfId="13265"/>
    <cellStyle name="1_ÿÿÿÿÿ_Book1_Hoan chinh KH 2012 Von ho tro co MT_Ke hoach 2012 theo doi (giai ngan 30.6.12) 3 2 2" xfId="43776"/>
    <cellStyle name="1_ÿÿÿÿÿ_Book1_Hoan chinh KH 2012 Von ho tro co MT_Ke hoach 2012 theo doi (giai ngan 30.6.12) 3 2 3" xfId="43777"/>
    <cellStyle name="1_ÿÿÿÿÿ_Book1_Hoan chinh KH 2012 Von ho tro co MT_Ke hoach 2012 theo doi (giai ngan 30.6.12) 3 3" xfId="13266"/>
    <cellStyle name="1_ÿÿÿÿÿ_Book1_Hoan chinh KH 2012 Von ho tro co MT_Ke hoach 2012 theo doi (giai ngan 30.6.12) 3 3 2" xfId="43778"/>
    <cellStyle name="1_ÿÿÿÿÿ_Book1_Hoan chinh KH 2012 Von ho tro co MT_Ke hoach 2012 theo doi (giai ngan 30.6.12) 3 3 3" xfId="43779"/>
    <cellStyle name="1_ÿÿÿÿÿ_Book1_Hoan chinh KH 2012 Von ho tro co MT_Ke hoach 2012 theo doi (giai ngan 30.6.12) 3 4" xfId="13267"/>
    <cellStyle name="1_ÿÿÿÿÿ_Book1_Hoan chinh KH 2012 Von ho tro co MT_Ke hoach 2012 theo doi (giai ngan 30.6.12) 3 4 2" xfId="43780"/>
    <cellStyle name="1_ÿÿÿÿÿ_Book1_Hoan chinh KH 2012 Von ho tro co MT_Ke hoach 2012 theo doi (giai ngan 30.6.12) 3 4 3" xfId="43781"/>
    <cellStyle name="1_ÿÿÿÿÿ_Book1_Hoan chinh KH 2012 Von ho tro co MT_Ke hoach 2012 theo doi (giai ngan 30.6.12) 3 5" xfId="43782"/>
    <cellStyle name="1_ÿÿÿÿÿ_Book1_Hoan chinh KH 2012 Von ho tro co MT_Ke hoach 2012 theo doi (giai ngan 30.6.12) 3 6" xfId="43783"/>
    <cellStyle name="1_ÿÿÿÿÿ_Book1_Hoan chinh KH 2012 Von ho tro co MT_Ke hoach 2012 theo doi (giai ngan 30.6.12) 4" xfId="13268"/>
    <cellStyle name="1_ÿÿÿÿÿ_Book1_Hoan chinh KH 2012 Von ho tro co MT_Ke hoach 2012 theo doi (giai ngan 30.6.12) 4 2" xfId="43784"/>
    <cellStyle name="1_ÿÿÿÿÿ_Book1_Hoan chinh KH 2012 Von ho tro co MT_Ke hoach 2012 theo doi (giai ngan 30.6.12) 4 3" xfId="43785"/>
    <cellStyle name="1_ÿÿÿÿÿ_Book1_Hoan chinh KH 2012 Von ho tro co MT_Ke hoach 2012 theo doi (giai ngan 30.6.12) 5" xfId="13269"/>
    <cellStyle name="1_ÿÿÿÿÿ_Book1_Hoan chinh KH 2012 Von ho tro co MT_Ke hoach 2012 theo doi (giai ngan 30.6.12) 5 2" xfId="43786"/>
    <cellStyle name="1_ÿÿÿÿÿ_Book1_Hoan chinh KH 2012 Von ho tro co MT_Ke hoach 2012 theo doi (giai ngan 30.6.12) 5 3" xfId="43787"/>
    <cellStyle name="1_ÿÿÿÿÿ_Book1_Hoan chinh KH 2012 Von ho tro co MT_Ke hoach 2012 theo doi (giai ngan 30.6.12) 6" xfId="13270"/>
    <cellStyle name="1_ÿÿÿÿÿ_Book1_Hoan chinh KH 2012 Von ho tro co MT_Ke hoach 2012 theo doi (giai ngan 30.6.12) 6 2" xfId="43788"/>
    <cellStyle name="1_ÿÿÿÿÿ_Book1_Hoan chinh KH 2012 Von ho tro co MT_Ke hoach 2012 theo doi (giai ngan 30.6.12) 6 3" xfId="43789"/>
    <cellStyle name="1_ÿÿÿÿÿ_Book1_Hoan chinh KH 2012 Von ho tro co MT_Ke hoach 2012 theo doi (giai ngan 30.6.12) 7" xfId="43790"/>
    <cellStyle name="1_ÿÿÿÿÿ_Book1_Hoan chinh KH 2012 Von ho tro co MT_Ke hoach 2012 theo doi (giai ngan 30.6.12) 8" xfId="43791"/>
    <cellStyle name="1_ÿÿÿÿÿ_Book1_Ke hoach 2012 (theo doi)" xfId="13271"/>
    <cellStyle name="1_ÿÿÿÿÿ_Book1_Ke hoach 2012 (theo doi) 2" xfId="13272"/>
    <cellStyle name="1_ÿÿÿÿÿ_Book1_Ke hoach 2012 (theo doi) 2 2" xfId="13273"/>
    <cellStyle name="1_ÿÿÿÿÿ_Book1_Ke hoach 2012 (theo doi) 2 2 2" xfId="43792"/>
    <cellStyle name="1_ÿÿÿÿÿ_Book1_Ke hoach 2012 (theo doi) 2 2 3" xfId="43793"/>
    <cellStyle name="1_ÿÿÿÿÿ_Book1_Ke hoach 2012 (theo doi) 2 3" xfId="13274"/>
    <cellStyle name="1_ÿÿÿÿÿ_Book1_Ke hoach 2012 (theo doi) 2 3 2" xfId="43794"/>
    <cellStyle name="1_ÿÿÿÿÿ_Book1_Ke hoach 2012 (theo doi) 2 3 3" xfId="43795"/>
    <cellStyle name="1_ÿÿÿÿÿ_Book1_Ke hoach 2012 (theo doi) 2 4" xfId="13275"/>
    <cellStyle name="1_ÿÿÿÿÿ_Book1_Ke hoach 2012 (theo doi) 2 4 2" xfId="43796"/>
    <cellStyle name="1_ÿÿÿÿÿ_Book1_Ke hoach 2012 (theo doi) 2 4 3" xfId="43797"/>
    <cellStyle name="1_ÿÿÿÿÿ_Book1_Ke hoach 2012 (theo doi) 2 5" xfId="43798"/>
    <cellStyle name="1_ÿÿÿÿÿ_Book1_Ke hoach 2012 (theo doi) 2 6" xfId="43799"/>
    <cellStyle name="1_ÿÿÿÿÿ_Book1_Ke hoach 2012 (theo doi) 3" xfId="13276"/>
    <cellStyle name="1_ÿÿÿÿÿ_Book1_Ke hoach 2012 (theo doi) 3 2" xfId="13277"/>
    <cellStyle name="1_ÿÿÿÿÿ_Book1_Ke hoach 2012 (theo doi) 3 2 2" xfId="43800"/>
    <cellStyle name="1_ÿÿÿÿÿ_Book1_Ke hoach 2012 (theo doi) 3 2 3" xfId="43801"/>
    <cellStyle name="1_ÿÿÿÿÿ_Book1_Ke hoach 2012 (theo doi) 3 3" xfId="13278"/>
    <cellStyle name="1_ÿÿÿÿÿ_Book1_Ke hoach 2012 (theo doi) 3 3 2" xfId="43802"/>
    <cellStyle name="1_ÿÿÿÿÿ_Book1_Ke hoach 2012 (theo doi) 3 3 3" xfId="43803"/>
    <cellStyle name="1_ÿÿÿÿÿ_Book1_Ke hoach 2012 (theo doi) 3 4" xfId="13279"/>
    <cellStyle name="1_ÿÿÿÿÿ_Book1_Ke hoach 2012 (theo doi) 3 4 2" xfId="43804"/>
    <cellStyle name="1_ÿÿÿÿÿ_Book1_Ke hoach 2012 (theo doi) 3 4 3" xfId="43805"/>
    <cellStyle name="1_ÿÿÿÿÿ_Book1_Ke hoach 2012 (theo doi) 3 5" xfId="43806"/>
    <cellStyle name="1_ÿÿÿÿÿ_Book1_Ke hoach 2012 (theo doi) 3 6" xfId="43807"/>
    <cellStyle name="1_ÿÿÿÿÿ_Book1_Ke hoach 2012 (theo doi) 4" xfId="13280"/>
    <cellStyle name="1_ÿÿÿÿÿ_Book1_Ke hoach 2012 (theo doi) 4 2" xfId="43808"/>
    <cellStyle name="1_ÿÿÿÿÿ_Book1_Ke hoach 2012 (theo doi) 4 3" xfId="43809"/>
    <cellStyle name="1_ÿÿÿÿÿ_Book1_Ke hoach 2012 (theo doi) 5" xfId="13281"/>
    <cellStyle name="1_ÿÿÿÿÿ_Book1_Ke hoach 2012 (theo doi) 5 2" xfId="43810"/>
    <cellStyle name="1_ÿÿÿÿÿ_Book1_Ke hoach 2012 (theo doi) 5 3" xfId="43811"/>
    <cellStyle name="1_ÿÿÿÿÿ_Book1_Ke hoach 2012 (theo doi) 6" xfId="13282"/>
    <cellStyle name="1_ÿÿÿÿÿ_Book1_Ke hoach 2012 (theo doi) 6 2" xfId="43812"/>
    <cellStyle name="1_ÿÿÿÿÿ_Book1_Ke hoach 2012 (theo doi) 6 3" xfId="43813"/>
    <cellStyle name="1_ÿÿÿÿÿ_Book1_Ke hoach 2012 (theo doi) 7" xfId="43814"/>
    <cellStyle name="1_ÿÿÿÿÿ_Book1_Ke hoach 2012 (theo doi) 8" xfId="43815"/>
    <cellStyle name="1_ÿÿÿÿÿ_Book1_Ke hoach 2012 theo doi (giai ngan 30.6.12)" xfId="13283"/>
    <cellStyle name="1_ÿÿÿÿÿ_Book1_Ke hoach 2012 theo doi (giai ngan 30.6.12) 2" xfId="13284"/>
    <cellStyle name="1_ÿÿÿÿÿ_Book1_Ke hoach 2012 theo doi (giai ngan 30.6.12) 2 2" xfId="13285"/>
    <cellStyle name="1_ÿÿÿÿÿ_Book1_Ke hoach 2012 theo doi (giai ngan 30.6.12) 2 2 2" xfId="43816"/>
    <cellStyle name="1_ÿÿÿÿÿ_Book1_Ke hoach 2012 theo doi (giai ngan 30.6.12) 2 2 3" xfId="43817"/>
    <cellStyle name="1_ÿÿÿÿÿ_Book1_Ke hoach 2012 theo doi (giai ngan 30.6.12) 2 3" xfId="13286"/>
    <cellStyle name="1_ÿÿÿÿÿ_Book1_Ke hoach 2012 theo doi (giai ngan 30.6.12) 2 3 2" xfId="43818"/>
    <cellStyle name="1_ÿÿÿÿÿ_Book1_Ke hoach 2012 theo doi (giai ngan 30.6.12) 2 3 3" xfId="43819"/>
    <cellStyle name="1_ÿÿÿÿÿ_Book1_Ke hoach 2012 theo doi (giai ngan 30.6.12) 2 4" xfId="13287"/>
    <cellStyle name="1_ÿÿÿÿÿ_Book1_Ke hoach 2012 theo doi (giai ngan 30.6.12) 2 4 2" xfId="43820"/>
    <cellStyle name="1_ÿÿÿÿÿ_Book1_Ke hoach 2012 theo doi (giai ngan 30.6.12) 2 4 3" xfId="43821"/>
    <cellStyle name="1_ÿÿÿÿÿ_Book1_Ke hoach 2012 theo doi (giai ngan 30.6.12) 2 5" xfId="43822"/>
    <cellStyle name="1_ÿÿÿÿÿ_Book1_Ke hoach 2012 theo doi (giai ngan 30.6.12) 2 6" xfId="43823"/>
    <cellStyle name="1_ÿÿÿÿÿ_Book1_Ke hoach 2012 theo doi (giai ngan 30.6.12) 3" xfId="13288"/>
    <cellStyle name="1_ÿÿÿÿÿ_Book1_Ke hoach 2012 theo doi (giai ngan 30.6.12) 3 2" xfId="13289"/>
    <cellStyle name="1_ÿÿÿÿÿ_Book1_Ke hoach 2012 theo doi (giai ngan 30.6.12) 3 2 2" xfId="43824"/>
    <cellStyle name="1_ÿÿÿÿÿ_Book1_Ke hoach 2012 theo doi (giai ngan 30.6.12) 3 2 3" xfId="43825"/>
    <cellStyle name="1_ÿÿÿÿÿ_Book1_Ke hoach 2012 theo doi (giai ngan 30.6.12) 3 3" xfId="13290"/>
    <cellStyle name="1_ÿÿÿÿÿ_Book1_Ke hoach 2012 theo doi (giai ngan 30.6.12) 3 3 2" xfId="43826"/>
    <cellStyle name="1_ÿÿÿÿÿ_Book1_Ke hoach 2012 theo doi (giai ngan 30.6.12) 3 3 3" xfId="43827"/>
    <cellStyle name="1_ÿÿÿÿÿ_Book1_Ke hoach 2012 theo doi (giai ngan 30.6.12) 3 4" xfId="13291"/>
    <cellStyle name="1_ÿÿÿÿÿ_Book1_Ke hoach 2012 theo doi (giai ngan 30.6.12) 3 4 2" xfId="43828"/>
    <cellStyle name="1_ÿÿÿÿÿ_Book1_Ke hoach 2012 theo doi (giai ngan 30.6.12) 3 4 3" xfId="43829"/>
    <cellStyle name="1_ÿÿÿÿÿ_Book1_Ke hoach 2012 theo doi (giai ngan 30.6.12) 3 5" xfId="43830"/>
    <cellStyle name="1_ÿÿÿÿÿ_Book1_Ke hoach 2012 theo doi (giai ngan 30.6.12) 3 6" xfId="43831"/>
    <cellStyle name="1_ÿÿÿÿÿ_Book1_Ke hoach 2012 theo doi (giai ngan 30.6.12) 4" xfId="13292"/>
    <cellStyle name="1_ÿÿÿÿÿ_Book1_Ke hoach 2012 theo doi (giai ngan 30.6.12) 4 2" xfId="43832"/>
    <cellStyle name="1_ÿÿÿÿÿ_Book1_Ke hoach 2012 theo doi (giai ngan 30.6.12) 4 3" xfId="43833"/>
    <cellStyle name="1_ÿÿÿÿÿ_Book1_Ke hoach 2012 theo doi (giai ngan 30.6.12) 5" xfId="13293"/>
    <cellStyle name="1_ÿÿÿÿÿ_Book1_Ke hoach 2012 theo doi (giai ngan 30.6.12) 5 2" xfId="43834"/>
    <cellStyle name="1_ÿÿÿÿÿ_Book1_Ke hoach 2012 theo doi (giai ngan 30.6.12) 5 3" xfId="43835"/>
    <cellStyle name="1_ÿÿÿÿÿ_Book1_Ke hoach 2012 theo doi (giai ngan 30.6.12) 6" xfId="13294"/>
    <cellStyle name="1_ÿÿÿÿÿ_Book1_Ke hoach 2012 theo doi (giai ngan 30.6.12) 6 2" xfId="43836"/>
    <cellStyle name="1_ÿÿÿÿÿ_Book1_Ke hoach 2012 theo doi (giai ngan 30.6.12) 6 3" xfId="43837"/>
    <cellStyle name="1_ÿÿÿÿÿ_Book1_Ke hoach 2012 theo doi (giai ngan 30.6.12) 7" xfId="43838"/>
    <cellStyle name="1_ÿÿÿÿÿ_Book1_Ke hoach 2012 theo doi (giai ngan 30.6.12) 8" xfId="43839"/>
    <cellStyle name="1_ÿÿÿÿÿ_Dang ky phan khai von ODA (gui Bo)" xfId="13295"/>
    <cellStyle name="1_ÿÿÿÿÿ_Dang ky phan khai von ODA (gui Bo) 2" xfId="13296"/>
    <cellStyle name="1_ÿÿÿÿÿ_Dang ky phan khai von ODA (gui Bo) 2 2" xfId="13297"/>
    <cellStyle name="1_ÿÿÿÿÿ_Dang ky phan khai von ODA (gui Bo) 2 2 2" xfId="43840"/>
    <cellStyle name="1_ÿÿÿÿÿ_Dang ky phan khai von ODA (gui Bo) 2 2 3" xfId="43841"/>
    <cellStyle name="1_ÿÿÿÿÿ_Dang ky phan khai von ODA (gui Bo) 2 3" xfId="13298"/>
    <cellStyle name="1_ÿÿÿÿÿ_Dang ky phan khai von ODA (gui Bo) 2 3 2" xfId="43842"/>
    <cellStyle name="1_ÿÿÿÿÿ_Dang ky phan khai von ODA (gui Bo) 2 3 3" xfId="43843"/>
    <cellStyle name="1_ÿÿÿÿÿ_Dang ky phan khai von ODA (gui Bo) 2 4" xfId="13299"/>
    <cellStyle name="1_ÿÿÿÿÿ_Dang ky phan khai von ODA (gui Bo) 2 4 2" xfId="43844"/>
    <cellStyle name="1_ÿÿÿÿÿ_Dang ky phan khai von ODA (gui Bo) 2 4 3" xfId="43845"/>
    <cellStyle name="1_ÿÿÿÿÿ_Dang ky phan khai von ODA (gui Bo) 2 5" xfId="43846"/>
    <cellStyle name="1_ÿÿÿÿÿ_Dang ky phan khai von ODA (gui Bo) 2 6" xfId="43847"/>
    <cellStyle name="1_ÿÿÿÿÿ_Dang ky phan khai von ODA (gui Bo) 3" xfId="13300"/>
    <cellStyle name="1_ÿÿÿÿÿ_Dang ky phan khai von ODA (gui Bo) 3 2" xfId="43848"/>
    <cellStyle name="1_ÿÿÿÿÿ_Dang ky phan khai von ODA (gui Bo) 3 3" xfId="43849"/>
    <cellStyle name="1_ÿÿÿÿÿ_Dang ky phan khai von ODA (gui Bo) 4" xfId="13301"/>
    <cellStyle name="1_ÿÿÿÿÿ_Dang ky phan khai von ODA (gui Bo) 4 2" xfId="43850"/>
    <cellStyle name="1_ÿÿÿÿÿ_Dang ky phan khai von ODA (gui Bo) 4 3" xfId="43851"/>
    <cellStyle name="1_ÿÿÿÿÿ_Dang ky phan khai von ODA (gui Bo) 5" xfId="13302"/>
    <cellStyle name="1_ÿÿÿÿÿ_Dang ky phan khai von ODA (gui Bo) 5 2" xfId="43852"/>
    <cellStyle name="1_ÿÿÿÿÿ_Dang ky phan khai von ODA (gui Bo) 5 3" xfId="43853"/>
    <cellStyle name="1_ÿÿÿÿÿ_Dang ky phan khai von ODA (gui Bo) 6" xfId="43854"/>
    <cellStyle name="1_ÿÿÿÿÿ_Dang ky phan khai von ODA (gui Bo) 7" xfId="43855"/>
    <cellStyle name="1_ÿÿÿÿÿ_Dang ky phan khai von ODA (gui Bo)_BC von DTPT 6 thang 2012" xfId="13303"/>
    <cellStyle name="1_ÿÿÿÿÿ_Dang ky phan khai von ODA (gui Bo)_BC von DTPT 6 thang 2012 2" xfId="13304"/>
    <cellStyle name="1_ÿÿÿÿÿ_Dang ky phan khai von ODA (gui Bo)_BC von DTPT 6 thang 2012 2 2" xfId="13305"/>
    <cellStyle name="1_ÿÿÿÿÿ_Dang ky phan khai von ODA (gui Bo)_BC von DTPT 6 thang 2012 2 2 2" xfId="43856"/>
    <cellStyle name="1_ÿÿÿÿÿ_Dang ky phan khai von ODA (gui Bo)_BC von DTPT 6 thang 2012 2 2 3" xfId="43857"/>
    <cellStyle name="1_ÿÿÿÿÿ_Dang ky phan khai von ODA (gui Bo)_BC von DTPT 6 thang 2012 2 3" xfId="13306"/>
    <cellStyle name="1_ÿÿÿÿÿ_Dang ky phan khai von ODA (gui Bo)_BC von DTPT 6 thang 2012 2 3 2" xfId="43858"/>
    <cellStyle name="1_ÿÿÿÿÿ_Dang ky phan khai von ODA (gui Bo)_BC von DTPT 6 thang 2012 2 3 3" xfId="43859"/>
    <cellStyle name="1_ÿÿÿÿÿ_Dang ky phan khai von ODA (gui Bo)_BC von DTPT 6 thang 2012 2 4" xfId="13307"/>
    <cellStyle name="1_ÿÿÿÿÿ_Dang ky phan khai von ODA (gui Bo)_BC von DTPT 6 thang 2012 2 4 2" xfId="43860"/>
    <cellStyle name="1_ÿÿÿÿÿ_Dang ky phan khai von ODA (gui Bo)_BC von DTPT 6 thang 2012 2 4 3" xfId="43861"/>
    <cellStyle name="1_ÿÿÿÿÿ_Dang ky phan khai von ODA (gui Bo)_BC von DTPT 6 thang 2012 2 5" xfId="43862"/>
    <cellStyle name="1_ÿÿÿÿÿ_Dang ky phan khai von ODA (gui Bo)_BC von DTPT 6 thang 2012 2 6" xfId="43863"/>
    <cellStyle name="1_ÿÿÿÿÿ_Dang ky phan khai von ODA (gui Bo)_BC von DTPT 6 thang 2012 3" xfId="13308"/>
    <cellStyle name="1_ÿÿÿÿÿ_Dang ky phan khai von ODA (gui Bo)_BC von DTPT 6 thang 2012 3 2" xfId="43864"/>
    <cellStyle name="1_ÿÿÿÿÿ_Dang ky phan khai von ODA (gui Bo)_BC von DTPT 6 thang 2012 3 3" xfId="43865"/>
    <cellStyle name="1_ÿÿÿÿÿ_Dang ky phan khai von ODA (gui Bo)_BC von DTPT 6 thang 2012 4" xfId="13309"/>
    <cellStyle name="1_ÿÿÿÿÿ_Dang ky phan khai von ODA (gui Bo)_BC von DTPT 6 thang 2012 4 2" xfId="43866"/>
    <cellStyle name="1_ÿÿÿÿÿ_Dang ky phan khai von ODA (gui Bo)_BC von DTPT 6 thang 2012 4 3" xfId="43867"/>
    <cellStyle name="1_ÿÿÿÿÿ_Dang ky phan khai von ODA (gui Bo)_BC von DTPT 6 thang 2012 5" xfId="13310"/>
    <cellStyle name="1_ÿÿÿÿÿ_Dang ky phan khai von ODA (gui Bo)_BC von DTPT 6 thang 2012 5 2" xfId="43868"/>
    <cellStyle name="1_ÿÿÿÿÿ_Dang ky phan khai von ODA (gui Bo)_BC von DTPT 6 thang 2012 5 3" xfId="43869"/>
    <cellStyle name="1_ÿÿÿÿÿ_Dang ky phan khai von ODA (gui Bo)_BC von DTPT 6 thang 2012 6" xfId="43870"/>
    <cellStyle name="1_ÿÿÿÿÿ_Dang ky phan khai von ODA (gui Bo)_BC von DTPT 6 thang 2012 7" xfId="43871"/>
    <cellStyle name="1_ÿÿÿÿÿ_Dang ky phan khai von ODA (gui Bo)_Bieu du thao QD von ho tro co MT" xfId="13311"/>
    <cellStyle name="1_ÿÿÿÿÿ_Dang ky phan khai von ODA (gui Bo)_Bieu du thao QD von ho tro co MT 2" xfId="13312"/>
    <cellStyle name="1_ÿÿÿÿÿ_Dang ky phan khai von ODA (gui Bo)_Bieu du thao QD von ho tro co MT 2 2" xfId="13313"/>
    <cellStyle name="1_ÿÿÿÿÿ_Dang ky phan khai von ODA (gui Bo)_Bieu du thao QD von ho tro co MT 2 2 2" xfId="43872"/>
    <cellStyle name="1_ÿÿÿÿÿ_Dang ky phan khai von ODA (gui Bo)_Bieu du thao QD von ho tro co MT 2 2 3" xfId="43873"/>
    <cellStyle name="1_ÿÿÿÿÿ_Dang ky phan khai von ODA (gui Bo)_Bieu du thao QD von ho tro co MT 2 3" xfId="13314"/>
    <cellStyle name="1_ÿÿÿÿÿ_Dang ky phan khai von ODA (gui Bo)_Bieu du thao QD von ho tro co MT 2 3 2" xfId="43874"/>
    <cellStyle name="1_ÿÿÿÿÿ_Dang ky phan khai von ODA (gui Bo)_Bieu du thao QD von ho tro co MT 2 3 3" xfId="43875"/>
    <cellStyle name="1_ÿÿÿÿÿ_Dang ky phan khai von ODA (gui Bo)_Bieu du thao QD von ho tro co MT 2 4" xfId="13315"/>
    <cellStyle name="1_ÿÿÿÿÿ_Dang ky phan khai von ODA (gui Bo)_Bieu du thao QD von ho tro co MT 2 4 2" xfId="43876"/>
    <cellStyle name="1_ÿÿÿÿÿ_Dang ky phan khai von ODA (gui Bo)_Bieu du thao QD von ho tro co MT 2 4 3" xfId="43877"/>
    <cellStyle name="1_ÿÿÿÿÿ_Dang ky phan khai von ODA (gui Bo)_Bieu du thao QD von ho tro co MT 2 5" xfId="43878"/>
    <cellStyle name="1_ÿÿÿÿÿ_Dang ky phan khai von ODA (gui Bo)_Bieu du thao QD von ho tro co MT 2 6" xfId="43879"/>
    <cellStyle name="1_ÿÿÿÿÿ_Dang ky phan khai von ODA (gui Bo)_Bieu du thao QD von ho tro co MT 3" xfId="13316"/>
    <cellStyle name="1_ÿÿÿÿÿ_Dang ky phan khai von ODA (gui Bo)_Bieu du thao QD von ho tro co MT 3 2" xfId="43880"/>
    <cellStyle name="1_ÿÿÿÿÿ_Dang ky phan khai von ODA (gui Bo)_Bieu du thao QD von ho tro co MT 3 3" xfId="43881"/>
    <cellStyle name="1_ÿÿÿÿÿ_Dang ky phan khai von ODA (gui Bo)_Bieu du thao QD von ho tro co MT 4" xfId="13317"/>
    <cellStyle name="1_ÿÿÿÿÿ_Dang ky phan khai von ODA (gui Bo)_Bieu du thao QD von ho tro co MT 4 2" xfId="43882"/>
    <cellStyle name="1_ÿÿÿÿÿ_Dang ky phan khai von ODA (gui Bo)_Bieu du thao QD von ho tro co MT 4 3" xfId="43883"/>
    <cellStyle name="1_ÿÿÿÿÿ_Dang ky phan khai von ODA (gui Bo)_Bieu du thao QD von ho tro co MT 5" xfId="13318"/>
    <cellStyle name="1_ÿÿÿÿÿ_Dang ky phan khai von ODA (gui Bo)_Bieu du thao QD von ho tro co MT 5 2" xfId="43884"/>
    <cellStyle name="1_ÿÿÿÿÿ_Dang ky phan khai von ODA (gui Bo)_Bieu du thao QD von ho tro co MT 5 3" xfId="43885"/>
    <cellStyle name="1_ÿÿÿÿÿ_Dang ky phan khai von ODA (gui Bo)_Bieu du thao QD von ho tro co MT 6" xfId="43886"/>
    <cellStyle name="1_ÿÿÿÿÿ_Dang ky phan khai von ODA (gui Bo)_Bieu du thao QD von ho tro co MT 7" xfId="43887"/>
    <cellStyle name="1_ÿÿÿÿÿ_Dang ky phan khai von ODA (gui Bo)_Ke hoach 2012 theo doi (giai ngan 30.6.12)" xfId="13319"/>
    <cellStyle name="1_ÿÿÿÿÿ_Dang ky phan khai von ODA (gui Bo)_Ke hoach 2012 theo doi (giai ngan 30.6.12) 2" xfId="13320"/>
    <cellStyle name="1_ÿÿÿÿÿ_Dang ky phan khai von ODA (gui Bo)_Ke hoach 2012 theo doi (giai ngan 30.6.12) 2 2" xfId="13321"/>
    <cellStyle name="1_ÿÿÿÿÿ_Dang ky phan khai von ODA (gui Bo)_Ke hoach 2012 theo doi (giai ngan 30.6.12) 2 2 2" xfId="43888"/>
    <cellStyle name="1_ÿÿÿÿÿ_Dang ky phan khai von ODA (gui Bo)_Ke hoach 2012 theo doi (giai ngan 30.6.12) 2 2 3" xfId="43889"/>
    <cellStyle name="1_ÿÿÿÿÿ_Dang ky phan khai von ODA (gui Bo)_Ke hoach 2012 theo doi (giai ngan 30.6.12) 2 3" xfId="13322"/>
    <cellStyle name="1_ÿÿÿÿÿ_Dang ky phan khai von ODA (gui Bo)_Ke hoach 2012 theo doi (giai ngan 30.6.12) 2 3 2" xfId="43890"/>
    <cellStyle name="1_ÿÿÿÿÿ_Dang ky phan khai von ODA (gui Bo)_Ke hoach 2012 theo doi (giai ngan 30.6.12) 2 3 3" xfId="43891"/>
    <cellStyle name="1_ÿÿÿÿÿ_Dang ky phan khai von ODA (gui Bo)_Ke hoach 2012 theo doi (giai ngan 30.6.12) 2 4" xfId="13323"/>
    <cellStyle name="1_ÿÿÿÿÿ_Dang ky phan khai von ODA (gui Bo)_Ke hoach 2012 theo doi (giai ngan 30.6.12) 2 4 2" xfId="43892"/>
    <cellStyle name="1_ÿÿÿÿÿ_Dang ky phan khai von ODA (gui Bo)_Ke hoach 2012 theo doi (giai ngan 30.6.12) 2 4 3" xfId="43893"/>
    <cellStyle name="1_ÿÿÿÿÿ_Dang ky phan khai von ODA (gui Bo)_Ke hoach 2012 theo doi (giai ngan 30.6.12) 2 5" xfId="43894"/>
    <cellStyle name="1_ÿÿÿÿÿ_Dang ky phan khai von ODA (gui Bo)_Ke hoach 2012 theo doi (giai ngan 30.6.12) 2 6" xfId="43895"/>
    <cellStyle name="1_ÿÿÿÿÿ_Dang ky phan khai von ODA (gui Bo)_Ke hoach 2012 theo doi (giai ngan 30.6.12) 3" xfId="13324"/>
    <cellStyle name="1_ÿÿÿÿÿ_Dang ky phan khai von ODA (gui Bo)_Ke hoach 2012 theo doi (giai ngan 30.6.12) 3 2" xfId="43896"/>
    <cellStyle name="1_ÿÿÿÿÿ_Dang ky phan khai von ODA (gui Bo)_Ke hoach 2012 theo doi (giai ngan 30.6.12) 3 3" xfId="43897"/>
    <cellStyle name="1_ÿÿÿÿÿ_Dang ky phan khai von ODA (gui Bo)_Ke hoach 2012 theo doi (giai ngan 30.6.12) 4" xfId="13325"/>
    <cellStyle name="1_ÿÿÿÿÿ_Dang ky phan khai von ODA (gui Bo)_Ke hoach 2012 theo doi (giai ngan 30.6.12) 4 2" xfId="43898"/>
    <cellStyle name="1_ÿÿÿÿÿ_Dang ky phan khai von ODA (gui Bo)_Ke hoach 2012 theo doi (giai ngan 30.6.12) 4 3" xfId="43899"/>
    <cellStyle name="1_ÿÿÿÿÿ_Dang ky phan khai von ODA (gui Bo)_Ke hoach 2012 theo doi (giai ngan 30.6.12) 5" xfId="13326"/>
    <cellStyle name="1_ÿÿÿÿÿ_Dang ky phan khai von ODA (gui Bo)_Ke hoach 2012 theo doi (giai ngan 30.6.12) 5 2" xfId="43900"/>
    <cellStyle name="1_ÿÿÿÿÿ_Dang ky phan khai von ODA (gui Bo)_Ke hoach 2012 theo doi (giai ngan 30.6.12) 5 3" xfId="43901"/>
    <cellStyle name="1_ÿÿÿÿÿ_Dang ky phan khai von ODA (gui Bo)_Ke hoach 2012 theo doi (giai ngan 30.6.12) 6" xfId="43902"/>
    <cellStyle name="1_ÿÿÿÿÿ_Dang ky phan khai von ODA (gui Bo)_Ke hoach 2012 theo doi (giai ngan 30.6.12) 7" xfId="43903"/>
    <cellStyle name="1_ÿÿÿÿÿ_Ke hoach 2012 (theo doi)" xfId="13327"/>
    <cellStyle name="1_ÿÿÿÿÿ_Ke hoach 2012 (theo doi) 2" xfId="13328"/>
    <cellStyle name="1_ÿÿÿÿÿ_Ke hoach 2012 (theo doi) 2 2" xfId="13329"/>
    <cellStyle name="1_ÿÿÿÿÿ_Ke hoach 2012 (theo doi) 2 2 2" xfId="43904"/>
    <cellStyle name="1_ÿÿÿÿÿ_Ke hoach 2012 (theo doi) 2 2 3" xfId="43905"/>
    <cellStyle name="1_ÿÿÿÿÿ_Ke hoach 2012 (theo doi) 2 3" xfId="13330"/>
    <cellStyle name="1_ÿÿÿÿÿ_Ke hoach 2012 (theo doi) 2 3 2" xfId="43906"/>
    <cellStyle name="1_ÿÿÿÿÿ_Ke hoach 2012 (theo doi) 2 3 3" xfId="43907"/>
    <cellStyle name="1_ÿÿÿÿÿ_Ke hoach 2012 (theo doi) 2 4" xfId="13331"/>
    <cellStyle name="1_ÿÿÿÿÿ_Ke hoach 2012 (theo doi) 2 4 2" xfId="43908"/>
    <cellStyle name="1_ÿÿÿÿÿ_Ke hoach 2012 (theo doi) 2 4 3" xfId="43909"/>
    <cellStyle name="1_ÿÿÿÿÿ_Ke hoach 2012 (theo doi) 2 5" xfId="43910"/>
    <cellStyle name="1_ÿÿÿÿÿ_Ke hoach 2012 (theo doi) 2 6" xfId="43911"/>
    <cellStyle name="1_ÿÿÿÿÿ_Ke hoach 2012 (theo doi) 3" xfId="13332"/>
    <cellStyle name="1_ÿÿÿÿÿ_Ke hoach 2012 (theo doi) 3 2" xfId="43912"/>
    <cellStyle name="1_ÿÿÿÿÿ_Ke hoach 2012 (theo doi) 3 3" xfId="43913"/>
    <cellStyle name="1_ÿÿÿÿÿ_Ke hoach 2012 (theo doi) 4" xfId="13333"/>
    <cellStyle name="1_ÿÿÿÿÿ_Ke hoach 2012 (theo doi) 4 2" xfId="43914"/>
    <cellStyle name="1_ÿÿÿÿÿ_Ke hoach 2012 (theo doi) 4 3" xfId="43915"/>
    <cellStyle name="1_ÿÿÿÿÿ_Ke hoach 2012 (theo doi) 5" xfId="13334"/>
    <cellStyle name="1_ÿÿÿÿÿ_Ke hoach 2012 (theo doi) 5 2" xfId="43916"/>
    <cellStyle name="1_ÿÿÿÿÿ_Ke hoach 2012 (theo doi) 5 3" xfId="43917"/>
    <cellStyle name="1_ÿÿÿÿÿ_Ke hoach 2012 (theo doi) 6" xfId="43918"/>
    <cellStyle name="1_ÿÿÿÿÿ_Ke hoach 2012 (theo doi) 7" xfId="43919"/>
    <cellStyle name="1_ÿÿÿÿÿ_Ke hoach 2012 theo doi (giai ngan 30.6.12)" xfId="13335"/>
    <cellStyle name="1_ÿÿÿÿÿ_Ke hoach 2012 theo doi (giai ngan 30.6.12) 2" xfId="13336"/>
    <cellStyle name="1_ÿÿÿÿÿ_Ke hoach 2012 theo doi (giai ngan 30.6.12) 2 2" xfId="13337"/>
    <cellStyle name="1_ÿÿÿÿÿ_Ke hoach 2012 theo doi (giai ngan 30.6.12) 2 2 2" xfId="43920"/>
    <cellStyle name="1_ÿÿÿÿÿ_Ke hoach 2012 theo doi (giai ngan 30.6.12) 2 2 3" xfId="43921"/>
    <cellStyle name="1_ÿÿÿÿÿ_Ke hoach 2012 theo doi (giai ngan 30.6.12) 2 3" xfId="13338"/>
    <cellStyle name="1_ÿÿÿÿÿ_Ke hoach 2012 theo doi (giai ngan 30.6.12) 2 3 2" xfId="43922"/>
    <cellStyle name="1_ÿÿÿÿÿ_Ke hoach 2012 theo doi (giai ngan 30.6.12) 2 3 3" xfId="43923"/>
    <cellStyle name="1_ÿÿÿÿÿ_Ke hoach 2012 theo doi (giai ngan 30.6.12) 2 4" xfId="13339"/>
    <cellStyle name="1_ÿÿÿÿÿ_Ke hoach 2012 theo doi (giai ngan 30.6.12) 2 4 2" xfId="43924"/>
    <cellStyle name="1_ÿÿÿÿÿ_Ke hoach 2012 theo doi (giai ngan 30.6.12) 2 4 3" xfId="43925"/>
    <cellStyle name="1_ÿÿÿÿÿ_Ke hoach 2012 theo doi (giai ngan 30.6.12) 2 5" xfId="43926"/>
    <cellStyle name="1_ÿÿÿÿÿ_Ke hoach 2012 theo doi (giai ngan 30.6.12) 2 6" xfId="43927"/>
    <cellStyle name="1_ÿÿÿÿÿ_Ke hoach 2012 theo doi (giai ngan 30.6.12) 3" xfId="13340"/>
    <cellStyle name="1_ÿÿÿÿÿ_Ke hoach 2012 theo doi (giai ngan 30.6.12) 3 2" xfId="43928"/>
    <cellStyle name="1_ÿÿÿÿÿ_Ke hoach 2012 theo doi (giai ngan 30.6.12) 3 3" xfId="43929"/>
    <cellStyle name="1_ÿÿÿÿÿ_Ke hoach 2012 theo doi (giai ngan 30.6.12) 4" xfId="13341"/>
    <cellStyle name="1_ÿÿÿÿÿ_Ke hoach 2012 theo doi (giai ngan 30.6.12) 4 2" xfId="43930"/>
    <cellStyle name="1_ÿÿÿÿÿ_Ke hoach 2012 theo doi (giai ngan 30.6.12) 4 3" xfId="43931"/>
    <cellStyle name="1_ÿÿÿÿÿ_Ke hoach 2012 theo doi (giai ngan 30.6.12) 5" xfId="13342"/>
    <cellStyle name="1_ÿÿÿÿÿ_Ke hoach 2012 theo doi (giai ngan 30.6.12) 5 2" xfId="43932"/>
    <cellStyle name="1_ÿÿÿÿÿ_Ke hoach 2012 theo doi (giai ngan 30.6.12) 5 3" xfId="43933"/>
    <cellStyle name="1_ÿÿÿÿÿ_Ke hoach 2012 theo doi (giai ngan 30.6.12) 6" xfId="43934"/>
    <cellStyle name="1_ÿÿÿÿÿ_Ke hoach 2012 theo doi (giai ngan 30.6.12) 7" xfId="43935"/>
    <cellStyle name="1_ÿÿÿÿÿ_Kh ql62 (2010) 11-09" xfId="13343"/>
    <cellStyle name="1_ÿÿÿÿÿ_Khung 2012" xfId="13344"/>
    <cellStyle name="1_ÿÿÿÿÿ_Tong hop theo doi von TPCP (BC)" xfId="13345"/>
    <cellStyle name="1_ÿÿÿÿÿ_Tong hop theo doi von TPCP (BC) 2" xfId="13346"/>
    <cellStyle name="1_ÿÿÿÿÿ_Tong hop theo doi von TPCP (BC) 2 2" xfId="13347"/>
    <cellStyle name="1_ÿÿÿÿÿ_Tong hop theo doi von TPCP (BC) 2 2 2" xfId="43936"/>
    <cellStyle name="1_ÿÿÿÿÿ_Tong hop theo doi von TPCP (BC) 2 2 3" xfId="43937"/>
    <cellStyle name="1_ÿÿÿÿÿ_Tong hop theo doi von TPCP (BC) 2 3" xfId="13348"/>
    <cellStyle name="1_ÿÿÿÿÿ_Tong hop theo doi von TPCP (BC) 2 3 2" xfId="43938"/>
    <cellStyle name="1_ÿÿÿÿÿ_Tong hop theo doi von TPCP (BC) 2 3 3" xfId="43939"/>
    <cellStyle name="1_ÿÿÿÿÿ_Tong hop theo doi von TPCP (BC) 2 4" xfId="13349"/>
    <cellStyle name="1_ÿÿÿÿÿ_Tong hop theo doi von TPCP (BC) 2 4 2" xfId="43940"/>
    <cellStyle name="1_ÿÿÿÿÿ_Tong hop theo doi von TPCP (BC) 2 4 3" xfId="43941"/>
    <cellStyle name="1_ÿÿÿÿÿ_Tong hop theo doi von TPCP (BC) 2 5" xfId="43942"/>
    <cellStyle name="1_ÿÿÿÿÿ_Tong hop theo doi von TPCP (BC) 2 6" xfId="43943"/>
    <cellStyle name="1_ÿÿÿÿÿ_Tong hop theo doi von TPCP (BC) 3" xfId="13350"/>
    <cellStyle name="1_ÿÿÿÿÿ_Tong hop theo doi von TPCP (BC) 3 2" xfId="43944"/>
    <cellStyle name="1_ÿÿÿÿÿ_Tong hop theo doi von TPCP (BC) 3 3" xfId="43945"/>
    <cellStyle name="1_ÿÿÿÿÿ_Tong hop theo doi von TPCP (BC) 4" xfId="13351"/>
    <cellStyle name="1_ÿÿÿÿÿ_Tong hop theo doi von TPCP (BC) 4 2" xfId="43946"/>
    <cellStyle name="1_ÿÿÿÿÿ_Tong hop theo doi von TPCP (BC) 4 3" xfId="43947"/>
    <cellStyle name="1_ÿÿÿÿÿ_Tong hop theo doi von TPCP (BC) 5" xfId="13352"/>
    <cellStyle name="1_ÿÿÿÿÿ_Tong hop theo doi von TPCP (BC) 5 2" xfId="43948"/>
    <cellStyle name="1_ÿÿÿÿÿ_Tong hop theo doi von TPCP (BC) 5 3" xfId="43949"/>
    <cellStyle name="1_ÿÿÿÿÿ_Tong hop theo doi von TPCP (BC) 6" xfId="43950"/>
    <cellStyle name="1_ÿÿÿÿÿ_Tong hop theo doi von TPCP (BC) 7" xfId="43951"/>
    <cellStyle name="1_ÿÿÿÿÿ_Tong hop theo doi von TPCP (BC)_BC von DTPT 6 thang 2012" xfId="13353"/>
    <cellStyle name="1_ÿÿÿÿÿ_Tong hop theo doi von TPCP (BC)_BC von DTPT 6 thang 2012 2" xfId="13354"/>
    <cellStyle name="1_ÿÿÿÿÿ_Tong hop theo doi von TPCP (BC)_BC von DTPT 6 thang 2012 2 2" xfId="13355"/>
    <cellStyle name="1_ÿÿÿÿÿ_Tong hop theo doi von TPCP (BC)_BC von DTPT 6 thang 2012 2 2 2" xfId="43952"/>
    <cellStyle name="1_ÿÿÿÿÿ_Tong hop theo doi von TPCP (BC)_BC von DTPT 6 thang 2012 2 2 3" xfId="43953"/>
    <cellStyle name="1_ÿÿÿÿÿ_Tong hop theo doi von TPCP (BC)_BC von DTPT 6 thang 2012 2 3" xfId="13356"/>
    <cellStyle name="1_ÿÿÿÿÿ_Tong hop theo doi von TPCP (BC)_BC von DTPT 6 thang 2012 2 3 2" xfId="43954"/>
    <cellStyle name="1_ÿÿÿÿÿ_Tong hop theo doi von TPCP (BC)_BC von DTPT 6 thang 2012 2 3 3" xfId="43955"/>
    <cellStyle name="1_ÿÿÿÿÿ_Tong hop theo doi von TPCP (BC)_BC von DTPT 6 thang 2012 2 4" xfId="13357"/>
    <cellStyle name="1_ÿÿÿÿÿ_Tong hop theo doi von TPCP (BC)_BC von DTPT 6 thang 2012 2 4 2" xfId="43956"/>
    <cellStyle name="1_ÿÿÿÿÿ_Tong hop theo doi von TPCP (BC)_BC von DTPT 6 thang 2012 2 4 3" xfId="43957"/>
    <cellStyle name="1_ÿÿÿÿÿ_Tong hop theo doi von TPCP (BC)_BC von DTPT 6 thang 2012 2 5" xfId="43958"/>
    <cellStyle name="1_ÿÿÿÿÿ_Tong hop theo doi von TPCP (BC)_BC von DTPT 6 thang 2012 2 6" xfId="43959"/>
    <cellStyle name="1_ÿÿÿÿÿ_Tong hop theo doi von TPCP (BC)_BC von DTPT 6 thang 2012 3" xfId="13358"/>
    <cellStyle name="1_ÿÿÿÿÿ_Tong hop theo doi von TPCP (BC)_BC von DTPT 6 thang 2012 3 2" xfId="43960"/>
    <cellStyle name="1_ÿÿÿÿÿ_Tong hop theo doi von TPCP (BC)_BC von DTPT 6 thang 2012 3 3" xfId="43961"/>
    <cellStyle name="1_ÿÿÿÿÿ_Tong hop theo doi von TPCP (BC)_BC von DTPT 6 thang 2012 4" xfId="13359"/>
    <cellStyle name="1_ÿÿÿÿÿ_Tong hop theo doi von TPCP (BC)_BC von DTPT 6 thang 2012 4 2" xfId="43962"/>
    <cellStyle name="1_ÿÿÿÿÿ_Tong hop theo doi von TPCP (BC)_BC von DTPT 6 thang 2012 4 3" xfId="43963"/>
    <cellStyle name="1_ÿÿÿÿÿ_Tong hop theo doi von TPCP (BC)_BC von DTPT 6 thang 2012 5" xfId="13360"/>
    <cellStyle name="1_ÿÿÿÿÿ_Tong hop theo doi von TPCP (BC)_BC von DTPT 6 thang 2012 5 2" xfId="43964"/>
    <cellStyle name="1_ÿÿÿÿÿ_Tong hop theo doi von TPCP (BC)_BC von DTPT 6 thang 2012 5 3" xfId="43965"/>
    <cellStyle name="1_ÿÿÿÿÿ_Tong hop theo doi von TPCP (BC)_BC von DTPT 6 thang 2012 6" xfId="43966"/>
    <cellStyle name="1_ÿÿÿÿÿ_Tong hop theo doi von TPCP (BC)_BC von DTPT 6 thang 2012 7" xfId="43967"/>
    <cellStyle name="1_ÿÿÿÿÿ_Tong hop theo doi von TPCP (BC)_Bieu du thao QD von ho tro co MT" xfId="13361"/>
    <cellStyle name="1_ÿÿÿÿÿ_Tong hop theo doi von TPCP (BC)_Bieu du thao QD von ho tro co MT 2" xfId="13362"/>
    <cellStyle name="1_ÿÿÿÿÿ_Tong hop theo doi von TPCP (BC)_Bieu du thao QD von ho tro co MT 2 2" xfId="13363"/>
    <cellStyle name="1_ÿÿÿÿÿ_Tong hop theo doi von TPCP (BC)_Bieu du thao QD von ho tro co MT 2 2 2" xfId="43968"/>
    <cellStyle name="1_ÿÿÿÿÿ_Tong hop theo doi von TPCP (BC)_Bieu du thao QD von ho tro co MT 2 2 3" xfId="43969"/>
    <cellStyle name="1_ÿÿÿÿÿ_Tong hop theo doi von TPCP (BC)_Bieu du thao QD von ho tro co MT 2 3" xfId="13364"/>
    <cellStyle name="1_ÿÿÿÿÿ_Tong hop theo doi von TPCP (BC)_Bieu du thao QD von ho tro co MT 2 3 2" xfId="43970"/>
    <cellStyle name="1_ÿÿÿÿÿ_Tong hop theo doi von TPCP (BC)_Bieu du thao QD von ho tro co MT 2 3 3" xfId="43971"/>
    <cellStyle name="1_ÿÿÿÿÿ_Tong hop theo doi von TPCP (BC)_Bieu du thao QD von ho tro co MT 2 4" xfId="13365"/>
    <cellStyle name="1_ÿÿÿÿÿ_Tong hop theo doi von TPCP (BC)_Bieu du thao QD von ho tro co MT 2 4 2" xfId="43972"/>
    <cellStyle name="1_ÿÿÿÿÿ_Tong hop theo doi von TPCP (BC)_Bieu du thao QD von ho tro co MT 2 4 3" xfId="43973"/>
    <cellStyle name="1_ÿÿÿÿÿ_Tong hop theo doi von TPCP (BC)_Bieu du thao QD von ho tro co MT 2 5" xfId="43974"/>
    <cellStyle name="1_ÿÿÿÿÿ_Tong hop theo doi von TPCP (BC)_Bieu du thao QD von ho tro co MT 2 6" xfId="43975"/>
    <cellStyle name="1_ÿÿÿÿÿ_Tong hop theo doi von TPCP (BC)_Bieu du thao QD von ho tro co MT 3" xfId="13366"/>
    <cellStyle name="1_ÿÿÿÿÿ_Tong hop theo doi von TPCP (BC)_Bieu du thao QD von ho tro co MT 3 2" xfId="43976"/>
    <cellStyle name="1_ÿÿÿÿÿ_Tong hop theo doi von TPCP (BC)_Bieu du thao QD von ho tro co MT 3 3" xfId="43977"/>
    <cellStyle name="1_ÿÿÿÿÿ_Tong hop theo doi von TPCP (BC)_Bieu du thao QD von ho tro co MT 4" xfId="13367"/>
    <cellStyle name="1_ÿÿÿÿÿ_Tong hop theo doi von TPCP (BC)_Bieu du thao QD von ho tro co MT 4 2" xfId="43978"/>
    <cellStyle name="1_ÿÿÿÿÿ_Tong hop theo doi von TPCP (BC)_Bieu du thao QD von ho tro co MT 4 3" xfId="43979"/>
    <cellStyle name="1_ÿÿÿÿÿ_Tong hop theo doi von TPCP (BC)_Bieu du thao QD von ho tro co MT 5" xfId="13368"/>
    <cellStyle name="1_ÿÿÿÿÿ_Tong hop theo doi von TPCP (BC)_Bieu du thao QD von ho tro co MT 5 2" xfId="43980"/>
    <cellStyle name="1_ÿÿÿÿÿ_Tong hop theo doi von TPCP (BC)_Bieu du thao QD von ho tro co MT 5 3" xfId="43981"/>
    <cellStyle name="1_ÿÿÿÿÿ_Tong hop theo doi von TPCP (BC)_Bieu du thao QD von ho tro co MT 6" xfId="43982"/>
    <cellStyle name="1_ÿÿÿÿÿ_Tong hop theo doi von TPCP (BC)_Bieu du thao QD von ho tro co MT 7" xfId="43983"/>
    <cellStyle name="1_ÿÿÿÿÿ_Tong hop theo doi von TPCP (BC)_Ke hoach 2012 (theo doi)" xfId="13369"/>
    <cellStyle name="1_ÿÿÿÿÿ_Tong hop theo doi von TPCP (BC)_Ke hoach 2012 (theo doi) 2" xfId="13370"/>
    <cellStyle name="1_ÿÿÿÿÿ_Tong hop theo doi von TPCP (BC)_Ke hoach 2012 (theo doi) 2 2" xfId="13371"/>
    <cellStyle name="1_ÿÿÿÿÿ_Tong hop theo doi von TPCP (BC)_Ke hoach 2012 (theo doi) 2 2 2" xfId="43984"/>
    <cellStyle name="1_ÿÿÿÿÿ_Tong hop theo doi von TPCP (BC)_Ke hoach 2012 (theo doi) 2 2 3" xfId="43985"/>
    <cellStyle name="1_ÿÿÿÿÿ_Tong hop theo doi von TPCP (BC)_Ke hoach 2012 (theo doi) 2 3" xfId="13372"/>
    <cellStyle name="1_ÿÿÿÿÿ_Tong hop theo doi von TPCP (BC)_Ke hoach 2012 (theo doi) 2 3 2" xfId="43986"/>
    <cellStyle name="1_ÿÿÿÿÿ_Tong hop theo doi von TPCP (BC)_Ke hoach 2012 (theo doi) 2 3 3" xfId="43987"/>
    <cellStyle name="1_ÿÿÿÿÿ_Tong hop theo doi von TPCP (BC)_Ke hoach 2012 (theo doi) 2 4" xfId="13373"/>
    <cellStyle name="1_ÿÿÿÿÿ_Tong hop theo doi von TPCP (BC)_Ke hoach 2012 (theo doi) 2 4 2" xfId="43988"/>
    <cellStyle name="1_ÿÿÿÿÿ_Tong hop theo doi von TPCP (BC)_Ke hoach 2012 (theo doi) 2 4 3" xfId="43989"/>
    <cellStyle name="1_ÿÿÿÿÿ_Tong hop theo doi von TPCP (BC)_Ke hoach 2012 (theo doi) 2 5" xfId="43990"/>
    <cellStyle name="1_ÿÿÿÿÿ_Tong hop theo doi von TPCP (BC)_Ke hoach 2012 (theo doi) 2 6" xfId="43991"/>
    <cellStyle name="1_ÿÿÿÿÿ_Tong hop theo doi von TPCP (BC)_Ke hoach 2012 (theo doi) 3" xfId="13374"/>
    <cellStyle name="1_ÿÿÿÿÿ_Tong hop theo doi von TPCP (BC)_Ke hoach 2012 (theo doi) 3 2" xfId="43992"/>
    <cellStyle name="1_ÿÿÿÿÿ_Tong hop theo doi von TPCP (BC)_Ke hoach 2012 (theo doi) 3 3" xfId="43993"/>
    <cellStyle name="1_ÿÿÿÿÿ_Tong hop theo doi von TPCP (BC)_Ke hoach 2012 (theo doi) 4" xfId="13375"/>
    <cellStyle name="1_ÿÿÿÿÿ_Tong hop theo doi von TPCP (BC)_Ke hoach 2012 (theo doi) 4 2" xfId="43994"/>
    <cellStyle name="1_ÿÿÿÿÿ_Tong hop theo doi von TPCP (BC)_Ke hoach 2012 (theo doi) 4 3" xfId="43995"/>
    <cellStyle name="1_ÿÿÿÿÿ_Tong hop theo doi von TPCP (BC)_Ke hoach 2012 (theo doi) 5" xfId="13376"/>
    <cellStyle name="1_ÿÿÿÿÿ_Tong hop theo doi von TPCP (BC)_Ke hoach 2012 (theo doi) 5 2" xfId="43996"/>
    <cellStyle name="1_ÿÿÿÿÿ_Tong hop theo doi von TPCP (BC)_Ke hoach 2012 (theo doi) 5 3" xfId="43997"/>
    <cellStyle name="1_ÿÿÿÿÿ_Tong hop theo doi von TPCP (BC)_Ke hoach 2012 (theo doi) 6" xfId="43998"/>
    <cellStyle name="1_ÿÿÿÿÿ_Tong hop theo doi von TPCP (BC)_Ke hoach 2012 (theo doi) 7" xfId="43999"/>
    <cellStyle name="1_ÿÿÿÿÿ_Tong hop theo doi von TPCP (BC)_Ke hoach 2012 theo doi (giai ngan 30.6.12)" xfId="13377"/>
    <cellStyle name="1_ÿÿÿÿÿ_Tong hop theo doi von TPCP (BC)_Ke hoach 2012 theo doi (giai ngan 30.6.12) 2" xfId="13378"/>
    <cellStyle name="1_ÿÿÿÿÿ_Tong hop theo doi von TPCP (BC)_Ke hoach 2012 theo doi (giai ngan 30.6.12) 2 2" xfId="13379"/>
    <cellStyle name="1_ÿÿÿÿÿ_Tong hop theo doi von TPCP (BC)_Ke hoach 2012 theo doi (giai ngan 30.6.12) 2 2 2" xfId="44000"/>
    <cellStyle name="1_ÿÿÿÿÿ_Tong hop theo doi von TPCP (BC)_Ke hoach 2012 theo doi (giai ngan 30.6.12) 2 2 3" xfId="44001"/>
    <cellStyle name="1_ÿÿÿÿÿ_Tong hop theo doi von TPCP (BC)_Ke hoach 2012 theo doi (giai ngan 30.6.12) 2 3" xfId="13380"/>
    <cellStyle name="1_ÿÿÿÿÿ_Tong hop theo doi von TPCP (BC)_Ke hoach 2012 theo doi (giai ngan 30.6.12) 2 3 2" xfId="44002"/>
    <cellStyle name="1_ÿÿÿÿÿ_Tong hop theo doi von TPCP (BC)_Ke hoach 2012 theo doi (giai ngan 30.6.12) 2 3 3" xfId="44003"/>
    <cellStyle name="1_ÿÿÿÿÿ_Tong hop theo doi von TPCP (BC)_Ke hoach 2012 theo doi (giai ngan 30.6.12) 2 4" xfId="13381"/>
    <cellStyle name="1_ÿÿÿÿÿ_Tong hop theo doi von TPCP (BC)_Ke hoach 2012 theo doi (giai ngan 30.6.12) 2 4 2" xfId="44004"/>
    <cellStyle name="1_ÿÿÿÿÿ_Tong hop theo doi von TPCP (BC)_Ke hoach 2012 theo doi (giai ngan 30.6.12) 2 4 3" xfId="44005"/>
    <cellStyle name="1_ÿÿÿÿÿ_Tong hop theo doi von TPCP (BC)_Ke hoach 2012 theo doi (giai ngan 30.6.12) 2 5" xfId="44006"/>
    <cellStyle name="1_ÿÿÿÿÿ_Tong hop theo doi von TPCP (BC)_Ke hoach 2012 theo doi (giai ngan 30.6.12) 2 6" xfId="44007"/>
    <cellStyle name="1_ÿÿÿÿÿ_Tong hop theo doi von TPCP (BC)_Ke hoach 2012 theo doi (giai ngan 30.6.12) 3" xfId="13382"/>
    <cellStyle name="1_ÿÿÿÿÿ_Tong hop theo doi von TPCP (BC)_Ke hoach 2012 theo doi (giai ngan 30.6.12) 3 2" xfId="44008"/>
    <cellStyle name="1_ÿÿÿÿÿ_Tong hop theo doi von TPCP (BC)_Ke hoach 2012 theo doi (giai ngan 30.6.12) 3 3" xfId="44009"/>
    <cellStyle name="1_ÿÿÿÿÿ_Tong hop theo doi von TPCP (BC)_Ke hoach 2012 theo doi (giai ngan 30.6.12) 4" xfId="13383"/>
    <cellStyle name="1_ÿÿÿÿÿ_Tong hop theo doi von TPCP (BC)_Ke hoach 2012 theo doi (giai ngan 30.6.12) 4 2" xfId="44010"/>
    <cellStyle name="1_ÿÿÿÿÿ_Tong hop theo doi von TPCP (BC)_Ke hoach 2012 theo doi (giai ngan 30.6.12) 4 3" xfId="44011"/>
    <cellStyle name="1_ÿÿÿÿÿ_Tong hop theo doi von TPCP (BC)_Ke hoach 2012 theo doi (giai ngan 30.6.12) 5" xfId="13384"/>
    <cellStyle name="1_ÿÿÿÿÿ_Tong hop theo doi von TPCP (BC)_Ke hoach 2012 theo doi (giai ngan 30.6.12) 5 2" xfId="44012"/>
    <cellStyle name="1_ÿÿÿÿÿ_Tong hop theo doi von TPCP (BC)_Ke hoach 2012 theo doi (giai ngan 30.6.12) 5 3" xfId="44013"/>
    <cellStyle name="1_ÿÿÿÿÿ_Tong hop theo doi von TPCP (BC)_Ke hoach 2012 theo doi (giai ngan 30.6.12) 6" xfId="44014"/>
    <cellStyle name="1_ÿÿÿÿÿ_Tong hop theo doi von TPCP (BC)_Ke hoach 2012 theo doi (giai ngan 30.6.12) 7" xfId="44015"/>
    <cellStyle name="_x0001_1¼„½(" xfId="13385"/>
    <cellStyle name="_x0001_1¼½(" xfId="13386"/>
    <cellStyle name="123" xfId="13387"/>
    <cellStyle name="15" xfId="13388"/>
    <cellStyle name="18" xfId="13389"/>
    <cellStyle name="18 2" xfId="13390"/>
    <cellStyle name="18 2 2" xfId="13391"/>
    <cellStyle name="18 2 2 2" xfId="44016"/>
    <cellStyle name="18 2 2 3" xfId="44017"/>
    <cellStyle name="18 2 3" xfId="13392"/>
    <cellStyle name="18 2 3 2" xfId="44018"/>
    <cellStyle name="18 2 3 3" xfId="44019"/>
    <cellStyle name="18 2 4" xfId="13393"/>
    <cellStyle name="18 2 4 2" xfId="44020"/>
    <cellStyle name="18 2 4 3" xfId="44021"/>
    <cellStyle name="18 2 5" xfId="44022"/>
    <cellStyle name="18 2 6" xfId="44023"/>
    <cellStyle name="18 3" xfId="13394"/>
    <cellStyle name="18 3 2" xfId="44024"/>
    <cellStyle name="18 3 3" xfId="44025"/>
    <cellStyle name="18 4" xfId="13395"/>
    <cellStyle name="18 4 2" xfId="44026"/>
    <cellStyle name="18 4 3" xfId="44027"/>
    <cellStyle name="18 5" xfId="13396"/>
    <cellStyle name="18 5 2" xfId="44028"/>
    <cellStyle name="18 5 3" xfId="44029"/>
    <cellStyle name="18 6" xfId="44030"/>
    <cellStyle name="18 7" xfId="44031"/>
    <cellStyle name="¹éºÐÀ²_      " xfId="13397"/>
    <cellStyle name="2" xfId="13398"/>
    <cellStyle name="2 2" xfId="13399"/>
    <cellStyle name="2 2 2" xfId="13400"/>
    <cellStyle name="2 2 2 2" xfId="44032"/>
    <cellStyle name="2 2 2 3" xfId="44033"/>
    <cellStyle name="2 2 3" xfId="13401"/>
    <cellStyle name="2 2 3 2" xfId="44034"/>
    <cellStyle name="2 2 3 3" xfId="44035"/>
    <cellStyle name="2 2 4" xfId="13402"/>
    <cellStyle name="2 2 4 2" xfId="44036"/>
    <cellStyle name="2 2 4 3" xfId="44037"/>
    <cellStyle name="2 2 5" xfId="44038"/>
    <cellStyle name="2 2 6" xfId="44039"/>
    <cellStyle name="2 3" xfId="13403"/>
    <cellStyle name="2 3 2" xfId="44040"/>
    <cellStyle name="2 3 3" xfId="44041"/>
    <cellStyle name="2 4" xfId="13404"/>
    <cellStyle name="2 4 2" xfId="44042"/>
    <cellStyle name="2 4 3" xfId="44043"/>
    <cellStyle name="2 5" xfId="13405"/>
    <cellStyle name="2 5 2" xfId="44044"/>
    <cellStyle name="2 5 3" xfId="44045"/>
    <cellStyle name="2 6" xfId="44046"/>
    <cellStyle name="2 7" xfId="44047"/>
    <cellStyle name="2_1 Bieu 6 thang nam 2011" xfId="13406"/>
    <cellStyle name="2_1 Bieu 6 thang nam 2011 2" xfId="13407"/>
    <cellStyle name="2_1 Bieu 6 thang nam 2011 2 2" xfId="13408"/>
    <cellStyle name="2_1 Bieu 6 thang nam 2011 2 2 2" xfId="13409"/>
    <cellStyle name="2_1 Bieu 6 thang nam 2011 2 2 2 2" xfId="44048"/>
    <cellStyle name="2_1 Bieu 6 thang nam 2011 2 2 2 3" xfId="44049"/>
    <cellStyle name="2_1 Bieu 6 thang nam 2011 2 2 3" xfId="13410"/>
    <cellStyle name="2_1 Bieu 6 thang nam 2011 2 2 3 2" xfId="44050"/>
    <cellStyle name="2_1 Bieu 6 thang nam 2011 2 2 3 3" xfId="44051"/>
    <cellStyle name="2_1 Bieu 6 thang nam 2011 2 2 4" xfId="13411"/>
    <cellStyle name="2_1 Bieu 6 thang nam 2011 2 2 4 2" xfId="44052"/>
    <cellStyle name="2_1 Bieu 6 thang nam 2011 2 2 4 3" xfId="44053"/>
    <cellStyle name="2_1 Bieu 6 thang nam 2011 2 2 5" xfId="44054"/>
    <cellStyle name="2_1 Bieu 6 thang nam 2011 2 2 6" xfId="44055"/>
    <cellStyle name="2_1 Bieu 6 thang nam 2011 2 3" xfId="13412"/>
    <cellStyle name="2_1 Bieu 6 thang nam 2011 2 3 2" xfId="44056"/>
    <cellStyle name="2_1 Bieu 6 thang nam 2011 2 3 3" xfId="44057"/>
    <cellStyle name="2_1 Bieu 6 thang nam 2011 2 4" xfId="13413"/>
    <cellStyle name="2_1 Bieu 6 thang nam 2011 2 4 2" xfId="44058"/>
    <cellStyle name="2_1 Bieu 6 thang nam 2011 2 4 3" xfId="44059"/>
    <cellStyle name="2_1 Bieu 6 thang nam 2011 2 5" xfId="13414"/>
    <cellStyle name="2_1 Bieu 6 thang nam 2011 2 5 2" xfId="44060"/>
    <cellStyle name="2_1 Bieu 6 thang nam 2011 2 5 3" xfId="44061"/>
    <cellStyle name="2_1 Bieu 6 thang nam 2011 2 6" xfId="44062"/>
    <cellStyle name="2_1 Bieu 6 thang nam 2011 2 7" xfId="44063"/>
    <cellStyle name="2_1 Bieu 6 thang nam 2011 3" xfId="13415"/>
    <cellStyle name="2_1 Bieu 6 thang nam 2011 3 2" xfId="13416"/>
    <cellStyle name="2_1 Bieu 6 thang nam 2011 3 2 2" xfId="44064"/>
    <cellStyle name="2_1 Bieu 6 thang nam 2011 3 2 3" xfId="44065"/>
    <cellStyle name="2_1 Bieu 6 thang nam 2011 3 3" xfId="13417"/>
    <cellStyle name="2_1 Bieu 6 thang nam 2011 3 3 2" xfId="44066"/>
    <cellStyle name="2_1 Bieu 6 thang nam 2011 3 3 3" xfId="44067"/>
    <cellStyle name="2_1 Bieu 6 thang nam 2011 3 4" xfId="13418"/>
    <cellStyle name="2_1 Bieu 6 thang nam 2011 3 4 2" xfId="44068"/>
    <cellStyle name="2_1 Bieu 6 thang nam 2011 3 4 3" xfId="44069"/>
    <cellStyle name="2_1 Bieu 6 thang nam 2011 3 5" xfId="44070"/>
    <cellStyle name="2_1 Bieu 6 thang nam 2011 3 6" xfId="44071"/>
    <cellStyle name="2_1 Bieu 6 thang nam 2011 4" xfId="13419"/>
    <cellStyle name="2_1 Bieu 6 thang nam 2011 4 2" xfId="44072"/>
    <cellStyle name="2_1 Bieu 6 thang nam 2011 4 3" xfId="44073"/>
    <cellStyle name="2_1 Bieu 6 thang nam 2011 5" xfId="13420"/>
    <cellStyle name="2_1 Bieu 6 thang nam 2011 5 2" xfId="44074"/>
    <cellStyle name="2_1 Bieu 6 thang nam 2011 5 3" xfId="44075"/>
    <cellStyle name="2_1 Bieu 6 thang nam 2011 6" xfId="13421"/>
    <cellStyle name="2_1 Bieu 6 thang nam 2011 6 2" xfId="44076"/>
    <cellStyle name="2_1 Bieu 6 thang nam 2011 6 3" xfId="44077"/>
    <cellStyle name="2_1 Bieu 6 thang nam 2011 7" xfId="44078"/>
    <cellStyle name="2_1 Bieu 6 thang nam 2011_BC von DTPT 6 thang 2012" xfId="13422"/>
    <cellStyle name="2_1 Bieu 6 thang nam 2011_BC von DTPT 6 thang 2012 2" xfId="13423"/>
    <cellStyle name="2_1 Bieu 6 thang nam 2011_BC von DTPT 6 thang 2012 2 2" xfId="13424"/>
    <cellStyle name="2_1 Bieu 6 thang nam 2011_BC von DTPT 6 thang 2012 2 2 2" xfId="13425"/>
    <cellStyle name="2_1 Bieu 6 thang nam 2011_BC von DTPT 6 thang 2012 2 2 2 2" xfId="44079"/>
    <cellStyle name="2_1 Bieu 6 thang nam 2011_BC von DTPT 6 thang 2012 2 2 2 3" xfId="44080"/>
    <cellStyle name="2_1 Bieu 6 thang nam 2011_BC von DTPT 6 thang 2012 2 2 3" xfId="13426"/>
    <cellStyle name="2_1 Bieu 6 thang nam 2011_BC von DTPT 6 thang 2012 2 2 3 2" xfId="44081"/>
    <cellStyle name="2_1 Bieu 6 thang nam 2011_BC von DTPT 6 thang 2012 2 2 3 3" xfId="44082"/>
    <cellStyle name="2_1 Bieu 6 thang nam 2011_BC von DTPT 6 thang 2012 2 2 4" xfId="13427"/>
    <cellStyle name="2_1 Bieu 6 thang nam 2011_BC von DTPT 6 thang 2012 2 2 4 2" xfId="44083"/>
    <cellStyle name="2_1 Bieu 6 thang nam 2011_BC von DTPT 6 thang 2012 2 2 4 3" xfId="44084"/>
    <cellStyle name="2_1 Bieu 6 thang nam 2011_BC von DTPT 6 thang 2012 2 2 5" xfId="44085"/>
    <cellStyle name="2_1 Bieu 6 thang nam 2011_BC von DTPT 6 thang 2012 2 2 6" xfId="44086"/>
    <cellStyle name="2_1 Bieu 6 thang nam 2011_BC von DTPT 6 thang 2012 2 3" xfId="13428"/>
    <cellStyle name="2_1 Bieu 6 thang nam 2011_BC von DTPT 6 thang 2012 2 3 2" xfId="44087"/>
    <cellStyle name="2_1 Bieu 6 thang nam 2011_BC von DTPT 6 thang 2012 2 3 3" xfId="44088"/>
    <cellStyle name="2_1 Bieu 6 thang nam 2011_BC von DTPT 6 thang 2012 2 4" xfId="13429"/>
    <cellStyle name="2_1 Bieu 6 thang nam 2011_BC von DTPT 6 thang 2012 2 4 2" xfId="44089"/>
    <cellStyle name="2_1 Bieu 6 thang nam 2011_BC von DTPT 6 thang 2012 2 4 3" xfId="44090"/>
    <cellStyle name="2_1 Bieu 6 thang nam 2011_BC von DTPT 6 thang 2012 2 5" xfId="13430"/>
    <cellStyle name="2_1 Bieu 6 thang nam 2011_BC von DTPT 6 thang 2012 2 5 2" xfId="44091"/>
    <cellStyle name="2_1 Bieu 6 thang nam 2011_BC von DTPT 6 thang 2012 2 5 3" xfId="44092"/>
    <cellStyle name="2_1 Bieu 6 thang nam 2011_BC von DTPT 6 thang 2012 2 6" xfId="44093"/>
    <cellStyle name="2_1 Bieu 6 thang nam 2011_BC von DTPT 6 thang 2012 2 7" xfId="44094"/>
    <cellStyle name="2_1 Bieu 6 thang nam 2011_BC von DTPT 6 thang 2012 3" xfId="13431"/>
    <cellStyle name="2_1 Bieu 6 thang nam 2011_BC von DTPT 6 thang 2012 3 2" xfId="13432"/>
    <cellStyle name="2_1 Bieu 6 thang nam 2011_BC von DTPT 6 thang 2012 3 2 2" xfId="44095"/>
    <cellStyle name="2_1 Bieu 6 thang nam 2011_BC von DTPT 6 thang 2012 3 2 3" xfId="44096"/>
    <cellStyle name="2_1 Bieu 6 thang nam 2011_BC von DTPT 6 thang 2012 3 3" xfId="13433"/>
    <cellStyle name="2_1 Bieu 6 thang nam 2011_BC von DTPT 6 thang 2012 3 3 2" xfId="44097"/>
    <cellStyle name="2_1 Bieu 6 thang nam 2011_BC von DTPT 6 thang 2012 3 3 3" xfId="44098"/>
    <cellStyle name="2_1 Bieu 6 thang nam 2011_BC von DTPT 6 thang 2012 3 4" xfId="13434"/>
    <cellStyle name="2_1 Bieu 6 thang nam 2011_BC von DTPT 6 thang 2012 3 4 2" xfId="44099"/>
    <cellStyle name="2_1 Bieu 6 thang nam 2011_BC von DTPT 6 thang 2012 3 4 3" xfId="44100"/>
    <cellStyle name="2_1 Bieu 6 thang nam 2011_BC von DTPT 6 thang 2012 3 5" xfId="44101"/>
    <cellStyle name="2_1 Bieu 6 thang nam 2011_BC von DTPT 6 thang 2012 3 6" xfId="44102"/>
    <cellStyle name="2_1 Bieu 6 thang nam 2011_BC von DTPT 6 thang 2012 4" xfId="13435"/>
    <cellStyle name="2_1 Bieu 6 thang nam 2011_BC von DTPT 6 thang 2012 4 2" xfId="44103"/>
    <cellStyle name="2_1 Bieu 6 thang nam 2011_BC von DTPT 6 thang 2012 4 3" xfId="44104"/>
    <cellStyle name="2_1 Bieu 6 thang nam 2011_BC von DTPT 6 thang 2012 5" xfId="13436"/>
    <cellStyle name="2_1 Bieu 6 thang nam 2011_BC von DTPT 6 thang 2012 5 2" xfId="44105"/>
    <cellStyle name="2_1 Bieu 6 thang nam 2011_BC von DTPT 6 thang 2012 5 3" xfId="44106"/>
    <cellStyle name="2_1 Bieu 6 thang nam 2011_BC von DTPT 6 thang 2012 6" xfId="13437"/>
    <cellStyle name="2_1 Bieu 6 thang nam 2011_BC von DTPT 6 thang 2012 6 2" xfId="44107"/>
    <cellStyle name="2_1 Bieu 6 thang nam 2011_BC von DTPT 6 thang 2012 6 3" xfId="44108"/>
    <cellStyle name="2_1 Bieu 6 thang nam 2011_BC von DTPT 6 thang 2012 7" xfId="44109"/>
    <cellStyle name="2_1 Bieu 6 thang nam 2011_Bieu du thao QD von ho tro co MT" xfId="13438"/>
    <cellStyle name="2_1 Bieu 6 thang nam 2011_Bieu du thao QD von ho tro co MT 2" xfId="13439"/>
    <cellStyle name="2_1 Bieu 6 thang nam 2011_Bieu du thao QD von ho tro co MT 2 2" xfId="13440"/>
    <cellStyle name="2_1 Bieu 6 thang nam 2011_Bieu du thao QD von ho tro co MT 2 2 2" xfId="13441"/>
    <cellStyle name="2_1 Bieu 6 thang nam 2011_Bieu du thao QD von ho tro co MT 2 2 2 2" xfId="44110"/>
    <cellStyle name="2_1 Bieu 6 thang nam 2011_Bieu du thao QD von ho tro co MT 2 2 2 3" xfId="44111"/>
    <cellStyle name="2_1 Bieu 6 thang nam 2011_Bieu du thao QD von ho tro co MT 2 2 3" xfId="13442"/>
    <cellStyle name="2_1 Bieu 6 thang nam 2011_Bieu du thao QD von ho tro co MT 2 2 3 2" xfId="44112"/>
    <cellStyle name="2_1 Bieu 6 thang nam 2011_Bieu du thao QD von ho tro co MT 2 2 3 3" xfId="44113"/>
    <cellStyle name="2_1 Bieu 6 thang nam 2011_Bieu du thao QD von ho tro co MT 2 2 4" xfId="13443"/>
    <cellStyle name="2_1 Bieu 6 thang nam 2011_Bieu du thao QD von ho tro co MT 2 2 4 2" xfId="44114"/>
    <cellStyle name="2_1 Bieu 6 thang nam 2011_Bieu du thao QD von ho tro co MT 2 2 4 3" xfId="44115"/>
    <cellStyle name="2_1 Bieu 6 thang nam 2011_Bieu du thao QD von ho tro co MT 2 2 5" xfId="44116"/>
    <cellStyle name="2_1 Bieu 6 thang nam 2011_Bieu du thao QD von ho tro co MT 2 2 6" xfId="44117"/>
    <cellStyle name="2_1 Bieu 6 thang nam 2011_Bieu du thao QD von ho tro co MT 2 3" xfId="13444"/>
    <cellStyle name="2_1 Bieu 6 thang nam 2011_Bieu du thao QD von ho tro co MT 2 3 2" xfId="44118"/>
    <cellStyle name="2_1 Bieu 6 thang nam 2011_Bieu du thao QD von ho tro co MT 2 3 3" xfId="44119"/>
    <cellStyle name="2_1 Bieu 6 thang nam 2011_Bieu du thao QD von ho tro co MT 2 4" xfId="13445"/>
    <cellStyle name="2_1 Bieu 6 thang nam 2011_Bieu du thao QD von ho tro co MT 2 4 2" xfId="44120"/>
    <cellStyle name="2_1 Bieu 6 thang nam 2011_Bieu du thao QD von ho tro co MT 2 4 3" xfId="44121"/>
    <cellStyle name="2_1 Bieu 6 thang nam 2011_Bieu du thao QD von ho tro co MT 2 5" xfId="13446"/>
    <cellStyle name="2_1 Bieu 6 thang nam 2011_Bieu du thao QD von ho tro co MT 2 5 2" xfId="44122"/>
    <cellStyle name="2_1 Bieu 6 thang nam 2011_Bieu du thao QD von ho tro co MT 2 5 3" xfId="44123"/>
    <cellStyle name="2_1 Bieu 6 thang nam 2011_Bieu du thao QD von ho tro co MT 2 6" xfId="44124"/>
    <cellStyle name="2_1 Bieu 6 thang nam 2011_Bieu du thao QD von ho tro co MT 2 7" xfId="44125"/>
    <cellStyle name="2_1 Bieu 6 thang nam 2011_Bieu du thao QD von ho tro co MT 3" xfId="13447"/>
    <cellStyle name="2_1 Bieu 6 thang nam 2011_Bieu du thao QD von ho tro co MT 3 2" xfId="13448"/>
    <cellStyle name="2_1 Bieu 6 thang nam 2011_Bieu du thao QD von ho tro co MT 3 2 2" xfId="44126"/>
    <cellStyle name="2_1 Bieu 6 thang nam 2011_Bieu du thao QD von ho tro co MT 3 2 3" xfId="44127"/>
    <cellStyle name="2_1 Bieu 6 thang nam 2011_Bieu du thao QD von ho tro co MT 3 3" xfId="13449"/>
    <cellStyle name="2_1 Bieu 6 thang nam 2011_Bieu du thao QD von ho tro co MT 3 3 2" xfId="44128"/>
    <cellStyle name="2_1 Bieu 6 thang nam 2011_Bieu du thao QD von ho tro co MT 3 3 3" xfId="44129"/>
    <cellStyle name="2_1 Bieu 6 thang nam 2011_Bieu du thao QD von ho tro co MT 3 4" xfId="13450"/>
    <cellStyle name="2_1 Bieu 6 thang nam 2011_Bieu du thao QD von ho tro co MT 3 4 2" xfId="44130"/>
    <cellStyle name="2_1 Bieu 6 thang nam 2011_Bieu du thao QD von ho tro co MT 3 4 3" xfId="44131"/>
    <cellStyle name="2_1 Bieu 6 thang nam 2011_Bieu du thao QD von ho tro co MT 3 5" xfId="44132"/>
    <cellStyle name="2_1 Bieu 6 thang nam 2011_Bieu du thao QD von ho tro co MT 3 6" xfId="44133"/>
    <cellStyle name="2_1 Bieu 6 thang nam 2011_Bieu du thao QD von ho tro co MT 4" xfId="13451"/>
    <cellStyle name="2_1 Bieu 6 thang nam 2011_Bieu du thao QD von ho tro co MT 4 2" xfId="44134"/>
    <cellStyle name="2_1 Bieu 6 thang nam 2011_Bieu du thao QD von ho tro co MT 4 3" xfId="44135"/>
    <cellStyle name="2_1 Bieu 6 thang nam 2011_Bieu du thao QD von ho tro co MT 5" xfId="13452"/>
    <cellStyle name="2_1 Bieu 6 thang nam 2011_Bieu du thao QD von ho tro co MT 5 2" xfId="44136"/>
    <cellStyle name="2_1 Bieu 6 thang nam 2011_Bieu du thao QD von ho tro co MT 5 3" xfId="44137"/>
    <cellStyle name="2_1 Bieu 6 thang nam 2011_Bieu du thao QD von ho tro co MT 6" xfId="13453"/>
    <cellStyle name="2_1 Bieu 6 thang nam 2011_Bieu du thao QD von ho tro co MT 6 2" xfId="44138"/>
    <cellStyle name="2_1 Bieu 6 thang nam 2011_Bieu du thao QD von ho tro co MT 6 3" xfId="44139"/>
    <cellStyle name="2_1 Bieu 6 thang nam 2011_Bieu du thao QD von ho tro co MT 7" xfId="44140"/>
    <cellStyle name="2_1 Bieu 6 thang nam 2011_Ke hoach 2012 (theo doi)" xfId="13454"/>
    <cellStyle name="2_1 Bieu 6 thang nam 2011_Ke hoach 2012 (theo doi) 2" xfId="13455"/>
    <cellStyle name="2_1 Bieu 6 thang nam 2011_Ke hoach 2012 (theo doi) 2 2" xfId="13456"/>
    <cellStyle name="2_1 Bieu 6 thang nam 2011_Ke hoach 2012 (theo doi) 2 2 2" xfId="13457"/>
    <cellStyle name="2_1 Bieu 6 thang nam 2011_Ke hoach 2012 (theo doi) 2 2 2 2" xfId="44141"/>
    <cellStyle name="2_1 Bieu 6 thang nam 2011_Ke hoach 2012 (theo doi) 2 2 2 3" xfId="44142"/>
    <cellStyle name="2_1 Bieu 6 thang nam 2011_Ke hoach 2012 (theo doi) 2 2 3" xfId="13458"/>
    <cellStyle name="2_1 Bieu 6 thang nam 2011_Ke hoach 2012 (theo doi) 2 2 3 2" xfId="44143"/>
    <cellStyle name="2_1 Bieu 6 thang nam 2011_Ke hoach 2012 (theo doi) 2 2 3 3" xfId="44144"/>
    <cellStyle name="2_1 Bieu 6 thang nam 2011_Ke hoach 2012 (theo doi) 2 2 4" xfId="13459"/>
    <cellStyle name="2_1 Bieu 6 thang nam 2011_Ke hoach 2012 (theo doi) 2 2 4 2" xfId="44145"/>
    <cellStyle name="2_1 Bieu 6 thang nam 2011_Ke hoach 2012 (theo doi) 2 2 4 3" xfId="44146"/>
    <cellStyle name="2_1 Bieu 6 thang nam 2011_Ke hoach 2012 (theo doi) 2 2 5" xfId="44147"/>
    <cellStyle name="2_1 Bieu 6 thang nam 2011_Ke hoach 2012 (theo doi) 2 2 6" xfId="44148"/>
    <cellStyle name="2_1 Bieu 6 thang nam 2011_Ke hoach 2012 (theo doi) 2 3" xfId="13460"/>
    <cellStyle name="2_1 Bieu 6 thang nam 2011_Ke hoach 2012 (theo doi) 2 3 2" xfId="44149"/>
    <cellStyle name="2_1 Bieu 6 thang nam 2011_Ke hoach 2012 (theo doi) 2 3 3" xfId="44150"/>
    <cellStyle name="2_1 Bieu 6 thang nam 2011_Ke hoach 2012 (theo doi) 2 4" xfId="13461"/>
    <cellStyle name="2_1 Bieu 6 thang nam 2011_Ke hoach 2012 (theo doi) 2 4 2" xfId="44151"/>
    <cellStyle name="2_1 Bieu 6 thang nam 2011_Ke hoach 2012 (theo doi) 2 4 3" xfId="44152"/>
    <cellStyle name="2_1 Bieu 6 thang nam 2011_Ke hoach 2012 (theo doi) 2 5" xfId="13462"/>
    <cellStyle name="2_1 Bieu 6 thang nam 2011_Ke hoach 2012 (theo doi) 2 5 2" xfId="44153"/>
    <cellStyle name="2_1 Bieu 6 thang nam 2011_Ke hoach 2012 (theo doi) 2 5 3" xfId="44154"/>
    <cellStyle name="2_1 Bieu 6 thang nam 2011_Ke hoach 2012 (theo doi) 2 6" xfId="44155"/>
    <cellStyle name="2_1 Bieu 6 thang nam 2011_Ke hoach 2012 (theo doi) 2 7" xfId="44156"/>
    <cellStyle name="2_1 Bieu 6 thang nam 2011_Ke hoach 2012 (theo doi) 3" xfId="13463"/>
    <cellStyle name="2_1 Bieu 6 thang nam 2011_Ke hoach 2012 (theo doi) 3 2" xfId="13464"/>
    <cellStyle name="2_1 Bieu 6 thang nam 2011_Ke hoach 2012 (theo doi) 3 2 2" xfId="44157"/>
    <cellStyle name="2_1 Bieu 6 thang nam 2011_Ke hoach 2012 (theo doi) 3 2 3" xfId="44158"/>
    <cellStyle name="2_1 Bieu 6 thang nam 2011_Ke hoach 2012 (theo doi) 3 3" xfId="13465"/>
    <cellStyle name="2_1 Bieu 6 thang nam 2011_Ke hoach 2012 (theo doi) 3 3 2" xfId="44159"/>
    <cellStyle name="2_1 Bieu 6 thang nam 2011_Ke hoach 2012 (theo doi) 3 3 3" xfId="44160"/>
    <cellStyle name="2_1 Bieu 6 thang nam 2011_Ke hoach 2012 (theo doi) 3 4" xfId="13466"/>
    <cellStyle name="2_1 Bieu 6 thang nam 2011_Ke hoach 2012 (theo doi) 3 4 2" xfId="44161"/>
    <cellStyle name="2_1 Bieu 6 thang nam 2011_Ke hoach 2012 (theo doi) 3 4 3" xfId="44162"/>
    <cellStyle name="2_1 Bieu 6 thang nam 2011_Ke hoach 2012 (theo doi) 3 5" xfId="44163"/>
    <cellStyle name="2_1 Bieu 6 thang nam 2011_Ke hoach 2012 (theo doi) 3 6" xfId="44164"/>
    <cellStyle name="2_1 Bieu 6 thang nam 2011_Ke hoach 2012 (theo doi) 4" xfId="13467"/>
    <cellStyle name="2_1 Bieu 6 thang nam 2011_Ke hoach 2012 (theo doi) 4 2" xfId="44165"/>
    <cellStyle name="2_1 Bieu 6 thang nam 2011_Ke hoach 2012 (theo doi) 4 3" xfId="44166"/>
    <cellStyle name="2_1 Bieu 6 thang nam 2011_Ke hoach 2012 (theo doi) 5" xfId="13468"/>
    <cellStyle name="2_1 Bieu 6 thang nam 2011_Ke hoach 2012 (theo doi) 5 2" xfId="44167"/>
    <cellStyle name="2_1 Bieu 6 thang nam 2011_Ke hoach 2012 (theo doi) 5 3" xfId="44168"/>
    <cellStyle name="2_1 Bieu 6 thang nam 2011_Ke hoach 2012 (theo doi) 6" xfId="13469"/>
    <cellStyle name="2_1 Bieu 6 thang nam 2011_Ke hoach 2012 (theo doi) 6 2" xfId="44169"/>
    <cellStyle name="2_1 Bieu 6 thang nam 2011_Ke hoach 2012 (theo doi) 6 3" xfId="44170"/>
    <cellStyle name="2_1 Bieu 6 thang nam 2011_Ke hoach 2012 (theo doi) 7" xfId="44171"/>
    <cellStyle name="2_1 Bieu 6 thang nam 2011_Ke hoach 2012 theo doi (giai ngan 30.6.12)" xfId="13470"/>
    <cellStyle name="2_1 Bieu 6 thang nam 2011_Ke hoach 2012 theo doi (giai ngan 30.6.12) 2" xfId="13471"/>
    <cellStyle name="2_1 Bieu 6 thang nam 2011_Ke hoach 2012 theo doi (giai ngan 30.6.12) 2 2" xfId="13472"/>
    <cellStyle name="2_1 Bieu 6 thang nam 2011_Ke hoach 2012 theo doi (giai ngan 30.6.12) 2 2 2" xfId="13473"/>
    <cellStyle name="2_1 Bieu 6 thang nam 2011_Ke hoach 2012 theo doi (giai ngan 30.6.12) 2 2 2 2" xfId="44172"/>
    <cellStyle name="2_1 Bieu 6 thang nam 2011_Ke hoach 2012 theo doi (giai ngan 30.6.12) 2 2 2 3" xfId="44173"/>
    <cellStyle name="2_1 Bieu 6 thang nam 2011_Ke hoach 2012 theo doi (giai ngan 30.6.12) 2 2 3" xfId="13474"/>
    <cellStyle name="2_1 Bieu 6 thang nam 2011_Ke hoach 2012 theo doi (giai ngan 30.6.12) 2 2 3 2" xfId="44174"/>
    <cellStyle name="2_1 Bieu 6 thang nam 2011_Ke hoach 2012 theo doi (giai ngan 30.6.12) 2 2 3 3" xfId="44175"/>
    <cellStyle name="2_1 Bieu 6 thang nam 2011_Ke hoach 2012 theo doi (giai ngan 30.6.12) 2 2 4" xfId="13475"/>
    <cellStyle name="2_1 Bieu 6 thang nam 2011_Ke hoach 2012 theo doi (giai ngan 30.6.12) 2 2 4 2" xfId="44176"/>
    <cellStyle name="2_1 Bieu 6 thang nam 2011_Ke hoach 2012 theo doi (giai ngan 30.6.12) 2 2 4 3" xfId="44177"/>
    <cellStyle name="2_1 Bieu 6 thang nam 2011_Ke hoach 2012 theo doi (giai ngan 30.6.12) 2 2 5" xfId="44178"/>
    <cellStyle name="2_1 Bieu 6 thang nam 2011_Ke hoach 2012 theo doi (giai ngan 30.6.12) 2 2 6" xfId="44179"/>
    <cellStyle name="2_1 Bieu 6 thang nam 2011_Ke hoach 2012 theo doi (giai ngan 30.6.12) 2 3" xfId="13476"/>
    <cellStyle name="2_1 Bieu 6 thang nam 2011_Ke hoach 2012 theo doi (giai ngan 30.6.12) 2 3 2" xfId="44180"/>
    <cellStyle name="2_1 Bieu 6 thang nam 2011_Ke hoach 2012 theo doi (giai ngan 30.6.12) 2 3 3" xfId="44181"/>
    <cellStyle name="2_1 Bieu 6 thang nam 2011_Ke hoach 2012 theo doi (giai ngan 30.6.12) 2 4" xfId="13477"/>
    <cellStyle name="2_1 Bieu 6 thang nam 2011_Ke hoach 2012 theo doi (giai ngan 30.6.12) 2 4 2" xfId="44182"/>
    <cellStyle name="2_1 Bieu 6 thang nam 2011_Ke hoach 2012 theo doi (giai ngan 30.6.12) 2 4 3" xfId="44183"/>
    <cellStyle name="2_1 Bieu 6 thang nam 2011_Ke hoach 2012 theo doi (giai ngan 30.6.12) 2 5" xfId="13478"/>
    <cellStyle name="2_1 Bieu 6 thang nam 2011_Ke hoach 2012 theo doi (giai ngan 30.6.12) 2 5 2" xfId="44184"/>
    <cellStyle name="2_1 Bieu 6 thang nam 2011_Ke hoach 2012 theo doi (giai ngan 30.6.12) 2 5 3" xfId="44185"/>
    <cellStyle name="2_1 Bieu 6 thang nam 2011_Ke hoach 2012 theo doi (giai ngan 30.6.12) 2 6" xfId="44186"/>
    <cellStyle name="2_1 Bieu 6 thang nam 2011_Ke hoach 2012 theo doi (giai ngan 30.6.12) 2 7" xfId="44187"/>
    <cellStyle name="2_1 Bieu 6 thang nam 2011_Ke hoach 2012 theo doi (giai ngan 30.6.12) 3" xfId="13479"/>
    <cellStyle name="2_1 Bieu 6 thang nam 2011_Ke hoach 2012 theo doi (giai ngan 30.6.12) 3 2" xfId="13480"/>
    <cellStyle name="2_1 Bieu 6 thang nam 2011_Ke hoach 2012 theo doi (giai ngan 30.6.12) 3 2 2" xfId="44188"/>
    <cellStyle name="2_1 Bieu 6 thang nam 2011_Ke hoach 2012 theo doi (giai ngan 30.6.12) 3 2 3" xfId="44189"/>
    <cellStyle name="2_1 Bieu 6 thang nam 2011_Ke hoach 2012 theo doi (giai ngan 30.6.12) 3 3" xfId="13481"/>
    <cellStyle name="2_1 Bieu 6 thang nam 2011_Ke hoach 2012 theo doi (giai ngan 30.6.12) 3 3 2" xfId="44190"/>
    <cellStyle name="2_1 Bieu 6 thang nam 2011_Ke hoach 2012 theo doi (giai ngan 30.6.12) 3 3 3" xfId="44191"/>
    <cellStyle name="2_1 Bieu 6 thang nam 2011_Ke hoach 2012 theo doi (giai ngan 30.6.12) 3 4" xfId="13482"/>
    <cellStyle name="2_1 Bieu 6 thang nam 2011_Ke hoach 2012 theo doi (giai ngan 30.6.12) 3 4 2" xfId="44192"/>
    <cellStyle name="2_1 Bieu 6 thang nam 2011_Ke hoach 2012 theo doi (giai ngan 30.6.12) 3 4 3" xfId="44193"/>
    <cellStyle name="2_1 Bieu 6 thang nam 2011_Ke hoach 2012 theo doi (giai ngan 30.6.12) 3 5" xfId="44194"/>
    <cellStyle name="2_1 Bieu 6 thang nam 2011_Ke hoach 2012 theo doi (giai ngan 30.6.12) 3 6" xfId="44195"/>
    <cellStyle name="2_1 Bieu 6 thang nam 2011_Ke hoach 2012 theo doi (giai ngan 30.6.12) 4" xfId="13483"/>
    <cellStyle name="2_1 Bieu 6 thang nam 2011_Ke hoach 2012 theo doi (giai ngan 30.6.12) 4 2" xfId="44196"/>
    <cellStyle name="2_1 Bieu 6 thang nam 2011_Ke hoach 2012 theo doi (giai ngan 30.6.12) 4 3" xfId="44197"/>
    <cellStyle name="2_1 Bieu 6 thang nam 2011_Ke hoach 2012 theo doi (giai ngan 30.6.12) 5" xfId="13484"/>
    <cellStyle name="2_1 Bieu 6 thang nam 2011_Ke hoach 2012 theo doi (giai ngan 30.6.12) 5 2" xfId="44198"/>
    <cellStyle name="2_1 Bieu 6 thang nam 2011_Ke hoach 2012 theo doi (giai ngan 30.6.12) 5 3" xfId="44199"/>
    <cellStyle name="2_1 Bieu 6 thang nam 2011_Ke hoach 2012 theo doi (giai ngan 30.6.12) 6" xfId="13485"/>
    <cellStyle name="2_1 Bieu 6 thang nam 2011_Ke hoach 2012 theo doi (giai ngan 30.6.12) 6 2" xfId="44200"/>
    <cellStyle name="2_1 Bieu 6 thang nam 2011_Ke hoach 2012 theo doi (giai ngan 30.6.12) 6 3" xfId="44201"/>
    <cellStyle name="2_1 Bieu 6 thang nam 2011_Ke hoach 2012 theo doi (giai ngan 30.6.12) 7" xfId="44202"/>
    <cellStyle name="2_Bao cao tinh hinh thuc hien KH 2009 den 31-01-10" xfId="13486"/>
    <cellStyle name="2_Bao cao tinh hinh thuc hien KH 2009 den 31-01-10 2" xfId="13487"/>
    <cellStyle name="2_Bao cao tinh hinh thuc hien KH 2009 den 31-01-10 2 2" xfId="13488"/>
    <cellStyle name="2_Bao cao tinh hinh thuc hien KH 2009 den 31-01-10 2 2 2" xfId="13489"/>
    <cellStyle name="2_Bao cao tinh hinh thuc hien KH 2009 den 31-01-10 2 2 2 2" xfId="44203"/>
    <cellStyle name="2_Bao cao tinh hinh thuc hien KH 2009 den 31-01-10 2 2 2 3" xfId="44204"/>
    <cellStyle name="2_Bao cao tinh hinh thuc hien KH 2009 den 31-01-10 2 2 3" xfId="13490"/>
    <cellStyle name="2_Bao cao tinh hinh thuc hien KH 2009 den 31-01-10 2 2 3 2" xfId="44205"/>
    <cellStyle name="2_Bao cao tinh hinh thuc hien KH 2009 den 31-01-10 2 2 3 3" xfId="44206"/>
    <cellStyle name="2_Bao cao tinh hinh thuc hien KH 2009 den 31-01-10 2 2 4" xfId="13491"/>
    <cellStyle name="2_Bao cao tinh hinh thuc hien KH 2009 den 31-01-10 2 2 4 2" xfId="44207"/>
    <cellStyle name="2_Bao cao tinh hinh thuc hien KH 2009 den 31-01-10 2 2 4 3" xfId="44208"/>
    <cellStyle name="2_Bao cao tinh hinh thuc hien KH 2009 den 31-01-10 2 2 5" xfId="44209"/>
    <cellStyle name="2_Bao cao tinh hinh thuc hien KH 2009 den 31-01-10 2 2 6" xfId="44210"/>
    <cellStyle name="2_Bao cao tinh hinh thuc hien KH 2009 den 31-01-10 2 3" xfId="13492"/>
    <cellStyle name="2_Bao cao tinh hinh thuc hien KH 2009 den 31-01-10 2 3 2" xfId="44211"/>
    <cellStyle name="2_Bao cao tinh hinh thuc hien KH 2009 den 31-01-10 2 3 3" xfId="44212"/>
    <cellStyle name="2_Bao cao tinh hinh thuc hien KH 2009 den 31-01-10 2 4" xfId="13493"/>
    <cellStyle name="2_Bao cao tinh hinh thuc hien KH 2009 den 31-01-10 2 4 2" xfId="44213"/>
    <cellStyle name="2_Bao cao tinh hinh thuc hien KH 2009 den 31-01-10 2 4 3" xfId="44214"/>
    <cellStyle name="2_Bao cao tinh hinh thuc hien KH 2009 den 31-01-10 2 5" xfId="13494"/>
    <cellStyle name="2_Bao cao tinh hinh thuc hien KH 2009 den 31-01-10 2 5 2" xfId="44215"/>
    <cellStyle name="2_Bao cao tinh hinh thuc hien KH 2009 den 31-01-10 2 5 3" xfId="44216"/>
    <cellStyle name="2_Bao cao tinh hinh thuc hien KH 2009 den 31-01-10 2 6" xfId="44217"/>
    <cellStyle name="2_Bao cao tinh hinh thuc hien KH 2009 den 31-01-10 2 7" xfId="44218"/>
    <cellStyle name="2_Bao cao tinh hinh thuc hien KH 2009 den 31-01-10 3" xfId="13495"/>
    <cellStyle name="2_Bao cao tinh hinh thuc hien KH 2009 den 31-01-10 3 2" xfId="13496"/>
    <cellStyle name="2_Bao cao tinh hinh thuc hien KH 2009 den 31-01-10 3 2 2" xfId="44219"/>
    <cellStyle name="2_Bao cao tinh hinh thuc hien KH 2009 den 31-01-10 3 2 3" xfId="44220"/>
    <cellStyle name="2_Bao cao tinh hinh thuc hien KH 2009 den 31-01-10 3 3" xfId="13497"/>
    <cellStyle name="2_Bao cao tinh hinh thuc hien KH 2009 den 31-01-10 3 3 2" xfId="44221"/>
    <cellStyle name="2_Bao cao tinh hinh thuc hien KH 2009 den 31-01-10 3 3 3" xfId="44222"/>
    <cellStyle name="2_Bao cao tinh hinh thuc hien KH 2009 den 31-01-10 3 4" xfId="13498"/>
    <cellStyle name="2_Bao cao tinh hinh thuc hien KH 2009 den 31-01-10 3 4 2" xfId="44223"/>
    <cellStyle name="2_Bao cao tinh hinh thuc hien KH 2009 den 31-01-10 3 4 3" xfId="44224"/>
    <cellStyle name="2_Bao cao tinh hinh thuc hien KH 2009 den 31-01-10 3 5" xfId="44225"/>
    <cellStyle name="2_Bao cao tinh hinh thuc hien KH 2009 den 31-01-10 3 6" xfId="44226"/>
    <cellStyle name="2_Bao cao tinh hinh thuc hien KH 2009 den 31-01-10 4" xfId="13499"/>
    <cellStyle name="2_Bao cao tinh hinh thuc hien KH 2009 den 31-01-10 4 2" xfId="44227"/>
    <cellStyle name="2_Bao cao tinh hinh thuc hien KH 2009 den 31-01-10 4 3" xfId="44228"/>
    <cellStyle name="2_Bao cao tinh hinh thuc hien KH 2009 den 31-01-10 5" xfId="13500"/>
    <cellStyle name="2_Bao cao tinh hinh thuc hien KH 2009 den 31-01-10 5 2" xfId="44229"/>
    <cellStyle name="2_Bao cao tinh hinh thuc hien KH 2009 den 31-01-10 5 3" xfId="44230"/>
    <cellStyle name="2_Bao cao tinh hinh thuc hien KH 2009 den 31-01-10 6" xfId="13501"/>
    <cellStyle name="2_Bao cao tinh hinh thuc hien KH 2009 den 31-01-10 6 2" xfId="44231"/>
    <cellStyle name="2_Bao cao tinh hinh thuc hien KH 2009 den 31-01-10 6 3" xfId="44232"/>
    <cellStyle name="2_Bao cao tinh hinh thuc hien KH 2009 den 31-01-10 7" xfId="44233"/>
    <cellStyle name="2_Bao cao tinh hinh thuc hien KH 2009 den 31-01-10_BC von DTPT 6 thang 2012" xfId="13502"/>
    <cellStyle name="2_Bao cao tinh hinh thuc hien KH 2009 den 31-01-10_BC von DTPT 6 thang 2012 2" xfId="13503"/>
    <cellStyle name="2_Bao cao tinh hinh thuc hien KH 2009 den 31-01-10_BC von DTPT 6 thang 2012 2 2" xfId="13504"/>
    <cellStyle name="2_Bao cao tinh hinh thuc hien KH 2009 den 31-01-10_BC von DTPT 6 thang 2012 2 2 2" xfId="13505"/>
    <cellStyle name="2_Bao cao tinh hinh thuc hien KH 2009 den 31-01-10_BC von DTPT 6 thang 2012 2 2 2 2" xfId="44234"/>
    <cellStyle name="2_Bao cao tinh hinh thuc hien KH 2009 den 31-01-10_BC von DTPT 6 thang 2012 2 2 2 3" xfId="44235"/>
    <cellStyle name="2_Bao cao tinh hinh thuc hien KH 2009 den 31-01-10_BC von DTPT 6 thang 2012 2 2 3" xfId="13506"/>
    <cellStyle name="2_Bao cao tinh hinh thuc hien KH 2009 den 31-01-10_BC von DTPT 6 thang 2012 2 2 3 2" xfId="44236"/>
    <cellStyle name="2_Bao cao tinh hinh thuc hien KH 2009 den 31-01-10_BC von DTPT 6 thang 2012 2 2 3 3" xfId="44237"/>
    <cellStyle name="2_Bao cao tinh hinh thuc hien KH 2009 den 31-01-10_BC von DTPT 6 thang 2012 2 2 4" xfId="13507"/>
    <cellStyle name="2_Bao cao tinh hinh thuc hien KH 2009 den 31-01-10_BC von DTPT 6 thang 2012 2 2 4 2" xfId="44238"/>
    <cellStyle name="2_Bao cao tinh hinh thuc hien KH 2009 den 31-01-10_BC von DTPT 6 thang 2012 2 2 4 3" xfId="44239"/>
    <cellStyle name="2_Bao cao tinh hinh thuc hien KH 2009 den 31-01-10_BC von DTPT 6 thang 2012 2 2 5" xfId="44240"/>
    <cellStyle name="2_Bao cao tinh hinh thuc hien KH 2009 den 31-01-10_BC von DTPT 6 thang 2012 2 2 6" xfId="44241"/>
    <cellStyle name="2_Bao cao tinh hinh thuc hien KH 2009 den 31-01-10_BC von DTPT 6 thang 2012 2 3" xfId="13508"/>
    <cellStyle name="2_Bao cao tinh hinh thuc hien KH 2009 den 31-01-10_BC von DTPT 6 thang 2012 2 3 2" xfId="44242"/>
    <cellStyle name="2_Bao cao tinh hinh thuc hien KH 2009 den 31-01-10_BC von DTPT 6 thang 2012 2 3 3" xfId="44243"/>
    <cellStyle name="2_Bao cao tinh hinh thuc hien KH 2009 den 31-01-10_BC von DTPT 6 thang 2012 2 4" xfId="13509"/>
    <cellStyle name="2_Bao cao tinh hinh thuc hien KH 2009 den 31-01-10_BC von DTPT 6 thang 2012 2 4 2" xfId="44244"/>
    <cellStyle name="2_Bao cao tinh hinh thuc hien KH 2009 den 31-01-10_BC von DTPT 6 thang 2012 2 4 3" xfId="44245"/>
    <cellStyle name="2_Bao cao tinh hinh thuc hien KH 2009 den 31-01-10_BC von DTPT 6 thang 2012 2 5" xfId="13510"/>
    <cellStyle name="2_Bao cao tinh hinh thuc hien KH 2009 den 31-01-10_BC von DTPT 6 thang 2012 2 5 2" xfId="44246"/>
    <cellStyle name="2_Bao cao tinh hinh thuc hien KH 2009 den 31-01-10_BC von DTPT 6 thang 2012 2 5 3" xfId="44247"/>
    <cellStyle name="2_Bao cao tinh hinh thuc hien KH 2009 den 31-01-10_BC von DTPT 6 thang 2012 2 6" xfId="44248"/>
    <cellStyle name="2_Bao cao tinh hinh thuc hien KH 2009 den 31-01-10_BC von DTPT 6 thang 2012 2 7" xfId="44249"/>
    <cellStyle name="2_Bao cao tinh hinh thuc hien KH 2009 den 31-01-10_BC von DTPT 6 thang 2012 3" xfId="13511"/>
    <cellStyle name="2_Bao cao tinh hinh thuc hien KH 2009 den 31-01-10_BC von DTPT 6 thang 2012 3 2" xfId="13512"/>
    <cellStyle name="2_Bao cao tinh hinh thuc hien KH 2009 den 31-01-10_BC von DTPT 6 thang 2012 3 2 2" xfId="44250"/>
    <cellStyle name="2_Bao cao tinh hinh thuc hien KH 2009 den 31-01-10_BC von DTPT 6 thang 2012 3 2 3" xfId="44251"/>
    <cellStyle name="2_Bao cao tinh hinh thuc hien KH 2009 den 31-01-10_BC von DTPT 6 thang 2012 3 3" xfId="13513"/>
    <cellStyle name="2_Bao cao tinh hinh thuc hien KH 2009 den 31-01-10_BC von DTPT 6 thang 2012 3 3 2" xfId="44252"/>
    <cellStyle name="2_Bao cao tinh hinh thuc hien KH 2009 den 31-01-10_BC von DTPT 6 thang 2012 3 3 3" xfId="44253"/>
    <cellStyle name="2_Bao cao tinh hinh thuc hien KH 2009 den 31-01-10_BC von DTPT 6 thang 2012 3 4" xfId="13514"/>
    <cellStyle name="2_Bao cao tinh hinh thuc hien KH 2009 den 31-01-10_BC von DTPT 6 thang 2012 3 4 2" xfId="44254"/>
    <cellStyle name="2_Bao cao tinh hinh thuc hien KH 2009 den 31-01-10_BC von DTPT 6 thang 2012 3 4 3" xfId="44255"/>
    <cellStyle name="2_Bao cao tinh hinh thuc hien KH 2009 den 31-01-10_BC von DTPT 6 thang 2012 3 5" xfId="44256"/>
    <cellStyle name="2_Bao cao tinh hinh thuc hien KH 2009 den 31-01-10_BC von DTPT 6 thang 2012 3 6" xfId="44257"/>
    <cellStyle name="2_Bao cao tinh hinh thuc hien KH 2009 den 31-01-10_BC von DTPT 6 thang 2012 4" xfId="13515"/>
    <cellStyle name="2_Bao cao tinh hinh thuc hien KH 2009 den 31-01-10_BC von DTPT 6 thang 2012 4 2" xfId="44258"/>
    <cellStyle name="2_Bao cao tinh hinh thuc hien KH 2009 den 31-01-10_BC von DTPT 6 thang 2012 4 3" xfId="44259"/>
    <cellStyle name="2_Bao cao tinh hinh thuc hien KH 2009 den 31-01-10_BC von DTPT 6 thang 2012 5" xfId="13516"/>
    <cellStyle name="2_Bao cao tinh hinh thuc hien KH 2009 den 31-01-10_BC von DTPT 6 thang 2012 5 2" xfId="44260"/>
    <cellStyle name="2_Bao cao tinh hinh thuc hien KH 2009 den 31-01-10_BC von DTPT 6 thang 2012 5 3" xfId="44261"/>
    <cellStyle name="2_Bao cao tinh hinh thuc hien KH 2009 den 31-01-10_BC von DTPT 6 thang 2012 6" xfId="13517"/>
    <cellStyle name="2_Bao cao tinh hinh thuc hien KH 2009 den 31-01-10_BC von DTPT 6 thang 2012 6 2" xfId="44262"/>
    <cellStyle name="2_Bao cao tinh hinh thuc hien KH 2009 den 31-01-10_BC von DTPT 6 thang 2012 6 3" xfId="44263"/>
    <cellStyle name="2_Bao cao tinh hinh thuc hien KH 2009 den 31-01-10_BC von DTPT 6 thang 2012 7" xfId="44264"/>
    <cellStyle name="2_Bao cao tinh hinh thuc hien KH 2009 den 31-01-10_Bieu du thao QD von ho tro co MT" xfId="13518"/>
    <cellStyle name="2_Bao cao tinh hinh thuc hien KH 2009 den 31-01-10_Bieu du thao QD von ho tro co MT 2" xfId="13519"/>
    <cellStyle name="2_Bao cao tinh hinh thuc hien KH 2009 den 31-01-10_Bieu du thao QD von ho tro co MT 2 2" xfId="13520"/>
    <cellStyle name="2_Bao cao tinh hinh thuc hien KH 2009 den 31-01-10_Bieu du thao QD von ho tro co MT 2 2 2" xfId="13521"/>
    <cellStyle name="2_Bao cao tinh hinh thuc hien KH 2009 den 31-01-10_Bieu du thao QD von ho tro co MT 2 2 2 2" xfId="44265"/>
    <cellStyle name="2_Bao cao tinh hinh thuc hien KH 2009 den 31-01-10_Bieu du thao QD von ho tro co MT 2 2 2 3" xfId="44266"/>
    <cellStyle name="2_Bao cao tinh hinh thuc hien KH 2009 den 31-01-10_Bieu du thao QD von ho tro co MT 2 2 3" xfId="13522"/>
    <cellStyle name="2_Bao cao tinh hinh thuc hien KH 2009 den 31-01-10_Bieu du thao QD von ho tro co MT 2 2 3 2" xfId="44267"/>
    <cellStyle name="2_Bao cao tinh hinh thuc hien KH 2009 den 31-01-10_Bieu du thao QD von ho tro co MT 2 2 3 3" xfId="44268"/>
    <cellStyle name="2_Bao cao tinh hinh thuc hien KH 2009 den 31-01-10_Bieu du thao QD von ho tro co MT 2 2 4" xfId="13523"/>
    <cellStyle name="2_Bao cao tinh hinh thuc hien KH 2009 den 31-01-10_Bieu du thao QD von ho tro co MT 2 2 4 2" xfId="44269"/>
    <cellStyle name="2_Bao cao tinh hinh thuc hien KH 2009 den 31-01-10_Bieu du thao QD von ho tro co MT 2 2 4 3" xfId="44270"/>
    <cellStyle name="2_Bao cao tinh hinh thuc hien KH 2009 den 31-01-10_Bieu du thao QD von ho tro co MT 2 2 5" xfId="44271"/>
    <cellStyle name="2_Bao cao tinh hinh thuc hien KH 2009 den 31-01-10_Bieu du thao QD von ho tro co MT 2 2 6" xfId="44272"/>
    <cellStyle name="2_Bao cao tinh hinh thuc hien KH 2009 den 31-01-10_Bieu du thao QD von ho tro co MT 2 3" xfId="13524"/>
    <cellStyle name="2_Bao cao tinh hinh thuc hien KH 2009 den 31-01-10_Bieu du thao QD von ho tro co MT 2 3 2" xfId="44273"/>
    <cellStyle name="2_Bao cao tinh hinh thuc hien KH 2009 den 31-01-10_Bieu du thao QD von ho tro co MT 2 3 3" xfId="44274"/>
    <cellStyle name="2_Bao cao tinh hinh thuc hien KH 2009 den 31-01-10_Bieu du thao QD von ho tro co MT 2 4" xfId="13525"/>
    <cellStyle name="2_Bao cao tinh hinh thuc hien KH 2009 den 31-01-10_Bieu du thao QD von ho tro co MT 2 4 2" xfId="44275"/>
    <cellStyle name="2_Bao cao tinh hinh thuc hien KH 2009 den 31-01-10_Bieu du thao QD von ho tro co MT 2 4 3" xfId="44276"/>
    <cellStyle name="2_Bao cao tinh hinh thuc hien KH 2009 den 31-01-10_Bieu du thao QD von ho tro co MT 2 5" xfId="13526"/>
    <cellStyle name="2_Bao cao tinh hinh thuc hien KH 2009 den 31-01-10_Bieu du thao QD von ho tro co MT 2 5 2" xfId="44277"/>
    <cellStyle name="2_Bao cao tinh hinh thuc hien KH 2009 den 31-01-10_Bieu du thao QD von ho tro co MT 2 5 3" xfId="44278"/>
    <cellStyle name="2_Bao cao tinh hinh thuc hien KH 2009 den 31-01-10_Bieu du thao QD von ho tro co MT 2 6" xfId="44279"/>
    <cellStyle name="2_Bao cao tinh hinh thuc hien KH 2009 den 31-01-10_Bieu du thao QD von ho tro co MT 2 7" xfId="44280"/>
    <cellStyle name="2_Bao cao tinh hinh thuc hien KH 2009 den 31-01-10_Bieu du thao QD von ho tro co MT 3" xfId="13527"/>
    <cellStyle name="2_Bao cao tinh hinh thuc hien KH 2009 den 31-01-10_Bieu du thao QD von ho tro co MT 3 2" xfId="13528"/>
    <cellStyle name="2_Bao cao tinh hinh thuc hien KH 2009 den 31-01-10_Bieu du thao QD von ho tro co MT 3 2 2" xfId="44281"/>
    <cellStyle name="2_Bao cao tinh hinh thuc hien KH 2009 den 31-01-10_Bieu du thao QD von ho tro co MT 3 2 3" xfId="44282"/>
    <cellStyle name="2_Bao cao tinh hinh thuc hien KH 2009 den 31-01-10_Bieu du thao QD von ho tro co MT 3 3" xfId="13529"/>
    <cellStyle name="2_Bao cao tinh hinh thuc hien KH 2009 den 31-01-10_Bieu du thao QD von ho tro co MT 3 3 2" xfId="44283"/>
    <cellStyle name="2_Bao cao tinh hinh thuc hien KH 2009 den 31-01-10_Bieu du thao QD von ho tro co MT 3 3 3" xfId="44284"/>
    <cellStyle name="2_Bao cao tinh hinh thuc hien KH 2009 den 31-01-10_Bieu du thao QD von ho tro co MT 3 4" xfId="13530"/>
    <cellStyle name="2_Bao cao tinh hinh thuc hien KH 2009 den 31-01-10_Bieu du thao QD von ho tro co MT 3 4 2" xfId="44285"/>
    <cellStyle name="2_Bao cao tinh hinh thuc hien KH 2009 den 31-01-10_Bieu du thao QD von ho tro co MT 3 4 3" xfId="44286"/>
    <cellStyle name="2_Bao cao tinh hinh thuc hien KH 2009 den 31-01-10_Bieu du thao QD von ho tro co MT 3 5" xfId="44287"/>
    <cellStyle name="2_Bao cao tinh hinh thuc hien KH 2009 den 31-01-10_Bieu du thao QD von ho tro co MT 3 6" xfId="44288"/>
    <cellStyle name="2_Bao cao tinh hinh thuc hien KH 2009 den 31-01-10_Bieu du thao QD von ho tro co MT 4" xfId="13531"/>
    <cellStyle name="2_Bao cao tinh hinh thuc hien KH 2009 den 31-01-10_Bieu du thao QD von ho tro co MT 4 2" xfId="44289"/>
    <cellStyle name="2_Bao cao tinh hinh thuc hien KH 2009 den 31-01-10_Bieu du thao QD von ho tro co MT 4 3" xfId="44290"/>
    <cellStyle name="2_Bao cao tinh hinh thuc hien KH 2009 den 31-01-10_Bieu du thao QD von ho tro co MT 5" xfId="13532"/>
    <cellStyle name="2_Bao cao tinh hinh thuc hien KH 2009 den 31-01-10_Bieu du thao QD von ho tro co MT 5 2" xfId="44291"/>
    <cellStyle name="2_Bao cao tinh hinh thuc hien KH 2009 den 31-01-10_Bieu du thao QD von ho tro co MT 5 3" xfId="44292"/>
    <cellStyle name="2_Bao cao tinh hinh thuc hien KH 2009 den 31-01-10_Bieu du thao QD von ho tro co MT 6" xfId="13533"/>
    <cellStyle name="2_Bao cao tinh hinh thuc hien KH 2009 den 31-01-10_Bieu du thao QD von ho tro co MT 6 2" xfId="44293"/>
    <cellStyle name="2_Bao cao tinh hinh thuc hien KH 2009 den 31-01-10_Bieu du thao QD von ho tro co MT 6 3" xfId="44294"/>
    <cellStyle name="2_Bao cao tinh hinh thuc hien KH 2009 den 31-01-10_Bieu du thao QD von ho tro co MT 7" xfId="44295"/>
    <cellStyle name="2_Bao cao tinh hinh thuc hien KH 2009 den 31-01-10_Ke hoach 2012 (theo doi)" xfId="13534"/>
    <cellStyle name="2_Bao cao tinh hinh thuc hien KH 2009 den 31-01-10_Ke hoach 2012 (theo doi) 2" xfId="13535"/>
    <cellStyle name="2_Bao cao tinh hinh thuc hien KH 2009 den 31-01-10_Ke hoach 2012 (theo doi) 2 2" xfId="13536"/>
    <cellStyle name="2_Bao cao tinh hinh thuc hien KH 2009 den 31-01-10_Ke hoach 2012 (theo doi) 2 2 2" xfId="13537"/>
    <cellStyle name="2_Bao cao tinh hinh thuc hien KH 2009 den 31-01-10_Ke hoach 2012 (theo doi) 2 2 2 2" xfId="44296"/>
    <cellStyle name="2_Bao cao tinh hinh thuc hien KH 2009 den 31-01-10_Ke hoach 2012 (theo doi) 2 2 2 3" xfId="44297"/>
    <cellStyle name="2_Bao cao tinh hinh thuc hien KH 2009 den 31-01-10_Ke hoach 2012 (theo doi) 2 2 3" xfId="13538"/>
    <cellStyle name="2_Bao cao tinh hinh thuc hien KH 2009 den 31-01-10_Ke hoach 2012 (theo doi) 2 2 3 2" xfId="44298"/>
    <cellStyle name="2_Bao cao tinh hinh thuc hien KH 2009 den 31-01-10_Ke hoach 2012 (theo doi) 2 2 3 3" xfId="44299"/>
    <cellStyle name="2_Bao cao tinh hinh thuc hien KH 2009 den 31-01-10_Ke hoach 2012 (theo doi) 2 2 4" xfId="13539"/>
    <cellStyle name="2_Bao cao tinh hinh thuc hien KH 2009 den 31-01-10_Ke hoach 2012 (theo doi) 2 2 4 2" xfId="44300"/>
    <cellStyle name="2_Bao cao tinh hinh thuc hien KH 2009 den 31-01-10_Ke hoach 2012 (theo doi) 2 2 4 3" xfId="44301"/>
    <cellStyle name="2_Bao cao tinh hinh thuc hien KH 2009 den 31-01-10_Ke hoach 2012 (theo doi) 2 2 5" xfId="44302"/>
    <cellStyle name="2_Bao cao tinh hinh thuc hien KH 2009 den 31-01-10_Ke hoach 2012 (theo doi) 2 2 6" xfId="44303"/>
    <cellStyle name="2_Bao cao tinh hinh thuc hien KH 2009 den 31-01-10_Ke hoach 2012 (theo doi) 2 3" xfId="13540"/>
    <cellStyle name="2_Bao cao tinh hinh thuc hien KH 2009 den 31-01-10_Ke hoach 2012 (theo doi) 2 3 2" xfId="44304"/>
    <cellStyle name="2_Bao cao tinh hinh thuc hien KH 2009 den 31-01-10_Ke hoach 2012 (theo doi) 2 3 3" xfId="44305"/>
    <cellStyle name="2_Bao cao tinh hinh thuc hien KH 2009 den 31-01-10_Ke hoach 2012 (theo doi) 2 4" xfId="13541"/>
    <cellStyle name="2_Bao cao tinh hinh thuc hien KH 2009 den 31-01-10_Ke hoach 2012 (theo doi) 2 4 2" xfId="44306"/>
    <cellStyle name="2_Bao cao tinh hinh thuc hien KH 2009 den 31-01-10_Ke hoach 2012 (theo doi) 2 4 3" xfId="44307"/>
    <cellStyle name="2_Bao cao tinh hinh thuc hien KH 2009 den 31-01-10_Ke hoach 2012 (theo doi) 2 5" xfId="13542"/>
    <cellStyle name="2_Bao cao tinh hinh thuc hien KH 2009 den 31-01-10_Ke hoach 2012 (theo doi) 2 5 2" xfId="44308"/>
    <cellStyle name="2_Bao cao tinh hinh thuc hien KH 2009 den 31-01-10_Ke hoach 2012 (theo doi) 2 5 3" xfId="44309"/>
    <cellStyle name="2_Bao cao tinh hinh thuc hien KH 2009 den 31-01-10_Ke hoach 2012 (theo doi) 2 6" xfId="44310"/>
    <cellStyle name="2_Bao cao tinh hinh thuc hien KH 2009 den 31-01-10_Ke hoach 2012 (theo doi) 2 7" xfId="44311"/>
    <cellStyle name="2_Bao cao tinh hinh thuc hien KH 2009 den 31-01-10_Ke hoach 2012 (theo doi) 3" xfId="13543"/>
    <cellStyle name="2_Bao cao tinh hinh thuc hien KH 2009 den 31-01-10_Ke hoach 2012 (theo doi) 3 2" xfId="13544"/>
    <cellStyle name="2_Bao cao tinh hinh thuc hien KH 2009 den 31-01-10_Ke hoach 2012 (theo doi) 3 2 2" xfId="44312"/>
    <cellStyle name="2_Bao cao tinh hinh thuc hien KH 2009 den 31-01-10_Ke hoach 2012 (theo doi) 3 2 3" xfId="44313"/>
    <cellStyle name="2_Bao cao tinh hinh thuc hien KH 2009 den 31-01-10_Ke hoach 2012 (theo doi) 3 3" xfId="13545"/>
    <cellStyle name="2_Bao cao tinh hinh thuc hien KH 2009 den 31-01-10_Ke hoach 2012 (theo doi) 3 3 2" xfId="44314"/>
    <cellStyle name="2_Bao cao tinh hinh thuc hien KH 2009 den 31-01-10_Ke hoach 2012 (theo doi) 3 3 3" xfId="44315"/>
    <cellStyle name="2_Bao cao tinh hinh thuc hien KH 2009 den 31-01-10_Ke hoach 2012 (theo doi) 3 4" xfId="13546"/>
    <cellStyle name="2_Bao cao tinh hinh thuc hien KH 2009 den 31-01-10_Ke hoach 2012 (theo doi) 3 4 2" xfId="44316"/>
    <cellStyle name="2_Bao cao tinh hinh thuc hien KH 2009 den 31-01-10_Ke hoach 2012 (theo doi) 3 4 3" xfId="44317"/>
    <cellStyle name="2_Bao cao tinh hinh thuc hien KH 2009 den 31-01-10_Ke hoach 2012 (theo doi) 3 5" xfId="44318"/>
    <cellStyle name="2_Bao cao tinh hinh thuc hien KH 2009 den 31-01-10_Ke hoach 2012 (theo doi) 3 6" xfId="44319"/>
    <cellStyle name="2_Bao cao tinh hinh thuc hien KH 2009 den 31-01-10_Ke hoach 2012 (theo doi) 4" xfId="13547"/>
    <cellStyle name="2_Bao cao tinh hinh thuc hien KH 2009 den 31-01-10_Ke hoach 2012 (theo doi) 4 2" xfId="44320"/>
    <cellStyle name="2_Bao cao tinh hinh thuc hien KH 2009 den 31-01-10_Ke hoach 2012 (theo doi) 4 3" xfId="44321"/>
    <cellStyle name="2_Bao cao tinh hinh thuc hien KH 2009 den 31-01-10_Ke hoach 2012 (theo doi) 5" xfId="13548"/>
    <cellStyle name="2_Bao cao tinh hinh thuc hien KH 2009 den 31-01-10_Ke hoach 2012 (theo doi) 5 2" xfId="44322"/>
    <cellStyle name="2_Bao cao tinh hinh thuc hien KH 2009 den 31-01-10_Ke hoach 2012 (theo doi) 5 3" xfId="44323"/>
    <cellStyle name="2_Bao cao tinh hinh thuc hien KH 2009 den 31-01-10_Ke hoach 2012 (theo doi) 6" xfId="13549"/>
    <cellStyle name="2_Bao cao tinh hinh thuc hien KH 2009 den 31-01-10_Ke hoach 2012 (theo doi) 6 2" xfId="44324"/>
    <cellStyle name="2_Bao cao tinh hinh thuc hien KH 2009 den 31-01-10_Ke hoach 2012 (theo doi) 6 3" xfId="44325"/>
    <cellStyle name="2_Bao cao tinh hinh thuc hien KH 2009 den 31-01-10_Ke hoach 2012 (theo doi) 7" xfId="44326"/>
    <cellStyle name="2_Bao cao tinh hinh thuc hien KH 2009 den 31-01-10_Ke hoach 2012 theo doi (giai ngan 30.6.12)" xfId="13550"/>
    <cellStyle name="2_Bao cao tinh hinh thuc hien KH 2009 den 31-01-10_Ke hoach 2012 theo doi (giai ngan 30.6.12) 2" xfId="13551"/>
    <cellStyle name="2_Bao cao tinh hinh thuc hien KH 2009 den 31-01-10_Ke hoach 2012 theo doi (giai ngan 30.6.12) 2 2" xfId="13552"/>
    <cellStyle name="2_Bao cao tinh hinh thuc hien KH 2009 den 31-01-10_Ke hoach 2012 theo doi (giai ngan 30.6.12) 2 2 2" xfId="13553"/>
    <cellStyle name="2_Bao cao tinh hinh thuc hien KH 2009 den 31-01-10_Ke hoach 2012 theo doi (giai ngan 30.6.12) 2 2 2 2" xfId="44327"/>
    <cellStyle name="2_Bao cao tinh hinh thuc hien KH 2009 den 31-01-10_Ke hoach 2012 theo doi (giai ngan 30.6.12) 2 2 2 3" xfId="44328"/>
    <cellStyle name="2_Bao cao tinh hinh thuc hien KH 2009 den 31-01-10_Ke hoach 2012 theo doi (giai ngan 30.6.12) 2 2 3" xfId="13554"/>
    <cellStyle name="2_Bao cao tinh hinh thuc hien KH 2009 den 31-01-10_Ke hoach 2012 theo doi (giai ngan 30.6.12) 2 2 3 2" xfId="44329"/>
    <cellStyle name="2_Bao cao tinh hinh thuc hien KH 2009 den 31-01-10_Ke hoach 2012 theo doi (giai ngan 30.6.12) 2 2 3 3" xfId="44330"/>
    <cellStyle name="2_Bao cao tinh hinh thuc hien KH 2009 den 31-01-10_Ke hoach 2012 theo doi (giai ngan 30.6.12) 2 2 4" xfId="13555"/>
    <cellStyle name="2_Bao cao tinh hinh thuc hien KH 2009 den 31-01-10_Ke hoach 2012 theo doi (giai ngan 30.6.12) 2 2 4 2" xfId="44331"/>
    <cellStyle name="2_Bao cao tinh hinh thuc hien KH 2009 den 31-01-10_Ke hoach 2012 theo doi (giai ngan 30.6.12) 2 2 4 3" xfId="44332"/>
    <cellStyle name="2_Bao cao tinh hinh thuc hien KH 2009 den 31-01-10_Ke hoach 2012 theo doi (giai ngan 30.6.12) 2 2 5" xfId="44333"/>
    <cellStyle name="2_Bao cao tinh hinh thuc hien KH 2009 den 31-01-10_Ke hoach 2012 theo doi (giai ngan 30.6.12) 2 2 6" xfId="44334"/>
    <cellStyle name="2_Bao cao tinh hinh thuc hien KH 2009 den 31-01-10_Ke hoach 2012 theo doi (giai ngan 30.6.12) 2 3" xfId="13556"/>
    <cellStyle name="2_Bao cao tinh hinh thuc hien KH 2009 den 31-01-10_Ke hoach 2012 theo doi (giai ngan 30.6.12) 2 3 2" xfId="44335"/>
    <cellStyle name="2_Bao cao tinh hinh thuc hien KH 2009 den 31-01-10_Ke hoach 2012 theo doi (giai ngan 30.6.12) 2 3 3" xfId="44336"/>
    <cellStyle name="2_Bao cao tinh hinh thuc hien KH 2009 den 31-01-10_Ke hoach 2012 theo doi (giai ngan 30.6.12) 2 4" xfId="13557"/>
    <cellStyle name="2_Bao cao tinh hinh thuc hien KH 2009 den 31-01-10_Ke hoach 2012 theo doi (giai ngan 30.6.12) 2 4 2" xfId="44337"/>
    <cellStyle name="2_Bao cao tinh hinh thuc hien KH 2009 den 31-01-10_Ke hoach 2012 theo doi (giai ngan 30.6.12) 2 4 3" xfId="44338"/>
    <cellStyle name="2_Bao cao tinh hinh thuc hien KH 2009 den 31-01-10_Ke hoach 2012 theo doi (giai ngan 30.6.12) 2 5" xfId="13558"/>
    <cellStyle name="2_Bao cao tinh hinh thuc hien KH 2009 den 31-01-10_Ke hoach 2012 theo doi (giai ngan 30.6.12) 2 5 2" xfId="44339"/>
    <cellStyle name="2_Bao cao tinh hinh thuc hien KH 2009 den 31-01-10_Ke hoach 2012 theo doi (giai ngan 30.6.12) 2 5 3" xfId="44340"/>
    <cellStyle name="2_Bao cao tinh hinh thuc hien KH 2009 den 31-01-10_Ke hoach 2012 theo doi (giai ngan 30.6.12) 2 6" xfId="44341"/>
    <cellStyle name="2_Bao cao tinh hinh thuc hien KH 2009 den 31-01-10_Ke hoach 2012 theo doi (giai ngan 30.6.12) 2 7" xfId="44342"/>
    <cellStyle name="2_Bao cao tinh hinh thuc hien KH 2009 den 31-01-10_Ke hoach 2012 theo doi (giai ngan 30.6.12) 3" xfId="13559"/>
    <cellStyle name="2_Bao cao tinh hinh thuc hien KH 2009 den 31-01-10_Ke hoach 2012 theo doi (giai ngan 30.6.12) 3 2" xfId="13560"/>
    <cellStyle name="2_Bao cao tinh hinh thuc hien KH 2009 den 31-01-10_Ke hoach 2012 theo doi (giai ngan 30.6.12) 3 2 2" xfId="44343"/>
    <cellStyle name="2_Bao cao tinh hinh thuc hien KH 2009 den 31-01-10_Ke hoach 2012 theo doi (giai ngan 30.6.12) 3 2 3" xfId="44344"/>
    <cellStyle name="2_Bao cao tinh hinh thuc hien KH 2009 den 31-01-10_Ke hoach 2012 theo doi (giai ngan 30.6.12) 3 3" xfId="13561"/>
    <cellStyle name="2_Bao cao tinh hinh thuc hien KH 2009 den 31-01-10_Ke hoach 2012 theo doi (giai ngan 30.6.12) 3 3 2" xfId="44345"/>
    <cellStyle name="2_Bao cao tinh hinh thuc hien KH 2009 den 31-01-10_Ke hoach 2012 theo doi (giai ngan 30.6.12) 3 3 3" xfId="44346"/>
    <cellStyle name="2_Bao cao tinh hinh thuc hien KH 2009 den 31-01-10_Ke hoach 2012 theo doi (giai ngan 30.6.12) 3 4" xfId="13562"/>
    <cellStyle name="2_Bao cao tinh hinh thuc hien KH 2009 den 31-01-10_Ke hoach 2012 theo doi (giai ngan 30.6.12) 3 4 2" xfId="44347"/>
    <cellStyle name="2_Bao cao tinh hinh thuc hien KH 2009 den 31-01-10_Ke hoach 2012 theo doi (giai ngan 30.6.12) 3 4 3" xfId="44348"/>
    <cellStyle name="2_Bao cao tinh hinh thuc hien KH 2009 den 31-01-10_Ke hoach 2012 theo doi (giai ngan 30.6.12) 3 5" xfId="44349"/>
    <cellStyle name="2_Bao cao tinh hinh thuc hien KH 2009 den 31-01-10_Ke hoach 2012 theo doi (giai ngan 30.6.12) 3 6" xfId="44350"/>
    <cellStyle name="2_Bao cao tinh hinh thuc hien KH 2009 den 31-01-10_Ke hoach 2012 theo doi (giai ngan 30.6.12) 4" xfId="13563"/>
    <cellStyle name="2_Bao cao tinh hinh thuc hien KH 2009 den 31-01-10_Ke hoach 2012 theo doi (giai ngan 30.6.12) 4 2" xfId="44351"/>
    <cellStyle name="2_Bao cao tinh hinh thuc hien KH 2009 den 31-01-10_Ke hoach 2012 theo doi (giai ngan 30.6.12) 4 3" xfId="44352"/>
    <cellStyle name="2_Bao cao tinh hinh thuc hien KH 2009 den 31-01-10_Ke hoach 2012 theo doi (giai ngan 30.6.12) 5" xfId="13564"/>
    <cellStyle name="2_Bao cao tinh hinh thuc hien KH 2009 den 31-01-10_Ke hoach 2012 theo doi (giai ngan 30.6.12) 5 2" xfId="44353"/>
    <cellStyle name="2_Bao cao tinh hinh thuc hien KH 2009 den 31-01-10_Ke hoach 2012 theo doi (giai ngan 30.6.12) 5 3" xfId="44354"/>
    <cellStyle name="2_Bao cao tinh hinh thuc hien KH 2009 den 31-01-10_Ke hoach 2012 theo doi (giai ngan 30.6.12) 6" xfId="13565"/>
    <cellStyle name="2_Bao cao tinh hinh thuc hien KH 2009 den 31-01-10_Ke hoach 2012 theo doi (giai ngan 30.6.12) 6 2" xfId="44355"/>
    <cellStyle name="2_Bao cao tinh hinh thuc hien KH 2009 den 31-01-10_Ke hoach 2012 theo doi (giai ngan 30.6.12) 6 3" xfId="44356"/>
    <cellStyle name="2_Bao cao tinh hinh thuc hien KH 2009 den 31-01-10_Ke hoach 2012 theo doi (giai ngan 30.6.12) 7" xfId="44357"/>
    <cellStyle name="2_BC cong trinh trong diem" xfId="13566"/>
    <cellStyle name="2_BC cong trinh trong diem 2" xfId="13567"/>
    <cellStyle name="2_BC cong trinh trong diem 2 2" xfId="13568"/>
    <cellStyle name="2_BC cong trinh trong diem 2 2 2" xfId="13569"/>
    <cellStyle name="2_BC cong trinh trong diem 2 2 2 2" xfId="44358"/>
    <cellStyle name="2_BC cong trinh trong diem 2 2 2 3" xfId="44359"/>
    <cellStyle name="2_BC cong trinh trong diem 2 2 3" xfId="13570"/>
    <cellStyle name="2_BC cong trinh trong diem 2 2 3 2" xfId="44360"/>
    <cellStyle name="2_BC cong trinh trong diem 2 2 3 3" xfId="44361"/>
    <cellStyle name="2_BC cong trinh trong diem 2 2 4" xfId="13571"/>
    <cellStyle name="2_BC cong trinh trong diem 2 2 4 2" xfId="44362"/>
    <cellStyle name="2_BC cong trinh trong diem 2 2 4 3" xfId="44363"/>
    <cellStyle name="2_BC cong trinh trong diem 2 2 5" xfId="44364"/>
    <cellStyle name="2_BC cong trinh trong diem 2 2 6" xfId="44365"/>
    <cellStyle name="2_BC cong trinh trong diem 2 3" xfId="13572"/>
    <cellStyle name="2_BC cong trinh trong diem 2 3 2" xfId="44366"/>
    <cellStyle name="2_BC cong trinh trong diem 2 3 3" xfId="44367"/>
    <cellStyle name="2_BC cong trinh trong diem 2 4" xfId="13573"/>
    <cellStyle name="2_BC cong trinh trong diem 2 4 2" xfId="44368"/>
    <cellStyle name="2_BC cong trinh trong diem 2 4 3" xfId="44369"/>
    <cellStyle name="2_BC cong trinh trong diem 2 5" xfId="13574"/>
    <cellStyle name="2_BC cong trinh trong diem 2 5 2" xfId="44370"/>
    <cellStyle name="2_BC cong trinh trong diem 2 5 3" xfId="44371"/>
    <cellStyle name="2_BC cong trinh trong diem 2 6" xfId="44372"/>
    <cellStyle name="2_BC cong trinh trong diem 2 7" xfId="44373"/>
    <cellStyle name="2_BC cong trinh trong diem 3" xfId="13575"/>
    <cellStyle name="2_BC cong trinh trong diem 3 2" xfId="13576"/>
    <cellStyle name="2_BC cong trinh trong diem 3 2 2" xfId="44374"/>
    <cellStyle name="2_BC cong trinh trong diem 3 2 3" xfId="44375"/>
    <cellStyle name="2_BC cong trinh trong diem 3 3" xfId="13577"/>
    <cellStyle name="2_BC cong trinh trong diem 3 3 2" xfId="44376"/>
    <cellStyle name="2_BC cong trinh trong diem 3 3 3" xfId="44377"/>
    <cellStyle name="2_BC cong trinh trong diem 3 4" xfId="13578"/>
    <cellStyle name="2_BC cong trinh trong diem 3 4 2" xfId="44378"/>
    <cellStyle name="2_BC cong trinh trong diem 3 4 3" xfId="44379"/>
    <cellStyle name="2_BC cong trinh trong diem 3 5" xfId="44380"/>
    <cellStyle name="2_BC cong trinh trong diem 3 6" xfId="44381"/>
    <cellStyle name="2_BC cong trinh trong diem 4" xfId="13579"/>
    <cellStyle name="2_BC cong trinh trong diem 4 2" xfId="44382"/>
    <cellStyle name="2_BC cong trinh trong diem 4 3" xfId="44383"/>
    <cellStyle name="2_BC cong trinh trong diem 5" xfId="13580"/>
    <cellStyle name="2_BC cong trinh trong diem 5 2" xfId="44384"/>
    <cellStyle name="2_BC cong trinh trong diem 5 3" xfId="44385"/>
    <cellStyle name="2_BC cong trinh trong diem 6" xfId="13581"/>
    <cellStyle name="2_BC cong trinh trong diem 6 2" xfId="44386"/>
    <cellStyle name="2_BC cong trinh trong diem 6 3" xfId="44387"/>
    <cellStyle name="2_BC cong trinh trong diem 7" xfId="44388"/>
    <cellStyle name="2_BC cong trinh trong diem_BC von DTPT 6 thang 2012" xfId="13582"/>
    <cellStyle name="2_BC cong trinh trong diem_BC von DTPT 6 thang 2012 2" xfId="13583"/>
    <cellStyle name="2_BC cong trinh trong diem_BC von DTPT 6 thang 2012 2 2" xfId="13584"/>
    <cellStyle name="2_BC cong trinh trong diem_BC von DTPT 6 thang 2012 2 2 2" xfId="13585"/>
    <cellStyle name="2_BC cong trinh trong diem_BC von DTPT 6 thang 2012 2 2 2 2" xfId="44389"/>
    <cellStyle name="2_BC cong trinh trong diem_BC von DTPT 6 thang 2012 2 2 2 3" xfId="44390"/>
    <cellStyle name="2_BC cong trinh trong diem_BC von DTPT 6 thang 2012 2 2 3" xfId="13586"/>
    <cellStyle name="2_BC cong trinh trong diem_BC von DTPT 6 thang 2012 2 2 3 2" xfId="44391"/>
    <cellStyle name="2_BC cong trinh trong diem_BC von DTPT 6 thang 2012 2 2 3 3" xfId="44392"/>
    <cellStyle name="2_BC cong trinh trong diem_BC von DTPT 6 thang 2012 2 2 4" xfId="13587"/>
    <cellStyle name="2_BC cong trinh trong diem_BC von DTPT 6 thang 2012 2 2 4 2" xfId="44393"/>
    <cellStyle name="2_BC cong trinh trong diem_BC von DTPT 6 thang 2012 2 2 4 3" xfId="44394"/>
    <cellStyle name="2_BC cong trinh trong diem_BC von DTPT 6 thang 2012 2 2 5" xfId="44395"/>
    <cellStyle name="2_BC cong trinh trong diem_BC von DTPT 6 thang 2012 2 2 6" xfId="44396"/>
    <cellStyle name="2_BC cong trinh trong diem_BC von DTPT 6 thang 2012 2 3" xfId="13588"/>
    <cellStyle name="2_BC cong trinh trong diem_BC von DTPT 6 thang 2012 2 3 2" xfId="44397"/>
    <cellStyle name="2_BC cong trinh trong diem_BC von DTPT 6 thang 2012 2 3 3" xfId="44398"/>
    <cellStyle name="2_BC cong trinh trong diem_BC von DTPT 6 thang 2012 2 4" xfId="13589"/>
    <cellStyle name="2_BC cong trinh trong diem_BC von DTPT 6 thang 2012 2 4 2" xfId="44399"/>
    <cellStyle name="2_BC cong trinh trong diem_BC von DTPT 6 thang 2012 2 4 3" xfId="44400"/>
    <cellStyle name="2_BC cong trinh trong diem_BC von DTPT 6 thang 2012 2 5" xfId="13590"/>
    <cellStyle name="2_BC cong trinh trong diem_BC von DTPT 6 thang 2012 2 5 2" xfId="44401"/>
    <cellStyle name="2_BC cong trinh trong diem_BC von DTPT 6 thang 2012 2 5 3" xfId="44402"/>
    <cellStyle name="2_BC cong trinh trong diem_BC von DTPT 6 thang 2012 2 6" xfId="44403"/>
    <cellStyle name="2_BC cong trinh trong diem_BC von DTPT 6 thang 2012 2 7" xfId="44404"/>
    <cellStyle name="2_BC cong trinh trong diem_BC von DTPT 6 thang 2012 3" xfId="13591"/>
    <cellStyle name="2_BC cong trinh trong diem_BC von DTPT 6 thang 2012 3 2" xfId="13592"/>
    <cellStyle name="2_BC cong trinh trong diem_BC von DTPT 6 thang 2012 3 2 2" xfId="44405"/>
    <cellStyle name="2_BC cong trinh trong diem_BC von DTPT 6 thang 2012 3 2 3" xfId="44406"/>
    <cellStyle name="2_BC cong trinh trong diem_BC von DTPT 6 thang 2012 3 3" xfId="13593"/>
    <cellStyle name="2_BC cong trinh trong diem_BC von DTPT 6 thang 2012 3 3 2" xfId="44407"/>
    <cellStyle name="2_BC cong trinh trong diem_BC von DTPT 6 thang 2012 3 3 3" xfId="44408"/>
    <cellStyle name="2_BC cong trinh trong diem_BC von DTPT 6 thang 2012 3 4" xfId="13594"/>
    <cellStyle name="2_BC cong trinh trong diem_BC von DTPT 6 thang 2012 3 4 2" xfId="44409"/>
    <cellStyle name="2_BC cong trinh trong diem_BC von DTPT 6 thang 2012 3 4 3" xfId="44410"/>
    <cellStyle name="2_BC cong trinh trong diem_BC von DTPT 6 thang 2012 3 5" xfId="44411"/>
    <cellStyle name="2_BC cong trinh trong diem_BC von DTPT 6 thang 2012 3 6" xfId="44412"/>
    <cellStyle name="2_BC cong trinh trong diem_BC von DTPT 6 thang 2012 4" xfId="13595"/>
    <cellStyle name="2_BC cong trinh trong diem_BC von DTPT 6 thang 2012 4 2" xfId="44413"/>
    <cellStyle name="2_BC cong trinh trong diem_BC von DTPT 6 thang 2012 4 3" xfId="44414"/>
    <cellStyle name="2_BC cong trinh trong diem_BC von DTPT 6 thang 2012 5" xfId="13596"/>
    <cellStyle name="2_BC cong trinh trong diem_BC von DTPT 6 thang 2012 5 2" xfId="44415"/>
    <cellStyle name="2_BC cong trinh trong diem_BC von DTPT 6 thang 2012 5 3" xfId="44416"/>
    <cellStyle name="2_BC cong trinh trong diem_BC von DTPT 6 thang 2012 6" xfId="13597"/>
    <cellStyle name="2_BC cong trinh trong diem_BC von DTPT 6 thang 2012 6 2" xfId="44417"/>
    <cellStyle name="2_BC cong trinh trong diem_BC von DTPT 6 thang 2012 6 3" xfId="44418"/>
    <cellStyle name="2_BC cong trinh trong diem_BC von DTPT 6 thang 2012 7" xfId="44419"/>
    <cellStyle name="2_BC cong trinh trong diem_Bieu du thao QD von ho tro co MT" xfId="13598"/>
    <cellStyle name="2_BC cong trinh trong diem_Bieu du thao QD von ho tro co MT 2" xfId="13599"/>
    <cellStyle name="2_BC cong trinh trong diem_Bieu du thao QD von ho tro co MT 2 2" xfId="13600"/>
    <cellStyle name="2_BC cong trinh trong diem_Bieu du thao QD von ho tro co MT 2 2 2" xfId="13601"/>
    <cellStyle name="2_BC cong trinh trong diem_Bieu du thao QD von ho tro co MT 2 2 2 2" xfId="44420"/>
    <cellStyle name="2_BC cong trinh trong diem_Bieu du thao QD von ho tro co MT 2 2 2 3" xfId="44421"/>
    <cellStyle name="2_BC cong trinh trong diem_Bieu du thao QD von ho tro co MT 2 2 3" xfId="13602"/>
    <cellStyle name="2_BC cong trinh trong diem_Bieu du thao QD von ho tro co MT 2 2 3 2" xfId="44422"/>
    <cellStyle name="2_BC cong trinh trong diem_Bieu du thao QD von ho tro co MT 2 2 3 3" xfId="44423"/>
    <cellStyle name="2_BC cong trinh trong diem_Bieu du thao QD von ho tro co MT 2 2 4" xfId="13603"/>
    <cellStyle name="2_BC cong trinh trong diem_Bieu du thao QD von ho tro co MT 2 2 4 2" xfId="44424"/>
    <cellStyle name="2_BC cong trinh trong diem_Bieu du thao QD von ho tro co MT 2 2 4 3" xfId="44425"/>
    <cellStyle name="2_BC cong trinh trong diem_Bieu du thao QD von ho tro co MT 2 2 5" xfId="44426"/>
    <cellStyle name="2_BC cong trinh trong diem_Bieu du thao QD von ho tro co MT 2 2 6" xfId="44427"/>
    <cellStyle name="2_BC cong trinh trong diem_Bieu du thao QD von ho tro co MT 2 3" xfId="13604"/>
    <cellStyle name="2_BC cong trinh trong diem_Bieu du thao QD von ho tro co MT 2 3 2" xfId="44428"/>
    <cellStyle name="2_BC cong trinh trong diem_Bieu du thao QD von ho tro co MT 2 3 3" xfId="44429"/>
    <cellStyle name="2_BC cong trinh trong diem_Bieu du thao QD von ho tro co MT 2 4" xfId="13605"/>
    <cellStyle name="2_BC cong trinh trong diem_Bieu du thao QD von ho tro co MT 2 4 2" xfId="44430"/>
    <cellStyle name="2_BC cong trinh trong diem_Bieu du thao QD von ho tro co MT 2 4 3" xfId="44431"/>
    <cellStyle name="2_BC cong trinh trong diem_Bieu du thao QD von ho tro co MT 2 5" xfId="13606"/>
    <cellStyle name="2_BC cong trinh trong diem_Bieu du thao QD von ho tro co MT 2 5 2" xfId="44432"/>
    <cellStyle name="2_BC cong trinh trong diem_Bieu du thao QD von ho tro co MT 2 5 3" xfId="44433"/>
    <cellStyle name="2_BC cong trinh trong diem_Bieu du thao QD von ho tro co MT 2 6" xfId="44434"/>
    <cellStyle name="2_BC cong trinh trong diem_Bieu du thao QD von ho tro co MT 2 7" xfId="44435"/>
    <cellStyle name="2_BC cong trinh trong diem_Bieu du thao QD von ho tro co MT 3" xfId="13607"/>
    <cellStyle name="2_BC cong trinh trong diem_Bieu du thao QD von ho tro co MT 3 2" xfId="13608"/>
    <cellStyle name="2_BC cong trinh trong diem_Bieu du thao QD von ho tro co MT 3 2 2" xfId="44436"/>
    <cellStyle name="2_BC cong trinh trong diem_Bieu du thao QD von ho tro co MT 3 2 3" xfId="44437"/>
    <cellStyle name="2_BC cong trinh trong diem_Bieu du thao QD von ho tro co MT 3 3" xfId="13609"/>
    <cellStyle name="2_BC cong trinh trong diem_Bieu du thao QD von ho tro co MT 3 3 2" xfId="44438"/>
    <cellStyle name="2_BC cong trinh trong diem_Bieu du thao QD von ho tro co MT 3 3 3" xfId="44439"/>
    <cellStyle name="2_BC cong trinh trong diem_Bieu du thao QD von ho tro co MT 3 4" xfId="13610"/>
    <cellStyle name="2_BC cong trinh trong diem_Bieu du thao QD von ho tro co MT 3 4 2" xfId="44440"/>
    <cellStyle name="2_BC cong trinh trong diem_Bieu du thao QD von ho tro co MT 3 4 3" xfId="44441"/>
    <cellStyle name="2_BC cong trinh trong diem_Bieu du thao QD von ho tro co MT 3 5" xfId="44442"/>
    <cellStyle name="2_BC cong trinh trong diem_Bieu du thao QD von ho tro co MT 3 6" xfId="44443"/>
    <cellStyle name="2_BC cong trinh trong diem_Bieu du thao QD von ho tro co MT 4" xfId="13611"/>
    <cellStyle name="2_BC cong trinh trong diem_Bieu du thao QD von ho tro co MT 4 2" xfId="44444"/>
    <cellStyle name="2_BC cong trinh trong diem_Bieu du thao QD von ho tro co MT 4 3" xfId="44445"/>
    <cellStyle name="2_BC cong trinh trong diem_Bieu du thao QD von ho tro co MT 5" xfId="13612"/>
    <cellStyle name="2_BC cong trinh trong diem_Bieu du thao QD von ho tro co MT 5 2" xfId="44446"/>
    <cellStyle name="2_BC cong trinh trong diem_Bieu du thao QD von ho tro co MT 5 3" xfId="44447"/>
    <cellStyle name="2_BC cong trinh trong diem_Bieu du thao QD von ho tro co MT 6" xfId="13613"/>
    <cellStyle name="2_BC cong trinh trong diem_Bieu du thao QD von ho tro co MT 6 2" xfId="44448"/>
    <cellStyle name="2_BC cong trinh trong diem_Bieu du thao QD von ho tro co MT 6 3" xfId="44449"/>
    <cellStyle name="2_BC cong trinh trong diem_Bieu du thao QD von ho tro co MT 7" xfId="44450"/>
    <cellStyle name="2_BC cong trinh trong diem_Ke hoach 2012 (theo doi)" xfId="13614"/>
    <cellStyle name="2_BC cong trinh trong diem_Ke hoach 2012 (theo doi) 2" xfId="13615"/>
    <cellStyle name="2_BC cong trinh trong diem_Ke hoach 2012 (theo doi) 2 2" xfId="13616"/>
    <cellStyle name="2_BC cong trinh trong diem_Ke hoach 2012 (theo doi) 2 2 2" xfId="13617"/>
    <cellStyle name="2_BC cong trinh trong diem_Ke hoach 2012 (theo doi) 2 2 2 2" xfId="44451"/>
    <cellStyle name="2_BC cong trinh trong diem_Ke hoach 2012 (theo doi) 2 2 2 3" xfId="44452"/>
    <cellStyle name="2_BC cong trinh trong diem_Ke hoach 2012 (theo doi) 2 2 3" xfId="13618"/>
    <cellStyle name="2_BC cong trinh trong diem_Ke hoach 2012 (theo doi) 2 2 3 2" xfId="44453"/>
    <cellStyle name="2_BC cong trinh trong diem_Ke hoach 2012 (theo doi) 2 2 3 3" xfId="44454"/>
    <cellStyle name="2_BC cong trinh trong diem_Ke hoach 2012 (theo doi) 2 2 4" xfId="13619"/>
    <cellStyle name="2_BC cong trinh trong diem_Ke hoach 2012 (theo doi) 2 2 4 2" xfId="44455"/>
    <cellStyle name="2_BC cong trinh trong diem_Ke hoach 2012 (theo doi) 2 2 4 3" xfId="44456"/>
    <cellStyle name="2_BC cong trinh trong diem_Ke hoach 2012 (theo doi) 2 3" xfId="13620"/>
    <cellStyle name="2_BC cong trinh trong diem_Ke hoach 2012 (theo doi) 2 3 2" xfId="44457"/>
    <cellStyle name="2_BC cong trinh trong diem_Ke hoach 2012 (theo doi) 2 3 3" xfId="44458"/>
    <cellStyle name="2_BC cong trinh trong diem_Ke hoach 2012 (theo doi) 2 4" xfId="13621"/>
    <cellStyle name="2_BC cong trinh trong diem_Ke hoach 2012 (theo doi) 2 4 2" xfId="44459"/>
    <cellStyle name="2_BC cong trinh trong diem_Ke hoach 2012 (theo doi) 2 4 3" xfId="44460"/>
    <cellStyle name="2_BC cong trinh trong diem_Ke hoach 2012 (theo doi) 2 5" xfId="13622"/>
    <cellStyle name="2_BC cong trinh trong diem_Ke hoach 2012 (theo doi) 2 5 2" xfId="44461"/>
    <cellStyle name="2_BC cong trinh trong diem_Ke hoach 2012 (theo doi) 2 5 3" xfId="44462"/>
    <cellStyle name="2_BC cong trinh trong diem_Ke hoach 2012 (theo doi) 2 6" xfId="44463"/>
    <cellStyle name="2_BC cong trinh trong diem_Ke hoach 2012 (theo doi) 2 7" xfId="44464"/>
    <cellStyle name="2_BC cong trinh trong diem_Ke hoach 2012 (theo doi) 3" xfId="13623"/>
    <cellStyle name="2_BC cong trinh trong diem_Ke hoach 2012 (theo doi) 3 2" xfId="13624"/>
    <cellStyle name="2_BC cong trinh trong diem_Ke hoach 2012 (theo doi) 3 2 2" xfId="44465"/>
    <cellStyle name="2_BC cong trinh trong diem_Ke hoach 2012 (theo doi) 3 2 3" xfId="44466"/>
    <cellStyle name="2_BC cong trinh trong diem_Ke hoach 2012 (theo doi) 3 3" xfId="13625"/>
    <cellStyle name="2_BC cong trinh trong diem_Ke hoach 2012 (theo doi) 3 3 2" xfId="44467"/>
    <cellStyle name="2_BC cong trinh trong diem_Ke hoach 2012 (theo doi) 3 3 3" xfId="44468"/>
    <cellStyle name="2_BC cong trinh trong diem_Ke hoach 2012 (theo doi) 3 4" xfId="13626"/>
    <cellStyle name="2_BC cong trinh trong diem_Ke hoach 2012 (theo doi) 3 4 2" xfId="44469"/>
    <cellStyle name="2_BC cong trinh trong diem_Ke hoach 2012 (theo doi) 3 4 3" xfId="44470"/>
    <cellStyle name="2_BC cong trinh trong diem_Ke hoach 2012 (theo doi) 4" xfId="13627"/>
    <cellStyle name="2_BC cong trinh trong diem_Ke hoach 2012 (theo doi) 4 2" xfId="44471"/>
    <cellStyle name="2_BC cong trinh trong diem_Ke hoach 2012 (theo doi) 4 3" xfId="44472"/>
    <cellStyle name="2_BC cong trinh trong diem_Ke hoach 2012 (theo doi) 5" xfId="13628"/>
    <cellStyle name="2_BC cong trinh trong diem_Ke hoach 2012 (theo doi) 5 2" xfId="44473"/>
    <cellStyle name="2_BC cong trinh trong diem_Ke hoach 2012 (theo doi) 5 3" xfId="44474"/>
    <cellStyle name="2_BC cong trinh trong diem_Ke hoach 2012 (theo doi) 6" xfId="13629"/>
    <cellStyle name="2_BC cong trinh trong diem_Ke hoach 2012 (theo doi) 6 2" xfId="44475"/>
    <cellStyle name="2_BC cong trinh trong diem_Ke hoach 2012 (theo doi) 6 3" xfId="44476"/>
    <cellStyle name="2_BC cong trinh trong diem_Ke hoach 2012 (theo doi) 7" xfId="44477"/>
    <cellStyle name="2_BC cong trinh trong diem_Ke hoach 2012 theo doi (giai ngan 30.6.12)" xfId="13630"/>
    <cellStyle name="2_BC cong trinh trong diem_Ke hoach 2012 theo doi (giai ngan 30.6.12) 2" xfId="13631"/>
    <cellStyle name="2_BC cong trinh trong diem_Ke hoach 2012 theo doi (giai ngan 30.6.12) 2 2" xfId="13632"/>
    <cellStyle name="2_BC cong trinh trong diem_Ke hoach 2012 theo doi (giai ngan 30.6.12) 2 2 2" xfId="13633"/>
    <cellStyle name="2_BC cong trinh trong diem_Ke hoach 2012 theo doi (giai ngan 30.6.12) 2 2 2 2" xfId="44478"/>
    <cellStyle name="2_BC cong trinh trong diem_Ke hoach 2012 theo doi (giai ngan 30.6.12) 2 2 2 3" xfId="44479"/>
    <cellStyle name="2_BC cong trinh trong diem_Ke hoach 2012 theo doi (giai ngan 30.6.12) 2 2 3" xfId="13634"/>
    <cellStyle name="2_BC cong trinh trong diem_Ke hoach 2012 theo doi (giai ngan 30.6.12) 2 2 3 2" xfId="44480"/>
    <cellStyle name="2_BC cong trinh trong diem_Ke hoach 2012 theo doi (giai ngan 30.6.12) 2 2 3 3" xfId="44481"/>
    <cellStyle name="2_BC cong trinh trong diem_Ke hoach 2012 theo doi (giai ngan 30.6.12) 2 2 4" xfId="13635"/>
    <cellStyle name="2_BC cong trinh trong diem_Ke hoach 2012 theo doi (giai ngan 30.6.12) 2 2 4 2" xfId="44482"/>
    <cellStyle name="2_BC cong trinh trong diem_Ke hoach 2012 theo doi (giai ngan 30.6.12) 2 2 4 3" xfId="44483"/>
    <cellStyle name="2_BC cong trinh trong diem_Ke hoach 2012 theo doi (giai ngan 30.6.12) 2 3" xfId="13636"/>
    <cellStyle name="2_BC cong trinh trong diem_Ke hoach 2012 theo doi (giai ngan 30.6.12) 2 3 2" xfId="44484"/>
    <cellStyle name="2_BC cong trinh trong diem_Ke hoach 2012 theo doi (giai ngan 30.6.12) 2 3 3" xfId="44485"/>
    <cellStyle name="2_BC cong trinh trong diem_Ke hoach 2012 theo doi (giai ngan 30.6.12) 2 4" xfId="13637"/>
    <cellStyle name="2_BC cong trinh trong diem_Ke hoach 2012 theo doi (giai ngan 30.6.12) 2 4 2" xfId="44486"/>
    <cellStyle name="2_BC cong trinh trong diem_Ke hoach 2012 theo doi (giai ngan 30.6.12) 2 4 3" xfId="44487"/>
    <cellStyle name="2_BC cong trinh trong diem_Ke hoach 2012 theo doi (giai ngan 30.6.12) 2 5" xfId="13638"/>
    <cellStyle name="2_BC cong trinh trong diem_Ke hoach 2012 theo doi (giai ngan 30.6.12) 2 5 2" xfId="44488"/>
    <cellStyle name="2_BC cong trinh trong diem_Ke hoach 2012 theo doi (giai ngan 30.6.12) 2 5 3" xfId="44489"/>
    <cellStyle name="2_BC cong trinh trong diem_Ke hoach 2012 theo doi (giai ngan 30.6.12) 2 6" xfId="44490"/>
    <cellStyle name="2_BC cong trinh trong diem_Ke hoach 2012 theo doi (giai ngan 30.6.12) 2 7" xfId="44491"/>
    <cellStyle name="2_BC cong trinh trong diem_Ke hoach 2012 theo doi (giai ngan 30.6.12) 3" xfId="13639"/>
    <cellStyle name="2_BC cong trinh trong diem_Ke hoach 2012 theo doi (giai ngan 30.6.12) 3 2" xfId="13640"/>
    <cellStyle name="2_BC cong trinh trong diem_Ke hoach 2012 theo doi (giai ngan 30.6.12) 3 2 2" xfId="44492"/>
    <cellStyle name="2_BC cong trinh trong diem_Ke hoach 2012 theo doi (giai ngan 30.6.12) 3 2 3" xfId="44493"/>
    <cellStyle name="2_BC cong trinh trong diem_Ke hoach 2012 theo doi (giai ngan 30.6.12) 3 3" xfId="13641"/>
    <cellStyle name="2_BC cong trinh trong diem_Ke hoach 2012 theo doi (giai ngan 30.6.12) 3 3 2" xfId="44494"/>
    <cellStyle name="2_BC cong trinh trong diem_Ke hoach 2012 theo doi (giai ngan 30.6.12) 3 3 3" xfId="44495"/>
    <cellStyle name="2_BC cong trinh trong diem_Ke hoach 2012 theo doi (giai ngan 30.6.12) 3 4" xfId="13642"/>
    <cellStyle name="2_BC cong trinh trong diem_Ke hoach 2012 theo doi (giai ngan 30.6.12) 3 4 2" xfId="44496"/>
    <cellStyle name="2_BC cong trinh trong diem_Ke hoach 2012 theo doi (giai ngan 30.6.12) 3 4 3" xfId="44497"/>
    <cellStyle name="2_BC cong trinh trong diem_Ke hoach 2012 theo doi (giai ngan 30.6.12) 4" xfId="13643"/>
    <cellStyle name="2_BC cong trinh trong diem_Ke hoach 2012 theo doi (giai ngan 30.6.12) 4 2" xfId="44498"/>
    <cellStyle name="2_BC cong trinh trong diem_Ke hoach 2012 theo doi (giai ngan 30.6.12) 4 3" xfId="44499"/>
    <cellStyle name="2_BC cong trinh trong diem_Ke hoach 2012 theo doi (giai ngan 30.6.12) 5" xfId="13644"/>
    <cellStyle name="2_BC cong trinh trong diem_Ke hoach 2012 theo doi (giai ngan 30.6.12) 5 2" xfId="44500"/>
    <cellStyle name="2_BC cong trinh trong diem_Ke hoach 2012 theo doi (giai ngan 30.6.12) 5 3" xfId="44501"/>
    <cellStyle name="2_BC cong trinh trong diem_Ke hoach 2012 theo doi (giai ngan 30.6.12) 6" xfId="13645"/>
    <cellStyle name="2_BC cong trinh trong diem_Ke hoach 2012 theo doi (giai ngan 30.6.12) 6 2" xfId="44502"/>
    <cellStyle name="2_BC cong trinh trong diem_Ke hoach 2012 theo doi (giai ngan 30.6.12) 6 3" xfId="44503"/>
    <cellStyle name="2_BC cong trinh trong diem_Ke hoach 2012 theo doi (giai ngan 30.6.12) 7" xfId="44504"/>
    <cellStyle name="2_BC von DTPT 6 thang 2012" xfId="13646"/>
    <cellStyle name="2_BC von DTPT 6 thang 2012 2" xfId="13647"/>
    <cellStyle name="2_BC von DTPT 6 thang 2012 2 2" xfId="13648"/>
    <cellStyle name="2_BC von DTPT 6 thang 2012 2 2 2" xfId="44505"/>
    <cellStyle name="2_BC von DTPT 6 thang 2012 2 2 3" xfId="44506"/>
    <cellStyle name="2_BC von DTPT 6 thang 2012 2 3" xfId="13649"/>
    <cellStyle name="2_BC von DTPT 6 thang 2012 2 3 2" xfId="44507"/>
    <cellStyle name="2_BC von DTPT 6 thang 2012 2 3 3" xfId="44508"/>
    <cellStyle name="2_BC von DTPT 6 thang 2012 2 4" xfId="13650"/>
    <cellStyle name="2_BC von DTPT 6 thang 2012 2 4 2" xfId="44509"/>
    <cellStyle name="2_BC von DTPT 6 thang 2012 2 4 3" xfId="44510"/>
    <cellStyle name="2_BC von DTPT 6 thang 2012 3" xfId="13651"/>
    <cellStyle name="2_BC von DTPT 6 thang 2012 3 2" xfId="44511"/>
    <cellStyle name="2_BC von DTPT 6 thang 2012 3 3" xfId="44512"/>
    <cellStyle name="2_BC von DTPT 6 thang 2012 4" xfId="13652"/>
    <cellStyle name="2_BC von DTPT 6 thang 2012 4 2" xfId="44513"/>
    <cellStyle name="2_BC von DTPT 6 thang 2012 4 3" xfId="44514"/>
    <cellStyle name="2_BC von DTPT 6 thang 2012 5" xfId="13653"/>
    <cellStyle name="2_BC von DTPT 6 thang 2012 5 2" xfId="44515"/>
    <cellStyle name="2_BC von DTPT 6 thang 2012 5 3" xfId="44516"/>
    <cellStyle name="2_BC von DTPT 6 thang 2012 6" xfId="44517"/>
    <cellStyle name="2_BC von DTPT 6 thang 2012 7" xfId="44518"/>
    <cellStyle name="2_Bieu 01 UB(hung)" xfId="13654"/>
    <cellStyle name="2_Bieu 01 UB(hung) 2" xfId="13655"/>
    <cellStyle name="2_Bieu 01 UB(hung) 2 2" xfId="13656"/>
    <cellStyle name="2_Bieu 01 UB(hung) 2 2 2" xfId="13657"/>
    <cellStyle name="2_Bieu 01 UB(hung) 2 2 2 2" xfId="44519"/>
    <cellStyle name="2_Bieu 01 UB(hung) 2 2 2 3" xfId="44520"/>
    <cellStyle name="2_Bieu 01 UB(hung) 2 2 3" xfId="13658"/>
    <cellStyle name="2_Bieu 01 UB(hung) 2 2 3 2" xfId="44521"/>
    <cellStyle name="2_Bieu 01 UB(hung) 2 2 3 3" xfId="44522"/>
    <cellStyle name="2_Bieu 01 UB(hung) 2 2 4" xfId="13659"/>
    <cellStyle name="2_Bieu 01 UB(hung) 2 2 4 2" xfId="44523"/>
    <cellStyle name="2_Bieu 01 UB(hung) 2 2 4 3" xfId="44524"/>
    <cellStyle name="2_Bieu 01 UB(hung) 2 3" xfId="13660"/>
    <cellStyle name="2_Bieu 01 UB(hung) 2 3 2" xfId="44525"/>
    <cellStyle name="2_Bieu 01 UB(hung) 2 3 3" xfId="44526"/>
    <cellStyle name="2_Bieu 01 UB(hung) 2 4" xfId="13661"/>
    <cellStyle name="2_Bieu 01 UB(hung) 2 4 2" xfId="44527"/>
    <cellStyle name="2_Bieu 01 UB(hung) 2 4 3" xfId="44528"/>
    <cellStyle name="2_Bieu 01 UB(hung) 2 5" xfId="13662"/>
    <cellStyle name="2_Bieu 01 UB(hung) 2 5 2" xfId="44529"/>
    <cellStyle name="2_Bieu 01 UB(hung) 2 5 3" xfId="44530"/>
    <cellStyle name="2_Bieu 01 UB(hung) 2 6" xfId="44531"/>
    <cellStyle name="2_Bieu 01 UB(hung) 2 7" xfId="44532"/>
    <cellStyle name="2_Bieu 01 UB(hung) 3" xfId="13663"/>
    <cellStyle name="2_Bieu 01 UB(hung) 3 2" xfId="13664"/>
    <cellStyle name="2_Bieu 01 UB(hung) 3 2 2" xfId="44533"/>
    <cellStyle name="2_Bieu 01 UB(hung) 3 2 3" xfId="44534"/>
    <cellStyle name="2_Bieu 01 UB(hung) 3 3" xfId="13665"/>
    <cellStyle name="2_Bieu 01 UB(hung) 3 3 2" xfId="44535"/>
    <cellStyle name="2_Bieu 01 UB(hung) 3 3 3" xfId="44536"/>
    <cellStyle name="2_Bieu 01 UB(hung) 3 4" xfId="13666"/>
    <cellStyle name="2_Bieu 01 UB(hung) 3 4 2" xfId="44537"/>
    <cellStyle name="2_Bieu 01 UB(hung) 3 4 3" xfId="44538"/>
    <cellStyle name="2_Bieu 01 UB(hung) 4" xfId="13667"/>
    <cellStyle name="2_Bieu 01 UB(hung) 4 2" xfId="44539"/>
    <cellStyle name="2_Bieu 01 UB(hung) 4 3" xfId="44540"/>
    <cellStyle name="2_Bieu 01 UB(hung) 5" xfId="13668"/>
    <cellStyle name="2_Bieu 01 UB(hung) 5 2" xfId="44541"/>
    <cellStyle name="2_Bieu 01 UB(hung) 5 3" xfId="44542"/>
    <cellStyle name="2_Bieu 01 UB(hung) 6" xfId="13669"/>
    <cellStyle name="2_Bieu 01 UB(hung) 6 2" xfId="44543"/>
    <cellStyle name="2_Bieu 01 UB(hung) 6 3" xfId="44544"/>
    <cellStyle name="2_Bieu 01 UB(hung) 7" xfId="44545"/>
    <cellStyle name="2_Bieu du thao QD von ho tro co MT" xfId="13670"/>
    <cellStyle name="2_Bieu du thao QD von ho tro co MT 2" xfId="13671"/>
    <cellStyle name="2_Bieu du thao QD von ho tro co MT 2 2" xfId="13672"/>
    <cellStyle name="2_Bieu du thao QD von ho tro co MT 2 2 2" xfId="44546"/>
    <cellStyle name="2_Bieu du thao QD von ho tro co MT 2 2 3" xfId="44547"/>
    <cellStyle name="2_Bieu du thao QD von ho tro co MT 2 3" xfId="13673"/>
    <cellStyle name="2_Bieu du thao QD von ho tro co MT 2 3 2" xfId="44548"/>
    <cellStyle name="2_Bieu du thao QD von ho tro co MT 2 3 3" xfId="44549"/>
    <cellStyle name="2_Bieu du thao QD von ho tro co MT 2 4" xfId="13674"/>
    <cellStyle name="2_Bieu du thao QD von ho tro co MT 2 4 2" xfId="44550"/>
    <cellStyle name="2_Bieu du thao QD von ho tro co MT 2 4 3" xfId="44551"/>
    <cellStyle name="2_Bieu du thao QD von ho tro co MT 3" xfId="13675"/>
    <cellStyle name="2_Bieu du thao QD von ho tro co MT 3 2" xfId="44552"/>
    <cellStyle name="2_Bieu du thao QD von ho tro co MT 3 3" xfId="44553"/>
    <cellStyle name="2_Bieu du thao QD von ho tro co MT 4" xfId="13676"/>
    <cellStyle name="2_Bieu du thao QD von ho tro co MT 4 2" xfId="44554"/>
    <cellStyle name="2_Bieu du thao QD von ho tro co MT 4 3" xfId="44555"/>
    <cellStyle name="2_Bieu du thao QD von ho tro co MT 5" xfId="13677"/>
    <cellStyle name="2_Bieu du thao QD von ho tro co MT 5 2" xfId="44556"/>
    <cellStyle name="2_Bieu du thao QD von ho tro co MT 5 3" xfId="44557"/>
    <cellStyle name="2_Bieu du thao QD von ho tro co MT 6" xfId="44558"/>
    <cellStyle name="2_Bieu du thao QD von ho tro co MT 7" xfId="44559"/>
    <cellStyle name="2_BL vu" xfId="13678"/>
    <cellStyle name="2_BL vu_Bao cao tinh hinh thuc hien KH 2009 den 31-01-10" xfId="13679"/>
    <cellStyle name="2_BL vu_Bao cao tinh hinh thuc hien KH 2009 den 31-01-10 2" xfId="13680"/>
    <cellStyle name="2_Book1" xfId="13681"/>
    <cellStyle name="2_Book1 2" xfId="13682"/>
    <cellStyle name="2_Book1 2 2" xfId="13683"/>
    <cellStyle name="2_Book1 2 2 2" xfId="44560"/>
    <cellStyle name="2_Book1 2 2 3" xfId="44561"/>
    <cellStyle name="2_Book1 2 3" xfId="13684"/>
    <cellStyle name="2_Book1 2 3 2" xfId="44562"/>
    <cellStyle name="2_Book1 2 3 3" xfId="44563"/>
    <cellStyle name="2_Book1 2 4" xfId="13685"/>
    <cellStyle name="2_Book1 2 4 2" xfId="44564"/>
    <cellStyle name="2_Book1 2 4 3" xfId="44565"/>
    <cellStyle name="2_Book1 3" xfId="13686"/>
    <cellStyle name="2_Book1 3 2" xfId="44566"/>
    <cellStyle name="2_Book1 3 3" xfId="44567"/>
    <cellStyle name="2_Book1 4" xfId="13687"/>
    <cellStyle name="2_Book1 4 2" xfId="44568"/>
    <cellStyle name="2_Book1 4 3" xfId="44569"/>
    <cellStyle name="2_Book1 5" xfId="13688"/>
    <cellStyle name="2_Book1 5 2" xfId="44570"/>
    <cellStyle name="2_Book1 5 3" xfId="44571"/>
    <cellStyle name="2_Book1 6" xfId="44572"/>
    <cellStyle name="2_Book1 7" xfId="44573"/>
    <cellStyle name="2_Book1_1" xfId="13689"/>
    <cellStyle name="2_Book1_1_!1 1 bao cao giao KH ve HTCMT vung TNB   12-12-2011" xfId="13690"/>
    <cellStyle name="2_Book1_1_Bieu4HTMT" xfId="13691"/>
    <cellStyle name="2_Book1_1_Bieu4HTMT_!1 1 bao cao giao KH ve HTCMT vung TNB   12-12-2011" xfId="13692"/>
    <cellStyle name="2_Book1_1_Bieu4HTMT_KH TPCP vung TNB (03-1-2012)" xfId="13693"/>
    <cellStyle name="2_Book1_1_KH TPCP vung TNB (03-1-2012)" xfId="13694"/>
    <cellStyle name="2_Book1_Bao cao tinh hinh thuc hien KH 2009 den 31-01-10" xfId="13695"/>
    <cellStyle name="2_Book1_Bao cao tinh hinh thuc hien KH 2009 den 31-01-10 2" xfId="13696"/>
    <cellStyle name="2_Book1_Bao cao tinh hinh thuc hien KH 2009 den 31-01-10 2 2" xfId="13697"/>
    <cellStyle name="2_Book1_Bao cao tinh hinh thuc hien KH 2009 den 31-01-10 2 2 2" xfId="13698"/>
    <cellStyle name="2_Book1_Bao cao tinh hinh thuc hien KH 2009 den 31-01-10 2 2 2 2" xfId="44574"/>
    <cellStyle name="2_Book1_Bao cao tinh hinh thuc hien KH 2009 den 31-01-10 2 2 2 3" xfId="44575"/>
    <cellStyle name="2_Book1_Bao cao tinh hinh thuc hien KH 2009 den 31-01-10 2 2 3" xfId="13699"/>
    <cellStyle name="2_Book1_Bao cao tinh hinh thuc hien KH 2009 den 31-01-10 2 2 3 2" xfId="44576"/>
    <cellStyle name="2_Book1_Bao cao tinh hinh thuc hien KH 2009 den 31-01-10 2 2 3 3" xfId="44577"/>
    <cellStyle name="2_Book1_Bao cao tinh hinh thuc hien KH 2009 den 31-01-10 2 2 4" xfId="13700"/>
    <cellStyle name="2_Book1_Bao cao tinh hinh thuc hien KH 2009 den 31-01-10 2 2 4 2" xfId="44578"/>
    <cellStyle name="2_Book1_Bao cao tinh hinh thuc hien KH 2009 den 31-01-10 2 2 4 3" xfId="44579"/>
    <cellStyle name="2_Book1_Bao cao tinh hinh thuc hien KH 2009 den 31-01-10 2 3" xfId="13701"/>
    <cellStyle name="2_Book1_Bao cao tinh hinh thuc hien KH 2009 den 31-01-10 2 3 2" xfId="44580"/>
    <cellStyle name="2_Book1_Bao cao tinh hinh thuc hien KH 2009 den 31-01-10 2 3 3" xfId="44581"/>
    <cellStyle name="2_Book1_Bao cao tinh hinh thuc hien KH 2009 den 31-01-10 2 4" xfId="13702"/>
    <cellStyle name="2_Book1_Bao cao tinh hinh thuc hien KH 2009 den 31-01-10 2 4 2" xfId="44582"/>
    <cellStyle name="2_Book1_Bao cao tinh hinh thuc hien KH 2009 den 31-01-10 2 4 3" xfId="44583"/>
    <cellStyle name="2_Book1_Bao cao tinh hinh thuc hien KH 2009 den 31-01-10 2 5" xfId="13703"/>
    <cellStyle name="2_Book1_Bao cao tinh hinh thuc hien KH 2009 den 31-01-10 2 5 2" xfId="44584"/>
    <cellStyle name="2_Book1_Bao cao tinh hinh thuc hien KH 2009 den 31-01-10 2 5 3" xfId="44585"/>
    <cellStyle name="2_Book1_Bao cao tinh hinh thuc hien KH 2009 den 31-01-10 2 6" xfId="44586"/>
    <cellStyle name="2_Book1_Bao cao tinh hinh thuc hien KH 2009 den 31-01-10 2 7" xfId="44587"/>
    <cellStyle name="2_Book1_Bao cao tinh hinh thuc hien KH 2009 den 31-01-10 3" xfId="13704"/>
    <cellStyle name="2_Book1_Bao cao tinh hinh thuc hien KH 2009 den 31-01-10 3 2" xfId="13705"/>
    <cellStyle name="2_Book1_Bao cao tinh hinh thuc hien KH 2009 den 31-01-10 3 2 2" xfId="44588"/>
    <cellStyle name="2_Book1_Bao cao tinh hinh thuc hien KH 2009 den 31-01-10 3 2 3" xfId="44589"/>
    <cellStyle name="2_Book1_Bao cao tinh hinh thuc hien KH 2009 den 31-01-10 3 3" xfId="13706"/>
    <cellStyle name="2_Book1_Bao cao tinh hinh thuc hien KH 2009 den 31-01-10 3 3 2" xfId="44590"/>
    <cellStyle name="2_Book1_Bao cao tinh hinh thuc hien KH 2009 den 31-01-10 3 3 3" xfId="44591"/>
    <cellStyle name="2_Book1_Bao cao tinh hinh thuc hien KH 2009 den 31-01-10 3 4" xfId="13707"/>
    <cellStyle name="2_Book1_Bao cao tinh hinh thuc hien KH 2009 den 31-01-10 3 4 2" xfId="44592"/>
    <cellStyle name="2_Book1_Bao cao tinh hinh thuc hien KH 2009 den 31-01-10 3 4 3" xfId="44593"/>
    <cellStyle name="2_Book1_Bao cao tinh hinh thuc hien KH 2009 den 31-01-10 4" xfId="13708"/>
    <cellStyle name="2_Book1_Bao cao tinh hinh thuc hien KH 2009 den 31-01-10 4 2" xfId="44594"/>
    <cellStyle name="2_Book1_Bao cao tinh hinh thuc hien KH 2009 den 31-01-10 4 3" xfId="44595"/>
    <cellStyle name="2_Book1_Bao cao tinh hinh thuc hien KH 2009 den 31-01-10 5" xfId="13709"/>
    <cellStyle name="2_Book1_Bao cao tinh hinh thuc hien KH 2009 den 31-01-10 5 2" xfId="44596"/>
    <cellStyle name="2_Book1_Bao cao tinh hinh thuc hien KH 2009 den 31-01-10 5 3" xfId="44597"/>
    <cellStyle name="2_Book1_Bao cao tinh hinh thuc hien KH 2009 den 31-01-10 6" xfId="13710"/>
    <cellStyle name="2_Book1_Bao cao tinh hinh thuc hien KH 2009 den 31-01-10 6 2" xfId="44598"/>
    <cellStyle name="2_Book1_Bao cao tinh hinh thuc hien KH 2009 den 31-01-10 6 3" xfId="44599"/>
    <cellStyle name="2_Book1_Bao cao tinh hinh thuc hien KH 2009 den 31-01-10 7" xfId="44600"/>
    <cellStyle name="2_Book1_Bao cao tinh hinh thuc hien KH 2009 den 31-01-10_BC von DTPT 6 thang 2012" xfId="13711"/>
    <cellStyle name="2_Book1_Bao cao tinh hinh thuc hien KH 2009 den 31-01-10_BC von DTPT 6 thang 2012 2" xfId="13712"/>
    <cellStyle name="2_Book1_Bao cao tinh hinh thuc hien KH 2009 den 31-01-10_BC von DTPT 6 thang 2012 2 2" xfId="13713"/>
    <cellStyle name="2_Book1_Bao cao tinh hinh thuc hien KH 2009 den 31-01-10_BC von DTPT 6 thang 2012 2 2 2" xfId="13714"/>
    <cellStyle name="2_Book1_Bao cao tinh hinh thuc hien KH 2009 den 31-01-10_BC von DTPT 6 thang 2012 2 2 2 2" xfId="44601"/>
    <cellStyle name="2_Book1_Bao cao tinh hinh thuc hien KH 2009 den 31-01-10_BC von DTPT 6 thang 2012 2 2 2 3" xfId="44602"/>
    <cellStyle name="2_Book1_Bao cao tinh hinh thuc hien KH 2009 den 31-01-10_BC von DTPT 6 thang 2012 2 2 3" xfId="13715"/>
    <cellStyle name="2_Book1_Bao cao tinh hinh thuc hien KH 2009 den 31-01-10_BC von DTPT 6 thang 2012 2 2 3 2" xfId="44603"/>
    <cellStyle name="2_Book1_Bao cao tinh hinh thuc hien KH 2009 den 31-01-10_BC von DTPT 6 thang 2012 2 2 3 3" xfId="44604"/>
    <cellStyle name="2_Book1_Bao cao tinh hinh thuc hien KH 2009 den 31-01-10_BC von DTPT 6 thang 2012 2 2 4" xfId="13716"/>
    <cellStyle name="2_Book1_Bao cao tinh hinh thuc hien KH 2009 den 31-01-10_BC von DTPT 6 thang 2012 2 2 4 2" xfId="44605"/>
    <cellStyle name="2_Book1_Bao cao tinh hinh thuc hien KH 2009 den 31-01-10_BC von DTPT 6 thang 2012 2 2 4 3" xfId="44606"/>
    <cellStyle name="2_Book1_Bao cao tinh hinh thuc hien KH 2009 den 31-01-10_BC von DTPT 6 thang 2012 2 3" xfId="13717"/>
    <cellStyle name="2_Book1_Bao cao tinh hinh thuc hien KH 2009 den 31-01-10_BC von DTPT 6 thang 2012 2 3 2" xfId="44607"/>
    <cellStyle name="2_Book1_Bao cao tinh hinh thuc hien KH 2009 den 31-01-10_BC von DTPT 6 thang 2012 2 3 3" xfId="44608"/>
    <cellStyle name="2_Book1_Bao cao tinh hinh thuc hien KH 2009 den 31-01-10_BC von DTPT 6 thang 2012 2 4" xfId="13718"/>
    <cellStyle name="2_Book1_Bao cao tinh hinh thuc hien KH 2009 den 31-01-10_BC von DTPT 6 thang 2012 2 4 2" xfId="44609"/>
    <cellStyle name="2_Book1_Bao cao tinh hinh thuc hien KH 2009 den 31-01-10_BC von DTPT 6 thang 2012 2 4 3" xfId="44610"/>
    <cellStyle name="2_Book1_Bao cao tinh hinh thuc hien KH 2009 den 31-01-10_BC von DTPT 6 thang 2012 2 5" xfId="13719"/>
    <cellStyle name="2_Book1_Bao cao tinh hinh thuc hien KH 2009 den 31-01-10_BC von DTPT 6 thang 2012 2 5 2" xfId="44611"/>
    <cellStyle name="2_Book1_Bao cao tinh hinh thuc hien KH 2009 den 31-01-10_BC von DTPT 6 thang 2012 2 5 3" xfId="44612"/>
    <cellStyle name="2_Book1_Bao cao tinh hinh thuc hien KH 2009 den 31-01-10_BC von DTPT 6 thang 2012 2 6" xfId="44613"/>
    <cellStyle name="2_Book1_Bao cao tinh hinh thuc hien KH 2009 den 31-01-10_BC von DTPT 6 thang 2012 2 7" xfId="44614"/>
    <cellStyle name="2_Book1_Bao cao tinh hinh thuc hien KH 2009 den 31-01-10_BC von DTPT 6 thang 2012 3" xfId="13720"/>
    <cellStyle name="2_Book1_Bao cao tinh hinh thuc hien KH 2009 den 31-01-10_BC von DTPT 6 thang 2012 3 2" xfId="13721"/>
    <cellStyle name="2_Book1_Bao cao tinh hinh thuc hien KH 2009 den 31-01-10_BC von DTPT 6 thang 2012 3 2 2" xfId="44615"/>
    <cellStyle name="2_Book1_Bao cao tinh hinh thuc hien KH 2009 den 31-01-10_BC von DTPT 6 thang 2012 3 2 3" xfId="44616"/>
    <cellStyle name="2_Book1_Bao cao tinh hinh thuc hien KH 2009 den 31-01-10_BC von DTPT 6 thang 2012 3 3" xfId="13722"/>
    <cellStyle name="2_Book1_Bao cao tinh hinh thuc hien KH 2009 den 31-01-10_BC von DTPT 6 thang 2012 3 3 2" xfId="44617"/>
    <cellStyle name="2_Book1_Bao cao tinh hinh thuc hien KH 2009 den 31-01-10_BC von DTPT 6 thang 2012 3 3 3" xfId="44618"/>
    <cellStyle name="2_Book1_Bao cao tinh hinh thuc hien KH 2009 den 31-01-10_BC von DTPT 6 thang 2012 3 4" xfId="13723"/>
    <cellStyle name="2_Book1_Bao cao tinh hinh thuc hien KH 2009 den 31-01-10_BC von DTPT 6 thang 2012 3 4 2" xfId="44619"/>
    <cellStyle name="2_Book1_Bao cao tinh hinh thuc hien KH 2009 den 31-01-10_BC von DTPT 6 thang 2012 3 4 3" xfId="44620"/>
    <cellStyle name="2_Book1_Bao cao tinh hinh thuc hien KH 2009 den 31-01-10_BC von DTPT 6 thang 2012 4" xfId="13724"/>
    <cellStyle name="2_Book1_Bao cao tinh hinh thuc hien KH 2009 den 31-01-10_BC von DTPT 6 thang 2012 4 2" xfId="44621"/>
    <cellStyle name="2_Book1_Bao cao tinh hinh thuc hien KH 2009 den 31-01-10_BC von DTPT 6 thang 2012 4 3" xfId="44622"/>
    <cellStyle name="2_Book1_Bao cao tinh hinh thuc hien KH 2009 den 31-01-10_BC von DTPT 6 thang 2012 5" xfId="13725"/>
    <cellStyle name="2_Book1_Bao cao tinh hinh thuc hien KH 2009 den 31-01-10_BC von DTPT 6 thang 2012 5 2" xfId="44623"/>
    <cellStyle name="2_Book1_Bao cao tinh hinh thuc hien KH 2009 den 31-01-10_BC von DTPT 6 thang 2012 5 3" xfId="44624"/>
    <cellStyle name="2_Book1_Bao cao tinh hinh thuc hien KH 2009 den 31-01-10_BC von DTPT 6 thang 2012 6" xfId="13726"/>
    <cellStyle name="2_Book1_Bao cao tinh hinh thuc hien KH 2009 den 31-01-10_BC von DTPT 6 thang 2012 6 2" xfId="44625"/>
    <cellStyle name="2_Book1_Bao cao tinh hinh thuc hien KH 2009 den 31-01-10_BC von DTPT 6 thang 2012 6 3" xfId="44626"/>
    <cellStyle name="2_Book1_Bao cao tinh hinh thuc hien KH 2009 den 31-01-10_BC von DTPT 6 thang 2012 7" xfId="44627"/>
    <cellStyle name="2_Book1_Bao cao tinh hinh thuc hien KH 2009 den 31-01-10_Bieu du thao QD von ho tro co MT" xfId="13727"/>
    <cellStyle name="2_Book1_Bao cao tinh hinh thuc hien KH 2009 den 31-01-10_Bieu du thao QD von ho tro co MT 2" xfId="13728"/>
    <cellStyle name="2_Book1_Bao cao tinh hinh thuc hien KH 2009 den 31-01-10_Bieu du thao QD von ho tro co MT 2 2" xfId="13729"/>
    <cellStyle name="2_Book1_Bao cao tinh hinh thuc hien KH 2009 den 31-01-10_Bieu du thao QD von ho tro co MT 2 2 2" xfId="13730"/>
    <cellStyle name="2_Book1_Bao cao tinh hinh thuc hien KH 2009 den 31-01-10_Bieu du thao QD von ho tro co MT 2 2 2 2" xfId="44628"/>
    <cellStyle name="2_Book1_Bao cao tinh hinh thuc hien KH 2009 den 31-01-10_Bieu du thao QD von ho tro co MT 2 2 2 3" xfId="44629"/>
    <cellStyle name="2_Book1_Bao cao tinh hinh thuc hien KH 2009 den 31-01-10_Bieu du thao QD von ho tro co MT 2 2 3" xfId="13731"/>
    <cellStyle name="2_Book1_Bao cao tinh hinh thuc hien KH 2009 den 31-01-10_Bieu du thao QD von ho tro co MT 2 2 3 2" xfId="44630"/>
    <cellStyle name="2_Book1_Bao cao tinh hinh thuc hien KH 2009 den 31-01-10_Bieu du thao QD von ho tro co MT 2 2 3 3" xfId="44631"/>
    <cellStyle name="2_Book1_Bao cao tinh hinh thuc hien KH 2009 den 31-01-10_Bieu du thao QD von ho tro co MT 2 2 4" xfId="13732"/>
    <cellStyle name="2_Book1_Bao cao tinh hinh thuc hien KH 2009 den 31-01-10_Bieu du thao QD von ho tro co MT 2 2 4 2" xfId="44632"/>
    <cellStyle name="2_Book1_Bao cao tinh hinh thuc hien KH 2009 den 31-01-10_Bieu du thao QD von ho tro co MT 2 2 4 3" xfId="44633"/>
    <cellStyle name="2_Book1_Bao cao tinh hinh thuc hien KH 2009 den 31-01-10_Bieu du thao QD von ho tro co MT 2 3" xfId="13733"/>
    <cellStyle name="2_Book1_Bao cao tinh hinh thuc hien KH 2009 den 31-01-10_Bieu du thao QD von ho tro co MT 2 3 2" xfId="44634"/>
    <cellStyle name="2_Book1_Bao cao tinh hinh thuc hien KH 2009 den 31-01-10_Bieu du thao QD von ho tro co MT 2 3 3" xfId="44635"/>
    <cellStyle name="2_Book1_Bao cao tinh hinh thuc hien KH 2009 den 31-01-10_Bieu du thao QD von ho tro co MT 2 4" xfId="13734"/>
    <cellStyle name="2_Book1_Bao cao tinh hinh thuc hien KH 2009 den 31-01-10_Bieu du thao QD von ho tro co MT 2 4 2" xfId="44636"/>
    <cellStyle name="2_Book1_Bao cao tinh hinh thuc hien KH 2009 den 31-01-10_Bieu du thao QD von ho tro co MT 2 4 3" xfId="44637"/>
    <cellStyle name="2_Book1_Bao cao tinh hinh thuc hien KH 2009 den 31-01-10_Bieu du thao QD von ho tro co MT 2 5" xfId="13735"/>
    <cellStyle name="2_Book1_Bao cao tinh hinh thuc hien KH 2009 den 31-01-10_Bieu du thao QD von ho tro co MT 2 5 2" xfId="44638"/>
    <cellStyle name="2_Book1_Bao cao tinh hinh thuc hien KH 2009 den 31-01-10_Bieu du thao QD von ho tro co MT 2 5 3" xfId="44639"/>
    <cellStyle name="2_Book1_Bao cao tinh hinh thuc hien KH 2009 den 31-01-10_Bieu du thao QD von ho tro co MT 2 6" xfId="44640"/>
    <cellStyle name="2_Book1_Bao cao tinh hinh thuc hien KH 2009 den 31-01-10_Bieu du thao QD von ho tro co MT 2 7" xfId="44641"/>
    <cellStyle name="2_Book1_Bao cao tinh hinh thuc hien KH 2009 den 31-01-10_Bieu du thao QD von ho tro co MT 3" xfId="13736"/>
    <cellStyle name="2_Book1_Bao cao tinh hinh thuc hien KH 2009 den 31-01-10_Bieu du thao QD von ho tro co MT 3 2" xfId="13737"/>
    <cellStyle name="2_Book1_Bao cao tinh hinh thuc hien KH 2009 den 31-01-10_Bieu du thao QD von ho tro co MT 3 2 2" xfId="44642"/>
    <cellStyle name="2_Book1_Bao cao tinh hinh thuc hien KH 2009 den 31-01-10_Bieu du thao QD von ho tro co MT 3 2 3" xfId="44643"/>
    <cellStyle name="2_Book1_Bao cao tinh hinh thuc hien KH 2009 den 31-01-10_Bieu du thao QD von ho tro co MT 3 3" xfId="13738"/>
    <cellStyle name="2_Book1_Bao cao tinh hinh thuc hien KH 2009 den 31-01-10_Bieu du thao QD von ho tro co MT 3 3 2" xfId="44644"/>
    <cellStyle name="2_Book1_Bao cao tinh hinh thuc hien KH 2009 den 31-01-10_Bieu du thao QD von ho tro co MT 3 3 3" xfId="44645"/>
    <cellStyle name="2_Book1_Bao cao tinh hinh thuc hien KH 2009 den 31-01-10_Bieu du thao QD von ho tro co MT 3 4" xfId="13739"/>
    <cellStyle name="2_Book1_Bao cao tinh hinh thuc hien KH 2009 den 31-01-10_Bieu du thao QD von ho tro co MT 3 4 2" xfId="44646"/>
    <cellStyle name="2_Book1_Bao cao tinh hinh thuc hien KH 2009 den 31-01-10_Bieu du thao QD von ho tro co MT 3 4 3" xfId="44647"/>
    <cellStyle name="2_Book1_Bao cao tinh hinh thuc hien KH 2009 den 31-01-10_Bieu du thao QD von ho tro co MT 4" xfId="13740"/>
    <cellStyle name="2_Book1_Bao cao tinh hinh thuc hien KH 2009 den 31-01-10_Bieu du thao QD von ho tro co MT 4 2" xfId="44648"/>
    <cellStyle name="2_Book1_Bao cao tinh hinh thuc hien KH 2009 den 31-01-10_Bieu du thao QD von ho tro co MT 4 3" xfId="44649"/>
    <cellStyle name="2_Book1_Bao cao tinh hinh thuc hien KH 2009 den 31-01-10_Bieu du thao QD von ho tro co MT 5" xfId="13741"/>
    <cellStyle name="2_Book1_Bao cao tinh hinh thuc hien KH 2009 den 31-01-10_Bieu du thao QD von ho tro co MT 5 2" xfId="44650"/>
    <cellStyle name="2_Book1_Bao cao tinh hinh thuc hien KH 2009 den 31-01-10_Bieu du thao QD von ho tro co MT 5 3" xfId="44651"/>
    <cellStyle name="2_Book1_Bao cao tinh hinh thuc hien KH 2009 den 31-01-10_Bieu du thao QD von ho tro co MT 6" xfId="13742"/>
    <cellStyle name="2_Book1_Bao cao tinh hinh thuc hien KH 2009 den 31-01-10_Bieu du thao QD von ho tro co MT 6 2" xfId="44652"/>
    <cellStyle name="2_Book1_Bao cao tinh hinh thuc hien KH 2009 den 31-01-10_Bieu du thao QD von ho tro co MT 6 3" xfId="44653"/>
    <cellStyle name="2_Book1_Bao cao tinh hinh thuc hien KH 2009 den 31-01-10_Bieu du thao QD von ho tro co MT 7" xfId="44654"/>
    <cellStyle name="2_Book1_Bao cao tinh hinh thuc hien KH 2009 den 31-01-10_Ke hoach 2012 (theo doi)" xfId="13743"/>
    <cellStyle name="2_Book1_Bao cao tinh hinh thuc hien KH 2009 den 31-01-10_Ke hoach 2012 (theo doi) 2" xfId="13744"/>
    <cellStyle name="2_Book1_Bao cao tinh hinh thuc hien KH 2009 den 31-01-10_Ke hoach 2012 (theo doi) 2 2" xfId="13745"/>
    <cellStyle name="2_Book1_Bao cao tinh hinh thuc hien KH 2009 den 31-01-10_Ke hoach 2012 (theo doi) 2 2 2" xfId="13746"/>
    <cellStyle name="2_Book1_Bao cao tinh hinh thuc hien KH 2009 den 31-01-10_Ke hoach 2012 (theo doi) 2 2 2 2" xfId="44655"/>
    <cellStyle name="2_Book1_Bao cao tinh hinh thuc hien KH 2009 den 31-01-10_Ke hoach 2012 (theo doi) 2 2 2 3" xfId="44656"/>
    <cellStyle name="2_Book1_Bao cao tinh hinh thuc hien KH 2009 den 31-01-10_Ke hoach 2012 (theo doi) 2 2 3" xfId="13747"/>
    <cellStyle name="2_Book1_Bao cao tinh hinh thuc hien KH 2009 den 31-01-10_Ke hoach 2012 (theo doi) 2 2 3 2" xfId="44657"/>
    <cellStyle name="2_Book1_Bao cao tinh hinh thuc hien KH 2009 den 31-01-10_Ke hoach 2012 (theo doi) 2 2 3 3" xfId="44658"/>
    <cellStyle name="2_Book1_Bao cao tinh hinh thuc hien KH 2009 den 31-01-10_Ke hoach 2012 (theo doi) 2 2 4" xfId="13748"/>
    <cellStyle name="2_Book1_Bao cao tinh hinh thuc hien KH 2009 den 31-01-10_Ke hoach 2012 (theo doi) 2 2 4 2" xfId="44659"/>
    <cellStyle name="2_Book1_Bao cao tinh hinh thuc hien KH 2009 den 31-01-10_Ke hoach 2012 (theo doi) 2 2 4 3" xfId="44660"/>
    <cellStyle name="2_Book1_Bao cao tinh hinh thuc hien KH 2009 den 31-01-10_Ke hoach 2012 (theo doi) 2 3" xfId="13749"/>
    <cellStyle name="2_Book1_Bao cao tinh hinh thuc hien KH 2009 den 31-01-10_Ke hoach 2012 (theo doi) 2 3 2" xfId="44661"/>
    <cellStyle name="2_Book1_Bao cao tinh hinh thuc hien KH 2009 den 31-01-10_Ke hoach 2012 (theo doi) 2 3 3" xfId="44662"/>
    <cellStyle name="2_Book1_Bao cao tinh hinh thuc hien KH 2009 den 31-01-10_Ke hoach 2012 (theo doi) 2 4" xfId="13750"/>
    <cellStyle name="2_Book1_Bao cao tinh hinh thuc hien KH 2009 den 31-01-10_Ke hoach 2012 (theo doi) 2 4 2" xfId="44663"/>
    <cellStyle name="2_Book1_Bao cao tinh hinh thuc hien KH 2009 den 31-01-10_Ke hoach 2012 (theo doi) 2 4 3" xfId="44664"/>
    <cellStyle name="2_Book1_Bao cao tinh hinh thuc hien KH 2009 den 31-01-10_Ke hoach 2012 (theo doi) 2 5" xfId="13751"/>
    <cellStyle name="2_Book1_Bao cao tinh hinh thuc hien KH 2009 den 31-01-10_Ke hoach 2012 (theo doi) 2 5 2" xfId="44665"/>
    <cellStyle name="2_Book1_Bao cao tinh hinh thuc hien KH 2009 den 31-01-10_Ke hoach 2012 (theo doi) 2 5 3" xfId="44666"/>
    <cellStyle name="2_Book1_Bao cao tinh hinh thuc hien KH 2009 den 31-01-10_Ke hoach 2012 (theo doi) 2 6" xfId="44667"/>
    <cellStyle name="2_Book1_Bao cao tinh hinh thuc hien KH 2009 den 31-01-10_Ke hoach 2012 (theo doi) 2 7" xfId="44668"/>
    <cellStyle name="2_Book1_Bao cao tinh hinh thuc hien KH 2009 den 31-01-10_Ke hoach 2012 (theo doi) 3" xfId="13752"/>
    <cellStyle name="2_Book1_Bao cao tinh hinh thuc hien KH 2009 den 31-01-10_Ke hoach 2012 (theo doi) 3 2" xfId="13753"/>
    <cellStyle name="2_Book1_Bao cao tinh hinh thuc hien KH 2009 den 31-01-10_Ke hoach 2012 (theo doi) 3 2 2" xfId="44669"/>
    <cellStyle name="2_Book1_Bao cao tinh hinh thuc hien KH 2009 den 31-01-10_Ke hoach 2012 (theo doi) 3 2 3" xfId="44670"/>
    <cellStyle name="2_Book1_Bao cao tinh hinh thuc hien KH 2009 den 31-01-10_Ke hoach 2012 (theo doi) 3 3" xfId="13754"/>
    <cellStyle name="2_Book1_Bao cao tinh hinh thuc hien KH 2009 den 31-01-10_Ke hoach 2012 (theo doi) 3 3 2" xfId="44671"/>
    <cellStyle name="2_Book1_Bao cao tinh hinh thuc hien KH 2009 den 31-01-10_Ke hoach 2012 (theo doi) 3 3 3" xfId="44672"/>
    <cellStyle name="2_Book1_Bao cao tinh hinh thuc hien KH 2009 den 31-01-10_Ke hoach 2012 (theo doi) 3 4" xfId="13755"/>
    <cellStyle name="2_Book1_Bao cao tinh hinh thuc hien KH 2009 den 31-01-10_Ke hoach 2012 (theo doi) 3 4 2" xfId="44673"/>
    <cellStyle name="2_Book1_Bao cao tinh hinh thuc hien KH 2009 den 31-01-10_Ke hoach 2012 (theo doi) 3 4 3" xfId="44674"/>
    <cellStyle name="2_Book1_Bao cao tinh hinh thuc hien KH 2009 den 31-01-10_Ke hoach 2012 (theo doi) 4" xfId="13756"/>
    <cellStyle name="2_Book1_Bao cao tinh hinh thuc hien KH 2009 den 31-01-10_Ke hoach 2012 (theo doi) 4 2" xfId="44675"/>
    <cellStyle name="2_Book1_Bao cao tinh hinh thuc hien KH 2009 den 31-01-10_Ke hoach 2012 (theo doi) 4 3" xfId="44676"/>
    <cellStyle name="2_Book1_Bao cao tinh hinh thuc hien KH 2009 den 31-01-10_Ke hoach 2012 (theo doi) 5" xfId="13757"/>
    <cellStyle name="2_Book1_Bao cao tinh hinh thuc hien KH 2009 den 31-01-10_Ke hoach 2012 (theo doi) 5 2" xfId="44677"/>
    <cellStyle name="2_Book1_Bao cao tinh hinh thuc hien KH 2009 den 31-01-10_Ke hoach 2012 (theo doi) 5 3" xfId="44678"/>
    <cellStyle name="2_Book1_Bao cao tinh hinh thuc hien KH 2009 den 31-01-10_Ke hoach 2012 (theo doi) 6" xfId="13758"/>
    <cellStyle name="2_Book1_Bao cao tinh hinh thuc hien KH 2009 den 31-01-10_Ke hoach 2012 (theo doi) 6 2" xfId="44679"/>
    <cellStyle name="2_Book1_Bao cao tinh hinh thuc hien KH 2009 den 31-01-10_Ke hoach 2012 (theo doi) 6 3" xfId="44680"/>
    <cellStyle name="2_Book1_Bao cao tinh hinh thuc hien KH 2009 den 31-01-10_Ke hoach 2012 (theo doi) 7" xfId="44681"/>
    <cellStyle name="2_Book1_Bao cao tinh hinh thuc hien KH 2009 den 31-01-10_Ke hoach 2012 theo doi (giai ngan 30.6.12)" xfId="13759"/>
    <cellStyle name="2_Book1_Bao cao tinh hinh thuc hien KH 2009 den 31-01-10_Ke hoach 2012 theo doi (giai ngan 30.6.12) 2" xfId="13760"/>
    <cellStyle name="2_Book1_Bao cao tinh hinh thuc hien KH 2009 den 31-01-10_Ke hoach 2012 theo doi (giai ngan 30.6.12) 2 2" xfId="13761"/>
    <cellStyle name="2_Book1_Bao cao tinh hinh thuc hien KH 2009 den 31-01-10_Ke hoach 2012 theo doi (giai ngan 30.6.12) 2 2 2" xfId="13762"/>
    <cellStyle name="2_Book1_Bao cao tinh hinh thuc hien KH 2009 den 31-01-10_Ke hoach 2012 theo doi (giai ngan 30.6.12) 2 2 2 2" xfId="44682"/>
    <cellStyle name="2_Book1_Bao cao tinh hinh thuc hien KH 2009 den 31-01-10_Ke hoach 2012 theo doi (giai ngan 30.6.12) 2 2 2 3" xfId="44683"/>
    <cellStyle name="2_Book1_Bao cao tinh hinh thuc hien KH 2009 den 31-01-10_Ke hoach 2012 theo doi (giai ngan 30.6.12) 2 2 3" xfId="13763"/>
    <cellStyle name="2_Book1_Bao cao tinh hinh thuc hien KH 2009 den 31-01-10_Ke hoach 2012 theo doi (giai ngan 30.6.12) 2 2 3 2" xfId="44684"/>
    <cellStyle name="2_Book1_Bao cao tinh hinh thuc hien KH 2009 den 31-01-10_Ke hoach 2012 theo doi (giai ngan 30.6.12) 2 2 3 3" xfId="44685"/>
    <cellStyle name="2_Book1_Bao cao tinh hinh thuc hien KH 2009 den 31-01-10_Ke hoach 2012 theo doi (giai ngan 30.6.12) 2 2 4" xfId="13764"/>
    <cellStyle name="2_Book1_Bao cao tinh hinh thuc hien KH 2009 den 31-01-10_Ke hoach 2012 theo doi (giai ngan 30.6.12) 2 2 4 2" xfId="44686"/>
    <cellStyle name="2_Book1_Bao cao tinh hinh thuc hien KH 2009 den 31-01-10_Ke hoach 2012 theo doi (giai ngan 30.6.12) 2 2 4 3" xfId="44687"/>
    <cellStyle name="2_Book1_Bao cao tinh hinh thuc hien KH 2009 den 31-01-10_Ke hoach 2012 theo doi (giai ngan 30.6.12) 2 3" xfId="13765"/>
    <cellStyle name="2_Book1_Bao cao tinh hinh thuc hien KH 2009 den 31-01-10_Ke hoach 2012 theo doi (giai ngan 30.6.12) 2 3 2" xfId="44688"/>
    <cellStyle name="2_Book1_Bao cao tinh hinh thuc hien KH 2009 den 31-01-10_Ke hoach 2012 theo doi (giai ngan 30.6.12) 2 3 3" xfId="44689"/>
    <cellStyle name="2_Book1_Bao cao tinh hinh thuc hien KH 2009 den 31-01-10_Ke hoach 2012 theo doi (giai ngan 30.6.12) 2 4" xfId="13766"/>
    <cellStyle name="2_Book1_Bao cao tinh hinh thuc hien KH 2009 den 31-01-10_Ke hoach 2012 theo doi (giai ngan 30.6.12) 2 4 2" xfId="44690"/>
    <cellStyle name="2_Book1_Bao cao tinh hinh thuc hien KH 2009 den 31-01-10_Ke hoach 2012 theo doi (giai ngan 30.6.12) 2 4 3" xfId="44691"/>
    <cellStyle name="2_Book1_Bao cao tinh hinh thuc hien KH 2009 den 31-01-10_Ke hoach 2012 theo doi (giai ngan 30.6.12) 2 5" xfId="13767"/>
    <cellStyle name="2_Book1_Bao cao tinh hinh thuc hien KH 2009 den 31-01-10_Ke hoach 2012 theo doi (giai ngan 30.6.12) 2 5 2" xfId="44692"/>
    <cellStyle name="2_Book1_Bao cao tinh hinh thuc hien KH 2009 den 31-01-10_Ke hoach 2012 theo doi (giai ngan 30.6.12) 2 5 3" xfId="44693"/>
    <cellStyle name="2_Book1_Bao cao tinh hinh thuc hien KH 2009 den 31-01-10_Ke hoach 2012 theo doi (giai ngan 30.6.12) 2 6" xfId="44694"/>
    <cellStyle name="2_Book1_Bao cao tinh hinh thuc hien KH 2009 den 31-01-10_Ke hoach 2012 theo doi (giai ngan 30.6.12) 2 7" xfId="44695"/>
    <cellStyle name="2_Book1_Bao cao tinh hinh thuc hien KH 2009 den 31-01-10_Ke hoach 2012 theo doi (giai ngan 30.6.12) 3" xfId="13768"/>
    <cellStyle name="2_Book1_Bao cao tinh hinh thuc hien KH 2009 den 31-01-10_Ke hoach 2012 theo doi (giai ngan 30.6.12) 3 2" xfId="13769"/>
    <cellStyle name="2_Book1_Bao cao tinh hinh thuc hien KH 2009 den 31-01-10_Ke hoach 2012 theo doi (giai ngan 30.6.12) 3 2 2" xfId="44696"/>
    <cellStyle name="2_Book1_Bao cao tinh hinh thuc hien KH 2009 den 31-01-10_Ke hoach 2012 theo doi (giai ngan 30.6.12) 3 2 3" xfId="44697"/>
    <cellStyle name="2_Book1_Bao cao tinh hinh thuc hien KH 2009 den 31-01-10_Ke hoach 2012 theo doi (giai ngan 30.6.12) 3 3" xfId="13770"/>
    <cellStyle name="2_Book1_Bao cao tinh hinh thuc hien KH 2009 den 31-01-10_Ke hoach 2012 theo doi (giai ngan 30.6.12) 3 3 2" xfId="44698"/>
    <cellStyle name="2_Book1_Bao cao tinh hinh thuc hien KH 2009 den 31-01-10_Ke hoach 2012 theo doi (giai ngan 30.6.12) 3 3 3" xfId="44699"/>
    <cellStyle name="2_Book1_Bao cao tinh hinh thuc hien KH 2009 den 31-01-10_Ke hoach 2012 theo doi (giai ngan 30.6.12) 3 4" xfId="13771"/>
    <cellStyle name="2_Book1_Bao cao tinh hinh thuc hien KH 2009 den 31-01-10_Ke hoach 2012 theo doi (giai ngan 30.6.12) 3 4 2" xfId="44700"/>
    <cellStyle name="2_Book1_Bao cao tinh hinh thuc hien KH 2009 den 31-01-10_Ke hoach 2012 theo doi (giai ngan 30.6.12) 3 4 3" xfId="44701"/>
    <cellStyle name="2_Book1_Bao cao tinh hinh thuc hien KH 2009 den 31-01-10_Ke hoach 2012 theo doi (giai ngan 30.6.12) 4" xfId="13772"/>
    <cellStyle name="2_Book1_Bao cao tinh hinh thuc hien KH 2009 den 31-01-10_Ke hoach 2012 theo doi (giai ngan 30.6.12) 4 2" xfId="44702"/>
    <cellStyle name="2_Book1_Bao cao tinh hinh thuc hien KH 2009 den 31-01-10_Ke hoach 2012 theo doi (giai ngan 30.6.12) 4 3" xfId="44703"/>
    <cellStyle name="2_Book1_Bao cao tinh hinh thuc hien KH 2009 den 31-01-10_Ke hoach 2012 theo doi (giai ngan 30.6.12) 5" xfId="13773"/>
    <cellStyle name="2_Book1_Bao cao tinh hinh thuc hien KH 2009 den 31-01-10_Ke hoach 2012 theo doi (giai ngan 30.6.12) 5 2" xfId="44704"/>
    <cellStyle name="2_Book1_Bao cao tinh hinh thuc hien KH 2009 den 31-01-10_Ke hoach 2012 theo doi (giai ngan 30.6.12) 5 3" xfId="44705"/>
    <cellStyle name="2_Book1_Bao cao tinh hinh thuc hien KH 2009 den 31-01-10_Ke hoach 2012 theo doi (giai ngan 30.6.12) 6" xfId="13774"/>
    <cellStyle name="2_Book1_Bao cao tinh hinh thuc hien KH 2009 den 31-01-10_Ke hoach 2012 theo doi (giai ngan 30.6.12) 6 2" xfId="44706"/>
    <cellStyle name="2_Book1_Bao cao tinh hinh thuc hien KH 2009 den 31-01-10_Ke hoach 2012 theo doi (giai ngan 30.6.12) 6 3" xfId="44707"/>
    <cellStyle name="2_Book1_Bao cao tinh hinh thuc hien KH 2009 den 31-01-10_Ke hoach 2012 theo doi (giai ngan 30.6.12) 7" xfId="44708"/>
    <cellStyle name="2_Book1_BC von DTPT 6 thang 2012" xfId="13775"/>
    <cellStyle name="2_Book1_BC von DTPT 6 thang 2012 2" xfId="13776"/>
    <cellStyle name="2_Book1_BC von DTPT 6 thang 2012 2 2" xfId="13777"/>
    <cellStyle name="2_Book1_BC von DTPT 6 thang 2012 2 2 2" xfId="44709"/>
    <cellStyle name="2_Book1_BC von DTPT 6 thang 2012 2 2 3" xfId="44710"/>
    <cellStyle name="2_Book1_BC von DTPT 6 thang 2012 2 3" xfId="13778"/>
    <cellStyle name="2_Book1_BC von DTPT 6 thang 2012 2 3 2" xfId="44711"/>
    <cellStyle name="2_Book1_BC von DTPT 6 thang 2012 2 3 3" xfId="44712"/>
    <cellStyle name="2_Book1_BC von DTPT 6 thang 2012 2 4" xfId="13779"/>
    <cellStyle name="2_Book1_BC von DTPT 6 thang 2012 2 4 2" xfId="44713"/>
    <cellStyle name="2_Book1_BC von DTPT 6 thang 2012 2 4 3" xfId="44714"/>
    <cellStyle name="2_Book1_BC von DTPT 6 thang 2012 3" xfId="13780"/>
    <cellStyle name="2_Book1_BC von DTPT 6 thang 2012 3 2" xfId="44715"/>
    <cellStyle name="2_Book1_BC von DTPT 6 thang 2012 3 3" xfId="44716"/>
    <cellStyle name="2_Book1_BC von DTPT 6 thang 2012 4" xfId="13781"/>
    <cellStyle name="2_Book1_BC von DTPT 6 thang 2012 4 2" xfId="44717"/>
    <cellStyle name="2_Book1_BC von DTPT 6 thang 2012 4 3" xfId="44718"/>
    <cellStyle name="2_Book1_BC von DTPT 6 thang 2012 5" xfId="13782"/>
    <cellStyle name="2_Book1_BC von DTPT 6 thang 2012 5 2" xfId="44719"/>
    <cellStyle name="2_Book1_BC von DTPT 6 thang 2012 5 3" xfId="44720"/>
    <cellStyle name="2_Book1_BC von DTPT 6 thang 2012 6" xfId="44721"/>
    <cellStyle name="2_Book1_BC von DTPT 6 thang 2012 7" xfId="44722"/>
    <cellStyle name="2_Book1_Bieu du thao QD von ho tro co MT" xfId="13783"/>
    <cellStyle name="2_Book1_Bieu du thao QD von ho tro co MT 2" xfId="13784"/>
    <cellStyle name="2_Book1_Bieu du thao QD von ho tro co MT 2 2" xfId="13785"/>
    <cellStyle name="2_Book1_Bieu du thao QD von ho tro co MT 2 2 2" xfId="44723"/>
    <cellStyle name="2_Book1_Bieu du thao QD von ho tro co MT 2 2 3" xfId="44724"/>
    <cellStyle name="2_Book1_Bieu du thao QD von ho tro co MT 2 3" xfId="13786"/>
    <cellStyle name="2_Book1_Bieu du thao QD von ho tro co MT 2 3 2" xfId="44725"/>
    <cellStyle name="2_Book1_Bieu du thao QD von ho tro co MT 2 3 3" xfId="44726"/>
    <cellStyle name="2_Book1_Bieu du thao QD von ho tro co MT 2 4" xfId="13787"/>
    <cellStyle name="2_Book1_Bieu du thao QD von ho tro co MT 2 4 2" xfId="44727"/>
    <cellStyle name="2_Book1_Bieu du thao QD von ho tro co MT 2 4 3" xfId="44728"/>
    <cellStyle name="2_Book1_Bieu du thao QD von ho tro co MT 3" xfId="13788"/>
    <cellStyle name="2_Book1_Bieu du thao QD von ho tro co MT 3 2" xfId="44729"/>
    <cellStyle name="2_Book1_Bieu du thao QD von ho tro co MT 3 3" xfId="44730"/>
    <cellStyle name="2_Book1_Bieu du thao QD von ho tro co MT 4" xfId="13789"/>
    <cellStyle name="2_Book1_Bieu du thao QD von ho tro co MT 4 2" xfId="44731"/>
    <cellStyle name="2_Book1_Bieu du thao QD von ho tro co MT 4 3" xfId="44732"/>
    <cellStyle name="2_Book1_Bieu du thao QD von ho tro co MT 5" xfId="13790"/>
    <cellStyle name="2_Book1_Bieu du thao QD von ho tro co MT 5 2" xfId="44733"/>
    <cellStyle name="2_Book1_Bieu du thao QD von ho tro co MT 5 3" xfId="44734"/>
    <cellStyle name="2_Book1_Bieu du thao QD von ho tro co MT 6" xfId="44735"/>
    <cellStyle name="2_Book1_Bieu du thao QD von ho tro co MT 7" xfId="44736"/>
    <cellStyle name="2_Book1_Book1" xfId="13791"/>
    <cellStyle name="2_Book1_Book1 2" xfId="13792"/>
    <cellStyle name="2_Book1_Book1 2 2" xfId="13793"/>
    <cellStyle name="2_Book1_Book1 2 2 2" xfId="44737"/>
    <cellStyle name="2_Book1_Book1 2 2 3" xfId="44738"/>
    <cellStyle name="2_Book1_Book1 2 3" xfId="13794"/>
    <cellStyle name="2_Book1_Book1 2 3 2" xfId="44739"/>
    <cellStyle name="2_Book1_Book1 2 3 3" xfId="44740"/>
    <cellStyle name="2_Book1_Book1 2 4" xfId="13795"/>
    <cellStyle name="2_Book1_Book1 2 4 2" xfId="44741"/>
    <cellStyle name="2_Book1_Book1 2 4 3" xfId="44742"/>
    <cellStyle name="2_Book1_Book1 3" xfId="13796"/>
    <cellStyle name="2_Book1_Book1 3 2" xfId="44743"/>
    <cellStyle name="2_Book1_Book1 3 3" xfId="44744"/>
    <cellStyle name="2_Book1_Book1 4" xfId="13797"/>
    <cellStyle name="2_Book1_Book1 4 2" xfId="44745"/>
    <cellStyle name="2_Book1_Book1 4 3" xfId="44746"/>
    <cellStyle name="2_Book1_Book1 5" xfId="13798"/>
    <cellStyle name="2_Book1_Book1 5 2" xfId="44747"/>
    <cellStyle name="2_Book1_Book1 5 3" xfId="44748"/>
    <cellStyle name="2_Book1_Book1 6" xfId="44749"/>
    <cellStyle name="2_Book1_Book1 7" xfId="44750"/>
    <cellStyle name="2_Book1_Book1_BC von DTPT 6 thang 2012" xfId="13799"/>
    <cellStyle name="2_Book1_Book1_BC von DTPT 6 thang 2012 2" xfId="13800"/>
    <cellStyle name="2_Book1_Book1_BC von DTPT 6 thang 2012 2 2" xfId="13801"/>
    <cellStyle name="2_Book1_Book1_BC von DTPT 6 thang 2012 2 2 2" xfId="44751"/>
    <cellStyle name="2_Book1_Book1_BC von DTPT 6 thang 2012 2 2 3" xfId="44752"/>
    <cellStyle name="2_Book1_Book1_BC von DTPT 6 thang 2012 2 3" xfId="13802"/>
    <cellStyle name="2_Book1_Book1_BC von DTPT 6 thang 2012 2 3 2" xfId="44753"/>
    <cellStyle name="2_Book1_Book1_BC von DTPT 6 thang 2012 2 3 3" xfId="44754"/>
    <cellStyle name="2_Book1_Book1_BC von DTPT 6 thang 2012 2 4" xfId="13803"/>
    <cellStyle name="2_Book1_Book1_BC von DTPT 6 thang 2012 2 4 2" xfId="44755"/>
    <cellStyle name="2_Book1_Book1_BC von DTPT 6 thang 2012 2 4 3" xfId="44756"/>
    <cellStyle name="2_Book1_Book1_BC von DTPT 6 thang 2012 3" xfId="13804"/>
    <cellStyle name="2_Book1_Book1_BC von DTPT 6 thang 2012 3 2" xfId="44757"/>
    <cellStyle name="2_Book1_Book1_BC von DTPT 6 thang 2012 3 3" xfId="44758"/>
    <cellStyle name="2_Book1_Book1_BC von DTPT 6 thang 2012 4" xfId="13805"/>
    <cellStyle name="2_Book1_Book1_BC von DTPT 6 thang 2012 4 2" xfId="44759"/>
    <cellStyle name="2_Book1_Book1_BC von DTPT 6 thang 2012 4 3" xfId="44760"/>
    <cellStyle name="2_Book1_Book1_BC von DTPT 6 thang 2012 5" xfId="13806"/>
    <cellStyle name="2_Book1_Book1_BC von DTPT 6 thang 2012 5 2" xfId="44761"/>
    <cellStyle name="2_Book1_Book1_BC von DTPT 6 thang 2012 5 3" xfId="44762"/>
    <cellStyle name="2_Book1_Book1_BC von DTPT 6 thang 2012 6" xfId="44763"/>
    <cellStyle name="2_Book1_Book1_BC von DTPT 6 thang 2012 7" xfId="44764"/>
    <cellStyle name="2_Book1_Book1_Bieu du thao QD von ho tro co MT" xfId="13807"/>
    <cellStyle name="2_Book1_Book1_Bieu du thao QD von ho tro co MT 2" xfId="13808"/>
    <cellStyle name="2_Book1_Book1_Bieu du thao QD von ho tro co MT 2 2" xfId="13809"/>
    <cellStyle name="2_Book1_Book1_Bieu du thao QD von ho tro co MT 2 2 2" xfId="44765"/>
    <cellStyle name="2_Book1_Book1_Bieu du thao QD von ho tro co MT 2 2 3" xfId="44766"/>
    <cellStyle name="2_Book1_Book1_Bieu du thao QD von ho tro co MT 2 3" xfId="13810"/>
    <cellStyle name="2_Book1_Book1_Bieu du thao QD von ho tro co MT 2 3 2" xfId="44767"/>
    <cellStyle name="2_Book1_Book1_Bieu du thao QD von ho tro co MT 2 3 3" xfId="44768"/>
    <cellStyle name="2_Book1_Book1_Bieu du thao QD von ho tro co MT 2 4" xfId="13811"/>
    <cellStyle name="2_Book1_Book1_Bieu du thao QD von ho tro co MT 2 4 2" xfId="44769"/>
    <cellStyle name="2_Book1_Book1_Bieu du thao QD von ho tro co MT 2 4 3" xfId="44770"/>
    <cellStyle name="2_Book1_Book1_Bieu du thao QD von ho tro co MT 3" xfId="13812"/>
    <cellStyle name="2_Book1_Book1_Bieu du thao QD von ho tro co MT 3 2" xfId="44771"/>
    <cellStyle name="2_Book1_Book1_Bieu du thao QD von ho tro co MT 3 3" xfId="44772"/>
    <cellStyle name="2_Book1_Book1_Bieu du thao QD von ho tro co MT 4" xfId="13813"/>
    <cellStyle name="2_Book1_Book1_Bieu du thao QD von ho tro co MT 4 2" xfId="44773"/>
    <cellStyle name="2_Book1_Book1_Bieu du thao QD von ho tro co MT 4 3" xfId="44774"/>
    <cellStyle name="2_Book1_Book1_Bieu du thao QD von ho tro co MT 5" xfId="13814"/>
    <cellStyle name="2_Book1_Book1_Bieu du thao QD von ho tro co MT 5 2" xfId="44775"/>
    <cellStyle name="2_Book1_Book1_Bieu du thao QD von ho tro co MT 5 3" xfId="44776"/>
    <cellStyle name="2_Book1_Book1_Bieu du thao QD von ho tro co MT 6" xfId="44777"/>
    <cellStyle name="2_Book1_Book1_Bieu du thao QD von ho tro co MT 7" xfId="44778"/>
    <cellStyle name="2_Book1_Book1_Ke hoach 2012 (theo doi)" xfId="13815"/>
    <cellStyle name="2_Book1_Book1_Ke hoach 2012 (theo doi) 2" xfId="13816"/>
    <cellStyle name="2_Book1_Book1_Ke hoach 2012 (theo doi) 2 2" xfId="13817"/>
    <cellStyle name="2_Book1_Book1_Ke hoach 2012 (theo doi) 2 2 2" xfId="44779"/>
    <cellStyle name="2_Book1_Book1_Ke hoach 2012 (theo doi) 2 2 3" xfId="44780"/>
    <cellStyle name="2_Book1_Book1_Ke hoach 2012 (theo doi) 2 3" xfId="13818"/>
    <cellStyle name="2_Book1_Book1_Ke hoach 2012 (theo doi) 2 3 2" xfId="44781"/>
    <cellStyle name="2_Book1_Book1_Ke hoach 2012 (theo doi) 2 3 3" xfId="44782"/>
    <cellStyle name="2_Book1_Book1_Ke hoach 2012 (theo doi) 2 4" xfId="13819"/>
    <cellStyle name="2_Book1_Book1_Ke hoach 2012 (theo doi) 2 4 2" xfId="44783"/>
    <cellStyle name="2_Book1_Book1_Ke hoach 2012 (theo doi) 2 4 3" xfId="44784"/>
    <cellStyle name="2_Book1_Book1_Ke hoach 2012 (theo doi) 3" xfId="13820"/>
    <cellStyle name="2_Book1_Book1_Ke hoach 2012 (theo doi) 3 2" xfId="44785"/>
    <cellStyle name="2_Book1_Book1_Ke hoach 2012 (theo doi) 3 3" xfId="44786"/>
    <cellStyle name="2_Book1_Book1_Ke hoach 2012 (theo doi) 4" xfId="13821"/>
    <cellStyle name="2_Book1_Book1_Ke hoach 2012 (theo doi) 4 2" xfId="44787"/>
    <cellStyle name="2_Book1_Book1_Ke hoach 2012 (theo doi) 4 3" xfId="44788"/>
    <cellStyle name="2_Book1_Book1_Ke hoach 2012 (theo doi) 5" xfId="13822"/>
    <cellStyle name="2_Book1_Book1_Ke hoach 2012 (theo doi) 5 2" xfId="44789"/>
    <cellStyle name="2_Book1_Book1_Ke hoach 2012 (theo doi) 5 3" xfId="44790"/>
    <cellStyle name="2_Book1_Book1_Ke hoach 2012 (theo doi) 6" xfId="44791"/>
    <cellStyle name="2_Book1_Book1_Ke hoach 2012 (theo doi) 7" xfId="44792"/>
    <cellStyle name="2_Book1_Book1_Ke hoach 2012 theo doi (giai ngan 30.6.12)" xfId="13823"/>
    <cellStyle name="2_Book1_Book1_Ke hoach 2012 theo doi (giai ngan 30.6.12) 2" xfId="13824"/>
    <cellStyle name="2_Book1_Book1_Ke hoach 2012 theo doi (giai ngan 30.6.12) 2 2" xfId="13825"/>
    <cellStyle name="2_Book1_Book1_Ke hoach 2012 theo doi (giai ngan 30.6.12) 2 2 2" xfId="44793"/>
    <cellStyle name="2_Book1_Book1_Ke hoach 2012 theo doi (giai ngan 30.6.12) 2 2 3" xfId="44794"/>
    <cellStyle name="2_Book1_Book1_Ke hoach 2012 theo doi (giai ngan 30.6.12) 2 3" xfId="13826"/>
    <cellStyle name="2_Book1_Book1_Ke hoach 2012 theo doi (giai ngan 30.6.12) 2 3 2" xfId="44795"/>
    <cellStyle name="2_Book1_Book1_Ke hoach 2012 theo doi (giai ngan 30.6.12) 2 3 3" xfId="44796"/>
    <cellStyle name="2_Book1_Book1_Ke hoach 2012 theo doi (giai ngan 30.6.12) 2 4" xfId="13827"/>
    <cellStyle name="2_Book1_Book1_Ke hoach 2012 theo doi (giai ngan 30.6.12) 2 4 2" xfId="44797"/>
    <cellStyle name="2_Book1_Book1_Ke hoach 2012 theo doi (giai ngan 30.6.12) 2 4 3" xfId="44798"/>
    <cellStyle name="2_Book1_Book1_Ke hoach 2012 theo doi (giai ngan 30.6.12) 3" xfId="13828"/>
    <cellStyle name="2_Book1_Book1_Ke hoach 2012 theo doi (giai ngan 30.6.12) 3 2" xfId="44799"/>
    <cellStyle name="2_Book1_Book1_Ke hoach 2012 theo doi (giai ngan 30.6.12) 3 3" xfId="44800"/>
    <cellStyle name="2_Book1_Book1_Ke hoach 2012 theo doi (giai ngan 30.6.12) 4" xfId="13829"/>
    <cellStyle name="2_Book1_Book1_Ke hoach 2012 theo doi (giai ngan 30.6.12) 4 2" xfId="44801"/>
    <cellStyle name="2_Book1_Book1_Ke hoach 2012 theo doi (giai ngan 30.6.12) 4 3" xfId="44802"/>
    <cellStyle name="2_Book1_Book1_Ke hoach 2012 theo doi (giai ngan 30.6.12) 5" xfId="13830"/>
    <cellStyle name="2_Book1_Book1_Ke hoach 2012 theo doi (giai ngan 30.6.12) 5 2" xfId="44803"/>
    <cellStyle name="2_Book1_Book1_Ke hoach 2012 theo doi (giai ngan 30.6.12) 5 3" xfId="44804"/>
    <cellStyle name="2_Book1_Book1_Ke hoach 2012 theo doi (giai ngan 30.6.12) 6" xfId="44805"/>
    <cellStyle name="2_Book1_Book1_Ke hoach 2012 theo doi (giai ngan 30.6.12) 7" xfId="44806"/>
    <cellStyle name="2_Book1_Dang ky phan khai von ODA (gui Bo)" xfId="13831"/>
    <cellStyle name="2_Book1_Dang ky phan khai von ODA (gui Bo) 2" xfId="13832"/>
    <cellStyle name="2_Book1_Dang ky phan khai von ODA (gui Bo) 2 2" xfId="13833"/>
    <cellStyle name="2_Book1_Dang ky phan khai von ODA (gui Bo) 2 2 2" xfId="44807"/>
    <cellStyle name="2_Book1_Dang ky phan khai von ODA (gui Bo) 2 2 3" xfId="44808"/>
    <cellStyle name="2_Book1_Dang ky phan khai von ODA (gui Bo) 2 3" xfId="13834"/>
    <cellStyle name="2_Book1_Dang ky phan khai von ODA (gui Bo) 2 3 2" xfId="44809"/>
    <cellStyle name="2_Book1_Dang ky phan khai von ODA (gui Bo) 2 3 3" xfId="44810"/>
    <cellStyle name="2_Book1_Dang ky phan khai von ODA (gui Bo) 2 4" xfId="13835"/>
    <cellStyle name="2_Book1_Dang ky phan khai von ODA (gui Bo) 2 4 2" xfId="44811"/>
    <cellStyle name="2_Book1_Dang ky phan khai von ODA (gui Bo) 2 4 3" xfId="44812"/>
    <cellStyle name="2_Book1_Dang ky phan khai von ODA (gui Bo) 3" xfId="13836"/>
    <cellStyle name="2_Book1_Dang ky phan khai von ODA (gui Bo) 3 2" xfId="44813"/>
    <cellStyle name="2_Book1_Dang ky phan khai von ODA (gui Bo) 3 3" xfId="44814"/>
    <cellStyle name="2_Book1_Dang ky phan khai von ODA (gui Bo) 4" xfId="13837"/>
    <cellStyle name="2_Book1_Dang ky phan khai von ODA (gui Bo) 4 2" xfId="44815"/>
    <cellStyle name="2_Book1_Dang ky phan khai von ODA (gui Bo) 4 3" xfId="44816"/>
    <cellStyle name="2_Book1_Dang ky phan khai von ODA (gui Bo) 5" xfId="13838"/>
    <cellStyle name="2_Book1_Dang ky phan khai von ODA (gui Bo) 5 2" xfId="44817"/>
    <cellStyle name="2_Book1_Dang ky phan khai von ODA (gui Bo) 5 3" xfId="44818"/>
    <cellStyle name="2_Book1_Dang ky phan khai von ODA (gui Bo) 6" xfId="44819"/>
    <cellStyle name="2_Book1_Dang ky phan khai von ODA (gui Bo) 7" xfId="44820"/>
    <cellStyle name="2_Book1_Dang ky phan khai von ODA (gui Bo)_BC von DTPT 6 thang 2012" xfId="13839"/>
    <cellStyle name="2_Book1_Dang ky phan khai von ODA (gui Bo)_BC von DTPT 6 thang 2012 2" xfId="13840"/>
    <cellStyle name="2_Book1_Dang ky phan khai von ODA (gui Bo)_BC von DTPT 6 thang 2012 2 2" xfId="13841"/>
    <cellStyle name="2_Book1_Dang ky phan khai von ODA (gui Bo)_BC von DTPT 6 thang 2012 2 2 2" xfId="44821"/>
    <cellStyle name="2_Book1_Dang ky phan khai von ODA (gui Bo)_BC von DTPT 6 thang 2012 2 2 3" xfId="44822"/>
    <cellStyle name="2_Book1_Dang ky phan khai von ODA (gui Bo)_BC von DTPT 6 thang 2012 2 3" xfId="13842"/>
    <cellStyle name="2_Book1_Dang ky phan khai von ODA (gui Bo)_BC von DTPT 6 thang 2012 2 3 2" xfId="44823"/>
    <cellStyle name="2_Book1_Dang ky phan khai von ODA (gui Bo)_BC von DTPT 6 thang 2012 2 3 3" xfId="44824"/>
    <cellStyle name="2_Book1_Dang ky phan khai von ODA (gui Bo)_BC von DTPT 6 thang 2012 2 4" xfId="13843"/>
    <cellStyle name="2_Book1_Dang ky phan khai von ODA (gui Bo)_BC von DTPT 6 thang 2012 2 4 2" xfId="44825"/>
    <cellStyle name="2_Book1_Dang ky phan khai von ODA (gui Bo)_BC von DTPT 6 thang 2012 2 4 3" xfId="44826"/>
    <cellStyle name="2_Book1_Dang ky phan khai von ODA (gui Bo)_BC von DTPT 6 thang 2012 3" xfId="13844"/>
    <cellStyle name="2_Book1_Dang ky phan khai von ODA (gui Bo)_BC von DTPT 6 thang 2012 3 2" xfId="44827"/>
    <cellStyle name="2_Book1_Dang ky phan khai von ODA (gui Bo)_BC von DTPT 6 thang 2012 3 3" xfId="44828"/>
    <cellStyle name="2_Book1_Dang ky phan khai von ODA (gui Bo)_BC von DTPT 6 thang 2012 4" xfId="13845"/>
    <cellStyle name="2_Book1_Dang ky phan khai von ODA (gui Bo)_BC von DTPT 6 thang 2012 4 2" xfId="44829"/>
    <cellStyle name="2_Book1_Dang ky phan khai von ODA (gui Bo)_BC von DTPT 6 thang 2012 4 3" xfId="44830"/>
    <cellStyle name="2_Book1_Dang ky phan khai von ODA (gui Bo)_BC von DTPT 6 thang 2012 5" xfId="13846"/>
    <cellStyle name="2_Book1_Dang ky phan khai von ODA (gui Bo)_BC von DTPT 6 thang 2012 5 2" xfId="44831"/>
    <cellStyle name="2_Book1_Dang ky phan khai von ODA (gui Bo)_BC von DTPT 6 thang 2012 5 3" xfId="44832"/>
    <cellStyle name="2_Book1_Dang ky phan khai von ODA (gui Bo)_BC von DTPT 6 thang 2012 6" xfId="44833"/>
    <cellStyle name="2_Book1_Dang ky phan khai von ODA (gui Bo)_BC von DTPT 6 thang 2012 7" xfId="44834"/>
    <cellStyle name="2_Book1_Dang ky phan khai von ODA (gui Bo)_Bieu du thao QD von ho tro co MT" xfId="13847"/>
    <cellStyle name="2_Book1_Dang ky phan khai von ODA (gui Bo)_Bieu du thao QD von ho tro co MT 2" xfId="13848"/>
    <cellStyle name="2_Book1_Dang ky phan khai von ODA (gui Bo)_Bieu du thao QD von ho tro co MT 2 2" xfId="13849"/>
    <cellStyle name="2_Book1_Dang ky phan khai von ODA (gui Bo)_Bieu du thao QD von ho tro co MT 2 2 2" xfId="44835"/>
    <cellStyle name="2_Book1_Dang ky phan khai von ODA (gui Bo)_Bieu du thao QD von ho tro co MT 2 2 3" xfId="44836"/>
    <cellStyle name="2_Book1_Dang ky phan khai von ODA (gui Bo)_Bieu du thao QD von ho tro co MT 2 3" xfId="13850"/>
    <cellStyle name="2_Book1_Dang ky phan khai von ODA (gui Bo)_Bieu du thao QD von ho tro co MT 2 3 2" xfId="44837"/>
    <cellStyle name="2_Book1_Dang ky phan khai von ODA (gui Bo)_Bieu du thao QD von ho tro co MT 2 3 3" xfId="44838"/>
    <cellStyle name="2_Book1_Dang ky phan khai von ODA (gui Bo)_Bieu du thao QD von ho tro co MT 2 4" xfId="13851"/>
    <cellStyle name="2_Book1_Dang ky phan khai von ODA (gui Bo)_Bieu du thao QD von ho tro co MT 2 4 2" xfId="44839"/>
    <cellStyle name="2_Book1_Dang ky phan khai von ODA (gui Bo)_Bieu du thao QD von ho tro co MT 2 4 3" xfId="44840"/>
    <cellStyle name="2_Book1_Dang ky phan khai von ODA (gui Bo)_Bieu du thao QD von ho tro co MT 3" xfId="13852"/>
    <cellStyle name="2_Book1_Dang ky phan khai von ODA (gui Bo)_Bieu du thao QD von ho tro co MT 3 2" xfId="44841"/>
    <cellStyle name="2_Book1_Dang ky phan khai von ODA (gui Bo)_Bieu du thao QD von ho tro co MT 3 3" xfId="44842"/>
    <cellStyle name="2_Book1_Dang ky phan khai von ODA (gui Bo)_Bieu du thao QD von ho tro co MT 4" xfId="13853"/>
    <cellStyle name="2_Book1_Dang ky phan khai von ODA (gui Bo)_Bieu du thao QD von ho tro co MT 4 2" xfId="44843"/>
    <cellStyle name="2_Book1_Dang ky phan khai von ODA (gui Bo)_Bieu du thao QD von ho tro co MT 4 3" xfId="44844"/>
    <cellStyle name="2_Book1_Dang ky phan khai von ODA (gui Bo)_Bieu du thao QD von ho tro co MT 5" xfId="13854"/>
    <cellStyle name="2_Book1_Dang ky phan khai von ODA (gui Bo)_Bieu du thao QD von ho tro co MT 5 2" xfId="44845"/>
    <cellStyle name="2_Book1_Dang ky phan khai von ODA (gui Bo)_Bieu du thao QD von ho tro co MT 5 3" xfId="44846"/>
    <cellStyle name="2_Book1_Dang ky phan khai von ODA (gui Bo)_Bieu du thao QD von ho tro co MT 6" xfId="44847"/>
    <cellStyle name="2_Book1_Dang ky phan khai von ODA (gui Bo)_Bieu du thao QD von ho tro co MT 7" xfId="44848"/>
    <cellStyle name="2_Book1_Dang ky phan khai von ODA (gui Bo)_Ke hoach 2012 theo doi (giai ngan 30.6.12)" xfId="13855"/>
    <cellStyle name="2_Book1_Dang ky phan khai von ODA (gui Bo)_Ke hoach 2012 theo doi (giai ngan 30.6.12) 2" xfId="13856"/>
    <cellStyle name="2_Book1_Dang ky phan khai von ODA (gui Bo)_Ke hoach 2012 theo doi (giai ngan 30.6.12) 2 2" xfId="13857"/>
    <cellStyle name="2_Book1_Dang ky phan khai von ODA (gui Bo)_Ke hoach 2012 theo doi (giai ngan 30.6.12) 2 2 2" xfId="44849"/>
    <cellStyle name="2_Book1_Dang ky phan khai von ODA (gui Bo)_Ke hoach 2012 theo doi (giai ngan 30.6.12) 2 2 3" xfId="44850"/>
    <cellStyle name="2_Book1_Dang ky phan khai von ODA (gui Bo)_Ke hoach 2012 theo doi (giai ngan 30.6.12) 2 3" xfId="13858"/>
    <cellStyle name="2_Book1_Dang ky phan khai von ODA (gui Bo)_Ke hoach 2012 theo doi (giai ngan 30.6.12) 2 3 2" xfId="44851"/>
    <cellStyle name="2_Book1_Dang ky phan khai von ODA (gui Bo)_Ke hoach 2012 theo doi (giai ngan 30.6.12) 2 3 3" xfId="44852"/>
    <cellStyle name="2_Book1_Dang ky phan khai von ODA (gui Bo)_Ke hoach 2012 theo doi (giai ngan 30.6.12) 2 4" xfId="13859"/>
    <cellStyle name="2_Book1_Dang ky phan khai von ODA (gui Bo)_Ke hoach 2012 theo doi (giai ngan 30.6.12) 2 4 2" xfId="44853"/>
    <cellStyle name="2_Book1_Dang ky phan khai von ODA (gui Bo)_Ke hoach 2012 theo doi (giai ngan 30.6.12) 2 4 3" xfId="44854"/>
    <cellStyle name="2_Book1_Dang ky phan khai von ODA (gui Bo)_Ke hoach 2012 theo doi (giai ngan 30.6.12) 3" xfId="13860"/>
    <cellStyle name="2_Book1_Dang ky phan khai von ODA (gui Bo)_Ke hoach 2012 theo doi (giai ngan 30.6.12) 3 2" xfId="44855"/>
    <cellStyle name="2_Book1_Dang ky phan khai von ODA (gui Bo)_Ke hoach 2012 theo doi (giai ngan 30.6.12) 3 3" xfId="44856"/>
    <cellStyle name="2_Book1_Dang ky phan khai von ODA (gui Bo)_Ke hoach 2012 theo doi (giai ngan 30.6.12) 4" xfId="13861"/>
    <cellStyle name="2_Book1_Dang ky phan khai von ODA (gui Bo)_Ke hoach 2012 theo doi (giai ngan 30.6.12) 4 2" xfId="44857"/>
    <cellStyle name="2_Book1_Dang ky phan khai von ODA (gui Bo)_Ke hoach 2012 theo doi (giai ngan 30.6.12) 4 3" xfId="44858"/>
    <cellStyle name="2_Book1_Dang ky phan khai von ODA (gui Bo)_Ke hoach 2012 theo doi (giai ngan 30.6.12) 5" xfId="13862"/>
    <cellStyle name="2_Book1_Dang ky phan khai von ODA (gui Bo)_Ke hoach 2012 theo doi (giai ngan 30.6.12) 5 2" xfId="44859"/>
    <cellStyle name="2_Book1_Dang ky phan khai von ODA (gui Bo)_Ke hoach 2012 theo doi (giai ngan 30.6.12) 5 3" xfId="44860"/>
    <cellStyle name="2_Book1_Dang ky phan khai von ODA (gui Bo)_Ke hoach 2012 theo doi (giai ngan 30.6.12) 6" xfId="44861"/>
    <cellStyle name="2_Book1_Dang ky phan khai von ODA (gui Bo)_Ke hoach 2012 theo doi (giai ngan 30.6.12) 7" xfId="44862"/>
    <cellStyle name="2_Book1_Ke hoach 2012 (theo doi)" xfId="13863"/>
    <cellStyle name="2_Book1_Ke hoach 2012 (theo doi) 2" xfId="13864"/>
    <cellStyle name="2_Book1_Ke hoach 2012 (theo doi) 2 2" xfId="13865"/>
    <cellStyle name="2_Book1_Ke hoach 2012 (theo doi) 2 2 2" xfId="44863"/>
    <cellStyle name="2_Book1_Ke hoach 2012 (theo doi) 2 2 3" xfId="44864"/>
    <cellStyle name="2_Book1_Ke hoach 2012 (theo doi) 2 3" xfId="13866"/>
    <cellStyle name="2_Book1_Ke hoach 2012 (theo doi) 2 3 2" xfId="44865"/>
    <cellStyle name="2_Book1_Ke hoach 2012 (theo doi) 2 3 3" xfId="44866"/>
    <cellStyle name="2_Book1_Ke hoach 2012 (theo doi) 2 4" xfId="13867"/>
    <cellStyle name="2_Book1_Ke hoach 2012 (theo doi) 2 4 2" xfId="44867"/>
    <cellStyle name="2_Book1_Ke hoach 2012 (theo doi) 2 4 3" xfId="44868"/>
    <cellStyle name="2_Book1_Ke hoach 2012 (theo doi) 3" xfId="13868"/>
    <cellStyle name="2_Book1_Ke hoach 2012 (theo doi) 3 2" xfId="44869"/>
    <cellStyle name="2_Book1_Ke hoach 2012 (theo doi) 3 3" xfId="44870"/>
    <cellStyle name="2_Book1_Ke hoach 2012 (theo doi) 4" xfId="13869"/>
    <cellStyle name="2_Book1_Ke hoach 2012 (theo doi) 4 2" xfId="44871"/>
    <cellStyle name="2_Book1_Ke hoach 2012 (theo doi) 4 3" xfId="44872"/>
    <cellStyle name="2_Book1_Ke hoach 2012 (theo doi) 5" xfId="13870"/>
    <cellStyle name="2_Book1_Ke hoach 2012 (theo doi) 5 2" xfId="44873"/>
    <cellStyle name="2_Book1_Ke hoach 2012 (theo doi) 5 3" xfId="44874"/>
    <cellStyle name="2_Book1_Ke hoach 2012 (theo doi) 6" xfId="44875"/>
    <cellStyle name="2_Book1_Ke hoach 2012 (theo doi) 7" xfId="44876"/>
    <cellStyle name="2_Book1_Ke hoach 2012 theo doi (giai ngan 30.6.12)" xfId="13871"/>
    <cellStyle name="2_Book1_Ke hoach 2012 theo doi (giai ngan 30.6.12) 2" xfId="13872"/>
    <cellStyle name="2_Book1_Ke hoach 2012 theo doi (giai ngan 30.6.12) 2 2" xfId="13873"/>
    <cellStyle name="2_Book1_Ke hoach 2012 theo doi (giai ngan 30.6.12) 2 2 2" xfId="44877"/>
    <cellStyle name="2_Book1_Ke hoach 2012 theo doi (giai ngan 30.6.12) 2 2 3" xfId="44878"/>
    <cellStyle name="2_Book1_Ke hoach 2012 theo doi (giai ngan 30.6.12) 2 3" xfId="13874"/>
    <cellStyle name="2_Book1_Ke hoach 2012 theo doi (giai ngan 30.6.12) 2 3 2" xfId="44879"/>
    <cellStyle name="2_Book1_Ke hoach 2012 theo doi (giai ngan 30.6.12) 2 3 3" xfId="44880"/>
    <cellStyle name="2_Book1_Ke hoach 2012 theo doi (giai ngan 30.6.12) 2 4" xfId="13875"/>
    <cellStyle name="2_Book1_Ke hoach 2012 theo doi (giai ngan 30.6.12) 2 4 2" xfId="44881"/>
    <cellStyle name="2_Book1_Ke hoach 2012 theo doi (giai ngan 30.6.12) 2 4 3" xfId="44882"/>
    <cellStyle name="2_Book1_Ke hoach 2012 theo doi (giai ngan 30.6.12) 3" xfId="13876"/>
    <cellStyle name="2_Book1_Ke hoach 2012 theo doi (giai ngan 30.6.12) 3 2" xfId="44883"/>
    <cellStyle name="2_Book1_Ke hoach 2012 theo doi (giai ngan 30.6.12) 3 3" xfId="44884"/>
    <cellStyle name="2_Book1_Ke hoach 2012 theo doi (giai ngan 30.6.12) 4" xfId="13877"/>
    <cellStyle name="2_Book1_Ke hoach 2012 theo doi (giai ngan 30.6.12) 4 2" xfId="44885"/>
    <cellStyle name="2_Book1_Ke hoach 2012 theo doi (giai ngan 30.6.12) 4 3" xfId="44886"/>
    <cellStyle name="2_Book1_Ke hoach 2012 theo doi (giai ngan 30.6.12) 5" xfId="13878"/>
    <cellStyle name="2_Book1_Ke hoach 2012 theo doi (giai ngan 30.6.12) 5 2" xfId="44887"/>
    <cellStyle name="2_Book1_Ke hoach 2012 theo doi (giai ngan 30.6.12) 5 3" xfId="44888"/>
    <cellStyle name="2_Book1_Ke hoach 2012 theo doi (giai ngan 30.6.12) 6" xfId="44889"/>
    <cellStyle name="2_Book1_Ke hoach 2012 theo doi (giai ngan 30.6.12) 7" xfId="44890"/>
    <cellStyle name="2_Book1_Ra soat KH 2009 (chinh thuc o nha)" xfId="13879"/>
    <cellStyle name="2_Book1_Ra soat KH 2009 (chinh thuc o nha) 2" xfId="13880"/>
    <cellStyle name="2_Book1_Ra soat KH 2009 (chinh thuc o nha) 2 2" xfId="13881"/>
    <cellStyle name="2_Book1_Ra soat KH 2009 (chinh thuc o nha) 2 2 2" xfId="44891"/>
    <cellStyle name="2_Book1_Ra soat KH 2009 (chinh thuc o nha) 2 2 3" xfId="44892"/>
    <cellStyle name="2_Book1_Ra soat KH 2009 (chinh thuc o nha) 2 3" xfId="13882"/>
    <cellStyle name="2_Book1_Ra soat KH 2009 (chinh thuc o nha) 2 3 2" xfId="44893"/>
    <cellStyle name="2_Book1_Ra soat KH 2009 (chinh thuc o nha) 2 3 3" xfId="44894"/>
    <cellStyle name="2_Book1_Ra soat KH 2009 (chinh thuc o nha) 2 4" xfId="13883"/>
    <cellStyle name="2_Book1_Ra soat KH 2009 (chinh thuc o nha) 2 4 2" xfId="44895"/>
    <cellStyle name="2_Book1_Ra soat KH 2009 (chinh thuc o nha) 2 4 3" xfId="44896"/>
    <cellStyle name="2_Book1_Ra soat KH 2009 (chinh thuc o nha) 3" xfId="13884"/>
    <cellStyle name="2_Book1_Ra soat KH 2009 (chinh thuc o nha) 3 2" xfId="44897"/>
    <cellStyle name="2_Book1_Ra soat KH 2009 (chinh thuc o nha) 3 3" xfId="44898"/>
    <cellStyle name="2_Book1_Ra soat KH 2009 (chinh thuc o nha) 4" xfId="13885"/>
    <cellStyle name="2_Book1_Ra soat KH 2009 (chinh thuc o nha) 4 2" xfId="44899"/>
    <cellStyle name="2_Book1_Ra soat KH 2009 (chinh thuc o nha) 4 3" xfId="44900"/>
    <cellStyle name="2_Book1_Ra soat KH 2009 (chinh thuc o nha) 5" xfId="13886"/>
    <cellStyle name="2_Book1_Ra soat KH 2009 (chinh thuc o nha) 5 2" xfId="44901"/>
    <cellStyle name="2_Book1_Ra soat KH 2009 (chinh thuc o nha) 5 3" xfId="44902"/>
    <cellStyle name="2_Book1_Ra soat KH 2009 (chinh thuc o nha) 6" xfId="44903"/>
    <cellStyle name="2_Book1_Ra soat KH 2009 (chinh thuc o nha) 7" xfId="44904"/>
    <cellStyle name="2_Book1_Ra soat KH 2009 (chinh thuc o nha)_BC von DTPT 6 thang 2012" xfId="13887"/>
    <cellStyle name="2_Book1_Ra soat KH 2009 (chinh thuc o nha)_BC von DTPT 6 thang 2012 2" xfId="13888"/>
    <cellStyle name="2_Book1_Ra soat KH 2009 (chinh thuc o nha)_BC von DTPT 6 thang 2012 2 2" xfId="13889"/>
    <cellStyle name="2_Book1_Ra soat KH 2009 (chinh thuc o nha)_BC von DTPT 6 thang 2012 2 2 2" xfId="44905"/>
    <cellStyle name="2_Book1_Ra soat KH 2009 (chinh thuc o nha)_BC von DTPT 6 thang 2012 2 2 3" xfId="44906"/>
    <cellStyle name="2_Book1_Ra soat KH 2009 (chinh thuc o nha)_BC von DTPT 6 thang 2012 2 3" xfId="13890"/>
    <cellStyle name="2_Book1_Ra soat KH 2009 (chinh thuc o nha)_BC von DTPT 6 thang 2012 2 3 2" xfId="44907"/>
    <cellStyle name="2_Book1_Ra soat KH 2009 (chinh thuc o nha)_BC von DTPT 6 thang 2012 2 3 3" xfId="44908"/>
    <cellStyle name="2_Book1_Ra soat KH 2009 (chinh thuc o nha)_BC von DTPT 6 thang 2012 2 4" xfId="13891"/>
    <cellStyle name="2_Book1_Ra soat KH 2009 (chinh thuc o nha)_BC von DTPT 6 thang 2012 2 4 2" xfId="44909"/>
    <cellStyle name="2_Book1_Ra soat KH 2009 (chinh thuc o nha)_BC von DTPT 6 thang 2012 2 4 3" xfId="44910"/>
    <cellStyle name="2_Book1_Ra soat KH 2009 (chinh thuc o nha)_BC von DTPT 6 thang 2012 3" xfId="13892"/>
    <cellStyle name="2_Book1_Ra soat KH 2009 (chinh thuc o nha)_BC von DTPT 6 thang 2012 3 2" xfId="44911"/>
    <cellStyle name="2_Book1_Ra soat KH 2009 (chinh thuc o nha)_BC von DTPT 6 thang 2012 3 3" xfId="44912"/>
    <cellStyle name="2_Book1_Ra soat KH 2009 (chinh thuc o nha)_BC von DTPT 6 thang 2012 4" xfId="13893"/>
    <cellStyle name="2_Book1_Ra soat KH 2009 (chinh thuc o nha)_BC von DTPT 6 thang 2012 4 2" xfId="44913"/>
    <cellStyle name="2_Book1_Ra soat KH 2009 (chinh thuc o nha)_BC von DTPT 6 thang 2012 4 3" xfId="44914"/>
    <cellStyle name="2_Book1_Ra soat KH 2009 (chinh thuc o nha)_BC von DTPT 6 thang 2012 5" xfId="13894"/>
    <cellStyle name="2_Book1_Ra soat KH 2009 (chinh thuc o nha)_BC von DTPT 6 thang 2012 5 2" xfId="44915"/>
    <cellStyle name="2_Book1_Ra soat KH 2009 (chinh thuc o nha)_BC von DTPT 6 thang 2012 5 3" xfId="44916"/>
    <cellStyle name="2_Book1_Ra soat KH 2009 (chinh thuc o nha)_BC von DTPT 6 thang 2012 6" xfId="44917"/>
    <cellStyle name="2_Book1_Ra soat KH 2009 (chinh thuc o nha)_BC von DTPT 6 thang 2012 7" xfId="44918"/>
    <cellStyle name="2_Book1_Ra soat KH 2009 (chinh thuc o nha)_Bieu du thao QD von ho tro co MT" xfId="13895"/>
    <cellStyle name="2_Book1_Ra soat KH 2009 (chinh thuc o nha)_Bieu du thao QD von ho tro co MT 2" xfId="13896"/>
    <cellStyle name="2_Book1_Ra soat KH 2009 (chinh thuc o nha)_Bieu du thao QD von ho tro co MT 2 2" xfId="13897"/>
    <cellStyle name="2_Book1_Ra soat KH 2009 (chinh thuc o nha)_Bieu du thao QD von ho tro co MT 2 2 2" xfId="44919"/>
    <cellStyle name="2_Book1_Ra soat KH 2009 (chinh thuc o nha)_Bieu du thao QD von ho tro co MT 2 2 3" xfId="44920"/>
    <cellStyle name="2_Book1_Ra soat KH 2009 (chinh thuc o nha)_Bieu du thao QD von ho tro co MT 2 3" xfId="13898"/>
    <cellStyle name="2_Book1_Ra soat KH 2009 (chinh thuc o nha)_Bieu du thao QD von ho tro co MT 2 3 2" xfId="44921"/>
    <cellStyle name="2_Book1_Ra soat KH 2009 (chinh thuc o nha)_Bieu du thao QD von ho tro co MT 2 3 3" xfId="44922"/>
    <cellStyle name="2_Book1_Ra soat KH 2009 (chinh thuc o nha)_Bieu du thao QD von ho tro co MT 2 4" xfId="13899"/>
    <cellStyle name="2_Book1_Ra soat KH 2009 (chinh thuc o nha)_Bieu du thao QD von ho tro co MT 2 4 2" xfId="44923"/>
    <cellStyle name="2_Book1_Ra soat KH 2009 (chinh thuc o nha)_Bieu du thao QD von ho tro co MT 2 4 3" xfId="44924"/>
    <cellStyle name="2_Book1_Ra soat KH 2009 (chinh thuc o nha)_Bieu du thao QD von ho tro co MT 3" xfId="13900"/>
    <cellStyle name="2_Book1_Ra soat KH 2009 (chinh thuc o nha)_Bieu du thao QD von ho tro co MT 3 2" xfId="44925"/>
    <cellStyle name="2_Book1_Ra soat KH 2009 (chinh thuc o nha)_Bieu du thao QD von ho tro co MT 3 3" xfId="44926"/>
    <cellStyle name="2_Book1_Ra soat KH 2009 (chinh thuc o nha)_Bieu du thao QD von ho tro co MT 4" xfId="13901"/>
    <cellStyle name="2_Book1_Ra soat KH 2009 (chinh thuc o nha)_Bieu du thao QD von ho tro co MT 4 2" xfId="44927"/>
    <cellStyle name="2_Book1_Ra soat KH 2009 (chinh thuc o nha)_Bieu du thao QD von ho tro co MT 4 3" xfId="44928"/>
    <cellStyle name="2_Book1_Ra soat KH 2009 (chinh thuc o nha)_Bieu du thao QD von ho tro co MT 5" xfId="13902"/>
    <cellStyle name="2_Book1_Ra soat KH 2009 (chinh thuc o nha)_Bieu du thao QD von ho tro co MT 5 2" xfId="44929"/>
    <cellStyle name="2_Book1_Ra soat KH 2009 (chinh thuc o nha)_Bieu du thao QD von ho tro co MT 5 3" xfId="44930"/>
    <cellStyle name="2_Book1_Ra soat KH 2009 (chinh thuc o nha)_Bieu du thao QD von ho tro co MT 6" xfId="44931"/>
    <cellStyle name="2_Book1_Ra soat KH 2009 (chinh thuc o nha)_Bieu du thao QD von ho tro co MT 7" xfId="44932"/>
    <cellStyle name="2_Book1_Ra soat KH 2009 (chinh thuc o nha)_Ke hoach 2012 (theo doi)" xfId="13903"/>
    <cellStyle name="2_Book1_Ra soat KH 2009 (chinh thuc o nha)_Ke hoach 2012 (theo doi) 2" xfId="13904"/>
    <cellStyle name="2_Book1_Ra soat KH 2009 (chinh thuc o nha)_Ke hoach 2012 (theo doi) 2 2" xfId="13905"/>
    <cellStyle name="2_Book1_Ra soat KH 2009 (chinh thuc o nha)_Ke hoach 2012 (theo doi) 2 2 2" xfId="44933"/>
    <cellStyle name="2_Book1_Ra soat KH 2009 (chinh thuc o nha)_Ke hoach 2012 (theo doi) 2 2 3" xfId="44934"/>
    <cellStyle name="2_Book1_Ra soat KH 2009 (chinh thuc o nha)_Ke hoach 2012 (theo doi) 2 3" xfId="13906"/>
    <cellStyle name="2_Book1_Ra soat KH 2009 (chinh thuc o nha)_Ke hoach 2012 (theo doi) 2 3 2" xfId="44935"/>
    <cellStyle name="2_Book1_Ra soat KH 2009 (chinh thuc o nha)_Ke hoach 2012 (theo doi) 2 3 3" xfId="44936"/>
    <cellStyle name="2_Book1_Ra soat KH 2009 (chinh thuc o nha)_Ke hoach 2012 (theo doi) 2 4" xfId="13907"/>
    <cellStyle name="2_Book1_Ra soat KH 2009 (chinh thuc o nha)_Ke hoach 2012 (theo doi) 2 4 2" xfId="44937"/>
    <cellStyle name="2_Book1_Ra soat KH 2009 (chinh thuc o nha)_Ke hoach 2012 (theo doi) 2 4 3" xfId="44938"/>
    <cellStyle name="2_Book1_Ra soat KH 2009 (chinh thuc o nha)_Ke hoach 2012 (theo doi) 3" xfId="13908"/>
    <cellStyle name="2_Book1_Ra soat KH 2009 (chinh thuc o nha)_Ke hoach 2012 (theo doi) 3 2" xfId="44939"/>
    <cellStyle name="2_Book1_Ra soat KH 2009 (chinh thuc o nha)_Ke hoach 2012 (theo doi) 3 3" xfId="44940"/>
    <cellStyle name="2_Book1_Ra soat KH 2009 (chinh thuc o nha)_Ke hoach 2012 (theo doi) 4" xfId="13909"/>
    <cellStyle name="2_Book1_Ra soat KH 2009 (chinh thuc o nha)_Ke hoach 2012 (theo doi) 4 2" xfId="44941"/>
    <cellStyle name="2_Book1_Ra soat KH 2009 (chinh thuc o nha)_Ke hoach 2012 (theo doi) 4 3" xfId="44942"/>
    <cellStyle name="2_Book1_Ra soat KH 2009 (chinh thuc o nha)_Ke hoach 2012 (theo doi) 5" xfId="13910"/>
    <cellStyle name="2_Book1_Ra soat KH 2009 (chinh thuc o nha)_Ke hoach 2012 (theo doi) 5 2" xfId="44943"/>
    <cellStyle name="2_Book1_Ra soat KH 2009 (chinh thuc o nha)_Ke hoach 2012 (theo doi) 5 3" xfId="44944"/>
    <cellStyle name="2_Book1_Ra soat KH 2009 (chinh thuc o nha)_Ke hoach 2012 (theo doi) 6" xfId="44945"/>
    <cellStyle name="2_Book1_Ra soat KH 2009 (chinh thuc o nha)_Ke hoach 2012 (theo doi) 7" xfId="44946"/>
    <cellStyle name="2_Book1_Ra soat KH 2009 (chinh thuc o nha)_Ke hoach 2012 theo doi (giai ngan 30.6.12)" xfId="13911"/>
    <cellStyle name="2_Book1_Ra soat KH 2009 (chinh thuc o nha)_Ke hoach 2012 theo doi (giai ngan 30.6.12) 2" xfId="13912"/>
    <cellStyle name="2_Book1_Ra soat KH 2009 (chinh thuc o nha)_Ke hoach 2012 theo doi (giai ngan 30.6.12) 2 2" xfId="13913"/>
    <cellStyle name="2_Book1_Ra soat KH 2009 (chinh thuc o nha)_Ke hoach 2012 theo doi (giai ngan 30.6.12) 2 2 2" xfId="44947"/>
    <cellStyle name="2_Book1_Ra soat KH 2009 (chinh thuc o nha)_Ke hoach 2012 theo doi (giai ngan 30.6.12) 2 2 3" xfId="44948"/>
    <cellStyle name="2_Book1_Ra soat KH 2009 (chinh thuc o nha)_Ke hoach 2012 theo doi (giai ngan 30.6.12) 2 3" xfId="13914"/>
    <cellStyle name="2_Book1_Ra soat KH 2009 (chinh thuc o nha)_Ke hoach 2012 theo doi (giai ngan 30.6.12) 2 3 2" xfId="44949"/>
    <cellStyle name="2_Book1_Ra soat KH 2009 (chinh thuc o nha)_Ke hoach 2012 theo doi (giai ngan 30.6.12) 2 3 3" xfId="44950"/>
    <cellStyle name="2_Book1_Ra soat KH 2009 (chinh thuc o nha)_Ke hoach 2012 theo doi (giai ngan 30.6.12) 2 4" xfId="13915"/>
    <cellStyle name="2_Book1_Ra soat KH 2009 (chinh thuc o nha)_Ke hoach 2012 theo doi (giai ngan 30.6.12) 2 4 2" xfId="44951"/>
    <cellStyle name="2_Book1_Ra soat KH 2009 (chinh thuc o nha)_Ke hoach 2012 theo doi (giai ngan 30.6.12) 2 4 3" xfId="44952"/>
    <cellStyle name="2_Book1_Ra soat KH 2009 (chinh thuc o nha)_Ke hoach 2012 theo doi (giai ngan 30.6.12) 3" xfId="13916"/>
    <cellStyle name="2_Book1_Ra soat KH 2009 (chinh thuc o nha)_Ke hoach 2012 theo doi (giai ngan 30.6.12) 3 2" xfId="44953"/>
    <cellStyle name="2_Book1_Ra soat KH 2009 (chinh thuc o nha)_Ke hoach 2012 theo doi (giai ngan 30.6.12) 3 3" xfId="44954"/>
    <cellStyle name="2_Book1_Ra soat KH 2009 (chinh thuc o nha)_Ke hoach 2012 theo doi (giai ngan 30.6.12) 4" xfId="13917"/>
    <cellStyle name="2_Book1_Ra soat KH 2009 (chinh thuc o nha)_Ke hoach 2012 theo doi (giai ngan 30.6.12) 4 2" xfId="44955"/>
    <cellStyle name="2_Book1_Ra soat KH 2009 (chinh thuc o nha)_Ke hoach 2012 theo doi (giai ngan 30.6.12) 4 3" xfId="44956"/>
    <cellStyle name="2_Book1_Ra soat KH 2009 (chinh thuc o nha)_Ke hoach 2012 theo doi (giai ngan 30.6.12) 5" xfId="13918"/>
    <cellStyle name="2_Book1_Ra soat KH 2009 (chinh thuc o nha)_Ke hoach 2012 theo doi (giai ngan 30.6.12) 5 2" xfId="44957"/>
    <cellStyle name="2_Book1_Ra soat KH 2009 (chinh thuc o nha)_Ke hoach 2012 theo doi (giai ngan 30.6.12) 5 3" xfId="44958"/>
    <cellStyle name="2_Book1_Ra soat KH 2009 (chinh thuc o nha)_Ke hoach 2012 theo doi (giai ngan 30.6.12) 6" xfId="44959"/>
    <cellStyle name="2_Book1_Ra soat KH 2009 (chinh thuc o nha)_Ke hoach 2012 theo doi (giai ngan 30.6.12) 7" xfId="44960"/>
    <cellStyle name="2_Cau thuy dien Ban La (Cu Anh)" xfId="13919"/>
    <cellStyle name="2_Cau thuy dien Ban La (Cu Anh)_!1 1 bao cao giao KH ve HTCMT vung TNB   12-12-2011" xfId="13920"/>
    <cellStyle name="2_Cau thuy dien Ban La (Cu Anh)_Bieu4HTMT" xfId="13921"/>
    <cellStyle name="2_Cau thuy dien Ban La (Cu Anh)_Bieu4HTMT_!1 1 bao cao giao KH ve HTCMT vung TNB   12-12-2011" xfId="13922"/>
    <cellStyle name="2_Cau thuy dien Ban La (Cu Anh)_Bieu4HTMT_KH TPCP vung TNB (03-1-2012)" xfId="13923"/>
    <cellStyle name="2_Cau thuy dien Ban La (Cu Anh)_KH TPCP vung TNB (03-1-2012)" xfId="13924"/>
    <cellStyle name="2_Chi tieu 5 nam" xfId="13925"/>
    <cellStyle name="2_Chi tieu 5 nam 2" xfId="13926"/>
    <cellStyle name="2_Chi tieu 5 nam 2 2" xfId="13927"/>
    <cellStyle name="2_Chi tieu 5 nam 2 2 2" xfId="44961"/>
    <cellStyle name="2_Chi tieu 5 nam 2 2 3" xfId="44962"/>
    <cellStyle name="2_Chi tieu 5 nam 2 3" xfId="13928"/>
    <cellStyle name="2_Chi tieu 5 nam 2 3 2" xfId="44963"/>
    <cellStyle name="2_Chi tieu 5 nam 2 3 3" xfId="44964"/>
    <cellStyle name="2_Chi tieu 5 nam 2 4" xfId="13929"/>
    <cellStyle name="2_Chi tieu 5 nam 2 4 2" xfId="44965"/>
    <cellStyle name="2_Chi tieu 5 nam 2 4 3" xfId="44966"/>
    <cellStyle name="2_Chi tieu 5 nam 3" xfId="13930"/>
    <cellStyle name="2_Chi tieu 5 nam 3 2" xfId="44967"/>
    <cellStyle name="2_Chi tieu 5 nam 3 3" xfId="44968"/>
    <cellStyle name="2_Chi tieu 5 nam 4" xfId="13931"/>
    <cellStyle name="2_Chi tieu 5 nam 4 2" xfId="44969"/>
    <cellStyle name="2_Chi tieu 5 nam 4 3" xfId="44970"/>
    <cellStyle name="2_Chi tieu 5 nam 5" xfId="13932"/>
    <cellStyle name="2_Chi tieu 5 nam 5 2" xfId="44971"/>
    <cellStyle name="2_Chi tieu 5 nam 5 3" xfId="44972"/>
    <cellStyle name="2_Chi tieu 5 nam 6" xfId="44973"/>
    <cellStyle name="2_Chi tieu 5 nam 7" xfId="44974"/>
    <cellStyle name="2_Chi tieu 5 nam_BC cong trinh trong diem" xfId="13933"/>
    <cellStyle name="2_Chi tieu 5 nam_BC cong trinh trong diem 2" xfId="13934"/>
    <cellStyle name="2_Chi tieu 5 nam_BC cong trinh trong diem 2 2" xfId="13935"/>
    <cellStyle name="2_Chi tieu 5 nam_BC cong trinh trong diem 2 2 2" xfId="44975"/>
    <cellStyle name="2_Chi tieu 5 nam_BC cong trinh trong diem 2 2 3" xfId="44976"/>
    <cellStyle name="2_Chi tieu 5 nam_BC cong trinh trong diem 2 3" xfId="13936"/>
    <cellStyle name="2_Chi tieu 5 nam_BC cong trinh trong diem 2 3 2" xfId="44977"/>
    <cellStyle name="2_Chi tieu 5 nam_BC cong trinh trong diem 2 3 3" xfId="44978"/>
    <cellStyle name="2_Chi tieu 5 nam_BC cong trinh trong diem 2 4" xfId="13937"/>
    <cellStyle name="2_Chi tieu 5 nam_BC cong trinh trong diem 2 4 2" xfId="44979"/>
    <cellStyle name="2_Chi tieu 5 nam_BC cong trinh trong diem 2 4 3" xfId="44980"/>
    <cellStyle name="2_Chi tieu 5 nam_BC cong trinh trong diem 3" xfId="13938"/>
    <cellStyle name="2_Chi tieu 5 nam_BC cong trinh trong diem 3 2" xfId="44981"/>
    <cellStyle name="2_Chi tieu 5 nam_BC cong trinh trong diem 3 3" xfId="44982"/>
    <cellStyle name="2_Chi tieu 5 nam_BC cong trinh trong diem 4" xfId="13939"/>
    <cellStyle name="2_Chi tieu 5 nam_BC cong trinh trong diem 4 2" xfId="44983"/>
    <cellStyle name="2_Chi tieu 5 nam_BC cong trinh trong diem 4 3" xfId="44984"/>
    <cellStyle name="2_Chi tieu 5 nam_BC cong trinh trong diem 5" xfId="13940"/>
    <cellStyle name="2_Chi tieu 5 nam_BC cong trinh trong diem 5 2" xfId="44985"/>
    <cellStyle name="2_Chi tieu 5 nam_BC cong trinh trong diem 5 3" xfId="44986"/>
    <cellStyle name="2_Chi tieu 5 nam_BC cong trinh trong diem 6" xfId="44987"/>
    <cellStyle name="2_Chi tieu 5 nam_BC cong trinh trong diem 7" xfId="44988"/>
    <cellStyle name="2_Chi tieu 5 nam_BC cong trinh trong diem_BC von DTPT 6 thang 2012" xfId="13941"/>
    <cellStyle name="2_Chi tieu 5 nam_BC cong trinh trong diem_BC von DTPT 6 thang 2012 2" xfId="13942"/>
    <cellStyle name="2_Chi tieu 5 nam_BC cong trinh trong diem_BC von DTPT 6 thang 2012 2 2" xfId="13943"/>
    <cellStyle name="2_Chi tieu 5 nam_BC cong trinh trong diem_BC von DTPT 6 thang 2012 2 2 2" xfId="44989"/>
    <cellStyle name="2_Chi tieu 5 nam_BC cong trinh trong diem_BC von DTPT 6 thang 2012 2 2 3" xfId="44990"/>
    <cellStyle name="2_Chi tieu 5 nam_BC cong trinh trong diem_BC von DTPT 6 thang 2012 2 3" xfId="13944"/>
    <cellStyle name="2_Chi tieu 5 nam_BC cong trinh trong diem_BC von DTPT 6 thang 2012 2 3 2" xfId="44991"/>
    <cellStyle name="2_Chi tieu 5 nam_BC cong trinh trong diem_BC von DTPT 6 thang 2012 2 3 3" xfId="44992"/>
    <cellStyle name="2_Chi tieu 5 nam_BC cong trinh trong diem_BC von DTPT 6 thang 2012 2 4" xfId="13945"/>
    <cellStyle name="2_Chi tieu 5 nam_BC cong trinh trong diem_BC von DTPT 6 thang 2012 2 4 2" xfId="44993"/>
    <cellStyle name="2_Chi tieu 5 nam_BC cong trinh trong diem_BC von DTPT 6 thang 2012 2 4 3" xfId="44994"/>
    <cellStyle name="2_Chi tieu 5 nam_BC cong trinh trong diem_BC von DTPT 6 thang 2012 3" xfId="13946"/>
    <cellStyle name="2_Chi tieu 5 nam_BC cong trinh trong diem_BC von DTPT 6 thang 2012 3 2" xfId="44995"/>
    <cellStyle name="2_Chi tieu 5 nam_BC cong trinh trong diem_BC von DTPT 6 thang 2012 3 3" xfId="44996"/>
    <cellStyle name="2_Chi tieu 5 nam_BC cong trinh trong diem_BC von DTPT 6 thang 2012 4" xfId="13947"/>
    <cellStyle name="2_Chi tieu 5 nam_BC cong trinh trong diem_BC von DTPT 6 thang 2012 4 2" xfId="44997"/>
    <cellStyle name="2_Chi tieu 5 nam_BC cong trinh trong diem_BC von DTPT 6 thang 2012 4 3" xfId="44998"/>
    <cellStyle name="2_Chi tieu 5 nam_BC cong trinh trong diem_BC von DTPT 6 thang 2012 5" xfId="13948"/>
    <cellStyle name="2_Chi tieu 5 nam_BC cong trinh trong diem_BC von DTPT 6 thang 2012 5 2" xfId="44999"/>
    <cellStyle name="2_Chi tieu 5 nam_BC cong trinh trong diem_BC von DTPT 6 thang 2012 5 3" xfId="45000"/>
    <cellStyle name="2_Chi tieu 5 nam_BC cong trinh trong diem_BC von DTPT 6 thang 2012 6" xfId="45001"/>
    <cellStyle name="2_Chi tieu 5 nam_BC cong trinh trong diem_BC von DTPT 6 thang 2012 7" xfId="45002"/>
    <cellStyle name="2_Chi tieu 5 nam_BC cong trinh trong diem_Bieu du thao QD von ho tro co MT" xfId="13949"/>
    <cellStyle name="2_Chi tieu 5 nam_BC cong trinh trong diem_Bieu du thao QD von ho tro co MT 2" xfId="13950"/>
    <cellStyle name="2_Chi tieu 5 nam_BC cong trinh trong diem_Bieu du thao QD von ho tro co MT 2 2" xfId="13951"/>
    <cellStyle name="2_Chi tieu 5 nam_BC cong trinh trong diem_Bieu du thao QD von ho tro co MT 2 2 2" xfId="45003"/>
    <cellStyle name="2_Chi tieu 5 nam_BC cong trinh trong diem_Bieu du thao QD von ho tro co MT 2 2 3" xfId="45004"/>
    <cellStyle name="2_Chi tieu 5 nam_BC cong trinh trong diem_Bieu du thao QD von ho tro co MT 2 3" xfId="13952"/>
    <cellStyle name="2_Chi tieu 5 nam_BC cong trinh trong diem_Bieu du thao QD von ho tro co MT 2 3 2" xfId="45005"/>
    <cellStyle name="2_Chi tieu 5 nam_BC cong trinh trong diem_Bieu du thao QD von ho tro co MT 2 3 3" xfId="45006"/>
    <cellStyle name="2_Chi tieu 5 nam_BC cong trinh trong diem_Bieu du thao QD von ho tro co MT 2 4" xfId="13953"/>
    <cellStyle name="2_Chi tieu 5 nam_BC cong trinh trong diem_Bieu du thao QD von ho tro co MT 2 4 2" xfId="45007"/>
    <cellStyle name="2_Chi tieu 5 nam_BC cong trinh trong diem_Bieu du thao QD von ho tro co MT 2 4 3" xfId="45008"/>
    <cellStyle name="2_Chi tieu 5 nam_BC cong trinh trong diem_Bieu du thao QD von ho tro co MT 3" xfId="13954"/>
    <cellStyle name="2_Chi tieu 5 nam_BC cong trinh trong diem_Bieu du thao QD von ho tro co MT 3 2" xfId="45009"/>
    <cellStyle name="2_Chi tieu 5 nam_BC cong trinh trong diem_Bieu du thao QD von ho tro co MT 3 3" xfId="45010"/>
    <cellStyle name="2_Chi tieu 5 nam_BC cong trinh trong diem_Bieu du thao QD von ho tro co MT 4" xfId="13955"/>
    <cellStyle name="2_Chi tieu 5 nam_BC cong trinh trong diem_Bieu du thao QD von ho tro co MT 4 2" xfId="45011"/>
    <cellStyle name="2_Chi tieu 5 nam_BC cong trinh trong diem_Bieu du thao QD von ho tro co MT 4 3" xfId="45012"/>
    <cellStyle name="2_Chi tieu 5 nam_BC cong trinh trong diem_Bieu du thao QD von ho tro co MT 5" xfId="13956"/>
    <cellStyle name="2_Chi tieu 5 nam_BC cong trinh trong diem_Bieu du thao QD von ho tro co MT 5 2" xfId="45013"/>
    <cellStyle name="2_Chi tieu 5 nam_BC cong trinh trong diem_Bieu du thao QD von ho tro co MT 5 3" xfId="45014"/>
    <cellStyle name="2_Chi tieu 5 nam_BC cong trinh trong diem_Bieu du thao QD von ho tro co MT 6" xfId="45015"/>
    <cellStyle name="2_Chi tieu 5 nam_BC cong trinh trong diem_Bieu du thao QD von ho tro co MT 7" xfId="45016"/>
    <cellStyle name="2_Chi tieu 5 nam_BC cong trinh trong diem_Ke hoach 2012 (theo doi)" xfId="13957"/>
    <cellStyle name="2_Chi tieu 5 nam_BC cong trinh trong diem_Ke hoach 2012 (theo doi) 2" xfId="13958"/>
    <cellStyle name="2_Chi tieu 5 nam_BC cong trinh trong diem_Ke hoach 2012 (theo doi) 2 2" xfId="13959"/>
    <cellStyle name="2_Chi tieu 5 nam_BC cong trinh trong diem_Ke hoach 2012 (theo doi) 2 2 2" xfId="45017"/>
    <cellStyle name="2_Chi tieu 5 nam_BC cong trinh trong diem_Ke hoach 2012 (theo doi) 2 2 3" xfId="45018"/>
    <cellStyle name="2_Chi tieu 5 nam_BC cong trinh trong diem_Ke hoach 2012 (theo doi) 2 3" xfId="13960"/>
    <cellStyle name="2_Chi tieu 5 nam_BC cong trinh trong diem_Ke hoach 2012 (theo doi) 2 3 2" xfId="45019"/>
    <cellStyle name="2_Chi tieu 5 nam_BC cong trinh trong diem_Ke hoach 2012 (theo doi) 2 3 3" xfId="45020"/>
    <cellStyle name="2_Chi tieu 5 nam_BC cong trinh trong diem_Ke hoach 2012 (theo doi) 2 4" xfId="13961"/>
    <cellStyle name="2_Chi tieu 5 nam_BC cong trinh trong diem_Ke hoach 2012 (theo doi) 2 4 2" xfId="45021"/>
    <cellStyle name="2_Chi tieu 5 nam_BC cong trinh trong diem_Ke hoach 2012 (theo doi) 2 4 3" xfId="45022"/>
    <cellStyle name="2_Chi tieu 5 nam_BC cong trinh trong diem_Ke hoach 2012 (theo doi) 3" xfId="13962"/>
    <cellStyle name="2_Chi tieu 5 nam_BC cong trinh trong diem_Ke hoach 2012 (theo doi) 3 2" xfId="45023"/>
    <cellStyle name="2_Chi tieu 5 nam_BC cong trinh trong diem_Ke hoach 2012 (theo doi) 3 3" xfId="45024"/>
    <cellStyle name="2_Chi tieu 5 nam_BC cong trinh trong diem_Ke hoach 2012 (theo doi) 4" xfId="13963"/>
    <cellStyle name="2_Chi tieu 5 nam_BC cong trinh trong diem_Ke hoach 2012 (theo doi) 4 2" xfId="45025"/>
    <cellStyle name="2_Chi tieu 5 nam_BC cong trinh trong diem_Ke hoach 2012 (theo doi) 4 3" xfId="45026"/>
    <cellStyle name="2_Chi tieu 5 nam_BC cong trinh trong diem_Ke hoach 2012 (theo doi) 5" xfId="13964"/>
    <cellStyle name="2_Chi tieu 5 nam_BC cong trinh trong diem_Ke hoach 2012 (theo doi) 5 2" xfId="45027"/>
    <cellStyle name="2_Chi tieu 5 nam_BC cong trinh trong diem_Ke hoach 2012 (theo doi) 5 3" xfId="45028"/>
    <cellStyle name="2_Chi tieu 5 nam_BC cong trinh trong diem_Ke hoach 2012 (theo doi) 6" xfId="45029"/>
    <cellStyle name="2_Chi tieu 5 nam_BC cong trinh trong diem_Ke hoach 2012 (theo doi) 7" xfId="45030"/>
    <cellStyle name="2_Chi tieu 5 nam_BC cong trinh trong diem_Ke hoach 2012 theo doi (giai ngan 30.6.12)" xfId="13965"/>
    <cellStyle name="2_Chi tieu 5 nam_BC cong trinh trong diem_Ke hoach 2012 theo doi (giai ngan 30.6.12) 2" xfId="13966"/>
    <cellStyle name="2_Chi tieu 5 nam_BC cong trinh trong diem_Ke hoach 2012 theo doi (giai ngan 30.6.12) 2 2" xfId="13967"/>
    <cellStyle name="2_Chi tieu 5 nam_BC cong trinh trong diem_Ke hoach 2012 theo doi (giai ngan 30.6.12) 2 2 2" xfId="45031"/>
    <cellStyle name="2_Chi tieu 5 nam_BC cong trinh trong diem_Ke hoach 2012 theo doi (giai ngan 30.6.12) 2 2 3" xfId="45032"/>
    <cellStyle name="2_Chi tieu 5 nam_BC cong trinh trong diem_Ke hoach 2012 theo doi (giai ngan 30.6.12) 2 3" xfId="13968"/>
    <cellStyle name="2_Chi tieu 5 nam_BC cong trinh trong diem_Ke hoach 2012 theo doi (giai ngan 30.6.12) 2 3 2" xfId="45033"/>
    <cellStyle name="2_Chi tieu 5 nam_BC cong trinh trong diem_Ke hoach 2012 theo doi (giai ngan 30.6.12) 2 3 3" xfId="45034"/>
    <cellStyle name="2_Chi tieu 5 nam_BC cong trinh trong diem_Ke hoach 2012 theo doi (giai ngan 30.6.12) 2 4" xfId="13969"/>
    <cellStyle name="2_Chi tieu 5 nam_BC cong trinh trong diem_Ke hoach 2012 theo doi (giai ngan 30.6.12) 2 4 2" xfId="45035"/>
    <cellStyle name="2_Chi tieu 5 nam_BC cong trinh trong diem_Ke hoach 2012 theo doi (giai ngan 30.6.12) 2 4 3" xfId="45036"/>
    <cellStyle name="2_Chi tieu 5 nam_BC cong trinh trong diem_Ke hoach 2012 theo doi (giai ngan 30.6.12) 3" xfId="13970"/>
    <cellStyle name="2_Chi tieu 5 nam_BC cong trinh trong diem_Ke hoach 2012 theo doi (giai ngan 30.6.12) 3 2" xfId="45037"/>
    <cellStyle name="2_Chi tieu 5 nam_BC cong trinh trong diem_Ke hoach 2012 theo doi (giai ngan 30.6.12) 3 3" xfId="45038"/>
    <cellStyle name="2_Chi tieu 5 nam_BC cong trinh trong diem_Ke hoach 2012 theo doi (giai ngan 30.6.12) 4" xfId="13971"/>
    <cellStyle name="2_Chi tieu 5 nam_BC cong trinh trong diem_Ke hoach 2012 theo doi (giai ngan 30.6.12) 4 2" xfId="45039"/>
    <cellStyle name="2_Chi tieu 5 nam_BC cong trinh trong diem_Ke hoach 2012 theo doi (giai ngan 30.6.12) 4 3" xfId="45040"/>
    <cellStyle name="2_Chi tieu 5 nam_BC cong trinh trong diem_Ke hoach 2012 theo doi (giai ngan 30.6.12) 5" xfId="13972"/>
    <cellStyle name="2_Chi tieu 5 nam_BC cong trinh trong diem_Ke hoach 2012 theo doi (giai ngan 30.6.12) 5 2" xfId="45041"/>
    <cellStyle name="2_Chi tieu 5 nam_BC cong trinh trong diem_Ke hoach 2012 theo doi (giai ngan 30.6.12) 5 3" xfId="45042"/>
    <cellStyle name="2_Chi tieu 5 nam_BC cong trinh trong diem_Ke hoach 2012 theo doi (giai ngan 30.6.12) 6" xfId="45043"/>
    <cellStyle name="2_Chi tieu 5 nam_BC cong trinh trong diem_Ke hoach 2012 theo doi (giai ngan 30.6.12) 7" xfId="45044"/>
    <cellStyle name="2_Chi tieu 5 nam_BC von DTPT 6 thang 2012" xfId="13973"/>
    <cellStyle name="2_Chi tieu 5 nam_BC von DTPT 6 thang 2012 2" xfId="13974"/>
    <cellStyle name="2_Chi tieu 5 nam_BC von DTPT 6 thang 2012 2 2" xfId="13975"/>
    <cellStyle name="2_Chi tieu 5 nam_BC von DTPT 6 thang 2012 2 2 2" xfId="45045"/>
    <cellStyle name="2_Chi tieu 5 nam_BC von DTPT 6 thang 2012 2 2 3" xfId="45046"/>
    <cellStyle name="2_Chi tieu 5 nam_BC von DTPT 6 thang 2012 2 3" xfId="13976"/>
    <cellStyle name="2_Chi tieu 5 nam_BC von DTPT 6 thang 2012 2 3 2" xfId="45047"/>
    <cellStyle name="2_Chi tieu 5 nam_BC von DTPT 6 thang 2012 2 3 3" xfId="45048"/>
    <cellStyle name="2_Chi tieu 5 nam_BC von DTPT 6 thang 2012 2 4" xfId="13977"/>
    <cellStyle name="2_Chi tieu 5 nam_BC von DTPT 6 thang 2012 2 4 2" xfId="45049"/>
    <cellStyle name="2_Chi tieu 5 nam_BC von DTPT 6 thang 2012 2 4 3" xfId="45050"/>
    <cellStyle name="2_Chi tieu 5 nam_BC von DTPT 6 thang 2012 3" xfId="13978"/>
    <cellStyle name="2_Chi tieu 5 nam_BC von DTPT 6 thang 2012 3 2" xfId="45051"/>
    <cellStyle name="2_Chi tieu 5 nam_BC von DTPT 6 thang 2012 3 3" xfId="45052"/>
    <cellStyle name="2_Chi tieu 5 nam_BC von DTPT 6 thang 2012 4" xfId="13979"/>
    <cellStyle name="2_Chi tieu 5 nam_BC von DTPT 6 thang 2012 4 2" xfId="45053"/>
    <cellStyle name="2_Chi tieu 5 nam_BC von DTPT 6 thang 2012 4 3" xfId="45054"/>
    <cellStyle name="2_Chi tieu 5 nam_BC von DTPT 6 thang 2012 5" xfId="13980"/>
    <cellStyle name="2_Chi tieu 5 nam_BC von DTPT 6 thang 2012 5 2" xfId="45055"/>
    <cellStyle name="2_Chi tieu 5 nam_BC von DTPT 6 thang 2012 5 3" xfId="45056"/>
    <cellStyle name="2_Chi tieu 5 nam_BC von DTPT 6 thang 2012 6" xfId="45057"/>
    <cellStyle name="2_Chi tieu 5 nam_BC von DTPT 6 thang 2012 7" xfId="45058"/>
    <cellStyle name="2_Chi tieu 5 nam_Bieu du thao QD von ho tro co MT" xfId="13981"/>
    <cellStyle name="2_Chi tieu 5 nam_Bieu du thao QD von ho tro co MT 2" xfId="13982"/>
    <cellStyle name="2_Chi tieu 5 nam_Bieu du thao QD von ho tro co MT 2 2" xfId="13983"/>
    <cellStyle name="2_Chi tieu 5 nam_Bieu du thao QD von ho tro co MT 2 2 2" xfId="45059"/>
    <cellStyle name="2_Chi tieu 5 nam_Bieu du thao QD von ho tro co MT 2 2 3" xfId="45060"/>
    <cellStyle name="2_Chi tieu 5 nam_Bieu du thao QD von ho tro co MT 2 3" xfId="13984"/>
    <cellStyle name="2_Chi tieu 5 nam_Bieu du thao QD von ho tro co MT 2 3 2" xfId="45061"/>
    <cellStyle name="2_Chi tieu 5 nam_Bieu du thao QD von ho tro co MT 2 3 3" xfId="45062"/>
    <cellStyle name="2_Chi tieu 5 nam_Bieu du thao QD von ho tro co MT 2 4" xfId="13985"/>
    <cellStyle name="2_Chi tieu 5 nam_Bieu du thao QD von ho tro co MT 2 4 2" xfId="45063"/>
    <cellStyle name="2_Chi tieu 5 nam_Bieu du thao QD von ho tro co MT 2 4 3" xfId="45064"/>
    <cellStyle name="2_Chi tieu 5 nam_Bieu du thao QD von ho tro co MT 3" xfId="13986"/>
    <cellStyle name="2_Chi tieu 5 nam_Bieu du thao QD von ho tro co MT 3 2" xfId="45065"/>
    <cellStyle name="2_Chi tieu 5 nam_Bieu du thao QD von ho tro co MT 3 3" xfId="45066"/>
    <cellStyle name="2_Chi tieu 5 nam_Bieu du thao QD von ho tro co MT 4" xfId="13987"/>
    <cellStyle name="2_Chi tieu 5 nam_Bieu du thao QD von ho tro co MT 4 2" xfId="45067"/>
    <cellStyle name="2_Chi tieu 5 nam_Bieu du thao QD von ho tro co MT 4 3" xfId="45068"/>
    <cellStyle name="2_Chi tieu 5 nam_Bieu du thao QD von ho tro co MT 5" xfId="13988"/>
    <cellStyle name="2_Chi tieu 5 nam_Bieu du thao QD von ho tro co MT 5 2" xfId="45069"/>
    <cellStyle name="2_Chi tieu 5 nam_Bieu du thao QD von ho tro co MT 5 3" xfId="45070"/>
    <cellStyle name="2_Chi tieu 5 nam_Bieu du thao QD von ho tro co MT 6" xfId="45071"/>
    <cellStyle name="2_Chi tieu 5 nam_Bieu du thao QD von ho tro co MT 7" xfId="45072"/>
    <cellStyle name="2_Chi tieu 5 nam_Ke hoach 2012 (theo doi)" xfId="13989"/>
    <cellStyle name="2_Chi tieu 5 nam_Ke hoach 2012 (theo doi) 2" xfId="13990"/>
    <cellStyle name="2_Chi tieu 5 nam_Ke hoach 2012 (theo doi) 2 2" xfId="13991"/>
    <cellStyle name="2_Chi tieu 5 nam_Ke hoach 2012 (theo doi) 2 2 2" xfId="45073"/>
    <cellStyle name="2_Chi tieu 5 nam_Ke hoach 2012 (theo doi) 2 2 3" xfId="45074"/>
    <cellStyle name="2_Chi tieu 5 nam_Ke hoach 2012 (theo doi) 2 3" xfId="13992"/>
    <cellStyle name="2_Chi tieu 5 nam_Ke hoach 2012 (theo doi) 2 3 2" xfId="45075"/>
    <cellStyle name="2_Chi tieu 5 nam_Ke hoach 2012 (theo doi) 2 3 3" xfId="45076"/>
    <cellStyle name="2_Chi tieu 5 nam_Ke hoach 2012 (theo doi) 2 4" xfId="13993"/>
    <cellStyle name="2_Chi tieu 5 nam_Ke hoach 2012 (theo doi) 2 4 2" xfId="45077"/>
    <cellStyle name="2_Chi tieu 5 nam_Ke hoach 2012 (theo doi) 2 4 3" xfId="45078"/>
    <cellStyle name="2_Chi tieu 5 nam_Ke hoach 2012 (theo doi) 3" xfId="13994"/>
    <cellStyle name="2_Chi tieu 5 nam_Ke hoach 2012 (theo doi) 3 2" xfId="45079"/>
    <cellStyle name="2_Chi tieu 5 nam_Ke hoach 2012 (theo doi) 3 3" xfId="45080"/>
    <cellStyle name="2_Chi tieu 5 nam_Ke hoach 2012 (theo doi) 4" xfId="13995"/>
    <cellStyle name="2_Chi tieu 5 nam_Ke hoach 2012 (theo doi) 4 2" xfId="45081"/>
    <cellStyle name="2_Chi tieu 5 nam_Ke hoach 2012 (theo doi) 4 3" xfId="45082"/>
    <cellStyle name="2_Chi tieu 5 nam_Ke hoach 2012 (theo doi) 5" xfId="13996"/>
    <cellStyle name="2_Chi tieu 5 nam_Ke hoach 2012 (theo doi) 5 2" xfId="45083"/>
    <cellStyle name="2_Chi tieu 5 nam_Ke hoach 2012 (theo doi) 5 3" xfId="45084"/>
    <cellStyle name="2_Chi tieu 5 nam_Ke hoach 2012 (theo doi) 6" xfId="45085"/>
    <cellStyle name="2_Chi tieu 5 nam_Ke hoach 2012 (theo doi) 7" xfId="45086"/>
    <cellStyle name="2_Chi tieu 5 nam_Ke hoach 2012 theo doi (giai ngan 30.6.12)" xfId="13997"/>
    <cellStyle name="2_Chi tieu 5 nam_Ke hoach 2012 theo doi (giai ngan 30.6.12) 2" xfId="13998"/>
    <cellStyle name="2_Chi tieu 5 nam_Ke hoach 2012 theo doi (giai ngan 30.6.12) 2 2" xfId="13999"/>
    <cellStyle name="2_Chi tieu 5 nam_Ke hoach 2012 theo doi (giai ngan 30.6.12) 2 2 2" xfId="45087"/>
    <cellStyle name="2_Chi tieu 5 nam_Ke hoach 2012 theo doi (giai ngan 30.6.12) 2 2 3" xfId="45088"/>
    <cellStyle name="2_Chi tieu 5 nam_Ke hoach 2012 theo doi (giai ngan 30.6.12) 2 3" xfId="14000"/>
    <cellStyle name="2_Chi tieu 5 nam_Ke hoach 2012 theo doi (giai ngan 30.6.12) 2 3 2" xfId="45089"/>
    <cellStyle name="2_Chi tieu 5 nam_Ke hoach 2012 theo doi (giai ngan 30.6.12) 2 3 3" xfId="45090"/>
    <cellStyle name="2_Chi tieu 5 nam_Ke hoach 2012 theo doi (giai ngan 30.6.12) 2 4" xfId="14001"/>
    <cellStyle name="2_Chi tieu 5 nam_Ke hoach 2012 theo doi (giai ngan 30.6.12) 2 4 2" xfId="45091"/>
    <cellStyle name="2_Chi tieu 5 nam_Ke hoach 2012 theo doi (giai ngan 30.6.12) 2 4 3" xfId="45092"/>
    <cellStyle name="2_Chi tieu 5 nam_Ke hoach 2012 theo doi (giai ngan 30.6.12) 3" xfId="14002"/>
    <cellStyle name="2_Chi tieu 5 nam_Ke hoach 2012 theo doi (giai ngan 30.6.12) 3 2" xfId="45093"/>
    <cellStyle name="2_Chi tieu 5 nam_Ke hoach 2012 theo doi (giai ngan 30.6.12) 3 3" xfId="45094"/>
    <cellStyle name="2_Chi tieu 5 nam_Ke hoach 2012 theo doi (giai ngan 30.6.12) 4" xfId="14003"/>
    <cellStyle name="2_Chi tieu 5 nam_Ke hoach 2012 theo doi (giai ngan 30.6.12) 4 2" xfId="45095"/>
    <cellStyle name="2_Chi tieu 5 nam_Ke hoach 2012 theo doi (giai ngan 30.6.12) 4 3" xfId="45096"/>
    <cellStyle name="2_Chi tieu 5 nam_Ke hoach 2012 theo doi (giai ngan 30.6.12) 5" xfId="14004"/>
    <cellStyle name="2_Chi tieu 5 nam_Ke hoach 2012 theo doi (giai ngan 30.6.12) 5 2" xfId="45097"/>
    <cellStyle name="2_Chi tieu 5 nam_Ke hoach 2012 theo doi (giai ngan 30.6.12) 5 3" xfId="45098"/>
    <cellStyle name="2_Chi tieu 5 nam_Ke hoach 2012 theo doi (giai ngan 30.6.12) 6" xfId="45099"/>
    <cellStyle name="2_Chi tieu 5 nam_Ke hoach 2012 theo doi (giai ngan 30.6.12) 7" xfId="45100"/>
    <cellStyle name="2_Chi tieu 5 nam_pvhung.skhdt 20117113152041 Danh muc cong trinh trong diem" xfId="14005"/>
    <cellStyle name="2_Chi tieu 5 nam_pvhung.skhdt 20117113152041 Danh muc cong trinh trong diem 2" xfId="14006"/>
    <cellStyle name="2_Chi tieu 5 nam_pvhung.skhdt 20117113152041 Danh muc cong trinh trong diem 2 2" xfId="14007"/>
    <cellStyle name="2_Chi tieu 5 nam_pvhung.skhdt 20117113152041 Danh muc cong trinh trong diem 2 2 2" xfId="45101"/>
    <cellStyle name="2_Chi tieu 5 nam_pvhung.skhdt 20117113152041 Danh muc cong trinh trong diem 2 2 3" xfId="45102"/>
    <cellStyle name="2_Chi tieu 5 nam_pvhung.skhdt 20117113152041 Danh muc cong trinh trong diem 2 3" xfId="14008"/>
    <cellStyle name="2_Chi tieu 5 nam_pvhung.skhdt 20117113152041 Danh muc cong trinh trong diem 2 3 2" xfId="45103"/>
    <cellStyle name="2_Chi tieu 5 nam_pvhung.skhdt 20117113152041 Danh muc cong trinh trong diem 2 3 3" xfId="45104"/>
    <cellStyle name="2_Chi tieu 5 nam_pvhung.skhdt 20117113152041 Danh muc cong trinh trong diem 2 4" xfId="14009"/>
    <cellStyle name="2_Chi tieu 5 nam_pvhung.skhdt 20117113152041 Danh muc cong trinh trong diem 2 4 2" xfId="45105"/>
    <cellStyle name="2_Chi tieu 5 nam_pvhung.skhdt 20117113152041 Danh muc cong trinh trong diem 2 4 3" xfId="45106"/>
    <cellStyle name="2_Chi tieu 5 nam_pvhung.skhdt 20117113152041 Danh muc cong trinh trong diem 3" xfId="14010"/>
    <cellStyle name="2_Chi tieu 5 nam_pvhung.skhdt 20117113152041 Danh muc cong trinh trong diem 3 2" xfId="45107"/>
    <cellStyle name="2_Chi tieu 5 nam_pvhung.skhdt 20117113152041 Danh muc cong trinh trong diem 3 3" xfId="45108"/>
    <cellStyle name="2_Chi tieu 5 nam_pvhung.skhdt 20117113152041 Danh muc cong trinh trong diem 4" xfId="14011"/>
    <cellStyle name="2_Chi tieu 5 nam_pvhung.skhdt 20117113152041 Danh muc cong trinh trong diem 4 2" xfId="45109"/>
    <cellStyle name="2_Chi tieu 5 nam_pvhung.skhdt 20117113152041 Danh muc cong trinh trong diem 4 3" xfId="45110"/>
    <cellStyle name="2_Chi tieu 5 nam_pvhung.skhdt 20117113152041 Danh muc cong trinh trong diem 5" xfId="14012"/>
    <cellStyle name="2_Chi tieu 5 nam_pvhung.skhdt 20117113152041 Danh muc cong trinh trong diem 5 2" xfId="45111"/>
    <cellStyle name="2_Chi tieu 5 nam_pvhung.skhdt 20117113152041 Danh muc cong trinh trong diem 5 3" xfId="45112"/>
    <cellStyle name="2_Chi tieu 5 nam_pvhung.skhdt 20117113152041 Danh muc cong trinh trong diem 6" xfId="45113"/>
    <cellStyle name="2_Chi tieu 5 nam_pvhung.skhdt 20117113152041 Danh muc cong trinh trong diem 7" xfId="45114"/>
    <cellStyle name="2_Chi tieu 5 nam_pvhung.skhdt 20117113152041 Danh muc cong trinh trong diem_BC von DTPT 6 thang 2012" xfId="14013"/>
    <cellStyle name="2_Chi tieu 5 nam_pvhung.skhdt 20117113152041 Danh muc cong trinh trong diem_BC von DTPT 6 thang 2012 2" xfId="14014"/>
    <cellStyle name="2_Chi tieu 5 nam_pvhung.skhdt 20117113152041 Danh muc cong trinh trong diem_BC von DTPT 6 thang 2012 2 2" xfId="14015"/>
    <cellStyle name="2_Chi tieu 5 nam_pvhung.skhdt 20117113152041 Danh muc cong trinh trong diem_BC von DTPT 6 thang 2012 2 2 2" xfId="45115"/>
    <cellStyle name="2_Chi tieu 5 nam_pvhung.skhdt 20117113152041 Danh muc cong trinh trong diem_BC von DTPT 6 thang 2012 2 2 3" xfId="45116"/>
    <cellStyle name="2_Chi tieu 5 nam_pvhung.skhdt 20117113152041 Danh muc cong trinh trong diem_BC von DTPT 6 thang 2012 2 3" xfId="14016"/>
    <cellStyle name="2_Chi tieu 5 nam_pvhung.skhdt 20117113152041 Danh muc cong trinh trong diem_BC von DTPT 6 thang 2012 2 3 2" xfId="45117"/>
    <cellStyle name="2_Chi tieu 5 nam_pvhung.skhdt 20117113152041 Danh muc cong trinh trong diem_BC von DTPT 6 thang 2012 2 3 3" xfId="45118"/>
    <cellStyle name="2_Chi tieu 5 nam_pvhung.skhdt 20117113152041 Danh muc cong trinh trong diem_BC von DTPT 6 thang 2012 2 4" xfId="14017"/>
    <cellStyle name="2_Chi tieu 5 nam_pvhung.skhdt 20117113152041 Danh muc cong trinh trong diem_BC von DTPT 6 thang 2012 2 4 2" xfId="45119"/>
    <cellStyle name="2_Chi tieu 5 nam_pvhung.skhdt 20117113152041 Danh muc cong trinh trong diem_BC von DTPT 6 thang 2012 2 4 3" xfId="45120"/>
    <cellStyle name="2_Chi tieu 5 nam_pvhung.skhdt 20117113152041 Danh muc cong trinh trong diem_BC von DTPT 6 thang 2012 3" xfId="14018"/>
    <cellStyle name="2_Chi tieu 5 nam_pvhung.skhdt 20117113152041 Danh muc cong trinh trong diem_BC von DTPT 6 thang 2012 3 2" xfId="45121"/>
    <cellStyle name="2_Chi tieu 5 nam_pvhung.skhdt 20117113152041 Danh muc cong trinh trong diem_BC von DTPT 6 thang 2012 3 3" xfId="45122"/>
    <cellStyle name="2_Chi tieu 5 nam_pvhung.skhdt 20117113152041 Danh muc cong trinh trong diem_BC von DTPT 6 thang 2012 4" xfId="14019"/>
    <cellStyle name="2_Chi tieu 5 nam_pvhung.skhdt 20117113152041 Danh muc cong trinh trong diem_BC von DTPT 6 thang 2012 4 2" xfId="45123"/>
    <cellStyle name="2_Chi tieu 5 nam_pvhung.skhdt 20117113152041 Danh muc cong trinh trong diem_BC von DTPT 6 thang 2012 4 3" xfId="45124"/>
    <cellStyle name="2_Chi tieu 5 nam_pvhung.skhdt 20117113152041 Danh muc cong trinh trong diem_BC von DTPT 6 thang 2012 5" xfId="14020"/>
    <cellStyle name="2_Chi tieu 5 nam_pvhung.skhdt 20117113152041 Danh muc cong trinh trong diem_BC von DTPT 6 thang 2012 5 2" xfId="45125"/>
    <cellStyle name="2_Chi tieu 5 nam_pvhung.skhdt 20117113152041 Danh muc cong trinh trong diem_BC von DTPT 6 thang 2012 5 3" xfId="45126"/>
    <cellStyle name="2_Chi tieu 5 nam_pvhung.skhdt 20117113152041 Danh muc cong trinh trong diem_BC von DTPT 6 thang 2012 6" xfId="45127"/>
    <cellStyle name="2_Chi tieu 5 nam_pvhung.skhdt 20117113152041 Danh muc cong trinh trong diem_BC von DTPT 6 thang 2012 7" xfId="45128"/>
    <cellStyle name="2_Chi tieu 5 nam_pvhung.skhdt 20117113152041 Danh muc cong trinh trong diem_Bieu du thao QD von ho tro co MT" xfId="14021"/>
    <cellStyle name="2_Chi tieu 5 nam_pvhung.skhdt 20117113152041 Danh muc cong trinh trong diem_Bieu du thao QD von ho tro co MT 2" xfId="14022"/>
    <cellStyle name="2_Chi tieu 5 nam_pvhung.skhdt 20117113152041 Danh muc cong trinh trong diem_Bieu du thao QD von ho tro co MT 2 2" xfId="14023"/>
    <cellStyle name="2_Chi tieu 5 nam_pvhung.skhdt 20117113152041 Danh muc cong trinh trong diem_Bieu du thao QD von ho tro co MT 2 2 2" xfId="45129"/>
    <cellStyle name="2_Chi tieu 5 nam_pvhung.skhdt 20117113152041 Danh muc cong trinh trong diem_Bieu du thao QD von ho tro co MT 2 2 3" xfId="45130"/>
    <cellStyle name="2_Chi tieu 5 nam_pvhung.skhdt 20117113152041 Danh muc cong trinh trong diem_Bieu du thao QD von ho tro co MT 2 3" xfId="14024"/>
    <cellStyle name="2_Chi tieu 5 nam_pvhung.skhdt 20117113152041 Danh muc cong trinh trong diem_Bieu du thao QD von ho tro co MT 2 3 2" xfId="45131"/>
    <cellStyle name="2_Chi tieu 5 nam_pvhung.skhdt 20117113152041 Danh muc cong trinh trong diem_Bieu du thao QD von ho tro co MT 2 3 3" xfId="45132"/>
    <cellStyle name="2_Chi tieu 5 nam_pvhung.skhdt 20117113152041 Danh muc cong trinh trong diem_Bieu du thao QD von ho tro co MT 2 4" xfId="14025"/>
    <cellStyle name="2_Chi tieu 5 nam_pvhung.skhdt 20117113152041 Danh muc cong trinh trong diem_Bieu du thao QD von ho tro co MT 2 4 2" xfId="45133"/>
    <cellStyle name="2_Chi tieu 5 nam_pvhung.skhdt 20117113152041 Danh muc cong trinh trong diem_Bieu du thao QD von ho tro co MT 2 4 3" xfId="45134"/>
    <cellStyle name="2_Chi tieu 5 nam_pvhung.skhdt 20117113152041 Danh muc cong trinh trong diem_Bieu du thao QD von ho tro co MT 3" xfId="14026"/>
    <cellStyle name="2_Chi tieu 5 nam_pvhung.skhdt 20117113152041 Danh muc cong trinh trong diem_Bieu du thao QD von ho tro co MT 3 2" xfId="45135"/>
    <cellStyle name="2_Chi tieu 5 nam_pvhung.skhdt 20117113152041 Danh muc cong trinh trong diem_Bieu du thao QD von ho tro co MT 3 3" xfId="45136"/>
    <cellStyle name="2_Chi tieu 5 nam_pvhung.skhdt 20117113152041 Danh muc cong trinh trong diem_Bieu du thao QD von ho tro co MT 4" xfId="14027"/>
    <cellStyle name="2_Chi tieu 5 nam_pvhung.skhdt 20117113152041 Danh muc cong trinh trong diem_Bieu du thao QD von ho tro co MT 4 2" xfId="45137"/>
    <cellStyle name="2_Chi tieu 5 nam_pvhung.skhdt 20117113152041 Danh muc cong trinh trong diem_Bieu du thao QD von ho tro co MT 4 3" xfId="45138"/>
    <cellStyle name="2_Chi tieu 5 nam_pvhung.skhdt 20117113152041 Danh muc cong trinh trong diem_Bieu du thao QD von ho tro co MT 5" xfId="14028"/>
    <cellStyle name="2_Chi tieu 5 nam_pvhung.skhdt 20117113152041 Danh muc cong trinh trong diem_Bieu du thao QD von ho tro co MT 5 2" xfId="45139"/>
    <cellStyle name="2_Chi tieu 5 nam_pvhung.skhdt 20117113152041 Danh muc cong trinh trong diem_Bieu du thao QD von ho tro co MT 5 3" xfId="45140"/>
    <cellStyle name="2_Chi tieu 5 nam_pvhung.skhdt 20117113152041 Danh muc cong trinh trong diem_Bieu du thao QD von ho tro co MT 6" xfId="45141"/>
    <cellStyle name="2_Chi tieu 5 nam_pvhung.skhdt 20117113152041 Danh muc cong trinh trong diem_Bieu du thao QD von ho tro co MT 7" xfId="45142"/>
    <cellStyle name="2_Chi tieu 5 nam_pvhung.skhdt 20117113152041 Danh muc cong trinh trong diem_Ke hoach 2012 (theo doi)" xfId="14029"/>
    <cellStyle name="2_Chi tieu 5 nam_pvhung.skhdt 20117113152041 Danh muc cong trinh trong diem_Ke hoach 2012 (theo doi) 2" xfId="14030"/>
    <cellStyle name="2_Chi tieu 5 nam_pvhung.skhdt 20117113152041 Danh muc cong trinh trong diem_Ke hoach 2012 (theo doi) 2 2" xfId="14031"/>
    <cellStyle name="2_Chi tieu 5 nam_pvhung.skhdt 20117113152041 Danh muc cong trinh trong diem_Ke hoach 2012 (theo doi) 2 2 2" xfId="45143"/>
    <cellStyle name="2_Chi tieu 5 nam_pvhung.skhdt 20117113152041 Danh muc cong trinh trong diem_Ke hoach 2012 (theo doi) 2 2 3" xfId="45144"/>
    <cellStyle name="2_Chi tieu 5 nam_pvhung.skhdt 20117113152041 Danh muc cong trinh trong diem_Ke hoach 2012 (theo doi) 2 3" xfId="14032"/>
    <cellStyle name="2_Chi tieu 5 nam_pvhung.skhdt 20117113152041 Danh muc cong trinh trong diem_Ke hoach 2012 (theo doi) 2 3 2" xfId="45145"/>
    <cellStyle name="2_Chi tieu 5 nam_pvhung.skhdt 20117113152041 Danh muc cong trinh trong diem_Ke hoach 2012 (theo doi) 2 3 3" xfId="45146"/>
    <cellStyle name="2_Chi tieu 5 nam_pvhung.skhdt 20117113152041 Danh muc cong trinh trong diem_Ke hoach 2012 (theo doi) 2 4" xfId="14033"/>
    <cellStyle name="2_Chi tieu 5 nam_pvhung.skhdt 20117113152041 Danh muc cong trinh trong diem_Ke hoach 2012 (theo doi) 2 4 2" xfId="45147"/>
    <cellStyle name="2_Chi tieu 5 nam_pvhung.skhdt 20117113152041 Danh muc cong trinh trong diem_Ke hoach 2012 (theo doi) 2 4 3" xfId="45148"/>
    <cellStyle name="2_Chi tieu 5 nam_pvhung.skhdt 20117113152041 Danh muc cong trinh trong diem_Ke hoach 2012 (theo doi) 3" xfId="14034"/>
    <cellStyle name="2_Chi tieu 5 nam_pvhung.skhdt 20117113152041 Danh muc cong trinh trong diem_Ke hoach 2012 (theo doi) 3 2" xfId="45149"/>
    <cellStyle name="2_Chi tieu 5 nam_pvhung.skhdt 20117113152041 Danh muc cong trinh trong diem_Ke hoach 2012 (theo doi) 3 3" xfId="45150"/>
    <cellStyle name="2_Chi tieu 5 nam_pvhung.skhdt 20117113152041 Danh muc cong trinh trong diem_Ke hoach 2012 (theo doi) 4" xfId="14035"/>
    <cellStyle name="2_Chi tieu 5 nam_pvhung.skhdt 20117113152041 Danh muc cong trinh trong diem_Ke hoach 2012 (theo doi) 4 2" xfId="45151"/>
    <cellStyle name="2_Chi tieu 5 nam_pvhung.skhdt 20117113152041 Danh muc cong trinh trong diem_Ke hoach 2012 (theo doi) 4 3" xfId="45152"/>
    <cellStyle name="2_Chi tieu 5 nam_pvhung.skhdt 20117113152041 Danh muc cong trinh trong diem_Ke hoach 2012 (theo doi) 5" xfId="14036"/>
    <cellStyle name="2_Chi tieu 5 nam_pvhung.skhdt 20117113152041 Danh muc cong trinh trong diem_Ke hoach 2012 (theo doi) 5 2" xfId="45153"/>
    <cellStyle name="2_Chi tieu 5 nam_pvhung.skhdt 20117113152041 Danh muc cong trinh trong diem_Ke hoach 2012 (theo doi) 5 3" xfId="45154"/>
    <cellStyle name="2_Chi tieu 5 nam_pvhung.skhdt 20117113152041 Danh muc cong trinh trong diem_Ke hoach 2012 (theo doi) 6" xfId="45155"/>
    <cellStyle name="2_Chi tieu 5 nam_pvhung.skhdt 20117113152041 Danh muc cong trinh trong diem_Ke hoach 2012 (theo doi) 7" xfId="45156"/>
    <cellStyle name="2_Chi tieu 5 nam_pvhung.skhdt 20117113152041 Danh muc cong trinh trong diem_Ke hoach 2012 theo doi (giai ngan 30.6.12)" xfId="14037"/>
    <cellStyle name="2_Chi tieu 5 nam_pvhung.skhdt 20117113152041 Danh muc cong trinh trong diem_Ke hoach 2012 theo doi (giai ngan 30.6.12) 2" xfId="14038"/>
    <cellStyle name="2_Chi tieu 5 nam_pvhung.skhdt 20117113152041 Danh muc cong trinh trong diem_Ke hoach 2012 theo doi (giai ngan 30.6.12) 2 2" xfId="14039"/>
    <cellStyle name="2_Chi tieu 5 nam_pvhung.skhdt 20117113152041 Danh muc cong trinh trong diem_Ke hoach 2012 theo doi (giai ngan 30.6.12) 2 2 2" xfId="45157"/>
    <cellStyle name="2_Chi tieu 5 nam_pvhung.skhdt 20117113152041 Danh muc cong trinh trong diem_Ke hoach 2012 theo doi (giai ngan 30.6.12) 2 2 3" xfId="45158"/>
    <cellStyle name="2_Chi tieu 5 nam_pvhung.skhdt 20117113152041 Danh muc cong trinh trong diem_Ke hoach 2012 theo doi (giai ngan 30.6.12) 2 3" xfId="14040"/>
    <cellStyle name="2_Chi tieu 5 nam_pvhung.skhdt 20117113152041 Danh muc cong trinh trong diem_Ke hoach 2012 theo doi (giai ngan 30.6.12) 2 3 2" xfId="45159"/>
    <cellStyle name="2_Chi tieu 5 nam_pvhung.skhdt 20117113152041 Danh muc cong trinh trong diem_Ke hoach 2012 theo doi (giai ngan 30.6.12) 2 3 3" xfId="45160"/>
    <cellStyle name="2_Chi tieu 5 nam_pvhung.skhdt 20117113152041 Danh muc cong trinh trong diem_Ke hoach 2012 theo doi (giai ngan 30.6.12) 2 4" xfId="14041"/>
    <cellStyle name="2_Chi tieu 5 nam_pvhung.skhdt 20117113152041 Danh muc cong trinh trong diem_Ke hoach 2012 theo doi (giai ngan 30.6.12) 2 4 2" xfId="45161"/>
    <cellStyle name="2_Chi tieu 5 nam_pvhung.skhdt 20117113152041 Danh muc cong trinh trong diem_Ke hoach 2012 theo doi (giai ngan 30.6.12) 2 4 3" xfId="45162"/>
    <cellStyle name="2_Chi tieu 5 nam_pvhung.skhdt 20117113152041 Danh muc cong trinh trong diem_Ke hoach 2012 theo doi (giai ngan 30.6.12) 3" xfId="14042"/>
    <cellStyle name="2_Chi tieu 5 nam_pvhung.skhdt 20117113152041 Danh muc cong trinh trong diem_Ke hoach 2012 theo doi (giai ngan 30.6.12) 3 2" xfId="45163"/>
    <cellStyle name="2_Chi tieu 5 nam_pvhung.skhdt 20117113152041 Danh muc cong trinh trong diem_Ke hoach 2012 theo doi (giai ngan 30.6.12) 3 3" xfId="45164"/>
    <cellStyle name="2_Chi tieu 5 nam_pvhung.skhdt 20117113152041 Danh muc cong trinh trong diem_Ke hoach 2012 theo doi (giai ngan 30.6.12) 4" xfId="14043"/>
    <cellStyle name="2_Chi tieu 5 nam_pvhung.skhdt 20117113152041 Danh muc cong trinh trong diem_Ke hoach 2012 theo doi (giai ngan 30.6.12) 4 2" xfId="45165"/>
    <cellStyle name="2_Chi tieu 5 nam_pvhung.skhdt 20117113152041 Danh muc cong trinh trong diem_Ke hoach 2012 theo doi (giai ngan 30.6.12) 4 3" xfId="45166"/>
    <cellStyle name="2_Chi tieu 5 nam_pvhung.skhdt 20117113152041 Danh muc cong trinh trong diem_Ke hoach 2012 theo doi (giai ngan 30.6.12) 5" xfId="14044"/>
    <cellStyle name="2_Chi tieu 5 nam_pvhung.skhdt 20117113152041 Danh muc cong trinh trong diem_Ke hoach 2012 theo doi (giai ngan 30.6.12) 5 2" xfId="45167"/>
    <cellStyle name="2_Chi tieu 5 nam_pvhung.skhdt 20117113152041 Danh muc cong trinh trong diem_Ke hoach 2012 theo doi (giai ngan 30.6.12) 5 3" xfId="45168"/>
    <cellStyle name="2_Chi tieu 5 nam_pvhung.skhdt 20117113152041 Danh muc cong trinh trong diem_Ke hoach 2012 theo doi (giai ngan 30.6.12) 6" xfId="45169"/>
    <cellStyle name="2_Chi tieu 5 nam_pvhung.skhdt 20117113152041 Danh muc cong trinh trong diem_Ke hoach 2012 theo doi (giai ngan 30.6.12) 7" xfId="45170"/>
    <cellStyle name="2_Dang ky phan khai von ODA (gui Bo)" xfId="14045"/>
    <cellStyle name="2_Dang ky phan khai von ODA (gui Bo) 2" xfId="14046"/>
    <cellStyle name="2_Dang ky phan khai von ODA (gui Bo) 2 2" xfId="14047"/>
    <cellStyle name="2_Dang ky phan khai von ODA (gui Bo) 2 2 2" xfId="45171"/>
    <cellStyle name="2_Dang ky phan khai von ODA (gui Bo) 2 2 3" xfId="45172"/>
    <cellStyle name="2_Dang ky phan khai von ODA (gui Bo) 2 3" xfId="14048"/>
    <cellStyle name="2_Dang ky phan khai von ODA (gui Bo) 2 3 2" xfId="45173"/>
    <cellStyle name="2_Dang ky phan khai von ODA (gui Bo) 2 3 3" xfId="45174"/>
    <cellStyle name="2_Dang ky phan khai von ODA (gui Bo) 2 4" xfId="14049"/>
    <cellStyle name="2_Dang ky phan khai von ODA (gui Bo) 2 4 2" xfId="45175"/>
    <cellStyle name="2_Dang ky phan khai von ODA (gui Bo) 2 4 3" xfId="45176"/>
    <cellStyle name="2_Dang ky phan khai von ODA (gui Bo) 3" xfId="14050"/>
    <cellStyle name="2_Dang ky phan khai von ODA (gui Bo) 3 2" xfId="45177"/>
    <cellStyle name="2_Dang ky phan khai von ODA (gui Bo) 3 3" xfId="45178"/>
    <cellStyle name="2_Dang ky phan khai von ODA (gui Bo) 4" xfId="14051"/>
    <cellStyle name="2_Dang ky phan khai von ODA (gui Bo) 4 2" xfId="45179"/>
    <cellStyle name="2_Dang ky phan khai von ODA (gui Bo) 4 3" xfId="45180"/>
    <cellStyle name="2_Dang ky phan khai von ODA (gui Bo) 5" xfId="14052"/>
    <cellStyle name="2_Dang ky phan khai von ODA (gui Bo) 5 2" xfId="45181"/>
    <cellStyle name="2_Dang ky phan khai von ODA (gui Bo) 5 3" xfId="45182"/>
    <cellStyle name="2_Dang ky phan khai von ODA (gui Bo) 6" xfId="45183"/>
    <cellStyle name="2_Dang ky phan khai von ODA (gui Bo) 7" xfId="45184"/>
    <cellStyle name="2_Dang ky phan khai von ODA (gui Bo)_BC von DTPT 6 thang 2012" xfId="14053"/>
    <cellStyle name="2_Dang ky phan khai von ODA (gui Bo)_BC von DTPT 6 thang 2012 2" xfId="14054"/>
    <cellStyle name="2_Dang ky phan khai von ODA (gui Bo)_BC von DTPT 6 thang 2012 2 2" xfId="14055"/>
    <cellStyle name="2_Dang ky phan khai von ODA (gui Bo)_BC von DTPT 6 thang 2012 2 2 2" xfId="45185"/>
    <cellStyle name="2_Dang ky phan khai von ODA (gui Bo)_BC von DTPT 6 thang 2012 2 2 3" xfId="45186"/>
    <cellStyle name="2_Dang ky phan khai von ODA (gui Bo)_BC von DTPT 6 thang 2012 2 3" xfId="14056"/>
    <cellStyle name="2_Dang ky phan khai von ODA (gui Bo)_BC von DTPT 6 thang 2012 2 3 2" xfId="45187"/>
    <cellStyle name="2_Dang ky phan khai von ODA (gui Bo)_BC von DTPT 6 thang 2012 2 3 3" xfId="45188"/>
    <cellStyle name="2_Dang ky phan khai von ODA (gui Bo)_BC von DTPT 6 thang 2012 2 4" xfId="14057"/>
    <cellStyle name="2_Dang ky phan khai von ODA (gui Bo)_BC von DTPT 6 thang 2012 2 4 2" xfId="45189"/>
    <cellStyle name="2_Dang ky phan khai von ODA (gui Bo)_BC von DTPT 6 thang 2012 2 4 3" xfId="45190"/>
    <cellStyle name="2_Dang ky phan khai von ODA (gui Bo)_BC von DTPT 6 thang 2012 3" xfId="14058"/>
    <cellStyle name="2_Dang ky phan khai von ODA (gui Bo)_BC von DTPT 6 thang 2012 3 2" xfId="45191"/>
    <cellStyle name="2_Dang ky phan khai von ODA (gui Bo)_BC von DTPT 6 thang 2012 3 3" xfId="45192"/>
    <cellStyle name="2_Dang ky phan khai von ODA (gui Bo)_BC von DTPT 6 thang 2012 4" xfId="14059"/>
    <cellStyle name="2_Dang ky phan khai von ODA (gui Bo)_BC von DTPT 6 thang 2012 4 2" xfId="45193"/>
    <cellStyle name="2_Dang ky phan khai von ODA (gui Bo)_BC von DTPT 6 thang 2012 4 3" xfId="45194"/>
    <cellStyle name="2_Dang ky phan khai von ODA (gui Bo)_BC von DTPT 6 thang 2012 5" xfId="14060"/>
    <cellStyle name="2_Dang ky phan khai von ODA (gui Bo)_BC von DTPT 6 thang 2012 5 2" xfId="45195"/>
    <cellStyle name="2_Dang ky phan khai von ODA (gui Bo)_BC von DTPT 6 thang 2012 5 3" xfId="45196"/>
    <cellStyle name="2_Dang ky phan khai von ODA (gui Bo)_BC von DTPT 6 thang 2012 6" xfId="45197"/>
    <cellStyle name="2_Dang ky phan khai von ODA (gui Bo)_BC von DTPT 6 thang 2012 7" xfId="45198"/>
    <cellStyle name="2_Dang ky phan khai von ODA (gui Bo)_Bieu du thao QD von ho tro co MT" xfId="14061"/>
    <cellStyle name="2_Dang ky phan khai von ODA (gui Bo)_Bieu du thao QD von ho tro co MT 2" xfId="14062"/>
    <cellStyle name="2_Dang ky phan khai von ODA (gui Bo)_Bieu du thao QD von ho tro co MT 2 2" xfId="14063"/>
    <cellStyle name="2_Dang ky phan khai von ODA (gui Bo)_Bieu du thao QD von ho tro co MT 2 2 2" xfId="45199"/>
    <cellStyle name="2_Dang ky phan khai von ODA (gui Bo)_Bieu du thao QD von ho tro co MT 2 2 3" xfId="45200"/>
    <cellStyle name="2_Dang ky phan khai von ODA (gui Bo)_Bieu du thao QD von ho tro co MT 2 3" xfId="14064"/>
    <cellStyle name="2_Dang ky phan khai von ODA (gui Bo)_Bieu du thao QD von ho tro co MT 2 3 2" xfId="45201"/>
    <cellStyle name="2_Dang ky phan khai von ODA (gui Bo)_Bieu du thao QD von ho tro co MT 2 3 3" xfId="45202"/>
    <cellStyle name="2_Dang ky phan khai von ODA (gui Bo)_Bieu du thao QD von ho tro co MT 2 4" xfId="14065"/>
    <cellStyle name="2_Dang ky phan khai von ODA (gui Bo)_Bieu du thao QD von ho tro co MT 2 4 2" xfId="45203"/>
    <cellStyle name="2_Dang ky phan khai von ODA (gui Bo)_Bieu du thao QD von ho tro co MT 2 4 3" xfId="45204"/>
    <cellStyle name="2_Dang ky phan khai von ODA (gui Bo)_Bieu du thao QD von ho tro co MT 3" xfId="14066"/>
    <cellStyle name="2_Dang ky phan khai von ODA (gui Bo)_Bieu du thao QD von ho tro co MT 3 2" xfId="45205"/>
    <cellStyle name="2_Dang ky phan khai von ODA (gui Bo)_Bieu du thao QD von ho tro co MT 3 3" xfId="45206"/>
    <cellStyle name="2_Dang ky phan khai von ODA (gui Bo)_Bieu du thao QD von ho tro co MT 4" xfId="14067"/>
    <cellStyle name="2_Dang ky phan khai von ODA (gui Bo)_Bieu du thao QD von ho tro co MT 4 2" xfId="45207"/>
    <cellStyle name="2_Dang ky phan khai von ODA (gui Bo)_Bieu du thao QD von ho tro co MT 4 3" xfId="45208"/>
    <cellStyle name="2_Dang ky phan khai von ODA (gui Bo)_Bieu du thao QD von ho tro co MT 5" xfId="14068"/>
    <cellStyle name="2_Dang ky phan khai von ODA (gui Bo)_Bieu du thao QD von ho tro co MT 5 2" xfId="45209"/>
    <cellStyle name="2_Dang ky phan khai von ODA (gui Bo)_Bieu du thao QD von ho tro co MT 5 3" xfId="45210"/>
    <cellStyle name="2_Dang ky phan khai von ODA (gui Bo)_Bieu du thao QD von ho tro co MT 6" xfId="45211"/>
    <cellStyle name="2_Dang ky phan khai von ODA (gui Bo)_Bieu du thao QD von ho tro co MT 7" xfId="45212"/>
    <cellStyle name="2_Dang ky phan khai von ODA (gui Bo)_Ke hoach 2012 theo doi (giai ngan 30.6.12)" xfId="14069"/>
    <cellStyle name="2_Dang ky phan khai von ODA (gui Bo)_Ke hoach 2012 theo doi (giai ngan 30.6.12) 2" xfId="14070"/>
    <cellStyle name="2_Dang ky phan khai von ODA (gui Bo)_Ke hoach 2012 theo doi (giai ngan 30.6.12) 2 2" xfId="14071"/>
    <cellStyle name="2_Dang ky phan khai von ODA (gui Bo)_Ke hoach 2012 theo doi (giai ngan 30.6.12) 2 2 2" xfId="45213"/>
    <cellStyle name="2_Dang ky phan khai von ODA (gui Bo)_Ke hoach 2012 theo doi (giai ngan 30.6.12) 2 2 3" xfId="45214"/>
    <cellStyle name="2_Dang ky phan khai von ODA (gui Bo)_Ke hoach 2012 theo doi (giai ngan 30.6.12) 2 3" xfId="14072"/>
    <cellStyle name="2_Dang ky phan khai von ODA (gui Bo)_Ke hoach 2012 theo doi (giai ngan 30.6.12) 2 3 2" xfId="45215"/>
    <cellStyle name="2_Dang ky phan khai von ODA (gui Bo)_Ke hoach 2012 theo doi (giai ngan 30.6.12) 2 3 3" xfId="45216"/>
    <cellStyle name="2_Dang ky phan khai von ODA (gui Bo)_Ke hoach 2012 theo doi (giai ngan 30.6.12) 2 4" xfId="14073"/>
    <cellStyle name="2_Dang ky phan khai von ODA (gui Bo)_Ke hoach 2012 theo doi (giai ngan 30.6.12) 2 4 2" xfId="45217"/>
    <cellStyle name="2_Dang ky phan khai von ODA (gui Bo)_Ke hoach 2012 theo doi (giai ngan 30.6.12) 2 4 3" xfId="45218"/>
    <cellStyle name="2_Dang ky phan khai von ODA (gui Bo)_Ke hoach 2012 theo doi (giai ngan 30.6.12) 3" xfId="14074"/>
    <cellStyle name="2_Dang ky phan khai von ODA (gui Bo)_Ke hoach 2012 theo doi (giai ngan 30.6.12) 3 2" xfId="45219"/>
    <cellStyle name="2_Dang ky phan khai von ODA (gui Bo)_Ke hoach 2012 theo doi (giai ngan 30.6.12) 3 3" xfId="45220"/>
    <cellStyle name="2_Dang ky phan khai von ODA (gui Bo)_Ke hoach 2012 theo doi (giai ngan 30.6.12) 4" xfId="14075"/>
    <cellStyle name="2_Dang ky phan khai von ODA (gui Bo)_Ke hoach 2012 theo doi (giai ngan 30.6.12) 4 2" xfId="45221"/>
    <cellStyle name="2_Dang ky phan khai von ODA (gui Bo)_Ke hoach 2012 theo doi (giai ngan 30.6.12) 4 3" xfId="45222"/>
    <cellStyle name="2_Dang ky phan khai von ODA (gui Bo)_Ke hoach 2012 theo doi (giai ngan 30.6.12) 5" xfId="14076"/>
    <cellStyle name="2_Dang ky phan khai von ODA (gui Bo)_Ke hoach 2012 theo doi (giai ngan 30.6.12) 5 2" xfId="45223"/>
    <cellStyle name="2_Dang ky phan khai von ODA (gui Bo)_Ke hoach 2012 theo doi (giai ngan 30.6.12) 5 3" xfId="45224"/>
    <cellStyle name="2_Dang ky phan khai von ODA (gui Bo)_Ke hoach 2012 theo doi (giai ngan 30.6.12) 6" xfId="45225"/>
    <cellStyle name="2_Dang ky phan khai von ODA (gui Bo)_Ke hoach 2012 theo doi (giai ngan 30.6.12) 7" xfId="45226"/>
    <cellStyle name="2_DK bo tri lai (chinh thuc)" xfId="14077"/>
    <cellStyle name="2_DK bo tri lai (chinh thuc) 2" xfId="14078"/>
    <cellStyle name="2_DK bo tri lai (chinh thuc) 2 2" xfId="14079"/>
    <cellStyle name="2_DK bo tri lai (chinh thuc) 2 2 2" xfId="45227"/>
    <cellStyle name="2_DK bo tri lai (chinh thuc) 2 2 3" xfId="45228"/>
    <cellStyle name="2_DK bo tri lai (chinh thuc) 2 3" xfId="14080"/>
    <cellStyle name="2_DK bo tri lai (chinh thuc) 2 3 2" xfId="45229"/>
    <cellStyle name="2_DK bo tri lai (chinh thuc) 2 3 3" xfId="45230"/>
    <cellStyle name="2_DK bo tri lai (chinh thuc) 2 4" xfId="14081"/>
    <cellStyle name="2_DK bo tri lai (chinh thuc) 2 4 2" xfId="45231"/>
    <cellStyle name="2_DK bo tri lai (chinh thuc) 2 4 3" xfId="45232"/>
    <cellStyle name="2_DK bo tri lai (chinh thuc) 3" xfId="14082"/>
    <cellStyle name="2_DK bo tri lai (chinh thuc) 3 2" xfId="45233"/>
    <cellStyle name="2_DK bo tri lai (chinh thuc) 3 3" xfId="45234"/>
    <cellStyle name="2_DK bo tri lai (chinh thuc) 4" xfId="14083"/>
    <cellStyle name="2_DK bo tri lai (chinh thuc) 4 2" xfId="45235"/>
    <cellStyle name="2_DK bo tri lai (chinh thuc) 4 3" xfId="45236"/>
    <cellStyle name="2_DK bo tri lai (chinh thuc) 5" xfId="14084"/>
    <cellStyle name="2_DK bo tri lai (chinh thuc) 5 2" xfId="45237"/>
    <cellStyle name="2_DK bo tri lai (chinh thuc) 5 3" xfId="45238"/>
    <cellStyle name="2_DK bo tri lai (chinh thuc) 6" xfId="45239"/>
    <cellStyle name="2_DK bo tri lai (chinh thuc) 7" xfId="45240"/>
    <cellStyle name="2_DK bo tri lai (chinh thuc)_BC von DTPT 6 thang 2012" xfId="14085"/>
    <cellStyle name="2_DK bo tri lai (chinh thuc)_BC von DTPT 6 thang 2012 2" xfId="14086"/>
    <cellStyle name="2_DK bo tri lai (chinh thuc)_BC von DTPT 6 thang 2012 2 2" xfId="14087"/>
    <cellStyle name="2_DK bo tri lai (chinh thuc)_BC von DTPT 6 thang 2012 2 2 2" xfId="45241"/>
    <cellStyle name="2_DK bo tri lai (chinh thuc)_BC von DTPT 6 thang 2012 2 2 3" xfId="45242"/>
    <cellStyle name="2_DK bo tri lai (chinh thuc)_BC von DTPT 6 thang 2012 2 3" xfId="14088"/>
    <cellStyle name="2_DK bo tri lai (chinh thuc)_BC von DTPT 6 thang 2012 2 3 2" xfId="45243"/>
    <cellStyle name="2_DK bo tri lai (chinh thuc)_BC von DTPT 6 thang 2012 2 3 3" xfId="45244"/>
    <cellStyle name="2_DK bo tri lai (chinh thuc)_BC von DTPT 6 thang 2012 2 4" xfId="14089"/>
    <cellStyle name="2_DK bo tri lai (chinh thuc)_BC von DTPT 6 thang 2012 2 4 2" xfId="45245"/>
    <cellStyle name="2_DK bo tri lai (chinh thuc)_BC von DTPT 6 thang 2012 2 4 3" xfId="45246"/>
    <cellStyle name="2_DK bo tri lai (chinh thuc)_BC von DTPT 6 thang 2012 3" xfId="14090"/>
    <cellStyle name="2_DK bo tri lai (chinh thuc)_BC von DTPT 6 thang 2012 3 2" xfId="45247"/>
    <cellStyle name="2_DK bo tri lai (chinh thuc)_BC von DTPT 6 thang 2012 3 3" xfId="45248"/>
    <cellStyle name="2_DK bo tri lai (chinh thuc)_BC von DTPT 6 thang 2012 4" xfId="14091"/>
    <cellStyle name="2_DK bo tri lai (chinh thuc)_BC von DTPT 6 thang 2012 4 2" xfId="45249"/>
    <cellStyle name="2_DK bo tri lai (chinh thuc)_BC von DTPT 6 thang 2012 4 3" xfId="45250"/>
    <cellStyle name="2_DK bo tri lai (chinh thuc)_BC von DTPT 6 thang 2012 5" xfId="14092"/>
    <cellStyle name="2_DK bo tri lai (chinh thuc)_BC von DTPT 6 thang 2012 5 2" xfId="45251"/>
    <cellStyle name="2_DK bo tri lai (chinh thuc)_BC von DTPT 6 thang 2012 5 3" xfId="45252"/>
    <cellStyle name="2_DK bo tri lai (chinh thuc)_BC von DTPT 6 thang 2012 6" xfId="45253"/>
    <cellStyle name="2_DK bo tri lai (chinh thuc)_BC von DTPT 6 thang 2012 7" xfId="45254"/>
    <cellStyle name="2_DK bo tri lai (chinh thuc)_Bieu du thao QD von ho tro co MT" xfId="14093"/>
    <cellStyle name="2_DK bo tri lai (chinh thuc)_Bieu du thao QD von ho tro co MT 2" xfId="14094"/>
    <cellStyle name="2_DK bo tri lai (chinh thuc)_Bieu du thao QD von ho tro co MT 2 2" xfId="14095"/>
    <cellStyle name="2_DK bo tri lai (chinh thuc)_Bieu du thao QD von ho tro co MT 2 2 2" xfId="45255"/>
    <cellStyle name="2_DK bo tri lai (chinh thuc)_Bieu du thao QD von ho tro co MT 2 2 3" xfId="45256"/>
    <cellStyle name="2_DK bo tri lai (chinh thuc)_Bieu du thao QD von ho tro co MT 2 3" xfId="14096"/>
    <cellStyle name="2_DK bo tri lai (chinh thuc)_Bieu du thao QD von ho tro co MT 2 3 2" xfId="45257"/>
    <cellStyle name="2_DK bo tri lai (chinh thuc)_Bieu du thao QD von ho tro co MT 2 3 3" xfId="45258"/>
    <cellStyle name="2_DK bo tri lai (chinh thuc)_Bieu du thao QD von ho tro co MT 2 4" xfId="14097"/>
    <cellStyle name="2_DK bo tri lai (chinh thuc)_Bieu du thao QD von ho tro co MT 2 4 2" xfId="45259"/>
    <cellStyle name="2_DK bo tri lai (chinh thuc)_Bieu du thao QD von ho tro co MT 2 4 3" xfId="45260"/>
    <cellStyle name="2_DK bo tri lai (chinh thuc)_Bieu du thao QD von ho tro co MT 3" xfId="14098"/>
    <cellStyle name="2_DK bo tri lai (chinh thuc)_Bieu du thao QD von ho tro co MT 3 2" xfId="45261"/>
    <cellStyle name="2_DK bo tri lai (chinh thuc)_Bieu du thao QD von ho tro co MT 3 3" xfId="45262"/>
    <cellStyle name="2_DK bo tri lai (chinh thuc)_Bieu du thao QD von ho tro co MT 4" xfId="14099"/>
    <cellStyle name="2_DK bo tri lai (chinh thuc)_Bieu du thao QD von ho tro co MT 4 2" xfId="45263"/>
    <cellStyle name="2_DK bo tri lai (chinh thuc)_Bieu du thao QD von ho tro co MT 4 3" xfId="45264"/>
    <cellStyle name="2_DK bo tri lai (chinh thuc)_Bieu du thao QD von ho tro co MT 5" xfId="14100"/>
    <cellStyle name="2_DK bo tri lai (chinh thuc)_Bieu du thao QD von ho tro co MT 5 2" xfId="45265"/>
    <cellStyle name="2_DK bo tri lai (chinh thuc)_Bieu du thao QD von ho tro co MT 5 3" xfId="45266"/>
    <cellStyle name="2_DK bo tri lai (chinh thuc)_Bieu du thao QD von ho tro co MT 6" xfId="45267"/>
    <cellStyle name="2_DK bo tri lai (chinh thuc)_Bieu du thao QD von ho tro co MT 7" xfId="45268"/>
    <cellStyle name="2_DK bo tri lai (chinh thuc)_Ke hoach 2012 (theo doi)" xfId="14101"/>
    <cellStyle name="2_DK bo tri lai (chinh thuc)_Ke hoach 2012 (theo doi) 2" xfId="14102"/>
    <cellStyle name="2_DK bo tri lai (chinh thuc)_Ke hoach 2012 (theo doi) 2 2" xfId="14103"/>
    <cellStyle name="2_DK bo tri lai (chinh thuc)_Ke hoach 2012 (theo doi) 2 2 2" xfId="45269"/>
    <cellStyle name="2_DK bo tri lai (chinh thuc)_Ke hoach 2012 (theo doi) 2 2 3" xfId="45270"/>
    <cellStyle name="2_DK bo tri lai (chinh thuc)_Ke hoach 2012 (theo doi) 2 3" xfId="14104"/>
    <cellStyle name="2_DK bo tri lai (chinh thuc)_Ke hoach 2012 (theo doi) 2 3 2" xfId="45271"/>
    <cellStyle name="2_DK bo tri lai (chinh thuc)_Ke hoach 2012 (theo doi) 2 3 3" xfId="45272"/>
    <cellStyle name="2_DK bo tri lai (chinh thuc)_Ke hoach 2012 (theo doi) 2 4" xfId="14105"/>
    <cellStyle name="2_DK bo tri lai (chinh thuc)_Ke hoach 2012 (theo doi) 2 4 2" xfId="45273"/>
    <cellStyle name="2_DK bo tri lai (chinh thuc)_Ke hoach 2012 (theo doi) 2 4 3" xfId="45274"/>
    <cellStyle name="2_DK bo tri lai (chinh thuc)_Ke hoach 2012 (theo doi) 3" xfId="14106"/>
    <cellStyle name="2_DK bo tri lai (chinh thuc)_Ke hoach 2012 (theo doi) 3 2" xfId="45275"/>
    <cellStyle name="2_DK bo tri lai (chinh thuc)_Ke hoach 2012 (theo doi) 3 3" xfId="45276"/>
    <cellStyle name="2_DK bo tri lai (chinh thuc)_Ke hoach 2012 (theo doi) 4" xfId="14107"/>
    <cellStyle name="2_DK bo tri lai (chinh thuc)_Ke hoach 2012 (theo doi) 4 2" xfId="45277"/>
    <cellStyle name="2_DK bo tri lai (chinh thuc)_Ke hoach 2012 (theo doi) 4 3" xfId="45278"/>
    <cellStyle name="2_DK bo tri lai (chinh thuc)_Ke hoach 2012 (theo doi) 5" xfId="14108"/>
    <cellStyle name="2_DK bo tri lai (chinh thuc)_Ke hoach 2012 (theo doi) 5 2" xfId="45279"/>
    <cellStyle name="2_DK bo tri lai (chinh thuc)_Ke hoach 2012 (theo doi) 5 3" xfId="45280"/>
    <cellStyle name="2_DK bo tri lai (chinh thuc)_Ke hoach 2012 (theo doi) 6" xfId="45281"/>
    <cellStyle name="2_DK bo tri lai (chinh thuc)_Ke hoach 2012 (theo doi) 7" xfId="45282"/>
    <cellStyle name="2_DK bo tri lai (chinh thuc)_Ke hoach 2012 theo doi (giai ngan 30.6.12)" xfId="14109"/>
    <cellStyle name="2_DK bo tri lai (chinh thuc)_Ke hoach 2012 theo doi (giai ngan 30.6.12) 2" xfId="14110"/>
    <cellStyle name="2_DK bo tri lai (chinh thuc)_Ke hoach 2012 theo doi (giai ngan 30.6.12) 2 2" xfId="14111"/>
    <cellStyle name="2_DK bo tri lai (chinh thuc)_Ke hoach 2012 theo doi (giai ngan 30.6.12) 2 2 2" xfId="45283"/>
    <cellStyle name="2_DK bo tri lai (chinh thuc)_Ke hoach 2012 theo doi (giai ngan 30.6.12) 2 2 3" xfId="45284"/>
    <cellStyle name="2_DK bo tri lai (chinh thuc)_Ke hoach 2012 theo doi (giai ngan 30.6.12) 2 3" xfId="14112"/>
    <cellStyle name="2_DK bo tri lai (chinh thuc)_Ke hoach 2012 theo doi (giai ngan 30.6.12) 2 3 2" xfId="45285"/>
    <cellStyle name="2_DK bo tri lai (chinh thuc)_Ke hoach 2012 theo doi (giai ngan 30.6.12) 2 3 3" xfId="45286"/>
    <cellStyle name="2_DK bo tri lai (chinh thuc)_Ke hoach 2012 theo doi (giai ngan 30.6.12) 2 4" xfId="14113"/>
    <cellStyle name="2_DK bo tri lai (chinh thuc)_Ke hoach 2012 theo doi (giai ngan 30.6.12) 2 4 2" xfId="45287"/>
    <cellStyle name="2_DK bo tri lai (chinh thuc)_Ke hoach 2012 theo doi (giai ngan 30.6.12) 2 4 3" xfId="45288"/>
    <cellStyle name="2_DK bo tri lai (chinh thuc)_Ke hoach 2012 theo doi (giai ngan 30.6.12) 3" xfId="14114"/>
    <cellStyle name="2_DK bo tri lai (chinh thuc)_Ke hoach 2012 theo doi (giai ngan 30.6.12) 3 2" xfId="45289"/>
    <cellStyle name="2_DK bo tri lai (chinh thuc)_Ke hoach 2012 theo doi (giai ngan 30.6.12) 3 3" xfId="45290"/>
    <cellStyle name="2_DK bo tri lai (chinh thuc)_Ke hoach 2012 theo doi (giai ngan 30.6.12) 4" xfId="14115"/>
    <cellStyle name="2_DK bo tri lai (chinh thuc)_Ke hoach 2012 theo doi (giai ngan 30.6.12) 4 2" xfId="45291"/>
    <cellStyle name="2_DK bo tri lai (chinh thuc)_Ke hoach 2012 theo doi (giai ngan 30.6.12) 4 3" xfId="45292"/>
    <cellStyle name="2_DK bo tri lai (chinh thuc)_Ke hoach 2012 theo doi (giai ngan 30.6.12) 5" xfId="14116"/>
    <cellStyle name="2_DK bo tri lai (chinh thuc)_Ke hoach 2012 theo doi (giai ngan 30.6.12) 5 2" xfId="45293"/>
    <cellStyle name="2_DK bo tri lai (chinh thuc)_Ke hoach 2012 theo doi (giai ngan 30.6.12) 5 3" xfId="45294"/>
    <cellStyle name="2_DK bo tri lai (chinh thuc)_Ke hoach 2012 theo doi (giai ngan 30.6.12) 6" xfId="45295"/>
    <cellStyle name="2_DK bo tri lai (chinh thuc)_Ke hoach 2012 theo doi (giai ngan 30.6.12) 7" xfId="45296"/>
    <cellStyle name="2_Dtdchinh2397" xfId="14117"/>
    <cellStyle name="2_Dtdchinh2397_Nhu cau von dau tu 2013-2015 (LD Vụ sua)" xfId="14118"/>
    <cellStyle name="2_Du toan 558 (Km17+508.12 - Km 22)" xfId="14119"/>
    <cellStyle name="2_Du toan 558 (Km17+508.12 - Km 22)_!1 1 bao cao giao KH ve HTCMT vung TNB   12-12-2011" xfId="14120"/>
    <cellStyle name="2_Du toan 558 (Km17+508.12 - Km 22)_Bieu4HTMT" xfId="14121"/>
    <cellStyle name="2_Du toan 558 (Km17+508.12 - Km 22)_Bieu4HTMT_!1 1 bao cao giao KH ve HTCMT vung TNB   12-12-2011" xfId="14122"/>
    <cellStyle name="2_Du toan 558 (Km17+508.12 - Km 22)_Bieu4HTMT_KH TPCP vung TNB (03-1-2012)" xfId="14123"/>
    <cellStyle name="2_Du toan 558 (Km17+508.12 - Km 22)_KH TPCP vung TNB (03-1-2012)" xfId="14124"/>
    <cellStyle name="2_Gia_VLQL48_duyet " xfId="14125"/>
    <cellStyle name="2_Gia_VLQL48_duyet  2" xfId="14126"/>
    <cellStyle name="2_Gia_VLQL48_duyet _!1 1 bao cao giao KH ve HTCMT vung TNB   12-12-2011" xfId="14127"/>
    <cellStyle name="2_Gia_VLQL48_duyet _Bieu4HTMT" xfId="14128"/>
    <cellStyle name="2_Gia_VLQL48_duyet _Bieu4HTMT_!1 1 bao cao giao KH ve HTCMT vung TNB   12-12-2011" xfId="14129"/>
    <cellStyle name="2_Gia_VLQL48_duyet _Bieu4HTMT_KH TPCP vung TNB (03-1-2012)" xfId="14130"/>
    <cellStyle name="2_Gia_VLQL48_duyet _KH TPCP vung TNB (03-1-2012)" xfId="14131"/>
    <cellStyle name="2_Ke hoach 2012 (theo doi)" xfId="14132"/>
    <cellStyle name="2_Ke hoach 2012 (theo doi) 2" xfId="14133"/>
    <cellStyle name="2_Ke hoach 2012 (theo doi) 2 2" xfId="14134"/>
    <cellStyle name="2_Ke hoach 2012 (theo doi) 2 2 2" xfId="45297"/>
    <cellStyle name="2_Ke hoach 2012 (theo doi) 2 2 3" xfId="45298"/>
    <cellStyle name="2_Ke hoach 2012 (theo doi) 2 3" xfId="14135"/>
    <cellStyle name="2_Ke hoach 2012 (theo doi) 2 3 2" xfId="45299"/>
    <cellStyle name="2_Ke hoach 2012 (theo doi) 2 3 3" xfId="45300"/>
    <cellStyle name="2_Ke hoach 2012 (theo doi) 2 4" xfId="14136"/>
    <cellStyle name="2_Ke hoach 2012 (theo doi) 2 4 2" xfId="45301"/>
    <cellStyle name="2_Ke hoach 2012 (theo doi) 2 4 3" xfId="45302"/>
    <cellStyle name="2_Ke hoach 2012 (theo doi) 3" xfId="14137"/>
    <cellStyle name="2_Ke hoach 2012 (theo doi) 3 2" xfId="45303"/>
    <cellStyle name="2_Ke hoach 2012 (theo doi) 3 3" xfId="45304"/>
    <cellStyle name="2_Ke hoach 2012 (theo doi) 4" xfId="14138"/>
    <cellStyle name="2_Ke hoach 2012 (theo doi) 4 2" xfId="45305"/>
    <cellStyle name="2_Ke hoach 2012 (theo doi) 4 3" xfId="45306"/>
    <cellStyle name="2_Ke hoach 2012 (theo doi) 5" xfId="14139"/>
    <cellStyle name="2_Ke hoach 2012 (theo doi) 5 2" xfId="45307"/>
    <cellStyle name="2_Ke hoach 2012 (theo doi) 5 3" xfId="45308"/>
    <cellStyle name="2_Ke hoach 2012 (theo doi) 6" xfId="45309"/>
    <cellStyle name="2_Ke hoach 2012 (theo doi) 7" xfId="45310"/>
    <cellStyle name="2_Ke hoach 2012 theo doi (giai ngan 30.6.12)" xfId="14140"/>
    <cellStyle name="2_Ke hoach 2012 theo doi (giai ngan 30.6.12) 2" xfId="14141"/>
    <cellStyle name="2_Ke hoach 2012 theo doi (giai ngan 30.6.12) 2 2" xfId="14142"/>
    <cellStyle name="2_Ke hoach 2012 theo doi (giai ngan 30.6.12) 2 2 2" xfId="45311"/>
    <cellStyle name="2_Ke hoach 2012 theo doi (giai ngan 30.6.12) 2 2 3" xfId="45312"/>
    <cellStyle name="2_Ke hoach 2012 theo doi (giai ngan 30.6.12) 2 3" xfId="14143"/>
    <cellStyle name="2_Ke hoach 2012 theo doi (giai ngan 30.6.12) 2 3 2" xfId="45313"/>
    <cellStyle name="2_Ke hoach 2012 theo doi (giai ngan 30.6.12) 2 3 3" xfId="45314"/>
    <cellStyle name="2_Ke hoach 2012 theo doi (giai ngan 30.6.12) 2 4" xfId="14144"/>
    <cellStyle name="2_Ke hoach 2012 theo doi (giai ngan 30.6.12) 2 4 2" xfId="45315"/>
    <cellStyle name="2_Ke hoach 2012 theo doi (giai ngan 30.6.12) 2 4 3" xfId="45316"/>
    <cellStyle name="2_Ke hoach 2012 theo doi (giai ngan 30.6.12) 3" xfId="14145"/>
    <cellStyle name="2_Ke hoach 2012 theo doi (giai ngan 30.6.12) 3 2" xfId="45317"/>
    <cellStyle name="2_Ke hoach 2012 theo doi (giai ngan 30.6.12) 3 3" xfId="45318"/>
    <cellStyle name="2_Ke hoach 2012 theo doi (giai ngan 30.6.12) 4" xfId="14146"/>
    <cellStyle name="2_Ke hoach 2012 theo doi (giai ngan 30.6.12) 4 2" xfId="45319"/>
    <cellStyle name="2_Ke hoach 2012 theo doi (giai ngan 30.6.12) 4 3" xfId="45320"/>
    <cellStyle name="2_Ke hoach 2012 theo doi (giai ngan 30.6.12) 5" xfId="14147"/>
    <cellStyle name="2_Ke hoach 2012 theo doi (giai ngan 30.6.12) 5 2" xfId="45321"/>
    <cellStyle name="2_Ke hoach 2012 theo doi (giai ngan 30.6.12) 5 3" xfId="45322"/>
    <cellStyle name="2_Ke hoach 2012 theo doi (giai ngan 30.6.12) 6" xfId="45323"/>
    <cellStyle name="2_Ke hoach 2012 theo doi (giai ngan 30.6.12) 7" xfId="45324"/>
    <cellStyle name="2_Ke hoach nam 2013 nguon MT(theo doi) den 31-5-13" xfId="14148"/>
    <cellStyle name="2_Ke hoach nam 2013 nguon MT(theo doi) den 31-5-13 2" xfId="14149"/>
    <cellStyle name="2_Ke hoach nam 2013 nguon MT(theo doi) den 31-5-13 2 2" xfId="14150"/>
    <cellStyle name="2_Ke hoach nam 2013 nguon MT(theo doi) den 31-5-13 2 2 2" xfId="45325"/>
    <cellStyle name="2_Ke hoach nam 2013 nguon MT(theo doi) den 31-5-13 2 2 3" xfId="45326"/>
    <cellStyle name="2_Ke hoach nam 2013 nguon MT(theo doi) den 31-5-13 2 3" xfId="14151"/>
    <cellStyle name="2_Ke hoach nam 2013 nguon MT(theo doi) den 31-5-13 2 3 2" xfId="45327"/>
    <cellStyle name="2_Ke hoach nam 2013 nguon MT(theo doi) den 31-5-13 2 3 3" xfId="45328"/>
    <cellStyle name="2_Ke hoach nam 2013 nguon MT(theo doi) den 31-5-13 2 4" xfId="14152"/>
    <cellStyle name="2_Ke hoach nam 2013 nguon MT(theo doi) den 31-5-13 2 4 2" xfId="45329"/>
    <cellStyle name="2_Ke hoach nam 2013 nguon MT(theo doi) den 31-5-13 2 4 3" xfId="45330"/>
    <cellStyle name="2_Ke hoach nam 2013 nguon MT(theo doi) den 31-5-13 3" xfId="14153"/>
    <cellStyle name="2_Ke hoach nam 2013 nguon MT(theo doi) den 31-5-13 3 2" xfId="45331"/>
    <cellStyle name="2_Ke hoach nam 2013 nguon MT(theo doi) den 31-5-13 3 3" xfId="45332"/>
    <cellStyle name="2_Ke hoach nam 2013 nguon MT(theo doi) den 31-5-13 4" xfId="14154"/>
    <cellStyle name="2_Ke hoach nam 2013 nguon MT(theo doi) den 31-5-13 4 2" xfId="45333"/>
    <cellStyle name="2_Ke hoach nam 2013 nguon MT(theo doi) den 31-5-13 4 3" xfId="45334"/>
    <cellStyle name="2_Ke hoach nam 2013 nguon MT(theo doi) den 31-5-13 5" xfId="14155"/>
    <cellStyle name="2_Ke hoach nam 2013 nguon MT(theo doi) den 31-5-13 5 2" xfId="45335"/>
    <cellStyle name="2_Ke hoach nam 2013 nguon MT(theo doi) den 31-5-13 5 3" xfId="45336"/>
    <cellStyle name="2_Ke hoach nam 2013 nguon MT(theo doi) den 31-5-13 6" xfId="45337"/>
    <cellStyle name="2_Ke hoach nam 2013 nguon MT(theo doi) den 31-5-13 7" xfId="45338"/>
    <cellStyle name="2_KlQdinhduyet" xfId="14156"/>
    <cellStyle name="2_KlQdinhduyet_!1 1 bao cao giao KH ve HTCMT vung TNB   12-12-2011" xfId="14157"/>
    <cellStyle name="2_KlQdinhduyet_Bieu4HTMT" xfId="14158"/>
    <cellStyle name="2_KlQdinhduyet_Bieu4HTMT_!1 1 bao cao giao KH ve HTCMT vung TNB   12-12-2011" xfId="14159"/>
    <cellStyle name="2_KlQdinhduyet_Bieu4HTMT_KH TPCP vung TNB (03-1-2012)" xfId="14160"/>
    <cellStyle name="2_KlQdinhduyet_KH TPCP vung TNB (03-1-2012)" xfId="14161"/>
    <cellStyle name="2_NTHOC" xfId="14162"/>
    <cellStyle name="2_NTHOC 2" xfId="14163"/>
    <cellStyle name="2_NTHOC 2 2" xfId="14164"/>
    <cellStyle name="2_NTHOC 2 2 2" xfId="45339"/>
    <cellStyle name="2_NTHOC 2 2 3" xfId="45340"/>
    <cellStyle name="2_NTHOC 2 3" xfId="14165"/>
    <cellStyle name="2_NTHOC 2 3 2" xfId="45341"/>
    <cellStyle name="2_NTHOC 2 3 3" xfId="45342"/>
    <cellStyle name="2_NTHOC 2 4" xfId="14166"/>
    <cellStyle name="2_NTHOC 2 4 2" xfId="45343"/>
    <cellStyle name="2_NTHOC 2 4 3" xfId="45344"/>
    <cellStyle name="2_NTHOC 3" xfId="14167"/>
    <cellStyle name="2_NTHOC 3 2" xfId="45345"/>
    <cellStyle name="2_NTHOC 3 3" xfId="45346"/>
    <cellStyle name="2_NTHOC 4" xfId="14168"/>
    <cellStyle name="2_NTHOC 4 2" xfId="45347"/>
    <cellStyle name="2_NTHOC 4 3" xfId="45348"/>
    <cellStyle name="2_NTHOC 5" xfId="14169"/>
    <cellStyle name="2_NTHOC 5 2" xfId="45349"/>
    <cellStyle name="2_NTHOC 5 3" xfId="45350"/>
    <cellStyle name="2_NTHOC 6" xfId="45351"/>
    <cellStyle name="2_NTHOC 7" xfId="45352"/>
    <cellStyle name="2_NTHOC_1 Bieu 6 thang nam 2011" xfId="14170"/>
    <cellStyle name="2_NTHOC_1 Bieu 6 thang nam 2011 2" xfId="14171"/>
    <cellStyle name="2_NTHOC_1 Bieu 6 thang nam 2011 2 2" xfId="14172"/>
    <cellStyle name="2_NTHOC_1 Bieu 6 thang nam 2011 2 2 2" xfId="14173"/>
    <cellStyle name="2_NTHOC_1 Bieu 6 thang nam 2011 2 2 2 2" xfId="45353"/>
    <cellStyle name="2_NTHOC_1 Bieu 6 thang nam 2011 2 2 2 3" xfId="45354"/>
    <cellStyle name="2_NTHOC_1 Bieu 6 thang nam 2011 2 2 3" xfId="14174"/>
    <cellStyle name="2_NTHOC_1 Bieu 6 thang nam 2011 2 2 3 2" xfId="45355"/>
    <cellStyle name="2_NTHOC_1 Bieu 6 thang nam 2011 2 2 3 3" xfId="45356"/>
    <cellStyle name="2_NTHOC_1 Bieu 6 thang nam 2011 2 2 4" xfId="14175"/>
    <cellStyle name="2_NTHOC_1 Bieu 6 thang nam 2011 2 2 4 2" xfId="45357"/>
    <cellStyle name="2_NTHOC_1 Bieu 6 thang nam 2011 2 2 4 3" xfId="45358"/>
    <cellStyle name="2_NTHOC_1 Bieu 6 thang nam 2011 2 3" xfId="14176"/>
    <cellStyle name="2_NTHOC_1 Bieu 6 thang nam 2011 2 3 2" xfId="45359"/>
    <cellStyle name="2_NTHOC_1 Bieu 6 thang nam 2011 2 3 3" xfId="45360"/>
    <cellStyle name="2_NTHOC_1 Bieu 6 thang nam 2011 2 4" xfId="14177"/>
    <cellStyle name="2_NTHOC_1 Bieu 6 thang nam 2011 2 4 2" xfId="45361"/>
    <cellStyle name="2_NTHOC_1 Bieu 6 thang nam 2011 2 4 3" xfId="45362"/>
    <cellStyle name="2_NTHOC_1 Bieu 6 thang nam 2011 2 5" xfId="14178"/>
    <cellStyle name="2_NTHOC_1 Bieu 6 thang nam 2011 2 5 2" xfId="45363"/>
    <cellStyle name="2_NTHOC_1 Bieu 6 thang nam 2011 2 5 3" xfId="45364"/>
    <cellStyle name="2_NTHOC_1 Bieu 6 thang nam 2011 2 6" xfId="45365"/>
    <cellStyle name="2_NTHOC_1 Bieu 6 thang nam 2011 2 7" xfId="45366"/>
    <cellStyle name="2_NTHOC_1 Bieu 6 thang nam 2011 3" xfId="14179"/>
    <cellStyle name="2_NTHOC_1 Bieu 6 thang nam 2011 3 2" xfId="14180"/>
    <cellStyle name="2_NTHOC_1 Bieu 6 thang nam 2011 3 2 2" xfId="45367"/>
    <cellStyle name="2_NTHOC_1 Bieu 6 thang nam 2011 3 2 3" xfId="45368"/>
    <cellStyle name="2_NTHOC_1 Bieu 6 thang nam 2011 3 3" xfId="14181"/>
    <cellStyle name="2_NTHOC_1 Bieu 6 thang nam 2011 3 3 2" xfId="45369"/>
    <cellStyle name="2_NTHOC_1 Bieu 6 thang nam 2011 3 3 3" xfId="45370"/>
    <cellStyle name="2_NTHOC_1 Bieu 6 thang nam 2011 3 4" xfId="14182"/>
    <cellStyle name="2_NTHOC_1 Bieu 6 thang nam 2011 3 4 2" xfId="45371"/>
    <cellStyle name="2_NTHOC_1 Bieu 6 thang nam 2011 3 4 3" xfId="45372"/>
    <cellStyle name="2_NTHOC_1 Bieu 6 thang nam 2011 4" xfId="14183"/>
    <cellStyle name="2_NTHOC_1 Bieu 6 thang nam 2011 4 2" xfId="45373"/>
    <cellStyle name="2_NTHOC_1 Bieu 6 thang nam 2011 4 3" xfId="45374"/>
    <cellStyle name="2_NTHOC_1 Bieu 6 thang nam 2011 5" xfId="14184"/>
    <cellStyle name="2_NTHOC_1 Bieu 6 thang nam 2011 5 2" xfId="45375"/>
    <cellStyle name="2_NTHOC_1 Bieu 6 thang nam 2011 5 3" xfId="45376"/>
    <cellStyle name="2_NTHOC_1 Bieu 6 thang nam 2011 6" xfId="14185"/>
    <cellStyle name="2_NTHOC_1 Bieu 6 thang nam 2011 6 2" xfId="45377"/>
    <cellStyle name="2_NTHOC_1 Bieu 6 thang nam 2011 6 3" xfId="45378"/>
    <cellStyle name="2_NTHOC_1 Bieu 6 thang nam 2011 7" xfId="45379"/>
    <cellStyle name="2_NTHOC_1 Bieu 6 thang nam 2011_BC von DTPT 6 thang 2012" xfId="14186"/>
    <cellStyle name="2_NTHOC_1 Bieu 6 thang nam 2011_BC von DTPT 6 thang 2012 2" xfId="14187"/>
    <cellStyle name="2_NTHOC_1 Bieu 6 thang nam 2011_BC von DTPT 6 thang 2012 2 2" xfId="14188"/>
    <cellStyle name="2_NTHOC_1 Bieu 6 thang nam 2011_BC von DTPT 6 thang 2012 2 2 2" xfId="14189"/>
    <cellStyle name="2_NTHOC_1 Bieu 6 thang nam 2011_BC von DTPT 6 thang 2012 2 2 2 2" xfId="45380"/>
    <cellStyle name="2_NTHOC_1 Bieu 6 thang nam 2011_BC von DTPT 6 thang 2012 2 2 2 3" xfId="45381"/>
    <cellStyle name="2_NTHOC_1 Bieu 6 thang nam 2011_BC von DTPT 6 thang 2012 2 2 3" xfId="14190"/>
    <cellStyle name="2_NTHOC_1 Bieu 6 thang nam 2011_BC von DTPT 6 thang 2012 2 2 3 2" xfId="45382"/>
    <cellStyle name="2_NTHOC_1 Bieu 6 thang nam 2011_BC von DTPT 6 thang 2012 2 2 3 3" xfId="45383"/>
    <cellStyle name="2_NTHOC_1 Bieu 6 thang nam 2011_BC von DTPT 6 thang 2012 2 2 4" xfId="14191"/>
    <cellStyle name="2_NTHOC_1 Bieu 6 thang nam 2011_BC von DTPT 6 thang 2012 2 2 4 2" xfId="45384"/>
    <cellStyle name="2_NTHOC_1 Bieu 6 thang nam 2011_BC von DTPT 6 thang 2012 2 2 4 3" xfId="45385"/>
    <cellStyle name="2_NTHOC_1 Bieu 6 thang nam 2011_BC von DTPT 6 thang 2012 2 3" xfId="14192"/>
    <cellStyle name="2_NTHOC_1 Bieu 6 thang nam 2011_BC von DTPT 6 thang 2012 2 3 2" xfId="45386"/>
    <cellStyle name="2_NTHOC_1 Bieu 6 thang nam 2011_BC von DTPT 6 thang 2012 2 3 3" xfId="45387"/>
    <cellStyle name="2_NTHOC_1 Bieu 6 thang nam 2011_BC von DTPT 6 thang 2012 2 4" xfId="14193"/>
    <cellStyle name="2_NTHOC_1 Bieu 6 thang nam 2011_BC von DTPT 6 thang 2012 2 4 2" xfId="45388"/>
    <cellStyle name="2_NTHOC_1 Bieu 6 thang nam 2011_BC von DTPT 6 thang 2012 2 4 3" xfId="45389"/>
    <cellStyle name="2_NTHOC_1 Bieu 6 thang nam 2011_BC von DTPT 6 thang 2012 2 5" xfId="14194"/>
    <cellStyle name="2_NTHOC_1 Bieu 6 thang nam 2011_BC von DTPT 6 thang 2012 2 5 2" xfId="45390"/>
    <cellStyle name="2_NTHOC_1 Bieu 6 thang nam 2011_BC von DTPT 6 thang 2012 2 5 3" xfId="45391"/>
    <cellStyle name="2_NTHOC_1 Bieu 6 thang nam 2011_BC von DTPT 6 thang 2012 2 6" xfId="45392"/>
    <cellStyle name="2_NTHOC_1 Bieu 6 thang nam 2011_BC von DTPT 6 thang 2012 2 7" xfId="45393"/>
    <cellStyle name="2_NTHOC_1 Bieu 6 thang nam 2011_BC von DTPT 6 thang 2012 3" xfId="14195"/>
    <cellStyle name="2_NTHOC_1 Bieu 6 thang nam 2011_BC von DTPT 6 thang 2012 3 2" xfId="14196"/>
    <cellStyle name="2_NTHOC_1 Bieu 6 thang nam 2011_BC von DTPT 6 thang 2012 3 2 2" xfId="45394"/>
    <cellStyle name="2_NTHOC_1 Bieu 6 thang nam 2011_BC von DTPT 6 thang 2012 3 2 3" xfId="45395"/>
    <cellStyle name="2_NTHOC_1 Bieu 6 thang nam 2011_BC von DTPT 6 thang 2012 3 3" xfId="14197"/>
    <cellStyle name="2_NTHOC_1 Bieu 6 thang nam 2011_BC von DTPT 6 thang 2012 3 3 2" xfId="45396"/>
    <cellStyle name="2_NTHOC_1 Bieu 6 thang nam 2011_BC von DTPT 6 thang 2012 3 3 3" xfId="45397"/>
    <cellStyle name="2_NTHOC_1 Bieu 6 thang nam 2011_BC von DTPT 6 thang 2012 3 4" xfId="14198"/>
    <cellStyle name="2_NTHOC_1 Bieu 6 thang nam 2011_BC von DTPT 6 thang 2012 3 4 2" xfId="45398"/>
    <cellStyle name="2_NTHOC_1 Bieu 6 thang nam 2011_BC von DTPT 6 thang 2012 3 4 3" xfId="45399"/>
    <cellStyle name="2_NTHOC_1 Bieu 6 thang nam 2011_BC von DTPT 6 thang 2012 4" xfId="14199"/>
    <cellStyle name="2_NTHOC_1 Bieu 6 thang nam 2011_BC von DTPT 6 thang 2012 4 2" xfId="45400"/>
    <cellStyle name="2_NTHOC_1 Bieu 6 thang nam 2011_BC von DTPT 6 thang 2012 4 3" xfId="45401"/>
    <cellStyle name="2_NTHOC_1 Bieu 6 thang nam 2011_BC von DTPT 6 thang 2012 5" xfId="14200"/>
    <cellStyle name="2_NTHOC_1 Bieu 6 thang nam 2011_BC von DTPT 6 thang 2012 5 2" xfId="45402"/>
    <cellStyle name="2_NTHOC_1 Bieu 6 thang nam 2011_BC von DTPT 6 thang 2012 5 3" xfId="45403"/>
    <cellStyle name="2_NTHOC_1 Bieu 6 thang nam 2011_BC von DTPT 6 thang 2012 6" xfId="14201"/>
    <cellStyle name="2_NTHOC_1 Bieu 6 thang nam 2011_BC von DTPT 6 thang 2012 6 2" xfId="45404"/>
    <cellStyle name="2_NTHOC_1 Bieu 6 thang nam 2011_BC von DTPT 6 thang 2012 6 3" xfId="45405"/>
    <cellStyle name="2_NTHOC_1 Bieu 6 thang nam 2011_BC von DTPT 6 thang 2012 7" xfId="45406"/>
    <cellStyle name="2_NTHOC_1 Bieu 6 thang nam 2011_Bieu du thao QD von ho tro co MT" xfId="14202"/>
    <cellStyle name="2_NTHOC_1 Bieu 6 thang nam 2011_Bieu du thao QD von ho tro co MT 2" xfId="14203"/>
    <cellStyle name="2_NTHOC_1 Bieu 6 thang nam 2011_Bieu du thao QD von ho tro co MT 2 2" xfId="14204"/>
    <cellStyle name="2_NTHOC_1 Bieu 6 thang nam 2011_Bieu du thao QD von ho tro co MT 2 2 2" xfId="14205"/>
    <cellStyle name="2_NTHOC_1 Bieu 6 thang nam 2011_Bieu du thao QD von ho tro co MT 2 2 2 2" xfId="45407"/>
    <cellStyle name="2_NTHOC_1 Bieu 6 thang nam 2011_Bieu du thao QD von ho tro co MT 2 2 2 3" xfId="45408"/>
    <cellStyle name="2_NTHOC_1 Bieu 6 thang nam 2011_Bieu du thao QD von ho tro co MT 2 2 3" xfId="14206"/>
    <cellStyle name="2_NTHOC_1 Bieu 6 thang nam 2011_Bieu du thao QD von ho tro co MT 2 2 3 2" xfId="45409"/>
    <cellStyle name="2_NTHOC_1 Bieu 6 thang nam 2011_Bieu du thao QD von ho tro co MT 2 2 3 3" xfId="45410"/>
    <cellStyle name="2_NTHOC_1 Bieu 6 thang nam 2011_Bieu du thao QD von ho tro co MT 2 2 4" xfId="14207"/>
    <cellStyle name="2_NTHOC_1 Bieu 6 thang nam 2011_Bieu du thao QD von ho tro co MT 2 2 4 2" xfId="45411"/>
    <cellStyle name="2_NTHOC_1 Bieu 6 thang nam 2011_Bieu du thao QD von ho tro co MT 2 2 4 3" xfId="45412"/>
    <cellStyle name="2_NTHOC_1 Bieu 6 thang nam 2011_Bieu du thao QD von ho tro co MT 2 3" xfId="14208"/>
    <cellStyle name="2_NTHOC_1 Bieu 6 thang nam 2011_Bieu du thao QD von ho tro co MT 2 3 2" xfId="45413"/>
    <cellStyle name="2_NTHOC_1 Bieu 6 thang nam 2011_Bieu du thao QD von ho tro co MT 2 3 3" xfId="45414"/>
    <cellStyle name="2_NTHOC_1 Bieu 6 thang nam 2011_Bieu du thao QD von ho tro co MT 2 4" xfId="14209"/>
    <cellStyle name="2_NTHOC_1 Bieu 6 thang nam 2011_Bieu du thao QD von ho tro co MT 2 4 2" xfId="45415"/>
    <cellStyle name="2_NTHOC_1 Bieu 6 thang nam 2011_Bieu du thao QD von ho tro co MT 2 4 3" xfId="45416"/>
    <cellStyle name="2_NTHOC_1 Bieu 6 thang nam 2011_Bieu du thao QD von ho tro co MT 2 5" xfId="14210"/>
    <cellStyle name="2_NTHOC_1 Bieu 6 thang nam 2011_Bieu du thao QD von ho tro co MT 2 5 2" xfId="45417"/>
    <cellStyle name="2_NTHOC_1 Bieu 6 thang nam 2011_Bieu du thao QD von ho tro co MT 2 5 3" xfId="45418"/>
    <cellStyle name="2_NTHOC_1 Bieu 6 thang nam 2011_Bieu du thao QD von ho tro co MT 2 6" xfId="45419"/>
    <cellStyle name="2_NTHOC_1 Bieu 6 thang nam 2011_Bieu du thao QD von ho tro co MT 2 7" xfId="45420"/>
    <cellStyle name="2_NTHOC_1 Bieu 6 thang nam 2011_Bieu du thao QD von ho tro co MT 3" xfId="14211"/>
    <cellStyle name="2_NTHOC_1 Bieu 6 thang nam 2011_Bieu du thao QD von ho tro co MT 3 2" xfId="14212"/>
    <cellStyle name="2_NTHOC_1 Bieu 6 thang nam 2011_Bieu du thao QD von ho tro co MT 3 2 2" xfId="45421"/>
    <cellStyle name="2_NTHOC_1 Bieu 6 thang nam 2011_Bieu du thao QD von ho tro co MT 3 2 3" xfId="45422"/>
    <cellStyle name="2_NTHOC_1 Bieu 6 thang nam 2011_Bieu du thao QD von ho tro co MT 3 3" xfId="14213"/>
    <cellStyle name="2_NTHOC_1 Bieu 6 thang nam 2011_Bieu du thao QD von ho tro co MT 3 3 2" xfId="45423"/>
    <cellStyle name="2_NTHOC_1 Bieu 6 thang nam 2011_Bieu du thao QD von ho tro co MT 3 3 3" xfId="45424"/>
    <cellStyle name="2_NTHOC_1 Bieu 6 thang nam 2011_Bieu du thao QD von ho tro co MT 3 4" xfId="14214"/>
    <cellStyle name="2_NTHOC_1 Bieu 6 thang nam 2011_Bieu du thao QD von ho tro co MT 3 4 2" xfId="45425"/>
    <cellStyle name="2_NTHOC_1 Bieu 6 thang nam 2011_Bieu du thao QD von ho tro co MT 3 4 3" xfId="45426"/>
    <cellStyle name="2_NTHOC_1 Bieu 6 thang nam 2011_Bieu du thao QD von ho tro co MT 4" xfId="14215"/>
    <cellStyle name="2_NTHOC_1 Bieu 6 thang nam 2011_Bieu du thao QD von ho tro co MT 4 2" xfId="45427"/>
    <cellStyle name="2_NTHOC_1 Bieu 6 thang nam 2011_Bieu du thao QD von ho tro co MT 4 3" xfId="45428"/>
    <cellStyle name="2_NTHOC_1 Bieu 6 thang nam 2011_Bieu du thao QD von ho tro co MT 5" xfId="14216"/>
    <cellStyle name="2_NTHOC_1 Bieu 6 thang nam 2011_Bieu du thao QD von ho tro co MT 5 2" xfId="45429"/>
    <cellStyle name="2_NTHOC_1 Bieu 6 thang nam 2011_Bieu du thao QD von ho tro co MT 5 3" xfId="45430"/>
    <cellStyle name="2_NTHOC_1 Bieu 6 thang nam 2011_Bieu du thao QD von ho tro co MT 6" xfId="14217"/>
    <cellStyle name="2_NTHOC_1 Bieu 6 thang nam 2011_Bieu du thao QD von ho tro co MT 6 2" xfId="45431"/>
    <cellStyle name="2_NTHOC_1 Bieu 6 thang nam 2011_Bieu du thao QD von ho tro co MT 6 3" xfId="45432"/>
    <cellStyle name="2_NTHOC_1 Bieu 6 thang nam 2011_Bieu du thao QD von ho tro co MT 7" xfId="45433"/>
    <cellStyle name="2_NTHOC_1 Bieu 6 thang nam 2011_Ke hoach 2012 (theo doi)" xfId="14218"/>
    <cellStyle name="2_NTHOC_1 Bieu 6 thang nam 2011_Ke hoach 2012 (theo doi) 2" xfId="14219"/>
    <cellStyle name="2_NTHOC_1 Bieu 6 thang nam 2011_Ke hoach 2012 (theo doi) 2 2" xfId="14220"/>
    <cellStyle name="2_NTHOC_1 Bieu 6 thang nam 2011_Ke hoach 2012 (theo doi) 2 2 2" xfId="14221"/>
    <cellStyle name="2_NTHOC_1 Bieu 6 thang nam 2011_Ke hoach 2012 (theo doi) 2 2 2 2" xfId="45434"/>
    <cellStyle name="2_NTHOC_1 Bieu 6 thang nam 2011_Ke hoach 2012 (theo doi) 2 2 2 3" xfId="45435"/>
    <cellStyle name="2_NTHOC_1 Bieu 6 thang nam 2011_Ke hoach 2012 (theo doi) 2 2 3" xfId="14222"/>
    <cellStyle name="2_NTHOC_1 Bieu 6 thang nam 2011_Ke hoach 2012 (theo doi) 2 2 3 2" xfId="45436"/>
    <cellStyle name="2_NTHOC_1 Bieu 6 thang nam 2011_Ke hoach 2012 (theo doi) 2 2 3 3" xfId="45437"/>
    <cellStyle name="2_NTHOC_1 Bieu 6 thang nam 2011_Ke hoach 2012 (theo doi) 2 2 4" xfId="14223"/>
    <cellStyle name="2_NTHOC_1 Bieu 6 thang nam 2011_Ke hoach 2012 (theo doi) 2 2 4 2" xfId="45438"/>
    <cellStyle name="2_NTHOC_1 Bieu 6 thang nam 2011_Ke hoach 2012 (theo doi) 2 2 4 3" xfId="45439"/>
    <cellStyle name="2_NTHOC_1 Bieu 6 thang nam 2011_Ke hoach 2012 (theo doi) 2 3" xfId="14224"/>
    <cellStyle name="2_NTHOC_1 Bieu 6 thang nam 2011_Ke hoach 2012 (theo doi) 2 3 2" xfId="45440"/>
    <cellStyle name="2_NTHOC_1 Bieu 6 thang nam 2011_Ke hoach 2012 (theo doi) 2 3 3" xfId="45441"/>
    <cellStyle name="2_NTHOC_1 Bieu 6 thang nam 2011_Ke hoach 2012 (theo doi) 2 4" xfId="14225"/>
    <cellStyle name="2_NTHOC_1 Bieu 6 thang nam 2011_Ke hoach 2012 (theo doi) 2 4 2" xfId="45442"/>
    <cellStyle name="2_NTHOC_1 Bieu 6 thang nam 2011_Ke hoach 2012 (theo doi) 2 4 3" xfId="45443"/>
    <cellStyle name="2_NTHOC_1 Bieu 6 thang nam 2011_Ke hoach 2012 (theo doi) 2 5" xfId="14226"/>
    <cellStyle name="2_NTHOC_1 Bieu 6 thang nam 2011_Ke hoach 2012 (theo doi) 2 5 2" xfId="45444"/>
    <cellStyle name="2_NTHOC_1 Bieu 6 thang nam 2011_Ke hoach 2012 (theo doi) 2 5 3" xfId="45445"/>
    <cellStyle name="2_NTHOC_1 Bieu 6 thang nam 2011_Ke hoach 2012 (theo doi) 2 6" xfId="45446"/>
    <cellStyle name="2_NTHOC_1 Bieu 6 thang nam 2011_Ke hoach 2012 (theo doi) 2 7" xfId="45447"/>
    <cellStyle name="2_NTHOC_1 Bieu 6 thang nam 2011_Ke hoach 2012 (theo doi) 3" xfId="14227"/>
    <cellStyle name="2_NTHOC_1 Bieu 6 thang nam 2011_Ke hoach 2012 (theo doi) 3 2" xfId="14228"/>
    <cellStyle name="2_NTHOC_1 Bieu 6 thang nam 2011_Ke hoach 2012 (theo doi) 3 2 2" xfId="45448"/>
    <cellStyle name="2_NTHOC_1 Bieu 6 thang nam 2011_Ke hoach 2012 (theo doi) 3 2 3" xfId="45449"/>
    <cellStyle name="2_NTHOC_1 Bieu 6 thang nam 2011_Ke hoach 2012 (theo doi) 3 3" xfId="14229"/>
    <cellStyle name="2_NTHOC_1 Bieu 6 thang nam 2011_Ke hoach 2012 (theo doi) 3 3 2" xfId="45450"/>
    <cellStyle name="2_NTHOC_1 Bieu 6 thang nam 2011_Ke hoach 2012 (theo doi) 3 3 3" xfId="45451"/>
    <cellStyle name="2_NTHOC_1 Bieu 6 thang nam 2011_Ke hoach 2012 (theo doi) 3 4" xfId="14230"/>
    <cellStyle name="2_NTHOC_1 Bieu 6 thang nam 2011_Ke hoach 2012 (theo doi) 3 4 2" xfId="45452"/>
    <cellStyle name="2_NTHOC_1 Bieu 6 thang nam 2011_Ke hoach 2012 (theo doi) 3 4 3" xfId="45453"/>
    <cellStyle name="2_NTHOC_1 Bieu 6 thang nam 2011_Ke hoach 2012 (theo doi) 4" xfId="14231"/>
    <cellStyle name="2_NTHOC_1 Bieu 6 thang nam 2011_Ke hoach 2012 (theo doi) 4 2" xfId="45454"/>
    <cellStyle name="2_NTHOC_1 Bieu 6 thang nam 2011_Ke hoach 2012 (theo doi) 4 3" xfId="45455"/>
    <cellStyle name="2_NTHOC_1 Bieu 6 thang nam 2011_Ke hoach 2012 (theo doi) 5" xfId="14232"/>
    <cellStyle name="2_NTHOC_1 Bieu 6 thang nam 2011_Ke hoach 2012 (theo doi) 5 2" xfId="45456"/>
    <cellStyle name="2_NTHOC_1 Bieu 6 thang nam 2011_Ke hoach 2012 (theo doi) 5 3" xfId="45457"/>
    <cellStyle name="2_NTHOC_1 Bieu 6 thang nam 2011_Ke hoach 2012 (theo doi) 6" xfId="14233"/>
    <cellStyle name="2_NTHOC_1 Bieu 6 thang nam 2011_Ke hoach 2012 (theo doi) 6 2" xfId="45458"/>
    <cellStyle name="2_NTHOC_1 Bieu 6 thang nam 2011_Ke hoach 2012 (theo doi) 6 3" xfId="45459"/>
    <cellStyle name="2_NTHOC_1 Bieu 6 thang nam 2011_Ke hoach 2012 (theo doi) 7" xfId="45460"/>
    <cellStyle name="2_NTHOC_1 Bieu 6 thang nam 2011_Ke hoach 2012 theo doi (giai ngan 30.6.12)" xfId="14234"/>
    <cellStyle name="2_NTHOC_1 Bieu 6 thang nam 2011_Ke hoach 2012 theo doi (giai ngan 30.6.12) 2" xfId="14235"/>
    <cellStyle name="2_NTHOC_1 Bieu 6 thang nam 2011_Ke hoach 2012 theo doi (giai ngan 30.6.12) 2 2" xfId="14236"/>
    <cellStyle name="2_NTHOC_1 Bieu 6 thang nam 2011_Ke hoach 2012 theo doi (giai ngan 30.6.12) 2 2 2" xfId="14237"/>
    <cellStyle name="2_NTHOC_1 Bieu 6 thang nam 2011_Ke hoach 2012 theo doi (giai ngan 30.6.12) 2 2 2 2" xfId="45461"/>
    <cellStyle name="2_NTHOC_1 Bieu 6 thang nam 2011_Ke hoach 2012 theo doi (giai ngan 30.6.12) 2 2 2 3" xfId="45462"/>
    <cellStyle name="2_NTHOC_1 Bieu 6 thang nam 2011_Ke hoach 2012 theo doi (giai ngan 30.6.12) 2 2 3" xfId="14238"/>
    <cellStyle name="2_NTHOC_1 Bieu 6 thang nam 2011_Ke hoach 2012 theo doi (giai ngan 30.6.12) 2 2 3 2" xfId="45463"/>
    <cellStyle name="2_NTHOC_1 Bieu 6 thang nam 2011_Ke hoach 2012 theo doi (giai ngan 30.6.12) 2 2 3 3" xfId="45464"/>
    <cellStyle name="2_NTHOC_1 Bieu 6 thang nam 2011_Ke hoach 2012 theo doi (giai ngan 30.6.12) 2 2 4" xfId="14239"/>
    <cellStyle name="2_NTHOC_1 Bieu 6 thang nam 2011_Ke hoach 2012 theo doi (giai ngan 30.6.12) 2 2 4 2" xfId="45465"/>
    <cellStyle name="2_NTHOC_1 Bieu 6 thang nam 2011_Ke hoach 2012 theo doi (giai ngan 30.6.12) 2 2 4 3" xfId="45466"/>
    <cellStyle name="2_NTHOC_1 Bieu 6 thang nam 2011_Ke hoach 2012 theo doi (giai ngan 30.6.12) 2 3" xfId="14240"/>
    <cellStyle name="2_NTHOC_1 Bieu 6 thang nam 2011_Ke hoach 2012 theo doi (giai ngan 30.6.12) 2 3 2" xfId="45467"/>
    <cellStyle name="2_NTHOC_1 Bieu 6 thang nam 2011_Ke hoach 2012 theo doi (giai ngan 30.6.12) 2 3 3" xfId="45468"/>
    <cellStyle name="2_NTHOC_1 Bieu 6 thang nam 2011_Ke hoach 2012 theo doi (giai ngan 30.6.12) 2 4" xfId="14241"/>
    <cellStyle name="2_NTHOC_1 Bieu 6 thang nam 2011_Ke hoach 2012 theo doi (giai ngan 30.6.12) 2 4 2" xfId="45469"/>
    <cellStyle name="2_NTHOC_1 Bieu 6 thang nam 2011_Ke hoach 2012 theo doi (giai ngan 30.6.12) 2 4 3" xfId="45470"/>
    <cellStyle name="2_NTHOC_1 Bieu 6 thang nam 2011_Ke hoach 2012 theo doi (giai ngan 30.6.12) 2 5" xfId="14242"/>
    <cellStyle name="2_NTHOC_1 Bieu 6 thang nam 2011_Ke hoach 2012 theo doi (giai ngan 30.6.12) 2 5 2" xfId="45471"/>
    <cellStyle name="2_NTHOC_1 Bieu 6 thang nam 2011_Ke hoach 2012 theo doi (giai ngan 30.6.12) 2 5 3" xfId="45472"/>
    <cellStyle name="2_NTHOC_1 Bieu 6 thang nam 2011_Ke hoach 2012 theo doi (giai ngan 30.6.12) 2 6" xfId="45473"/>
    <cellStyle name="2_NTHOC_1 Bieu 6 thang nam 2011_Ke hoach 2012 theo doi (giai ngan 30.6.12) 2 7" xfId="45474"/>
    <cellStyle name="2_NTHOC_1 Bieu 6 thang nam 2011_Ke hoach 2012 theo doi (giai ngan 30.6.12) 3" xfId="14243"/>
    <cellStyle name="2_NTHOC_1 Bieu 6 thang nam 2011_Ke hoach 2012 theo doi (giai ngan 30.6.12) 3 2" xfId="14244"/>
    <cellStyle name="2_NTHOC_1 Bieu 6 thang nam 2011_Ke hoach 2012 theo doi (giai ngan 30.6.12) 3 2 2" xfId="45475"/>
    <cellStyle name="2_NTHOC_1 Bieu 6 thang nam 2011_Ke hoach 2012 theo doi (giai ngan 30.6.12) 3 2 3" xfId="45476"/>
    <cellStyle name="2_NTHOC_1 Bieu 6 thang nam 2011_Ke hoach 2012 theo doi (giai ngan 30.6.12) 3 3" xfId="14245"/>
    <cellStyle name="2_NTHOC_1 Bieu 6 thang nam 2011_Ke hoach 2012 theo doi (giai ngan 30.6.12) 3 3 2" xfId="45477"/>
    <cellStyle name="2_NTHOC_1 Bieu 6 thang nam 2011_Ke hoach 2012 theo doi (giai ngan 30.6.12) 3 3 3" xfId="45478"/>
    <cellStyle name="2_NTHOC_1 Bieu 6 thang nam 2011_Ke hoach 2012 theo doi (giai ngan 30.6.12) 3 4" xfId="14246"/>
    <cellStyle name="2_NTHOC_1 Bieu 6 thang nam 2011_Ke hoach 2012 theo doi (giai ngan 30.6.12) 3 4 2" xfId="45479"/>
    <cellStyle name="2_NTHOC_1 Bieu 6 thang nam 2011_Ke hoach 2012 theo doi (giai ngan 30.6.12) 3 4 3" xfId="45480"/>
    <cellStyle name="2_NTHOC_1 Bieu 6 thang nam 2011_Ke hoach 2012 theo doi (giai ngan 30.6.12) 4" xfId="14247"/>
    <cellStyle name="2_NTHOC_1 Bieu 6 thang nam 2011_Ke hoach 2012 theo doi (giai ngan 30.6.12) 4 2" xfId="45481"/>
    <cellStyle name="2_NTHOC_1 Bieu 6 thang nam 2011_Ke hoach 2012 theo doi (giai ngan 30.6.12) 4 3" xfId="45482"/>
    <cellStyle name="2_NTHOC_1 Bieu 6 thang nam 2011_Ke hoach 2012 theo doi (giai ngan 30.6.12) 5" xfId="14248"/>
    <cellStyle name="2_NTHOC_1 Bieu 6 thang nam 2011_Ke hoach 2012 theo doi (giai ngan 30.6.12) 5 2" xfId="45483"/>
    <cellStyle name="2_NTHOC_1 Bieu 6 thang nam 2011_Ke hoach 2012 theo doi (giai ngan 30.6.12) 5 3" xfId="45484"/>
    <cellStyle name="2_NTHOC_1 Bieu 6 thang nam 2011_Ke hoach 2012 theo doi (giai ngan 30.6.12) 6" xfId="14249"/>
    <cellStyle name="2_NTHOC_1 Bieu 6 thang nam 2011_Ke hoach 2012 theo doi (giai ngan 30.6.12) 6 2" xfId="45485"/>
    <cellStyle name="2_NTHOC_1 Bieu 6 thang nam 2011_Ke hoach 2012 theo doi (giai ngan 30.6.12) 6 3" xfId="45486"/>
    <cellStyle name="2_NTHOC_1 Bieu 6 thang nam 2011_Ke hoach 2012 theo doi (giai ngan 30.6.12) 7" xfId="45487"/>
    <cellStyle name="2_NTHOC_Bao cao tinh hinh thuc hien KH 2009 den 31-01-10" xfId="14250"/>
    <cellStyle name="2_NTHOC_Bao cao tinh hinh thuc hien KH 2009 den 31-01-10 2" xfId="14251"/>
    <cellStyle name="2_NTHOC_Bao cao tinh hinh thuc hien KH 2009 den 31-01-10 2 2" xfId="14252"/>
    <cellStyle name="2_NTHOC_Bao cao tinh hinh thuc hien KH 2009 den 31-01-10 2 2 2" xfId="14253"/>
    <cellStyle name="2_NTHOC_Bao cao tinh hinh thuc hien KH 2009 den 31-01-10 2 2 2 2" xfId="45488"/>
    <cellStyle name="2_NTHOC_Bao cao tinh hinh thuc hien KH 2009 den 31-01-10 2 2 2 3" xfId="45489"/>
    <cellStyle name="2_NTHOC_Bao cao tinh hinh thuc hien KH 2009 den 31-01-10 2 2 3" xfId="14254"/>
    <cellStyle name="2_NTHOC_Bao cao tinh hinh thuc hien KH 2009 den 31-01-10 2 2 3 2" xfId="45490"/>
    <cellStyle name="2_NTHOC_Bao cao tinh hinh thuc hien KH 2009 den 31-01-10 2 2 3 3" xfId="45491"/>
    <cellStyle name="2_NTHOC_Bao cao tinh hinh thuc hien KH 2009 den 31-01-10 2 2 4" xfId="14255"/>
    <cellStyle name="2_NTHOC_Bao cao tinh hinh thuc hien KH 2009 den 31-01-10 2 2 4 2" xfId="45492"/>
    <cellStyle name="2_NTHOC_Bao cao tinh hinh thuc hien KH 2009 den 31-01-10 2 2 4 3" xfId="45493"/>
    <cellStyle name="2_NTHOC_Bao cao tinh hinh thuc hien KH 2009 den 31-01-10 2 3" xfId="14256"/>
    <cellStyle name="2_NTHOC_Bao cao tinh hinh thuc hien KH 2009 den 31-01-10 2 3 2" xfId="45494"/>
    <cellStyle name="2_NTHOC_Bao cao tinh hinh thuc hien KH 2009 den 31-01-10 2 3 3" xfId="45495"/>
    <cellStyle name="2_NTHOC_Bao cao tinh hinh thuc hien KH 2009 den 31-01-10 2 4" xfId="14257"/>
    <cellStyle name="2_NTHOC_Bao cao tinh hinh thuc hien KH 2009 den 31-01-10 2 4 2" xfId="45496"/>
    <cellStyle name="2_NTHOC_Bao cao tinh hinh thuc hien KH 2009 den 31-01-10 2 4 3" xfId="45497"/>
    <cellStyle name="2_NTHOC_Bao cao tinh hinh thuc hien KH 2009 den 31-01-10 2 5" xfId="14258"/>
    <cellStyle name="2_NTHOC_Bao cao tinh hinh thuc hien KH 2009 den 31-01-10 2 5 2" xfId="45498"/>
    <cellStyle name="2_NTHOC_Bao cao tinh hinh thuc hien KH 2009 den 31-01-10 2 5 3" xfId="45499"/>
    <cellStyle name="2_NTHOC_Bao cao tinh hinh thuc hien KH 2009 den 31-01-10 2 6" xfId="45500"/>
    <cellStyle name="2_NTHOC_Bao cao tinh hinh thuc hien KH 2009 den 31-01-10 2 7" xfId="45501"/>
    <cellStyle name="2_NTHOC_Bao cao tinh hinh thuc hien KH 2009 den 31-01-10 3" xfId="14259"/>
    <cellStyle name="2_NTHOC_Bao cao tinh hinh thuc hien KH 2009 den 31-01-10 3 2" xfId="14260"/>
    <cellStyle name="2_NTHOC_Bao cao tinh hinh thuc hien KH 2009 den 31-01-10 3 2 2" xfId="45502"/>
    <cellStyle name="2_NTHOC_Bao cao tinh hinh thuc hien KH 2009 den 31-01-10 3 2 3" xfId="45503"/>
    <cellStyle name="2_NTHOC_Bao cao tinh hinh thuc hien KH 2009 den 31-01-10 3 3" xfId="14261"/>
    <cellStyle name="2_NTHOC_Bao cao tinh hinh thuc hien KH 2009 den 31-01-10 3 3 2" xfId="45504"/>
    <cellStyle name="2_NTHOC_Bao cao tinh hinh thuc hien KH 2009 den 31-01-10 3 3 3" xfId="45505"/>
    <cellStyle name="2_NTHOC_Bao cao tinh hinh thuc hien KH 2009 den 31-01-10 3 4" xfId="14262"/>
    <cellStyle name="2_NTHOC_Bao cao tinh hinh thuc hien KH 2009 den 31-01-10 3 4 2" xfId="45506"/>
    <cellStyle name="2_NTHOC_Bao cao tinh hinh thuc hien KH 2009 den 31-01-10 3 4 3" xfId="45507"/>
    <cellStyle name="2_NTHOC_Bao cao tinh hinh thuc hien KH 2009 den 31-01-10 4" xfId="14263"/>
    <cellStyle name="2_NTHOC_Bao cao tinh hinh thuc hien KH 2009 den 31-01-10 4 2" xfId="45508"/>
    <cellStyle name="2_NTHOC_Bao cao tinh hinh thuc hien KH 2009 den 31-01-10 4 3" xfId="45509"/>
    <cellStyle name="2_NTHOC_Bao cao tinh hinh thuc hien KH 2009 den 31-01-10 5" xfId="14264"/>
    <cellStyle name="2_NTHOC_Bao cao tinh hinh thuc hien KH 2009 den 31-01-10 5 2" xfId="45510"/>
    <cellStyle name="2_NTHOC_Bao cao tinh hinh thuc hien KH 2009 den 31-01-10 5 3" xfId="45511"/>
    <cellStyle name="2_NTHOC_Bao cao tinh hinh thuc hien KH 2009 den 31-01-10 6" xfId="14265"/>
    <cellStyle name="2_NTHOC_Bao cao tinh hinh thuc hien KH 2009 den 31-01-10 6 2" xfId="45512"/>
    <cellStyle name="2_NTHOC_Bao cao tinh hinh thuc hien KH 2009 den 31-01-10 6 3" xfId="45513"/>
    <cellStyle name="2_NTHOC_Bao cao tinh hinh thuc hien KH 2009 den 31-01-10 7" xfId="45514"/>
    <cellStyle name="2_NTHOC_Bao cao tinh hinh thuc hien KH 2009 den 31-01-10_BC von DTPT 6 thang 2012" xfId="14266"/>
    <cellStyle name="2_NTHOC_Bao cao tinh hinh thuc hien KH 2009 den 31-01-10_BC von DTPT 6 thang 2012 2" xfId="14267"/>
    <cellStyle name="2_NTHOC_Bao cao tinh hinh thuc hien KH 2009 den 31-01-10_BC von DTPT 6 thang 2012 2 2" xfId="14268"/>
    <cellStyle name="2_NTHOC_Bao cao tinh hinh thuc hien KH 2009 den 31-01-10_BC von DTPT 6 thang 2012 2 2 2" xfId="14269"/>
    <cellStyle name="2_NTHOC_Bao cao tinh hinh thuc hien KH 2009 den 31-01-10_BC von DTPT 6 thang 2012 2 2 2 2" xfId="45515"/>
    <cellStyle name="2_NTHOC_Bao cao tinh hinh thuc hien KH 2009 den 31-01-10_BC von DTPT 6 thang 2012 2 2 2 3" xfId="45516"/>
    <cellStyle name="2_NTHOC_Bao cao tinh hinh thuc hien KH 2009 den 31-01-10_BC von DTPT 6 thang 2012 2 2 3" xfId="14270"/>
    <cellStyle name="2_NTHOC_Bao cao tinh hinh thuc hien KH 2009 den 31-01-10_BC von DTPT 6 thang 2012 2 2 3 2" xfId="45517"/>
    <cellStyle name="2_NTHOC_Bao cao tinh hinh thuc hien KH 2009 den 31-01-10_BC von DTPT 6 thang 2012 2 2 3 3" xfId="45518"/>
    <cellStyle name="2_NTHOC_Bao cao tinh hinh thuc hien KH 2009 den 31-01-10_BC von DTPT 6 thang 2012 2 2 4" xfId="14271"/>
    <cellStyle name="2_NTHOC_Bao cao tinh hinh thuc hien KH 2009 den 31-01-10_BC von DTPT 6 thang 2012 2 2 4 2" xfId="45519"/>
    <cellStyle name="2_NTHOC_Bao cao tinh hinh thuc hien KH 2009 den 31-01-10_BC von DTPT 6 thang 2012 2 2 4 3" xfId="45520"/>
    <cellStyle name="2_NTHOC_Bao cao tinh hinh thuc hien KH 2009 den 31-01-10_BC von DTPT 6 thang 2012 2 3" xfId="14272"/>
    <cellStyle name="2_NTHOC_Bao cao tinh hinh thuc hien KH 2009 den 31-01-10_BC von DTPT 6 thang 2012 2 3 2" xfId="45521"/>
    <cellStyle name="2_NTHOC_Bao cao tinh hinh thuc hien KH 2009 den 31-01-10_BC von DTPT 6 thang 2012 2 3 3" xfId="45522"/>
    <cellStyle name="2_NTHOC_Bao cao tinh hinh thuc hien KH 2009 den 31-01-10_BC von DTPT 6 thang 2012 2 4" xfId="14273"/>
    <cellStyle name="2_NTHOC_Bao cao tinh hinh thuc hien KH 2009 den 31-01-10_BC von DTPT 6 thang 2012 2 4 2" xfId="45523"/>
    <cellStyle name="2_NTHOC_Bao cao tinh hinh thuc hien KH 2009 den 31-01-10_BC von DTPT 6 thang 2012 2 4 3" xfId="45524"/>
    <cellStyle name="2_NTHOC_Bao cao tinh hinh thuc hien KH 2009 den 31-01-10_BC von DTPT 6 thang 2012 2 5" xfId="14274"/>
    <cellStyle name="2_NTHOC_Bao cao tinh hinh thuc hien KH 2009 den 31-01-10_BC von DTPT 6 thang 2012 2 5 2" xfId="45525"/>
    <cellStyle name="2_NTHOC_Bao cao tinh hinh thuc hien KH 2009 den 31-01-10_BC von DTPT 6 thang 2012 2 5 3" xfId="45526"/>
    <cellStyle name="2_NTHOC_Bao cao tinh hinh thuc hien KH 2009 den 31-01-10_BC von DTPT 6 thang 2012 2 6" xfId="45527"/>
    <cellStyle name="2_NTHOC_Bao cao tinh hinh thuc hien KH 2009 den 31-01-10_BC von DTPT 6 thang 2012 2 7" xfId="45528"/>
    <cellStyle name="2_NTHOC_Bao cao tinh hinh thuc hien KH 2009 den 31-01-10_BC von DTPT 6 thang 2012 3" xfId="14275"/>
    <cellStyle name="2_NTHOC_Bao cao tinh hinh thuc hien KH 2009 den 31-01-10_BC von DTPT 6 thang 2012 3 2" xfId="14276"/>
    <cellStyle name="2_NTHOC_Bao cao tinh hinh thuc hien KH 2009 den 31-01-10_BC von DTPT 6 thang 2012 3 2 2" xfId="45529"/>
    <cellStyle name="2_NTHOC_Bao cao tinh hinh thuc hien KH 2009 den 31-01-10_BC von DTPT 6 thang 2012 3 2 3" xfId="45530"/>
    <cellStyle name="2_NTHOC_Bao cao tinh hinh thuc hien KH 2009 den 31-01-10_BC von DTPT 6 thang 2012 3 3" xfId="14277"/>
    <cellStyle name="2_NTHOC_Bao cao tinh hinh thuc hien KH 2009 den 31-01-10_BC von DTPT 6 thang 2012 3 3 2" xfId="45531"/>
    <cellStyle name="2_NTHOC_Bao cao tinh hinh thuc hien KH 2009 den 31-01-10_BC von DTPT 6 thang 2012 3 3 3" xfId="45532"/>
    <cellStyle name="2_NTHOC_Bao cao tinh hinh thuc hien KH 2009 den 31-01-10_BC von DTPT 6 thang 2012 3 4" xfId="14278"/>
    <cellStyle name="2_NTHOC_Bao cao tinh hinh thuc hien KH 2009 den 31-01-10_BC von DTPT 6 thang 2012 3 4 2" xfId="45533"/>
    <cellStyle name="2_NTHOC_Bao cao tinh hinh thuc hien KH 2009 den 31-01-10_BC von DTPT 6 thang 2012 3 4 3" xfId="45534"/>
    <cellStyle name="2_NTHOC_Bao cao tinh hinh thuc hien KH 2009 den 31-01-10_BC von DTPT 6 thang 2012 4" xfId="14279"/>
    <cellStyle name="2_NTHOC_Bao cao tinh hinh thuc hien KH 2009 den 31-01-10_BC von DTPT 6 thang 2012 4 2" xfId="45535"/>
    <cellStyle name="2_NTHOC_Bao cao tinh hinh thuc hien KH 2009 den 31-01-10_BC von DTPT 6 thang 2012 4 3" xfId="45536"/>
    <cellStyle name="2_NTHOC_Bao cao tinh hinh thuc hien KH 2009 den 31-01-10_BC von DTPT 6 thang 2012 5" xfId="14280"/>
    <cellStyle name="2_NTHOC_Bao cao tinh hinh thuc hien KH 2009 den 31-01-10_BC von DTPT 6 thang 2012 5 2" xfId="45537"/>
    <cellStyle name="2_NTHOC_Bao cao tinh hinh thuc hien KH 2009 den 31-01-10_BC von DTPT 6 thang 2012 5 3" xfId="45538"/>
    <cellStyle name="2_NTHOC_Bao cao tinh hinh thuc hien KH 2009 den 31-01-10_BC von DTPT 6 thang 2012 6" xfId="14281"/>
    <cellStyle name="2_NTHOC_Bao cao tinh hinh thuc hien KH 2009 den 31-01-10_BC von DTPT 6 thang 2012 6 2" xfId="45539"/>
    <cellStyle name="2_NTHOC_Bao cao tinh hinh thuc hien KH 2009 den 31-01-10_BC von DTPT 6 thang 2012 6 3" xfId="45540"/>
    <cellStyle name="2_NTHOC_Bao cao tinh hinh thuc hien KH 2009 den 31-01-10_BC von DTPT 6 thang 2012 7" xfId="45541"/>
    <cellStyle name="2_NTHOC_Bao cao tinh hinh thuc hien KH 2009 den 31-01-10_Bieu du thao QD von ho tro co MT" xfId="14282"/>
    <cellStyle name="2_NTHOC_Bao cao tinh hinh thuc hien KH 2009 den 31-01-10_Bieu du thao QD von ho tro co MT 2" xfId="14283"/>
    <cellStyle name="2_NTHOC_Bao cao tinh hinh thuc hien KH 2009 den 31-01-10_Bieu du thao QD von ho tro co MT 2 2" xfId="14284"/>
    <cellStyle name="2_NTHOC_Bao cao tinh hinh thuc hien KH 2009 den 31-01-10_Bieu du thao QD von ho tro co MT 2 2 2" xfId="14285"/>
    <cellStyle name="2_NTHOC_Bao cao tinh hinh thuc hien KH 2009 den 31-01-10_Bieu du thao QD von ho tro co MT 2 2 2 2" xfId="45542"/>
    <cellStyle name="2_NTHOC_Bao cao tinh hinh thuc hien KH 2009 den 31-01-10_Bieu du thao QD von ho tro co MT 2 2 2 3" xfId="45543"/>
    <cellStyle name="2_NTHOC_Bao cao tinh hinh thuc hien KH 2009 den 31-01-10_Bieu du thao QD von ho tro co MT 2 2 3" xfId="14286"/>
    <cellStyle name="2_NTHOC_Bao cao tinh hinh thuc hien KH 2009 den 31-01-10_Bieu du thao QD von ho tro co MT 2 2 3 2" xfId="45544"/>
    <cellStyle name="2_NTHOC_Bao cao tinh hinh thuc hien KH 2009 den 31-01-10_Bieu du thao QD von ho tro co MT 2 2 3 3" xfId="45545"/>
    <cellStyle name="2_NTHOC_Bao cao tinh hinh thuc hien KH 2009 den 31-01-10_Bieu du thao QD von ho tro co MT 2 2 4" xfId="14287"/>
    <cellStyle name="2_NTHOC_Bao cao tinh hinh thuc hien KH 2009 den 31-01-10_Bieu du thao QD von ho tro co MT 2 2 4 2" xfId="45546"/>
    <cellStyle name="2_NTHOC_Bao cao tinh hinh thuc hien KH 2009 den 31-01-10_Bieu du thao QD von ho tro co MT 2 2 4 3" xfId="45547"/>
    <cellStyle name="2_NTHOC_Bao cao tinh hinh thuc hien KH 2009 den 31-01-10_Bieu du thao QD von ho tro co MT 2 3" xfId="14288"/>
    <cellStyle name="2_NTHOC_Bao cao tinh hinh thuc hien KH 2009 den 31-01-10_Bieu du thao QD von ho tro co MT 2 3 2" xfId="45548"/>
    <cellStyle name="2_NTHOC_Bao cao tinh hinh thuc hien KH 2009 den 31-01-10_Bieu du thao QD von ho tro co MT 2 3 3" xfId="45549"/>
    <cellStyle name="2_NTHOC_Bao cao tinh hinh thuc hien KH 2009 den 31-01-10_Bieu du thao QD von ho tro co MT 2 4" xfId="14289"/>
    <cellStyle name="2_NTHOC_Bao cao tinh hinh thuc hien KH 2009 den 31-01-10_Bieu du thao QD von ho tro co MT 2 4 2" xfId="45550"/>
    <cellStyle name="2_NTHOC_Bao cao tinh hinh thuc hien KH 2009 den 31-01-10_Bieu du thao QD von ho tro co MT 2 4 3" xfId="45551"/>
    <cellStyle name="2_NTHOC_Bao cao tinh hinh thuc hien KH 2009 den 31-01-10_Bieu du thao QD von ho tro co MT 2 5" xfId="14290"/>
    <cellStyle name="2_NTHOC_Bao cao tinh hinh thuc hien KH 2009 den 31-01-10_Bieu du thao QD von ho tro co MT 2 5 2" xfId="45552"/>
    <cellStyle name="2_NTHOC_Bao cao tinh hinh thuc hien KH 2009 den 31-01-10_Bieu du thao QD von ho tro co MT 2 5 3" xfId="45553"/>
    <cellStyle name="2_NTHOC_Bao cao tinh hinh thuc hien KH 2009 den 31-01-10_Bieu du thao QD von ho tro co MT 2 6" xfId="45554"/>
    <cellStyle name="2_NTHOC_Bao cao tinh hinh thuc hien KH 2009 den 31-01-10_Bieu du thao QD von ho tro co MT 2 7" xfId="45555"/>
    <cellStyle name="2_NTHOC_Bao cao tinh hinh thuc hien KH 2009 den 31-01-10_Bieu du thao QD von ho tro co MT 3" xfId="14291"/>
    <cellStyle name="2_NTHOC_Bao cao tinh hinh thuc hien KH 2009 den 31-01-10_Bieu du thao QD von ho tro co MT 3 2" xfId="14292"/>
    <cellStyle name="2_NTHOC_Bao cao tinh hinh thuc hien KH 2009 den 31-01-10_Bieu du thao QD von ho tro co MT 3 2 2" xfId="45556"/>
    <cellStyle name="2_NTHOC_Bao cao tinh hinh thuc hien KH 2009 den 31-01-10_Bieu du thao QD von ho tro co MT 3 2 3" xfId="45557"/>
    <cellStyle name="2_NTHOC_Bao cao tinh hinh thuc hien KH 2009 den 31-01-10_Bieu du thao QD von ho tro co MT 3 3" xfId="14293"/>
    <cellStyle name="2_NTHOC_Bao cao tinh hinh thuc hien KH 2009 den 31-01-10_Bieu du thao QD von ho tro co MT 3 3 2" xfId="45558"/>
    <cellStyle name="2_NTHOC_Bao cao tinh hinh thuc hien KH 2009 den 31-01-10_Bieu du thao QD von ho tro co MT 3 3 3" xfId="45559"/>
    <cellStyle name="2_NTHOC_Bao cao tinh hinh thuc hien KH 2009 den 31-01-10_Bieu du thao QD von ho tro co MT 3 4" xfId="14294"/>
    <cellStyle name="2_NTHOC_Bao cao tinh hinh thuc hien KH 2009 den 31-01-10_Bieu du thao QD von ho tro co MT 3 4 2" xfId="45560"/>
    <cellStyle name="2_NTHOC_Bao cao tinh hinh thuc hien KH 2009 den 31-01-10_Bieu du thao QD von ho tro co MT 3 4 3" xfId="45561"/>
    <cellStyle name="2_NTHOC_Bao cao tinh hinh thuc hien KH 2009 den 31-01-10_Bieu du thao QD von ho tro co MT 4" xfId="14295"/>
    <cellStyle name="2_NTHOC_Bao cao tinh hinh thuc hien KH 2009 den 31-01-10_Bieu du thao QD von ho tro co MT 4 2" xfId="45562"/>
    <cellStyle name="2_NTHOC_Bao cao tinh hinh thuc hien KH 2009 den 31-01-10_Bieu du thao QD von ho tro co MT 4 3" xfId="45563"/>
    <cellStyle name="2_NTHOC_Bao cao tinh hinh thuc hien KH 2009 den 31-01-10_Bieu du thao QD von ho tro co MT 5" xfId="14296"/>
    <cellStyle name="2_NTHOC_Bao cao tinh hinh thuc hien KH 2009 den 31-01-10_Bieu du thao QD von ho tro co MT 5 2" xfId="45564"/>
    <cellStyle name="2_NTHOC_Bao cao tinh hinh thuc hien KH 2009 den 31-01-10_Bieu du thao QD von ho tro co MT 5 3" xfId="45565"/>
    <cellStyle name="2_NTHOC_Bao cao tinh hinh thuc hien KH 2009 den 31-01-10_Bieu du thao QD von ho tro co MT 6" xfId="14297"/>
    <cellStyle name="2_NTHOC_Bao cao tinh hinh thuc hien KH 2009 den 31-01-10_Bieu du thao QD von ho tro co MT 6 2" xfId="45566"/>
    <cellStyle name="2_NTHOC_Bao cao tinh hinh thuc hien KH 2009 den 31-01-10_Bieu du thao QD von ho tro co MT 6 3" xfId="45567"/>
    <cellStyle name="2_NTHOC_Bao cao tinh hinh thuc hien KH 2009 den 31-01-10_Bieu du thao QD von ho tro co MT 7" xfId="45568"/>
    <cellStyle name="2_NTHOC_Bao cao tinh hinh thuc hien KH 2009 den 31-01-10_Ke hoach 2012 (theo doi)" xfId="14298"/>
    <cellStyle name="2_NTHOC_Bao cao tinh hinh thuc hien KH 2009 den 31-01-10_Ke hoach 2012 (theo doi) 2" xfId="14299"/>
    <cellStyle name="2_NTHOC_Bao cao tinh hinh thuc hien KH 2009 den 31-01-10_Ke hoach 2012 (theo doi) 2 2" xfId="14300"/>
    <cellStyle name="2_NTHOC_Bao cao tinh hinh thuc hien KH 2009 den 31-01-10_Ke hoach 2012 (theo doi) 2 2 2" xfId="14301"/>
    <cellStyle name="2_NTHOC_Bao cao tinh hinh thuc hien KH 2009 den 31-01-10_Ke hoach 2012 (theo doi) 2 2 2 2" xfId="45569"/>
    <cellStyle name="2_NTHOC_Bao cao tinh hinh thuc hien KH 2009 den 31-01-10_Ke hoach 2012 (theo doi) 2 2 2 3" xfId="45570"/>
    <cellStyle name="2_NTHOC_Bao cao tinh hinh thuc hien KH 2009 den 31-01-10_Ke hoach 2012 (theo doi) 2 2 3" xfId="14302"/>
    <cellStyle name="2_NTHOC_Bao cao tinh hinh thuc hien KH 2009 den 31-01-10_Ke hoach 2012 (theo doi) 2 2 3 2" xfId="45571"/>
    <cellStyle name="2_NTHOC_Bao cao tinh hinh thuc hien KH 2009 den 31-01-10_Ke hoach 2012 (theo doi) 2 2 3 3" xfId="45572"/>
    <cellStyle name="2_NTHOC_Bao cao tinh hinh thuc hien KH 2009 den 31-01-10_Ke hoach 2012 (theo doi) 2 2 4" xfId="14303"/>
    <cellStyle name="2_NTHOC_Bao cao tinh hinh thuc hien KH 2009 den 31-01-10_Ke hoach 2012 (theo doi) 2 2 4 2" xfId="45573"/>
    <cellStyle name="2_NTHOC_Bao cao tinh hinh thuc hien KH 2009 den 31-01-10_Ke hoach 2012 (theo doi) 2 2 4 3" xfId="45574"/>
    <cellStyle name="2_NTHOC_Bao cao tinh hinh thuc hien KH 2009 den 31-01-10_Ke hoach 2012 (theo doi) 2 3" xfId="14304"/>
    <cellStyle name="2_NTHOC_Bao cao tinh hinh thuc hien KH 2009 den 31-01-10_Ke hoach 2012 (theo doi) 2 3 2" xfId="45575"/>
    <cellStyle name="2_NTHOC_Bao cao tinh hinh thuc hien KH 2009 den 31-01-10_Ke hoach 2012 (theo doi) 2 3 3" xfId="45576"/>
    <cellStyle name="2_NTHOC_Bao cao tinh hinh thuc hien KH 2009 den 31-01-10_Ke hoach 2012 (theo doi) 2 4" xfId="14305"/>
    <cellStyle name="2_NTHOC_Bao cao tinh hinh thuc hien KH 2009 den 31-01-10_Ke hoach 2012 (theo doi) 2 4 2" xfId="45577"/>
    <cellStyle name="2_NTHOC_Bao cao tinh hinh thuc hien KH 2009 den 31-01-10_Ke hoach 2012 (theo doi) 2 4 3" xfId="45578"/>
    <cellStyle name="2_NTHOC_Bao cao tinh hinh thuc hien KH 2009 den 31-01-10_Ke hoach 2012 (theo doi) 2 5" xfId="14306"/>
    <cellStyle name="2_NTHOC_Bao cao tinh hinh thuc hien KH 2009 den 31-01-10_Ke hoach 2012 (theo doi) 2 5 2" xfId="45579"/>
    <cellStyle name="2_NTHOC_Bao cao tinh hinh thuc hien KH 2009 den 31-01-10_Ke hoach 2012 (theo doi) 2 5 3" xfId="45580"/>
    <cellStyle name="2_NTHOC_Bao cao tinh hinh thuc hien KH 2009 den 31-01-10_Ke hoach 2012 (theo doi) 2 6" xfId="45581"/>
    <cellStyle name="2_NTHOC_Bao cao tinh hinh thuc hien KH 2009 den 31-01-10_Ke hoach 2012 (theo doi) 2 7" xfId="45582"/>
    <cellStyle name="2_NTHOC_Bao cao tinh hinh thuc hien KH 2009 den 31-01-10_Ke hoach 2012 (theo doi) 3" xfId="14307"/>
    <cellStyle name="2_NTHOC_Bao cao tinh hinh thuc hien KH 2009 den 31-01-10_Ke hoach 2012 (theo doi) 3 2" xfId="14308"/>
    <cellStyle name="2_NTHOC_Bao cao tinh hinh thuc hien KH 2009 den 31-01-10_Ke hoach 2012 (theo doi) 3 2 2" xfId="45583"/>
    <cellStyle name="2_NTHOC_Bao cao tinh hinh thuc hien KH 2009 den 31-01-10_Ke hoach 2012 (theo doi) 3 2 3" xfId="45584"/>
    <cellStyle name="2_NTHOC_Bao cao tinh hinh thuc hien KH 2009 den 31-01-10_Ke hoach 2012 (theo doi) 3 3" xfId="14309"/>
    <cellStyle name="2_NTHOC_Bao cao tinh hinh thuc hien KH 2009 den 31-01-10_Ke hoach 2012 (theo doi) 3 3 2" xfId="45585"/>
    <cellStyle name="2_NTHOC_Bao cao tinh hinh thuc hien KH 2009 den 31-01-10_Ke hoach 2012 (theo doi) 3 3 3" xfId="45586"/>
    <cellStyle name="2_NTHOC_Bao cao tinh hinh thuc hien KH 2009 den 31-01-10_Ke hoach 2012 (theo doi) 3 4" xfId="14310"/>
    <cellStyle name="2_NTHOC_Bao cao tinh hinh thuc hien KH 2009 den 31-01-10_Ke hoach 2012 (theo doi) 3 4 2" xfId="45587"/>
    <cellStyle name="2_NTHOC_Bao cao tinh hinh thuc hien KH 2009 den 31-01-10_Ke hoach 2012 (theo doi) 3 4 3" xfId="45588"/>
    <cellStyle name="2_NTHOC_Bao cao tinh hinh thuc hien KH 2009 den 31-01-10_Ke hoach 2012 (theo doi) 4" xfId="14311"/>
    <cellStyle name="2_NTHOC_Bao cao tinh hinh thuc hien KH 2009 den 31-01-10_Ke hoach 2012 (theo doi) 4 2" xfId="45589"/>
    <cellStyle name="2_NTHOC_Bao cao tinh hinh thuc hien KH 2009 den 31-01-10_Ke hoach 2012 (theo doi) 4 3" xfId="45590"/>
    <cellStyle name="2_NTHOC_Bao cao tinh hinh thuc hien KH 2009 den 31-01-10_Ke hoach 2012 (theo doi) 5" xfId="14312"/>
    <cellStyle name="2_NTHOC_Bao cao tinh hinh thuc hien KH 2009 den 31-01-10_Ke hoach 2012 (theo doi) 5 2" xfId="45591"/>
    <cellStyle name="2_NTHOC_Bao cao tinh hinh thuc hien KH 2009 den 31-01-10_Ke hoach 2012 (theo doi) 5 3" xfId="45592"/>
    <cellStyle name="2_NTHOC_Bao cao tinh hinh thuc hien KH 2009 den 31-01-10_Ke hoach 2012 (theo doi) 6" xfId="14313"/>
    <cellStyle name="2_NTHOC_Bao cao tinh hinh thuc hien KH 2009 den 31-01-10_Ke hoach 2012 (theo doi) 6 2" xfId="45593"/>
    <cellStyle name="2_NTHOC_Bao cao tinh hinh thuc hien KH 2009 den 31-01-10_Ke hoach 2012 (theo doi) 6 3" xfId="45594"/>
    <cellStyle name="2_NTHOC_Bao cao tinh hinh thuc hien KH 2009 den 31-01-10_Ke hoach 2012 (theo doi) 7" xfId="45595"/>
    <cellStyle name="2_NTHOC_Bao cao tinh hinh thuc hien KH 2009 den 31-01-10_Ke hoach 2012 theo doi (giai ngan 30.6.12)" xfId="14314"/>
    <cellStyle name="2_NTHOC_Bao cao tinh hinh thuc hien KH 2009 den 31-01-10_Ke hoach 2012 theo doi (giai ngan 30.6.12) 2" xfId="14315"/>
    <cellStyle name="2_NTHOC_Bao cao tinh hinh thuc hien KH 2009 den 31-01-10_Ke hoach 2012 theo doi (giai ngan 30.6.12) 2 2" xfId="14316"/>
    <cellStyle name="2_NTHOC_Bao cao tinh hinh thuc hien KH 2009 den 31-01-10_Ke hoach 2012 theo doi (giai ngan 30.6.12) 2 2 2" xfId="14317"/>
    <cellStyle name="2_NTHOC_Bao cao tinh hinh thuc hien KH 2009 den 31-01-10_Ke hoach 2012 theo doi (giai ngan 30.6.12) 2 2 2 2" xfId="45596"/>
    <cellStyle name="2_NTHOC_Bao cao tinh hinh thuc hien KH 2009 den 31-01-10_Ke hoach 2012 theo doi (giai ngan 30.6.12) 2 2 2 3" xfId="45597"/>
    <cellStyle name="2_NTHOC_Bao cao tinh hinh thuc hien KH 2009 den 31-01-10_Ke hoach 2012 theo doi (giai ngan 30.6.12) 2 2 3" xfId="14318"/>
    <cellStyle name="2_NTHOC_Bao cao tinh hinh thuc hien KH 2009 den 31-01-10_Ke hoach 2012 theo doi (giai ngan 30.6.12) 2 2 3 2" xfId="45598"/>
    <cellStyle name="2_NTHOC_Bao cao tinh hinh thuc hien KH 2009 den 31-01-10_Ke hoach 2012 theo doi (giai ngan 30.6.12) 2 2 3 3" xfId="45599"/>
    <cellStyle name="2_NTHOC_Bao cao tinh hinh thuc hien KH 2009 den 31-01-10_Ke hoach 2012 theo doi (giai ngan 30.6.12) 2 2 4" xfId="14319"/>
    <cellStyle name="2_NTHOC_Bao cao tinh hinh thuc hien KH 2009 den 31-01-10_Ke hoach 2012 theo doi (giai ngan 30.6.12) 2 2 4 2" xfId="45600"/>
    <cellStyle name="2_NTHOC_Bao cao tinh hinh thuc hien KH 2009 den 31-01-10_Ke hoach 2012 theo doi (giai ngan 30.6.12) 2 2 4 3" xfId="45601"/>
    <cellStyle name="2_NTHOC_Bao cao tinh hinh thuc hien KH 2009 den 31-01-10_Ke hoach 2012 theo doi (giai ngan 30.6.12) 2 3" xfId="14320"/>
    <cellStyle name="2_NTHOC_Bao cao tinh hinh thuc hien KH 2009 den 31-01-10_Ke hoach 2012 theo doi (giai ngan 30.6.12) 2 3 2" xfId="45602"/>
    <cellStyle name="2_NTHOC_Bao cao tinh hinh thuc hien KH 2009 den 31-01-10_Ke hoach 2012 theo doi (giai ngan 30.6.12) 2 3 3" xfId="45603"/>
    <cellStyle name="2_NTHOC_Bao cao tinh hinh thuc hien KH 2009 den 31-01-10_Ke hoach 2012 theo doi (giai ngan 30.6.12) 2 4" xfId="14321"/>
    <cellStyle name="2_NTHOC_Bao cao tinh hinh thuc hien KH 2009 den 31-01-10_Ke hoach 2012 theo doi (giai ngan 30.6.12) 2 4 2" xfId="45604"/>
    <cellStyle name="2_NTHOC_Bao cao tinh hinh thuc hien KH 2009 den 31-01-10_Ke hoach 2012 theo doi (giai ngan 30.6.12) 2 4 3" xfId="45605"/>
    <cellStyle name="2_NTHOC_Bao cao tinh hinh thuc hien KH 2009 den 31-01-10_Ke hoach 2012 theo doi (giai ngan 30.6.12) 2 5" xfId="14322"/>
    <cellStyle name="2_NTHOC_Bao cao tinh hinh thuc hien KH 2009 den 31-01-10_Ke hoach 2012 theo doi (giai ngan 30.6.12) 2 5 2" xfId="45606"/>
    <cellStyle name="2_NTHOC_Bao cao tinh hinh thuc hien KH 2009 den 31-01-10_Ke hoach 2012 theo doi (giai ngan 30.6.12) 2 5 3" xfId="45607"/>
    <cellStyle name="2_NTHOC_Bao cao tinh hinh thuc hien KH 2009 den 31-01-10_Ke hoach 2012 theo doi (giai ngan 30.6.12) 2 6" xfId="45608"/>
    <cellStyle name="2_NTHOC_Bao cao tinh hinh thuc hien KH 2009 den 31-01-10_Ke hoach 2012 theo doi (giai ngan 30.6.12) 2 7" xfId="45609"/>
    <cellStyle name="2_NTHOC_Bao cao tinh hinh thuc hien KH 2009 den 31-01-10_Ke hoach 2012 theo doi (giai ngan 30.6.12) 3" xfId="14323"/>
    <cellStyle name="2_NTHOC_Bao cao tinh hinh thuc hien KH 2009 den 31-01-10_Ke hoach 2012 theo doi (giai ngan 30.6.12) 3 2" xfId="14324"/>
    <cellStyle name="2_NTHOC_Bao cao tinh hinh thuc hien KH 2009 den 31-01-10_Ke hoach 2012 theo doi (giai ngan 30.6.12) 3 2 2" xfId="45610"/>
    <cellStyle name="2_NTHOC_Bao cao tinh hinh thuc hien KH 2009 den 31-01-10_Ke hoach 2012 theo doi (giai ngan 30.6.12) 3 2 3" xfId="45611"/>
    <cellStyle name="2_NTHOC_Bao cao tinh hinh thuc hien KH 2009 den 31-01-10_Ke hoach 2012 theo doi (giai ngan 30.6.12) 3 3" xfId="14325"/>
    <cellStyle name="2_NTHOC_Bao cao tinh hinh thuc hien KH 2009 den 31-01-10_Ke hoach 2012 theo doi (giai ngan 30.6.12) 3 3 2" xfId="45612"/>
    <cellStyle name="2_NTHOC_Bao cao tinh hinh thuc hien KH 2009 den 31-01-10_Ke hoach 2012 theo doi (giai ngan 30.6.12) 3 3 3" xfId="45613"/>
    <cellStyle name="2_NTHOC_Bao cao tinh hinh thuc hien KH 2009 den 31-01-10_Ke hoach 2012 theo doi (giai ngan 30.6.12) 3 4" xfId="14326"/>
    <cellStyle name="2_NTHOC_Bao cao tinh hinh thuc hien KH 2009 den 31-01-10_Ke hoach 2012 theo doi (giai ngan 30.6.12) 3 4 2" xfId="45614"/>
    <cellStyle name="2_NTHOC_Bao cao tinh hinh thuc hien KH 2009 den 31-01-10_Ke hoach 2012 theo doi (giai ngan 30.6.12) 3 4 3" xfId="45615"/>
    <cellStyle name="2_NTHOC_Bao cao tinh hinh thuc hien KH 2009 den 31-01-10_Ke hoach 2012 theo doi (giai ngan 30.6.12) 4" xfId="14327"/>
    <cellStyle name="2_NTHOC_Bao cao tinh hinh thuc hien KH 2009 den 31-01-10_Ke hoach 2012 theo doi (giai ngan 30.6.12) 4 2" xfId="45616"/>
    <cellStyle name="2_NTHOC_Bao cao tinh hinh thuc hien KH 2009 den 31-01-10_Ke hoach 2012 theo doi (giai ngan 30.6.12) 4 3" xfId="45617"/>
    <cellStyle name="2_NTHOC_Bao cao tinh hinh thuc hien KH 2009 den 31-01-10_Ke hoach 2012 theo doi (giai ngan 30.6.12) 5" xfId="14328"/>
    <cellStyle name="2_NTHOC_Bao cao tinh hinh thuc hien KH 2009 den 31-01-10_Ke hoach 2012 theo doi (giai ngan 30.6.12) 5 2" xfId="45618"/>
    <cellStyle name="2_NTHOC_Bao cao tinh hinh thuc hien KH 2009 den 31-01-10_Ke hoach 2012 theo doi (giai ngan 30.6.12) 5 3" xfId="45619"/>
    <cellStyle name="2_NTHOC_Bao cao tinh hinh thuc hien KH 2009 den 31-01-10_Ke hoach 2012 theo doi (giai ngan 30.6.12) 6" xfId="14329"/>
    <cellStyle name="2_NTHOC_Bao cao tinh hinh thuc hien KH 2009 den 31-01-10_Ke hoach 2012 theo doi (giai ngan 30.6.12) 6 2" xfId="45620"/>
    <cellStyle name="2_NTHOC_Bao cao tinh hinh thuc hien KH 2009 den 31-01-10_Ke hoach 2012 theo doi (giai ngan 30.6.12) 6 3" xfId="45621"/>
    <cellStyle name="2_NTHOC_Bao cao tinh hinh thuc hien KH 2009 den 31-01-10_Ke hoach 2012 theo doi (giai ngan 30.6.12) 7" xfId="45622"/>
    <cellStyle name="2_NTHOC_BC cong trinh trong diem" xfId="14330"/>
    <cellStyle name="2_NTHOC_BC cong trinh trong diem 2" xfId="14331"/>
    <cellStyle name="2_NTHOC_BC cong trinh trong diem 2 2" xfId="14332"/>
    <cellStyle name="2_NTHOC_BC cong trinh trong diem 2 2 2" xfId="14333"/>
    <cellStyle name="2_NTHOC_BC cong trinh trong diem 2 2 2 2" xfId="45623"/>
    <cellStyle name="2_NTHOC_BC cong trinh trong diem 2 2 2 3" xfId="45624"/>
    <cellStyle name="2_NTHOC_BC cong trinh trong diem 2 2 3" xfId="14334"/>
    <cellStyle name="2_NTHOC_BC cong trinh trong diem 2 2 3 2" xfId="45625"/>
    <cellStyle name="2_NTHOC_BC cong trinh trong diem 2 2 3 3" xfId="45626"/>
    <cellStyle name="2_NTHOC_BC cong trinh trong diem 2 2 4" xfId="14335"/>
    <cellStyle name="2_NTHOC_BC cong trinh trong diem 2 2 4 2" xfId="45627"/>
    <cellStyle name="2_NTHOC_BC cong trinh trong diem 2 2 4 3" xfId="45628"/>
    <cellStyle name="2_NTHOC_BC cong trinh trong diem 2 3" xfId="14336"/>
    <cellStyle name="2_NTHOC_BC cong trinh trong diem 2 3 2" xfId="45629"/>
    <cellStyle name="2_NTHOC_BC cong trinh trong diem 2 3 3" xfId="45630"/>
    <cellStyle name="2_NTHOC_BC cong trinh trong diem 2 4" xfId="14337"/>
    <cellStyle name="2_NTHOC_BC cong trinh trong diem 2 4 2" xfId="45631"/>
    <cellStyle name="2_NTHOC_BC cong trinh trong diem 2 4 3" xfId="45632"/>
    <cellStyle name="2_NTHOC_BC cong trinh trong diem 2 5" xfId="14338"/>
    <cellStyle name="2_NTHOC_BC cong trinh trong diem 2 5 2" xfId="45633"/>
    <cellStyle name="2_NTHOC_BC cong trinh trong diem 2 5 3" xfId="45634"/>
    <cellStyle name="2_NTHOC_BC cong trinh trong diem 2 6" xfId="45635"/>
    <cellStyle name="2_NTHOC_BC cong trinh trong diem 2 7" xfId="45636"/>
    <cellStyle name="2_NTHOC_BC cong trinh trong diem 3" xfId="14339"/>
    <cellStyle name="2_NTHOC_BC cong trinh trong diem 3 2" xfId="14340"/>
    <cellStyle name="2_NTHOC_BC cong trinh trong diem 3 2 2" xfId="45637"/>
    <cellStyle name="2_NTHOC_BC cong trinh trong diem 3 2 3" xfId="45638"/>
    <cellStyle name="2_NTHOC_BC cong trinh trong diem 3 3" xfId="14341"/>
    <cellStyle name="2_NTHOC_BC cong trinh trong diem 3 3 2" xfId="45639"/>
    <cellStyle name="2_NTHOC_BC cong trinh trong diem 3 3 3" xfId="45640"/>
    <cellStyle name="2_NTHOC_BC cong trinh trong diem 3 4" xfId="14342"/>
    <cellStyle name="2_NTHOC_BC cong trinh trong diem 3 4 2" xfId="45641"/>
    <cellStyle name="2_NTHOC_BC cong trinh trong diem 3 4 3" xfId="45642"/>
    <cellStyle name="2_NTHOC_BC cong trinh trong diem 4" xfId="14343"/>
    <cellStyle name="2_NTHOC_BC cong trinh trong diem 4 2" xfId="45643"/>
    <cellStyle name="2_NTHOC_BC cong trinh trong diem 4 3" xfId="45644"/>
    <cellStyle name="2_NTHOC_BC cong trinh trong diem 5" xfId="14344"/>
    <cellStyle name="2_NTHOC_BC cong trinh trong diem 5 2" xfId="45645"/>
    <cellStyle name="2_NTHOC_BC cong trinh trong diem 5 3" xfId="45646"/>
    <cellStyle name="2_NTHOC_BC cong trinh trong diem 6" xfId="14345"/>
    <cellStyle name="2_NTHOC_BC cong trinh trong diem 6 2" xfId="45647"/>
    <cellStyle name="2_NTHOC_BC cong trinh trong diem 6 3" xfId="45648"/>
    <cellStyle name="2_NTHOC_BC cong trinh trong diem 7" xfId="45649"/>
    <cellStyle name="2_NTHOC_BC cong trinh trong diem_BC von DTPT 6 thang 2012" xfId="14346"/>
    <cellStyle name="2_NTHOC_BC cong trinh trong diem_BC von DTPT 6 thang 2012 2" xfId="14347"/>
    <cellStyle name="2_NTHOC_BC cong trinh trong diem_BC von DTPT 6 thang 2012 2 2" xfId="14348"/>
    <cellStyle name="2_NTHOC_BC cong trinh trong diem_BC von DTPT 6 thang 2012 2 2 2" xfId="14349"/>
    <cellStyle name="2_NTHOC_BC cong trinh trong diem_BC von DTPT 6 thang 2012 2 2 2 2" xfId="45650"/>
    <cellStyle name="2_NTHOC_BC cong trinh trong diem_BC von DTPT 6 thang 2012 2 2 2 3" xfId="45651"/>
    <cellStyle name="2_NTHOC_BC cong trinh trong diem_BC von DTPT 6 thang 2012 2 2 3" xfId="14350"/>
    <cellStyle name="2_NTHOC_BC cong trinh trong diem_BC von DTPT 6 thang 2012 2 2 3 2" xfId="45652"/>
    <cellStyle name="2_NTHOC_BC cong trinh trong diem_BC von DTPT 6 thang 2012 2 2 3 3" xfId="45653"/>
    <cellStyle name="2_NTHOC_BC cong trinh trong diem_BC von DTPT 6 thang 2012 2 2 4" xfId="14351"/>
    <cellStyle name="2_NTHOC_BC cong trinh trong diem_BC von DTPT 6 thang 2012 2 2 4 2" xfId="45654"/>
    <cellStyle name="2_NTHOC_BC cong trinh trong diem_BC von DTPT 6 thang 2012 2 2 4 3" xfId="45655"/>
    <cellStyle name="2_NTHOC_BC cong trinh trong diem_BC von DTPT 6 thang 2012 2 3" xfId="14352"/>
    <cellStyle name="2_NTHOC_BC cong trinh trong diem_BC von DTPT 6 thang 2012 2 3 2" xfId="45656"/>
    <cellStyle name="2_NTHOC_BC cong trinh trong diem_BC von DTPT 6 thang 2012 2 3 3" xfId="45657"/>
    <cellStyle name="2_NTHOC_BC cong trinh trong diem_BC von DTPT 6 thang 2012 2 4" xfId="14353"/>
    <cellStyle name="2_NTHOC_BC cong trinh trong diem_BC von DTPT 6 thang 2012 2 4 2" xfId="45658"/>
    <cellStyle name="2_NTHOC_BC cong trinh trong diem_BC von DTPT 6 thang 2012 2 4 3" xfId="45659"/>
    <cellStyle name="2_NTHOC_BC cong trinh trong diem_BC von DTPT 6 thang 2012 2 5" xfId="14354"/>
    <cellStyle name="2_NTHOC_BC cong trinh trong diem_BC von DTPT 6 thang 2012 2 5 2" xfId="45660"/>
    <cellStyle name="2_NTHOC_BC cong trinh trong diem_BC von DTPT 6 thang 2012 2 5 3" xfId="45661"/>
    <cellStyle name="2_NTHOC_BC cong trinh trong diem_BC von DTPT 6 thang 2012 2 6" xfId="45662"/>
    <cellStyle name="2_NTHOC_BC cong trinh trong diem_BC von DTPT 6 thang 2012 2 7" xfId="45663"/>
    <cellStyle name="2_NTHOC_BC cong trinh trong diem_BC von DTPT 6 thang 2012 3" xfId="14355"/>
    <cellStyle name="2_NTHOC_BC cong trinh trong diem_BC von DTPT 6 thang 2012 3 2" xfId="14356"/>
    <cellStyle name="2_NTHOC_BC cong trinh trong diem_BC von DTPT 6 thang 2012 3 2 2" xfId="45664"/>
    <cellStyle name="2_NTHOC_BC cong trinh trong diem_BC von DTPT 6 thang 2012 3 2 3" xfId="45665"/>
    <cellStyle name="2_NTHOC_BC cong trinh trong diem_BC von DTPT 6 thang 2012 3 3" xfId="14357"/>
    <cellStyle name="2_NTHOC_BC cong trinh trong diem_BC von DTPT 6 thang 2012 3 3 2" xfId="45666"/>
    <cellStyle name="2_NTHOC_BC cong trinh trong diem_BC von DTPT 6 thang 2012 3 3 3" xfId="45667"/>
    <cellStyle name="2_NTHOC_BC cong trinh trong diem_BC von DTPT 6 thang 2012 3 4" xfId="14358"/>
    <cellStyle name="2_NTHOC_BC cong trinh trong diem_BC von DTPT 6 thang 2012 3 4 2" xfId="45668"/>
    <cellStyle name="2_NTHOC_BC cong trinh trong diem_BC von DTPT 6 thang 2012 3 4 3" xfId="45669"/>
    <cellStyle name="2_NTHOC_BC cong trinh trong diem_BC von DTPT 6 thang 2012 4" xfId="14359"/>
    <cellStyle name="2_NTHOC_BC cong trinh trong diem_BC von DTPT 6 thang 2012 4 2" xfId="45670"/>
    <cellStyle name="2_NTHOC_BC cong trinh trong diem_BC von DTPT 6 thang 2012 4 3" xfId="45671"/>
    <cellStyle name="2_NTHOC_BC cong trinh trong diem_BC von DTPT 6 thang 2012 5" xfId="14360"/>
    <cellStyle name="2_NTHOC_BC cong trinh trong diem_BC von DTPT 6 thang 2012 5 2" xfId="45672"/>
    <cellStyle name="2_NTHOC_BC cong trinh trong diem_BC von DTPT 6 thang 2012 5 3" xfId="45673"/>
    <cellStyle name="2_NTHOC_BC cong trinh trong diem_BC von DTPT 6 thang 2012 6" xfId="14361"/>
    <cellStyle name="2_NTHOC_BC cong trinh trong diem_BC von DTPT 6 thang 2012 6 2" xfId="45674"/>
    <cellStyle name="2_NTHOC_BC cong trinh trong diem_BC von DTPT 6 thang 2012 6 3" xfId="45675"/>
    <cellStyle name="2_NTHOC_BC cong trinh trong diem_BC von DTPT 6 thang 2012 7" xfId="45676"/>
    <cellStyle name="2_NTHOC_BC cong trinh trong diem_Bieu du thao QD von ho tro co MT" xfId="14362"/>
    <cellStyle name="2_NTHOC_BC cong trinh trong diem_Bieu du thao QD von ho tro co MT 2" xfId="14363"/>
    <cellStyle name="2_NTHOC_BC cong trinh trong diem_Bieu du thao QD von ho tro co MT 2 2" xfId="14364"/>
    <cellStyle name="2_NTHOC_BC cong trinh trong diem_Bieu du thao QD von ho tro co MT 2 2 2" xfId="14365"/>
    <cellStyle name="2_NTHOC_BC cong trinh trong diem_Bieu du thao QD von ho tro co MT 2 2 2 2" xfId="45677"/>
    <cellStyle name="2_NTHOC_BC cong trinh trong diem_Bieu du thao QD von ho tro co MT 2 2 2 3" xfId="45678"/>
    <cellStyle name="2_NTHOC_BC cong trinh trong diem_Bieu du thao QD von ho tro co MT 2 2 3" xfId="14366"/>
    <cellStyle name="2_NTHOC_BC cong trinh trong diem_Bieu du thao QD von ho tro co MT 2 2 3 2" xfId="45679"/>
    <cellStyle name="2_NTHOC_BC cong trinh trong diem_Bieu du thao QD von ho tro co MT 2 2 3 3" xfId="45680"/>
    <cellStyle name="2_NTHOC_BC cong trinh trong diem_Bieu du thao QD von ho tro co MT 2 2 4" xfId="14367"/>
    <cellStyle name="2_NTHOC_BC cong trinh trong diem_Bieu du thao QD von ho tro co MT 2 2 4 2" xfId="45681"/>
    <cellStyle name="2_NTHOC_BC cong trinh trong diem_Bieu du thao QD von ho tro co MT 2 2 4 3" xfId="45682"/>
    <cellStyle name="2_NTHOC_BC cong trinh trong diem_Bieu du thao QD von ho tro co MT 2 3" xfId="14368"/>
    <cellStyle name="2_NTHOC_BC cong trinh trong diem_Bieu du thao QD von ho tro co MT 2 3 2" xfId="45683"/>
    <cellStyle name="2_NTHOC_BC cong trinh trong diem_Bieu du thao QD von ho tro co MT 2 3 3" xfId="45684"/>
    <cellStyle name="2_NTHOC_BC cong trinh trong diem_Bieu du thao QD von ho tro co MT 2 4" xfId="14369"/>
    <cellStyle name="2_NTHOC_BC cong trinh trong diem_Bieu du thao QD von ho tro co MT 2 4 2" xfId="45685"/>
    <cellStyle name="2_NTHOC_BC cong trinh trong diem_Bieu du thao QD von ho tro co MT 2 4 3" xfId="45686"/>
    <cellStyle name="2_NTHOC_BC cong trinh trong diem_Bieu du thao QD von ho tro co MT 2 5" xfId="14370"/>
    <cellStyle name="2_NTHOC_BC cong trinh trong diem_Bieu du thao QD von ho tro co MT 2 5 2" xfId="45687"/>
    <cellStyle name="2_NTHOC_BC cong trinh trong diem_Bieu du thao QD von ho tro co MT 2 5 3" xfId="45688"/>
    <cellStyle name="2_NTHOC_BC cong trinh trong diem_Bieu du thao QD von ho tro co MT 2 6" xfId="45689"/>
    <cellStyle name="2_NTHOC_BC cong trinh trong diem_Bieu du thao QD von ho tro co MT 2 7" xfId="45690"/>
    <cellStyle name="2_NTHOC_BC cong trinh trong diem_Bieu du thao QD von ho tro co MT 3" xfId="14371"/>
    <cellStyle name="2_NTHOC_BC cong trinh trong diem_Bieu du thao QD von ho tro co MT 3 2" xfId="14372"/>
    <cellStyle name="2_NTHOC_BC cong trinh trong diem_Bieu du thao QD von ho tro co MT 3 2 2" xfId="45691"/>
    <cellStyle name="2_NTHOC_BC cong trinh trong diem_Bieu du thao QD von ho tro co MT 3 2 3" xfId="45692"/>
    <cellStyle name="2_NTHOC_BC cong trinh trong diem_Bieu du thao QD von ho tro co MT 3 3" xfId="14373"/>
    <cellStyle name="2_NTHOC_BC cong trinh trong diem_Bieu du thao QD von ho tro co MT 3 3 2" xfId="45693"/>
    <cellStyle name="2_NTHOC_BC cong trinh trong diem_Bieu du thao QD von ho tro co MT 3 3 3" xfId="45694"/>
    <cellStyle name="2_NTHOC_BC cong trinh trong diem_Bieu du thao QD von ho tro co MT 3 4" xfId="14374"/>
    <cellStyle name="2_NTHOC_BC cong trinh trong diem_Bieu du thao QD von ho tro co MT 3 4 2" xfId="45695"/>
    <cellStyle name="2_NTHOC_BC cong trinh trong diem_Bieu du thao QD von ho tro co MT 3 4 3" xfId="45696"/>
    <cellStyle name="2_NTHOC_BC cong trinh trong diem_Bieu du thao QD von ho tro co MT 4" xfId="14375"/>
    <cellStyle name="2_NTHOC_BC cong trinh trong diem_Bieu du thao QD von ho tro co MT 4 2" xfId="45697"/>
    <cellStyle name="2_NTHOC_BC cong trinh trong diem_Bieu du thao QD von ho tro co MT 4 3" xfId="45698"/>
    <cellStyle name="2_NTHOC_BC cong trinh trong diem_Bieu du thao QD von ho tro co MT 5" xfId="14376"/>
    <cellStyle name="2_NTHOC_BC cong trinh trong diem_Bieu du thao QD von ho tro co MT 5 2" xfId="45699"/>
    <cellStyle name="2_NTHOC_BC cong trinh trong diem_Bieu du thao QD von ho tro co MT 5 3" xfId="45700"/>
    <cellStyle name="2_NTHOC_BC cong trinh trong diem_Bieu du thao QD von ho tro co MT 6" xfId="14377"/>
    <cellStyle name="2_NTHOC_BC cong trinh trong diem_Bieu du thao QD von ho tro co MT 6 2" xfId="45701"/>
    <cellStyle name="2_NTHOC_BC cong trinh trong diem_Bieu du thao QD von ho tro co MT 6 3" xfId="45702"/>
    <cellStyle name="2_NTHOC_BC cong trinh trong diem_Bieu du thao QD von ho tro co MT 7" xfId="45703"/>
    <cellStyle name="2_NTHOC_BC cong trinh trong diem_Ke hoach 2012 (theo doi)" xfId="14378"/>
    <cellStyle name="2_NTHOC_BC cong trinh trong diem_Ke hoach 2012 (theo doi) 2" xfId="14379"/>
    <cellStyle name="2_NTHOC_BC cong trinh trong diem_Ke hoach 2012 (theo doi) 2 2" xfId="14380"/>
    <cellStyle name="2_NTHOC_BC cong trinh trong diem_Ke hoach 2012 (theo doi) 2 2 2" xfId="14381"/>
    <cellStyle name="2_NTHOC_BC cong trinh trong diem_Ke hoach 2012 (theo doi) 2 2 2 2" xfId="45704"/>
    <cellStyle name="2_NTHOC_BC cong trinh trong diem_Ke hoach 2012 (theo doi) 2 2 2 3" xfId="45705"/>
    <cellStyle name="2_NTHOC_BC cong trinh trong diem_Ke hoach 2012 (theo doi) 2 2 3" xfId="14382"/>
    <cellStyle name="2_NTHOC_BC cong trinh trong diem_Ke hoach 2012 (theo doi) 2 2 3 2" xfId="45706"/>
    <cellStyle name="2_NTHOC_BC cong trinh trong diem_Ke hoach 2012 (theo doi) 2 2 3 3" xfId="45707"/>
    <cellStyle name="2_NTHOC_BC cong trinh trong diem_Ke hoach 2012 (theo doi) 2 2 4" xfId="14383"/>
    <cellStyle name="2_NTHOC_BC cong trinh trong diem_Ke hoach 2012 (theo doi) 2 2 4 2" xfId="45708"/>
    <cellStyle name="2_NTHOC_BC cong trinh trong diem_Ke hoach 2012 (theo doi) 2 2 4 3" xfId="45709"/>
    <cellStyle name="2_NTHOC_BC cong trinh trong diem_Ke hoach 2012 (theo doi) 2 3" xfId="14384"/>
    <cellStyle name="2_NTHOC_BC cong trinh trong diem_Ke hoach 2012 (theo doi) 2 3 2" xfId="45710"/>
    <cellStyle name="2_NTHOC_BC cong trinh trong diem_Ke hoach 2012 (theo doi) 2 3 3" xfId="45711"/>
    <cellStyle name="2_NTHOC_BC cong trinh trong diem_Ke hoach 2012 (theo doi) 2 4" xfId="14385"/>
    <cellStyle name="2_NTHOC_BC cong trinh trong diem_Ke hoach 2012 (theo doi) 2 4 2" xfId="45712"/>
    <cellStyle name="2_NTHOC_BC cong trinh trong diem_Ke hoach 2012 (theo doi) 2 4 3" xfId="45713"/>
    <cellStyle name="2_NTHOC_BC cong trinh trong diem_Ke hoach 2012 (theo doi) 2 5" xfId="14386"/>
    <cellStyle name="2_NTHOC_BC cong trinh trong diem_Ke hoach 2012 (theo doi) 2 5 2" xfId="45714"/>
    <cellStyle name="2_NTHOC_BC cong trinh trong diem_Ke hoach 2012 (theo doi) 2 5 3" xfId="45715"/>
    <cellStyle name="2_NTHOC_BC cong trinh trong diem_Ke hoach 2012 (theo doi) 2 6" xfId="45716"/>
    <cellStyle name="2_NTHOC_BC cong trinh trong diem_Ke hoach 2012 (theo doi) 2 7" xfId="45717"/>
    <cellStyle name="2_NTHOC_BC cong trinh trong diem_Ke hoach 2012 (theo doi) 3" xfId="14387"/>
    <cellStyle name="2_NTHOC_BC cong trinh trong diem_Ke hoach 2012 (theo doi) 3 2" xfId="14388"/>
    <cellStyle name="2_NTHOC_BC cong trinh trong diem_Ke hoach 2012 (theo doi) 3 2 2" xfId="45718"/>
    <cellStyle name="2_NTHOC_BC cong trinh trong diem_Ke hoach 2012 (theo doi) 3 2 3" xfId="45719"/>
    <cellStyle name="2_NTHOC_BC cong trinh trong diem_Ke hoach 2012 (theo doi) 3 3" xfId="14389"/>
    <cellStyle name="2_NTHOC_BC cong trinh trong diem_Ke hoach 2012 (theo doi) 3 3 2" xfId="45720"/>
    <cellStyle name="2_NTHOC_BC cong trinh trong diem_Ke hoach 2012 (theo doi) 3 3 3" xfId="45721"/>
    <cellStyle name="2_NTHOC_BC cong trinh trong diem_Ke hoach 2012 (theo doi) 3 4" xfId="14390"/>
    <cellStyle name="2_NTHOC_BC cong trinh trong diem_Ke hoach 2012 (theo doi) 3 4 2" xfId="45722"/>
    <cellStyle name="2_NTHOC_BC cong trinh trong diem_Ke hoach 2012 (theo doi) 3 4 3" xfId="45723"/>
    <cellStyle name="2_NTHOC_BC cong trinh trong diem_Ke hoach 2012 (theo doi) 4" xfId="14391"/>
    <cellStyle name="2_NTHOC_BC cong trinh trong diem_Ke hoach 2012 (theo doi) 4 2" xfId="45724"/>
    <cellStyle name="2_NTHOC_BC cong trinh trong diem_Ke hoach 2012 (theo doi) 4 3" xfId="45725"/>
    <cellStyle name="2_NTHOC_BC cong trinh trong diem_Ke hoach 2012 (theo doi) 5" xfId="14392"/>
    <cellStyle name="2_NTHOC_BC cong trinh trong diem_Ke hoach 2012 (theo doi) 5 2" xfId="45726"/>
    <cellStyle name="2_NTHOC_BC cong trinh trong diem_Ke hoach 2012 (theo doi) 5 3" xfId="45727"/>
    <cellStyle name="2_NTHOC_BC cong trinh trong diem_Ke hoach 2012 (theo doi) 6" xfId="14393"/>
    <cellStyle name="2_NTHOC_BC cong trinh trong diem_Ke hoach 2012 (theo doi) 6 2" xfId="45728"/>
    <cellStyle name="2_NTHOC_BC cong trinh trong diem_Ke hoach 2012 (theo doi) 6 3" xfId="45729"/>
    <cellStyle name="2_NTHOC_BC cong trinh trong diem_Ke hoach 2012 (theo doi) 7" xfId="45730"/>
    <cellStyle name="2_NTHOC_BC cong trinh trong diem_Ke hoach 2012 theo doi (giai ngan 30.6.12)" xfId="14394"/>
    <cellStyle name="2_NTHOC_BC cong trinh trong diem_Ke hoach 2012 theo doi (giai ngan 30.6.12) 2" xfId="14395"/>
    <cellStyle name="2_NTHOC_BC cong trinh trong diem_Ke hoach 2012 theo doi (giai ngan 30.6.12) 2 2" xfId="14396"/>
    <cellStyle name="2_NTHOC_BC cong trinh trong diem_Ke hoach 2012 theo doi (giai ngan 30.6.12) 2 2 2" xfId="14397"/>
    <cellStyle name="2_NTHOC_BC cong trinh trong diem_Ke hoach 2012 theo doi (giai ngan 30.6.12) 2 2 2 2" xfId="45731"/>
    <cellStyle name="2_NTHOC_BC cong trinh trong diem_Ke hoach 2012 theo doi (giai ngan 30.6.12) 2 2 2 3" xfId="45732"/>
    <cellStyle name="2_NTHOC_BC cong trinh trong diem_Ke hoach 2012 theo doi (giai ngan 30.6.12) 2 2 3" xfId="14398"/>
    <cellStyle name="2_NTHOC_BC cong trinh trong diem_Ke hoach 2012 theo doi (giai ngan 30.6.12) 2 2 3 2" xfId="45733"/>
    <cellStyle name="2_NTHOC_BC cong trinh trong diem_Ke hoach 2012 theo doi (giai ngan 30.6.12) 2 2 3 3" xfId="45734"/>
    <cellStyle name="2_NTHOC_BC cong trinh trong diem_Ke hoach 2012 theo doi (giai ngan 30.6.12) 2 2 4" xfId="14399"/>
    <cellStyle name="2_NTHOC_BC cong trinh trong diem_Ke hoach 2012 theo doi (giai ngan 30.6.12) 2 2 4 2" xfId="45735"/>
    <cellStyle name="2_NTHOC_BC cong trinh trong diem_Ke hoach 2012 theo doi (giai ngan 30.6.12) 2 2 4 3" xfId="45736"/>
    <cellStyle name="2_NTHOC_BC cong trinh trong diem_Ke hoach 2012 theo doi (giai ngan 30.6.12) 2 3" xfId="14400"/>
    <cellStyle name="2_NTHOC_BC cong trinh trong diem_Ke hoach 2012 theo doi (giai ngan 30.6.12) 2 3 2" xfId="45737"/>
    <cellStyle name="2_NTHOC_BC cong trinh trong diem_Ke hoach 2012 theo doi (giai ngan 30.6.12) 2 3 3" xfId="45738"/>
    <cellStyle name="2_NTHOC_BC cong trinh trong diem_Ke hoach 2012 theo doi (giai ngan 30.6.12) 2 4" xfId="14401"/>
    <cellStyle name="2_NTHOC_BC cong trinh trong diem_Ke hoach 2012 theo doi (giai ngan 30.6.12) 2 4 2" xfId="45739"/>
    <cellStyle name="2_NTHOC_BC cong trinh trong diem_Ke hoach 2012 theo doi (giai ngan 30.6.12) 2 4 3" xfId="45740"/>
    <cellStyle name="2_NTHOC_BC cong trinh trong diem_Ke hoach 2012 theo doi (giai ngan 30.6.12) 2 5" xfId="14402"/>
    <cellStyle name="2_NTHOC_BC cong trinh trong diem_Ke hoach 2012 theo doi (giai ngan 30.6.12) 2 5 2" xfId="45741"/>
    <cellStyle name="2_NTHOC_BC cong trinh trong diem_Ke hoach 2012 theo doi (giai ngan 30.6.12) 2 5 3" xfId="45742"/>
    <cellStyle name="2_NTHOC_BC cong trinh trong diem_Ke hoach 2012 theo doi (giai ngan 30.6.12) 2 6" xfId="45743"/>
    <cellStyle name="2_NTHOC_BC cong trinh trong diem_Ke hoach 2012 theo doi (giai ngan 30.6.12) 2 7" xfId="45744"/>
    <cellStyle name="2_NTHOC_BC cong trinh trong diem_Ke hoach 2012 theo doi (giai ngan 30.6.12) 3" xfId="14403"/>
    <cellStyle name="2_NTHOC_BC cong trinh trong diem_Ke hoach 2012 theo doi (giai ngan 30.6.12) 3 2" xfId="14404"/>
    <cellStyle name="2_NTHOC_BC cong trinh trong diem_Ke hoach 2012 theo doi (giai ngan 30.6.12) 3 2 2" xfId="45745"/>
    <cellStyle name="2_NTHOC_BC cong trinh trong diem_Ke hoach 2012 theo doi (giai ngan 30.6.12) 3 2 3" xfId="45746"/>
    <cellStyle name="2_NTHOC_BC cong trinh trong diem_Ke hoach 2012 theo doi (giai ngan 30.6.12) 3 3" xfId="14405"/>
    <cellStyle name="2_NTHOC_BC cong trinh trong diem_Ke hoach 2012 theo doi (giai ngan 30.6.12) 3 3 2" xfId="45747"/>
    <cellStyle name="2_NTHOC_BC cong trinh trong diem_Ke hoach 2012 theo doi (giai ngan 30.6.12) 3 3 3" xfId="45748"/>
    <cellStyle name="2_NTHOC_BC cong trinh trong diem_Ke hoach 2012 theo doi (giai ngan 30.6.12) 3 4" xfId="14406"/>
    <cellStyle name="2_NTHOC_BC cong trinh trong diem_Ke hoach 2012 theo doi (giai ngan 30.6.12) 3 4 2" xfId="45749"/>
    <cellStyle name="2_NTHOC_BC cong trinh trong diem_Ke hoach 2012 theo doi (giai ngan 30.6.12) 3 4 3" xfId="45750"/>
    <cellStyle name="2_NTHOC_BC cong trinh trong diem_Ke hoach 2012 theo doi (giai ngan 30.6.12) 4" xfId="14407"/>
    <cellStyle name="2_NTHOC_BC cong trinh trong diem_Ke hoach 2012 theo doi (giai ngan 30.6.12) 4 2" xfId="45751"/>
    <cellStyle name="2_NTHOC_BC cong trinh trong diem_Ke hoach 2012 theo doi (giai ngan 30.6.12) 4 3" xfId="45752"/>
    <cellStyle name="2_NTHOC_BC cong trinh trong diem_Ke hoach 2012 theo doi (giai ngan 30.6.12) 5" xfId="14408"/>
    <cellStyle name="2_NTHOC_BC cong trinh trong diem_Ke hoach 2012 theo doi (giai ngan 30.6.12) 5 2" xfId="45753"/>
    <cellStyle name="2_NTHOC_BC cong trinh trong diem_Ke hoach 2012 theo doi (giai ngan 30.6.12) 5 3" xfId="45754"/>
    <cellStyle name="2_NTHOC_BC cong trinh trong diem_Ke hoach 2012 theo doi (giai ngan 30.6.12) 6" xfId="14409"/>
    <cellStyle name="2_NTHOC_BC cong trinh trong diem_Ke hoach 2012 theo doi (giai ngan 30.6.12) 6 2" xfId="45755"/>
    <cellStyle name="2_NTHOC_BC cong trinh trong diem_Ke hoach 2012 theo doi (giai ngan 30.6.12) 6 3" xfId="45756"/>
    <cellStyle name="2_NTHOC_BC cong trinh trong diem_Ke hoach 2012 theo doi (giai ngan 30.6.12) 7" xfId="45757"/>
    <cellStyle name="2_NTHOC_BC von DTPT 6 thang 2012" xfId="14410"/>
    <cellStyle name="2_NTHOC_BC von DTPT 6 thang 2012 2" xfId="14411"/>
    <cellStyle name="2_NTHOC_BC von DTPT 6 thang 2012 2 2" xfId="14412"/>
    <cellStyle name="2_NTHOC_BC von DTPT 6 thang 2012 2 2 2" xfId="45758"/>
    <cellStyle name="2_NTHOC_BC von DTPT 6 thang 2012 2 2 3" xfId="45759"/>
    <cellStyle name="2_NTHOC_BC von DTPT 6 thang 2012 2 3" xfId="14413"/>
    <cellStyle name="2_NTHOC_BC von DTPT 6 thang 2012 2 3 2" xfId="45760"/>
    <cellStyle name="2_NTHOC_BC von DTPT 6 thang 2012 2 3 3" xfId="45761"/>
    <cellStyle name="2_NTHOC_BC von DTPT 6 thang 2012 2 4" xfId="14414"/>
    <cellStyle name="2_NTHOC_BC von DTPT 6 thang 2012 2 4 2" xfId="45762"/>
    <cellStyle name="2_NTHOC_BC von DTPT 6 thang 2012 2 4 3" xfId="45763"/>
    <cellStyle name="2_NTHOC_BC von DTPT 6 thang 2012 3" xfId="14415"/>
    <cellStyle name="2_NTHOC_BC von DTPT 6 thang 2012 3 2" xfId="45764"/>
    <cellStyle name="2_NTHOC_BC von DTPT 6 thang 2012 3 3" xfId="45765"/>
    <cellStyle name="2_NTHOC_BC von DTPT 6 thang 2012 4" xfId="14416"/>
    <cellStyle name="2_NTHOC_BC von DTPT 6 thang 2012 4 2" xfId="45766"/>
    <cellStyle name="2_NTHOC_BC von DTPT 6 thang 2012 4 3" xfId="45767"/>
    <cellStyle name="2_NTHOC_BC von DTPT 6 thang 2012 5" xfId="14417"/>
    <cellStyle name="2_NTHOC_BC von DTPT 6 thang 2012 5 2" xfId="45768"/>
    <cellStyle name="2_NTHOC_BC von DTPT 6 thang 2012 5 3" xfId="45769"/>
    <cellStyle name="2_NTHOC_BC von DTPT 6 thang 2012 6" xfId="45770"/>
    <cellStyle name="2_NTHOC_BC von DTPT 6 thang 2012 7" xfId="45771"/>
    <cellStyle name="2_NTHOC_Bieu 01 UB(hung)" xfId="14418"/>
    <cellStyle name="2_NTHOC_Bieu 01 UB(hung) 2" xfId="14419"/>
    <cellStyle name="2_NTHOC_Bieu 01 UB(hung) 2 2" xfId="14420"/>
    <cellStyle name="2_NTHOC_Bieu 01 UB(hung) 2 2 2" xfId="14421"/>
    <cellStyle name="2_NTHOC_Bieu 01 UB(hung) 2 2 2 2" xfId="45772"/>
    <cellStyle name="2_NTHOC_Bieu 01 UB(hung) 2 2 2 3" xfId="45773"/>
    <cellStyle name="2_NTHOC_Bieu 01 UB(hung) 2 2 3" xfId="14422"/>
    <cellStyle name="2_NTHOC_Bieu 01 UB(hung) 2 2 3 2" xfId="45774"/>
    <cellStyle name="2_NTHOC_Bieu 01 UB(hung) 2 2 3 3" xfId="45775"/>
    <cellStyle name="2_NTHOC_Bieu 01 UB(hung) 2 2 4" xfId="14423"/>
    <cellStyle name="2_NTHOC_Bieu 01 UB(hung) 2 2 4 2" xfId="45776"/>
    <cellStyle name="2_NTHOC_Bieu 01 UB(hung) 2 2 4 3" xfId="45777"/>
    <cellStyle name="2_NTHOC_Bieu 01 UB(hung) 2 3" xfId="14424"/>
    <cellStyle name="2_NTHOC_Bieu 01 UB(hung) 2 3 2" xfId="45778"/>
    <cellStyle name="2_NTHOC_Bieu 01 UB(hung) 2 3 3" xfId="45779"/>
    <cellStyle name="2_NTHOC_Bieu 01 UB(hung) 2 4" xfId="14425"/>
    <cellStyle name="2_NTHOC_Bieu 01 UB(hung) 2 4 2" xfId="45780"/>
    <cellStyle name="2_NTHOC_Bieu 01 UB(hung) 2 4 3" xfId="45781"/>
    <cellStyle name="2_NTHOC_Bieu 01 UB(hung) 2 5" xfId="14426"/>
    <cellStyle name="2_NTHOC_Bieu 01 UB(hung) 2 5 2" xfId="45782"/>
    <cellStyle name="2_NTHOC_Bieu 01 UB(hung) 2 5 3" xfId="45783"/>
    <cellStyle name="2_NTHOC_Bieu 01 UB(hung) 2 6" xfId="45784"/>
    <cellStyle name="2_NTHOC_Bieu 01 UB(hung) 2 7" xfId="45785"/>
    <cellStyle name="2_NTHOC_Bieu 01 UB(hung) 3" xfId="14427"/>
    <cellStyle name="2_NTHOC_Bieu 01 UB(hung) 3 2" xfId="14428"/>
    <cellStyle name="2_NTHOC_Bieu 01 UB(hung) 3 2 2" xfId="45786"/>
    <cellStyle name="2_NTHOC_Bieu 01 UB(hung) 3 2 3" xfId="45787"/>
    <cellStyle name="2_NTHOC_Bieu 01 UB(hung) 3 3" xfId="14429"/>
    <cellStyle name="2_NTHOC_Bieu 01 UB(hung) 3 3 2" xfId="45788"/>
    <cellStyle name="2_NTHOC_Bieu 01 UB(hung) 3 3 3" xfId="45789"/>
    <cellStyle name="2_NTHOC_Bieu 01 UB(hung) 3 4" xfId="14430"/>
    <cellStyle name="2_NTHOC_Bieu 01 UB(hung) 3 4 2" xfId="45790"/>
    <cellStyle name="2_NTHOC_Bieu 01 UB(hung) 3 4 3" xfId="45791"/>
    <cellStyle name="2_NTHOC_Bieu 01 UB(hung) 4" xfId="14431"/>
    <cellStyle name="2_NTHOC_Bieu 01 UB(hung) 4 2" xfId="45792"/>
    <cellStyle name="2_NTHOC_Bieu 01 UB(hung) 4 3" xfId="45793"/>
    <cellStyle name="2_NTHOC_Bieu 01 UB(hung) 5" xfId="14432"/>
    <cellStyle name="2_NTHOC_Bieu 01 UB(hung) 5 2" xfId="45794"/>
    <cellStyle name="2_NTHOC_Bieu 01 UB(hung) 5 3" xfId="45795"/>
    <cellStyle name="2_NTHOC_Bieu 01 UB(hung) 6" xfId="14433"/>
    <cellStyle name="2_NTHOC_Bieu 01 UB(hung) 6 2" xfId="45796"/>
    <cellStyle name="2_NTHOC_Bieu 01 UB(hung) 6 3" xfId="45797"/>
    <cellStyle name="2_NTHOC_Bieu 01 UB(hung) 7" xfId="45798"/>
    <cellStyle name="2_NTHOC_Bieu du thao QD von ho tro co MT" xfId="14434"/>
    <cellStyle name="2_NTHOC_Bieu du thao QD von ho tro co MT 2" xfId="14435"/>
    <cellStyle name="2_NTHOC_Bieu du thao QD von ho tro co MT 2 2" xfId="14436"/>
    <cellStyle name="2_NTHOC_Bieu du thao QD von ho tro co MT 2 2 2" xfId="45799"/>
    <cellStyle name="2_NTHOC_Bieu du thao QD von ho tro co MT 2 2 3" xfId="45800"/>
    <cellStyle name="2_NTHOC_Bieu du thao QD von ho tro co MT 2 3" xfId="14437"/>
    <cellStyle name="2_NTHOC_Bieu du thao QD von ho tro co MT 2 3 2" xfId="45801"/>
    <cellStyle name="2_NTHOC_Bieu du thao QD von ho tro co MT 2 3 3" xfId="45802"/>
    <cellStyle name="2_NTHOC_Bieu du thao QD von ho tro co MT 2 4" xfId="14438"/>
    <cellStyle name="2_NTHOC_Bieu du thao QD von ho tro co MT 2 4 2" xfId="45803"/>
    <cellStyle name="2_NTHOC_Bieu du thao QD von ho tro co MT 2 4 3" xfId="45804"/>
    <cellStyle name="2_NTHOC_Bieu du thao QD von ho tro co MT 3" xfId="14439"/>
    <cellStyle name="2_NTHOC_Bieu du thao QD von ho tro co MT 3 2" xfId="45805"/>
    <cellStyle name="2_NTHOC_Bieu du thao QD von ho tro co MT 3 3" xfId="45806"/>
    <cellStyle name="2_NTHOC_Bieu du thao QD von ho tro co MT 4" xfId="14440"/>
    <cellStyle name="2_NTHOC_Bieu du thao QD von ho tro co MT 4 2" xfId="45807"/>
    <cellStyle name="2_NTHOC_Bieu du thao QD von ho tro co MT 4 3" xfId="45808"/>
    <cellStyle name="2_NTHOC_Bieu du thao QD von ho tro co MT 5" xfId="14441"/>
    <cellStyle name="2_NTHOC_Bieu du thao QD von ho tro co MT 5 2" xfId="45809"/>
    <cellStyle name="2_NTHOC_Bieu du thao QD von ho tro co MT 5 3" xfId="45810"/>
    <cellStyle name="2_NTHOC_Bieu du thao QD von ho tro co MT 6" xfId="45811"/>
    <cellStyle name="2_NTHOC_Bieu du thao QD von ho tro co MT 7" xfId="45812"/>
    <cellStyle name="2_NTHOC_Chi tieu 5 nam" xfId="14442"/>
    <cellStyle name="2_NTHOC_Chi tieu 5 nam 2" xfId="14443"/>
    <cellStyle name="2_NTHOC_Chi tieu 5 nam 2 2" xfId="14444"/>
    <cellStyle name="2_NTHOC_Chi tieu 5 nam 2 2 2" xfId="45813"/>
    <cellStyle name="2_NTHOC_Chi tieu 5 nam 2 2 3" xfId="45814"/>
    <cellStyle name="2_NTHOC_Chi tieu 5 nam 2 3" xfId="14445"/>
    <cellStyle name="2_NTHOC_Chi tieu 5 nam 2 3 2" xfId="45815"/>
    <cellStyle name="2_NTHOC_Chi tieu 5 nam 2 3 3" xfId="45816"/>
    <cellStyle name="2_NTHOC_Chi tieu 5 nam 2 4" xfId="14446"/>
    <cellStyle name="2_NTHOC_Chi tieu 5 nam 2 4 2" xfId="45817"/>
    <cellStyle name="2_NTHOC_Chi tieu 5 nam 2 4 3" xfId="45818"/>
    <cellStyle name="2_NTHOC_Chi tieu 5 nam 3" xfId="14447"/>
    <cellStyle name="2_NTHOC_Chi tieu 5 nam 3 2" xfId="45819"/>
    <cellStyle name="2_NTHOC_Chi tieu 5 nam 3 3" xfId="45820"/>
    <cellStyle name="2_NTHOC_Chi tieu 5 nam 4" xfId="14448"/>
    <cellStyle name="2_NTHOC_Chi tieu 5 nam 4 2" xfId="45821"/>
    <cellStyle name="2_NTHOC_Chi tieu 5 nam 4 3" xfId="45822"/>
    <cellStyle name="2_NTHOC_Chi tieu 5 nam 5" xfId="14449"/>
    <cellStyle name="2_NTHOC_Chi tieu 5 nam 5 2" xfId="45823"/>
    <cellStyle name="2_NTHOC_Chi tieu 5 nam 5 3" xfId="45824"/>
    <cellStyle name="2_NTHOC_Chi tieu 5 nam 6" xfId="45825"/>
    <cellStyle name="2_NTHOC_Chi tieu 5 nam 7" xfId="45826"/>
    <cellStyle name="2_NTHOC_Chi tieu 5 nam_BC cong trinh trong diem" xfId="14450"/>
    <cellStyle name="2_NTHOC_Chi tieu 5 nam_BC cong trinh trong diem 2" xfId="14451"/>
    <cellStyle name="2_NTHOC_Chi tieu 5 nam_BC cong trinh trong diem 2 2" xfId="14452"/>
    <cellStyle name="2_NTHOC_Chi tieu 5 nam_BC cong trinh trong diem 2 2 2" xfId="45827"/>
    <cellStyle name="2_NTHOC_Chi tieu 5 nam_BC cong trinh trong diem 2 2 3" xfId="45828"/>
    <cellStyle name="2_NTHOC_Chi tieu 5 nam_BC cong trinh trong diem 2 3" xfId="14453"/>
    <cellStyle name="2_NTHOC_Chi tieu 5 nam_BC cong trinh trong diem 2 3 2" xfId="45829"/>
    <cellStyle name="2_NTHOC_Chi tieu 5 nam_BC cong trinh trong diem 2 3 3" xfId="45830"/>
    <cellStyle name="2_NTHOC_Chi tieu 5 nam_BC cong trinh trong diem 2 4" xfId="14454"/>
    <cellStyle name="2_NTHOC_Chi tieu 5 nam_BC cong trinh trong diem 2 4 2" xfId="45831"/>
    <cellStyle name="2_NTHOC_Chi tieu 5 nam_BC cong trinh trong diem 2 4 3" xfId="45832"/>
    <cellStyle name="2_NTHOC_Chi tieu 5 nam_BC cong trinh trong diem 3" xfId="14455"/>
    <cellStyle name="2_NTHOC_Chi tieu 5 nam_BC cong trinh trong diem 3 2" xfId="45833"/>
    <cellStyle name="2_NTHOC_Chi tieu 5 nam_BC cong trinh trong diem 3 3" xfId="45834"/>
    <cellStyle name="2_NTHOC_Chi tieu 5 nam_BC cong trinh trong diem 4" xfId="14456"/>
    <cellStyle name="2_NTHOC_Chi tieu 5 nam_BC cong trinh trong diem 4 2" xfId="45835"/>
    <cellStyle name="2_NTHOC_Chi tieu 5 nam_BC cong trinh trong diem 4 3" xfId="45836"/>
    <cellStyle name="2_NTHOC_Chi tieu 5 nam_BC cong trinh trong diem 5" xfId="14457"/>
    <cellStyle name="2_NTHOC_Chi tieu 5 nam_BC cong trinh trong diem 5 2" xfId="45837"/>
    <cellStyle name="2_NTHOC_Chi tieu 5 nam_BC cong trinh trong diem 5 3" xfId="45838"/>
    <cellStyle name="2_NTHOC_Chi tieu 5 nam_BC cong trinh trong diem 6" xfId="45839"/>
    <cellStyle name="2_NTHOC_Chi tieu 5 nam_BC cong trinh trong diem 7" xfId="45840"/>
    <cellStyle name="2_NTHOC_Chi tieu 5 nam_BC cong trinh trong diem_BC von DTPT 6 thang 2012" xfId="14458"/>
    <cellStyle name="2_NTHOC_Chi tieu 5 nam_BC cong trinh trong diem_BC von DTPT 6 thang 2012 2" xfId="14459"/>
    <cellStyle name="2_NTHOC_Chi tieu 5 nam_BC cong trinh trong diem_BC von DTPT 6 thang 2012 2 2" xfId="14460"/>
    <cellStyle name="2_NTHOC_Chi tieu 5 nam_BC cong trinh trong diem_BC von DTPT 6 thang 2012 2 2 2" xfId="45841"/>
    <cellStyle name="2_NTHOC_Chi tieu 5 nam_BC cong trinh trong diem_BC von DTPT 6 thang 2012 2 2 3" xfId="45842"/>
    <cellStyle name="2_NTHOC_Chi tieu 5 nam_BC cong trinh trong diem_BC von DTPT 6 thang 2012 2 3" xfId="14461"/>
    <cellStyle name="2_NTHOC_Chi tieu 5 nam_BC cong trinh trong diem_BC von DTPT 6 thang 2012 2 3 2" xfId="45843"/>
    <cellStyle name="2_NTHOC_Chi tieu 5 nam_BC cong trinh trong diem_BC von DTPT 6 thang 2012 2 3 3" xfId="45844"/>
    <cellStyle name="2_NTHOC_Chi tieu 5 nam_BC cong trinh trong diem_BC von DTPT 6 thang 2012 2 4" xfId="14462"/>
    <cellStyle name="2_NTHOC_Chi tieu 5 nam_BC cong trinh trong diem_BC von DTPT 6 thang 2012 2 4 2" xfId="45845"/>
    <cellStyle name="2_NTHOC_Chi tieu 5 nam_BC cong trinh trong diem_BC von DTPT 6 thang 2012 2 4 3" xfId="45846"/>
    <cellStyle name="2_NTHOC_Chi tieu 5 nam_BC cong trinh trong diem_BC von DTPT 6 thang 2012 3" xfId="14463"/>
    <cellStyle name="2_NTHOC_Chi tieu 5 nam_BC cong trinh trong diem_BC von DTPT 6 thang 2012 3 2" xfId="45847"/>
    <cellStyle name="2_NTHOC_Chi tieu 5 nam_BC cong trinh trong diem_BC von DTPT 6 thang 2012 3 3" xfId="45848"/>
    <cellStyle name="2_NTHOC_Chi tieu 5 nam_BC cong trinh trong diem_BC von DTPT 6 thang 2012 4" xfId="14464"/>
    <cellStyle name="2_NTHOC_Chi tieu 5 nam_BC cong trinh trong diem_BC von DTPT 6 thang 2012 4 2" xfId="45849"/>
    <cellStyle name="2_NTHOC_Chi tieu 5 nam_BC cong trinh trong diem_BC von DTPT 6 thang 2012 4 3" xfId="45850"/>
    <cellStyle name="2_NTHOC_Chi tieu 5 nam_BC cong trinh trong diem_BC von DTPT 6 thang 2012 5" xfId="14465"/>
    <cellStyle name="2_NTHOC_Chi tieu 5 nam_BC cong trinh trong diem_BC von DTPT 6 thang 2012 5 2" xfId="45851"/>
    <cellStyle name="2_NTHOC_Chi tieu 5 nam_BC cong trinh trong diem_BC von DTPT 6 thang 2012 5 3" xfId="45852"/>
    <cellStyle name="2_NTHOC_Chi tieu 5 nam_BC cong trinh trong diem_BC von DTPT 6 thang 2012 6" xfId="45853"/>
    <cellStyle name="2_NTHOC_Chi tieu 5 nam_BC cong trinh trong diem_BC von DTPT 6 thang 2012 7" xfId="45854"/>
    <cellStyle name="2_NTHOC_Chi tieu 5 nam_BC cong trinh trong diem_Bieu du thao QD von ho tro co MT" xfId="14466"/>
    <cellStyle name="2_NTHOC_Chi tieu 5 nam_BC cong trinh trong diem_Bieu du thao QD von ho tro co MT 2" xfId="14467"/>
    <cellStyle name="2_NTHOC_Chi tieu 5 nam_BC cong trinh trong diem_Bieu du thao QD von ho tro co MT 2 2" xfId="14468"/>
    <cellStyle name="2_NTHOC_Chi tieu 5 nam_BC cong trinh trong diem_Bieu du thao QD von ho tro co MT 2 2 2" xfId="45855"/>
    <cellStyle name="2_NTHOC_Chi tieu 5 nam_BC cong trinh trong diem_Bieu du thao QD von ho tro co MT 2 2 3" xfId="45856"/>
    <cellStyle name="2_NTHOC_Chi tieu 5 nam_BC cong trinh trong diem_Bieu du thao QD von ho tro co MT 2 3" xfId="14469"/>
    <cellStyle name="2_NTHOC_Chi tieu 5 nam_BC cong trinh trong diem_Bieu du thao QD von ho tro co MT 2 3 2" xfId="45857"/>
    <cellStyle name="2_NTHOC_Chi tieu 5 nam_BC cong trinh trong diem_Bieu du thao QD von ho tro co MT 2 3 3" xfId="45858"/>
    <cellStyle name="2_NTHOC_Chi tieu 5 nam_BC cong trinh trong diem_Bieu du thao QD von ho tro co MT 2 4" xfId="14470"/>
    <cellStyle name="2_NTHOC_Chi tieu 5 nam_BC cong trinh trong diem_Bieu du thao QD von ho tro co MT 2 4 2" xfId="45859"/>
    <cellStyle name="2_NTHOC_Chi tieu 5 nam_BC cong trinh trong diem_Bieu du thao QD von ho tro co MT 2 4 3" xfId="45860"/>
    <cellStyle name="2_NTHOC_Chi tieu 5 nam_BC cong trinh trong diem_Bieu du thao QD von ho tro co MT 3" xfId="14471"/>
    <cellStyle name="2_NTHOC_Chi tieu 5 nam_BC cong trinh trong diem_Bieu du thao QD von ho tro co MT 3 2" xfId="45861"/>
    <cellStyle name="2_NTHOC_Chi tieu 5 nam_BC cong trinh trong diem_Bieu du thao QD von ho tro co MT 3 3" xfId="45862"/>
    <cellStyle name="2_NTHOC_Chi tieu 5 nam_BC cong trinh trong diem_Bieu du thao QD von ho tro co MT 4" xfId="14472"/>
    <cellStyle name="2_NTHOC_Chi tieu 5 nam_BC cong trinh trong diem_Bieu du thao QD von ho tro co MT 4 2" xfId="45863"/>
    <cellStyle name="2_NTHOC_Chi tieu 5 nam_BC cong trinh trong diem_Bieu du thao QD von ho tro co MT 4 3" xfId="45864"/>
    <cellStyle name="2_NTHOC_Chi tieu 5 nam_BC cong trinh trong diem_Bieu du thao QD von ho tro co MT 5" xfId="14473"/>
    <cellStyle name="2_NTHOC_Chi tieu 5 nam_BC cong trinh trong diem_Bieu du thao QD von ho tro co MT 5 2" xfId="45865"/>
    <cellStyle name="2_NTHOC_Chi tieu 5 nam_BC cong trinh trong diem_Bieu du thao QD von ho tro co MT 5 3" xfId="45866"/>
    <cellStyle name="2_NTHOC_Chi tieu 5 nam_BC cong trinh trong diem_Bieu du thao QD von ho tro co MT 6" xfId="45867"/>
    <cellStyle name="2_NTHOC_Chi tieu 5 nam_BC cong trinh trong diem_Bieu du thao QD von ho tro co MT 7" xfId="45868"/>
    <cellStyle name="2_NTHOC_Chi tieu 5 nam_BC cong trinh trong diem_Ke hoach 2012 (theo doi)" xfId="14474"/>
    <cellStyle name="2_NTHOC_Chi tieu 5 nam_BC cong trinh trong diem_Ke hoach 2012 (theo doi) 2" xfId="14475"/>
    <cellStyle name="2_NTHOC_Chi tieu 5 nam_BC cong trinh trong diem_Ke hoach 2012 (theo doi) 2 2" xfId="14476"/>
    <cellStyle name="2_NTHOC_Chi tieu 5 nam_BC cong trinh trong diem_Ke hoach 2012 (theo doi) 2 2 2" xfId="45869"/>
    <cellStyle name="2_NTHOC_Chi tieu 5 nam_BC cong trinh trong diem_Ke hoach 2012 (theo doi) 2 2 3" xfId="45870"/>
    <cellStyle name="2_NTHOC_Chi tieu 5 nam_BC cong trinh trong diem_Ke hoach 2012 (theo doi) 2 3" xfId="14477"/>
    <cellStyle name="2_NTHOC_Chi tieu 5 nam_BC cong trinh trong diem_Ke hoach 2012 (theo doi) 2 3 2" xfId="45871"/>
    <cellStyle name="2_NTHOC_Chi tieu 5 nam_BC cong trinh trong diem_Ke hoach 2012 (theo doi) 2 3 3" xfId="45872"/>
    <cellStyle name="2_NTHOC_Chi tieu 5 nam_BC cong trinh trong diem_Ke hoach 2012 (theo doi) 2 4" xfId="14478"/>
    <cellStyle name="2_NTHOC_Chi tieu 5 nam_BC cong trinh trong diem_Ke hoach 2012 (theo doi) 2 4 2" xfId="45873"/>
    <cellStyle name="2_NTHOC_Chi tieu 5 nam_BC cong trinh trong diem_Ke hoach 2012 (theo doi) 2 4 3" xfId="45874"/>
    <cellStyle name="2_NTHOC_Chi tieu 5 nam_BC cong trinh trong diem_Ke hoach 2012 (theo doi) 3" xfId="14479"/>
    <cellStyle name="2_NTHOC_Chi tieu 5 nam_BC cong trinh trong diem_Ke hoach 2012 (theo doi) 3 2" xfId="45875"/>
    <cellStyle name="2_NTHOC_Chi tieu 5 nam_BC cong trinh trong diem_Ke hoach 2012 (theo doi) 3 3" xfId="45876"/>
    <cellStyle name="2_NTHOC_Chi tieu 5 nam_BC cong trinh trong diem_Ke hoach 2012 (theo doi) 4" xfId="14480"/>
    <cellStyle name="2_NTHOC_Chi tieu 5 nam_BC cong trinh trong diem_Ke hoach 2012 (theo doi) 4 2" xfId="45877"/>
    <cellStyle name="2_NTHOC_Chi tieu 5 nam_BC cong trinh trong diem_Ke hoach 2012 (theo doi) 4 3" xfId="45878"/>
    <cellStyle name="2_NTHOC_Chi tieu 5 nam_BC cong trinh trong diem_Ke hoach 2012 (theo doi) 5" xfId="14481"/>
    <cellStyle name="2_NTHOC_Chi tieu 5 nam_BC cong trinh trong diem_Ke hoach 2012 (theo doi) 5 2" xfId="45879"/>
    <cellStyle name="2_NTHOC_Chi tieu 5 nam_BC cong trinh trong diem_Ke hoach 2012 (theo doi) 5 3" xfId="45880"/>
    <cellStyle name="2_NTHOC_Chi tieu 5 nam_BC cong trinh trong diem_Ke hoach 2012 (theo doi) 6" xfId="45881"/>
    <cellStyle name="2_NTHOC_Chi tieu 5 nam_BC cong trinh trong diem_Ke hoach 2012 (theo doi) 7" xfId="45882"/>
    <cellStyle name="2_NTHOC_Chi tieu 5 nam_BC cong trinh trong diem_Ke hoach 2012 theo doi (giai ngan 30.6.12)" xfId="14482"/>
    <cellStyle name="2_NTHOC_Chi tieu 5 nam_BC cong trinh trong diem_Ke hoach 2012 theo doi (giai ngan 30.6.12) 2" xfId="14483"/>
    <cellStyle name="2_NTHOC_Chi tieu 5 nam_BC cong trinh trong diem_Ke hoach 2012 theo doi (giai ngan 30.6.12) 2 2" xfId="14484"/>
    <cellStyle name="2_NTHOC_Chi tieu 5 nam_BC cong trinh trong diem_Ke hoach 2012 theo doi (giai ngan 30.6.12) 2 2 2" xfId="45883"/>
    <cellStyle name="2_NTHOC_Chi tieu 5 nam_BC cong trinh trong diem_Ke hoach 2012 theo doi (giai ngan 30.6.12) 2 2 3" xfId="45884"/>
    <cellStyle name="2_NTHOC_Chi tieu 5 nam_BC cong trinh trong diem_Ke hoach 2012 theo doi (giai ngan 30.6.12) 2 3" xfId="14485"/>
    <cellStyle name="2_NTHOC_Chi tieu 5 nam_BC cong trinh trong diem_Ke hoach 2012 theo doi (giai ngan 30.6.12) 2 3 2" xfId="45885"/>
    <cellStyle name="2_NTHOC_Chi tieu 5 nam_BC cong trinh trong diem_Ke hoach 2012 theo doi (giai ngan 30.6.12) 2 3 3" xfId="45886"/>
    <cellStyle name="2_NTHOC_Chi tieu 5 nam_BC cong trinh trong diem_Ke hoach 2012 theo doi (giai ngan 30.6.12) 2 4" xfId="14486"/>
    <cellStyle name="2_NTHOC_Chi tieu 5 nam_BC cong trinh trong diem_Ke hoach 2012 theo doi (giai ngan 30.6.12) 2 4 2" xfId="45887"/>
    <cellStyle name="2_NTHOC_Chi tieu 5 nam_BC cong trinh trong diem_Ke hoach 2012 theo doi (giai ngan 30.6.12) 2 4 3" xfId="45888"/>
    <cellStyle name="2_NTHOC_Chi tieu 5 nam_BC cong trinh trong diem_Ke hoach 2012 theo doi (giai ngan 30.6.12) 3" xfId="14487"/>
    <cellStyle name="2_NTHOC_Chi tieu 5 nam_BC cong trinh trong diem_Ke hoach 2012 theo doi (giai ngan 30.6.12) 3 2" xfId="45889"/>
    <cellStyle name="2_NTHOC_Chi tieu 5 nam_BC cong trinh trong diem_Ke hoach 2012 theo doi (giai ngan 30.6.12) 3 3" xfId="45890"/>
    <cellStyle name="2_NTHOC_Chi tieu 5 nam_BC cong trinh trong diem_Ke hoach 2012 theo doi (giai ngan 30.6.12) 4" xfId="14488"/>
    <cellStyle name="2_NTHOC_Chi tieu 5 nam_BC cong trinh trong diem_Ke hoach 2012 theo doi (giai ngan 30.6.12) 4 2" xfId="45891"/>
    <cellStyle name="2_NTHOC_Chi tieu 5 nam_BC cong trinh trong diem_Ke hoach 2012 theo doi (giai ngan 30.6.12) 4 3" xfId="45892"/>
    <cellStyle name="2_NTHOC_Chi tieu 5 nam_BC cong trinh trong diem_Ke hoach 2012 theo doi (giai ngan 30.6.12) 5" xfId="14489"/>
    <cellStyle name="2_NTHOC_Chi tieu 5 nam_BC cong trinh trong diem_Ke hoach 2012 theo doi (giai ngan 30.6.12) 5 2" xfId="45893"/>
    <cellStyle name="2_NTHOC_Chi tieu 5 nam_BC cong trinh trong diem_Ke hoach 2012 theo doi (giai ngan 30.6.12) 5 3" xfId="45894"/>
    <cellStyle name="2_NTHOC_Chi tieu 5 nam_BC cong trinh trong diem_Ke hoach 2012 theo doi (giai ngan 30.6.12) 6" xfId="45895"/>
    <cellStyle name="2_NTHOC_Chi tieu 5 nam_BC cong trinh trong diem_Ke hoach 2012 theo doi (giai ngan 30.6.12) 7" xfId="45896"/>
    <cellStyle name="2_NTHOC_Chi tieu 5 nam_BC von DTPT 6 thang 2012" xfId="14490"/>
    <cellStyle name="2_NTHOC_Chi tieu 5 nam_BC von DTPT 6 thang 2012 2" xfId="14491"/>
    <cellStyle name="2_NTHOC_Chi tieu 5 nam_BC von DTPT 6 thang 2012 2 2" xfId="14492"/>
    <cellStyle name="2_NTHOC_Chi tieu 5 nam_BC von DTPT 6 thang 2012 2 2 2" xfId="45897"/>
    <cellStyle name="2_NTHOC_Chi tieu 5 nam_BC von DTPT 6 thang 2012 2 2 3" xfId="45898"/>
    <cellStyle name="2_NTHOC_Chi tieu 5 nam_BC von DTPT 6 thang 2012 2 3" xfId="14493"/>
    <cellStyle name="2_NTHOC_Chi tieu 5 nam_BC von DTPT 6 thang 2012 2 3 2" xfId="45899"/>
    <cellStyle name="2_NTHOC_Chi tieu 5 nam_BC von DTPT 6 thang 2012 2 3 3" xfId="45900"/>
    <cellStyle name="2_NTHOC_Chi tieu 5 nam_BC von DTPT 6 thang 2012 2 4" xfId="14494"/>
    <cellStyle name="2_NTHOC_Chi tieu 5 nam_BC von DTPT 6 thang 2012 2 4 2" xfId="45901"/>
    <cellStyle name="2_NTHOC_Chi tieu 5 nam_BC von DTPT 6 thang 2012 2 4 3" xfId="45902"/>
    <cellStyle name="2_NTHOC_Chi tieu 5 nam_BC von DTPT 6 thang 2012 3" xfId="14495"/>
    <cellStyle name="2_NTHOC_Chi tieu 5 nam_BC von DTPT 6 thang 2012 3 2" xfId="45903"/>
    <cellStyle name="2_NTHOC_Chi tieu 5 nam_BC von DTPT 6 thang 2012 3 3" xfId="45904"/>
    <cellStyle name="2_NTHOC_Chi tieu 5 nam_BC von DTPT 6 thang 2012 4" xfId="14496"/>
    <cellStyle name="2_NTHOC_Chi tieu 5 nam_BC von DTPT 6 thang 2012 4 2" xfId="45905"/>
    <cellStyle name="2_NTHOC_Chi tieu 5 nam_BC von DTPT 6 thang 2012 4 3" xfId="45906"/>
    <cellStyle name="2_NTHOC_Chi tieu 5 nam_BC von DTPT 6 thang 2012 5" xfId="14497"/>
    <cellStyle name="2_NTHOC_Chi tieu 5 nam_BC von DTPT 6 thang 2012 5 2" xfId="45907"/>
    <cellStyle name="2_NTHOC_Chi tieu 5 nam_BC von DTPT 6 thang 2012 5 3" xfId="45908"/>
    <cellStyle name="2_NTHOC_Chi tieu 5 nam_BC von DTPT 6 thang 2012 6" xfId="45909"/>
    <cellStyle name="2_NTHOC_Chi tieu 5 nam_BC von DTPT 6 thang 2012 7" xfId="45910"/>
    <cellStyle name="2_NTHOC_Chi tieu 5 nam_Bieu du thao QD von ho tro co MT" xfId="14498"/>
    <cellStyle name="2_NTHOC_Chi tieu 5 nam_Bieu du thao QD von ho tro co MT 2" xfId="14499"/>
    <cellStyle name="2_NTHOC_Chi tieu 5 nam_Bieu du thao QD von ho tro co MT 2 2" xfId="14500"/>
    <cellStyle name="2_NTHOC_Chi tieu 5 nam_Bieu du thao QD von ho tro co MT 2 2 2" xfId="45911"/>
    <cellStyle name="2_NTHOC_Chi tieu 5 nam_Bieu du thao QD von ho tro co MT 2 2 3" xfId="45912"/>
    <cellStyle name="2_NTHOC_Chi tieu 5 nam_Bieu du thao QD von ho tro co MT 2 3" xfId="14501"/>
    <cellStyle name="2_NTHOC_Chi tieu 5 nam_Bieu du thao QD von ho tro co MT 2 3 2" xfId="45913"/>
    <cellStyle name="2_NTHOC_Chi tieu 5 nam_Bieu du thao QD von ho tro co MT 2 3 3" xfId="45914"/>
    <cellStyle name="2_NTHOC_Chi tieu 5 nam_Bieu du thao QD von ho tro co MT 2 4" xfId="14502"/>
    <cellStyle name="2_NTHOC_Chi tieu 5 nam_Bieu du thao QD von ho tro co MT 2 4 2" xfId="45915"/>
    <cellStyle name="2_NTHOC_Chi tieu 5 nam_Bieu du thao QD von ho tro co MT 2 4 3" xfId="45916"/>
    <cellStyle name="2_NTHOC_Chi tieu 5 nam_Bieu du thao QD von ho tro co MT 3" xfId="14503"/>
    <cellStyle name="2_NTHOC_Chi tieu 5 nam_Bieu du thao QD von ho tro co MT 3 2" xfId="45917"/>
    <cellStyle name="2_NTHOC_Chi tieu 5 nam_Bieu du thao QD von ho tro co MT 3 3" xfId="45918"/>
    <cellStyle name="2_NTHOC_Chi tieu 5 nam_Bieu du thao QD von ho tro co MT 4" xfId="14504"/>
    <cellStyle name="2_NTHOC_Chi tieu 5 nam_Bieu du thao QD von ho tro co MT 4 2" xfId="45919"/>
    <cellStyle name="2_NTHOC_Chi tieu 5 nam_Bieu du thao QD von ho tro co MT 4 3" xfId="45920"/>
    <cellStyle name="2_NTHOC_Chi tieu 5 nam_Bieu du thao QD von ho tro co MT 5" xfId="14505"/>
    <cellStyle name="2_NTHOC_Chi tieu 5 nam_Bieu du thao QD von ho tro co MT 5 2" xfId="45921"/>
    <cellStyle name="2_NTHOC_Chi tieu 5 nam_Bieu du thao QD von ho tro co MT 5 3" xfId="45922"/>
    <cellStyle name="2_NTHOC_Chi tieu 5 nam_Bieu du thao QD von ho tro co MT 6" xfId="45923"/>
    <cellStyle name="2_NTHOC_Chi tieu 5 nam_Bieu du thao QD von ho tro co MT 7" xfId="45924"/>
    <cellStyle name="2_NTHOC_Chi tieu 5 nam_Ke hoach 2012 (theo doi)" xfId="14506"/>
    <cellStyle name="2_NTHOC_Chi tieu 5 nam_Ke hoach 2012 (theo doi) 2" xfId="14507"/>
    <cellStyle name="2_NTHOC_Chi tieu 5 nam_Ke hoach 2012 (theo doi) 2 2" xfId="14508"/>
    <cellStyle name="2_NTHOC_Chi tieu 5 nam_Ke hoach 2012 (theo doi) 2 2 2" xfId="45925"/>
    <cellStyle name="2_NTHOC_Chi tieu 5 nam_Ke hoach 2012 (theo doi) 2 2 3" xfId="45926"/>
    <cellStyle name="2_NTHOC_Chi tieu 5 nam_Ke hoach 2012 (theo doi) 2 3" xfId="14509"/>
    <cellStyle name="2_NTHOC_Chi tieu 5 nam_Ke hoach 2012 (theo doi) 2 3 2" xfId="45927"/>
    <cellStyle name="2_NTHOC_Chi tieu 5 nam_Ke hoach 2012 (theo doi) 2 3 3" xfId="45928"/>
    <cellStyle name="2_NTHOC_Chi tieu 5 nam_Ke hoach 2012 (theo doi) 2 4" xfId="14510"/>
    <cellStyle name="2_NTHOC_Chi tieu 5 nam_Ke hoach 2012 (theo doi) 2 4 2" xfId="45929"/>
    <cellStyle name="2_NTHOC_Chi tieu 5 nam_Ke hoach 2012 (theo doi) 2 4 3" xfId="45930"/>
    <cellStyle name="2_NTHOC_Chi tieu 5 nam_Ke hoach 2012 (theo doi) 3" xfId="14511"/>
    <cellStyle name="2_NTHOC_Chi tieu 5 nam_Ke hoach 2012 (theo doi) 3 2" xfId="45931"/>
    <cellStyle name="2_NTHOC_Chi tieu 5 nam_Ke hoach 2012 (theo doi) 3 3" xfId="45932"/>
    <cellStyle name="2_NTHOC_Chi tieu 5 nam_Ke hoach 2012 (theo doi) 4" xfId="14512"/>
    <cellStyle name="2_NTHOC_Chi tieu 5 nam_Ke hoach 2012 (theo doi) 4 2" xfId="45933"/>
    <cellStyle name="2_NTHOC_Chi tieu 5 nam_Ke hoach 2012 (theo doi) 4 3" xfId="45934"/>
    <cellStyle name="2_NTHOC_Chi tieu 5 nam_Ke hoach 2012 (theo doi) 5" xfId="14513"/>
    <cellStyle name="2_NTHOC_Chi tieu 5 nam_Ke hoach 2012 (theo doi) 5 2" xfId="45935"/>
    <cellStyle name="2_NTHOC_Chi tieu 5 nam_Ke hoach 2012 (theo doi) 5 3" xfId="45936"/>
    <cellStyle name="2_NTHOC_Chi tieu 5 nam_Ke hoach 2012 (theo doi) 6" xfId="45937"/>
    <cellStyle name="2_NTHOC_Chi tieu 5 nam_Ke hoach 2012 (theo doi) 7" xfId="45938"/>
    <cellStyle name="2_NTHOC_Chi tieu 5 nam_Ke hoach 2012 theo doi (giai ngan 30.6.12)" xfId="14514"/>
    <cellStyle name="2_NTHOC_Chi tieu 5 nam_Ke hoach 2012 theo doi (giai ngan 30.6.12) 2" xfId="14515"/>
    <cellStyle name="2_NTHOC_Chi tieu 5 nam_Ke hoach 2012 theo doi (giai ngan 30.6.12) 2 2" xfId="14516"/>
    <cellStyle name="2_NTHOC_Chi tieu 5 nam_Ke hoach 2012 theo doi (giai ngan 30.6.12) 2 2 2" xfId="45939"/>
    <cellStyle name="2_NTHOC_Chi tieu 5 nam_Ke hoach 2012 theo doi (giai ngan 30.6.12) 2 2 3" xfId="45940"/>
    <cellStyle name="2_NTHOC_Chi tieu 5 nam_Ke hoach 2012 theo doi (giai ngan 30.6.12) 2 3" xfId="14517"/>
    <cellStyle name="2_NTHOC_Chi tieu 5 nam_Ke hoach 2012 theo doi (giai ngan 30.6.12) 2 3 2" xfId="45941"/>
    <cellStyle name="2_NTHOC_Chi tieu 5 nam_Ke hoach 2012 theo doi (giai ngan 30.6.12) 2 3 3" xfId="45942"/>
    <cellStyle name="2_NTHOC_Chi tieu 5 nam_Ke hoach 2012 theo doi (giai ngan 30.6.12) 2 4" xfId="14518"/>
    <cellStyle name="2_NTHOC_Chi tieu 5 nam_Ke hoach 2012 theo doi (giai ngan 30.6.12) 2 4 2" xfId="45943"/>
    <cellStyle name="2_NTHOC_Chi tieu 5 nam_Ke hoach 2012 theo doi (giai ngan 30.6.12) 2 4 3" xfId="45944"/>
    <cellStyle name="2_NTHOC_Chi tieu 5 nam_Ke hoach 2012 theo doi (giai ngan 30.6.12) 3" xfId="14519"/>
    <cellStyle name="2_NTHOC_Chi tieu 5 nam_Ke hoach 2012 theo doi (giai ngan 30.6.12) 3 2" xfId="45945"/>
    <cellStyle name="2_NTHOC_Chi tieu 5 nam_Ke hoach 2012 theo doi (giai ngan 30.6.12) 3 3" xfId="45946"/>
    <cellStyle name="2_NTHOC_Chi tieu 5 nam_Ke hoach 2012 theo doi (giai ngan 30.6.12) 4" xfId="14520"/>
    <cellStyle name="2_NTHOC_Chi tieu 5 nam_Ke hoach 2012 theo doi (giai ngan 30.6.12) 4 2" xfId="45947"/>
    <cellStyle name="2_NTHOC_Chi tieu 5 nam_Ke hoach 2012 theo doi (giai ngan 30.6.12) 4 3" xfId="45948"/>
    <cellStyle name="2_NTHOC_Chi tieu 5 nam_Ke hoach 2012 theo doi (giai ngan 30.6.12) 5" xfId="14521"/>
    <cellStyle name="2_NTHOC_Chi tieu 5 nam_Ke hoach 2012 theo doi (giai ngan 30.6.12) 5 2" xfId="45949"/>
    <cellStyle name="2_NTHOC_Chi tieu 5 nam_Ke hoach 2012 theo doi (giai ngan 30.6.12) 5 3" xfId="45950"/>
    <cellStyle name="2_NTHOC_Chi tieu 5 nam_Ke hoach 2012 theo doi (giai ngan 30.6.12) 6" xfId="45951"/>
    <cellStyle name="2_NTHOC_Chi tieu 5 nam_Ke hoach 2012 theo doi (giai ngan 30.6.12) 7" xfId="45952"/>
    <cellStyle name="2_NTHOC_Chi tieu 5 nam_pvhung.skhdt 20117113152041 Danh muc cong trinh trong diem" xfId="14522"/>
    <cellStyle name="2_NTHOC_Chi tieu 5 nam_pvhung.skhdt 20117113152041 Danh muc cong trinh trong diem 2" xfId="14523"/>
    <cellStyle name="2_NTHOC_Chi tieu 5 nam_pvhung.skhdt 20117113152041 Danh muc cong trinh trong diem 2 2" xfId="14524"/>
    <cellStyle name="2_NTHOC_Chi tieu 5 nam_pvhung.skhdt 20117113152041 Danh muc cong trinh trong diem 2 2 2" xfId="45953"/>
    <cellStyle name="2_NTHOC_Chi tieu 5 nam_pvhung.skhdt 20117113152041 Danh muc cong trinh trong diem 2 2 3" xfId="45954"/>
    <cellStyle name="2_NTHOC_Chi tieu 5 nam_pvhung.skhdt 20117113152041 Danh muc cong trinh trong diem 2 3" xfId="14525"/>
    <cellStyle name="2_NTHOC_Chi tieu 5 nam_pvhung.skhdt 20117113152041 Danh muc cong trinh trong diem 2 3 2" xfId="45955"/>
    <cellStyle name="2_NTHOC_Chi tieu 5 nam_pvhung.skhdt 20117113152041 Danh muc cong trinh trong diem 2 3 3" xfId="45956"/>
    <cellStyle name="2_NTHOC_Chi tieu 5 nam_pvhung.skhdt 20117113152041 Danh muc cong trinh trong diem 2 4" xfId="14526"/>
    <cellStyle name="2_NTHOC_Chi tieu 5 nam_pvhung.skhdt 20117113152041 Danh muc cong trinh trong diem 2 4 2" xfId="45957"/>
    <cellStyle name="2_NTHOC_Chi tieu 5 nam_pvhung.skhdt 20117113152041 Danh muc cong trinh trong diem 2 4 3" xfId="45958"/>
    <cellStyle name="2_NTHOC_Chi tieu 5 nam_pvhung.skhdt 20117113152041 Danh muc cong trinh trong diem 3" xfId="14527"/>
    <cellStyle name="2_NTHOC_Chi tieu 5 nam_pvhung.skhdt 20117113152041 Danh muc cong trinh trong diem 3 2" xfId="45959"/>
    <cellStyle name="2_NTHOC_Chi tieu 5 nam_pvhung.skhdt 20117113152041 Danh muc cong trinh trong diem 3 3" xfId="45960"/>
    <cellStyle name="2_NTHOC_Chi tieu 5 nam_pvhung.skhdt 20117113152041 Danh muc cong trinh trong diem 4" xfId="14528"/>
    <cellStyle name="2_NTHOC_Chi tieu 5 nam_pvhung.skhdt 20117113152041 Danh muc cong trinh trong diem 4 2" xfId="45961"/>
    <cellStyle name="2_NTHOC_Chi tieu 5 nam_pvhung.skhdt 20117113152041 Danh muc cong trinh trong diem 4 3" xfId="45962"/>
    <cellStyle name="2_NTHOC_Chi tieu 5 nam_pvhung.skhdt 20117113152041 Danh muc cong trinh trong diem 5" xfId="14529"/>
    <cellStyle name="2_NTHOC_Chi tieu 5 nam_pvhung.skhdt 20117113152041 Danh muc cong trinh trong diem 5 2" xfId="45963"/>
    <cellStyle name="2_NTHOC_Chi tieu 5 nam_pvhung.skhdt 20117113152041 Danh muc cong trinh trong diem 5 3" xfId="45964"/>
    <cellStyle name="2_NTHOC_Chi tieu 5 nam_pvhung.skhdt 20117113152041 Danh muc cong trinh trong diem 6" xfId="45965"/>
    <cellStyle name="2_NTHOC_Chi tieu 5 nam_pvhung.skhdt 20117113152041 Danh muc cong trinh trong diem 7" xfId="45966"/>
    <cellStyle name="2_NTHOC_Chi tieu 5 nam_pvhung.skhdt 20117113152041 Danh muc cong trinh trong diem_BC von DTPT 6 thang 2012" xfId="14530"/>
    <cellStyle name="2_NTHOC_Chi tieu 5 nam_pvhung.skhdt 20117113152041 Danh muc cong trinh trong diem_BC von DTPT 6 thang 2012 2" xfId="14531"/>
    <cellStyle name="2_NTHOC_Chi tieu 5 nam_pvhung.skhdt 20117113152041 Danh muc cong trinh trong diem_BC von DTPT 6 thang 2012 2 2" xfId="14532"/>
    <cellStyle name="2_NTHOC_Chi tieu 5 nam_pvhung.skhdt 20117113152041 Danh muc cong trinh trong diem_BC von DTPT 6 thang 2012 2 2 2" xfId="45967"/>
    <cellStyle name="2_NTHOC_Chi tieu 5 nam_pvhung.skhdt 20117113152041 Danh muc cong trinh trong diem_BC von DTPT 6 thang 2012 2 2 3" xfId="45968"/>
    <cellStyle name="2_NTHOC_Chi tieu 5 nam_pvhung.skhdt 20117113152041 Danh muc cong trinh trong diem_BC von DTPT 6 thang 2012 2 3" xfId="14533"/>
    <cellStyle name="2_NTHOC_Chi tieu 5 nam_pvhung.skhdt 20117113152041 Danh muc cong trinh trong diem_BC von DTPT 6 thang 2012 2 3 2" xfId="45969"/>
    <cellStyle name="2_NTHOC_Chi tieu 5 nam_pvhung.skhdt 20117113152041 Danh muc cong trinh trong diem_BC von DTPT 6 thang 2012 2 3 3" xfId="45970"/>
    <cellStyle name="2_NTHOC_Chi tieu 5 nam_pvhung.skhdt 20117113152041 Danh muc cong trinh trong diem_BC von DTPT 6 thang 2012 2 4" xfId="14534"/>
    <cellStyle name="2_NTHOC_Chi tieu 5 nam_pvhung.skhdt 20117113152041 Danh muc cong trinh trong diem_BC von DTPT 6 thang 2012 2 4 2" xfId="45971"/>
    <cellStyle name="2_NTHOC_Chi tieu 5 nam_pvhung.skhdt 20117113152041 Danh muc cong trinh trong diem_BC von DTPT 6 thang 2012 2 4 3" xfId="45972"/>
    <cellStyle name="2_NTHOC_Chi tieu 5 nam_pvhung.skhdt 20117113152041 Danh muc cong trinh trong diem_BC von DTPT 6 thang 2012 3" xfId="14535"/>
    <cellStyle name="2_NTHOC_Chi tieu 5 nam_pvhung.skhdt 20117113152041 Danh muc cong trinh trong diem_BC von DTPT 6 thang 2012 3 2" xfId="45973"/>
    <cellStyle name="2_NTHOC_Chi tieu 5 nam_pvhung.skhdt 20117113152041 Danh muc cong trinh trong diem_BC von DTPT 6 thang 2012 3 3" xfId="45974"/>
    <cellStyle name="2_NTHOC_Chi tieu 5 nam_pvhung.skhdt 20117113152041 Danh muc cong trinh trong diem_BC von DTPT 6 thang 2012 4" xfId="14536"/>
    <cellStyle name="2_NTHOC_Chi tieu 5 nam_pvhung.skhdt 20117113152041 Danh muc cong trinh trong diem_BC von DTPT 6 thang 2012 4 2" xfId="45975"/>
    <cellStyle name="2_NTHOC_Chi tieu 5 nam_pvhung.skhdt 20117113152041 Danh muc cong trinh trong diem_BC von DTPT 6 thang 2012 4 3" xfId="45976"/>
    <cellStyle name="2_NTHOC_Chi tieu 5 nam_pvhung.skhdt 20117113152041 Danh muc cong trinh trong diem_BC von DTPT 6 thang 2012 5" xfId="14537"/>
    <cellStyle name="2_NTHOC_Chi tieu 5 nam_pvhung.skhdt 20117113152041 Danh muc cong trinh trong diem_BC von DTPT 6 thang 2012 5 2" xfId="45977"/>
    <cellStyle name="2_NTHOC_Chi tieu 5 nam_pvhung.skhdt 20117113152041 Danh muc cong trinh trong diem_BC von DTPT 6 thang 2012 5 3" xfId="45978"/>
    <cellStyle name="2_NTHOC_Chi tieu 5 nam_pvhung.skhdt 20117113152041 Danh muc cong trinh trong diem_BC von DTPT 6 thang 2012 6" xfId="45979"/>
    <cellStyle name="2_NTHOC_Chi tieu 5 nam_pvhung.skhdt 20117113152041 Danh muc cong trinh trong diem_BC von DTPT 6 thang 2012 7" xfId="45980"/>
    <cellStyle name="2_NTHOC_Chi tieu 5 nam_pvhung.skhdt 20117113152041 Danh muc cong trinh trong diem_Bieu du thao QD von ho tro co MT" xfId="14538"/>
    <cellStyle name="2_NTHOC_Chi tieu 5 nam_pvhung.skhdt 20117113152041 Danh muc cong trinh trong diem_Bieu du thao QD von ho tro co MT 2" xfId="14539"/>
    <cellStyle name="2_NTHOC_Chi tieu 5 nam_pvhung.skhdt 20117113152041 Danh muc cong trinh trong diem_Bieu du thao QD von ho tro co MT 2 2" xfId="14540"/>
    <cellStyle name="2_NTHOC_Chi tieu 5 nam_pvhung.skhdt 20117113152041 Danh muc cong trinh trong diem_Bieu du thao QD von ho tro co MT 2 2 2" xfId="45981"/>
    <cellStyle name="2_NTHOC_Chi tieu 5 nam_pvhung.skhdt 20117113152041 Danh muc cong trinh trong diem_Bieu du thao QD von ho tro co MT 2 2 3" xfId="45982"/>
    <cellStyle name="2_NTHOC_Chi tieu 5 nam_pvhung.skhdt 20117113152041 Danh muc cong trinh trong diem_Bieu du thao QD von ho tro co MT 2 3" xfId="14541"/>
    <cellStyle name="2_NTHOC_Chi tieu 5 nam_pvhung.skhdt 20117113152041 Danh muc cong trinh trong diem_Bieu du thao QD von ho tro co MT 2 3 2" xfId="45983"/>
    <cellStyle name="2_NTHOC_Chi tieu 5 nam_pvhung.skhdt 20117113152041 Danh muc cong trinh trong diem_Bieu du thao QD von ho tro co MT 2 3 3" xfId="45984"/>
    <cellStyle name="2_NTHOC_Chi tieu 5 nam_pvhung.skhdt 20117113152041 Danh muc cong trinh trong diem_Bieu du thao QD von ho tro co MT 2 4" xfId="14542"/>
    <cellStyle name="2_NTHOC_Chi tieu 5 nam_pvhung.skhdt 20117113152041 Danh muc cong trinh trong diem_Bieu du thao QD von ho tro co MT 2 4 2" xfId="45985"/>
    <cellStyle name="2_NTHOC_Chi tieu 5 nam_pvhung.skhdt 20117113152041 Danh muc cong trinh trong diem_Bieu du thao QD von ho tro co MT 2 4 3" xfId="45986"/>
    <cellStyle name="2_NTHOC_Chi tieu 5 nam_pvhung.skhdt 20117113152041 Danh muc cong trinh trong diem_Bieu du thao QD von ho tro co MT 3" xfId="14543"/>
    <cellStyle name="2_NTHOC_Chi tieu 5 nam_pvhung.skhdt 20117113152041 Danh muc cong trinh trong diem_Bieu du thao QD von ho tro co MT 3 2" xfId="45987"/>
    <cellStyle name="2_NTHOC_Chi tieu 5 nam_pvhung.skhdt 20117113152041 Danh muc cong trinh trong diem_Bieu du thao QD von ho tro co MT 3 3" xfId="45988"/>
    <cellStyle name="2_NTHOC_Chi tieu 5 nam_pvhung.skhdt 20117113152041 Danh muc cong trinh trong diem_Bieu du thao QD von ho tro co MT 4" xfId="14544"/>
    <cellStyle name="2_NTHOC_Chi tieu 5 nam_pvhung.skhdt 20117113152041 Danh muc cong trinh trong diem_Bieu du thao QD von ho tro co MT 4 2" xfId="45989"/>
    <cellStyle name="2_NTHOC_Chi tieu 5 nam_pvhung.skhdt 20117113152041 Danh muc cong trinh trong diem_Bieu du thao QD von ho tro co MT 4 3" xfId="45990"/>
    <cellStyle name="2_NTHOC_Chi tieu 5 nam_pvhung.skhdt 20117113152041 Danh muc cong trinh trong diem_Bieu du thao QD von ho tro co MT 5" xfId="14545"/>
    <cellStyle name="2_NTHOC_Chi tieu 5 nam_pvhung.skhdt 20117113152041 Danh muc cong trinh trong diem_Bieu du thao QD von ho tro co MT 5 2" xfId="45991"/>
    <cellStyle name="2_NTHOC_Chi tieu 5 nam_pvhung.skhdt 20117113152041 Danh muc cong trinh trong diem_Bieu du thao QD von ho tro co MT 5 3" xfId="45992"/>
    <cellStyle name="2_NTHOC_Chi tieu 5 nam_pvhung.skhdt 20117113152041 Danh muc cong trinh trong diem_Bieu du thao QD von ho tro co MT 6" xfId="45993"/>
    <cellStyle name="2_NTHOC_Chi tieu 5 nam_pvhung.skhdt 20117113152041 Danh muc cong trinh trong diem_Bieu du thao QD von ho tro co MT 7" xfId="45994"/>
    <cellStyle name="2_NTHOC_Chi tieu 5 nam_pvhung.skhdt 20117113152041 Danh muc cong trinh trong diem_Ke hoach 2012 (theo doi)" xfId="14546"/>
    <cellStyle name="2_NTHOC_Chi tieu 5 nam_pvhung.skhdt 20117113152041 Danh muc cong trinh trong diem_Ke hoach 2012 (theo doi) 2" xfId="14547"/>
    <cellStyle name="2_NTHOC_Chi tieu 5 nam_pvhung.skhdt 20117113152041 Danh muc cong trinh trong diem_Ke hoach 2012 (theo doi) 2 2" xfId="14548"/>
    <cellStyle name="2_NTHOC_Chi tieu 5 nam_pvhung.skhdt 20117113152041 Danh muc cong trinh trong diem_Ke hoach 2012 (theo doi) 2 2 2" xfId="45995"/>
    <cellStyle name="2_NTHOC_Chi tieu 5 nam_pvhung.skhdt 20117113152041 Danh muc cong trinh trong diem_Ke hoach 2012 (theo doi) 2 2 3" xfId="45996"/>
    <cellStyle name="2_NTHOC_Chi tieu 5 nam_pvhung.skhdt 20117113152041 Danh muc cong trinh trong diem_Ke hoach 2012 (theo doi) 2 3" xfId="14549"/>
    <cellStyle name="2_NTHOC_Chi tieu 5 nam_pvhung.skhdt 20117113152041 Danh muc cong trinh trong diem_Ke hoach 2012 (theo doi) 2 3 2" xfId="45997"/>
    <cellStyle name="2_NTHOC_Chi tieu 5 nam_pvhung.skhdt 20117113152041 Danh muc cong trinh trong diem_Ke hoach 2012 (theo doi) 2 3 3" xfId="45998"/>
    <cellStyle name="2_NTHOC_Chi tieu 5 nam_pvhung.skhdt 20117113152041 Danh muc cong trinh trong diem_Ke hoach 2012 (theo doi) 2 4" xfId="14550"/>
    <cellStyle name="2_NTHOC_Chi tieu 5 nam_pvhung.skhdt 20117113152041 Danh muc cong trinh trong diem_Ke hoach 2012 (theo doi) 2 4 2" xfId="45999"/>
    <cellStyle name="2_NTHOC_Chi tieu 5 nam_pvhung.skhdt 20117113152041 Danh muc cong trinh trong diem_Ke hoach 2012 (theo doi) 2 4 3" xfId="46000"/>
    <cellStyle name="2_NTHOC_Chi tieu 5 nam_pvhung.skhdt 20117113152041 Danh muc cong trinh trong diem_Ke hoach 2012 (theo doi) 3" xfId="14551"/>
    <cellStyle name="2_NTHOC_Chi tieu 5 nam_pvhung.skhdt 20117113152041 Danh muc cong trinh trong diem_Ke hoach 2012 (theo doi) 3 2" xfId="46001"/>
    <cellStyle name="2_NTHOC_Chi tieu 5 nam_pvhung.skhdt 20117113152041 Danh muc cong trinh trong diem_Ke hoach 2012 (theo doi) 3 3" xfId="46002"/>
    <cellStyle name="2_NTHOC_Chi tieu 5 nam_pvhung.skhdt 20117113152041 Danh muc cong trinh trong diem_Ke hoach 2012 (theo doi) 4" xfId="14552"/>
    <cellStyle name="2_NTHOC_Chi tieu 5 nam_pvhung.skhdt 20117113152041 Danh muc cong trinh trong diem_Ke hoach 2012 (theo doi) 4 2" xfId="46003"/>
    <cellStyle name="2_NTHOC_Chi tieu 5 nam_pvhung.skhdt 20117113152041 Danh muc cong trinh trong diem_Ke hoach 2012 (theo doi) 4 3" xfId="46004"/>
    <cellStyle name="2_NTHOC_Chi tieu 5 nam_pvhung.skhdt 20117113152041 Danh muc cong trinh trong diem_Ke hoach 2012 (theo doi) 5" xfId="14553"/>
    <cellStyle name="2_NTHOC_Chi tieu 5 nam_pvhung.skhdt 20117113152041 Danh muc cong trinh trong diem_Ke hoach 2012 (theo doi) 5 2" xfId="46005"/>
    <cellStyle name="2_NTHOC_Chi tieu 5 nam_pvhung.skhdt 20117113152041 Danh muc cong trinh trong diem_Ke hoach 2012 (theo doi) 5 3" xfId="46006"/>
    <cellStyle name="2_NTHOC_Chi tieu 5 nam_pvhung.skhdt 20117113152041 Danh muc cong trinh trong diem_Ke hoach 2012 (theo doi) 6" xfId="46007"/>
    <cellStyle name="2_NTHOC_Chi tieu 5 nam_pvhung.skhdt 20117113152041 Danh muc cong trinh trong diem_Ke hoach 2012 (theo doi) 7" xfId="46008"/>
    <cellStyle name="2_NTHOC_Chi tieu 5 nam_pvhung.skhdt 20117113152041 Danh muc cong trinh trong diem_Ke hoach 2012 theo doi (giai ngan 30.6.12)" xfId="14554"/>
    <cellStyle name="2_NTHOC_Chi tieu 5 nam_pvhung.skhdt 20117113152041 Danh muc cong trinh trong diem_Ke hoach 2012 theo doi (giai ngan 30.6.12) 2" xfId="14555"/>
    <cellStyle name="2_NTHOC_Chi tieu 5 nam_pvhung.skhdt 20117113152041 Danh muc cong trinh trong diem_Ke hoach 2012 theo doi (giai ngan 30.6.12) 2 2" xfId="14556"/>
    <cellStyle name="2_NTHOC_Chi tieu 5 nam_pvhung.skhdt 20117113152041 Danh muc cong trinh trong diem_Ke hoach 2012 theo doi (giai ngan 30.6.12) 2 2 2" xfId="46009"/>
    <cellStyle name="2_NTHOC_Chi tieu 5 nam_pvhung.skhdt 20117113152041 Danh muc cong trinh trong diem_Ke hoach 2012 theo doi (giai ngan 30.6.12) 2 2 3" xfId="46010"/>
    <cellStyle name="2_NTHOC_Chi tieu 5 nam_pvhung.skhdt 20117113152041 Danh muc cong trinh trong diem_Ke hoach 2012 theo doi (giai ngan 30.6.12) 2 3" xfId="14557"/>
    <cellStyle name="2_NTHOC_Chi tieu 5 nam_pvhung.skhdt 20117113152041 Danh muc cong trinh trong diem_Ke hoach 2012 theo doi (giai ngan 30.6.12) 2 3 2" xfId="46011"/>
    <cellStyle name="2_NTHOC_Chi tieu 5 nam_pvhung.skhdt 20117113152041 Danh muc cong trinh trong diem_Ke hoach 2012 theo doi (giai ngan 30.6.12) 2 3 3" xfId="46012"/>
    <cellStyle name="2_NTHOC_Chi tieu 5 nam_pvhung.skhdt 20117113152041 Danh muc cong trinh trong diem_Ke hoach 2012 theo doi (giai ngan 30.6.12) 2 4" xfId="14558"/>
    <cellStyle name="2_NTHOC_Chi tieu 5 nam_pvhung.skhdt 20117113152041 Danh muc cong trinh trong diem_Ke hoach 2012 theo doi (giai ngan 30.6.12) 2 4 2" xfId="46013"/>
    <cellStyle name="2_NTHOC_Chi tieu 5 nam_pvhung.skhdt 20117113152041 Danh muc cong trinh trong diem_Ke hoach 2012 theo doi (giai ngan 30.6.12) 2 4 3" xfId="46014"/>
    <cellStyle name="2_NTHOC_Chi tieu 5 nam_pvhung.skhdt 20117113152041 Danh muc cong trinh trong diem_Ke hoach 2012 theo doi (giai ngan 30.6.12) 3" xfId="14559"/>
    <cellStyle name="2_NTHOC_Chi tieu 5 nam_pvhung.skhdt 20117113152041 Danh muc cong trinh trong diem_Ke hoach 2012 theo doi (giai ngan 30.6.12) 3 2" xfId="46015"/>
    <cellStyle name="2_NTHOC_Chi tieu 5 nam_pvhung.skhdt 20117113152041 Danh muc cong trinh trong diem_Ke hoach 2012 theo doi (giai ngan 30.6.12) 3 3" xfId="46016"/>
    <cellStyle name="2_NTHOC_Chi tieu 5 nam_pvhung.skhdt 20117113152041 Danh muc cong trinh trong diem_Ke hoach 2012 theo doi (giai ngan 30.6.12) 4" xfId="14560"/>
    <cellStyle name="2_NTHOC_Chi tieu 5 nam_pvhung.skhdt 20117113152041 Danh muc cong trinh trong diem_Ke hoach 2012 theo doi (giai ngan 30.6.12) 4 2" xfId="46017"/>
    <cellStyle name="2_NTHOC_Chi tieu 5 nam_pvhung.skhdt 20117113152041 Danh muc cong trinh trong diem_Ke hoach 2012 theo doi (giai ngan 30.6.12) 4 3" xfId="46018"/>
    <cellStyle name="2_NTHOC_Chi tieu 5 nam_pvhung.skhdt 20117113152041 Danh muc cong trinh trong diem_Ke hoach 2012 theo doi (giai ngan 30.6.12) 5" xfId="14561"/>
    <cellStyle name="2_NTHOC_Chi tieu 5 nam_pvhung.skhdt 20117113152041 Danh muc cong trinh trong diem_Ke hoach 2012 theo doi (giai ngan 30.6.12) 5 2" xfId="46019"/>
    <cellStyle name="2_NTHOC_Chi tieu 5 nam_pvhung.skhdt 20117113152041 Danh muc cong trinh trong diem_Ke hoach 2012 theo doi (giai ngan 30.6.12) 5 3" xfId="46020"/>
    <cellStyle name="2_NTHOC_Chi tieu 5 nam_pvhung.skhdt 20117113152041 Danh muc cong trinh trong diem_Ke hoach 2012 theo doi (giai ngan 30.6.12) 6" xfId="46021"/>
    <cellStyle name="2_NTHOC_Chi tieu 5 nam_pvhung.skhdt 20117113152041 Danh muc cong trinh trong diem_Ke hoach 2012 theo doi (giai ngan 30.6.12) 7" xfId="46022"/>
    <cellStyle name="2_NTHOC_Dang ky phan khai von ODA (gui Bo)" xfId="14562"/>
    <cellStyle name="2_NTHOC_Dang ky phan khai von ODA (gui Bo) 2" xfId="14563"/>
    <cellStyle name="2_NTHOC_Dang ky phan khai von ODA (gui Bo) 2 2" xfId="14564"/>
    <cellStyle name="2_NTHOC_Dang ky phan khai von ODA (gui Bo) 2 2 2" xfId="46023"/>
    <cellStyle name="2_NTHOC_Dang ky phan khai von ODA (gui Bo) 2 2 3" xfId="46024"/>
    <cellStyle name="2_NTHOC_Dang ky phan khai von ODA (gui Bo) 2 3" xfId="14565"/>
    <cellStyle name="2_NTHOC_Dang ky phan khai von ODA (gui Bo) 2 3 2" xfId="46025"/>
    <cellStyle name="2_NTHOC_Dang ky phan khai von ODA (gui Bo) 2 3 3" xfId="46026"/>
    <cellStyle name="2_NTHOC_Dang ky phan khai von ODA (gui Bo) 2 4" xfId="14566"/>
    <cellStyle name="2_NTHOC_Dang ky phan khai von ODA (gui Bo) 2 4 2" xfId="46027"/>
    <cellStyle name="2_NTHOC_Dang ky phan khai von ODA (gui Bo) 2 4 3" xfId="46028"/>
    <cellStyle name="2_NTHOC_Dang ky phan khai von ODA (gui Bo) 3" xfId="14567"/>
    <cellStyle name="2_NTHOC_Dang ky phan khai von ODA (gui Bo) 3 2" xfId="46029"/>
    <cellStyle name="2_NTHOC_Dang ky phan khai von ODA (gui Bo) 3 3" xfId="46030"/>
    <cellStyle name="2_NTHOC_Dang ky phan khai von ODA (gui Bo) 4" xfId="14568"/>
    <cellStyle name="2_NTHOC_Dang ky phan khai von ODA (gui Bo) 4 2" xfId="46031"/>
    <cellStyle name="2_NTHOC_Dang ky phan khai von ODA (gui Bo) 4 3" xfId="46032"/>
    <cellStyle name="2_NTHOC_Dang ky phan khai von ODA (gui Bo) 5" xfId="14569"/>
    <cellStyle name="2_NTHOC_Dang ky phan khai von ODA (gui Bo) 5 2" xfId="46033"/>
    <cellStyle name="2_NTHOC_Dang ky phan khai von ODA (gui Bo) 5 3" xfId="46034"/>
    <cellStyle name="2_NTHOC_Dang ky phan khai von ODA (gui Bo) 6" xfId="46035"/>
    <cellStyle name="2_NTHOC_Dang ky phan khai von ODA (gui Bo) 7" xfId="46036"/>
    <cellStyle name="2_NTHOC_Dang ky phan khai von ODA (gui Bo)_BC von DTPT 6 thang 2012" xfId="14570"/>
    <cellStyle name="2_NTHOC_Dang ky phan khai von ODA (gui Bo)_BC von DTPT 6 thang 2012 2" xfId="14571"/>
    <cellStyle name="2_NTHOC_Dang ky phan khai von ODA (gui Bo)_BC von DTPT 6 thang 2012 2 2" xfId="14572"/>
    <cellStyle name="2_NTHOC_Dang ky phan khai von ODA (gui Bo)_BC von DTPT 6 thang 2012 2 2 2" xfId="46037"/>
    <cellStyle name="2_NTHOC_Dang ky phan khai von ODA (gui Bo)_BC von DTPT 6 thang 2012 2 2 3" xfId="46038"/>
    <cellStyle name="2_NTHOC_Dang ky phan khai von ODA (gui Bo)_BC von DTPT 6 thang 2012 2 3" xfId="14573"/>
    <cellStyle name="2_NTHOC_Dang ky phan khai von ODA (gui Bo)_BC von DTPT 6 thang 2012 2 3 2" xfId="46039"/>
    <cellStyle name="2_NTHOC_Dang ky phan khai von ODA (gui Bo)_BC von DTPT 6 thang 2012 2 3 3" xfId="46040"/>
    <cellStyle name="2_NTHOC_Dang ky phan khai von ODA (gui Bo)_BC von DTPT 6 thang 2012 2 4" xfId="14574"/>
    <cellStyle name="2_NTHOC_Dang ky phan khai von ODA (gui Bo)_BC von DTPT 6 thang 2012 2 4 2" xfId="46041"/>
    <cellStyle name="2_NTHOC_Dang ky phan khai von ODA (gui Bo)_BC von DTPT 6 thang 2012 2 4 3" xfId="46042"/>
    <cellStyle name="2_NTHOC_Dang ky phan khai von ODA (gui Bo)_BC von DTPT 6 thang 2012 3" xfId="14575"/>
    <cellStyle name="2_NTHOC_Dang ky phan khai von ODA (gui Bo)_BC von DTPT 6 thang 2012 3 2" xfId="46043"/>
    <cellStyle name="2_NTHOC_Dang ky phan khai von ODA (gui Bo)_BC von DTPT 6 thang 2012 3 3" xfId="46044"/>
    <cellStyle name="2_NTHOC_Dang ky phan khai von ODA (gui Bo)_BC von DTPT 6 thang 2012 4" xfId="14576"/>
    <cellStyle name="2_NTHOC_Dang ky phan khai von ODA (gui Bo)_BC von DTPT 6 thang 2012 4 2" xfId="46045"/>
    <cellStyle name="2_NTHOC_Dang ky phan khai von ODA (gui Bo)_BC von DTPT 6 thang 2012 4 3" xfId="46046"/>
    <cellStyle name="2_NTHOC_Dang ky phan khai von ODA (gui Bo)_BC von DTPT 6 thang 2012 5" xfId="14577"/>
    <cellStyle name="2_NTHOC_Dang ky phan khai von ODA (gui Bo)_BC von DTPT 6 thang 2012 5 2" xfId="46047"/>
    <cellStyle name="2_NTHOC_Dang ky phan khai von ODA (gui Bo)_BC von DTPT 6 thang 2012 5 3" xfId="46048"/>
    <cellStyle name="2_NTHOC_Dang ky phan khai von ODA (gui Bo)_BC von DTPT 6 thang 2012 6" xfId="46049"/>
    <cellStyle name="2_NTHOC_Dang ky phan khai von ODA (gui Bo)_BC von DTPT 6 thang 2012 7" xfId="46050"/>
    <cellStyle name="2_NTHOC_Dang ky phan khai von ODA (gui Bo)_Bieu du thao QD von ho tro co MT" xfId="14578"/>
    <cellStyle name="2_NTHOC_Dang ky phan khai von ODA (gui Bo)_Bieu du thao QD von ho tro co MT 2" xfId="14579"/>
    <cellStyle name="2_NTHOC_Dang ky phan khai von ODA (gui Bo)_Bieu du thao QD von ho tro co MT 2 2" xfId="14580"/>
    <cellStyle name="2_NTHOC_Dang ky phan khai von ODA (gui Bo)_Bieu du thao QD von ho tro co MT 2 2 2" xfId="46051"/>
    <cellStyle name="2_NTHOC_Dang ky phan khai von ODA (gui Bo)_Bieu du thao QD von ho tro co MT 2 2 3" xfId="46052"/>
    <cellStyle name="2_NTHOC_Dang ky phan khai von ODA (gui Bo)_Bieu du thao QD von ho tro co MT 2 3" xfId="14581"/>
    <cellStyle name="2_NTHOC_Dang ky phan khai von ODA (gui Bo)_Bieu du thao QD von ho tro co MT 2 3 2" xfId="46053"/>
    <cellStyle name="2_NTHOC_Dang ky phan khai von ODA (gui Bo)_Bieu du thao QD von ho tro co MT 2 3 3" xfId="46054"/>
    <cellStyle name="2_NTHOC_Dang ky phan khai von ODA (gui Bo)_Bieu du thao QD von ho tro co MT 2 4" xfId="14582"/>
    <cellStyle name="2_NTHOC_Dang ky phan khai von ODA (gui Bo)_Bieu du thao QD von ho tro co MT 2 4 2" xfId="46055"/>
    <cellStyle name="2_NTHOC_Dang ky phan khai von ODA (gui Bo)_Bieu du thao QD von ho tro co MT 2 4 3" xfId="46056"/>
    <cellStyle name="2_NTHOC_Dang ky phan khai von ODA (gui Bo)_Bieu du thao QD von ho tro co MT 3" xfId="14583"/>
    <cellStyle name="2_NTHOC_Dang ky phan khai von ODA (gui Bo)_Bieu du thao QD von ho tro co MT 3 2" xfId="46057"/>
    <cellStyle name="2_NTHOC_Dang ky phan khai von ODA (gui Bo)_Bieu du thao QD von ho tro co MT 3 3" xfId="46058"/>
    <cellStyle name="2_NTHOC_Dang ky phan khai von ODA (gui Bo)_Bieu du thao QD von ho tro co MT 4" xfId="14584"/>
    <cellStyle name="2_NTHOC_Dang ky phan khai von ODA (gui Bo)_Bieu du thao QD von ho tro co MT 4 2" xfId="46059"/>
    <cellStyle name="2_NTHOC_Dang ky phan khai von ODA (gui Bo)_Bieu du thao QD von ho tro co MT 4 3" xfId="46060"/>
    <cellStyle name="2_NTHOC_Dang ky phan khai von ODA (gui Bo)_Bieu du thao QD von ho tro co MT 5" xfId="14585"/>
    <cellStyle name="2_NTHOC_Dang ky phan khai von ODA (gui Bo)_Bieu du thao QD von ho tro co MT 5 2" xfId="46061"/>
    <cellStyle name="2_NTHOC_Dang ky phan khai von ODA (gui Bo)_Bieu du thao QD von ho tro co MT 5 3" xfId="46062"/>
    <cellStyle name="2_NTHOC_Dang ky phan khai von ODA (gui Bo)_Bieu du thao QD von ho tro co MT 6" xfId="46063"/>
    <cellStyle name="2_NTHOC_Dang ky phan khai von ODA (gui Bo)_Bieu du thao QD von ho tro co MT 7" xfId="46064"/>
    <cellStyle name="2_NTHOC_Dang ky phan khai von ODA (gui Bo)_Ke hoach 2012 theo doi (giai ngan 30.6.12)" xfId="14586"/>
    <cellStyle name="2_NTHOC_Dang ky phan khai von ODA (gui Bo)_Ke hoach 2012 theo doi (giai ngan 30.6.12) 2" xfId="14587"/>
    <cellStyle name="2_NTHOC_Dang ky phan khai von ODA (gui Bo)_Ke hoach 2012 theo doi (giai ngan 30.6.12) 2 2" xfId="14588"/>
    <cellStyle name="2_NTHOC_Dang ky phan khai von ODA (gui Bo)_Ke hoach 2012 theo doi (giai ngan 30.6.12) 2 2 2" xfId="46065"/>
    <cellStyle name="2_NTHOC_Dang ky phan khai von ODA (gui Bo)_Ke hoach 2012 theo doi (giai ngan 30.6.12) 2 2 3" xfId="46066"/>
    <cellStyle name="2_NTHOC_Dang ky phan khai von ODA (gui Bo)_Ke hoach 2012 theo doi (giai ngan 30.6.12) 2 3" xfId="14589"/>
    <cellStyle name="2_NTHOC_Dang ky phan khai von ODA (gui Bo)_Ke hoach 2012 theo doi (giai ngan 30.6.12) 2 3 2" xfId="46067"/>
    <cellStyle name="2_NTHOC_Dang ky phan khai von ODA (gui Bo)_Ke hoach 2012 theo doi (giai ngan 30.6.12) 2 3 3" xfId="46068"/>
    <cellStyle name="2_NTHOC_Dang ky phan khai von ODA (gui Bo)_Ke hoach 2012 theo doi (giai ngan 30.6.12) 2 4" xfId="14590"/>
    <cellStyle name="2_NTHOC_Dang ky phan khai von ODA (gui Bo)_Ke hoach 2012 theo doi (giai ngan 30.6.12) 2 4 2" xfId="46069"/>
    <cellStyle name="2_NTHOC_Dang ky phan khai von ODA (gui Bo)_Ke hoach 2012 theo doi (giai ngan 30.6.12) 2 4 3" xfId="46070"/>
    <cellStyle name="2_NTHOC_Dang ky phan khai von ODA (gui Bo)_Ke hoach 2012 theo doi (giai ngan 30.6.12) 3" xfId="14591"/>
    <cellStyle name="2_NTHOC_Dang ky phan khai von ODA (gui Bo)_Ke hoach 2012 theo doi (giai ngan 30.6.12) 3 2" xfId="46071"/>
    <cellStyle name="2_NTHOC_Dang ky phan khai von ODA (gui Bo)_Ke hoach 2012 theo doi (giai ngan 30.6.12) 3 3" xfId="46072"/>
    <cellStyle name="2_NTHOC_Dang ky phan khai von ODA (gui Bo)_Ke hoach 2012 theo doi (giai ngan 30.6.12) 4" xfId="14592"/>
    <cellStyle name="2_NTHOC_Dang ky phan khai von ODA (gui Bo)_Ke hoach 2012 theo doi (giai ngan 30.6.12) 4 2" xfId="46073"/>
    <cellStyle name="2_NTHOC_Dang ky phan khai von ODA (gui Bo)_Ke hoach 2012 theo doi (giai ngan 30.6.12) 4 3" xfId="46074"/>
    <cellStyle name="2_NTHOC_Dang ky phan khai von ODA (gui Bo)_Ke hoach 2012 theo doi (giai ngan 30.6.12) 5" xfId="14593"/>
    <cellStyle name="2_NTHOC_Dang ky phan khai von ODA (gui Bo)_Ke hoach 2012 theo doi (giai ngan 30.6.12) 5 2" xfId="46075"/>
    <cellStyle name="2_NTHOC_Dang ky phan khai von ODA (gui Bo)_Ke hoach 2012 theo doi (giai ngan 30.6.12) 5 3" xfId="46076"/>
    <cellStyle name="2_NTHOC_Dang ky phan khai von ODA (gui Bo)_Ke hoach 2012 theo doi (giai ngan 30.6.12) 6" xfId="46077"/>
    <cellStyle name="2_NTHOC_Dang ky phan khai von ODA (gui Bo)_Ke hoach 2012 theo doi (giai ngan 30.6.12) 7" xfId="46078"/>
    <cellStyle name="2_NTHOC_DK bo tri lai (chinh thuc)" xfId="14594"/>
    <cellStyle name="2_NTHOC_DK bo tri lai (chinh thuc) 2" xfId="14595"/>
    <cellStyle name="2_NTHOC_DK bo tri lai (chinh thuc) 2 2" xfId="14596"/>
    <cellStyle name="2_NTHOC_DK bo tri lai (chinh thuc) 2 2 2" xfId="46079"/>
    <cellStyle name="2_NTHOC_DK bo tri lai (chinh thuc) 2 2 3" xfId="46080"/>
    <cellStyle name="2_NTHOC_DK bo tri lai (chinh thuc) 2 3" xfId="14597"/>
    <cellStyle name="2_NTHOC_DK bo tri lai (chinh thuc) 2 3 2" xfId="46081"/>
    <cellStyle name="2_NTHOC_DK bo tri lai (chinh thuc) 2 3 3" xfId="46082"/>
    <cellStyle name="2_NTHOC_DK bo tri lai (chinh thuc) 2 4" xfId="14598"/>
    <cellStyle name="2_NTHOC_DK bo tri lai (chinh thuc) 2 4 2" xfId="46083"/>
    <cellStyle name="2_NTHOC_DK bo tri lai (chinh thuc) 2 4 3" xfId="46084"/>
    <cellStyle name="2_NTHOC_DK bo tri lai (chinh thuc) 3" xfId="14599"/>
    <cellStyle name="2_NTHOC_DK bo tri lai (chinh thuc) 3 2" xfId="46085"/>
    <cellStyle name="2_NTHOC_DK bo tri lai (chinh thuc) 3 3" xfId="46086"/>
    <cellStyle name="2_NTHOC_DK bo tri lai (chinh thuc) 4" xfId="14600"/>
    <cellStyle name="2_NTHOC_DK bo tri lai (chinh thuc) 4 2" xfId="46087"/>
    <cellStyle name="2_NTHOC_DK bo tri lai (chinh thuc) 4 3" xfId="46088"/>
    <cellStyle name="2_NTHOC_DK bo tri lai (chinh thuc) 5" xfId="14601"/>
    <cellStyle name="2_NTHOC_DK bo tri lai (chinh thuc) 5 2" xfId="46089"/>
    <cellStyle name="2_NTHOC_DK bo tri lai (chinh thuc) 5 3" xfId="46090"/>
    <cellStyle name="2_NTHOC_DK bo tri lai (chinh thuc) 6" xfId="46091"/>
    <cellStyle name="2_NTHOC_DK bo tri lai (chinh thuc) 7" xfId="46092"/>
    <cellStyle name="2_NTHOC_DK bo tri lai (chinh thuc)_BC von DTPT 6 thang 2012" xfId="14602"/>
    <cellStyle name="2_NTHOC_DK bo tri lai (chinh thuc)_BC von DTPT 6 thang 2012 2" xfId="14603"/>
    <cellStyle name="2_NTHOC_DK bo tri lai (chinh thuc)_BC von DTPT 6 thang 2012 2 2" xfId="14604"/>
    <cellStyle name="2_NTHOC_DK bo tri lai (chinh thuc)_BC von DTPT 6 thang 2012 2 2 2" xfId="46093"/>
    <cellStyle name="2_NTHOC_DK bo tri lai (chinh thuc)_BC von DTPT 6 thang 2012 2 2 3" xfId="46094"/>
    <cellStyle name="2_NTHOC_DK bo tri lai (chinh thuc)_BC von DTPT 6 thang 2012 2 3" xfId="14605"/>
    <cellStyle name="2_NTHOC_DK bo tri lai (chinh thuc)_BC von DTPT 6 thang 2012 2 3 2" xfId="46095"/>
    <cellStyle name="2_NTHOC_DK bo tri lai (chinh thuc)_BC von DTPT 6 thang 2012 2 3 3" xfId="46096"/>
    <cellStyle name="2_NTHOC_DK bo tri lai (chinh thuc)_BC von DTPT 6 thang 2012 2 4" xfId="14606"/>
    <cellStyle name="2_NTHOC_DK bo tri lai (chinh thuc)_BC von DTPT 6 thang 2012 2 4 2" xfId="46097"/>
    <cellStyle name="2_NTHOC_DK bo tri lai (chinh thuc)_BC von DTPT 6 thang 2012 2 4 3" xfId="46098"/>
    <cellStyle name="2_NTHOC_DK bo tri lai (chinh thuc)_BC von DTPT 6 thang 2012 3" xfId="14607"/>
    <cellStyle name="2_NTHOC_DK bo tri lai (chinh thuc)_BC von DTPT 6 thang 2012 3 2" xfId="46099"/>
    <cellStyle name="2_NTHOC_DK bo tri lai (chinh thuc)_BC von DTPT 6 thang 2012 3 3" xfId="46100"/>
    <cellStyle name="2_NTHOC_DK bo tri lai (chinh thuc)_BC von DTPT 6 thang 2012 4" xfId="14608"/>
    <cellStyle name="2_NTHOC_DK bo tri lai (chinh thuc)_BC von DTPT 6 thang 2012 4 2" xfId="46101"/>
    <cellStyle name="2_NTHOC_DK bo tri lai (chinh thuc)_BC von DTPT 6 thang 2012 4 3" xfId="46102"/>
    <cellStyle name="2_NTHOC_DK bo tri lai (chinh thuc)_BC von DTPT 6 thang 2012 5" xfId="14609"/>
    <cellStyle name="2_NTHOC_DK bo tri lai (chinh thuc)_BC von DTPT 6 thang 2012 5 2" xfId="46103"/>
    <cellStyle name="2_NTHOC_DK bo tri lai (chinh thuc)_BC von DTPT 6 thang 2012 5 3" xfId="46104"/>
    <cellStyle name="2_NTHOC_DK bo tri lai (chinh thuc)_BC von DTPT 6 thang 2012 6" xfId="46105"/>
    <cellStyle name="2_NTHOC_DK bo tri lai (chinh thuc)_BC von DTPT 6 thang 2012 7" xfId="46106"/>
    <cellStyle name="2_NTHOC_DK bo tri lai (chinh thuc)_Bieu du thao QD von ho tro co MT" xfId="14610"/>
    <cellStyle name="2_NTHOC_DK bo tri lai (chinh thuc)_Bieu du thao QD von ho tro co MT 2" xfId="14611"/>
    <cellStyle name="2_NTHOC_DK bo tri lai (chinh thuc)_Bieu du thao QD von ho tro co MT 2 2" xfId="14612"/>
    <cellStyle name="2_NTHOC_DK bo tri lai (chinh thuc)_Bieu du thao QD von ho tro co MT 2 2 2" xfId="46107"/>
    <cellStyle name="2_NTHOC_DK bo tri lai (chinh thuc)_Bieu du thao QD von ho tro co MT 2 2 3" xfId="46108"/>
    <cellStyle name="2_NTHOC_DK bo tri lai (chinh thuc)_Bieu du thao QD von ho tro co MT 2 3" xfId="14613"/>
    <cellStyle name="2_NTHOC_DK bo tri lai (chinh thuc)_Bieu du thao QD von ho tro co MT 2 3 2" xfId="46109"/>
    <cellStyle name="2_NTHOC_DK bo tri lai (chinh thuc)_Bieu du thao QD von ho tro co MT 2 3 3" xfId="46110"/>
    <cellStyle name="2_NTHOC_DK bo tri lai (chinh thuc)_Bieu du thao QD von ho tro co MT 2 4" xfId="14614"/>
    <cellStyle name="2_NTHOC_DK bo tri lai (chinh thuc)_Bieu du thao QD von ho tro co MT 2 4 2" xfId="46111"/>
    <cellStyle name="2_NTHOC_DK bo tri lai (chinh thuc)_Bieu du thao QD von ho tro co MT 2 4 3" xfId="46112"/>
    <cellStyle name="2_NTHOC_DK bo tri lai (chinh thuc)_Bieu du thao QD von ho tro co MT 3" xfId="14615"/>
    <cellStyle name="2_NTHOC_DK bo tri lai (chinh thuc)_Bieu du thao QD von ho tro co MT 3 2" xfId="46113"/>
    <cellStyle name="2_NTHOC_DK bo tri lai (chinh thuc)_Bieu du thao QD von ho tro co MT 3 3" xfId="46114"/>
    <cellStyle name="2_NTHOC_DK bo tri lai (chinh thuc)_Bieu du thao QD von ho tro co MT 4" xfId="14616"/>
    <cellStyle name="2_NTHOC_DK bo tri lai (chinh thuc)_Bieu du thao QD von ho tro co MT 4 2" xfId="46115"/>
    <cellStyle name="2_NTHOC_DK bo tri lai (chinh thuc)_Bieu du thao QD von ho tro co MT 4 3" xfId="46116"/>
    <cellStyle name="2_NTHOC_DK bo tri lai (chinh thuc)_Bieu du thao QD von ho tro co MT 5" xfId="14617"/>
    <cellStyle name="2_NTHOC_DK bo tri lai (chinh thuc)_Bieu du thao QD von ho tro co MT 5 2" xfId="46117"/>
    <cellStyle name="2_NTHOC_DK bo tri lai (chinh thuc)_Bieu du thao QD von ho tro co MT 5 3" xfId="46118"/>
    <cellStyle name="2_NTHOC_DK bo tri lai (chinh thuc)_Bieu du thao QD von ho tro co MT 6" xfId="46119"/>
    <cellStyle name="2_NTHOC_DK bo tri lai (chinh thuc)_Bieu du thao QD von ho tro co MT 7" xfId="46120"/>
    <cellStyle name="2_NTHOC_DK bo tri lai (chinh thuc)_Ke hoach 2012 (theo doi)" xfId="14618"/>
    <cellStyle name="2_NTHOC_DK bo tri lai (chinh thuc)_Ke hoach 2012 (theo doi) 2" xfId="14619"/>
    <cellStyle name="2_NTHOC_DK bo tri lai (chinh thuc)_Ke hoach 2012 (theo doi) 2 2" xfId="14620"/>
    <cellStyle name="2_NTHOC_DK bo tri lai (chinh thuc)_Ke hoach 2012 (theo doi) 2 2 2" xfId="46121"/>
    <cellStyle name="2_NTHOC_DK bo tri lai (chinh thuc)_Ke hoach 2012 (theo doi) 2 2 3" xfId="46122"/>
    <cellStyle name="2_NTHOC_DK bo tri lai (chinh thuc)_Ke hoach 2012 (theo doi) 2 3" xfId="14621"/>
    <cellStyle name="2_NTHOC_DK bo tri lai (chinh thuc)_Ke hoach 2012 (theo doi) 2 3 2" xfId="46123"/>
    <cellStyle name="2_NTHOC_DK bo tri lai (chinh thuc)_Ke hoach 2012 (theo doi) 2 3 3" xfId="46124"/>
    <cellStyle name="2_NTHOC_DK bo tri lai (chinh thuc)_Ke hoach 2012 (theo doi) 2 4" xfId="14622"/>
    <cellStyle name="2_NTHOC_DK bo tri lai (chinh thuc)_Ke hoach 2012 (theo doi) 2 4 2" xfId="46125"/>
    <cellStyle name="2_NTHOC_DK bo tri lai (chinh thuc)_Ke hoach 2012 (theo doi) 2 4 3" xfId="46126"/>
    <cellStyle name="2_NTHOC_DK bo tri lai (chinh thuc)_Ke hoach 2012 (theo doi) 3" xfId="14623"/>
    <cellStyle name="2_NTHOC_DK bo tri lai (chinh thuc)_Ke hoach 2012 (theo doi) 3 2" xfId="46127"/>
    <cellStyle name="2_NTHOC_DK bo tri lai (chinh thuc)_Ke hoach 2012 (theo doi) 3 3" xfId="46128"/>
    <cellStyle name="2_NTHOC_DK bo tri lai (chinh thuc)_Ke hoach 2012 (theo doi) 4" xfId="14624"/>
    <cellStyle name="2_NTHOC_DK bo tri lai (chinh thuc)_Ke hoach 2012 (theo doi) 4 2" xfId="46129"/>
    <cellStyle name="2_NTHOC_DK bo tri lai (chinh thuc)_Ke hoach 2012 (theo doi) 4 3" xfId="46130"/>
    <cellStyle name="2_NTHOC_DK bo tri lai (chinh thuc)_Ke hoach 2012 (theo doi) 5" xfId="14625"/>
    <cellStyle name="2_NTHOC_DK bo tri lai (chinh thuc)_Ke hoach 2012 (theo doi) 5 2" xfId="46131"/>
    <cellStyle name="2_NTHOC_DK bo tri lai (chinh thuc)_Ke hoach 2012 (theo doi) 5 3" xfId="46132"/>
    <cellStyle name="2_NTHOC_DK bo tri lai (chinh thuc)_Ke hoach 2012 (theo doi) 6" xfId="46133"/>
    <cellStyle name="2_NTHOC_DK bo tri lai (chinh thuc)_Ke hoach 2012 (theo doi) 7" xfId="46134"/>
    <cellStyle name="2_NTHOC_DK bo tri lai (chinh thuc)_Ke hoach 2012 theo doi (giai ngan 30.6.12)" xfId="14626"/>
    <cellStyle name="2_NTHOC_DK bo tri lai (chinh thuc)_Ke hoach 2012 theo doi (giai ngan 30.6.12) 2" xfId="14627"/>
    <cellStyle name="2_NTHOC_DK bo tri lai (chinh thuc)_Ke hoach 2012 theo doi (giai ngan 30.6.12) 2 2" xfId="14628"/>
    <cellStyle name="2_NTHOC_DK bo tri lai (chinh thuc)_Ke hoach 2012 theo doi (giai ngan 30.6.12) 2 2 2" xfId="46135"/>
    <cellStyle name="2_NTHOC_DK bo tri lai (chinh thuc)_Ke hoach 2012 theo doi (giai ngan 30.6.12) 2 2 3" xfId="46136"/>
    <cellStyle name="2_NTHOC_DK bo tri lai (chinh thuc)_Ke hoach 2012 theo doi (giai ngan 30.6.12) 2 3" xfId="14629"/>
    <cellStyle name="2_NTHOC_DK bo tri lai (chinh thuc)_Ke hoach 2012 theo doi (giai ngan 30.6.12) 2 3 2" xfId="46137"/>
    <cellStyle name="2_NTHOC_DK bo tri lai (chinh thuc)_Ke hoach 2012 theo doi (giai ngan 30.6.12) 2 3 3" xfId="46138"/>
    <cellStyle name="2_NTHOC_DK bo tri lai (chinh thuc)_Ke hoach 2012 theo doi (giai ngan 30.6.12) 2 4" xfId="14630"/>
    <cellStyle name="2_NTHOC_DK bo tri lai (chinh thuc)_Ke hoach 2012 theo doi (giai ngan 30.6.12) 2 4 2" xfId="46139"/>
    <cellStyle name="2_NTHOC_DK bo tri lai (chinh thuc)_Ke hoach 2012 theo doi (giai ngan 30.6.12) 2 4 3" xfId="46140"/>
    <cellStyle name="2_NTHOC_DK bo tri lai (chinh thuc)_Ke hoach 2012 theo doi (giai ngan 30.6.12) 3" xfId="14631"/>
    <cellStyle name="2_NTHOC_DK bo tri lai (chinh thuc)_Ke hoach 2012 theo doi (giai ngan 30.6.12) 3 2" xfId="46141"/>
    <cellStyle name="2_NTHOC_DK bo tri lai (chinh thuc)_Ke hoach 2012 theo doi (giai ngan 30.6.12) 3 3" xfId="46142"/>
    <cellStyle name="2_NTHOC_DK bo tri lai (chinh thuc)_Ke hoach 2012 theo doi (giai ngan 30.6.12) 4" xfId="14632"/>
    <cellStyle name="2_NTHOC_DK bo tri lai (chinh thuc)_Ke hoach 2012 theo doi (giai ngan 30.6.12) 4 2" xfId="46143"/>
    <cellStyle name="2_NTHOC_DK bo tri lai (chinh thuc)_Ke hoach 2012 theo doi (giai ngan 30.6.12) 4 3" xfId="46144"/>
    <cellStyle name="2_NTHOC_DK bo tri lai (chinh thuc)_Ke hoach 2012 theo doi (giai ngan 30.6.12) 5" xfId="14633"/>
    <cellStyle name="2_NTHOC_DK bo tri lai (chinh thuc)_Ke hoach 2012 theo doi (giai ngan 30.6.12) 5 2" xfId="46145"/>
    <cellStyle name="2_NTHOC_DK bo tri lai (chinh thuc)_Ke hoach 2012 theo doi (giai ngan 30.6.12) 5 3" xfId="46146"/>
    <cellStyle name="2_NTHOC_DK bo tri lai (chinh thuc)_Ke hoach 2012 theo doi (giai ngan 30.6.12) 6" xfId="46147"/>
    <cellStyle name="2_NTHOC_DK bo tri lai (chinh thuc)_Ke hoach 2012 theo doi (giai ngan 30.6.12) 7" xfId="46148"/>
    <cellStyle name="2_NTHOC_Ke hoach 2012 (theo doi)" xfId="14634"/>
    <cellStyle name="2_NTHOC_Ke hoach 2012 (theo doi) 2" xfId="14635"/>
    <cellStyle name="2_NTHOC_Ke hoach 2012 (theo doi) 2 2" xfId="14636"/>
    <cellStyle name="2_NTHOC_Ke hoach 2012 (theo doi) 2 2 2" xfId="46149"/>
    <cellStyle name="2_NTHOC_Ke hoach 2012 (theo doi) 2 2 3" xfId="46150"/>
    <cellStyle name="2_NTHOC_Ke hoach 2012 (theo doi) 2 3" xfId="14637"/>
    <cellStyle name="2_NTHOC_Ke hoach 2012 (theo doi) 2 3 2" xfId="46151"/>
    <cellStyle name="2_NTHOC_Ke hoach 2012 (theo doi) 2 3 3" xfId="46152"/>
    <cellStyle name="2_NTHOC_Ke hoach 2012 (theo doi) 2 4" xfId="14638"/>
    <cellStyle name="2_NTHOC_Ke hoach 2012 (theo doi) 2 4 2" xfId="46153"/>
    <cellStyle name="2_NTHOC_Ke hoach 2012 (theo doi) 2 4 3" xfId="46154"/>
    <cellStyle name="2_NTHOC_Ke hoach 2012 (theo doi) 3" xfId="14639"/>
    <cellStyle name="2_NTHOC_Ke hoach 2012 (theo doi) 3 2" xfId="46155"/>
    <cellStyle name="2_NTHOC_Ke hoach 2012 (theo doi) 3 3" xfId="46156"/>
    <cellStyle name="2_NTHOC_Ke hoach 2012 (theo doi) 4" xfId="14640"/>
    <cellStyle name="2_NTHOC_Ke hoach 2012 (theo doi) 4 2" xfId="46157"/>
    <cellStyle name="2_NTHOC_Ke hoach 2012 (theo doi) 4 3" xfId="46158"/>
    <cellStyle name="2_NTHOC_Ke hoach 2012 (theo doi) 5" xfId="14641"/>
    <cellStyle name="2_NTHOC_Ke hoach 2012 (theo doi) 5 2" xfId="46159"/>
    <cellStyle name="2_NTHOC_Ke hoach 2012 (theo doi) 5 3" xfId="46160"/>
    <cellStyle name="2_NTHOC_Ke hoach 2012 (theo doi) 6" xfId="46161"/>
    <cellStyle name="2_NTHOC_Ke hoach 2012 (theo doi) 7" xfId="46162"/>
    <cellStyle name="2_NTHOC_Ke hoach 2012 theo doi (giai ngan 30.6.12)" xfId="14642"/>
    <cellStyle name="2_NTHOC_Ke hoach 2012 theo doi (giai ngan 30.6.12) 2" xfId="14643"/>
    <cellStyle name="2_NTHOC_Ke hoach 2012 theo doi (giai ngan 30.6.12) 2 2" xfId="14644"/>
    <cellStyle name="2_NTHOC_Ke hoach 2012 theo doi (giai ngan 30.6.12) 2 2 2" xfId="46163"/>
    <cellStyle name="2_NTHOC_Ke hoach 2012 theo doi (giai ngan 30.6.12) 2 2 3" xfId="46164"/>
    <cellStyle name="2_NTHOC_Ke hoach 2012 theo doi (giai ngan 30.6.12) 2 3" xfId="14645"/>
    <cellStyle name="2_NTHOC_Ke hoach 2012 theo doi (giai ngan 30.6.12) 2 3 2" xfId="46165"/>
    <cellStyle name="2_NTHOC_Ke hoach 2012 theo doi (giai ngan 30.6.12) 2 3 3" xfId="46166"/>
    <cellStyle name="2_NTHOC_Ke hoach 2012 theo doi (giai ngan 30.6.12) 2 4" xfId="14646"/>
    <cellStyle name="2_NTHOC_Ke hoach 2012 theo doi (giai ngan 30.6.12) 2 4 2" xfId="46167"/>
    <cellStyle name="2_NTHOC_Ke hoach 2012 theo doi (giai ngan 30.6.12) 2 4 3" xfId="46168"/>
    <cellStyle name="2_NTHOC_Ke hoach 2012 theo doi (giai ngan 30.6.12) 3" xfId="14647"/>
    <cellStyle name="2_NTHOC_Ke hoach 2012 theo doi (giai ngan 30.6.12) 3 2" xfId="46169"/>
    <cellStyle name="2_NTHOC_Ke hoach 2012 theo doi (giai ngan 30.6.12) 3 3" xfId="46170"/>
    <cellStyle name="2_NTHOC_Ke hoach 2012 theo doi (giai ngan 30.6.12) 4" xfId="14648"/>
    <cellStyle name="2_NTHOC_Ke hoach 2012 theo doi (giai ngan 30.6.12) 4 2" xfId="46171"/>
    <cellStyle name="2_NTHOC_Ke hoach 2012 theo doi (giai ngan 30.6.12) 4 3" xfId="46172"/>
    <cellStyle name="2_NTHOC_Ke hoach 2012 theo doi (giai ngan 30.6.12) 5" xfId="14649"/>
    <cellStyle name="2_NTHOC_Ke hoach 2012 theo doi (giai ngan 30.6.12) 5 2" xfId="46173"/>
    <cellStyle name="2_NTHOC_Ke hoach 2012 theo doi (giai ngan 30.6.12) 5 3" xfId="46174"/>
    <cellStyle name="2_NTHOC_Ke hoach 2012 theo doi (giai ngan 30.6.12) 6" xfId="46175"/>
    <cellStyle name="2_NTHOC_Ke hoach 2012 theo doi (giai ngan 30.6.12) 7" xfId="46176"/>
    <cellStyle name="2_NTHOC_Ke hoach nam 2013 nguon MT(theo doi) den 31-5-13" xfId="14650"/>
    <cellStyle name="2_NTHOC_Ke hoach nam 2013 nguon MT(theo doi) den 31-5-13 2" xfId="14651"/>
    <cellStyle name="2_NTHOC_Ke hoach nam 2013 nguon MT(theo doi) den 31-5-13 2 2" xfId="14652"/>
    <cellStyle name="2_NTHOC_Ke hoach nam 2013 nguon MT(theo doi) den 31-5-13 2 2 2" xfId="46177"/>
    <cellStyle name="2_NTHOC_Ke hoach nam 2013 nguon MT(theo doi) den 31-5-13 2 2 3" xfId="46178"/>
    <cellStyle name="2_NTHOC_Ke hoach nam 2013 nguon MT(theo doi) den 31-5-13 2 3" xfId="14653"/>
    <cellStyle name="2_NTHOC_Ke hoach nam 2013 nguon MT(theo doi) den 31-5-13 2 3 2" xfId="46179"/>
    <cellStyle name="2_NTHOC_Ke hoach nam 2013 nguon MT(theo doi) den 31-5-13 2 3 3" xfId="46180"/>
    <cellStyle name="2_NTHOC_Ke hoach nam 2013 nguon MT(theo doi) den 31-5-13 2 4" xfId="14654"/>
    <cellStyle name="2_NTHOC_Ke hoach nam 2013 nguon MT(theo doi) den 31-5-13 2 4 2" xfId="46181"/>
    <cellStyle name="2_NTHOC_Ke hoach nam 2013 nguon MT(theo doi) den 31-5-13 2 4 3" xfId="46182"/>
    <cellStyle name="2_NTHOC_Ke hoach nam 2013 nguon MT(theo doi) den 31-5-13 3" xfId="14655"/>
    <cellStyle name="2_NTHOC_Ke hoach nam 2013 nguon MT(theo doi) den 31-5-13 3 2" xfId="46183"/>
    <cellStyle name="2_NTHOC_Ke hoach nam 2013 nguon MT(theo doi) den 31-5-13 3 3" xfId="46184"/>
    <cellStyle name="2_NTHOC_Ke hoach nam 2013 nguon MT(theo doi) den 31-5-13 4" xfId="14656"/>
    <cellStyle name="2_NTHOC_Ke hoach nam 2013 nguon MT(theo doi) den 31-5-13 4 2" xfId="46185"/>
    <cellStyle name="2_NTHOC_Ke hoach nam 2013 nguon MT(theo doi) den 31-5-13 4 3" xfId="46186"/>
    <cellStyle name="2_NTHOC_Ke hoach nam 2013 nguon MT(theo doi) den 31-5-13 5" xfId="14657"/>
    <cellStyle name="2_NTHOC_Ke hoach nam 2013 nguon MT(theo doi) den 31-5-13 5 2" xfId="46187"/>
    <cellStyle name="2_NTHOC_Ke hoach nam 2013 nguon MT(theo doi) den 31-5-13 5 3" xfId="46188"/>
    <cellStyle name="2_NTHOC_Ke hoach nam 2013 nguon MT(theo doi) den 31-5-13 6" xfId="46189"/>
    <cellStyle name="2_NTHOC_Ke hoach nam 2013 nguon MT(theo doi) den 31-5-13 7" xfId="46190"/>
    <cellStyle name="2_NTHOC_pvhung.skhdt 20117113152041 Danh muc cong trinh trong diem" xfId="14658"/>
    <cellStyle name="2_NTHOC_pvhung.skhdt 20117113152041 Danh muc cong trinh trong diem 2" xfId="14659"/>
    <cellStyle name="2_NTHOC_pvhung.skhdt 20117113152041 Danh muc cong trinh trong diem 2 2" xfId="14660"/>
    <cellStyle name="2_NTHOC_pvhung.skhdt 20117113152041 Danh muc cong trinh trong diem 2 2 2" xfId="14661"/>
    <cellStyle name="2_NTHOC_pvhung.skhdt 20117113152041 Danh muc cong trinh trong diem 2 2 2 2" xfId="46191"/>
    <cellStyle name="2_NTHOC_pvhung.skhdt 20117113152041 Danh muc cong trinh trong diem 2 2 2 3" xfId="46192"/>
    <cellStyle name="2_NTHOC_pvhung.skhdt 20117113152041 Danh muc cong trinh trong diem 2 2 3" xfId="14662"/>
    <cellStyle name="2_NTHOC_pvhung.skhdt 20117113152041 Danh muc cong trinh trong diem 2 2 3 2" xfId="46193"/>
    <cellStyle name="2_NTHOC_pvhung.skhdt 20117113152041 Danh muc cong trinh trong diem 2 2 3 3" xfId="46194"/>
    <cellStyle name="2_NTHOC_pvhung.skhdt 20117113152041 Danh muc cong trinh trong diem 2 2 4" xfId="14663"/>
    <cellStyle name="2_NTHOC_pvhung.skhdt 20117113152041 Danh muc cong trinh trong diem 2 2 4 2" xfId="46195"/>
    <cellStyle name="2_NTHOC_pvhung.skhdt 20117113152041 Danh muc cong trinh trong diem 2 2 4 3" xfId="46196"/>
    <cellStyle name="2_NTHOC_pvhung.skhdt 20117113152041 Danh muc cong trinh trong diem 2 3" xfId="14664"/>
    <cellStyle name="2_NTHOC_pvhung.skhdt 20117113152041 Danh muc cong trinh trong diem 2 3 2" xfId="46197"/>
    <cellStyle name="2_NTHOC_pvhung.skhdt 20117113152041 Danh muc cong trinh trong diem 2 3 3" xfId="46198"/>
    <cellStyle name="2_NTHOC_pvhung.skhdt 20117113152041 Danh muc cong trinh trong diem 2 4" xfId="14665"/>
    <cellStyle name="2_NTHOC_pvhung.skhdt 20117113152041 Danh muc cong trinh trong diem 2 4 2" xfId="46199"/>
    <cellStyle name="2_NTHOC_pvhung.skhdt 20117113152041 Danh muc cong trinh trong diem 2 4 3" xfId="46200"/>
    <cellStyle name="2_NTHOC_pvhung.skhdt 20117113152041 Danh muc cong trinh trong diem 2 5" xfId="14666"/>
    <cellStyle name="2_NTHOC_pvhung.skhdt 20117113152041 Danh muc cong trinh trong diem 2 5 2" xfId="46201"/>
    <cellStyle name="2_NTHOC_pvhung.skhdt 20117113152041 Danh muc cong trinh trong diem 2 5 3" xfId="46202"/>
    <cellStyle name="2_NTHOC_pvhung.skhdt 20117113152041 Danh muc cong trinh trong diem 2 6" xfId="46203"/>
    <cellStyle name="2_NTHOC_pvhung.skhdt 20117113152041 Danh muc cong trinh trong diem 2 7" xfId="46204"/>
    <cellStyle name="2_NTHOC_pvhung.skhdt 20117113152041 Danh muc cong trinh trong diem 3" xfId="14667"/>
    <cellStyle name="2_NTHOC_pvhung.skhdt 20117113152041 Danh muc cong trinh trong diem 3 2" xfId="14668"/>
    <cellStyle name="2_NTHOC_pvhung.skhdt 20117113152041 Danh muc cong trinh trong diem 3 2 2" xfId="46205"/>
    <cellStyle name="2_NTHOC_pvhung.skhdt 20117113152041 Danh muc cong trinh trong diem 3 2 3" xfId="46206"/>
    <cellStyle name="2_NTHOC_pvhung.skhdt 20117113152041 Danh muc cong trinh trong diem 3 3" xfId="14669"/>
    <cellStyle name="2_NTHOC_pvhung.skhdt 20117113152041 Danh muc cong trinh trong diem 3 3 2" xfId="46207"/>
    <cellStyle name="2_NTHOC_pvhung.skhdt 20117113152041 Danh muc cong trinh trong diem 3 3 3" xfId="46208"/>
    <cellStyle name="2_NTHOC_pvhung.skhdt 20117113152041 Danh muc cong trinh trong diem 3 4" xfId="14670"/>
    <cellStyle name="2_NTHOC_pvhung.skhdt 20117113152041 Danh muc cong trinh trong diem 3 4 2" xfId="46209"/>
    <cellStyle name="2_NTHOC_pvhung.skhdt 20117113152041 Danh muc cong trinh trong diem 3 4 3" xfId="46210"/>
    <cellStyle name="2_NTHOC_pvhung.skhdt 20117113152041 Danh muc cong trinh trong diem 4" xfId="14671"/>
    <cellStyle name="2_NTHOC_pvhung.skhdt 20117113152041 Danh muc cong trinh trong diem 4 2" xfId="46211"/>
    <cellStyle name="2_NTHOC_pvhung.skhdt 20117113152041 Danh muc cong trinh trong diem 4 3" xfId="46212"/>
    <cellStyle name="2_NTHOC_pvhung.skhdt 20117113152041 Danh muc cong trinh trong diem 5" xfId="14672"/>
    <cellStyle name="2_NTHOC_pvhung.skhdt 20117113152041 Danh muc cong trinh trong diem 5 2" xfId="46213"/>
    <cellStyle name="2_NTHOC_pvhung.skhdt 20117113152041 Danh muc cong trinh trong diem 5 3" xfId="46214"/>
    <cellStyle name="2_NTHOC_pvhung.skhdt 20117113152041 Danh muc cong trinh trong diem 6" xfId="14673"/>
    <cellStyle name="2_NTHOC_pvhung.skhdt 20117113152041 Danh muc cong trinh trong diem 6 2" xfId="46215"/>
    <cellStyle name="2_NTHOC_pvhung.skhdt 20117113152041 Danh muc cong trinh trong diem 6 3" xfId="46216"/>
    <cellStyle name="2_NTHOC_pvhung.skhdt 20117113152041 Danh muc cong trinh trong diem 7" xfId="46217"/>
    <cellStyle name="2_NTHOC_pvhung.skhdt 20117113152041 Danh muc cong trinh trong diem_BC von DTPT 6 thang 2012" xfId="14674"/>
    <cellStyle name="2_NTHOC_pvhung.skhdt 20117113152041 Danh muc cong trinh trong diem_BC von DTPT 6 thang 2012 2" xfId="14675"/>
    <cellStyle name="2_NTHOC_pvhung.skhdt 20117113152041 Danh muc cong trinh trong diem_BC von DTPT 6 thang 2012 2 2" xfId="14676"/>
    <cellStyle name="2_NTHOC_pvhung.skhdt 20117113152041 Danh muc cong trinh trong diem_BC von DTPT 6 thang 2012 2 2 2" xfId="14677"/>
    <cellStyle name="2_NTHOC_pvhung.skhdt 20117113152041 Danh muc cong trinh trong diem_BC von DTPT 6 thang 2012 2 2 2 2" xfId="46218"/>
    <cellStyle name="2_NTHOC_pvhung.skhdt 20117113152041 Danh muc cong trinh trong diem_BC von DTPT 6 thang 2012 2 2 2 3" xfId="46219"/>
    <cellStyle name="2_NTHOC_pvhung.skhdt 20117113152041 Danh muc cong trinh trong diem_BC von DTPT 6 thang 2012 2 2 3" xfId="14678"/>
    <cellStyle name="2_NTHOC_pvhung.skhdt 20117113152041 Danh muc cong trinh trong diem_BC von DTPT 6 thang 2012 2 2 3 2" xfId="46220"/>
    <cellStyle name="2_NTHOC_pvhung.skhdt 20117113152041 Danh muc cong trinh trong diem_BC von DTPT 6 thang 2012 2 2 3 3" xfId="46221"/>
    <cellStyle name="2_NTHOC_pvhung.skhdt 20117113152041 Danh muc cong trinh trong diem_BC von DTPT 6 thang 2012 2 2 4" xfId="14679"/>
    <cellStyle name="2_NTHOC_pvhung.skhdt 20117113152041 Danh muc cong trinh trong diem_BC von DTPT 6 thang 2012 2 2 4 2" xfId="46222"/>
    <cellStyle name="2_NTHOC_pvhung.skhdt 20117113152041 Danh muc cong trinh trong diem_BC von DTPT 6 thang 2012 2 2 4 3" xfId="46223"/>
    <cellStyle name="2_NTHOC_pvhung.skhdt 20117113152041 Danh muc cong trinh trong diem_BC von DTPT 6 thang 2012 2 3" xfId="14680"/>
    <cellStyle name="2_NTHOC_pvhung.skhdt 20117113152041 Danh muc cong trinh trong diem_BC von DTPT 6 thang 2012 2 3 2" xfId="46224"/>
    <cellStyle name="2_NTHOC_pvhung.skhdt 20117113152041 Danh muc cong trinh trong diem_BC von DTPT 6 thang 2012 2 3 3" xfId="46225"/>
    <cellStyle name="2_NTHOC_pvhung.skhdt 20117113152041 Danh muc cong trinh trong diem_BC von DTPT 6 thang 2012 2 4" xfId="14681"/>
    <cellStyle name="2_NTHOC_pvhung.skhdt 20117113152041 Danh muc cong trinh trong diem_BC von DTPT 6 thang 2012 2 4 2" xfId="46226"/>
    <cellStyle name="2_NTHOC_pvhung.skhdt 20117113152041 Danh muc cong trinh trong diem_BC von DTPT 6 thang 2012 2 4 3" xfId="46227"/>
    <cellStyle name="2_NTHOC_pvhung.skhdt 20117113152041 Danh muc cong trinh trong diem_BC von DTPT 6 thang 2012 2 5" xfId="14682"/>
    <cellStyle name="2_NTHOC_pvhung.skhdt 20117113152041 Danh muc cong trinh trong diem_BC von DTPT 6 thang 2012 2 5 2" xfId="46228"/>
    <cellStyle name="2_NTHOC_pvhung.skhdt 20117113152041 Danh muc cong trinh trong diem_BC von DTPT 6 thang 2012 2 5 3" xfId="46229"/>
    <cellStyle name="2_NTHOC_pvhung.skhdt 20117113152041 Danh muc cong trinh trong diem_BC von DTPT 6 thang 2012 2 6" xfId="46230"/>
    <cellStyle name="2_NTHOC_pvhung.skhdt 20117113152041 Danh muc cong trinh trong diem_BC von DTPT 6 thang 2012 2 7" xfId="46231"/>
    <cellStyle name="2_NTHOC_pvhung.skhdt 20117113152041 Danh muc cong trinh trong diem_BC von DTPT 6 thang 2012 3" xfId="14683"/>
    <cellStyle name="2_NTHOC_pvhung.skhdt 20117113152041 Danh muc cong trinh trong diem_BC von DTPT 6 thang 2012 3 2" xfId="14684"/>
    <cellStyle name="2_NTHOC_pvhung.skhdt 20117113152041 Danh muc cong trinh trong diem_BC von DTPT 6 thang 2012 3 2 2" xfId="46232"/>
    <cellStyle name="2_NTHOC_pvhung.skhdt 20117113152041 Danh muc cong trinh trong diem_BC von DTPT 6 thang 2012 3 2 3" xfId="46233"/>
    <cellStyle name="2_NTHOC_pvhung.skhdt 20117113152041 Danh muc cong trinh trong diem_BC von DTPT 6 thang 2012 3 3" xfId="14685"/>
    <cellStyle name="2_NTHOC_pvhung.skhdt 20117113152041 Danh muc cong trinh trong diem_BC von DTPT 6 thang 2012 3 3 2" xfId="46234"/>
    <cellStyle name="2_NTHOC_pvhung.skhdt 20117113152041 Danh muc cong trinh trong diem_BC von DTPT 6 thang 2012 3 3 3" xfId="46235"/>
    <cellStyle name="2_NTHOC_pvhung.skhdt 20117113152041 Danh muc cong trinh trong diem_BC von DTPT 6 thang 2012 3 4" xfId="14686"/>
    <cellStyle name="2_NTHOC_pvhung.skhdt 20117113152041 Danh muc cong trinh trong diem_BC von DTPT 6 thang 2012 3 4 2" xfId="46236"/>
    <cellStyle name="2_NTHOC_pvhung.skhdt 20117113152041 Danh muc cong trinh trong diem_BC von DTPT 6 thang 2012 3 4 3" xfId="46237"/>
    <cellStyle name="2_NTHOC_pvhung.skhdt 20117113152041 Danh muc cong trinh trong diem_BC von DTPT 6 thang 2012 4" xfId="14687"/>
    <cellStyle name="2_NTHOC_pvhung.skhdt 20117113152041 Danh muc cong trinh trong diem_BC von DTPT 6 thang 2012 4 2" xfId="46238"/>
    <cellStyle name="2_NTHOC_pvhung.skhdt 20117113152041 Danh muc cong trinh trong diem_BC von DTPT 6 thang 2012 4 3" xfId="46239"/>
    <cellStyle name="2_NTHOC_pvhung.skhdt 20117113152041 Danh muc cong trinh trong diem_BC von DTPT 6 thang 2012 5" xfId="14688"/>
    <cellStyle name="2_NTHOC_pvhung.skhdt 20117113152041 Danh muc cong trinh trong diem_BC von DTPT 6 thang 2012 5 2" xfId="46240"/>
    <cellStyle name="2_NTHOC_pvhung.skhdt 20117113152041 Danh muc cong trinh trong diem_BC von DTPT 6 thang 2012 5 3" xfId="46241"/>
    <cellStyle name="2_NTHOC_pvhung.skhdt 20117113152041 Danh muc cong trinh trong diem_BC von DTPT 6 thang 2012 6" xfId="14689"/>
    <cellStyle name="2_NTHOC_pvhung.skhdt 20117113152041 Danh muc cong trinh trong diem_BC von DTPT 6 thang 2012 6 2" xfId="46242"/>
    <cellStyle name="2_NTHOC_pvhung.skhdt 20117113152041 Danh muc cong trinh trong diem_BC von DTPT 6 thang 2012 6 3" xfId="46243"/>
    <cellStyle name="2_NTHOC_pvhung.skhdt 20117113152041 Danh muc cong trinh trong diem_BC von DTPT 6 thang 2012 7" xfId="46244"/>
    <cellStyle name="2_NTHOC_pvhung.skhdt 20117113152041 Danh muc cong trinh trong diem_Bieu du thao QD von ho tro co MT" xfId="14690"/>
    <cellStyle name="2_NTHOC_pvhung.skhdt 20117113152041 Danh muc cong trinh trong diem_Bieu du thao QD von ho tro co MT 2" xfId="14691"/>
    <cellStyle name="2_NTHOC_pvhung.skhdt 20117113152041 Danh muc cong trinh trong diem_Bieu du thao QD von ho tro co MT 2 2" xfId="14692"/>
    <cellStyle name="2_NTHOC_pvhung.skhdt 20117113152041 Danh muc cong trinh trong diem_Bieu du thao QD von ho tro co MT 2 2 2" xfId="14693"/>
    <cellStyle name="2_NTHOC_pvhung.skhdt 20117113152041 Danh muc cong trinh trong diem_Bieu du thao QD von ho tro co MT 2 2 2 2" xfId="46245"/>
    <cellStyle name="2_NTHOC_pvhung.skhdt 20117113152041 Danh muc cong trinh trong diem_Bieu du thao QD von ho tro co MT 2 2 2 3" xfId="46246"/>
    <cellStyle name="2_NTHOC_pvhung.skhdt 20117113152041 Danh muc cong trinh trong diem_Bieu du thao QD von ho tro co MT 2 2 3" xfId="14694"/>
    <cellStyle name="2_NTHOC_pvhung.skhdt 20117113152041 Danh muc cong trinh trong diem_Bieu du thao QD von ho tro co MT 2 2 3 2" xfId="46247"/>
    <cellStyle name="2_NTHOC_pvhung.skhdt 20117113152041 Danh muc cong trinh trong diem_Bieu du thao QD von ho tro co MT 2 2 3 3" xfId="46248"/>
    <cellStyle name="2_NTHOC_pvhung.skhdt 20117113152041 Danh muc cong trinh trong diem_Bieu du thao QD von ho tro co MT 2 2 4" xfId="14695"/>
    <cellStyle name="2_NTHOC_pvhung.skhdt 20117113152041 Danh muc cong trinh trong diem_Bieu du thao QD von ho tro co MT 2 2 4 2" xfId="46249"/>
    <cellStyle name="2_NTHOC_pvhung.skhdt 20117113152041 Danh muc cong trinh trong diem_Bieu du thao QD von ho tro co MT 2 2 4 3" xfId="46250"/>
    <cellStyle name="2_NTHOC_pvhung.skhdt 20117113152041 Danh muc cong trinh trong diem_Bieu du thao QD von ho tro co MT 2 3" xfId="14696"/>
    <cellStyle name="2_NTHOC_pvhung.skhdt 20117113152041 Danh muc cong trinh trong diem_Bieu du thao QD von ho tro co MT 2 3 2" xfId="46251"/>
    <cellStyle name="2_NTHOC_pvhung.skhdt 20117113152041 Danh muc cong trinh trong diem_Bieu du thao QD von ho tro co MT 2 3 3" xfId="46252"/>
    <cellStyle name="2_NTHOC_pvhung.skhdt 20117113152041 Danh muc cong trinh trong diem_Bieu du thao QD von ho tro co MT 2 4" xfId="14697"/>
    <cellStyle name="2_NTHOC_pvhung.skhdt 20117113152041 Danh muc cong trinh trong diem_Bieu du thao QD von ho tro co MT 2 4 2" xfId="46253"/>
    <cellStyle name="2_NTHOC_pvhung.skhdt 20117113152041 Danh muc cong trinh trong diem_Bieu du thao QD von ho tro co MT 2 4 3" xfId="46254"/>
    <cellStyle name="2_NTHOC_pvhung.skhdt 20117113152041 Danh muc cong trinh trong diem_Bieu du thao QD von ho tro co MT 2 5" xfId="14698"/>
    <cellStyle name="2_NTHOC_pvhung.skhdt 20117113152041 Danh muc cong trinh trong diem_Bieu du thao QD von ho tro co MT 2 5 2" xfId="46255"/>
    <cellStyle name="2_NTHOC_pvhung.skhdt 20117113152041 Danh muc cong trinh trong diem_Bieu du thao QD von ho tro co MT 2 5 3" xfId="46256"/>
    <cellStyle name="2_NTHOC_pvhung.skhdt 20117113152041 Danh muc cong trinh trong diem_Bieu du thao QD von ho tro co MT 2 6" xfId="46257"/>
    <cellStyle name="2_NTHOC_pvhung.skhdt 20117113152041 Danh muc cong trinh trong diem_Bieu du thao QD von ho tro co MT 2 7" xfId="46258"/>
    <cellStyle name="2_NTHOC_pvhung.skhdt 20117113152041 Danh muc cong trinh trong diem_Bieu du thao QD von ho tro co MT 3" xfId="14699"/>
    <cellStyle name="2_NTHOC_pvhung.skhdt 20117113152041 Danh muc cong trinh trong diem_Bieu du thao QD von ho tro co MT 3 2" xfId="14700"/>
    <cellStyle name="2_NTHOC_pvhung.skhdt 20117113152041 Danh muc cong trinh trong diem_Bieu du thao QD von ho tro co MT 3 2 2" xfId="46259"/>
    <cellStyle name="2_NTHOC_pvhung.skhdt 20117113152041 Danh muc cong trinh trong diem_Bieu du thao QD von ho tro co MT 3 2 3" xfId="46260"/>
    <cellStyle name="2_NTHOC_pvhung.skhdt 20117113152041 Danh muc cong trinh trong diem_Bieu du thao QD von ho tro co MT 3 3" xfId="14701"/>
    <cellStyle name="2_NTHOC_pvhung.skhdt 20117113152041 Danh muc cong trinh trong diem_Bieu du thao QD von ho tro co MT 3 3 2" xfId="46261"/>
    <cellStyle name="2_NTHOC_pvhung.skhdt 20117113152041 Danh muc cong trinh trong diem_Bieu du thao QD von ho tro co MT 3 3 3" xfId="46262"/>
    <cellStyle name="2_NTHOC_pvhung.skhdt 20117113152041 Danh muc cong trinh trong diem_Bieu du thao QD von ho tro co MT 3 4" xfId="14702"/>
    <cellStyle name="2_NTHOC_pvhung.skhdt 20117113152041 Danh muc cong trinh trong diem_Bieu du thao QD von ho tro co MT 3 4 2" xfId="46263"/>
    <cellStyle name="2_NTHOC_pvhung.skhdt 20117113152041 Danh muc cong trinh trong diem_Bieu du thao QD von ho tro co MT 3 4 3" xfId="46264"/>
    <cellStyle name="2_NTHOC_pvhung.skhdt 20117113152041 Danh muc cong trinh trong diem_Bieu du thao QD von ho tro co MT 4" xfId="14703"/>
    <cellStyle name="2_NTHOC_pvhung.skhdt 20117113152041 Danh muc cong trinh trong diem_Bieu du thao QD von ho tro co MT 4 2" xfId="46265"/>
    <cellStyle name="2_NTHOC_pvhung.skhdt 20117113152041 Danh muc cong trinh trong diem_Bieu du thao QD von ho tro co MT 4 3" xfId="46266"/>
    <cellStyle name="2_NTHOC_pvhung.skhdt 20117113152041 Danh muc cong trinh trong diem_Bieu du thao QD von ho tro co MT 5" xfId="14704"/>
    <cellStyle name="2_NTHOC_pvhung.skhdt 20117113152041 Danh muc cong trinh trong diem_Bieu du thao QD von ho tro co MT 5 2" xfId="46267"/>
    <cellStyle name="2_NTHOC_pvhung.skhdt 20117113152041 Danh muc cong trinh trong diem_Bieu du thao QD von ho tro co MT 5 3" xfId="46268"/>
    <cellStyle name="2_NTHOC_pvhung.skhdt 20117113152041 Danh muc cong trinh trong diem_Bieu du thao QD von ho tro co MT 6" xfId="14705"/>
    <cellStyle name="2_NTHOC_pvhung.skhdt 20117113152041 Danh muc cong trinh trong diem_Bieu du thao QD von ho tro co MT 6 2" xfId="46269"/>
    <cellStyle name="2_NTHOC_pvhung.skhdt 20117113152041 Danh muc cong trinh trong diem_Bieu du thao QD von ho tro co MT 6 3" xfId="46270"/>
    <cellStyle name="2_NTHOC_pvhung.skhdt 20117113152041 Danh muc cong trinh trong diem_Bieu du thao QD von ho tro co MT 7" xfId="46271"/>
    <cellStyle name="2_NTHOC_pvhung.skhdt 20117113152041 Danh muc cong trinh trong diem_Ke hoach 2012 (theo doi)" xfId="14706"/>
    <cellStyle name="2_NTHOC_pvhung.skhdt 20117113152041 Danh muc cong trinh trong diem_Ke hoach 2012 (theo doi) 2" xfId="14707"/>
    <cellStyle name="2_NTHOC_pvhung.skhdt 20117113152041 Danh muc cong trinh trong diem_Ke hoach 2012 (theo doi) 2 2" xfId="14708"/>
    <cellStyle name="2_NTHOC_pvhung.skhdt 20117113152041 Danh muc cong trinh trong diem_Ke hoach 2012 (theo doi) 2 2 2" xfId="14709"/>
    <cellStyle name="2_NTHOC_pvhung.skhdt 20117113152041 Danh muc cong trinh trong diem_Ke hoach 2012 (theo doi) 2 2 2 2" xfId="46272"/>
    <cellStyle name="2_NTHOC_pvhung.skhdt 20117113152041 Danh muc cong trinh trong diem_Ke hoach 2012 (theo doi) 2 2 2 3" xfId="46273"/>
    <cellStyle name="2_NTHOC_pvhung.skhdt 20117113152041 Danh muc cong trinh trong diem_Ke hoach 2012 (theo doi) 2 2 3" xfId="14710"/>
    <cellStyle name="2_NTHOC_pvhung.skhdt 20117113152041 Danh muc cong trinh trong diem_Ke hoach 2012 (theo doi) 2 2 3 2" xfId="46274"/>
    <cellStyle name="2_NTHOC_pvhung.skhdt 20117113152041 Danh muc cong trinh trong diem_Ke hoach 2012 (theo doi) 2 2 3 3" xfId="46275"/>
    <cellStyle name="2_NTHOC_pvhung.skhdt 20117113152041 Danh muc cong trinh trong diem_Ke hoach 2012 (theo doi) 2 2 4" xfId="14711"/>
    <cellStyle name="2_NTHOC_pvhung.skhdt 20117113152041 Danh muc cong trinh trong diem_Ke hoach 2012 (theo doi) 2 2 4 2" xfId="46276"/>
    <cellStyle name="2_NTHOC_pvhung.skhdt 20117113152041 Danh muc cong trinh trong diem_Ke hoach 2012 (theo doi) 2 2 4 3" xfId="46277"/>
    <cellStyle name="2_NTHOC_pvhung.skhdt 20117113152041 Danh muc cong trinh trong diem_Ke hoach 2012 (theo doi) 2 3" xfId="14712"/>
    <cellStyle name="2_NTHOC_pvhung.skhdt 20117113152041 Danh muc cong trinh trong diem_Ke hoach 2012 (theo doi) 2 3 2" xfId="46278"/>
    <cellStyle name="2_NTHOC_pvhung.skhdt 20117113152041 Danh muc cong trinh trong diem_Ke hoach 2012 (theo doi) 2 3 3" xfId="46279"/>
    <cellStyle name="2_NTHOC_pvhung.skhdt 20117113152041 Danh muc cong trinh trong diem_Ke hoach 2012 (theo doi) 2 4" xfId="14713"/>
    <cellStyle name="2_NTHOC_pvhung.skhdt 20117113152041 Danh muc cong trinh trong diem_Ke hoach 2012 (theo doi) 2 4 2" xfId="46280"/>
    <cellStyle name="2_NTHOC_pvhung.skhdt 20117113152041 Danh muc cong trinh trong diem_Ke hoach 2012 (theo doi) 2 4 3" xfId="46281"/>
    <cellStyle name="2_NTHOC_pvhung.skhdt 20117113152041 Danh muc cong trinh trong diem_Ke hoach 2012 (theo doi) 2 5" xfId="14714"/>
    <cellStyle name="2_NTHOC_pvhung.skhdt 20117113152041 Danh muc cong trinh trong diem_Ke hoach 2012 (theo doi) 2 5 2" xfId="46282"/>
    <cellStyle name="2_NTHOC_pvhung.skhdt 20117113152041 Danh muc cong trinh trong diem_Ke hoach 2012 (theo doi) 2 5 3" xfId="46283"/>
    <cellStyle name="2_NTHOC_pvhung.skhdt 20117113152041 Danh muc cong trinh trong diem_Ke hoach 2012 (theo doi) 2 6" xfId="46284"/>
    <cellStyle name="2_NTHOC_pvhung.skhdt 20117113152041 Danh muc cong trinh trong diem_Ke hoach 2012 (theo doi) 2 7" xfId="46285"/>
    <cellStyle name="2_NTHOC_pvhung.skhdt 20117113152041 Danh muc cong trinh trong diem_Ke hoach 2012 (theo doi) 3" xfId="14715"/>
    <cellStyle name="2_NTHOC_pvhung.skhdt 20117113152041 Danh muc cong trinh trong diem_Ke hoach 2012 (theo doi) 3 2" xfId="14716"/>
    <cellStyle name="2_NTHOC_pvhung.skhdt 20117113152041 Danh muc cong trinh trong diem_Ke hoach 2012 (theo doi) 3 2 2" xfId="46286"/>
    <cellStyle name="2_NTHOC_pvhung.skhdt 20117113152041 Danh muc cong trinh trong diem_Ke hoach 2012 (theo doi) 3 2 3" xfId="46287"/>
    <cellStyle name="2_NTHOC_pvhung.skhdt 20117113152041 Danh muc cong trinh trong diem_Ke hoach 2012 (theo doi) 3 3" xfId="14717"/>
    <cellStyle name="2_NTHOC_pvhung.skhdt 20117113152041 Danh muc cong trinh trong diem_Ke hoach 2012 (theo doi) 3 3 2" xfId="46288"/>
    <cellStyle name="2_NTHOC_pvhung.skhdt 20117113152041 Danh muc cong trinh trong diem_Ke hoach 2012 (theo doi) 3 3 3" xfId="46289"/>
    <cellStyle name="2_NTHOC_pvhung.skhdt 20117113152041 Danh muc cong trinh trong diem_Ke hoach 2012 (theo doi) 3 4" xfId="14718"/>
    <cellStyle name="2_NTHOC_pvhung.skhdt 20117113152041 Danh muc cong trinh trong diem_Ke hoach 2012 (theo doi) 3 4 2" xfId="46290"/>
    <cellStyle name="2_NTHOC_pvhung.skhdt 20117113152041 Danh muc cong trinh trong diem_Ke hoach 2012 (theo doi) 3 4 3" xfId="46291"/>
    <cellStyle name="2_NTHOC_pvhung.skhdt 20117113152041 Danh muc cong trinh trong diem_Ke hoach 2012 (theo doi) 4" xfId="14719"/>
    <cellStyle name="2_NTHOC_pvhung.skhdt 20117113152041 Danh muc cong trinh trong diem_Ke hoach 2012 (theo doi) 4 2" xfId="46292"/>
    <cellStyle name="2_NTHOC_pvhung.skhdt 20117113152041 Danh muc cong trinh trong diem_Ke hoach 2012 (theo doi) 4 3" xfId="46293"/>
    <cellStyle name="2_NTHOC_pvhung.skhdt 20117113152041 Danh muc cong trinh trong diem_Ke hoach 2012 (theo doi) 5" xfId="14720"/>
    <cellStyle name="2_NTHOC_pvhung.skhdt 20117113152041 Danh muc cong trinh trong diem_Ke hoach 2012 (theo doi) 5 2" xfId="46294"/>
    <cellStyle name="2_NTHOC_pvhung.skhdt 20117113152041 Danh muc cong trinh trong diem_Ke hoach 2012 (theo doi) 5 3" xfId="46295"/>
    <cellStyle name="2_NTHOC_pvhung.skhdt 20117113152041 Danh muc cong trinh trong diem_Ke hoach 2012 (theo doi) 6" xfId="14721"/>
    <cellStyle name="2_NTHOC_pvhung.skhdt 20117113152041 Danh muc cong trinh trong diem_Ke hoach 2012 (theo doi) 6 2" xfId="46296"/>
    <cellStyle name="2_NTHOC_pvhung.skhdt 20117113152041 Danh muc cong trinh trong diem_Ke hoach 2012 (theo doi) 6 3" xfId="46297"/>
    <cellStyle name="2_NTHOC_pvhung.skhdt 20117113152041 Danh muc cong trinh trong diem_Ke hoach 2012 (theo doi) 7" xfId="46298"/>
    <cellStyle name="2_NTHOC_pvhung.skhdt 20117113152041 Danh muc cong trinh trong diem_Ke hoach 2012 theo doi (giai ngan 30.6.12)" xfId="14722"/>
    <cellStyle name="2_NTHOC_pvhung.skhdt 20117113152041 Danh muc cong trinh trong diem_Ke hoach 2012 theo doi (giai ngan 30.6.12) 2" xfId="14723"/>
    <cellStyle name="2_NTHOC_pvhung.skhdt 20117113152041 Danh muc cong trinh trong diem_Ke hoach 2012 theo doi (giai ngan 30.6.12) 2 2" xfId="14724"/>
    <cellStyle name="2_NTHOC_pvhung.skhdt 20117113152041 Danh muc cong trinh trong diem_Ke hoach 2012 theo doi (giai ngan 30.6.12) 2 2 2" xfId="14725"/>
    <cellStyle name="2_NTHOC_pvhung.skhdt 20117113152041 Danh muc cong trinh trong diem_Ke hoach 2012 theo doi (giai ngan 30.6.12) 2 2 2 2" xfId="46299"/>
    <cellStyle name="2_NTHOC_pvhung.skhdt 20117113152041 Danh muc cong trinh trong diem_Ke hoach 2012 theo doi (giai ngan 30.6.12) 2 2 2 3" xfId="46300"/>
    <cellStyle name="2_NTHOC_pvhung.skhdt 20117113152041 Danh muc cong trinh trong diem_Ke hoach 2012 theo doi (giai ngan 30.6.12) 2 2 3" xfId="14726"/>
    <cellStyle name="2_NTHOC_pvhung.skhdt 20117113152041 Danh muc cong trinh trong diem_Ke hoach 2012 theo doi (giai ngan 30.6.12) 2 2 3 2" xfId="46301"/>
    <cellStyle name="2_NTHOC_pvhung.skhdt 20117113152041 Danh muc cong trinh trong diem_Ke hoach 2012 theo doi (giai ngan 30.6.12) 2 2 3 3" xfId="46302"/>
    <cellStyle name="2_NTHOC_pvhung.skhdt 20117113152041 Danh muc cong trinh trong diem_Ke hoach 2012 theo doi (giai ngan 30.6.12) 2 2 4" xfId="14727"/>
    <cellStyle name="2_NTHOC_pvhung.skhdt 20117113152041 Danh muc cong trinh trong diem_Ke hoach 2012 theo doi (giai ngan 30.6.12) 2 2 4 2" xfId="46303"/>
    <cellStyle name="2_NTHOC_pvhung.skhdt 20117113152041 Danh muc cong trinh trong diem_Ke hoach 2012 theo doi (giai ngan 30.6.12) 2 2 4 3" xfId="46304"/>
    <cellStyle name="2_NTHOC_pvhung.skhdt 20117113152041 Danh muc cong trinh trong diem_Ke hoach 2012 theo doi (giai ngan 30.6.12) 2 3" xfId="14728"/>
    <cellStyle name="2_NTHOC_pvhung.skhdt 20117113152041 Danh muc cong trinh trong diem_Ke hoach 2012 theo doi (giai ngan 30.6.12) 2 3 2" xfId="46305"/>
    <cellStyle name="2_NTHOC_pvhung.skhdt 20117113152041 Danh muc cong trinh trong diem_Ke hoach 2012 theo doi (giai ngan 30.6.12) 2 3 3" xfId="46306"/>
    <cellStyle name="2_NTHOC_pvhung.skhdt 20117113152041 Danh muc cong trinh trong diem_Ke hoach 2012 theo doi (giai ngan 30.6.12) 2 4" xfId="14729"/>
    <cellStyle name="2_NTHOC_pvhung.skhdt 20117113152041 Danh muc cong trinh trong diem_Ke hoach 2012 theo doi (giai ngan 30.6.12) 2 4 2" xfId="46307"/>
    <cellStyle name="2_NTHOC_pvhung.skhdt 20117113152041 Danh muc cong trinh trong diem_Ke hoach 2012 theo doi (giai ngan 30.6.12) 2 4 3" xfId="46308"/>
    <cellStyle name="2_NTHOC_pvhung.skhdt 20117113152041 Danh muc cong trinh trong diem_Ke hoach 2012 theo doi (giai ngan 30.6.12) 2 5" xfId="14730"/>
    <cellStyle name="2_NTHOC_pvhung.skhdt 20117113152041 Danh muc cong trinh trong diem_Ke hoach 2012 theo doi (giai ngan 30.6.12) 2 5 2" xfId="46309"/>
    <cellStyle name="2_NTHOC_pvhung.skhdt 20117113152041 Danh muc cong trinh trong diem_Ke hoach 2012 theo doi (giai ngan 30.6.12) 2 5 3" xfId="46310"/>
    <cellStyle name="2_NTHOC_pvhung.skhdt 20117113152041 Danh muc cong trinh trong diem_Ke hoach 2012 theo doi (giai ngan 30.6.12) 2 6" xfId="46311"/>
    <cellStyle name="2_NTHOC_pvhung.skhdt 20117113152041 Danh muc cong trinh trong diem_Ke hoach 2012 theo doi (giai ngan 30.6.12) 2 7" xfId="46312"/>
    <cellStyle name="2_NTHOC_pvhung.skhdt 20117113152041 Danh muc cong trinh trong diem_Ke hoach 2012 theo doi (giai ngan 30.6.12) 3" xfId="14731"/>
    <cellStyle name="2_NTHOC_pvhung.skhdt 20117113152041 Danh muc cong trinh trong diem_Ke hoach 2012 theo doi (giai ngan 30.6.12) 3 2" xfId="14732"/>
    <cellStyle name="2_NTHOC_pvhung.skhdt 20117113152041 Danh muc cong trinh trong diem_Ke hoach 2012 theo doi (giai ngan 30.6.12) 3 2 2" xfId="46313"/>
    <cellStyle name="2_NTHOC_pvhung.skhdt 20117113152041 Danh muc cong trinh trong diem_Ke hoach 2012 theo doi (giai ngan 30.6.12) 3 2 3" xfId="46314"/>
    <cellStyle name="2_NTHOC_pvhung.skhdt 20117113152041 Danh muc cong trinh trong diem_Ke hoach 2012 theo doi (giai ngan 30.6.12) 3 3" xfId="14733"/>
    <cellStyle name="2_NTHOC_pvhung.skhdt 20117113152041 Danh muc cong trinh trong diem_Ke hoach 2012 theo doi (giai ngan 30.6.12) 3 3 2" xfId="46315"/>
    <cellStyle name="2_NTHOC_pvhung.skhdt 20117113152041 Danh muc cong trinh trong diem_Ke hoach 2012 theo doi (giai ngan 30.6.12) 3 3 3" xfId="46316"/>
    <cellStyle name="2_NTHOC_pvhung.skhdt 20117113152041 Danh muc cong trinh trong diem_Ke hoach 2012 theo doi (giai ngan 30.6.12) 3 4" xfId="14734"/>
    <cellStyle name="2_NTHOC_pvhung.skhdt 20117113152041 Danh muc cong trinh trong diem_Ke hoach 2012 theo doi (giai ngan 30.6.12) 3 4 2" xfId="46317"/>
    <cellStyle name="2_NTHOC_pvhung.skhdt 20117113152041 Danh muc cong trinh trong diem_Ke hoach 2012 theo doi (giai ngan 30.6.12) 3 4 3" xfId="46318"/>
    <cellStyle name="2_NTHOC_pvhung.skhdt 20117113152041 Danh muc cong trinh trong diem_Ke hoach 2012 theo doi (giai ngan 30.6.12) 4" xfId="14735"/>
    <cellStyle name="2_NTHOC_pvhung.skhdt 20117113152041 Danh muc cong trinh trong diem_Ke hoach 2012 theo doi (giai ngan 30.6.12) 4 2" xfId="46319"/>
    <cellStyle name="2_NTHOC_pvhung.skhdt 20117113152041 Danh muc cong trinh trong diem_Ke hoach 2012 theo doi (giai ngan 30.6.12) 4 3" xfId="46320"/>
    <cellStyle name="2_NTHOC_pvhung.skhdt 20117113152041 Danh muc cong trinh trong diem_Ke hoach 2012 theo doi (giai ngan 30.6.12) 5" xfId="14736"/>
    <cellStyle name="2_NTHOC_pvhung.skhdt 20117113152041 Danh muc cong trinh trong diem_Ke hoach 2012 theo doi (giai ngan 30.6.12) 5 2" xfId="46321"/>
    <cellStyle name="2_NTHOC_pvhung.skhdt 20117113152041 Danh muc cong trinh trong diem_Ke hoach 2012 theo doi (giai ngan 30.6.12) 5 3" xfId="46322"/>
    <cellStyle name="2_NTHOC_pvhung.skhdt 20117113152041 Danh muc cong trinh trong diem_Ke hoach 2012 theo doi (giai ngan 30.6.12) 6" xfId="14737"/>
    <cellStyle name="2_NTHOC_pvhung.skhdt 20117113152041 Danh muc cong trinh trong diem_Ke hoach 2012 theo doi (giai ngan 30.6.12) 6 2" xfId="46323"/>
    <cellStyle name="2_NTHOC_pvhung.skhdt 20117113152041 Danh muc cong trinh trong diem_Ke hoach 2012 theo doi (giai ngan 30.6.12) 6 3" xfId="46324"/>
    <cellStyle name="2_NTHOC_pvhung.skhdt 20117113152041 Danh muc cong trinh trong diem_Ke hoach 2012 theo doi (giai ngan 30.6.12) 7" xfId="46325"/>
    <cellStyle name="2_NTHOC_Ra soat KH 2009 (chinh thuc o nha)" xfId="14738"/>
    <cellStyle name="2_NTHOC_Ra soat KH 2009 (chinh thuc o nha) 2" xfId="14739"/>
    <cellStyle name="2_NTHOC_Ra soat KH 2009 (chinh thuc o nha) 2 2" xfId="14740"/>
    <cellStyle name="2_NTHOC_Ra soat KH 2009 (chinh thuc o nha) 2 2 2" xfId="46326"/>
    <cellStyle name="2_NTHOC_Ra soat KH 2009 (chinh thuc o nha) 2 2 3" xfId="46327"/>
    <cellStyle name="2_NTHOC_Ra soat KH 2009 (chinh thuc o nha) 2 3" xfId="14741"/>
    <cellStyle name="2_NTHOC_Ra soat KH 2009 (chinh thuc o nha) 2 3 2" xfId="46328"/>
    <cellStyle name="2_NTHOC_Ra soat KH 2009 (chinh thuc o nha) 2 3 3" xfId="46329"/>
    <cellStyle name="2_NTHOC_Ra soat KH 2009 (chinh thuc o nha) 2 4" xfId="14742"/>
    <cellStyle name="2_NTHOC_Ra soat KH 2009 (chinh thuc o nha) 2 4 2" xfId="46330"/>
    <cellStyle name="2_NTHOC_Ra soat KH 2009 (chinh thuc o nha) 2 4 3" xfId="46331"/>
    <cellStyle name="2_NTHOC_Ra soat KH 2009 (chinh thuc o nha) 3" xfId="14743"/>
    <cellStyle name="2_NTHOC_Ra soat KH 2009 (chinh thuc o nha) 3 2" xfId="46332"/>
    <cellStyle name="2_NTHOC_Ra soat KH 2009 (chinh thuc o nha) 3 3" xfId="46333"/>
    <cellStyle name="2_NTHOC_Ra soat KH 2009 (chinh thuc o nha) 4" xfId="14744"/>
    <cellStyle name="2_NTHOC_Ra soat KH 2009 (chinh thuc o nha) 4 2" xfId="46334"/>
    <cellStyle name="2_NTHOC_Ra soat KH 2009 (chinh thuc o nha) 4 3" xfId="46335"/>
    <cellStyle name="2_NTHOC_Ra soat KH 2009 (chinh thuc o nha) 5" xfId="14745"/>
    <cellStyle name="2_NTHOC_Ra soat KH 2009 (chinh thuc o nha) 5 2" xfId="46336"/>
    <cellStyle name="2_NTHOC_Ra soat KH 2009 (chinh thuc o nha) 5 3" xfId="46337"/>
    <cellStyle name="2_NTHOC_Ra soat KH 2009 (chinh thuc o nha) 6" xfId="46338"/>
    <cellStyle name="2_NTHOC_Ra soat KH 2009 (chinh thuc o nha) 7" xfId="46339"/>
    <cellStyle name="2_NTHOC_Ra soat KH 2009 (chinh thuc o nha)_BC von DTPT 6 thang 2012" xfId="14746"/>
    <cellStyle name="2_NTHOC_Ra soat KH 2009 (chinh thuc o nha)_BC von DTPT 6 thang 2012 2" xfId="14747"/>
    <cellStyle name="2_NTHOC_Ra soat KH 2009 (chinh thuc o nha)_BC von DTPT 6 thang 2012 2 2" xfId="14748"/>
    <cellStyle name="2_NTHOC_Ra soat KH 2009 (chinh thuc o nha)_BC von DTPT 6 thang 2012 2 2 2" xfId="46340"/>
    <cellStyle name="2_NTHOC_Ra soat KH 2009 (chinh thuc o nha)_BC von DTPT 6 thang 2012 2 2 3" xfId="46341"/>
    <cellStyle name="2_NTHOC_Ra soat KH 2009 (chinh thuc o nha)_BC von DTPT 6 thang 2012 2 3" xfId="14749"/>
    <cellStyle name="2_NTHOC_Ra soat KH 2009 (chinh thuc o nha)_BC von DTPT 6 thang 2012 2 3 2" xfId="46342"/>
    <cellStyle name="2_NTHOC_Ra soat KH 2009 (chinh thuc o nha)_BC von DTPT 6 thang 2012 2 3 3" xfId="46343"/>
    <cellStyle name="2_NTHOC_Ra soat KH 2009 (chinh thuc o nha)_BC von DTPT 6 thang 2012 2 4" xfId="14750"/>
    <cellStyle name="2_NTHOC_Ra soat KH 2009 (chinh thuc o nha)_BC von DTPT 6 thang 2012 2 4 2" xfId="46344"/>
    <cellStyle name="2_NTHOC_Ra soat KH 2009 (chinh thuc o nha)_BC von DTPT 6 thang 2012 2 4 3" xfId="46345"/>
    <cellStyle name="2_NTHOC_Ra soat KH 2009 (chinh thuc o nha)_BC von DTPT 6 thang 2012 3" xfId="14751"/>
    <cellStyle name="2_NTHOC_Ra soat KH 2009 (chinh thuc o nha)_BC von DTPT 6 thang 2012 3 2" xfId="46346"/>
    <cellStyle name="2_NTHOC_Ra soat KH 2009 (chinh thuc o nha)_BC von DTPT 6 thang 2012 3 3" xfId="46347"/>
    <cellStyle name="2_NTHOC_Ra soat KH 2009 (chinh thuc o nha)_BC von DTPT 6 thang 2012 4" xfId="14752"/>
    <cellStyle name="2_NTHOC_Ra soat KH 2009 (chinh thuc o nha)_BC von DTPT 6 thang 2012 4 2" xfId="46348"/>
    <cellStyle name="2_NTHOC_Ra soat KH 2009 (chinh thuc o nha)_BC von DTPT 6 thang 2012 4 3" xfId="46349"/>
    <cellStyle name="2_NTHOC_Ra soat KH 2009 (chinh thuc o nha)_BC von DTPT 6 thang 2012 5" xfId="14753"/>
    <cellStyle name="2_NTHOC_Ra soat KH 2009 (chinh thuc o nha)_BC von DTPT 6 thang 2012 5 2" xfId="46350"/>
    <cellStyle name="2_NTHOC_Ra soat KH 2009 (chinh thuc o nha)_BC von DTPT 6 thang 2012 5 3" xfId="46351"/>
    <cellStyle name="2_NTHOC_Ra soat KH 2009 (chinh thuc o nha)_BC von DTPT 6 thang 2012 6" xfId="46352"/>
    <cellStyle name="2_NTHOC_Ra soat KH 2009 (chinh thuc o nha)_BC von DTPT 6 thang 2012 7" xfId="46353"/>
    <cellStyle name="2_NTHOC_Ra soat KH 2009 (chinh thuc o nha)_Bieu du thao QD von ho tro co MT" xfId="14754"/>
    <cellStyle name="2_NTHOC_Ra soat KH 2009 (chinh thuc o nha)_Bieu du thao QD von ho tro co MT 2" xfId="14755"/>
    <cellStyle name="2_NTHOC_Ra soat KH 2009 (chinh thuc o nha)_Bieu du thao QD von ho tro co MT 2 2" xfId="14756"/>
    <cellStyle name="2_NTHOC_Ra soat KH 2009 (chinh thuc o nha)_Bieu du thao QD von ho tro co MT 2 2 2" xfId="46354"/>
    <cellStyle name="2_NTHOC_Ra soat KH 2009 (chinh thuc o nha)_Bieu du thao QD von ho tro co MT 2 2 3" xfId="46355"/>
    <cellStyle name="2_NTHOC_Ra soat KH 2009 (chinh thuc o nha)_Bieu du thao QD von ho tro co MT 2 3" xfId="14757"/>
    <cellStyle name="2_NTHOC_Ra soat KH 2009 (chinh thuc o nha)_Bieu du thao QD von ho tro co MT 2 3 2" xfId="46356"/>
    <cellStyle name="2_NTHOC_Ra soat KH 2009 (chinh thuc o nha)_Bieu du thao QD von ho tro co MT 2 3 3" xfId="46357"/>
    <cellStyle name="2_NTHOC_Ra soat KH 2009 (chinh thuc o nha)_Bieu du thao QD von ho tro co MT 2 4" xfId="14758"/>
    <cellStyle name="2_NTHOC_Ra soat KH 2009 (chinh thuc o nha)_Bieu du thao QD von ho tro co MT 2 4 2" xfId="46358"/>
    <cellStyle name="2_NTHOC_Ra soat KH 2009 (chinh thuc o nha)_Bieu du thao QD von ho tro co MT 2 4 3" xfId="46359"/>
    <cellStyle name="2_NTHOC_Ra soat KH 2009 (chinh thuc o nha)_Bieu du thao QD von ho tro co MT 3" xfId="14759"/>
    <cellStyle name="2_NTHOC_Ra soat KH 2009 (chinh thuc o nha)_Bieu du thao QD von ho tro co MT 3 2" xfId="46360"/>
    <cellStyle name="2_NTHOC_Ra soat KH 2009 (chinh thuc o nha)_Bieu du thao QD von ho tro co MT 3 3" xfId="46361"/>
    <cellStyle name="2_NTHOC_Ra soat KH 2009 (chinh thuc o nha)_Bieu du thao QD von ho tro co MT 4" xfId="14760"/>
    <cellStyle name="2_NTHOC_Ra soat KH 2009 (chinh thuc o nha)_Bieu du thao QD von ho tro co MT 4 2" xfId="46362"/>
    <cellStyle name="2_NTHOC_Ra soat KH 2009 (chinh thuc o nha)_Bieu du thao QD von ho tro co MT 4 3" xfId="46363"/>
    <cellStyle name="2_NTHOC_Ra soat KH 2009 (chinh thuc o nha)_Bieu du thao QD von ho tro co MT 5" xfId="14761"/>
    <cellStyle name="2_NTHOC_Ra soat KH 2009 (chinh thuc o nha)_Bieu du thao QD von ho tro co MT 5 2" xfId="46364"/>
    <cellStyle name="2_NTHOC_Ra soat KH 2009 (chinh thuc o nha)_Bieu du thao QD von ho tro co MT 5 3" xfId="46365"/>
    <cellStyle name="2_NTHOC_Ra soat KH 2009 (chinh thuc o nha)_Bieu du thao QD von ho tro co MT 6" xfId="46366"/>
    <cellStyle name="2_NTHOC_Ra soat KH 2009 (chinh thuc o nha)_Bieu du thao QD von ho tro co MT 7" xfId="46367"/>
    <cellStyle name="2_NTHOC_Ra soat KH 2009 (chinh thuc o nha)_Ke hoach 2012 (theo doi)" xfId="14762"/>
    <cellStyle name="2_NTHOC_Ra soat KH 2009 (chinh thuc o nha)_Ke hoach 2012 (theo doi) 2" xfId="14763"/>
    <cellStyle name="2_NTHOC_Ra soat KH 2009 (chinh thuc o nha)_Ke hoach 2012 (theo doi) 2 2" xfId="14764"/>
    <cellStyle name="2_NTHOC_Ra soat KH 2009 (chinh thuc o nha)_Ke hoach 2012 (theo doi) 2 2 2" xfId="46368"/>
    <cellStyle name="2_NTHOC_Ra soat KH 2009 (chinh thuc o nha)_Ke hoach 2012 (theo doi) 2 2 3" xfId="46369"/>
    <cellStyle name="2_NTHOC_Ra soat KH 2009 (chinh thuc o nha)_Ke hoach 2012 (theo doi) 2 3" xfId="14765"/>
    <cellStyle name="2_NTHOC_Ra soat KH 2009 (chinh thuc o nha)_Ke hoach 2012 (theo doi) 2 3 2" xfId="46370"/>
    <cellStyle name="2_NTHOC_Ra soat KH 2009 (chinh thuc o nha)_Ke hoach 2012 (theo doi) 2 3 3" xfId="46371"/>
    <cellStyle name="2_NTHOC_Ra soat KH 2009 (chinh thuc o nha)_Ke hoach 2012 (theo doi) 2 4" xfId="14766"/>
    <cellStyle name="2_NTHOC_Ra soat KH 2009 (chinh thuc o nha)_Ke hoach 2012 (theo doi) 2 4 2" xfId="46372"/>
    <cellStyle name="2_NTHOC_Ra soat KH 2009 (chinh thuc o nha)_Ke hoach 2012 (theo doi) 2 4 3" xfId="46373"/>
    <cellStyle name="2_NTHOC_Ra soat KH 2009 (chinh thuc o nha)_Ke hoach 2012 (theo doi) 3" xfId="14767"/>
    <cellStyle name="2_NTHOC_Ra soat KH 2009 (chinh thuc o nha)_Ke hoach 2012 (theo doi) 3 2" xfId="46374"/>
    <cellStyle name="2_NTHOC_Ra soat KH 2009 (chinh thuc o nha)_Ke hoach 2012 (theo doi) 3 3" xfId="46375"/>
    <cellStyle name="2_NTHOC_Ra soat KH 2009 (chinh thuc o nha)_Ke hoach 2012 (theo doi) 4" xfId="14768"/>
    <cellStyle name="2_NTHOC_Ra soat KH 2009 (chinh thuc o nha)_Ke hoach 2012 (theo doi) 4 2" xfId="46376"/>
    <cellStyle name="2_NTHOC_Ra soat KH 2009 (chinh thuc o nha)_Ke hoach 2012 (theo doi) 4 3" xfId="46377"/>
    <cellStyle name="2_NTHOC_Ra soat KH 2009 (chinh thuc o nha)_Ke hoach 2012 (theo doi) 5" xfId="14769"/>
    <cellStyle name="2_NTHOC_Ra soat KH 2009 (chinh thuc o nha)_Ke hoach 2012 (theo doi) 5 2" xfId="46378"/>
    <cellStyle name="2_NTHOC_Ra soat KH 2009 (chinh thuc o nha)_Ke hoach 2012 (theo doi) 5 3" xfId="46379"/>
    <cellStyle name="2_NTHOC_Ra soat KH 2009 (chinh thuc o nha)_Ke hoach 2012 (theo doi) 6" xfId="46380"/>
    <cellStyle name="2_NTHOC_Ra soat KH 2009 (chinh thuc o nha)_Ke hoach 2012 (theo doi) 7" xfId="46381"/>
    <cellStyle name="2_NTHOC_Ra soat KH 2009 (chinh thuc o nha)_Ke hoach 2012 theo doi (giai ngan 30.6.12)" xfId="14770"/>
    <cellStyle name="2_NTHOC_Ra soat KH 2009 (chinh thuc o nha)_Ke hoach 2012 theo doi (giai ngan 30.6.12) 2" xfId="14771"/>
    <cellStyle name="2_NTHOC_Ra soat KH 2009 (chinh thuc o nha)_Ke hoach 2012 theo doi (giai ngan 30.6.12) 2 2" xfId="14772"/>
    <cellStyle name="2_NTHOC_Ra soat KH 2009 (chinh thuc o nha)_Ke hoach 2012 theo doi (giai ngan 30.6.12) 2 2 2" xfId="46382"/>
    <cellStyle name="2_NTHOC_Ra soat KH 2009 (chinh thuc o nha)_Ke hoach 2012 theo doi (giai ngan 30.6.12) 2 2 3" xfId="46383"/>
    <cellStyle name="2_NTHOC_Ra soat KH 2009 (chinh thuc o nha)_Ke hoach 2012 theo doi (giai ngan 30.6.12) 2 3" xfId="14773"/>
    <cellStyle name="2_NTHOC_Ra soat KH 2009 (chinh thuc o nha)_Ke hoach 2012 theo doi (giai ngan 30.6.12) 2 3 2" xfId="46384"/>
    <cellStyle name="2_NTHOC_Ra soat KH 2009 (chinh thuc o nha)_Ke hoach 2012 theo doi (giai ngan 30.6.12) 2 3 3" xfId="46385"/>
    <cellStyle name="2_NTHOC_Ra soat KH 2009 (chinh thuc o nha)_Ke hoach 2012 theo doi (giai ngan 30.6.12) 2 4" xfId="14774"/>
    <cellStyle name="2_NTHOC_Ra soat KH 2009 (chinh thuc o nha)_Ke hoach 2012 theo doi (giai ngan 30.6.12) 2 4 2" xfId="46386"/>
    <cellStyle name="2_NTHOC_Ra soat KH 2009 (chinh thuc o nha)_Ke hoach 2012 theo doi (giai ngan 30.6.12) 2 4 3" xfId="46387"/>
    <cellStyle name="2_NTHOC_Ra soat KH 2009 (chinh thuc o nha)_Ke hoach 2012 theo doi (giai ngan 30.6.12) 3" xfId="14775"/>
    <cellStyle name="2_NTHOC_Ra soat KH 2009 (chinh thuc o nha)_Ke hoach 2012 theo doi (giai ngan 30.6.12) 3 2" xfId="46388"/>
    <cellStyle name="2_NTHOC_Ra soat KH 2009 (chinh thuc o nha)_Ke hoach 2012 theo doi (giai ngan 30.6.12) 3 3" xfId="46389"/>
    <cellStyle name="2_NTHOC_Ra soat KH 2009 (chinh thuc o nha)_Ke hoach 2012 theo doi (giai ngan 30.6.12) 4" xfId="14776"/>
    <cellStyle name="2_NTHOC_Ra soat KH 2009 (chinh thuc o nha)_Ke hoach 2012 theo doi (giai ngan 30.6.12) 4 2" xfId="46390"/>
    <cellStyle name="2_NTHOC_Ra soat KH 2009 (chinh thuc o nha)_Ke hoach 2012 theo doi (giai ngan 30.6.12) 4 3" xfId="46391"/>
    <cellStyle name="2_NTHOC_Ra soat KH 2009 (chinh thuc o nha)_Ke hoach 2012 theo doi (giai ngan 30.6.12) 5" xfId="14777"/>
    <cellStyle name="2_NTHOC_Ra soat KH 2009 (chinh thuc o nha)_Ke hoach 2012 theo doi (giai ngan 30.6.12) 5 2" xfId="46392"/>
    <cellStyle name="2_NTHOC_Ra soat KH 2009 (chinh thuc o nha)_Ke hoach 2012 theo doi (giai ngan 30.6.12) 5 3" xfId="46393"/>
    <cellStyle name="2_NTHOC_Ra soat KH 2009 (chinh thuc o nha)_Ke hoach 2012 theo doi (giai ngan 30.6.12) 6" xfId="46394"/>
    <cellStyle name="2_NTHOC_Ra soat KH 2009 (chinh thuc o nha)_Ke hoach 2012 theo doi (giai ngan 30.6.12) 7" xfId="46395"/>
    <cellStyle name="2_NTHOC_Tong hop so lieu" xfId="14778"/>
    <cellStyle name="2_NTHOC_Tong hop so lieu 2" xfId="14779"/>
    <cellStyle name="2_NTHOC_Tong hop so lieu 2 2" xfId="14780"/>
    <cellStyle name="2_NTHOC_Tong hop so lieu 2 2 2" xfId="46396"/>
    <cellStyle name="2_NTHOC_Tong hop so lieu 2 2 3" xfId="46397"/>
    <cellStyle name="2_NTHOC_Tong hop so lieu 2 3" xfId="14781"/>
    <cellStyle name="2_NTHOC_Tong hop so lieu 2 3 2" xfId="46398"/>
    <cellStyle name="2_NTHOC_Tong hop so lieu 2 3 3" xfId="46399"/>
    <cellStyle name="2_NTHOC_Tong hop so lieu 2 4" xfId="14782"/>
    <cellStyle name="2_NTHOC_Tong hop so lieu 2 4 2" xfId="46400"/>
    <cellStyle name="2_NTHOC_Tong hop so lieu 2 4 3" xfId="46401"/>
    <cellStyle name="2_NTHOC_Tong hop so lieu 3" xfId="14783"/>
    <cellStyle name="2_NTHOC_Tong hop so lieu 3 2" xfId="46402"/>
    <cellStyle name="2_NTHOC_Tong hop so lieu 3 3" xfId="46403"/>
    <cellStyle name="2_NTHOC_Tong hop so lieu 4" xfId="14784"/>
    <cellStyle name="2_NTHOC_Tong hop so lieu 4 2" xfId="46404"/>
    <cellStyle name="2_NTHOC_Tong hop so lieu 4 3" xfId="46405"/>
    <cellStyle name="2_NTHOC_Tong hop so lieu 5" xfId="14785"/>
    <cellStyle name="2_NTHOC_Tong hop so lieu 5 2" xfId="46406"/>
    <cellStyle name="2_NTHOC_Tong hop so lieu 5 3" xfId="46407"/>
    <cellStyle name="2_NTHOC_Tong hop so lieu 6" xfId="46408"/>
    <cellStyle name="2_NTHOC_Tong hop so lieu 7" xfId="46409"/>
    <cellStyle name="2_NTHOC_Tong hop so lieu_BC cong trinh trong diem" xfId="14786"/>
    <cellStyle name="2_NTHOC_Tong hop so lieu_BC cong trinh trong diem 2" xfId="14787"/>
    <cellStyle name="2_NTHOC_Tong hop so lieu_BC cong trinh trong diem 2 2" xfId="14788"/>
    <cellStyle name="2_NTHOC_Tong hop so lieu_BC cong trinh trong diem 2 2 2" xfId="46410"/>
    <cellStyle name="2_NTHOC_Tong hop so lieu_BC cong trinh trong diem 2 2 3" xfId="46411"/>
    <cellStyle name="2_NTHOC_Tong hop so lieu_BC cong trinh trong diem 2 3" xfId="14789"/>
    <cellStyle name="2_NTHOC_Tong hop so lieu_BC cong trinh trong diem 2 3 2" xfId="46412"/>
    <cellStyle name="2_NTHOC_Tong hop so lieu_BC cong trinh trong diem 2 3 3" xfId="46413"/>
    <cellStyle name="2_NTHOC_Tong hop so lieu_BC cong trinh trong diem 2 4" xfId="14790"/>
    <cellStyle name="2_NTHOC_Tong hop so lieu_BC cong trinh trong diem 2 4 2" xfId="46414"/>
    <cellStyle name="2_NTHOC_Tong hop so lieu_BC cong trinh trong diem 2 4 3" xfId="46415"/>
    <cellStyle name="2_NTHOC_Tong hop so lieu_BC cong trinh trong diem 3" xfId="14791"/>
    <cellStyle name="2_NTHOC_Tong hop so lieu_BC cong trinh trong diem 3 2" xfId="46416"/>
    <cellStyle name="2_NTHOC_Tong hop so lieu_BC cong trinh trong diem 3 3" xfId="46417"/>
    <cellStyle name="2_NTHOC_Tong hop so lieu_BC cong trinh trong diem 4" xfId="14792"/>
    <cellStyle name="2_NTHOC_Tong hop so lieu_BC cong trinh trong diem 4 2" xfId="46418"/>
    <cellStyle name="2_NTHOC_Tong hop so lieu_BC cong trinh trong diem 4 3" xfId="46419"/>
    <cellStyle name="2_NTHOC_Tong hop so lieu_BC cong trinh trong diem 5" xfId="14793"/>
    <cellStyle name="2_NTHOC_Tong hop so lieu_BC cong trinh trong diem 5 2" xfId="46420"/>
    <cellStyle name="2_NTHOC_Tong hop so lieu_BC cong trinh trong diem 5 3" xfId="46421"/>
    <cellStyle name="2_NTHOC_Tong hop so lieu_BC cong trinh trong diem 6" xfId="46422"/>
    <cellStyle name="2_NTHOC_Tong hop so lieu_BC cong trinh trong diem 7" xfId="46423"/>
    <cellStyle name="2_NTHOC_Tong hop so lieu_BC cong trinh trong diem_BC von DTPT 6 thang 2012" xfId="14794"/>
    <cellStyle name="2_NTHOC_Tong hop so lieu_BC cong trinh trong diem_BC von DTPT 6 thang 2012 2" xfId="14795"/>
    <cellStyle name="2_NTHOC_Tong hop so lieu_BC cong trinh trong diem_BC von DTPT 6 thang 2012 2 2" xfId="14796"/>
    <cellStyle name="2_NTHOC_Tong hop so lieu_BC cong trinh trong diem_BC von DTPT 6 thang 2012 2 2 2" xfId="46424"/>
    <cellStyle name="2_NTHOC_Tong hop so lieu_BC cong trinh trong diem_BC von DTPT 6 thang 2012 2 2 3" xfId="46425"/>
    <cellStyle name="2_NTHOC_Tong hop so lieu_BC cong trinh trong diem_BC von DTPT 6 thang 2012 2 3" xfId="14797"/>
    <cellStyle name="2_NTHOC_Tong hop so lieu_BC cong trinh trong diem_BC von DTPT 6 thang 2012 2 3 2" xfId="46426"/>
    <cellStyle name="2_NTHOC_Tong hop so lieu_BC cong trinh trong diem_BC von DTPT 6 thang 2012 2 3 3" xfId="46427"/>
    <cellStyle name="2_NTHOC_Tong hop so lieu_BC cong trinh trong diem_BC von DTPT 6 thang 2012 2 4" xfId="14798"/>
    <cellStyle name="2_NTHOC_Tong hop so lieu_BC cong trinh trong diem_BC von DTPT 6 thang 2012 2 4 2" xfId="46428"/>
    <cellStyle name="2_NTHOC_Tong hop so lieu_BC cong trinh trong diem_BC von DTPT 6 thang 2012 2 4 3" xfId="46429"/>
    <cellStyle name="2_NTHOC_Tong hop so lieu_BC cong trinh trong diem_BC von DTPT 6 thang 2012 3" xfId="14799"/>
    <cellStyle name="2_NTHOC_Tong hop so lieu_BC cong trinh trong diem_BC von DTPT 6 thang 2012 3 2" xfId="46430"/>
    <cellStyle name="2_NTHOC_Tong hop so lieu_BC cong trinh trong diem_BC von DTPT 6 thang 2012 3 3" xfId="46431"/>
    <cellStyle name="2_NTHOC_Tong hop so lieu_BC cong trinh trong diem_BC von DTPT 6 thang 2012 4" xfId="14800"/>
    <cellStyle name="2_NTHOC_Tong hop so lieu_BC cong trinh trong diem_BC von DTPT 6 thang 2012 4 2" xfId="46432"/>
    <cellStyle name="2_NTHOC_Tong hop so lieu_BC cong trinh trong diem_BC von DTPT 6 thang 2012 4 3" xfId="46433"/>
    <cellStyle name="2_NTHOC_Tong hop so lieu_BC cong trinh trong diem_BC von DTPT 6 thang 2012 5" xfId="14801"/>
    <cellStyle name="2_NTHOC_Tong hop so lieu_BC cong trinh trong diem_BC von DTPT 6 thang 2012 5 2" xfId="46434"/>
    <cellStyle name="2_NTHOC_Tong hop so lieu_BC cong trinh trong diem_BC von DTPT 6 thang 2012 5 3" xfId="46435"/>
    <cellStyle name="2_NTHOC_Tong hop so lieu_BC cong trinh trong diem_BC von DTPT 6 thang 2012 6" xfId="46436"/>
    <cellStyle name="2_NTHOC_Tong hop so lieu_BC cong trinh trong diem_BC von DTPT 6 thang 2012 7" xfId="46437"/>
    <cellStyle name="2_NTHOC_Tong hop so lieu_BC cong trinh trong diem_Bieu du thao QD von ho tro co MT" xfId="14802"/>
    <cellStyle name="2_NTHOC_Tong hop so lieu_BC cong trinh trong diem_Bieu du thao QD von ho tro co MT 2" xfId="14803"/>
    <cellStyle name="2_NTHOC_Tong hop so lieu_BC cong trinh trong diem_Bieu du thao QD von ho tro co MT 2 2" xfId="14804"/>
    <cellStyle name="2_NTHOC_Tong hop so lieu_BC cong trinh trong diem_Bieu du thao QD von ho tro co MT 2 2 2" xfId="46438"/>
    <cellStyle name="2_NTHOC_Tong hop so lieu_BC cong trinh trong diem_Bieu du thao QD von ho tro co MT 2 2 3" xfId="46439"/>
    <cellStyle name="2_NTHOC_Tong hop so lieu_BC cong trinh trong diem_Bieu du thao QD von ho tro co MT 2 3" xfId="14805"/>
    <cellStyle name="2_NTHOC_Tong hop so lieu_BC cong trinh trong diem_Bieu du thao QD von ho tro co MT 2 3 2" xfId="46440"/>
    <cellStyle name="2_NTHOC_Tong hop so lieu_BC cong trinh trong diem_Bieu du thao QD von ho tro co MT 2 3 3" xfId="46441"/>
    <cellStyle name="2_NTHOC_Tong hop so lieu_BC cong trinh trong diem_Bieu du thao QD von ho tro co MT 2 4" xfId="14806"/>
    <cellStyle name="2_NTHOC_Tong hop so lieu_BC cong trinh trong diem_Bieu du thao QD von ho tro co MT 2 4 2" xfId="46442"/>
    <cellStyle name="2_NTHOC_Tong hop so lieu_BC cong trinh trong diem_Bieu du thao QD von ho tro co MT 2 4 3" xfId="46443"/>
    <cellStyle name="2_NTHOC_Tong hop so lieu_BC cong trinh trong diem_Bieu du thao QD von ho tro co MT 3" xfId="14807"/>
    <cellStyle name="2_NTHOC_Tong hop so lieu_BC cong trinh trong diem_Bieu du thao QD von ho tro co MT 3 2" xfId="46444"/>
    <cellStyle name="2_NTHOC_Tong hop so lieu_BC cong trinh trong diem_Bieu du thao QD von ho tro co MT 3 3" xfId="46445"/>
    <cellStyle name="2_NTHOC_Tong hop so lieu_BC cong trinh trong diem_Bieu du thao QD von ho tro co MT 4" xfId="14808"/>
    <cellStyle name="2_NTHOC_Tong hop so lieu_BC cong trinh trong diem_Bieu du thao QD von ho tro co MT 4 2" xfId="46446"/>
    <cellStyle name="2_NTHOC_Tong hop so lieu_BC cong trinh trong diem_Bieu du thao QD von ho tro co MT 4 3" xfId="46447"/>
    <cellStyle name="2_NTHOC_Tong hop so lieu_BC cong trinh trong diem_Bieu du thao QD von ho tro co MT 5" xfId="14809"/>
    <cellStyle name="2_NTHOC_Tong hop so lieu_BC cong trinh trong diem_Bieu du thao QD von ho tro co MT 5 2" xfId="46448"/>
    <cellStyle name="2_NTHOC_Tong hop so lieu_BC cong trinh trong diem_Bieu du thao QD von ho tro co MT 5 3" xfId="46449"/>
    <cellStyle name="2_NTHOC_Tong hop so lieu_BC cong trinh trong diem_Bieu du thao QD von ho tro co MT 6" xfId="46450"/>
    <cellStyle name="2_NTHOC_Tong hop so lieu_BC cong trinh trong diem_Bieu du thao QD von ho tro co MT 7" xfId="46451"/>
    <cellStyle name="2_NTHOC_Tong hop so lieu_BC cong trinh trong diem_Ke hoach 2012 (theo doi)" xfId="14810"/>
    <cellStyle name="2_NTHOC_Tong hop so lieu_BC cong trinh trong diem_Ke hoach 2012 (theo doi) 2" xfId="14811"/>
    <cellStyle name="2_NTHOC_Tong hop so lieu_BC cong trinh trong diem_Ke hoach 2012 (theo doi) 2 2" xfId="14812"/>
    <cellStyle name="2_NTHOC_Tong hop so lieu_BC cong trinh trong diem_Ke hoach 2012 (theo doi) 2 2 2" xfId="46452"/>
    <cellStyle name="2_NTHOC_Tong hop so lieu_BC cong trinh trong diem_Ke hoach 2012 (theo doi) 2 2 3" xfId="46453"/>
    <cellStyle name="2_NTHOC_Tong hop so lieu_BC cong trinh trong diem_Ke hoach 2012 (theo doi) 2 3" xfId="14813"/>
    <cellStyle name="2_NTHOC_Tong hop so lieu_BC cong trinh trong diem_Ke hoach 2012 (theo doi) 2 3 2" xfId="46454"/>
    <cellStyle name="2_NTHOC_Tong hop so lieu_BC cong trinh trong diem_Ke hoach 2012 (theo doi) 2 3 3" xfId="46455"/>
    <cellStyle name="2_NTHOC_Tong hop so lieu_BC cong trinh trong diem_Ke hoach 2012 (theo doi) 2 4" xfId="14814"/>
    <cellStyle name="2_NTHOC_Tong hop so lieu_BC cong trinh trong diem_Ke hoach 2012 (theo doi) 2 4 2" xfId="46456"/>
    <cellStyle name="2_NTHOC_Tong hop so lieu_BC cong trinh trong diem_Ke hoach 2012 (theo doi) 2 4 3" xfId="46457"/>
    <cellStyle name="2_NTHOC_Tong hop so lieu_BC cong trinh trong diem_Ke hoach 2012 (theo doi) 3" xfId="14815"/>
    <cellStyle name="2_NTHOC_Tong hop so lieu_BC cong trinh trong diem_Ke hoach 2012 (theo doi) 3 2" xfId="46458"/>
    <cellStyle name="2_NTHOC_Tong hop so lieu_BC cong trinh trong diem_Ke hoach 2012 (theo doi) 3 3" xfId="46459"/>
    <cellStyle name="2_NTHOC_Tong hop so lieu_BC cong trinh trong diem_Ke hoach 2012 (theo doi) 4" xfId="14816"/>
    <cellStyle name="2_NTHOC_Tong hop so lieu_BC cong trinh trong diem_Ke hoach 2012 (theo doi) 4 2" xfId="46460"/>
    <cellStyle name="2_NTHOC_Tong hop so lieu_BC cong trinh trong diem_Ke hoach 2012 (theo doi) 4 3" xfId="46461"/>
    <cellStyle name="2_NTHOC_Tong hop so lieu_BC cong trinh trong diem_Ke hoach 2012 (theo doi) 5" xfId="14817"/>
    <cellStyle name="2_NTHOC_Tong hop so lieu_BC cong trinh trong diem_Ke hoach 2012 (theo doi) 5 2" xfId="46462"/>
    <cellStyle name="2_NTHOC_Tong hop so lieu_BC cong trinh trong diem_Ke hoach 2012 (theo doi) 5 3" xfId="46463"/>
    <cellStyle name="2_NTHOC_Tong hop so lieu_BC cong trinh trong diem_Ke hoach 2012 (theo doi) 6" xfId="46464"/>
    <cellStyle name="2_NTHOC_Tong hop so lieu_BC cong trinh trong diem_Ke hoach 2012 (theo doi) 7" xfId="46465"/>
    <cellStyle name="2_NTHOC_Tong hop so lieu_BC cong trinh trong diem_Ke hoach 2012 theo doi (giai ngan 30.6.12)" xfId="14818"/>
    <cellStyle name="2_NTHOC_Tong hop so lieu_BC cong trinh trong diem_Ke hoach 2012 theo doi (giai ngan 30.6.12) 2" xfId="14819"/>
    <cellStyle name="2_NTHOC_Tong hop so lieu_BC cong trinh trong diem_Ke hoach 2012 theo doi (giai ngan 30.6.12) 2 2" xfId="14820"/>
    <cellStyle name="2_NTHOC_Tong hop so lieu_BC cong trinh trong diem_Ke hoach 2012 theo doi (giai ngan 30.6.12) 2 2 2" xfId="46466"/>
    <cellStyle name="2_NTHOC_Tong hop so lieu_BC cong trinh trong diem_Ke hoach 2012 theo doi (giai ngan 30.6.12) 2 2 3" xfId="46467"/>
    <cellStyle name="2_NTHOC_Tong hop so lieu_BC cong trinh trong diem_Ke hoach 2012 theo doi (giai ngan 30.6.12) 2 3" xfId="14821"/>
    <cellStyle name="2_NTHOC_Tong hop so lieu_BC cong trinh trong diem_Ke hoach 2012 theo doi (giai ngan 30.6.12) 2 3 2" xfId="46468"/>
    <cellStyle name="2_NTHOC_Tong hop so lieu_BC cong trinh trong diem_Ke hoach 2012 theo doi (giai ngan 30.6.12) 2 3 3" xfId="46469"/>
    <cellStyle name="2_NTHOC_Tong hop so lieu_BC cong trinh trong diem_Ke hoach 2012 theo doi (giai ngan 30.6.12) 2 4" xfId="14822"/>
    <cellStyle name="2_NTHOC_Tong hop so lieu_BC cong trinh trong diem_Ke hoach 2012 theo doi (giai ngan 30.6.12) 2 4 2" xfId="46470"/>
    <cellStyle name="2_NTHOC_Tong hop so lieu_BC cong trinh trong diem_Ke hoach 2012 theo doi (giai ngan 30.6.12) 2 4 3" xfId="46471"/>
    <cellStyle name="2_NTHOC_Tong hop so lieu_BC cong trinh trong diem_Ke hoach 2012 theo doi (giai ngan 30.6.12) 3" xfId="14823"/>
    <cellStyle name="2_NTHOC_Tong hop so lieu_BC cong trinh trong diem_Ke hoach 2012 theo doi (giai ngan 30.6.12) 3 2" xfId="46472"/>
    <cellStyle name="2_NTHOC_Tong hop so lieu_BC cong trinh trong diem_Ke hoach 2012 theo doi (giai ngan 30.6.12) 3 3" xfId="46473"/>
    <cellStyle name="2_NTHOC_Tong hop so lieu_BC cong trinh trong diem_Ke hoach 2012 theo doi (giai ngan 30.6.12) 4" xfId="14824"/>
    <cellStyle name="2_NTHOC_Tong hop so lieu_BC cong trinh trong diem_Ke hoach 2012 theo doi (giai ngan 30.6.12) 4 2" xfId="46474"/>
    <cellStyle name="2_NTHOC_Tong hop so lieu_BC cong trinh trong diem_Ke hoach 2012 theo doi (giai ngan 30.6.12) 4 3" xfId="46475"/>
    <cellStyle name="2_NTHOC_Tong hop so lieu_BC cong trinh trong diem_Ke hoach 2012 theo doi (giai ngan 30.6.12) 5" xfId="14825"/>
    <cellStyle name="2_NTHOC_Tong hop so lieu_BC cong trinh trong diem_Ke hoach 2012 theo doi (giai ngan 30.6.12) 5 2" xfId="46476"/>
    <cellStyle name="2_NTHOC_Tong hop so lieu_BC cong trinh trong diem_Ke hoach 2012 theo doi (giai ngan 30.6.12) 5 3" xfId="46477"/>
    <cellStyle name="2_NTHOC_Tong hop so lieu_BC cong trinh trong diem_Ke hoach 2012 theo doi (giai ngan 30.6.12) 6" xfId="46478"/>
    <cellStyle name="2_NTHOC_Tong hop so lieu_BC cong trinh trong diem_Ke hoach 2012 theo doi (giai ngan 30.6.12) 7" xfId="46479"/>
    <cellStyle name="2_NTHOC_Tong hop so lieu_BC von DTPT 6 thang 2012" xfId="14826"/>
    <cellStyle name="2_NTHOC_Tong hop so lieu_BC von DTPT 6 thang 2012 2" xfId="14827"/>
    <cellStyle name="2_NTHOC_Tong hop so lieu_BC von DTPT 6 thang 2012 2 2" xfId="14828"/>
    <cellStyle name="2_NTHOC_Tong hop so lieu_BC von DTPT 6 thang 2012 2 2 2" xfId="46480"/>
    <cellStyle name="2_NTHOC_Tong hop so lieu_BC von DTPT 6 thang 2012 2 2 3" xfId="46481"/>
    <cellStyle name="2_NTHOC_Tong hop so lieu_BC von DTPT 6 thang 2012 2 3" xfId="14829"/>
    <cellStyle name="2_NTHOC_Tong hop so lieu_BC von DTPT 6 thang 2012 2 3 2" xfId="46482"/>
    <cellStyle name="2_NTHOC_Tong hop so lieu_BC von DTPT 6 thang 2012 2 3 3" xfId="46483"/>
    <cellStyle name="2_NTHOC_Tong hop so lieu_BC von DTPT 6 thang 2012 2 4" xfId="14830"/>
    <cellStyle name="2_NTHOC_Tong hop so lieu_BC von DTPT 6 thang 2012 2 4 2" xfId="46484"/>
    <cellStyle name="2_NTHOC_Tong hop so lieu_BC von DTPT 6 thang 2012 2 4 3" xfId="46485"/>
    <cellStyle name="2_NTHOC_Tong hop so lieu_BC von DTPT 6 thang 2012 3" xfId="14831"/>
    <cellStyle name="2_NTHOC_Tong hop so lieu_BC von DTPT 6 thang 2012 3 2" xfId="46486"/>
    <cellStyle name="2_NTHOC_Tong hop so lieu_BC von DTPT 6 thang 2012 3 3" xfId="46487"/>
    <cellStyle name="2_NTHOC_Tong hop so lieu_BC von DTPT 6 thang 2012 4" xfId="14832"/>
    <cellStyle name="2_NTHOC_Tong hop so lieu_BC von DTPT 6 thang 2012 4 2" xfId="46488"/>
    <cellStyle name="2_NTHOC_Tong hop so lieu_BC von DTPT 6 thang 2012 4 3" xfId="46489"/>
    <cellStyle name="2_NTHOC_Tong hop so lieu_BC von DTPT 6 thang 2012 5" xfId="14833"/>
    <cellStyle name="2_NTHOC_Tong hop so lieu_BC von DTPT 6 thang 2012 5 2" xfId="46490"/>
    <cellStyle name="2_NTHOC_Tong hop so lieu_BC von DTPT 6 thang 2012 5 3" xfId="46491"/>
    <cellStyle name="2_NTHOC_Tong hop so lieu_BC von DTPT 6 thang 2012 6" xfId="46492"/>
    <cellStyle name="2_NTHOC_Tong hop so lieu_BC von DTPT 6 thang 2012 7" xfId="46493"/>
    <cellStyle name="2_NTHOC_Tong hop so lieu_Bieu du thao QD von ho tro co MT" xfId="14834"/>
    <cellStyle name="2_NTHOC_Tong hop so lieu_Bieu du thao QD von ho tro co MT 2" xfId="14835"/>
    <cellStyle name="2_NTHOC_Tong hop so lieu_Bieu du thao QD von ho tro co MT 2 2" xfId="14836"/>
    <cellStyle name="2_NTHOC_Tong hop so lieu_Bieu du thao QD von ho tro co MT 2 2 2" xfId="46494"/>
    <cellStyle name="2_NTHOC_Tong hop so lieu_Bieu du thao QD von ho tro co MT 2 2 3" xfId="46495"/>
    <cellStyle name="2_NTHOC_Tong hop so lieu_Bieu du thao QD von ho tro co MT 2 3" xfId="14837"/>
    <cellStyle name="2_NTHOC_Tong hop so lieu_Bieu du thao QD von ho tro co MT 2 3 2" xfId="46496"/>
    <cellStyle name="2_NTHOC_Tong hop so lieu_Bieu du thao QD von ho tro co MT 2 3 3" xfId="46497"/>
    <cellStyle name="2_NTHOC_Tong hop so lieu_Bieu du thao QD von ho tro co MT 2 4" xfId="14838"/>
    <cellStyle name="2_NTHOC_Tong hop so lieu_Bieu du thao QD von ho tro co MT 2 4 2" xfId="46498"/>
    <cellStyle name="2_NTHOC_Tong hop so lieu_Bieu du thao QD von ho tro co MT 2 4 3" xfId="46499"/>
    <cellStyle name="2_NTHOC_Tong hop so lieu_Bieu du thao QD von ho tro co MT 3" xfId="14839"/>
    <cellStyle name="2_NTHOC_Tong hop so lieu_Bieu du thao QD von ho tro co MT 3 2" xfId="46500"/>
    <cellStyle name="2_NTHOC_Tong hop so lieu_Bieu du thao QD von ho tro co MT 3 3" xfId="46501"/>
    <cellStyle name="2_NTHOC_Tong hop so lieu_Bieu du thao QD von ho tro co MT 4" xfId="14840"/>
    <cellStyle name="2_NTHOC_Tong hop so lieu_Bieu du thao QD von ho tro co MT 4 2" xfId="46502"/>
    <cellStyle name="2_NTHOC_Tong hop so lieu_Bieu du thao QD von ho tro co MT 4 3" xfId="46503"/>
    <cellStyle name="2_NTHOC_Tong hop so lieu_Bieu du thao QD von ho tro co MT 5" xfId="14841"/>
    <cellStyle name="2_NTHOC_Tong hop so lieu_Bieu du thao QD von ho tro co MT 5 2" xfId="46504"/>
    <cellStyle name="2_NTHOC_Tong hop so lieu_Bieu du thao QD von ho tro co MT 5 3" xfId="46505"/>
    <cellStyle name="2_NTHOC_Tong hop so lieu_Bieu du thao QD von ho tro co MT 6" xfId="46506"/>
    <cellStyle name="2_NTHOC_Tong hop so lieu_Bieu du thao QD von ho tro co MT 7" xfId="46507"/>
    <cellStyle name="2_NTHOC_Tong hop so lieu_Ke hoach 2012 (theo doi)" xfId="14842"/>
    <cellStyle name="2_NTHOC_Tong hop so lieu_Ke hoach 2012 (theo doi) 2" xfId="14843"/>
    <cellStyle name="2_NTHOC_Tong hop so lieu_Ke hoach 2012 (theo doi) 2 2" xfId="14844"/>
    <cellStyle name="2_NTHOC_Tong hop so lieu_Ke hoach 2012 (theo doi) 2 2 2" xfId="46508"/>
    <cellStyle name="2_NTHOC_Tong hop so lieu_Ke hoach 2012 (theo doi) 2 2 3" xfId="46509"/>
    <cellStyle name="2_NTHOC_Tong hop so lieu_Ke hoach 2012 (theo doi) 2 3" xfId="14845"/>
    <cellStyle name="2_NTHOC_Tong hop so lieu_Ke hoach 2012 (theo doi) 2 3 2" xfId="46510"/>
    <cellStyle name="2_NTHOC_Tong hop so lieu_Ke hoach 2012 (theo doi) 2 3 3" xfId="46511"/>
    <cellStyle name="2_NTHOC_Tong hop so lieu_Ke hoach 2012 (theo doi) 2 4" xfId="14846"/>
    <cellStyle name="2_NTHOC_Tong hop so lieu_Ke hoach 2012 (theo doi) 2 4 2" xfId="46512"/>
    <cellStyle name="2_NTHOC_Tong hop so lieu_Ke hoach 2012 (theo doi) 2 4 3" xfId="46513"/>
    <cellStyle name="2_NTHOC_Tong hop so lieu_Ke hoach 2012 (theo doi) 3" xfId="14847"/>
    <cellStyle name="2_NTHOC_Tong hop so lieu_Ke hoach 2012 (theo doi) 3 2" xfId="46514"/>
    <cellStyle name="2_NTHOC_Tong hop so lieu_Ke hoach 2012 (theo doi) 3 3" xfId="46515"/>
    <cellStyle name="2_NTHOC_Tong hop so lieu_Ke hoach 2012 (theo doi) 4" xfId="14848"/>
    <cellStyle name="2_NTHOC_Tong hop so lieu_Ke hoach 2012 (theo doi) 4 2" xfId="46516"/>
    <cellStyle name="2_NTHOC_Tong hop so lieu_Ke hoach 2012 (theo doi) 4 3" xfId="46517"/>
    <cellStyle name="2_NTHOC_Tong hop so lieu_Ke hoach 2012 (theo doi) 5" xfId="14849"/>
    <cellStyle name="2_NTHOC_Tong hop so lieu_Ke hoach 2012 (theo doi) 5 2" xfId="46518"/>
    <cellStyle name="2_NTHOC_Tong hop so lieu_Ke hoach 2012 (theo doi) 5 3" xfId="46519"/>
    <cellStyle name="2_NTHOC_Tong hop so lieu_Ke hoach 2012 (theo doi) 6" xfId="46520"/>
    <cellStyle name="2_NTHOC_Tong hop so lieu_Ke hoach 2012 (theo doi) 7" xfId="46521"/>
    <cellStyle name="2_NTHOC_Tong hop so lieu_Ke hoach 2012 theo doi (giai ngan 30.6.12)" xfId="14850"/>
    <cellStyle name="2_NTHOC_Tong hop so lieu_Ke hoach 2012 theo doi (giai ngan 30.6.12) 2" xfId="14851"/>
    <cellStyle name="2_NTHOC_Tong hop so lieu_Ke hoach 2012 theo doi (giai ngan 30.6.12) 2 2" xfId="14852"/>
    <cellStyle name="2_NTHOC_Tong hop so lieu_Ke hoach 2012 theo doi (giai ngan 30.6.12) 2 2 2" xfId="46522"/>
    <cellStyle name="2_NTHOC_Tong hop so lieu_Ke hoach 2012 theo doi (giai ngan 30.6.12) 2 2 3" xfId="46523"/>
    <cellStyle name="2_NTHOC_Tong hop so lieu_Ke hoach 2012 theo doi (giai ngan 30.6.12) 2 3" xfId="14853"/>
    <cellStyle name="2_NTHOC_Tong hop so lieu_Ke hoach 2012 theo doi (giai ngan 30.6.12) 2 3 2" xfId="46524"/>
    <cellStyle name="2_NTHOC_Tong hop so lieu_Ke hoach 2012 theo doi (giai ngan 30.6.12) 2 3 3" xfId="46525"/>
    <cellStyle name="2_NTHOC_Tong hop so lieu_Ke hoach 2012 theo doi (giai ngan 30.6.12) 2 4" xfId="14854"/>
    <cellStyle name="2_NTHOC_Tong hop so lieu_Ke hoach 2012 theo doi (giai ngan 30.6.12) 2 4 2" xfId="46526"/>
    <cellStyle name="2_NTHOC_Tong hop so lieu_Ke hoach 2012 theo doi (giai ngan 30.6.12) 2 4 3" xfId="46527"/>
    <cellStyle name="2_NTHOC_Tong hop so lieu_Ke hoach 2012 theo doi (giai ngan 30.6.12) 3" xfId="14855"/>
    <cellStyle name="2_NTHOC_Tong hop so lieu_Ke hoach 2012 theo doi (giai ngan 30.6.12) 3 2" xfId="46528"/>
    <cellStyle name="2_NTHOC_Tong hop so lieu_Ke hoach 2012 theo doi (giai ngan 30.6.12) 3 3" xfId="46529"/>
    <cellStyle name="2_NTHOC_Tong hop so lieu_Ke hoach 2012 theo doi (giai ngan 30.6.12) 4" xfId="14856"/>
    <cellStyle name="2_NTHOC_Tong hop so lieu_Ke hoach 2012 theo doi (giai ngan 30.6.12) 4 2" xfId="46530"/>
    <cellStyle name="2_NTHOC_Tong hop so lieu_Ke hoach 2012 theo doi (giai ngan 30.6.12) 4 3" xfId="46531"/>
    <cellStyle name="2_NTHOC_Tong hop so lieu_Ke hoach 2012 theo doi (giai ngan 30.6.12) 5" xfId="14857"/>
    <cellStyle name="2_NTHOC_Tong hop so lieu_Ke hoach 2012 theo doi (giai ngan 30.6.12) 5 2" xfId="46532"/>
    <cellStyle name="2_NTHOC_Tong hop so lieu_Ke hoach 2012 theo doi (giai ngan 30.6.12) 5 3" xfId="46533"/>
    <cellStyle name="2_NTHOC_Tong hop so lieu_Ke hoach 2012 theo doi (giai ngan 30.6.12) 6" xfId="46534"/>
    <cellStyle name="2_NTHOC_Tong hop so lieu_Ke hoach 2012 theo doi (giai ngan 30.6.12) 7" xfId="46535"/>
    <cellStyle name="2_NTHOC_Tong hop so lieu_pvhung.skhdt 20117113152041 Danh muc cong trinh trong diem" xfId="14858"/>
    <cellStyle name="2_NTHOC_Tong hop so lieu_pvhung.skhdt 20117113152041 Danh muc cong trinh trong diem 2" xfId="14859"/>
    <cellStyle name="2_NTHOC_Tong hop so lieu_pvhung.skhdt 20117113152041 Danh muc cong trinh trong diem 2 2" xfId="14860"/>
    <cellStyle name="2_NTHOC_Tong hop so lieu_pvhung.skhdt 20117113152041 Danh muc cong trinh trong diem 2 2 2" xfId="46536"/>
    <cellStyle name="2_NTHOC_Tong hop so lieu_pvhung.skhdt 20117113152041 Danh muc cong trinh trong diem 2 2 3" xfId="46537"/>
    <cellStyle name="2_NTHOC_Tong hop so lieu_pvhung.skhdt 20117113152041 Danh muc cong trinh trong diem 2 3" xfId="14861"/>
    <cellStyle name="2_NTHOC_Tong hop so lieu_pvhung.skhdt 20117113152041 Danh muc cong trinh trong diem 2 3 2" xfId="46538"/>
    <cellStyle name="2_NTHOC_Tong hop so lieu_pvhung.skhdt 20117113152041 Danh muc cong trinh trong diem 2 3 3" xfId="46539"/>
    <cellStyle name="2_NTHOC_Tong hop so lieu_pvhung.skhdt 20117113152041 Danh muc cong trinh trong diem 2 4" xfId="14862"/>
    <cellStyle name="2_NTHOC_Tong hop so lieu_pvhung.skhdt 20117113152041 Danh muc cong trinh trong diem 2 4 2" xfId="46540"/>
    <cellStyle name="2_NTHOC_Tong hop so lieu_pvhung.skhdt 20117113152041 Danh muc cong trinh trong diem 2 4 3" xfId="46541"/>
    <cellStyle name="2_NTHOC_Tong hop so lieu_pvhung.skhdt 20117113152041 Danh muc cong trinh trong diem 3" xfId="14863"/>
    <cellStyle name="2_NTHOC_Tong hop so lieu_pvhung.skhdt 20117113152041 Danh muc cong trinh trong diem 3 2" xfId="46542"/>
    <cellStyle name="2_NTHOC_Tong hop so lieu_pvhung.skhdt 20117113152041 Danh muc cong trinh trong diem 3 3" xfId="46543"/>
    <cellStyle name="2_NTHOC_Tong hop so lieu_pvhung.skhdt 20117113152041 Danh muc cong trinh trong diem 4" xfId="14864"/>
    <cellStyle name="2_NTHOC_Tong hop so lieu_pvhung.skhdt 20117113152041 Danh muc cong trinh trong diem 4 2" xfId="46544"/>
    <cellStyle name="2_NTHOC_Tong hop so lieu_pvhung.skhdt 20117113152041 Danh muc cong trinh trong diem 4 3" xfId="46545"/>
    <cellStyle name="2_NTHOC_Tong hop so lieu_pvhung.skhdt 20117113152041 Danh muc cong trinh trong diem 5" xfId="14865"/>
    <cellStyle name="2_NTHOC_Tong hop so lieu_pvhung.skhdt 20117113152041 Danh muc cong trinh trong diem 5 2" xfId="46546"/>
    <cellStyle name="2_NTHOC_Tong hop so lieu_pvhung.skhdt 20117113152041 Danh muc cong trinh trong diem 5 3" xfId="46547"/>
    <cellStyle name="2_NTHOC_Tong hop so lieu_pvhung.skhdt 20117113152041 Danh muc cong trinh trong diem 6" xfId="46548"/>
    <cellStyle name="2_NTHOC_Tong hop so lieu_pvhung.skhdt 20117113152041 Danh muc cong trinh trong diem 7" xfId="46549"/>
    <cellStyle name="2_NTHOC_Tong hop so lieu_pvhung.skhdt 20117113152041 Danh muc cong trinh trong diem_BC von DTPT 6 thang 2012" xfId="14866"/>
    <cellStyle name="2_NTHOC_Tong hop so lieu_pvhung.skhdt 20117113152041 Danh muc cong trinh trong diem_BC von DTPT 6 thang 2012 2" xfId="14867"/>
    <cellStyle name="2_NTHOC_Tong hop so lieu_pvhung.skhdt 20117113152041 Danh muc cong trinh trong diem_BC von DTPT 6 thang 2012 2 2" xfId="14868"/>
    <cellStyle name="2_NTHOC_Tong hop so lieu_pvhung.skhdt 20117113152041 Danh muc cong trinh trong diem_BC von DTPT 6 thang 2012 2 2 2" xfId="46550"/>
    <cellStyle name="2_NTHOC_Tong hop so lieu_pvhung.skhdt 20117113152041 Danh muc cong trinh trong diem_BC von DTPT 6 thang 2012 2 2 3" xfId="46551"/>
    <cellStyle name="2_NTHOC_Tong hop so lieu_pvhung.skhdt 20117113152041 Danh muc cong trinh trong diem_BC von DTPT 6 thang 2012 2 3" xfId="14869"/>
    <cellStyle name="2_NTHOC_Tong hop so lieu_pvhung.skhdt 20117113152041 Danh muc cong trinh trong diem_BC von DTPT 6 thang 2012 2 3 2" xfId="46552"/>
    <cellStyle name="2_NTHOC_Tong hop so lieu_pvhung.skhdt 20117113152041 Danh muc cong trinh trong diem_BC von DTPT 6 thang 2012 2 3 3" xfId="46553"/>
    <cellStyle name="2_NTHOC_Tong hop so lieu_pvhung.skhdt 20117113152041 Danh muc cong trinh trong diem_BC von DTPT 6 thang 2012 2 4" xfId="14870"/>
    <cellStyle name="2_NTHOC_Tong hop so lieu_pvhung.skhdt 20117113152041 Danh muc cong trinh trong diem_BC von DTPT 6 thang 2012 2 4 2" xfId="46554"/>
    <cellStyle name="2_NTHOC_Tong hop so lieu_pvhung.skhdt 20117113152041 Danh muc cong trinh trong diem_BC von DTPT 6 thang 2012 2 4 3" xfId="46555"/>
    <cellStyle name="2_NTHOC_Tong hop so lieu_pvhung.skhdt 20117113152041 Danh muc cong trinh trong diem_BC von DTPT 6 thang 2012 3" xfId="14871"/>
    <cellStyle name="2_NTHOC_Tong hop so lieu_pvhung.skhdt 20117113152041 Danh muc cong trinh trong diem_BC von DTPT 6 thang 2012 3 2" xfId="46556"/>
    <cellStyle name="2_NTHOC_Tong hop so lieu_pvhung.skhdt 20117113152041 Danh muc cong trinh trong diem_BC von DTPT 6 thang 2012 3 3" xfId="46557"/>
    <cellStyle name="2_NTHOC_Tong hop so lieu_pvhung.skhdt 20117113152041 Danh muc cong trinh trong diem_BC von DTPT 6 thang 2012 4" xfId="14872"/>
    <cellStyle name="2_NTHOC_Tong hop so lieu_pvhung.skhdt 20117113152041 Danh muc cong trinh trong diem_BC von DTPT 6 thang 2012 4 2" xfId="46558"/>
    <cellStyle name="2_NTHOC_Tong hop so lieu_pvhung.skhdt 20117113152041 Danh muc cong trinh trong diem_BC von DTPT 6 thang 2012 4 3" xfId="46559"/>
    <cellStyle name="2_NTHOC_Tong hop so lieu_pvhung.skhdt 20117113152041 Danh muc cong trinh trong diem_BC von DTPT 6 thang 2012 5" xfId="14873"/>
    <cellStyle name="2_NTHOC_Tong hop so lieu_pvhung.skhdt 20117113152041 Danh muc cong trinh trong diem_BC von DTPT 6 thang 2012 5 2" xfId="46560"/>
    <cellStyle name="2_NTHOC_Tong hop so lieu_pvhung.skhdt 20117113152041 Danh muc cong trinh trong diem_BC von DTPT 6 thang 2012 5 3" xfId="46561"/>
    <cellStyle name="2_NTHOC_Tong hop so lieu_pvhung.skhdt 20117113152041 Danh muc cong trinh trong diem_BC von DTPT 6 thang 2012 6" xfId="46562"/>
    <cellStyle name="2_NTHOC_Tong hop so lieu_pvhung.skhdt 20117113152041 Danh muc cong trinh trong diem_BC von DTPT 6 thang 2012 7" xfId="46563"/>
    <cellStyle name="2_NTHOC_Tong hop so lieu_pvhung.skhdt 20117113152041 Danh muc cong trinh trong diem_Bieu du thao QD von ho tro co MT" xfId="14874"/>
    <cellStyle name="2_NTHOC_Tong hop so lieu_pvhung.skhdt 20117113152041 Danh muc cong trinh trong diem_Bieu du thao QD von ho tro co MT 2" xfId="14875"/>
    <cellStyle name="2_NTHOC_Tong hop so lieu_pvhung.skhdt 20117113152041 Danh muc cong trinh trong diem_Bieu du thao QD von ho tro co MT 2 2" xfId="14876"/>
    <cellStyle name="2_NTHOC_Tong hop so lieu_pvhung.skhdt 20117113152041 Danh muc cong trinh trong diem_Bieu du thao QD von ho tro co MT 2 2 2" xfId="46564"/>
    <cellStyle name="2_NTHOC_Tong hop so lieu_pvhung.skhdt 20117113152041 Danh muc cong trinh trong diem_Bieu du thao QD von ho tro co MT 2 2 3" xfId="46565"/>
    <cellStyle name="2_NTHOC_Tong hop so lieu_pvhung.skhdt 20117113152041 Danh muc cong trinh trong diem_Bieu du thao QD von ho tro co MT 2 3" xfId="14877"/>
    <cellStyle name="2_NTHOC_Tong hop so lieu_pvhung.skhdt 20117113152041 Danh muc cong trinh trong diem_Bieu du thao QD von ho tro co MT 2 3 2" xfId="46566"/>
    <cellStyle name="2_NTHOC_Tong hop so lieu_pvhung.skhdt 20117113152041 Danh muc cong trinh trong diem_Bieu du thao QD von ho tro co MT 2 3 3" xfId="46567"/>
    <cellStyle name="2_NTHOC_Tong hop so lieu_pvhung.skhdt 20117113152041 Danh muc cong trinh trong diem_Bieu du thao QD von ho tro co MT 2 4" xfId="14878"/>
    <cellStyle name="2_NTHOC_Tong hop so lieu_pvhung.skhdt 20117113152041 Danh muc cong trinh trong diem_Bieu du thao QD von ho tro co MT 2 4 2" xfId="46568"/>
    <cellStyle name="2_NTHOC_Tong hop so lieu_pvhung.skhdt 20117113152041 Danh muc cong trinh trong diem_Bieu du thao QD von ho tro co MT 2 4 3" xfId="46569"/>
    <cellStyle name="2_NTHOC_Tong hop so lieu_pvhung.skhdt 20117113152041 Danh muc cong trinh trong diem_Bieu du thao QD von ho tro co MT 3" xfId="14879"/>
    <cellStyle name="2_NTHOC_Tong hop so lieu_pvhung.skhdt 20117113152041 Danh muc cong trinh trong diem_Bieu du thao QD von ho tro co MT 3 2" xfId="46570"/>
    <cellStyle name="2_NTHOC_Tong hop so lieu_pvhung.skhdt 20117113152041 Danh muc cong trinh trong diem_Bieu du thao QD von ho tro co MT 3 3" xfId="46571"/>
    <cellStyle name="2_NTHOC_Tong hop so lieu_pvhung.skhdt 20117113152041 Danh muc cong trinh trong diem_Bieu du thao QD von ho tro co MT 4" xfId="14880"/>
    <cellStyle name="2_NTHOC_Tong hop so lieu_pvhung.skhdt 20117113152041 Danh muc cong trinh trong diem_Bieu du thao QD von ho tro co MT 4 2" xfId="46572"/>
    <cellStyle name="2_NTHOC_Tong hop so lieu_pvhung.skhdt 20117113152041 Danh muc cong trinh trong diem_Bieu du thao QD von ho tro co MT 4 3" xfId="46573"/>
    <cellStyle name="2_NTHOC_Tong hop so lieu_pvhung.skhdt 20117113152041 Danh muc cong trinh trong diem_Bieu du thao QD von ho tro co MT 5" xfId="14881"/>
    <cellStyle name="2_NTHOC_Tong hop so lieu_pvhung.skhdt 20117113152041 Danh muc cong trinh trong diem_Bieu du thao QD von ho tro co MT 5 2" xfId="46574"/>
    <cellStyle name="2_NTHOC_Tong hop so lieu_pvhung.skhdt 20117113152041 Danh muc cong trinh trong diem_Bieu du thao QD von ho tro co MT 5 3" xfId="46575"/>
    <cellStyle name="2_NTHOC_Tong hop so lieu_pvhung.skhdt 20117113152041 Danh muc cong trinh trong diem_Bieu du thao QD von ho tro co MT 6" xfId="46576"/>
    <cellStyle name="2_NTHOC_Tong hop so lieu_pvhung.skhdt 20117113152041 Danh muc cong trinh trong diem_Bieu du thao QD von ho tro co MT 7" xfId="46577"/>
    <cellStyle name="2_NTHOC_Tong hop so lieu_pvhung.skhdt 20117113152041 Danh muc cong trinh trong diem_Ke hoach 2012 (theo doi)" xfId="14882"/>
    <cellStyle name="2_NTHOC_Tong hop so lieu_pvhung.skhdt 20117113152041 Danh muc cong trinh trong diem_Ke hoach 2012 (theo doi) 2" xfId="14883"/>
    <cellStyle name="2_NTHOC_Tong hop so lieu_pvhung.skhdt 20117113152041 Danh muc cong trinh trong diem_Ke hoach 2012 (theo doi) 2 2" xfId="14884"/>
    <cellStyle name="2_NTHOC_Tong hop so lieu_pvhung.skhdt 20117113152041 Danh muc cong trinh trong diem_Ke hoach 2012 (theo doi) 2 2 2" xfId="46578"/>
    <cellStyle name="2_NTHOC_Tong hop so lieu_pvhung.skhdt 20117113152041 Danh muc cong trinh trong diem_Ke hoach 2012 (theo doi) 2 2 3" xfId="46579"/>
    <cellStyle name="2_NTHOC_Tong hop so lieu_pvhung.skhdt 20117113152041 Danh muc cong trinh trong diem_Ke hoach 2012 (theo doi) 2 3" xfId="14885"/>
    <cellStyle name="2_NTHOC_Tong hop so lieu_pvhung.skhdt 20117113152041 Danh muc cong trinh trong diem_Ke hoach 2012 (theo doi) 2 3 2" xfId="46580"/>
    <cellStyle name="2_NTHOC_Tong hop so lieu_pvhung.skhdt 20117113152041 Danh muc cong trinh trong diem_Ke hoach 2012 (theo doi) 2 3 3" xfId="46581"/>
    <cellStyle name="2_NTHOC_Tong hop so lieu_pvhung.skhdt 20117113152041 Danh muc cong trinh trong diem_Ke hoach 2012 (theo doi) 2 4" xfId="14886"/>
    <cellStyle name="2_NTHOC_Tong hop so lieu_pvhung.skhdt 20117113152041 Danh muc cong trinh trong diem_Ke hoach 2012 (theo doi) 2 4 2" xfId="46582"/>
    <cellStyle name="2_NTHOC_Tong hop so lieu_pvhung.skhdt 20117113152041 Danh muc cong trinh trong diem_Ke hoach 2012 (theo doi) 2 4 3" xfId="46583"/>
    <cellStyle name="2_NTHOC_Tong hop so lieu_pvhung.skhdt 20117113152041 Danh muc cong trinh trong diem_Ke hoach 2012 (theo doi) 3" xfId="14887"/>
    <cellStyle name="2_NTHOC_Tong hop so lieu_pvhung.skhdt 20117113152041 Danh muc cong trinh trong diem_Ke hoach 2012 (theo doi) 3 2" xfId="46584"/>
    <cellStyle name="2_NTHOC_Tong hop so lieu_pvhung.skhdt 20117113152041 Danh muc cong trinh trong diem_Ke hoach 2012 (theo doi) 3 3" xfId="46585"/>
    <cellStyle name="2_NTHOC_Tong hop so lieu_pvhung.skhdt 20117113152041 Danh muc cong trinh trong diem_Ke hoach 2012 (theo doi) 4" xfId="14888"/>
    <cellStyle name="2_NTHOC_Tong hop so lieu_pvhung.skhdt 20117113152041 Danh muc cong trinh trong diem_Ke hoach 2012 (theo doi) 4 2" xfId="46586"/>
    <cellStyle name="2_NTHOC_Tong hop so lieu_pvhung.skhdt 20117113152041 Danh muc cong trinh trong diem_Ke hoach 2012 (theo doi) 4 3" xfId="46587"/>
    <cellStyle name="2_NTHOC_Tong hop so lieu_pvhung.skhdt 20117113152041 Danh muc cong trinh trong diem_Ke hoach 2012 (theo doi) 5" xfId="14889"/>
    <cellStyle name="2_NTHOC_Tong hop so lieu_pvhung.skhdt 20117113152041 Danh muc cong trinh trong diem_Ke hoach 2012 (theo doi) 5 2" xfId="46588"/>
    <cellStyle name="2_NTHOC_Tong hop so lieu_pvhung.skhdt 20117113152041 Danh muc cong trinh trong diem_Ke hoach 2012 (theo doi) 5 3" xfId="46589"/>
    <cellStyle name="2_NTHOC_Tong hop so lieu_pvhung.skhdt 20117113152041 Danh muc cong trinh trong diem_Ke hoach 2012 (theo doi) 6" xfId="46590"/>
    <cellStyle name="2_NTHOC_Tong hop so lieu_pvhung.skhdt 20117113152041 Danh muc cong trinh trong diem_Ke hoach 2012 (theo doi) 7" xfId="46591"/>
    <cellStyle name="2_NTHOC_Tong hop so lieu_pvhung.skhdt 20117113152041 Danh muc cong trinh trong diem_Ke hoach 2012 theo doi (giai ngan 30.6.12)" xfId="14890"/>
    <cellStyle name="2_NTHOC_Tong hop so lieu_pvhung.skhdt 20117113152041 Danh muc cong trinh trong diem_Ke hoach 2012 theo doi (giai ngan 30.6.12) 2" xfId="14891"/>
    <cellStyle name="2_NTHOC_Tong hop so lieu_pvhung.skhdt 20117113152041 Danh muc cong trinh trong diem_Ke hoach 2012 theo doi (giai ngan 30.6.12) 2 2" xfId="14892"/>
    <cellStyle name="2_NTHOC_Tong hop so lieu_pvhung.skhdt 20117113152041 Danh muc cong trinh trong diem_Ke hoach 2012 theo doi (giai ngan 30.6.12) 2 2 2" xfId="46592"/>
    <cellStyle name="2_NTHOC_Tong hop so lieu_pvhung.skhdt 20117113152041 Danh muc cong trinh trong diem_Ke hoach 2012 theo doi (giai ngan 30.6.12) 2 2 3" xfId="46593"/>
    <cellStyle name="2_NTHOC_Tong hop so lieu_pvhung.skhdt 20117113152041 Danh muc cong trinh trong diem_Ke hoach 2012 theo doi (giai ngan 30.6.12) 2 3" xfId="14893"/>
    <cellStyle name="2_NTHOC_Tong hop so lieu_pvhung.skhdt 20117113152041 Danh muc cong trinh trong diem_Ke hoach 2012 theo doi (giai ngan 30.6.12) 2 3 2" xfId="46594"/>
    <cellStyle name="2_NTHOC_Tong hop so lieu_pvhung.skhdt 20117113152041 Danh muc cong trinh trong diem_Ke hoach 2012 theo doi (giai ngan 30.6.12) 2 3 3" xfId="46595"/>
    <cellStyle name="2_NTHOC_Tong hop so lieu_pvhung.skhdt 20117113152041 Danh muc cong trinh trong diem_Ke hoach 2012 theo doi (giai ngan 30.6.12) 2 4" xfId="14894"/>
    <cellStyle name="2_NTHOC_Tong hop so lieu_pvhung.skhdt 20117113152041 Danh muc cong trinh trong diem_Ke hoach 2012 theo doi (giai ngan 30.6.12) 2 4 2" xfId="46596"/>
    <cellStyle name="2_NTHOC_Tong hop so lieu_pvhung.skhdt 20117113152041 Danh muc cong trinh trong diem_Ke hoach 2012 theo doi (giai ngan 30.6.12) 2 4 3" xfId="46597"/>
    <cellStyle name="2_NTHOC_Tong hop so lieu_pvhung.skhdt 20117113152041 Danh muc cong trinh trong diem_Ke hoach 2012 theo doi (giai ngan 30.6.12) 3" xfId="14895"/>
    <cellStyle name="2_NTHOC_Tong hop so lieu_pvhung.skhdt 20117113152041 Danh muc cong trinh trong diem_Ke hoach 2012 theo doi (giai ngan 30.6.12) 3 2" xfId="46598"/>
    <cellStyle name="2_NTHOC_Tong hop so lieu_pvhung.skhdt 20117113152041 Danh muc cong trinh trong diem_Ke hoach 2012 theo doi (giai ngan 30.6.12) 3 3" xfId="46599"/>
    <cellStyle name="2_NTHOC_Tong hop so lieu_pvhung.skhdt 20117113152041 Danh muc cong trinh trong diem_Ke hoach 2012 theo doi (giai ngan 30.6.12) 4" xfId="14896"/>
    <cellStyle name="2_NTHOC_Tong hop so lieu_pvhung.skhdt 20117113152041 Danh muc cong trinh trong diem_Ke hoach 2012 theo doi (giai ngan 30.6.12) 4 2" xfId="46600"/>
    <cellStyle name="2_NTHOC_Tong hop so lieu_pvhung.skhdt 20117113152041 Danh muc cong trinh trong diem_Ke hoach 2012 theo doi (giai ngan 30.6.12) 4 3" xfId="46601"/>
    <cellStyle name="2_NTHOC_Tong hop so lieu_pvhung.skhdt 20117113152041 Danh muc cong trinh trong diem_Ke hoach 2012 theo doi (giai ngan 30.6.12) 5" xfId="14897"/>
    <cellStyle name="2_NTHOC_Tong hop so lieu_pvhung.skhdt 20117113152041 Danh muc cong trinh trong diem_Ke hoach 2012 theo doi (giai ngan 30.6.12) 5 2" xfId="46602"/>
    <cellStyle name="2_NTHOC_Tong hop so lieu_pvhung.skhdt 20117113152041 Danh muc cong trinh trong diem_Ke hoach 2012 theo doi (giai ngan 30.6.12) 5 3" xfId="46603"/>
    <cellStyle name="2_NTHOC_Tong hop so lieu_pvhung.skhdt 20117113152041 Danh muc cong trinh trong diem_Ke hoach 2012 theo doi (giai ngan 30.6.12) 6" xfId="46604"/>
    <cellStyle name="2_NTHOC_Tong hop so lieu_pvhung.skhdt 20117113152041 Danh muc cong trinh trong diem_Ke hoach 2012 theo doi (giai ngan 30.6.12) 7" xfId="46605"/>
    <cellStyle name="2_NTHOC_Tong hop theo doi von TPCP" xfId="14898"/>
    <cellStyle name="2_NTHOC_Tong hop theo doi von TPCP (BC)" xfId="14899"/>
    <cellStyle name="2_NTHOC_Tong hop theo doi von TPCP (BC) 2" xfId="14900"/>
    <cellStyle name="2_NTHOC_Tong hop theo doi von TPCP (BC) 2 2" xfId="14901"/>
    <cellStyle name="2_NTHOC_Tong hop theo doi von TPCP (BC) 2 2 2" xfId="46606"/>
    <cellStyle name="2_NTHOC_Tong hop theo doi von TPCP (BC) 2 2 3" xfId="46607"/>
    <cellStyle name="2_NTHOC_Tong hop theo doi von TPCP (BC) 2 3" xfId="14902"/>
    <cellStyle name="2_NTHOC_Tong hop theo doi von TPCP (BC) 2 3 2" xfId="46608"/>
    <cellStyle name="2_NTHOC_Tong hop theo doi von TPCP (BC) 2 3 3" xfId="46609"/>
    <cellStyle name="2_NTHOC_Tong hop theo doi von TPCP (BC) 2 4" xfId="14903"/>
    <cellStyle name="2_NTHOC_Tong hop theo doi von TPCP (BC) 2 4 2" xfId="46610"/>
    <cellStyle name="2_NTHOC_Tong hop theo doi von TPCP (BC) 2 4 3" xfId="46611"/>
    <cellStyle name="2_NTHOC_Tong hop theo doi von TPCP (BC) 3" xfId="14904"/>
    <cellStyle name="2_NTHOC_Tong hop theo doi von TPCP (BC) 3 2" xfId="46612"/>
    <cellStyle name="2_NTHOC_Tong hop theo doi von TPCP (BC) 3 3" xfId="46613"/>
    <cellStyle name="2_NTHOC_Tong hop theo doi von TPCP (BC) 4" xfId="14905"/>
    <cellStyle name="2_NTHOC_Tong hop theo doi von TPCP (BC) 4 2" xfId="46614"/>
    <cellStyle name="2_NTHOC_Tong hop theo doi von TPCP (BC) 4 3" xfId="46615"/>
    <cellStyle name="2_NTHOC_Tong hop theo doi von TPCP (BC) 5" xfId="14906"/>
    <cellStyle name="2_NTHOC_Tong hop theo doi von TPCP (BC) 5 2" xfId="46616"/>
    <cellStyle name="2_NTHOC_Tong hop theo doi von TPCP (BC) 5 3" xfId="46617"/>
    <cellStyle name="2_NTHOC_Tong hop theo doi von TPCP (BC) 6" xfId="46618"/>
    <cellStyle name="2_NTHOC_Tong hop theo doi von TPCP (BC) 7" xfId="46619"/>
    <cellStyle name="2_NTHOC_Tong hop theo doi von TPCP (BC)_BC von DTPT 6 thang 2012" xfId="14907"/>
    <cellStyle name="2_NTHOC_Tong hop theo doi von TPCP (BC)_BC von DTPT 6 thang 2012 2" xfId="14908"/>
    <cellStyle name="2_NTHOC_Tong hop theo doi von TPCP (BC)_BC von DTPT 6 thang 2012 2 2" xfId="14909"/>
    <cellStyle name="2_NTHOC_Tong hop theo doi von TPCP (BC)_BC von DTPT 6 thang 2012 2 2 2" xfId="46620"/>
    <cellStyle name="2_NTHOC_Tong hop theo doi von TPCP (BC)_BC von DTPT 6 thang 2012 2 2 3" xfId="46621"/>
    <cellStyle name="2_NTHOC_Tong hop theo doi von TPCP (BC)_BC von DTPT 6 thang 2012 2 3" xfId="14910"/>
    <cellStyle name="2_NTHOC_Tong hop theo doi von TPCP (BC)_BC von DTPT 6 thang 2012 2 3 2" xfId="46622"/>
    <cellStyle name="2_NTHOC_Tong hop theo doi von TPCP (BC)_BC von DTPT 6 thang 2012 2 3 3" xfId="46623"/>
    <cellStyle name="2_NTHOC_Tong hop theo doi von TPCP (BC)_BC von DTPT 6 thang 2012 2 4" xfId="14911"/>
    <cellStyle name="2_NTHOC_Tong hop theo doi von TPCP (BC)_BC von DTPT 6 thang 2012 2 4 2" xfId="46624"/>
    <cellStyle name="2_NTHOC_Tong hop theo doi von TPCP (BC)_BC von DTPT 6 thang 2012 2 4 3" xfId="46625"/>
    <cellStyle name="2_NTHOC_Tong hop theo doi von TPCP (BC)_BC von DTPT 6 thang 2012 3" xfId="14912"/>
    <cellStyle name="2_NTHOC_Tong hop theo doi von TPCP (BC)_BC von DTPT 6 thang 2012 3 2" xfId="46626"/>
    <cellStyle name="2_NTHOC_Tong hop theo doi von TPCP (BC)_BC von DTPT 6 thang 2012 3 3" xfId="46627"/>
    <cellStyle name="2_NTHOC_Tong hop theo doi von TPCP (BC)_BC von DTPT 6 thang 2012 4" xfId="14913"/>
    <cellStyle name="2_NTHOC_Tong hop theo doi von TPCP (BC)_BC von DTPT 6 thang 2012 4 2" xfId="46628"/>
    <cellStyle name="2_NTHOC_Tong hop theo doi von TPCP (BC)_BC von DTPT 6 thang 2012 4 3" xfId="46629"/>
    <cellStyle name="2_NTHOC_Tong hop theo doi von TPCP (BC)_BC von DTPT 6 thang 2012 5" xfId="14914"/>
    <cellStyle name="2_NTHOC_Tong hop theo doi von TPCP (BC)_BC von DTPT 6 thang 2012 5 2" xfId="46630"/>
    <cellStyle name="2_NTHOC_Tong hop theo doi von TPCP (BC)_BC von DTPT 6 thang 2012 5 3" xfId="46631"/>
    <cellStyle name="2_NTHOC_Tong hop theo doi von TPCP (BC)_BC von DTPT 6 thang 2012 6" xfId="46632"/>
    <cellStyle name="2_NTHOC_Tong hop theo doi von TPCP (BC)_BC von DTPT 6 thang 2012 7" xfId="46633"/>
    <cellStyle name="2_NTHOC_Tong hop theo doi von TPCP (BC)_Bieu du thao QD von ho tro co MT" xfId="14915"/>
    <cellStyle name="2_NTHOC_Tong hop theo doi von TPCP (BC)_Bieu du thao QD von ho tro co MT 2" xfId="14916"/>
    <cellStyle name="2_NTHOC_Tong hop theo doi von TPCP (BC)_Bieu du thao QD von ho tro co MT 2 2" xfId="14917"/>
    <cellStyle name="2_NTHOC_Tong hop theo doi von TPCP (BC)_Bieu du thao QD von ho tro co MT 2 2 2" xfId="46634"/>
    <cellStyle name="2_NTHOC_Tong hop theo doi von TPCP (BC)_Bieu du thao QD von ho tro co MT 2 2 3" xfId="46635"/>
    <cellStyle name="2_NTHOC_Tong hop theo doi von TPCP (BC)_Bieu du thao QD von ho tro co MT 2 3" xfId="14918"/>
    <cellStyle name="2_NTHOC_Tong hop theo doi von TPCP (BC)_Bieu du thao QD von ho tro co MT 2 3 2" xfId="46636"/>
    <cellStyle name="2_NTHOC_Tong hop theo doi von TPCP (BC)_Bieu du thao QD von ho tro co MT 2 3 3" xfId="46637"/>
    <cellStyle name="2_NTHOC_Tong hop theo doi von TPCP (BC)_Bieu du thao QD von ho tro co MT 2 4" xfId="14919"/>
    <cellStyle name="2_NTHOC_Tong hop theo doi von TPCP (BC)_Bieu du thao QD von ho tro co MT 2 4 2" xfId="46638"/>
    <cellStyle name="2_NTHOC_Tong hop theo doi von TPCP (BC)_Bieu du thao QD von ho tro co MT 2 4 3" xfId="46639"/>
    <cellStyle name="2_NTHOC_Tong hop theo doi von TPCP (BC)_Bieu du thao QD von ho tro co MT 3" xfId="14920"/>
    <cellStyle name="2_NTHOC_Tong hop theo doi von TPCP (BC)_Bieu du thao QD von ho tro co MT 3 2" xfId="46640"/>
    <cellStyle name="2_NTHOC_Tong hop theo doi von TPCP (BC)_Bieu du thao QD von ho tro co MT 3 3" xfId="46641"/>
    <cellStyle name="2_NTHOC_Tong hop theo doi von TPCP (BC)_Bieu du thao QD von ho tro co MT 4" xfId="14921"/>
    <cellStyle name="2_NTHOC_Tong hop theo doi von TPCP (BC)_Bieu du thao QD von ho tro co MT 4 2" xfId="46642"/>
    <cellStyle name="2_NTHOC_Tong hop theo doi von TPCP (BC)_Bieu du thao QD von ho tro co MT 4 3" xfId="46643"/>
    <cellStyle name="2_NTHOC_Tong hop theo doi von TPCP (BC)_Bieu du thao QD von ho tro co MT 5" xfId="14922"/>
    <cellStyle name="2_NTHOC_Tong hop theo doi von TPCP (BC)_Bieu du thao QD von ho tro co MT 5 2" xfId="46644"/>
    <cellStyle name="2_NTHOC_Tong hop theo doi von TPCP (BC)_Bieu du thao QD von ho tro co MT 5 3" xfId="46645"/>
    <cellStyle name="2_NTHOC_Tong hop theo doi von TPCP (BC)_Bieu du thao QD von ho tro co MT 6" xfId="46646"/>
    <cellStyle name="2_NTHOC_Tong hop theo doi von TPCP (BC)_Bieu du thao QD von ho tro co MT 7" xfId="46647"/>
    <cellStyle name="2_NTHOC_Tong hop theo doi von TPCP (BC)_Ke hoach 2012 (theo doi)" xfId="14923"/>
    <cellStyle name="2_NTHOC_Tong hop theo doi von TPCP (BC)_Ke hoach 2012 (theo doi) 2" xfId="14924"/>
    <cellStyle name="2_NTHOC_Tong hop theo doi von TPCP (BC)_Ke hoach 2012 (theo doi) 2 2" xfId="14925"/>
    <cellStyle name="2_NTHOC_Tong hop theo doi von TPCP (BC)_Ke hoach 2012 (theo doi) 2 2 2" xfId="46648"/>
    <cellStyle name="2_NTHOC_Tong hop theo doi von TPCP (BC)_Ke hoach 2012 (theo doi) 2 2 3" xfId="46649"/>
    <cellStyle name="2_NTHOC_Tong hop theo doi von TPCP (BC)_Ke hoach 2012 (theo doi) 2 3" xfId="14926"/>
    <cellStyle name="2_NTHOC_Tong hop theo doi von TPCP (BC)_Ke hoach 2012 (theo doi) 2 3 2" xfId="46650"/>
    <cellStyle name="2_NTHOC_Tong hop theo doi von TPCP (BC)_Ke hoach 2012 (theo doi) 2 3 3" xfId="46651"/>
    <cellStyle name="2_NTHOC_Tong hop theo doi von TPCP (BC)_Ke hoach 2012 (theo doi) 2 4" xfId="14927"/>
    <cellStyle name="2_NTHOC_Tong hop theo doi von TPCP (BC)_Ke hoach 2012 (theo doi) 2 4 2" xfId="46652"/>
    <cellStyle name="2_NTHOC_Tong hop theo doi von TPCP (BC)_Ke hoach 2012 (theo doi) 2 4 3" xfId="46653"/>
    <cellStyle name="2_NTHOC_Tong hop theo doi von TPCP (BC)_Ke hoach 2012 (theo doi) 3" xfId="14928"/>
    <cellStyle name="2_NTHOC_Tong hop theo doi von TPCP (BC)_Ke hoach 2012 (theo doi) 3 2" xfId="46654"/>
    <cellStyle name="2_NTHOC_Tong hop theo doi von TPCP (BC)_Ke hoach 2012 (theo doi) 3 3" xfId="46655"/>
    <cellStyle name="2_NTHOC_Tong hop theo doi von TPCP (BC)_Ke hoach 2012 (theo doi) 4" xfId="14929"/>
    <cellStyle name="2_NTHOC_Tong hop theo doi von TPCP (BC)_Ke hoach 2012 (theo doi) 4 2" xfId="46656"/>
    <cellStyle name="2_NTHOC_Tong hop theo doi von TPCP (BC)_Ke hoach 2012 (theo doi) 4 3" xfId="46657"/>
    <cellStyle name="2_NTHOC_Tong hop theo doi von TPCP (BC)_Ke hoach 2012 (theo doi) 5" xfId="14930"/>
    <cellStyle name="2_NTHOC_Tong hop theo doi von TPCP (BC)_Ke hoach 2012 (theo doi) 5 2" xfId="46658"/>
    <cellStyle name="2_NTHOC_Tong hop theo doi von TPCP (BC)_Ke hoach 2012 (theo doi) 5 3" xfId="46659"/>
    <cellStyle name="2_NTHOC_Tong hop theo doi von TPCP (BC)_Ke hoach 2012 (theo doi) 6" xfId="46660"/>
    <cellStyle name="2_NTHOC_Tong hop theo doi von TPCP (BC)_Ke hoach 2012 (theo doi) 7" xfId="46661"/>
    <cellStyle name="2_NTHOC_Tong hop theo doi von TPCP (BC)_Ke hoach 2012 theo doi (giai ngan 30.6.12)" xfId="14931"/>
    <cellStyle name="2_NTHOC_Tong hop theo doi von TPCP (BC)_Ke hoach 2012 theo doi (giai ngan 30.6.12) 2" xfId="14932"/>
    <cellStyle name="2_NTHOC_Tong hop theo doi von TPCP (BC)_Ke hoach 2012 theo doi (giai ngan 30.6.12) 2 2" xfId="14933"/>
    <cellStyle name="2_NTHOC_Tong hop theo doi von TPCP (BC)_Ke hoach 2012 theo doi (giai ngan 30.6.12) 2 2 2" xfId="46662"/>
    <cellStyle name="2_NTHOC_Tong hop theo doi von TPCP (BC)_Ke hoach 2012 theo doi (giai ngan 30.6.12) 2 2 3" xfId="46663"/>
    <cellStyle name="2_NTHOC_Tong hop theo doi von TPCP (BC)_Ke hoach 2012 theo doi (giai ngan 30.6.12) 2 3" xfId="14934"/>
    <cellStyle name="2_NTHOC_Tong hop theo doi von TPCP (BC)_Ke hoach 2012 theo doi (giai ngan 30.6.12) 2 3 2" xfId="46664"/>
    <cellStyle name="2_NTHOC_Tong hop theo doi von TPCP (BC)_Ke hoach 2012 theo doi (giai ngan 30.6.12) 2 3 3" xfId="46665"/>
    <cellStyle name="2_NTHOC_Tong hop theo doi von TPCP (BC)_Ke hoach 2012 theo doi (giai ngan 30.6.12) 2 4" xfId="14935"/>
    <cellStyle name="2_NTHOC_Tong hop theo doi von TPCP (BC)_Ke hoach 2012 theo doi (giai ngan 30.6.12) 2 4 2" xfId="46666"/>
    <cellStyle name="2_NTHOC_Tong hop theo doi von TPCP (BC)_Ke hoach 2012 theo doi (giai ngan 30.6.12) 2 4 3" xfId="46667"/>
    <cellStyle name="2_NTHOC_Tong hop theo doi von TPCP (BC)_Ke hoach 2012 theo doi (giai ngan 30.6.12) 3" xfId="14936"/>
    <cellStyle name="2_NTHOC_Tong hop theo doi von TPCP (BC)_Ke hoach 2012 theo doi (giai ngan 30.6.12) 3 2" xfId="46668"/>
    <cellStyle name="2_NTHOC_Tong hop theo doi von TPCP (BC)_Ke hoach 2012 theo doi (giai ngan 30.6.12) 3 3" xfId="46669"/>
    <cellStyle name="2_NTHOC_Tong hop theo doi von TPCP (BC)_Ke hoach 2012 theo doi (giai ngan 30.6.12) 4" xfId="14937"/>
    <cellStyle name="2_NTHOC_Tong hop theo doi von TPCP (BC)_Ke hoach 2012 theo doi (giai ngan 30.6.12) 4 2" xfId="46670"/>
    <cellStyle name="2_NTHOC_Tong hop theo doi von TPCP (BC)_Ke hoach 2012 theo doi (giai ngan 30.6.12) 4 3" xfId="46671"/>
    <cellStyle name="2_NTHOC_Tong hop theo doi von TPCP (BC)_Ke hoach 2012 theo doi (giai ngan 30.6.12) 5" xfId="14938"/>
    <cellStyle name="2_NTHOC_Tong hop theo doi von TPCP (BC)_Ke hoach 2012 theo doi (giai ngan 30.6.12) 5 2" xfId="46672"/>
    <cellStyle name="2_NTHOC_Tong hop theo doi von TPCP (BC)_Ke hoach 2012 theo doi (giai ngan 30.6.12) 5 3" xfId="46673"/>
    <cellStyle name="2_NTHOC_Tong hop theo doi von TPCP (BC)_Ke hoach 2012 theo doi (giai ngan 30.6.12) 6" xfId="46674"/>
    <cellStyle name="2_NTHOC_Tong hop theo doi von TPCP (BC)_Ke hoach 2012 theo doi (giai ngan 30.6.12) 7" xfId="46675"/>
    <cellStyle name="2_NTHOC_Tong hop theo doi von TPCP 10" xfId="14939"/>
    <cellStyle name="2_NTHOC_Tong hop theo doi von TPCP 10 2" xfId="14940"/>
    <cellStyle name="2_NTHOC_Tong hop theo doi von TPCP 10 2 2" xfId="46676"/>
    <cellStyle name="2_NTHOC_Tong hop theo doi von TPCP 10 2 3" xfId="46677"/>
    <cellStyle name="2_NTHOC_Tong hop theo doi von TPCP 10 3" xfId="14941"/>
    <cellStyle name="2_NTHOC_Tong hop theo doi von TPCP 10 3 2" xfId="46678"/>
    <cellStyle name="2_NTHOC_Tong hop theo doi von TPCP 10 3 3" xfId="46679"/>
    <cellStyle name="2_NTHOC_Tong hop theo doi von TPCP 10 4" xfId="14942"/>
    <cellStyle name="2_NTHOC_Tong hop theo doi von TPCP 10 4 2" xfId="46680"/>
    <cellStyle name="2_NTHOC_Tong hop theo doi von TPCP 10 4 3" xfId="46681"/>
    <cellStyle name="2_NTHOC_Tong hop theo doi von TPCP 11" xfId="14943"/>
    <cellStyle name="2_NTHOC_Tong hop theo doi von TPCP 11 2" xfId="14944"/>
    <cellStyle name="2_NTHOC_Tong hop theo doi von TPCP 11 2 2" xfId="46682"/>
    <cellStyle name="2_NTHOC_Tong hop theo doi von TPCP 11 2 3" xfId="46683"/>
    <cellStyle name="2_NTHOC_Tong hop theo doi von TPCP 11 3" xfId="14945"/>
    <cellStyle name="2_NTHOC_Tong hop theo doi von TPCP 11 3 2" xfId="46684"/>
    <cellStyle name="2_NTHOC_Tong hop theo doi von TPCP 11 3 3" xfId="46685"/>
    <cellStyle name="2_NTHOC_Tong hop theo doi von TPCP 11 4" xfId="14946"/>
    <cellStyle name="2_NTHOC_Tong hop theo doi von TPCP 11 4 2" xfId="46686"/>
    <cellStyle name="2_NTHOC_Tong hop theo doi von TPCP 11 4 3" xfId="46687"/>
    <cellStyle name="2_NTHOC_Tong hop theo doi von TPCP 12" xfId="14947"/>
    <cellStyle name="2_NTHOC_Tong hop theo doi von TPCP 12 2" xfId="46688"/>
    <cellStyle name="2_NTHOC_Tong hop theo doi von TPCP 12 3" xfId="46689"/>
    <cellStyle name="2_NTHOC_Tong hop theo doi von TPCP 13" xfId="14948"/>
    <cellStyle name="2_NTHOC_Tong hop theo doi von TPCP 13 2" xfId="46690"/>
    <cellStyle name="2_NTHOC_Tong hop theo doi von TPCP 13 3" xfId="46691"/>
    <cellStyle name="2_NTHOC_Tong hop theo doi von TPCP 14" xfId="14949"/>
    <cellStyle name="2_NTHOC_Tong hop theo doi von TPCP 14 2" xfId="46692"/>
    <cellStyle name="2_NTHOC_Tong hop theo doi von TPCP 14 3" xfId="46693"/>
    <cellStyle name="2_NTHOC_Tong hop theo doi von TPCP 15" xfId="46694"/>
    <cellStyle name="2_NTHOC_Tong hop theo doi von TPCP 16" xfId="46695"/>
    <cellStyle name="2_NTHOC_Tong hop theo doi von TPCP 2" xfId="14950"/>
    <cellStyle name="2_NTHOC_Tong hop theo doi von TPCP 2 2" xfId="14951"/>
    <cellStyle name="2_NTHOC_Tong hop theo doi von TPCP 2 2 2" xfId="46696"/>
    <cellStyle name="2_NTHOC_Tong hop theo doi von TPCP 2 2 3" xfId="46697"/>
    <cellStyle name="2_NTHOC_Tong hop theo doi von TPCP 2 3" xfId="14952"/>
    <cellStyle name="2_NTHOC_Tong hop theo doi von TPCP 2 3 2" xfId="46698"/>
    <cellStyle name="2_NTHOC_Tong hop theo doi von TPCP 2 3 3" xfId="46699"/>
    <cellStyle name="2_NTHOC_Tong hop theo doi von TPCP 2 4" xfId="14953"/>
    <cellStyle name="2_NTHOC_Tong hop theo doi von TPCP 2 4 2" xfId="46700"/>
    <cellStyle name="2_NTHOC_Tong hop theo doi von TPCP 2 4 3" xfId="46701"/>
    <cellStyle name="2_NTHOC_Tong hop theo doi von TPCP 3" xfId="14954"/>
    <cellStyle name="2_NTHOC_Tong hop theo doi von TPCP 3 2" xfId="14955"/>
    <cellStyle name="2_NTHOC_Tong hop theo doi von TPCP 3 2 2" xfId="46702"/>
    <cellStyle name="2_NTHOC_Tong hop theo doi von TPCP 3 2 3" xfId="46703"/>
    <cellStyle name="2_NTHOC_Tong hop theo doi von TPCP 3 3" xfId="14956"/>
    <cellStyle name="2_NTHOC_Tong hop theo doi von TPCP 3 3 2" xfId="46704"/>
    <cellStyle name="2_NTHOC_Tong hop theo doi von TPCP 3 3 3" xfId="46705"/>
    <cellStyle name="2_NTHOC_Tong hop theo doi von TPCP 3 4" xfId="14957"/>
    <cellStyle name="2_NTHOC_Tong hop theo doi von TPCP 3 4 2" xfId="46706"/>
    <cellStyle name="2_NTHOC_Tong hop theo doi von TPCP 3 4 3" xfId="46707"/>
    <cellStyle name="2_NTHOC_Tong hop theo doi von TPCP 4" xfId="14958"/>
    <cellStyle name="2_NTHOC_Tong hop theo doi von TPCP 4 2" xfId="14959"/>
    <cellStyle name="2_NTHOC_Tong hop theo doi von TPCP 4 2 2" xfId="46708"/>
    <cellStyle name="2_NTHOC_Tong hop theo doi von TPCP 4 2 3" xfId="46709"/>
    <cellStyle name="2_NTHOC_Tong hop theo doi von TPCP 4 3" xfId="14960"/>
    <cellStyle name="2_NTHOC_Tong hop theo doi von TPCP 4 3 2" xfId="46710"/>
    <cellStyle name="2_NTHOC_Tong hop theo doi von TPCP 4 3 3" xfId="46711"/>
    <cellStyle name="2_NTHOC_Tong hop theo doi von TPCP 4 4" xfId="14961"/>
    <cellStyle name="2_NTHOC_Tong hop theo doi von TPCP 4 4 2" xfId="46712"/>
    <cellStyle name="2_NTHOC_Tong hop theo doi von TPCP 4 4 3" xfId="46713"/>
    <cellStyle name="2_NTHOC_Tong hop theo doi von TPCP 5" xfId="14962"/>
    <cellStyle name="2_NTHOC_Tong hop theo doi von TPCP 5 2" xfId="14963"/>
    <cellStyle name="2_NTHOC_Tong hop theo doi von TPCP 5 2 2" xfId="46714"/>
    <cellStyle name="2_NTHOC_Tong hop theo doi von TPCP 5 2 3" xfId="46715"/>
    <cellStyle name="2_NTHOC_Tong hop theo doi von TPCP 5 3" xfId="14964"/>
    <cellStyle name="2_NTHOC_Tong hop theo doi von TPCP 5 3 2" xfId="46716"/>
    <cellStyle name="2_NTHOC_Tong hop theo doi von TPCP 5 3 3" xfId="46717"/>
    <cellStyle name="2_NTHOC_Tong hop theo doi von TPCP 5 4" xfId="14965"/>
    <cellStyle name="2_NTHOC_Tong hop theo doi von TPCP 5 4 2" xfId="46718"/>
    <cellStyle name="2_NTHOC_Tong hop theo doi von TPCP 5 4 3" xfId="46719"/>
    <cellStyle name="2_NTHOC_Tong hop theo doi von TPCP 6" xfId="14966"/>
    <cellStyle name="2_NTHOC_Tong hop theo doi von TPCP 6 2" xfId="14967"/>
    <cellStyle name="2_NTHOC_Tong hop theo doi von TPCP 6 2 2" xfId="46720"/>
    <cellStyle name="2_NTHOC_Tong hop theo doi von TPCP 6 2 3" xfId="46721"/>
    <cellStyle name="2_NTHOC_Tong hop theo doi von TPCP 6 3" xfId="14968"/>
    <cellStyle name="2_NTHOC_Tong hop theo doi von TPCP 6 3 2" xfId="46722"/>
    <cellStyle name="2_NTHOC_Tong hop theo doi von TPCP 6 3 3" xfId="46723"/>
    <cellStyle name="2_NTHOC_Tong hop theo doi von TPCP 6 4" xfId="14969"/>
    <cellStyle name="2_NTHOC_Tong hop theo doi von TPCP 6 4 2" xfId="46724"/>
    <cellStyle name="2_NTHOC_Tong hop theo doi von TPCP 6 4 3" xfId="46725"/>
    <cellStyle name="2_NTHOC_Tong hop theo doi von TPCP 7" xfId="14970"/>
    <cellStyle name="2_NTHOC_Tong hop theo doi von TPCP 7 2" xfId="14971"/>
    <cellStyle name="2_NTHOC_Tong hop theo doi von TPCP 7 2 2" xfId="46726"/>
    <cellStyle name="2_NTHOC_Tong hop theo doi von TPCP 7 2 3" xfId="46727"/>
    <cellStyle name="2_NTHOC_Tong hop theo doi von TPCP 7 3" xfId="14972"/>
    <cellStyle name="2_NTHOC_Tong hop theo doi von TPCP 7 3 2" xfId="46728"/>
    <cellStyle name="2_NTHOC_Tong hop theo doi von TPCP 7 3 3" xfId="46729"/>
    <cellStyle name="2_NTHOC_Tong hop theo doi von TPCP 7 4" xfId="14973"/>
    <cellStyle name="2_NTHOC_Tong hop theo doi von TPCP 7 4 2" xfId="46730"/>
    <cellStyle name="2_NTHOC_Tong hop theo doi von TPCP 7 4 3" xfId="46731"/>
    <cellStyle name="2_NTHOC_Tong hop theo doi von TPCP 8" xfId="14974"/>
    <cellStyle name="2_NTHOC_Tong hop theo doi von TPCP 8 2" xfId="14975"/>
    <cellStyle name="2_NTHOC_Tong hop theo doi von TPCP 8 2 2" xfId="46732"/>
    <cellStyle name="2_NTHOC_Tong hop theo doi von TPCP 8 2 3" xfId="46733"/>
    <cellStyle name="2_NTHOC_Tong hop theo doi von TPCP 8 3" xfId="14976"/>
    <cellStyle name="2_NTHOC_Tong hop theo doi von TPCP 8 3 2" xfId="46734"/>
    <cellStyle name="2_NTHOC_Tong hop theo doi von TPCP 8 3 3" xfId="46735"/>
    <cellStyle name="2_NTHOC_Tong hop theo doi von TPCP 8 4" xfId="14977"/>
    <cellStyle name="2_NTHOC_Tong hop theo doi von TPCP 8 4 2" xfId="46736"/>
    <cellStyle name="2_NTHOC_Tong hop theo doi von TPCP 8 4 3" xfId="46737"/>
    <cellStyle name="2_NTHOC_Tong hop theo doi von TPCP 9" xfId="14978"/>
    <cellStyle name="2_NTHOC_Tong hop theo doi von TPCP 9 2" xfId="14979"/>
    <cellStyle name="2_NTHOC_Tong hop theo doi von TPCP 9 2 2" xfId="46738"/>
    <cellStyle name="2_NTHOC_Tong hop theo doi von TPCP 9 2 3" xfId="46739"/>
    <cellStyle name="2_NTHOC_Tong hop theo doi von TPCP 9 3" xfId="14980"/>
    <cellStyle name="2_NTHOC_Tong hop theo doi von TPCP 9 3 2" xfId="46740"/>
    <cellStyle name="2_NTHOC_Tong hop theo doi von TPCP 9 3 3" xfId="46741"/>
    <cellStyle name="2_NTHOC_Tong hop theo doi von TPCP 9 4" xfId="14981"/>
    <cellStyle name="2_NTHOC_Tong hop theo doi von TPCP 9 4 2" xfId="46742"/>
    <cellStyle name="2_NTHOC_Tong hop theo doi von TPCP 9 4 3" xfId="46743"/>
    <cellStyle name="2_NTHOC_Tong hop theo doi von TPCP_BC von DTPT 6 thang 2012" xfId="14982"/>
    <cellStyle name="2_NTHOC_Tong hop theo doi von TPCP_BC von DTPT 6 thang 2012 2" xfId="14983"/>
    <cellStyle name="2_NTHOC_Tong hop theo doi von TPCP_BC von DTPT 6 thang 2012 2 2" xfId="14984"/>
    <cellStyle name="2_NTHOC_Tong hop theo doi von TPCP_BC von DTPT 6 thang 2012 2 2 2" xfId="46744"/>
    <cellStyle name="2_NTHOC_Tong hop theo doi von TPCP_BC von DTPT 6 thang 2012 2 2 3" xfId="46745"/>
    <cellStyle name="2_NTHOC_Tong hop theo doi von TPCP_BC von DTPT 6 thang 2012 2 3" xfId="14985"/>
    <cellStyle name="2_NTHOC_Tong hop theo doi von TPCP_BC von DTPT 6 thang 2012 2 3 2" xfId="46746"/>
    <cellStyle name="2_NTHOC_Tong hop theo doi von TPCP_BC von DTPT 6 thang 2012 2 3 3" xfId="46747"/>
    <cellStyle name="2_NTHOC_Tong hop theo doi von TPCP_BC von DTPT 6 thang 2012 2 4" xfId="14986"/>
    <cellStyle name="2_NTHOC_Tong hop theo doi von TPCP_BC von DTPT 6 thang 2012 2 4 2" xfId="46748"/>
    <cellStyle name="2_NTHOC_Tong hop theo doi von TPCP_BC von DTPT 6 thang 2012 2 4 3" xfId="46749"/>
    <cellStyle name="2_NTHOC_Tong hop theo doi von TPCP_BC von DTPT 6 thang 2012 3" xfId="14987"/>
    <cellStyle name="2_NTHOC_Tong hop theo doi von TPCP_BC von DTPT 6 thang 2012 3 2" xfId="46750"/>
    <cellStyle name="2_NTHOC_Tong hop theo doi von TPCP_BC von DTPT 6 thang 2012 3 3" xfId="46751"/>
    <cellStyle name="2_NTHOC_Tong hop theo doi von TPCP_BC von DTPT 6 thang 2012 4" xfId="14988"/>
    <cellStyle name="2_NTHOC_Tong hop theo doi von TPCP_BC von DTPT 6 thang 2012 4 2" xfId="46752"/>
    <cellStyle name="2_NTHOC_Tong hop theo doi von TPCP_BC von DTPT 6 thang 2012 4 3" xfId="46753"/>
    <cellStyle name="2_NTHOC_Tong hop theo doi von TPCP_BC von DTPT 6 thang 2012 5" xfId="14989"/>
    <cellStyle name="2_NTHOC_Tong hop theo doi von TPCP_BC von DTPT 6 thang 2012 5 2" xfId="46754"/>
    <cellStyle name="2_NTHOC_Tong hop theo doi von TPCP_BC von DTPT 6 thang 2012 5 3" xfId="46755"/>
    <cellStyle name="2_NTHOC_Tong hop theo doi von TPCP_BC von DTPT 6 thang 2012 6" xfId="46756"/>
    <cellStyle name="2_NTHOC_Tong hop theo doi von TPCP_BC von DTPT 6 thang 2012 7" xfId="46757"/>
    <cellStyle name="2_NTHOC_Tong hop theo doi von TPCP_Bieu du thao QD von ho tro co MT" xfId="14990"/>
    <cellStyle name="2_NTHOC_Tong hop theo doi von TPCP_Bieu du thao QD von ho tro co MT 2" xfId="14991"/>
    <cellStyle name="2_NTHOC_Tong hop theo doi von TPCP_Bieu du thao QD von ho tro co MT 2 2" xfId="14992"/>
    <cellStyle name="2_NTHOC_Tong hop theo doi von TPCP_Bieu du thao QD von ho tro co MT 2 2 2" xfId="46758"/>
    <cellStyle name="2_NTHOC_Tong hop theo doi von TPCP_Bieu du thao QD von ho tro co MT 2 2 3" xfId="46759"/>
    <cellStyle name="2_NTHOC_Tong hop theo doi von TPCP_Bieu du thao QD von ho tro co MT 2 3" xfId="14993"/>
    <cellStyle name="2_NTHOC_Tong hop theo doi von TPCP_Bieu du thao QD von ho tro co MT 2 3 2" xfId="46760"/>
    <cellStyle name="2_NTHOC_Tong hop theo doi von TPCP_Bieu du thao QD von ho tro co MT 2 3 3" xfId="46761"/>
    <cellStyle name="2_NTHOC_Tong hop theo doi von TPCP_Bieu du thao QD von ho tro co MT 2 4" xfId="14994"/>
    <cellStyle name="2_NTHOC_Tong hop theo doi von TPCP_Bieu du thao QD von ho tro co MT 2 4 2" xfId="46762"/>
    <cellStyle name="2_NTHOC_Tong hop theo doi von TPCP_Bieu du thao QD von ho tro co MT 2 4 3" xfId="46763"/>
    <cellStyle name="2_NTHOC_Tong hop theo doi von TPCP_Bieu du thao QD von ho tro co MT 3" xfId="14995"/>
    <cellStyle name="2_NTHOC_Tong hop theo doi von TPCP_Bieu du thao QD von ho tro co MT 3 2" xfId="46764"/>
    <cellStyle name="2_NTHOC_Tong hop theo doi von TPCP_Bieu du thao QD von ho tro co MT 3 3" xfId="46765"/>
    <cellStyle name="2_NTHOC_Tong hop theo doi von TPCP_Bieu du thao QD von ho tro co MT 4" xfId="14996"/>
    <cellStyle name="2_NTHOC_Tong hop theo doi von TPCP_Bieu du thao QD von ho tro co MT 4 2" xfId="46766"/>
    <cellStyle name="2_NTHOC_Tong hop theo doi von TPCP_Bieu du thao QD von ho tro co MT 4 3" xfId="46767"/>
    <cellStyle name="2_NTHOC_Tong hop theo doi von TPCP_Bieu du thao QD von ho tro co MT 5" xfId="14997"/>
    <cellStyle name="2_NTHOC_Tong hop theo doi von TPCP_Bieu du thao QD von ho tro co MT 5 2" xfId="46768"/>
    <cellStyle name="2_NTHOC_Tong hop theo doi von TPCP_Bieu du thao QD von ho tro co MT 5 3" xfId="46769"/>
    <cellStyle name="2_NTHOC_Tong hop theo doi von TPCP_Bieu du thao QD von ho tro co MT 6" xfId="46770"/>
    <cellStyle name="2_NTHOC_Tong hop theo doi von TPCP_Bieu du thao QD von ho tro co MT 7" xfId="46771"/>
    <cellStyle name="2_NTHOC_Tong hop theo doi von TPCP_Dang ky phan khai von ODA (gui Bo)" xfId="14998"/>
    <cellStyle name="2_NTHOC_Tong hop theo doi von TPCP_Dang ky phan khai von ODA (gui Bo) 2" xfId="14999"/>
    <cellStyle name="2_NTHOC_Tong hop theo doi von TPCP_Dang ky phan khai von ODA (gui Bo) 2 2" xfId="15000"/>
    <cellStyle name="2_NTHOC_Tong hop theo doi von TPCP_Dang ky phan khai von ODA (gui Bo) 2 2 2" xfId="46772"/>
    <cellStyle name="2_NTHOC_Tong hop theo doi von TPCP_Dang ky phan khai von ODA (gui Bo) 2 2 3" xfId="46773"/>
    <cellStyle name="2_NTHOC_Tong hop theo doi von TPCP_Dang ky phan khai von ODA (gui Bo) 2 3" xfId="15001"/>
    <cellStyle name="2_NTHOC_Tong hop theo doi von TPCP_Dang ky phan khai von ODA (gui Bo) 2 3 2" xfId="46774"/>
    <cellStyle name="2_NTHOC_Tong hop theo doi von TPCP_Dang ky phan khai von ODA (gui Bo) 2 3 3" xfId="46775"/>
    <cellStyle name="2_NTHOC_Tong hop theo doi von TPCP_Dang ky phan khai von ODA (gui Bo) 2 4" xfId="15002"/>
    <cellStyle name="2_NTHOC_Tong hop theo doi von TPCP_Dang ky phan khai von ODA (gui Bo) 2 4 2" xfId="46776"/>
    <cellStyle name="2_NTHOC_Tong hop theo doi von TPCP_Dang ky phan khai von ODA (gui Bo) 2 4 3" xfId="46777"/>
    <cellStyle name="2_NTHOC_Tong hop theo doi von TPCP_Dang ky phan khai von ODA (gui Bo) 3" xfId="15003"/>
    <cellStyle name="2_NTHOC_Tong hop theo doi von TPCP_Dang ky phan khai von ODA (gui Bo) 3 2" xfId="46778"/>
    <cellStyle name="2_NTHOC_Tong hop theo doi von TPCP_Dang ky phan khai von ODA (gui Bo) 3 3" xfId="46779"/>
    <cellStyle name="2_NTHOC_Tong hop theo doi von TPCP_Dang ky phan khai von ODA (gui Bo) 4" xfId="15004"/>
    <cellStyle name="2_NTHOC_Tong hop theo doi von TPCP_Dang ky phan khai von ODA (gui Bo) 4 2" xfId="46780"/>
    <cellStyle name="2_NTHOC_Tong hop theo doi von TPCP_Dang ky phan khai von ODA (gui Bo) 4 3" xfId="46781"/>
    <cellStyle name="2_NTHOC_Tong hop theo doi von TPCP_Dang ky phan khai von ODA (gui Bo) 5" xfId="15005"/>
    <cellStyle name="2_NTHOC_Tong hop theo doi von TPCP_Dang ky phan khai von ODA (gui Bo) 5 2" xfId="46782"/>
    <cellStyle name="2_NTHOC_Tong hop theo doi von TPCP_Dang ky phan khai von ODA (gui Bo) 5 3" xfId="46783"/>
    <cellStyle name="2_NTHOC_Tong hop theo doi von TPCP_Dang ky phan khai von ODA (gui Bo) 6" xfId="46784"/>
    <cellStyle name="2_NTHOC_Tong hop theo doi von TPCP_Dang ky phan khai von ODA (gui Bo) 7" xfId="46785"/>
    <cellStyle name="2_NTHOC_Tong hop theo doi von TPCP_Dang ky phan khai von ODA (gui Bo)_BC von DTPT 6 thang 2012" xfId="15006"/>
    <cellStyle name="2_NTHOC_Tong hop theo doi von TPCP_Dang ky phan khai von ODA (gui Bo)_BC von DTPT 6 thang 2012 2" xfId="15007"/>
    <cellStyle name="2_NTHOC_Tong hop theo doi von TPCP_Dang ky phan khai von ODA (gui Bo)_BC von DTPT 6 thang 2012 2 2" xfId="15008"/>
    <cellStyle name="2_NTHOC_Tong hop theo doi von TPCP_Dang ky phan khai von ODA (gui Bo)_BC von DTPT 6 thang 2012 2 2 2" xfId="46786"/>
    <cellStyle name="2_NTHOC_Tong hop theo doi von TPCP_Dang ky phan khai von ODA (gui Bo)_BC von DTPT 6 thang 2012 2 2 3" xfId="46787"/>
    <cellStyle name="2_NTHOC_Tong hop theo doi von TPCP_Dang ky phan khai von ODA (gui Bo)_BC von DTPT 6 thang 2012 2 3" xfId="15009"/>
    <cellStyle name="2_NTHOC_Tong hop theo doi von TPCP_Dang ky phan khai von ODA (gui Bo)_BC von DTPT 6 thang 2012 2 3 2" xfId="46788"/>
    <cellStyle name="2_NTHOC_Tong hop theo doi von TPCP_Dang ky phan khai von ODA (gui Bo)_BC von DTPT 6 thang 2012 2 3 3" xfId="46789"/>
    <cellStyle name="2_NTHOC_Tong hop theo doi von TPCP_Dang ky phan khai von ODA (gui Bo)_BC von DTPT 6 thang 2012 2 4" xfId="15010"/>
    <cellStyle name="2_NTHOC_Tong hop theo doi von TPCP_Dang ky phan khai von ODA (gui Bo)_BC von DTPT 6 thang 2012 2 4 2" xfId="46790"/>
    <cellStyle name="2_NTHOC_Tong hop theo doi von TPCP_Dang ky phan khai von ODA (gui Bo)_BC von DTPT 6 thang 2012 2 4 3" xfId="46791"/>
    <cellStyle name="2_NTHOC_Tong hop theo doi von TPCP_Dang ky phan khai von ODA (gui Bo)_BC von DTPT 6 thang 2012 3" xfId="15011"/>
    <cellStyle name="2_NTHOC_Tong hop theo doi von TPCP_Dang ky phan khai von ODA (gui Bo)_BC von DTPT 6 thang 2012 3 2" xfId="46792"/>
    <cellStyle name="2_NTHOC_Tong hop theo doi von TPCP_Dang ky phan khai von ODA (gui Bo)_BC von DTPT 6 thang 2012 3 3" xfId="46793"/>
    <cellStyle name="2_NTHOC_Tong hop theo doi von TPCP_Dang ky phan khai von ODA (gui Bo)_BC von DTPT 6 thang 2012 4" xfId="15012"/>
    <cellStyle name="2_NTHOC_Tong hop theo doi von TPCP_Dang ky phan khai von ODA (gui Bo)_BC von DTPT 6 thang 2012 4 2" xfId="46794"/>
    <cellStyle name="2_NTHOC_Tong hop theo doi von TPCP_Dang ky phan khai von ODA (gui Bo)_BC von DTPT 6 thang 2012 4 3" xfId="46795"/>
    <cellStyle name="2_NTHOC_Tong hop theo doi von TPCP_Dang ky phan khai von ODA (gui Bo)_BC von DTPT 6 thang 2012 5" xfId="15013"/>
    <cellStyle name="2_NTHOC_Tong hop theo doi von TPCP_Dang ky phan khai von ODA (gui Bo)_BC von DTPT 6 thang 2012 5 2" xfId="46796"/>
    <cellStyle name="2_NTHOC_Tong hop theo doi von TPCP_Dang ky phan khai von ODA (gui Bo)_BC von DTPT 6 thang 2012 5 3" xfId="46797"/>
    <cellStyle name="2_NTHOC_Tong hop theo doi von TPCP_Dang ky phan khai von ODA (gui Bo)_BC von DTPT 6 thang 2012 6" xfId="46798"/>
    <cellStyle name="2_NTHOC_Tong hop theo doi von TPCP_Dang ky phan khai von ODA (gui Bo)_BC von DTPT 6 thang 2012 7" xfId="46799"/>
    <cellStyle name="2_NTHOC_Tong hop theo doi von TPCP_Dang ky phan khai von ODA (gui Bo)_Bieu du thao QD von ho tro co MT" xfId="15014"/>
    <cellStyle name="2_NTHOC_Tong hop theo doi von TPCP_Dang ky phan khai von ODA (gui Bo)_Bieu du thao QD von ho tro co MT 2" xfId="15015"/>
    <cellStyle name="2_NTHOC_Tong hop theo doi von TPCP_Dang ky phan khai von ODA (gui Bo)_Bieu du thao QD von ho tro co MT 2 2" xfId="15016"/>
    <cellStyle name="2_NTHOC_Tong hop theo doi von TPCP_Dang ky phan khai von ODA (gui Bo)_Bieu du thao QD von ho tro co MT 2 2 2" xfId="46800"/>
    <cellStyle name="2_NTHOC_Tong hop theo doi von TPCP_Dang ky phan khai von ODA (gui Bo)_Bieu du thao QD von ho tro co MT 2 2 3" xfId="46801"/>
    <cellStyle name="2_NTHOC_Tong hop theo doi von TPCP_Dang ky phan khai von ODA (gui Bo)_Bieu du thao QD von ho tro co MT 2 3" xfId="15017"/>
    <cellStyle name="2_NTHOC_Tong hop theo doi von TPCP_Dang ky phan khai von ODA (gui Bo)_Bieu du thao QD von ho tro co MT 2 3 2" xfId="46802"/>
    <cellStyle name="2_NTHOC_Tong hop theo doi von TPCP_Dang ky phan khai von ODA (gui Bo)_Bieu du thao QD von ho tro co MT 2 3 3" xfId="46803"/>
    <cellStyle name="2_NTHOC_Tong hop theo doi von TPCP_Dang ky phan khai von ODA (gui Bo)_Bieu du thao QD von ho tro co MT 2 4" xfId="15018"/>
    <cellStyle name="2_NTHOC_Tong hop theo doi von TPCP_Dang ky phan khai von ODA (gui Bo)_Bieu du thao QD von ho tro co MT 2 4 2" xfId="46804"/>
    <cellStyle name="2_NTHOC_Tong hop theo doi von TPCP_Dang ky phan khai von ODA (gui Bo)_Bieu du thao QD von ho tro co MT 2 4 3" xfId="46805"/>
    <cellStyle name="2_NTHOC_Tong hop theo doi von TPCP_Dang ky phan khai von ODA (gui Bo)_Bieu du thao QD von ho tro co MT 3" xfId="15019"/>
    <cellStyle name="2_NTHOC_Tong hop theo doi von TPCP_Dang ky phan khai von ODA (gui Bo)_Bieu du thao QD von ho tro co MT 3 2" xfId="46806"/>
    <cellStyle name="2_NTHOC_Tong hop theo doi von TPCP_Dang ky phan khai von ODA (gui Bo)_Bieu du thao QD von ho tro co MT 3 3" xfId="46807"/>
    <cellStyle name="2_NTHOC_Tong hop theo doi von TPCP_Dang ky phan khai von ODA (gui Bo)_Bieu du thao QD von ho tro co MT 4" xfId="15020"/>
    <cellStyle name="2_NTHOC_Tong hop theo doi von TPCP_Dang ky phan khai von ODA (gui Bo)_Bieu du thao QD von ho tro co MT 4 2" xfId="46808"/>
    <cellStyle name="2_NTHOC_Tong hop theo doi von TPCP_Dang ky phan khai von ODA (gui Bo)_Bieu du thao QD von ho tro co MT 4 3" xfId="46809"/>
    <cellStyle name="2_NTHOC_Tong hop theo doi von TPCP_Dang ky phan khai von ODA (gui Bo)_Bieu du thao QD von ho tro co MT 5" xfId="15021"/>
    <cellStyle name="2_NTHOC_Tong hop theo doi von TPCP_Dang ky phan khai von ODA (gui Bo)_Bieu du thao QD von ho tro co MT 5 2" xfId="46810"/>
    <cellStyle name="2_NTHOC_Tong hop theo doi von TPCP_Dang ky phan khai von ODA (gui Bo)_Bieu du thao QD von ho tro co MT 5 3" xfId="46811"/>
    <cellStyle name="2_NTHOC_Tong hop theo doi von TPCP_Dang ky phan khai von ODA (gui Bo)_Bieu du thao QD von ho tro co MT 6" xfId="46812"/>
    <cellStyle name="2_NTHOC_Tong hop theo doi von TPCP_Dang ky phan khai von ODA (gui Bo)_Bieu du thao QD von ho tro co MT 7" xfId="46813"/>
    <cellStyle name="2_NTHOC_Tong hop theo doi von TPCP_Dang ky phan khai von ODA (gui Bo)_Ke hoach 2012 theo doi (giai ngan 30.6.12)" xfId="15022"/>
    <cellStyle name="2_NTHOC_Tong hop theo doi von TPCP_Dang ky phan khai von ODA (gui Bo)_Ke hoach 2012 theo doi (giai ngan 30.6.12) 2" xfId="15023"/>
    <cellStyle name="2_NTHOC_Tong hop theo doi von TPCP_Dang ky phan khai von ODA (gui Bo)_Ke hoach 2012 theo doi (giai ngan 30.6.12) 2 2" xfId="15024"/>
    <cellStyle name="2_NTHOC_Tong hop theo doi von TPCP_Dang ky phan khai von ODA (gui Bo)_Ke hoach 2012 theo doi (giai ngan 30.6.12) 2 2 2" xfId="46814"/>
    <cellStyle name="2_NTHOC_Tong hop theo doi von TPCP_Dang ky phan khai von ODA (gui Bo)_Ke hoach 2012 theo doi (giai ngan 30.6.12) 2 2 3" xfId="46815"/>
    <cellStyle name="2_NTHOC_Tong hop theo doi von TPCP_Dang ky phan khai von ODA (gui Bo)_Ke hoach 2012 theo doi (giai ngan 30.6.12) 2 3" xfId="15025"/>
    <cellStyle name="2_NTHOC_Tong hop theo doi von TPCP_Dang ky phan khai von ODA (gui Bo)_Ke hoach 2012 theo doi (giai ngan 30.6.12) 2 3 2" xfId="46816"/>
    <cellStyle name="2_NTHOC_Tong hop theo doi von TPCP_Dang ky phan khai von ODA (gui Bo)_Ke hoach 2012 theo doi (giai ngan 30.6.12) 2 3 3" xfId="46817"/>
    <cellStyle name="2_NTHOC_Tong hop theo doi von TPCP_Dang ky phan khai von ODA (gui Bo)_Ke hoach 2012 theo doi (giai ngan 30.6.12) 2 4" xfId="15026"/>
    <cellStyle name="2_NTHOC_Tong hop theo doi von TPCP_Dang ky phan khai von ODA (gui Bo)_Ke hoach 2012 theo doi (giai ngan 30.6.12) 2 4 2" xfId="46818"/>
    <cellStyle name="2_NTHOC_Tong hop theo doi von TPCP_Dang ky phan khai von ODA (gui Bo)_Ke hoach 2012 theo doi (giai ngan 30.6.12) 2 4 3" xfId="46819"/>
    <cellStyle name="2_NTHOC_Tong hop theo doi von TPCP_Dang ky phan khai von ODA (gui Bo)_Ke hoach 2012 theo doi (giai ngan 30.6.12) 3" xfId="15027"/>
    <cellStyle name="2_NTHOC_Tong hop theo doi von TPCP_Dang ky phan khai von ODA (gui Bo)_Ke hoach 2012 theo doi (giai ngan 30.6.12) 3 2" xfId="46820"/>
    <cellStyle name="2_NTHOC_Tong hop theo doi von TPCP_Dang ky phan khai von ODA (gui Bo)_Ke hoach 2012 theo doi (giai ngan 30.6.12) 3 3" xfId="46821"/>
    <cellStyle name="2_NTHOC_Tong hop theo doi von TPCP_Dang ky phan khai von ODA (gui Bo)_Ke hoach 2012 theo doi (giai ngan 30.6.12) 4" xfId="15028"/>
    <cellStyle name="2_NTHOC_Tong hop theo doi von TPCP_Dang ky phan khai von ODA (gui Bo)_Ke hoach 2012 theo doi (giai ngan 30.6.12) 4 2" xfId="46822"/>
    <cellStyle name="2_NTHOC_Tong hop theo doi von TPCP_Dang ky phan khai von ODA (gui Bo)_Ke hoach 2012 theo doi (giai ngan 30.6.12) 4 3" xfId="46823"/>
    <cellStyle name="2_NTHOC_Tong hop theo doi von TPCP_Dang ky phan khai von ODA (gui Bo)_Ke hoach 2012 theo doi (giai ngan 30.6.12) 5" xfId="15029"/>
    <cellStyle name="2_NTHOC_Tong hop theo doi von TPCP_Dang ky phan khai von ODA (gui Bo)_Ke hoach 2012 theo doi (giai ngan 30.6.12) 5 2" xfId="46824"/>
    <cellStyle name="2_NTHOC_Tong hop theo doi von TPCP_Dang ky phan khai von ODA (gui Bo)_Ke hoach 2012 theo doi (giai ngan 30.6.12) 5 3" xfId="46825"/>
    <cellStyle name="2_NTHOC_Tong hop theo doi von TPCP_Dang ky phan khai von ODA (gui Bo)_Ke hoach 2012 theo doi (giai ngan 30.6.12) 6" xfId="46826"/>
    <cellStyle name="2_NTHOC_Tong hop theo doi von TPCP_Dang ky phan khai von ODA (gui Bo)_Ke hoach 2012 theo doi (giai ngan 30.6.12) 7" xfId="46827"/>
    <cellStyle name="2_NTHOC_Tong hop theo doi von TPCP_Ke hoach 2012 (theo doi)" xfId="15030"/>
    <cellStyle name="2_NTHOC_Tong hop theo doi von TPCP_Ke hoach 2012 (theo doi) 2" xfId="15031"/>
    <cellStyle name="2_NTHOC_Tong hop theo doi von TPCP_Ke hoach 2012 (theo doi) 2 2" xfId="15032"/>
    <cellStyle name="2_NTHOC_Tong hop theo doi von TPCP_Ke hoach 2012 (theo doi) 2 2 2" xfId="46828"/>
    <cellStyle name="2_NTHOC_Tong hop theo doi von TPCP_Ke hoach 2012 (theo doi) 2 2 3" xfId="46829"/>
    <cellStyle name="2_NTHOC_Tong hop theo doi von TPCP_Ke hoach 2012 (theo doi) 2 3" xfId="15033"/>
    <cellStyle name="2_NTHOC_Tong hop theo doi von TPCP_Ke hoach 2012 (theo doi) 2 3 2" xfId="46830"/>
    <cellStyle name="2_NTHOC_Tong hop theo doi von TPCP_Ke hoach 2012 (theo doi) 2 3 3" xfId="46831"/>
    <cellStyle name="2_NTHOC_Tong hop theo doi von TPCP_Ke hoach 2012 (theo doi) 2 4" xfId="15034"/>
    <cellStyle name="2_NTHOC_Tong hop theo doi von TPCP_Ke hoach 2012 (theo doi) 2 4 2" xfId="46832"/>
    <cellStyle name="2_NTHOC_Tong hop theo doi von TPCP_Ke hoach 2012 (theo doi) 2 4 3" xfId="46833"/>
    <cellStyle name="2_NTHOC_Tong hop theo doi von TPCP_Ke hoach 2012 (theo doi) 3" xfId="15035"/>
    <cellStyle name="2_NTHOC_Tong hop theo doi von TPCP_Ke hoach 2012 (theo doi) 3 2" xfId="46834"/>
    <cellStyle name="2_NTHOC_Tong hop theo doi von TPCP_Ke hoach 2012 (theo doi) 3 3" xfId="46835"/>
    <cellStyle name="2_NTHOC_Tong hop theo doi von TPCP_Ke hoach 2012 (theo doi) 4" xfId="15036"/>
    <cellStyle name="2_NTHOC_Tong hop theo doi von TPCP_Ke hoach 2012 (theo doi) 4 2" xfId="46836"/>
    <cellStyle name="2_NTHOC_Tong hop theo doi von TPCP_Ke hoach 2012 (theo doi) 4 3" xfId="46837"/>
    <cellStyle name="2_NTHOC_Tong hop theo doi von TPCP_Ke hoach 2012 (theo doi) 5" xfId="15037"/>
    <cellStyle name="2_NTHOC_Tong hop theo doi von TPCP_Ke hoach 2012 (theo doi) 5 2" xfId="46838"/>
    <cellStyle name="2_NTHOC_Tong hop theo doi von TPCP_Ke hoach 2012 (theo doi) 5 3" xfId="46839"/>
    <cellStyle name="2_NTHOC_Tong hop theo doi von TPCP_Ke hoach 2012 (theo doi) 6" xfId="46840"/>
    <cellStyle name="2_NTHOC_Tong hop theo doi von TPCP_Ke hoach 2012 (theo doi) 7" xfId="46841"/>
    <cellStyle name="2_NTHOC_Tong hop theo doi von TPCP_Ke hoach 2012 theo doi (giai ngan 30.6.12)" xfId="15038"/>
    <cellStyle name="2_NTHOC_Tong hop theo doi von TPCP_Ke hoach 2012 theo doi (giai ngan 30.6.12) 2" xfId="15039"/>
    <cellStyle name="2_NTHOC_Tong hop theo doi von TPCP_Ke hoach 2012 theo doi (giai ngan 30.6.12) 2 2" xfId="15040"/>
    <cellStyle name="2_NTHOC_Tong hop theo doi von TPCP_Ke hoach 2012 theo doi (giai ngan 30.6.12) 2 2 2" xfId="46842"/>
    <cellStyle name="2_NTHOC_Tong hop theo doi von TPCP_Ke hoach 2012 theo doi (giai ngan 30.6.12) 2 2 3" xfId="46843"/>
    <cellStyle name="2_NTHOC_Tong hop theo doi von TPCP_Ke hoach 2012 theo doi (giai ngan 30.6.12) 2 3" xfId="15041"/>
    <cellStyle name="2_NTHOC_Tong hop theo doi von TPCP_Ke hoach 2012 theo doi (giai ngan 30.6.12) 2 3 2" xfId="46844"/>
    <cellStyle name="2_NTHOC_Tong hop theo doi von TPCP_Ke hoach 2012 theo doi (giai ngan 30.6.12) 2 3 3" xfId="46845"/>
    <cellStyle name="2_NTHOC_Tong hop theo doi von TPCP_Ke hoach 2012 theo doi (giai ngan 30.6.12) 2 4" xfId="15042"/>
    <cellStyle name="2_NTHOC_Tong hop theo doi von TPCP_Ke hoach 2012 theo doi (giai ngan 30.6.12) 2 4 2" xfId="46846"/>
    <cellStyle name="2_NTHOC_Tong hop theo doi von TPCP_Ke hoach 2012 theo doi (giai ngan 30.6.12) 2 4 3" xfId="46847"/>
    <cellStyle name="2_NTHOC_Tong hop theo doi von TPCP_Ke hoach 2012 theo doi (giai ngan 30.6.12) 3" xfId="15043"/>
    <cellStyle name="2_NTHOC_Tong hop theo doi von TPCP_Ke hoach 2012 theo doi (giai ngan 30.6.12) 3 2" xfId="46848"/>
    <cellStyle name="2_NTHOC_Tong hop theo doi von TPCP_Ke hoach 2012 theo doi (giai ngan 30.6.12) 3 3" xfId="46849"/>
    <cellStyle name="2_NTHOC_Tong hop theo doi von TPCP_Ke hoach 2012 theo doi (giai ngan 30.6.12) 4" xfId="15044"/>
    <cellStyle name="2_NTHOC_Tong hop theo doi von TPCP_Ke hoach 2012 theo doi (giai ngan 30.6.12) 4 2" xfId="46850"/>
    <cellStyle name="2_NTHOC_Tong hop theo doi von TPCP_Ke hoach 2012 theo doi (giai ngan 30.6.12) 4 3" xfId="46851"/>
    <cellStyle name="2_NTHOC_Tong hop theo doi von TPCP_Ke hoach 2012 theo doi (giai ngan 30.6.12) 5" xfId="15045"/>
    <cellStyle name="2_NTHOC_Tong hop theo doi von TPCP_Ke hoach 2012 theo doi (giai ngan 30.6.12) 5 2" xfId="46852"/>
    <cellStyle name="2_NTHOC_Tong hop theo doi von TPCP_Ke hoach 2012 theo doi (giai ngan 30.6.12) 5 3" xfId="46853"/>
    <cellStyle name="2_NTHOC_Tong hop theo doi von TPCP_Ke hoach 2012 theo doi (giai ngan 30.6.12) 6" xfId="46854"/>
    <cellStyle name="2_NTHOC_Tong hop theo doi von TPCP_Ke hoach 2012 theo doi (giai ngan 30.6.12) 7" xfId="46855"/>
    <cellStyle name="2_NTHOC_Worksheet in D: My Documents Ke Hoach KH cac nam Nam 2014 Bao cao ve Ke hoach nam 2014 ( Hoan chinh sau TL voi Bo KH)" xfId="15046"/>
    <cellStyle name="2_NTHOC_Worksheet in D: My Documents Ke Hoach KH cac nam Nam 2014 Bao cao ve Ke hoach nam 2014 ( Hoan chinh sau TL voi Bo KH) 2" xfId="15047"/>
    <cellStyle name="2_NTHOC_Worksheet in D: My Documents Ke Hoach KH cac nam Nam 2014 Bao cao ve Ke hoach nam 2014 ( Hoan chinh sau TL voi Bo KH) 2 2" xfId="15048"/>
    <cellStyle name="2_NTHOC_Worksheet in D: My Documents Ke Hoach KH cac nam Nam 2014 Bao cao ve Ke hoach nam 2014 ( Hoan chinh sau TL voi Bo KH) 2 2 2" xfId="46856"/>
    <cellStyle name="2_NTHOC_Worksheet in D: My Documents Ke Hoach KH cac nam Nam 2014 Bao cao ve Ke hoach nam 2014 ( Hoan chinh sau TL voi Bo KH) 2 2 3" xfId="46857"/>
    <cellStyle name="2_NTHOC_Worksheet in D: My Documents Ke Hoach KH cac nam Nam 2014 Bao cao ve Ke hoach nam 2014 ( Hoan chinh sau TL voi Bo KH) 2 3" xfId="15049"/>
    <cellStyle name="2_NTHOC_Worksheet in D: My Documents Ke Hoach KH cac nam Nam 2014 Bao cao ve Ke hoach nam 2014 ( Hoan chinh sau TL voi Bo KH) 2 3 2" xfId="46858"/>
    <cellStyle name="2_NTHOC_Worksheet in D: My Documents Ke Hoach KH cac nam Nam 2014 Bao cao ve Ke hoach nam 2014 ( Hoan chinh sau TL voi Bo KH) 2 3 3" xfId="46859"/>
    <cellStyle name="2_NTHOC_Worksheet in D: My Documents Ke Hoach KH cac nam Nam 2014 Bao cao ve Ke hoach nam 2014 ( Hoan chinh sau TL voi Bo KH) 2 4" xfId="15050"/>
    <cellStyle name="2_NTHOC_Worksheet in D: My Documents Ke Hoach KH cac nam Nam 2014 Bao cao ve Ke hoach nam 2014 ( Hoan chinh sau TL voi Bo KH) 2 4 2" xfId="46860"/>
    <cellStyle name="2_NTHOC_Worksheet in D: My Documents Ke Hoach KH cac nam Nam 2014 Bao cao ve Ke hoach nam 2014 ( Hoan chinh sau TL voi Bo KH) 2 4 3" xfId="46861"/>
    <cellStyle name="2_NTHOC_Worksheet in D: My Documents Ke Hoach KH cac nam Nam 2014 Bao cao ve Ke hoach nam 2014 ( Hoan chinh sau TL voi Bo KH) 3" xfId="15051"/>
    <cellStyle name="2_NTHOC_Worksheet in D: My Documents Ke Hoach KH cac nam Nam 2014 Bao cao ve Ke hoach nam 2014 ( Hoan chinh sau TL voi Bo KH) 3 2" xfId="46862"/>
    <cellStyle name="2_NTHOC_Worksheet in D: My Documents Ke Hoach KH cac nam Nam 2014 Bao cao ve Ke hoach nam 2014 ( Hoan chinh sau TL voi Bo KH) 3 3" xfId="46863"/>
    <cellStyle name="2_NTHOC_Worksheet in D: My Documents Ke Hoach KH cac nam Nam 2014 Bao cao ve Ke hoach nam 2014 ( Hoan chinh sau TL voi Bo KH) 4" xfId="15052"/>
    <cellStyle name="2_NTHOC_Worksheet in D: My Documents Ke Hoach KH cac nam Nam 2014 Bao cao ve Ke hoach nam 2014 ( Hoan chinh sau TL voi Bo KH) 4 2" xfId="46864"/>
    <cellStyle name="2_NTHOC_Worksheet in D: My Documents Ke Hoach KH cac nam Nam 2014 Bao cao ve Ke hoach nam 2014 ( Hoan chinh sau TL voi Bo KH) 4 3" xfId="46865"/>
    <cellStyle name="2_NTHOC_Worksheet in D: My Documents Ke Hoach KH cac nam Nam 2014 Bao cao ve Ke hoach nam 2014 ( Hoan chinh sau TL voi Bo KH) 5" xfId="15053"/>
    <cellStyle name="2_NTHOC_Worksheet in D: My Documents Ke Hoach KH cac nam Nam 2014 Bao cao ve Ke hoach nam 2014 ( Hoan chinh sau TL voi Bo KH) 5 2" xfId="46866"/>
    <cellStyle name="2_NTHOC_Worksheet in D: My Documents Ke Hoach KH cac nam Nam 2014 Bao cao ve Ke hoach nam 2014 ( Hoan chinh sau TL voi Bo KH) 5 3" xfId="46867"/>
    <cellStyle name="2_NTHOC_Worksheet in D: My Documents Ke Hoach KH cac nam Nam 2014 Bao cao ve Ke hoach nam 2014 ( Hoan chinh sau TL voi Bo KH) 6" xfId="46868"/>
    <cellStyle name="2_NTHOC_Worksheet in D: My Documents Ke Hoach KH cac nam Nam 2014 Bao cao ve Ke hoach nam 2014 ( Hoan chinh sau TL voi Bo KH) 7" xfId="46869"/>
    <cellStyle name="2_pvhung.skhdt 20117113152041 Danh muc cong trinh trong diem" xfId="15054"/>
    <cellStyle name="2_pvhung.skhdt 20117113152041 Danh muc cong trinh trong diem 2" xfId="15055"/>
    <cellStyle name="2_pvhung.skhdt 20117113152041 Danh muc cong trinh trong diem 2 2" xfId="15056"/>
    <cellStyle name="2_pvhung.skhdt 20117113152041 Danh muc cong trinh trong diem 2 2 2" xfId="15057"/>
    <cellStyle name="2_pvhung.skhdt 20117113152041 Danh muc cong trinh trong diem 2 2 2 2" xfId="46870"/>
    <cellStyle name="2_pvhung.skhdt 20117113152041 Danh muc cong trinh trong diem 2 2 2 3" xfId="46871"/>
    <cellStyle name="2_pvhung.skhdt 20117113152041 Danh muc cong trinh trong diem 2 2 3" xfId="15058"/>
    <cellStyle name="2_pvhung.skhdt 20117113152041 Danh muc cong trinh trong diem 2 2 3 2" xfId="46872"/>
    <cellStyle name="2_pvhung.skhdt 20117113152041 Danh muc cong trinh trong diem 2 2 3 3" xfId="46873"/>
    <cellStyle name="2_pvhung.skhdt 20117113152041 Danh muc cong trinh trong diem 2 2 4" xfId="15059"/>
    <cellStyle name="2_pvhung.skhdt 20117113152041 Danh muc cong trinh trong diem 2 2 4 2" xfId="46874"/>
    <cellStyle name="2_pvhung.skhdt 20117113152041 Danh muc cong trinh trong diem 2 2 4 3" xfId="46875"/>
    <cellStyle name="2_pvhung.skhdt 20117113152041 Danh muc cong trinh trong diem 2 3" xfId="15060"/>
    <cellStyle name="2_pvhung.skhdt 20117113152041 Danh muc cong trinh trong diem 2 3 2" xfId="46876"/>
    <cellStyle name="2_pvhung.skhdt 20117113152041 Danh muc cong trinh trong diem 2 3 3" xfId="46877"/>
    <cellStyle name="2_pvhung.skhdt 20117113152041 Danh muc cong trinh trong diem 2 4" xfId="15061"/>
    <cellStyle name="2_pvhung.skhdt 20117113152041 Danh muc cong trinh trong diem 2 4 2" xfId="46878"/>
    <cellStyle name="2_pvhung.skhdt 20117113152041 Danh muc cong trinh trong diem 2 4 3" xfId="46879"/>
    <cellStyle name="2_pvhung.skhdt 20117113152041 Danh muc cong trinh trong diem 2 5" xfId="15062"/>
    <cellStyle name="2_pvhung.skhdt 20117113152041 Danh muc cong trinh trong diem 2 5 2" xfId="46880"/>
    <cellStyle name="2_pvhung.skhdt 20117113152041 Danh muc cong trinh trong diem 2 5 3" xfId="46881"/>
    <cellStyle name="2_pvhung.skhdt 20117113152041 Danh muc cong trinh trong diem 2 6" xfId="46882"/>
    <cellStyle name="2_pvhung.skhdt 20117113152041 Danh muc cong trinh trong diem 2 7" xfId="46883"/>
    <cellStyle name="2_pvhung.skhdt 20117113152041 Danh muc cong trinh trong diem 3" xfId="15063"/>
    <cellStyle name="2_pvhung.skhdt 20117113152041 Danh muc cong trinh trong diem 3 2" xfId="15064"/>
    <cellStyle name="2_pvhung.skhdt 20117113152041 Danh muc cong trinh trong diem 3 2 2" xfId="46884"/>
    <cellStyle name="2_pvhung.skhdt 20117113152041 Danh muc cong trinh trong diem 3 2 3" xfId="46885"/>
    <cellStyle name="2_pvhung.skhdt 20117113152041 Danh muc cong trinh trong diem 3 3" xfId="15065"/>
    <cellStyle name="2_pvhung.skhdt 20117113152041 Danh muc cong trinh trong diem 3 3 2" xfId="46886"/>
    <cellStyle name="2_pvhung.skhdt 20117113152041 Danh muc cong trinh trong diem 3 3 3" xfId="46887"/>
    <cellStyle name="2_pvhung.skhdt 20117113152041 Danh muc cong trinh trong diem 3 4" xfId="15066"/>
    <cellStyle name="2_pvhung.skhdt 20117113152041 Danh muc cong trinh trong diem 3 4 2" xfId="46888"/>
    <cellStyle name="2_pvhung.skhdt 20117113152041 Danh muc cong trinh trong diem 3 4 3" xfId="46889"/>
    <cellStyle name="2_pvhung.skhdt 20117113152041 Danh muc cong trinh trong diem 4" xfId="15067"/>
    <cellStyle name="2_pvhung.skhdt 20117113152041 Danh muc cong trinh trong diem 4 2" xfId="46890"/>
    <cellStyle name="2_pvhung.skhdt 20117113152041 Danh muc cong trinh trong diem 4 3" xfId="46891"/>
    <cellStyle name="2_pvhung.skhdt 20117113152041 Danh muc cong trinh trong diem 5" xfId="15068"/>
    <cellStyle name="2_pvhung.skhdt 20117113152041 Danh muc cong trinh trong diem 5 2" xfId="46892"/>
    <cellStyle name="2_pvhung.skhdt 20117113152041 Danh muc cong trinh trong diem 5 3" xfId="46893"/>
    <cellStyle name="2_pvhung.skhdt 20117113152041 Danh muc cong trinh trong diem 6" xfId="15069"/>
    <cellStyle name="2_pvhung.skhdt 20117113152041 Danh muc cong trinh trong diem 6 2" xfId="46894"/>
    <cellStyle name="2_pvhung.skhdt 20117113152041 Danh muc cong trinh trong diem 6 3" xfId="46895"/>
    <cellStyle name="2_pvhung.skhdt 20117113152041 Danh muc cong trinh trong diem 7" xfId="46896"/>
    <cellStyle name="2_pvhung.skhdt 20117113152041 Danh muc cong trinh trong diem_BC von DTPT 6 thang 2012" xfId="15070"/>
    <cellStyle name="2_pvhung.skhdt 20117113152041 Danh muc cong trinh trong diem_BC von DTPT 6 thang 2012 2" xfId="15071"/>
    <cellStyle name="2_pvhung.skhdt 20117113152041 Danh muc cong trinh trong diem_BC von DTPT 6 thang 2012 2 2" xfId="15072"/>
    <cellStyle name="2_pvhung.skhdt 20117113152041 Danh muc cong trinh trong diem_BC von DTPT 6 thang 2012 2 2 2" xfId="15073"/>
    <cellStyle name="2_pvhung.skhdt 20117113152041 Danh muc cong trinh trong diem_BC von DTPT 6 thang 2012 2 2 2 2" xfId="46897"/>
    <cellStyle name="2_pvhung.skhdt 20117113152041 Danh muc cong trinh trong diem_BC von DTPT 6 thang 2012 2 2 2 3" xfId="46898"/>
    <cellStyle name="2_pvhung.skhdt 20117113152041 Danh muc cong trinh trong diem_BC von DTPT 6 thang 2012 2 2 3" xfId="15074"/>
    <cellStyle name="2_pvhung.skhdt 20117113152041 Danh muc cong trinh trong diem_BC von DTPT 6 thang 2012 2 2 3 2" xfId="46899"/>
    <cellStyle name="2_pvhung.skhdt 20117113152041 Danh muc cong trinh trong diem_BC von DTPT 6 thang 2012 2 2 3 3" xfId="46900"/>
    <cellStyle name="2_pvhung.skhdt 20117113152041 Danh muc cong trinh trong diem_BC von DTPT 6 thang 2012 2 2 4" xfId="15075"/>
    <cellStyle name="2_pvhung.skhdt 20117113152041 Danh muc cong trinh trong diem_BC von DTPT 6 thang 2012 2 2 4 2" xfId="46901"/>
    <cellStyle name="2_pvhung.skhdt 20117113152041 Danh muc cong trinh trong diem_BC von DTPT 6 thang 2012 2 2 4 3" xfId="46902"/>
    <cellStyle name="2_pvhung.skhdt 20117113152041 Danh muc cong trinh trong diem_BC von DTPT 6 thang 2012 2 3" xfId="15076"/>
    <cellStyle name="2_pvhung.skhdt 20117113152041 Danh muc cong trinh trong diem_BC von DTPT 6 thang 2012 2 3 2" xfId="46903"/>
    <cellStyle name="2_pvhung.skhdt 20117113152041 Danh muc cong trinh trong diem_BC von DTPT 6 thang 2012 2 3 3" xfId="46904"/>
    <cellStyle name="2_pvhung.skhdt 20117113152041 Danh muc cong trinh trong diem_BC von DTPT 6 thang 2012 2 4" xfId="15077"/>
    <cellStyle name="2_pvhung.skhdt 20117113152041 Danh muc cong trinh trong diem_BC von DTPT 6 thang 2012 2 4 2" xfId="46905"/>
    <cellStyle name="2_pvhung.skhdt 20117113152041 Danh muc cong trinh trong diem_BC von DTPT 6 thang 2012 2 4 3" xfId="46906"/>
    <cellStyle name="2_pvhung.skhdt 20117113152041 Danh muc cong trinh trong diem_BC von DTPT 6 thang 2012 2 5" xfId="15078"/>
    <cellStyle name="2_pvhung.skhdt 20117113152041 Danh muc cong trinh trong diem_BC von DTPT 6 thang 2012 2 5 2" xfId="46907"/>
    <cellStyle name="2_pvhung.skhdt 20117113152041 Danh muc cong trinh trong diem_BC von DTPT 6 thang 2012 2 5 3" xfId="46908"/>
    <cellStyle name="2_pvhung.skhdt 20117113152041 Danh muc cong trinh trong diem_BC von DTPT 6 thang 2012 2 6" xfId="46909"/>
    <cellStyle name="2_pvhung.skhdt 20117113152041 Danh muc cong trinh trong diem_BC von DTPT 6 thang 2012 2 7" xfId="46910"/>
    <cellStyle name="2_pvhung.skhdt 20117113152041 Danh muc cong trinh trong diem_BC von DTPT 6 thang 2012 3" xfId="15079"/>
    <cellStyle name="2_pvhung.skhdt 20117113152041 Danh muc cong trinh trong diem_BC von DTPT 6 thang 2012 3 2" xfId="15080"/>
    <cellStyle name="2_pvhung.skhdt 20117113152041 Danh muc cong trinh trong diem_BC von DTPT 6 thang 2012 3 2 2" xfId="46911"/>
    <cellStyle name="2_pvhung.skhdt 20117113152041 Danh muc cong trinh trong diem_BC von DTPT 6 thang 2012 3 2 3" xfId="46912"/>
    <cellStyle name="2_pvhung.skhdt 20117113152041 Danh muc cong trinh trong diem_BC von DTPT 6 thang 2012 3 3" xfId="15081"/>
    <cellStyle name="2_pvhung.skhdt 20117113152041 Danh muc cong trinh trong diem_BC von DTPT 6 thang 2012 3 3 2" xfId="46913"/>
    <cellStyle name="2_pvhung.skhdt 20117113152041 Danh muc cong trinh trong diem_BC von DTPT 6 thang 2012 3 3 3" xfId="46914"/>
    <cellStyle name="2_pvhung.skhdt 20117113152041 Danh muc cong trinh trong diem_BC von DTPT 6 thang 2012 3 4" xfId="15082"/>
    <cellStyle name="2_pvhung.skhdt 20117113152041 Danh muc cong trinh trong diem_BC von DTPT 6 thang 2012 3 4 2" xfId="46915"/>
    <cellStyle name="2_pvhung.skhdt 20117113152041 Danh muc cong trinh trong diem_BC von DTPT 6 thang 2012 3 4 3" xfId="46916"/>
    <cellStyle name="2_pvhung.skhdt 20117113152041 Danh muc cong trinh trong diem_BC von DTPT 6 thang 2012 4" xfId="15083"/>
    <cellStyle name="2_pvhung.skhdt 20117113152041 Danh muc cong trinh trong diem_BC von DTPT 6 thang 2012 4 2" xfId="46917"/>
    <cellStyle name="2_pvhung.skhdt 20117113152041 Danh muc cong trinh trong diem_BC von DTPT 6 thang 2012 4 3" xfId="46918"/>
    <cellStyle name="2_pvhung.skhdt 20117113152041 Danh muc cong trinh trong diem_BC von DTPT 6 thang 2012 5" xfId="15084"/>
    <cellStyle name="2_pvhung.skhdt 20117113152041 Danh muc cong trinh trong diem_BC von DTPT 6 thang 2012 5 2" xfId="46919"/>
    <cellStyle name="2_pvhung.skhdt 20117113152041 Danh muc cong trinh trong diem_BC von DTPT 6 thang 2012 5 3" xfId="46920"/>
    <cellStyle name="2_pvhung.skhdt 20117113152041 Danh muc cong trinh trong diem_BC von DTPT 6 thang 2012 6" xfId="15085"/>
    <cellStyle name="2_pvhung.skhdt 20117113152041 Danh muc cong trinh trong diem_BC von DTPT 6 thang 2012 6 2" xfId="46921"/>
    <cellStyle name="2_pvhung.skhdt 20117113152041 Danh muc cong trinh trong diem_BC von DTPT 6 thang 2012 6 3" xfId="46922"/>
    <cellStyle name="2_pvhung.skhdt 20117113152041 Danh muc cong trinh trong diem_BC von DTPT 6 thang 2012 7" xfId="46923"/>
    <cellStyle name="2_pvhung.skhdt 20117113152041 Danh muc cong trinh trong diem_Bieu du thao QD von ho tro co MT" xfId="15086"/>
    <cellStyle name="2_pvhung.skhdt 20117113152041 Danh muc cong trinh trong diem_Bieu du thao QD von ho tro co MT 2" xfId="15087"/>
    <cellStyle name="2_pvhung.skhdt 20117113152041 Danh muc cong trinh trong diem_Bieu du thao QD von ho tro co MT 2 2" xfId="15088"/>
    <cellStyle name="2_pvhung.skhdt 20117113152041 Danh muc cong trinh trong diem_Bieu du thao QD von ho tro co MT 2 2 2" xfId="15089"/>
    <cellStyle name="2_pvhung.skhdt 20117113152041 Danh muc cong trinh trong diem_Bieu du thao QD von ho tro co MT 2 2 2 2" xfId="46924"/>
    <cellStyle name="2_pvhung.skhdt 20117113152041 Danh muc cong trinh trong diem_Bieu du thao QD von ho tro co MT 2 2 2 3" xfId="46925"/>
    <cellStyle name="2_pvhung.skhdt 20117113152041 Danh muc cong trinh trong diem_Bieu du thao QD von ho tro co MT 2 2 3" xfId="15090"/>
    <cellStyle name="2_pvhung.skhdt 20117113152041 Danh muc cong trinh trong diem_Bieu du thao QD von ho tro co MT 2 2 3 2" xfId="46926"/>
    <cellStyle name="2_pvhung.skhdt 20117113152041 Danh muc cong trinh trong diem_Bieu du thao QD von ho tro co MT 2 2 3 3" xfId="46927"/>
    <cellStyle name="2_pvhung.skhdt 20117113152041 Danh muc cong trinh trong diem_Bieu du thao QD von ho tro co MT 2 2 4" xfId="15091"/>
    <cellStyle name="2_pvhung.skhdt 20117113152041 Danh muc cong trinh trong diem_Bieu du thao QD von ho tro co MT 2 2 4 2" xfId="46928"/>
    <cellStyle name="2_pvhung.skhdt 20117113152041 Danh muc cong trinh trong diem_Bieu du thao QD von ho tro co MT 2 2 4 3" xfId="46929"/>
    <cellStyle name="2_pvhung.skhdt 20117113152041 Danh muc cong trinh trong diem_Bieu du thao QD von ho tro co MT 2 3" xfId="15092"/>
    <cellStyle name="2_pvhung.skhdt 20117113152041 Danh muc cong trinh trong diem_Bieu du thao QD von ho tro co MT 2 3 2" xfId="46930"/>
    <cellStyle name="2_pvhung.skhdt 20117113152041 Danh muc cong trinh trong diem_Bieu du thao QD von ho tro co MT 2 3 3" xfId="46931"/>
    <cellStyle name="2_pvhung.skhdt 20117113152041 Danh muc cong trinh trong diem_Bieu du thao QD von ho tro co MT 2 4" xfId="15093"/>
    <cellStyle name="2_pvhung.skhdt 20117113152041 Danh muc cong trinh trong diem_Bieu du thao QD von ho tro co MT 2 4 2" xfId="46932"/>
    <cellStyle name="2_pvhung.skhdt 20117113152041 Danh muc cong trinh trong diem_Bieu du thao QD von ho tro co MT 2 4 3" xfId="46933"/>
    <cellStyle name="2_pvhung.skhdt 20117113152041 Danh muc cong trinh trong diem_Bieu du thao QD von ho tro co MT 2 5" xfId="15094"/>
    <cellStyle name="2_pvhung.skhdt 20117113152041 Danh muc cong trinh trong diem_Bieu du thao QD von ho tro co MT 2 5 2" xfId="46934"/>
    <cellStyle name="2_pvhung.skhdt 20117113152041 Danh muc cong trinh trong diem_Bieu du thao QD von ho tro co MT 2 5 3" xfId="46935"/>
    <cellStyle name="2_pvhung.skhdt 20117113152041 Danh muc cong trinh trong diem_Bieu du thao QD von ho tro co MT 2 6" xfId="46936"/>
    <cellStyle name="2_pvhung.skhdt 20117113152041 Danh muc cong trinh trong diem_Bieu du thao QD von ho tro co MT 2 7" xfId="46937"/>
    <cellStyle name="2_pvhung.skhdt 20117113152041 Danh muc cong trinh trong diem_Bieu du thao QD von ho tro co MT 3" xfId="15095"/>
    <cellStyle name="2_pvhung.skhdt 20117113152041 Danh muc cong trinh trong diem_Bieu du thao QD von ho tro co MT 3 2" xfId="15096"/>
    <cellStyle name="2_pvhung.skhdt 20117113152041 Danh muc cong trinh trong diem_Bieu du thao QD von ho tro co MT 3 2 2" xfId="46938"/>
    <cellStyle name="2_pvhung.skhdt 20117113152041 Danh muc cong trinh trong diem_Bieu du thao QD von ho tro co MT 3 2 3" xfId="46939"/>
    <cellStyle name="2_pvhung.skhdt 20117113152041 Danh muc cong trinh trong diem_Bieu du thao QD von ho tro co MT 3 3" xfId="15097"/>
    <cellStyle name="2_pvhung.skhdt 20117113152041 Danh muc cong trinh trong diem_Bieu du thao QD von ho tro co MT 3 3 2" xfId="46940"/>
    <cellStyle name="2_pvhung.skhdt 20117113152041 Danh muc cong trinh trong diem_Bieu du thao QD von ho tro co MT 3 3 3" xfId="46941"/>
    <cellStyle name="2_pvhung.skhdt 20117113152041 Danh muc cong trinh trong diem_Bieu du thao QD von ho tro co MT 3 4" xfId="15098"/>
    <cellStyle name="2_pvhung.skhdt 20117113152041 Danh muc cong trinh trong diem_Bieu du thao QD von ho tro co MT 3 4 2" xfId="46942"/>
    <cellStyle name="2_pvhung.skhdt 20117113152041 Danh muc cong trinh trong diem_Bieu du thao QD von ho tro co MT 3 4 3" xfId="46943"/>
    <cellStyle name="2_pvhung.skhdt 20117113152041 Danh muc cong trinh trong diem_Bieu du thao QD von ho tro co MT 4" xfId="15099"/>
    <cellStyle name="2_pvhung.skhdt 20117113152041 Danh muc cong trinh trong diem_Bieu du thao QD von ho tro co MT 4 2" xfId="46944"/>
    <cellStyle name="2_pvhung.skhdt 20117113152041 Danh muc cong trinh trong diem_Bieu du thao QD von ho tro co MT 4 3" xfId="46945"/>
    <cellStyle name="2_pvhung.skhdt 20117113152041 Danh muc cong trinh trong diem_Bieu du thao QD von ho tro co MT 5" xfId="15100"/>
    <cellStyle name="2_pvhung.skhdt 20117113152041 Danh muc cong trinh trong diem_Bieu du thao QD von ho tro co MT 5 2" xfId="46946"/>
    <cellStyle name="2_pvhung.skhdt 20117113152041 Danh muc cong trinh trong diem_Bieu du thao QD von ho tro co MT 5 3" xfId="46947"/>
    <cellStyle name="2_pvhung.skhdt 20117113152041 Danh muc cong trinh trong diem_Bieu du thao QD von ho tro co MT 6" xfId="15101"/>
    <cellStyle name="2_pvhung.skhdt 20117113152041 Danh muc cong trinh trong diem_Bieu du thao QD von ho tro co MT 6 2" xfId="46948"/>
    <cellStyle name="2_pvhung.skhdt 20117113152041 Danh muc cong trinh trong diem_Bieu du thao QD von ho tro co MT 6 3" xfId="46949"/>
    <cellStyle name="2_pvhung.skhdt 20117113152041 Danh muc cong trinh trong diem_Bieu du thao QD von ho tro co MT 7" xfId="46950"/>
    <cellStyle name="2_pvhung.skhdt 20117113152041 Danh muc cong trinh trong diem_Ke hoach 2012 (theo doi)" xfId="15102"/>
    <cellStyle name="2_pvhung.skhdt 20117113152041 Danh muc cong trinh trong diem_Ke hoach 2012 (theo doi) 2" xfId="15103"/>
    <cellStyle name="2_pvhung.skhdt 20117113152041 Danh muc cong trinh trong diem_Ke hoach 2012 (theo doi) 2 2" xfId="15104"/>
    <cellStyle name="2_pvhung.skhdt 20117113152041 Danh muc cong trinh trong diem_Ke hoach 2012 (theo doi) 2 2 2" xfId="15105"/>
    <cellStyle name="2_pvhung.skhdt 20117113152041 Danh muc cong trinh trong diem_Ke hoach 2012 (theo doi) 2 2 2 2" xfId="46951"/>
    <cellStyle name="2_pvhung.skhdt 20117113152041 Danh muc cong trinh trong diem_Ke hoach 2012 (theo doi) 2 2 2 3" xfId="46952"/>
    <cellStyle name="2_pvhung.skhdt 20117113152041 Danh muc cong trinh trong diem_Ke hoach 2012 (theo doi) 2 2 3" xfId="15106"/>
    <cellStyle name="2_pvhung.skhdt 20117113152041 Danh muc cong trinh trong diem_Ke hoach 2012 (theo doi) 2 2 3 2" xfId="46953"/>
    <cellStyle name="2_pvhung.skhdt 20117113152041 Danh muc cong trinh trong diem_Ke hoach 2012 (theo doi) 2 2 3 3" xfId="46954"/>
    <cellStyle name="2_pvhung.skhdt 20117113152041 Danh muc cong trinh trong diem_Ke hoach 2012 (theo doi) 2 2 4" xfId="15107"/>
    <cellStyle name="2_pvhung.skhdt 20117113152041 Danh muc cong trinh trong diem_Ke hoach 2012 (theo doi) 2 2 4 2" xfId="46955"/>
    <cellStyle name="2_pvhung.skhdt 20117113152041 Danh muc cong trinh trong diem_Ke hoach 2012 (theo doi) 2 2 4 3" xfId="46956"/>
    <cellStyle name="2_pvhung.skhdt 20117113152041 Danh muc cong trinh trong diem_Ke hoach 2012 (theo doi) 2 3" xfId="15108"/>
    <cellStyle name="2_pvhung.skhdt 20117113152041 Danh muc cong trinh trong diem_Ke hoach 2012 (theo doi) 2 3 2" xfId="46957"/>
    <cellStyle name="2_pvhung.skhdt 20117113152041 Danh muc cong trinh trong diem_Ke hoach 2012 (theo doi) 2 3 3" xfId="46958"/>
    <cellStyle name="2_pvhung.skhdt 20117113152041 Danh muc cong trinh trong diem_Ke hoach 2012 (theo doi) 2 4" xfId="15109"/>
    <cellStyle name="2_pvhung.skhdt 20117113152041 Danh muc cong trinh trong diem_Ke hoach 2012 (theo doi) 2 4 2" xfId="46959"/>
    <cellStyle name="2_pvhung.skhdt 20117113152041 Danh muc cong trinh trong diem_Ke hoach 2012 (theo doi) 2 4 3" xfId="46960"/>
    <cellStyle name="2_pvhung.skhdt 20117113152041 Danh muc cong trinh trong diem_Ke hoach 2012 (theo doi) 2 5" xfId="15110"/>
    <cellStyle name="2_pvhung.skhdt 20117113152041 Danh muc cong trinh trong diem_Ke hoach 2012 (theo doi) 2 5 2" xfId="46961"/>
    <cellStyle name="2_pvhung.skhdt 20117113152041 Danh muc cong trinh trong diem_Ke hoach 2012 (theo doi) 2 5 3" xfId="46962"/>
    <cellStyle name="2_pvhung.skhdt 20117113152041 Danh muc cong trinh trong diem_Ke hoach 2012 (theo doi) 2 6" xfId="46963"/>
    <cellStyle name="2_pvhung.skhdt 20117113152041 Danh muc cong trinh trong diem_Ke hoach 2012 (theo doi) 2 7" xfId="46964"/>
    <cellStyle name="2_pvhung.skhdt 20117113152041 Danh muc cong trinh trong diem_Ke hoach 2012 (theo doi) 3" xfId="15111"/>
    <cellStyle name="2_pvhung.skhdt 20117113152041 Danh muc cong trinh trong diem_Ke hoach 2012 (theo doi) 3 2" xfId="15112"/>
    <cellStyle name="2_pvhung.skhdt 20117113152041 Danh muc cong trinh trong diem_Ke hoach 2012 (theo doi) 3 2 2" xfId="46965"/>
    <cellStyle name="2_pvhung.skhdt 20117113152041 Danh muc cong trinh trong diem_Ke hoach 2012 (theo doi) 3 2 3" xfId="46966"/>
    <cellStyle name="2_pvhung.skhdt 20117113152041 Danh muc cong trinh trong diem_Ke hoach 2012 (theo doi) 3 3" xfId="15113"/>
    <cellStyle name="2_pvhung.skhdt 20117113152041 Danh muc cong trinh trong diem_Ke hoach 2012 (theo doi) 3 3 2" xfId="46967"/>
    <cellStyle name="2_pvhung.skhdt 20117113152041 Danh muc cong trinh trong diem_Ke hoach 2012 (theo doi) 3 3 3" xfId="46968"/>
    <cellStyle name="2_pvhung.skhdt 20117113152041 Danh muc cong trinh trong diem_Ke hoach 2012 (theo doi) 3 4" xfId="15114"/>
    <cellStyle name="2_pvhung.skhdt 20117113152041 Danh muc cong trinh trong diem_Ke hoach 2012 (theo doi) 3 4 2" xfId="46969"/>
    <cellStyle name="2_pvhung.skhdt 20117113152041 Danh muc cong trinh trong diem_Ke hoach 2012 (theo doi) 3 4 3" xfId="46970"/>
    <cellStyle name="2_pvhung.skhdt 20117113152041 Danh muc cong trinh trong diem_Ke hoach 2012 (theo doi) 4" xfId="15115"/>
    <cellStyle name="2_pvhung.skhdt 20117113152041 Danh muc cong trinh trong diem_Ke hoach 2012 (theo doi) 4 2" xfId="46971"/>
    <cellStyle name="2_pvhung.skhdt 20117113152041 Danh muc cong trinh trong diem_Ke hoach 2012 (theo doi) 4 3" xfId="46972"/>
    <cellStyle name="2_pvhung.skhdt 20117113152041 Danh muc cong trinh trong diem_Ke hoach 2012 (theo doi) 5" xfId="15116"/>
    <cellStyle name="2_pvhung.skhdt 20117113152041 Danh muc cong trinh trong diem_Ke hoach 2012 (theo doi) 5 2" xfId="46973"/>
    <cellStyle name="2_pvhung.skhdt 20117113152041 Danh muc cong trinh trong diem_Ke hoach 2012 (theo doi) 5 3" xfId="46974"/>
    <cellStyle name="2_pvhung.skhdt 20117113152041 Danh muc cong trinh trong diem_Ke hoach 2012 (theo doi) 6" xfId="15117"/>
    <cellStyle name="2_pvhung.skhdt 20117113152041 Danh muc cong trinh trong diem_Ke hoach 2012 (theo doi) 6 2" xfId="46975"/>
    <cellStyle name="2_pvhung.skhdt 20117113152041 Danh muc cong trinh trong diem_Ke hoach 2012 (theo doi) 6 3" xfId="46976"/>
    <cellStyle name="2_pvhung.skhdt 20117113152041 Danh muc cong trinh trong diem_Ke hoach 2012 (theo doi) 7" xfId="46977"/>
    <cellStyle name="2_pvhung.skhdt 20117113152041 Danh muc cong trinh trong diem_Ke hoach 2012 theo doi (giai ngan 30.6.12)" xfId="15118"/>
    <cellStyle name="2_pvhung.skhdt 20117113152041 Danh muc cong trinh trong diem_Ke hoach 2012 theo doi (giai ngan 30.6.12) 2" xfId="15119"/>
    <cellStyle name="2_pvhung.skhdt 20117113152041 Danh muc cong trinh trong diem_Ke hoach 2012 theo doi (giai ngan 30.6.12) 2 2" xfId="15120"/>
    <cellStyle name="2_pvhung.skhdt 20117113152041 Danh muc cong trinh trong diem_Ke hoach 2012 theo doi (giai ngan 30.6.12) 2 2 2" xfId="15121"/>
    <cellStyle name="2_pvhung.skhdt 20117113152041 Danh muc cong trinh trong diem_Ke hoach 2012 theo doi (giai ngan 30.6.12) 2 2 2 2" xfId="46978"/>
    <cellStyle name="2_pvhung.skhdt 20117113152041 Danh muc cong trinh trong diem_Ke hoach 2012 theo doi (giai ngan 30.6.12) 2 2 2 3" xfId="46979"/>
    <cellStyle name="2_pvhung.skhdt 20117113152041 Danh muc cong trinh trong diem_Ke hoach 2012 theo doi (giai ngan 30.6.12) 2 2 3" xfId="15122"/>
    <cellStyle name="2_pvhung.skhdt 20117113152041 Danh muc cong trinh trong diem_Ke hoach 2012 theo doi (giai ngan 30.6.12) 2 2 3 2" xfId="46980"/>
    <cellStyle name="2_pvhung.skhdt 20117113152041 Danh muc cong trinh trong diem_Ke hoach 2012 theo doi (giai ngan 30.6.12) 2 2 3 3" xfId="46981"/>
    <cellStyle name="2_pvhung.skhdt 20117113152041 Danh muc cong trinh trong diem_Ke hoach 2012 theo doi (giai ngan 30.6.12) 2 2 4" xfId="15123"/>
    <cellStyle name="2_pvhung.skhdt 20117113152041 Danh muc cong trinh trong diem_Ke hoach 2012 theo doi (giai ngan 30.6.12) 2 2 4 2" xfId="46982"/>
    <cellStyle name="2_pvhung.skhdt 20117113152041 Danh muc cong trinh trong diem_Ke hoach 2012 theo doi (giai ngan 30.6.12) 2 2 4 3" xfId="46983"/>
    <cellStyle name="2_pvhung.skhdt 20117113152041 Danh muc cong trinh trong diem_Ke hoach 2012 theo doi (giai ngan 30.6.12) 2 3" xfId="15124"/>
    <cellStyle name="2_pvhung.skhdt 20117113152041 Danh muc cong trinh trong diem_Ke hoach 2012 theo doi (giai ngan 30.6.12) 2 3 2" xfId="46984"/>
    <cellStyle name="2_pvhung.skhdt 20117113152041 Danh muc cong trinh trong diem_Ke hoach 2012 theo doi (giai ngan 30.6.12) 2 3 3" xfId="46985"/>
    <cellStyle name="2_pvhung.skhdt 20117113152041 Danh muc cong trinh trong diem_Ke hoach 2012 theo doi (giai ngan 30.6.12) 2 4" xfId="15125"/>
    <cellStyle name="2_pvhung.skhdt 20117113152041 Danh muc cong trinh trong diem_Ke hoach 2012 theo doi (giai ngan 30.6.12) 2 4 2" xfId="46986"/>
    <cellStyle name="2_pvhung.skhdt 20117113152041 Danh muc cong trinh trong diem_Ke hoach 2012 theo doi (giai ngan 30.6.12) 2 4 3" xfId="46987"/>
    <cellStyle name="2_pvhung.skhdt 20117113152041 Danh muc cong trinh trong diem_Ke hoach 2012 theo doi (giai ngan 30.6.12) 2 5" xfId="15126"/>
    <cellStyle name="2_pvhung.skhdt 20117113152041 Danh muc cong trinh trong diem_Ke hoach 2012 theo doi (giai ngan 30.6.12) 2 5 2" xfId="46988"/>
    <cellStyle name="2_pvhung.skhdt 20117113152041 Danh muc cong trinh trong diem_Ke hoach 2012 theo doi (giai ngan 30.6.12) 2 5 3" xfId="46989"/>
    <cellStyle name="2_pvhung.skhdt 20117113152041 Danh muc cong trinh trong diem_Ke hoach 2012 theo doi (giai ngan 30.6.12) 2 6" xfId="46990"/>
    <cellStyle name="2_pvhung.skhdt 20117113152041 Danh muc cong trinh trong diem_Ke hoach 2012 theo doi (giai ngan 30.6.12) 2 7" xfId="46991"/>
    <cellStyle name="2_pvhung.skhdt 20117113152041 Danh muc cong trinh trong diem_Ke hoach 2012 theo doi (giai ngan 30.6.12) 3" xfId="15127"/>
    <cellStyle name="2_pvhung.skhdt 20117113152041 Danh muc cong trinh trong diem_Ke hoach 2012 theo doi (giai ngan 30.6.12) 3 2" xfId="15128"/>
    <cellStyle name="2_pvhung.skhdt 20117113152041 Danh muc cong trinh trong diem_Ke hoach 2012 theo doi (giai ngan 30.6.12) 3 2 2" xfId="46992"/>
    <cellStyle name="2_pvhung.skhdt 20117113152041 Danh muc cong trinh trong diem_Ke hoach 2012 theo doi (giai ngan 30.6.12) 3 2 3" xfId="46993"/>
    <cellStyle name="2_pvhung.skhdt 20117113152041 Danh muc cong trinh trong diem_Ke hoach 2012 theo doi (giai ngan 30.6.12) 3 3" xfId="15129"/>
    <cellStyle name="2_pvhung.skhdt 20117113152041 Danh muc cong trinh trong diem_Ke hoach 2012 theo doi (giai ngan 30.6.12) 3 3 2" xfId="46994"/>
    <cellStyle name="2_pvhung.skhdt 20117113152041 Danh muc cong trinh trong diem_Ke hoach 2012 theo doi (giai ngan 30.6.12) 3 3 3" xfId="46995"/>
    <cellStyle name="2_pvhung.skhdt 20117113152041 Danh muc cong trinh trong diem_Ke hoach 2012 theo doi (giai ngan 30.6.12) 3 4" xfId="15130"/>
    <cellStyle name="2_pvhung.skhdt 20117113152041 Danh muc cong trinh trong diem_Ke hoach 2012 theo doi (giai ngan 30.6.12) 3 4 2" xfId="46996"/>
    <cellStyle name="2_pvhung.skhdt 20117113152041 Danh muc cong trinh trong diem_Ke hoach 2012 theo doi (giai ngan 30.6.12) 3 4 3" xfId="46997"/>
    <cellStyle name="2_pvhung.skhdt 20117113152041 Danh muc cong trinh trong diem_Ke hoach 2012 theo doi (giai ngan 30.6.12) 4" xfId="15131"/>
    <cellStyle name="2_pvhung.skhdt 20117113152041 Danh muc cong trinh trong diem_Ke hoach 2012 theo doi (giai ngan 30.6.12) 4 2" xfId="46998"/>
    <cellStyle name="2_pvhung.skhdt 20117113152041 Danh muc cong trinh trong diem_Ke hoach 2012 theo doi (giai ngan 30.6.12) 4 3" xfId="46999"/>
    <cellStyle name="2_pvhung.skhdt 20117113152041 Danh muc cong trinh trong diem_Ke hoach 2012 theo doi (giai ngan 30.6.12) 5" xfId="15132"/>
    <cellStyle name="2_pvhung.skhdt 20117113152041 Danh muc cong trinh trong diem_Ke hoach 2012 theo doi (giai ngan 30.6.12) 5 2" xfId="47000"/>
    <cellStyle name="2_pvhung.skhdt 20117113152041 Danh muc cong trinh trong diem_Ke hoach 2012 theo doi (giai ngan 30.6.12) 5 3" xfId="47001"/>
    <cellStyle name="2_pvhung.skhdt 20117113152041 Danh muc cong trinh trong diem_Ke hoach 2012 theo doi (giai ngan 30.6.12) 6" xfId="15133"/>
    <cellStyle name="2_pvhung.skhdt 20117113152041 Danh muc cong trinh trong diem_Ke hoach 2012 theo doi (giai ngan 30.6.12) 6 2" xfId="47002"/>
    <cellStyle name="2_pvhung.skhdt 20117113152041 Danh muc cong trinh trong diem_Ke hoach 2012 theo doi (giai ngan 30.6.12) 6 3" xfId="47003"/>
    <cellStyle name="2_pvhung.skhdt 20117113152041 Danh muc cong trinh trong diem_Ke hoach 2012 theo doi (giai ngan 30.6.12) 7" xfId="47004"/>
    <cellStyle name="2_Ra soat KH 2008 (chinh thuc)" xfId="15134"/>
    <cellStyle name="2_Ra soat KH 2009 (chinh thuc o nha)" xfId="15135"/>
    <cellStyle name="2_Ra soat KH 2009 (chinh thuc o nha) 2" xfId="15136"/>
    <cellStyle name="2_Ra soat KH 2009 (chinh thuc o nha) 2 2" xfId="15137"/>
    <cellStyle name="2_Ra soat KH 2009 (chinh thuc o nha) 2 2 2" xfId="47005"/>
    <cellStyle name="2_Ra soat KH 2009 (chinh thuc o nha) 2 2 3" xfId="47006"/>
    <cellStyle name="2_Ra soat KH 2009 (chinh thuc o nha) 2 3" xfId="15138"/>
    <cellStyle name="2_Ra soat KH 2009 (chinh thuc o nha) 2 3 2" xfId="47007"/>
    <cellStyle name="2_Ra soat KH 2009 (chinh thuc o nha) 2 3 3" xfId="47008"/>
    <cellStyle name="2_Ra soat KH 2009 (chinh thuc o nha) 2 4" xfId="15139"/>
    <cellStyle name="2_Ra soat KH 2009 (chinh thuc o nha) 2 4 2" xfId="47009"/>
    <cellStyle name="2_Ra soat KH 2009 (chinh thuc o nha) 2 4 3" xfId="47010"/>
    <cellStyle name="2_Ra soat KH 2009 (chinh thuc o nha) 3" xfId="15140"/>
    <cellStyle name="2_Ra soat KH 2009 (chinh thuc o nha) 3 2" xfId="47011"/>
    <cellStyle name="2_Ra soat KH 2009 (chinh thuc o nha) 3 3" xfId="47012"/>
    <cellStyle name="2_Ra soat KH 2009 (chinh thuc o nha) 4" xfId="15141"/>
    <cellStyle name="2_Ra soat KH 2009 (chinh thuc o nha) 4 2" xfId="47013"/>
    <cellStyle name="2_Ra soat KH 2009 (chinh thuc o nha) 4 3" xfId="47014"/>
    <cellStyle name="2_Ra soat KH 2009 (chinh thuc o nha) 5" xfId="15142"/>
    <cellStyle name="2_Ra soat KH 2009 (chinh thuc o nha) 5 2" xfId="47015"/>
    <cellStyle name="2_Ra soat KH 2009 (chinh thuc o nha) 5 3" xfId="47016"/>
    <cellStyle name="2_Ra soat KH 2009 (chinh thuc o nha) 6" xfId="47017"/>
    <cellStyle name="2_Ra soat KH 2009 (chinh thuc o nha) 7" xfId="47018"/>
    <cellStyle name="2_Ra soat KH 2009 (chinh thuc o nha)_BC von DTPT 6 thang 2012" xfId="15143"/>
    <cellStyle name="2_Ra soat KH 2009 (chinh thuc o nha)_BC von DTPT 6 thang 2012 2" xfId="15144"/>
    <cellStyle name="2_Ra soat KH 2009 (chinh thuc o nha)_BC von DTPT 6 thang 2012 2 2" xfId="15145"/>
    <cellStyle name="2_Ra soat KH 2009 (chinh thuc o nha)_BC von DTPT 6 thang 2012 2 2 2" xfId="47019"/>
    <cellStyle name="2_Ra soat KH 2009 (chinh thuc o nha)_BC von DTPT 6 thang 2012 2 2 3" xfId="47020"/>
    <cellStyle name="2_Ra soat KH 2009 (chinh thuc o nha)_BC von DTPT 6 thang 2012 2 3" xfId="15146"/>
    <cellStyle name="2_Ra soat KH 2009 (chinh thuc o nha)_BC von DTPT 6 thang 2012 2 3 2" xfId="47021"/>
    <cellStyle name="2_Ra soat KH 2009 (chinh thuc o nha)_BC von DTPT 6 thang 2012 2 3 3" xfId="47022"/>
    <cellStyle name="2_Ra soat KH 2009 (chinh thuc o nha)_BC von DTPT 6 thang 2012 2 4" xfId="15147"/>
    <cellStyle name="2_Ra soat KH 2009 (chinh thuc o nha)_BC von DTPT 6 thang 2012 2 4 2" xfId="47023"/>
    <cellStyle name="2_Ra soat KH 2009 (chinh thuc o nha)_BC von DTPT 6 thang 2012 2 4 3" xfId="47024"/>
    <cellStyle name="2_Ra soat KH 2009 (chinh thuc o nha)_BC von DTPT 6 thang 2012 3" xfId="15148"/>
    <cellStyle name="2_Ra soat KH 2009 (chinh thuc o nha)_BC von DTPT 6 thang 2012 3 2" xfId="47025"/>
    <cellStyle name="2_Ra soat KH 2009 (chinh thuc o nha)_BC von DTPT 6 thang 2012 3 3" xfId="47026"/>
    <cellStyle name="2_Ra soat KH 2009 (chinh thuc o nha)_BC von DTPT 6 thang 2012 4" xfId="15149"/>
    <cellStyle name="2_Ra soat KH 2009 (chinh thuc o nha)_BC von DTPT 6 thang 2012 4 2" xfId="47027"/>
    <cellStyle name="2_Ra soat KH 2009 (chinh thuc o nha)_BC von DTPT 6 thang 2012 4 3" xfId="47028"/>
    <cellStyle name="2_Ra soat KH 2009 (chinh thuc o nha)_BC von DTPT 6 thang 2012 5" xfId="15150"/>
    <cellStyle name="2_Ra soat KH 2009 (chinh thuc o nha)_BC von DTPT 6 thang 2012 5 2" xfId="47029"/>
    <cellStyle name="2_Ra soat KH 2009 (chinh thuc o nha)_BC von DTPT 6 thang 2012 5 3" xfId="47030"/>
    <cellStyle name="2_Ra soat KH 2009 (chinh thuc o nha)_BC von DTPT 6 thang 2012 6" xfId="47031"/>
    <cellStyle name="2_Ra soat KH 2009 (chinh thuc o nha)_BC von DTPT 6 thang 2012 7" xfId="47032"/>
    <cellStyle name="2_Ra soat KH 2009 (chinh thuc o nha)_Bieu du thao QD von ho tro co MT" xfId="15151"/>
    <cellStyle name="2_Ra soat KH 2009 (chinh thuc o nha)_Bieu du thao QD von ho tro co MT 2" xfId="15152"/>
    <cellStyle name="2_Ra soat KH 2009 (chinh thuc o nha)_Bieu du thao QD von ho tro co MT 2 2" xfId="15153"/>
    <cellStyle name="2_Ra soat KH 2009 (chinh thuc o nha)_Bieu du thao QD von ho tro co MT 2 2 2" xfId="47033"/>
    <cellStyle name="2_Ra soat KH 2009 (chinh thuc o nha)_Bieu du thao QD von ho tro co MT 2 2 3" xfId="47034"/>
    <cellStyle name="2_Ra soat KH 2009 (chinh thuc o nha)_Bieu du thao QD von ho tro co MT 2 3" xfId="15154"/>
    <cellStyle name="2_Ra soat KH 2009 (chinh thuc o nha)_Bieu du thao QD von ho tro co MT 2 3 2" xfId="47035"/>
    <cellStyle name="2_Ra soat KH 2009 (chinh thuc o nha)_Bieu du thao QD von ho tro co MT 2 3 3" xfId="47036"/>
    <cellStyle name="2_Ra soat KH 2009 (chinh thuc o nha)_Bieu du thao QD von ho tro co MT 2 4" xfId="15155"/>
    <cellStyle name="2_Ra soat KH 2009 (chinh thuc o nha)_Bieu du thao QD von ho tro co MT 2 4 2" xfId="47037"/>
    <cellStyle name="2_Ra soat KH 2009 (chinh thuc o nha)_Bieu du thao QD von ho tro co MT 2 4 3" xfId="47038"/>
    <cellStyle name="2_Ra soat KH 2009 (chinh thuc o nha)_Bieu du thao QD von ho tro co MT 3" xfId="15156"/>
    <cellStyle name="2_Ra soat KH 2009 (chinh thuc o nha)_Bieu du thao QD von ho tro co MT 3 2" xfId="47039"/>
    <cellStyle name="2_Ra soat KH 2009 (chinh thuc o nha)_Bieu du thao QD von ho tro co MT 3 3" xfId="47040"/>
    <cellStyle name="2_Ra soat KH 2009 (chinh thuc o nha)_Bieu du thao QD von ho tro co MT 4" xfId="15157"/>
    <cellStyle name="2_Ra soat KH 2009 (chinh thuc o nha)_Bieu du thao QD von ho tro co MT 4 2" xfId="47041"/>
    <cellStyle name="2_Ra soat KH 2009 (chinh thuc o nha)_Bieu du thao QD von ho tro co MT 4 3" xfId="47042"/>
    <cellStyle name="2_Ra soat KH 2009 (chinh thuc o nha)_Bieu du thao QD von ho tro co MT 5" xfId="15158"/>
    <cellStyle name="2_Ra soat KH 2009 (chinh thuc o nha)_Bieu du thao QD von ho tro co MT 5 2" xfId="47043"/>
    <cellStyle name="2_Ra soat KH 2009 (chinh thuc o nha)_Bieu du thao QD von ho tro co MT 5 3" xfId="47044"/>
    <cellStyle name="2_Ra soat KH 2009 (chinh thuc o nha)_Bieu du thao QD von ho tro co MT 6" xfId="47045"/>
    <cellStyle name="2_Ra soat KH 2009 (chinh thuc o nha)_Bieu du thao QD von ho tro co MT 7" xfId="47046"/>
    <cellStyle name="2_Ra soat KH 2009 (chinh thuc o nha)_Ke hoach 2012 (theo doi)" xfId="15159"/>
    <cellStyle name="2_Ra soat KH 2009 (chinh thuc o nha)_Ke hoach 2012 (theo doi) 2" xfId="15160"/>
    <cellStyle name="2_Ra soat KH 2009 (chinh thuc o nha)_Ke hoach 2012 (theo doi) 2 2" xfId="15161"/>
    <cellStyle name="2_Ra soat KH 2009 (chinh thuc o nha)_Ke hoach 2012 (theo doi) 2 2 2" xfId="47047"/>
    <cellStyle name="2_Ra soat KH 2009 (chinh thuc o nha)_Ke hoach 2012 (theo doi) 2 2 3" xfId="47048"/>
    <cellStyle name="2_Ra soat KH 2009 (chinh thuc o nha)_Ke hoach 2012 (theo doi) 2 3" xfId="15162"/>
    <cellStyle name="2_Ra soat KH 2009 (chinh thuc o nha)_Ke hoach 2012 (theo doi) 2 3 2" xfId="47049"/>
    <cellStyle name="2_Ra soat KH 2009 (chinh thuc o nha)_Ke hoach 2012 (theo doi) 2 3 3" xfId="47050"/>
    <cellStyle name="2_Ra soat KH 2009 (chinh thuc o nha)_Ke hoach 2012 (theo doi) 2 4" xfId="15163"/>
    <cellStyle name="2_Ra soat KH 2009 (chinh thuc o nha)_Ke hoach 2012 (theo doi) 2 4 2" xfId="47051"/>
    <cellStyle name="2_Ra soat KH 2009 (chinh thuc o nha)_Ke hoach 2012 (theo doi) 2 4 3" xfId="47052"/>
    <cellStyle name="2_Ra soat KH 2009 (chinh thuc o nha)_Ke hoach 2012 (theo doi) 3" xfId="15164"/>
    <cellStyle name="2_Ra soat KH 2009 (chinh thuc o nha)_Ke hoach 2012 (theo doi) 3 2" xfId="47053"/>
    <cellStyle name="2_Ra soat KH 2009 (chinh thuc o nha)_Ke hoach 2012 (theo doi) 3 3" xfId="47054"/>
    <cellStyle name="2_Ra soat KH 2009 (chinh thuc o nha)_Ke hoach 2012 (theo doi) 4" xfId="15165"/>
    <cellStyle name="2_Ra soat KH 2009 (chinh thuc o nha)_Ke hoach 2012 (theo doi) 4 2" xfId="47055"/>
    <cellStyle name="2_Ra soat KH 2009 (chinh thuc o nha)_Ke hoach 2012 (theo doi) 4 3" xfId="47056"/>
    <cellStyle name="2_Ra soat KH 2009 (chinh thuc o nha)_Ke hoach 2012 (theo doi) 5" xfId="15166"/>
    <cellStyle name="2_Ra soat KH 2009 (chinh thuc o nha)_Ke hoach 2012 (theo doi) 5 2" xfId="47057"/>
    <cellStyle name="2_Ra soat KH 2009 (chinh thuc o nha)_Ke hoach 2012 (theo doi) 5 3" xfId="47058"/>
    <cellStyle name="2_Ra soat KH 2009 (chinh thuc o nha)_Ke hoach 2012 (theo doi) 6" xfId="47059"/>
    <cellStyle name="2_Ra soat KH 2009 (chinh thuc o nha)_Ke hoach 2012 (theo doi) 7" xfId="47060"/>
    <cellStyle name="2_Ra soat KH 2009 (chinh thuc o nha)_Ke hoach 2012 theo doi (giai ngan 30.6.12)" xfId="15167"/>
    <cellStyle name="2_Ra soat KH 2009 (chinh thuc o nha)_Ke hoach 2012 theo doi (giai ngan 30.6.12) 2" xfId="15168"/>
    <cellStyle name="2_Ra soat KH 2009 (chinh thuc o nha)_Ke hoach 2012 theo doi (giai ngan 30.6.12) 2 2" xfId="15169"/>
    <cellStyle name="2_Ra soat KH 2009 (chinh thuc o nha)_Ke hoach 2012 theo doi (giai ngan 30.6.12) 2 2 2" xfId="47061"/>
    <cellStyle name="2_Ra soat KH 2009 (chinh thuc o nha)_Ke hoach 2012 theo doi (giai ngan 30.6.12) 2 2 3" xfId="47062"/>
    <cellStyle name="2_Ra soat KH 2009 (chinh thuc o nha)_Ke hoach 2012 theo doi (giai ngan 30.6.12) 2 3" xfId="15170"/>
    <cellStyle name="2_Ra soat KH 2009 (chinh thuc o nha)_Ke hoach 2012 theo doi (giai ngan 30.6.12) 2 3 2" xfId="47063"/>
    <cellStyle name="2_Ra soat KH 2009 (chinh thuc o nha)_Ke hoach 2012 theo doi (giai ngan 30.6.12) 2 3 3" xfId="47064"/>
    <cellStyle name="2_Ra soat KH 2009 (chinh thuc o nha)_Ke hoach 2012 theo doi (giai ngan 30.6.12) 2 4" xfId="15171"/>
    <cellStyle name="2_Ra soat KH 2009 (chinh thuc o nha)_Ke hoach 2012 theo doi (giai ngan 30.6.12) 2 4 2" xfId="47065"/>
    <cellStyle name="2_Ra soat KH 2009 (chinh thuc o nha)_Ke hoach 2012 theo doi (giai ngan 30.6.12) 2 4 3" xfId="47066"/>
    <cellStyle name="2_Ra soat KH 2009 (chinh thuc o nha)_Ke hoach 2012 theo doi (giai ngan 30.6.12) 3" xfId="15172"/>
    <cellStyle name="2_Ra soat KH 2009 (chinh thuc o nha)_Ke hoach 2012 theo doi (giai ngan 30.6.12) 3 2" xfId="47067"/>
    <cellStyle name="2_Ra soat KH 2009 (chinh thuc o nha)_Ke hoach 2012 theo doi (giai ngan 30.6.12) 3 3" xfId="47068"/>
    <cellStyle name="2_Ra soat KH 2009 (chinh thuc o nha)_Ke hoach 2012 theo doi (giai ngan 30.6.12) 4" xfId="15173"/>
    <cellStyle name="2_Ra soat KH 2009 (chinh thuc o nha)_Ke hoach 2012 theo doi (giai ngan 30.6.12) 4 2" xfId="47069"/>
    <cellStyle name="2_Ra soat KH 2009 (chinh thuc o nha)_Ke hoach 2012 theo doi (giai ngan 30.6.12) 4 3" xfId="47070"/>
    <cellStyle name="2_Ra soat KH 2009 (chinh thuc o nha)_Ke hoach 2012 theo doi (giai ngan 30.6.12) 5" xfId="15174"/>
    <cellStyle name="2_Ra soat KH 2009 (chinh thuc o nha)_Ke hoach 2012 theo doi (giai ngan 30.6.12) 5 2" xfId="47071"/>
    <cellStyle name="2_Ra soat KH 2009 (chinh thuc o nha)_Ke hoach 2012 theo doi (giai ngan 30.6.12) 5 3" xfId="47072"/>
    <cellStyle name="2_Ra soat KH 2009 (chinh thuc o nha)_Ke hoach 2012 theo doi (giai ngan 30.6.12) 6" xfId="47073"/>
    <cellStyle name="2_Ra soat KH 2009 (chinh thuc o nha)_Ke hoach 2012 theo doi (giai ngan 30.6.12) 7" xfId="47074"/>
    <cellStyle name="2_Tong hop so lieu" xfId="15175"/>
    <cellStyle name="2_Tong hop so lieu 2" xfId="15176"/>
    <cellStyle name="2_Tong hop so lieu 2 2" xfId="15177"/>
    <cellStyle name="2_Tong hop so lieu 2 2 2" xfId="47075"/>
    <cellStyle name="2_Tong hop so lieu 2 2 3" xfId="47076"/>
    <cellStyle name="2_Tong hop so lieu 2 3" xfId="15178"/>
    <cellStyle name="2_Tong hop so lieu 2 3 2" xfId="47077"/>
    <cellStyle name="2_Tong hop so lieu 2 3 3" xfId="47078"/>
    <cellStyle name="2_Tong hop so lieu 2 4" xfId="15179"/>
    <cellStyle name="2_Tong hop so lieu 2 4 2" xfId="47079"/>
    <cellStyle name="2_Tong hop so lieu 2 4 3" xfId="47080"/>
    <cellStyle name="2_Tong hop so lieu 3" xfId="15180"/>
    <cellStyle name="2_Tong hop so lieu 3 2" xfId="47081"/>
    <cellStyle name="2_Tong hop so lieu 3 3" xfId="47082"/>
    <cellStyle name="2_Tong hop so lieu 4" xfId="15181"/>
    <cellStyle name="2_Tong hop so lieu 4 2" xfId="47083"/>
    <cellStyle name="2_Tong hop so lieu 4 3" xfId="47084"/>
    <cellStyle name="2_Tong hop so lieu 5" xfId="15182"/>
    <cellStyle name="2_Tong hop so lieu 5 2" xfId="47085"/>
    <cellStyle name="2_Tong hop so lieu 5 3" xfId="47086"/>
    <cellStyle name="2_Tong hop so lieu 6" xfId="47087"/>
    <cellStyle name="2_Tong hop so lieu 7" xfId="47088"/>
    <cellStyle name="2_Tong hop so lieu_BC cong trinh trong diem" xfId="15183"/>
    <cellStyle name="2_Tong hop so lieu_BC cong trinh trong diem 2" xfId="15184"/>
    <cellStyle name="2_Tong hop so lieu_BC cong trinh trong diem 2 2" xfId="15185"/>
    <cellStyle name="2_Tong hop so lieu_BC cong trinh trong diem 2 2 2" xfId="47089"/>
    <cellStyle name="2_Tong hop so lieu_BC cong trinh trong diem 2 2 3" xfId="47090"/>
    <cellStyle name="2_Tong hop so lieu_BC cong trinh trong diem 2 3" xfId="15186"/>
    <cellStyle name="2_Tong hop so lieu_BC cong trinh trong diem 2 3 2" xfId="47091"/>
    <cellStyle name="2_Tong hop so lieu_BC cong trinh trong diem 2 3 3" xfId="47092"/>
    <cellStyle name="2_Tong hop so lieu_BC cong trinh trong diem 2 4" xfId="15187"/>
    <cellStyle name="2_Tong hop so lieu_BC cong trinh trong diem 2 4 2" xfId="47093"/>
    <cellStyle name="2_Tong hop so lieu_BC cong trinh trong diem 2 4 3" xfId="47094"/>
    <cellStyle name="2_Tong hop so lieu_BC cong trinh trong diem 3" xfId="15188"/>
    <cellStyle name="2_Tong hop so lieu_BC cong trinh trong diem 3 2" xfId="47095"/>
    <cellStyle name="2_Tong hop so lieu_BC cong trinh trong diem 3 3" xfId="47096"/>
    <cellStyle name="2_Tong hop so lieu_BC cong trinh trong diem 4" xfId="15189"/>
    <cellStyle name="2_Tong hop so lieu_BC cong trinh trong diem 4 2" xfId="47097"/>
    <cellStyle name="2_Tong hop so lieu_BC cong trinh trong diem 4 3" xfId="47098"/>
    <cellStyle name="2_Tong hop so lieu_BC cong trinh trong diem 5" xfId="15190"/>
    <cellStyle name="2_Tong hop so lieu_BC cong trinh trong diem 5 2" xfId="47099"/>
    <cellStyle name="2_Tong hop so lieu_BC cong trinh trong diem 5 3" xfId="47100"/>
    <cellStyle name="2_Tong hop so lieu_BC cong trinh trong diem 6" xfId="47101"/>
    <cellStyle name="2_Tong hop so lieu_BC cong trinh trong diem 7" xfId="47102"/>
    <cellStyle name="2_Tong hop so lieu_BC cong trinh trong diem_BC von DTPT 6 thang 2012" xfId="15191"/>
    <cellStyle name="2_Tong hop so lieu_BC cong trinh trong diem_BC von DTPT 6 thang 2012 2" xfId="15192"/>
    <cellStyle name="2_Tong hop so lieu_BC cong trinh trong diem_BC von DTPT 6 thang 2012 2 2" xfId="15193"/>
    <cellStyle name="2_Tong hop so lieu_BC cong trinh trong diem_BC von DTPT 6 thang 2012 2 2 2" xfId="47103"/>
    <cellStyle name="2_Tong hop so lieu_BC cong trinh trong diem_BC von DTPT 6 thang 2012 2 2 3" xfId="47104"/>
    <cellStyle name="2_Tong hop so lieu_BC cong trinh trong diem_BC von DTPT 6 thang 2012 2 3" xfId="15194"/>
    <cellStyle name="2_Tong hop so lieu_BC cong trinh trong diem_BC von DTPT 6 thang 2012 2 3 2" xfId="47105"/>
    <cellStyle name="2_Tong hop so lieu_BC cong trinh trong diem_BC von DTPT 6 thang 2012 2 3 3" xfId="47106"/>
    <cellStyle name="2_Tong hop so lieu_BC cong trinh trong diem_BC von DTPT 6 thang 2012 2 4" xfId="15195"/>
    <cellStyle name="2_Tong hop so lieu_BC cong trinh trong diem_BC von DTPT 6 thang 2012 2 4 2" xfId="47107"/>
    <cellStyle name="2_Tong hop so lieu_BC cong trinh trong diem_BC von DTPT 6 thang 2012 2 4 3" xfId="47108"/>
    <cellStyle name="2_Tong hop so lieu_BC cong trinh trong diem_BC von DTPT 6 thang 2012 3" xfId="15196"/>
    <cellStyle name="2_Tong hop so lieu_BC cong trinh trong diem_BC von DTPT 6 thang 2012 3 2" xfId="47109"/>
    <cellStyle name="2_Tong hop so lieu_BC cong trinh trong diem_BC von DTPT 6 thang 2012 3 3" xfId="47110"/>
    <cellStyle name="2_Tong hop so lieu_BC cong trinh trong diem_BC von DTPT 6 thang 2012 4" xfId="15197"/>
    <cellStyle name="2_Tong hop so lieu_BC cong trinh trong diem_BC von DTPT 6 thang 2012 4 2" xfId="47111"/>
    <cellStyle name="2_Tong hop so lieu_BC cong trinh trong diem_BC von DTPT 6 thang 2012 4 3" xfId="47112"/>
    <cellStyle name="2_Tong hop so lieu_BC cong trinh trong diem_BC von DTPT 6 thang 2012 5" xfId="15198"/>
    <cellStyle name="2_Tong hop so lieu_BC cong trinh trong diem_BC von DTPT 6 thang 2012 5 2" xfId="47113"/>
    <cellStyle name="2_Tong hop so lieu_BC cong trinh trong diem_BC von DTPT 6 thang 2012 5 3" xfId="47114"/>
    <cellStyle name="2_Tong hop so lieu_BC cong trinh trong diem_BC von DTPT 6 thang 2012 6" xfId="47115"/>
    <cellStyle name="2_Tong hop so lieu_BC cong trinh trong diem_BC von DTPT 6 thang 2012 7" xfId="47116"/>
    <cellStyle name="2_Tong hop so lieu_BC cong trinh trong diem_Bieu du thao QD von ho tro co MT" xfId="15199"/>
    <cellStyle name="2_Tong hop so lieu_BC cong trinh trong diem_Bieu du thao QD von ho tro co MT 2" xfId="15200"/>
    <cellStyle name="2_Tong hop so lieu_BC cong trinh trong diem_Bieu du thao QD von ho tro co MT 2 2" xfId="15201"/>
    <cellStyle name="2_Tong hop so lieu_BC cong trinh trong diem_Bieu du thao QD von ho tro co MT 2 2 2" xfId="47117"/>
    <cellStyle name="2_Tong hop so lieu_BC cong trinh trong diem_Bieu du thao QD von ho tro co MT 2 2 3" xfId="47118"/>
    <cellStyle name="2_Tong hop so lieu_BC cong trinh trong diem_Bieu du thao QD von ho tro co MT 2 3" xfId="15202"/>
    <cellStyle name="2_Tong hop so lieu_BC cong trinh trong diem_Bieu du thao QD von ho tro co MT 2 3 2" xfId="47119"/>
    <cellStyle name="2_Tong hop so lieu_BC cong trinh trong diem_Bieu du thao QD von ho tro co MT 2 3 3" xfId="47120"/>
    <cellStyle name="2_Tong hop so lieu_BC cong trinh trong diem_Bieu du thao QD von ho tro co MT 2 4" xfId="15203"/>
    <cellStyle name="2_Tong hop so lieu_BC cong trinh trong diem_Bieu du thao QD von ho tro co MT 2 4 2" xfId="47121"/>
    <cellStyle name="2_Tong hop so lieu_BC cong trinh trong diem_Bieu du thao QD von ho tro co MT 2 4 3" xfId="47122"/>
    <cellStyle name="2_Tong hop so lieu_BC cong trinh trong diem_Bieu du thao QD von ho tro co MT 3" xfId="15204"/>
    <cellStyle name="2_Tong hop so lieu_BC cong trinh trong diem_Bieu du thao QD von ho tro co MT 3 2" xfId="47123"/>
    <cellStyle name="2_Tong hop so lieu_BC cong trinh trong diem_Bieu du thao QD von ho tro co MT 3 3" xfId="47124"/>
    <cellStyle name="2_Tong hop so lieu_BC cong trinh trong diem_Bieu du thao QD von ho tro co MT 4" xfId="15205"/>
    <cellStyle name="2_Tong hop so lieu_BC cong trinh trong diem_Bieu du thao QD von ho tro co MT 4 2" xfId="47125"/>
    <cellStyle name="2_Tong hop so lieu_BC cong trinh trong diem_Bieu du thao QD von ho tro co MT 4 3" xfId="47126"/>
    <cellStyle name="2_Tong hop so lieu_BC cong trinh trong diem_Bieu du thao QD von ho tro co MT 5" xfId="15206"/>
    <cellStyle name="2_Tong hop so lieu_BC cong trinh trong diem_Bieu du thao QD von ho tro co MT 5 2" xfId="47127"/>
    <cellStyle name="2_Tong hop so lieu_BC cong trinh trong diem_Bieu du thao QD von ho tro co MT 5 3" xfId="47128"/>
    <cellStyle name="2_Tong hop so lieu_BC cong trinh trong diem_Bieu du thao QD von ho tro co MT 6" xfId="47129"/>
    <cellStyle name="2_Tong hop so lieu_BC cong trinh trong diem_Bieu du thao QD von ho tro co MT 7" xfId="47130"/>
    <cellStyle name="2_Tong hop so lieu_BC cong trinh trong diem_Ke hoach 2012 (theo doi)" xfId="15207"/>
    <cellStyle name="2_Tong hop so lieu_BC cong trinh trong diem_Ke hoach 2012 (theo doi) 2" xfId="15208"/>
    <cellStyle name="2_Tong hop so lieu_BC cong trinh trong diem_Ke hoach 2012 (theo doi) 2 2" xfId="15209"/>
    <cellStyle name="2_Tong hop so lieu_BC cong trinh trong diem_Ke hoach 2012 (theo doi) 2 2 2" xfId="47131"/>
    <cellStyle name="2_Tong hop so lieu_BC cong trinh trong diem_Ke hoach 2012 (theo doi) 2 2 3" xfId="47132"/>
    <cellStyle name="2_Tong hop so lieu_BC cong trinh trong diem_Ke hoach 2012 (theo doi) 2 3" xfId="15210"/>
    <cellStyle name="2_Tong hop so lieu_BC cong trinh trong diem_Ke hoach 2012 (theo doi) 2 3 2" xfId="47133"/>
    <cellStyle name="2_Tong hop so lieu_BC cong trinh trong diem_Ke hoach 2012 (theo doi) 2 3 3" xfId="47134"/>
    <cellStyle name="2_Tong hop so lieu_BC cong trinh trong diem_Ke hoach 2012 (theo doi) 2 4" xfId="15211"/>
    <cellStyle name="2_Tong hop so lieu_BC cong trinh trong diem_Ke hoach 2012 (theo doi) 2 4 2" xfId="47135"/>
    <cellStyle name="2_Tong hop so lieu_BC cong trinh trong diem_Ke hoach 2012 (theo doi) 2 4 3" xfId="47136"/>
    <cellStyle name="2_Tong hop so lieu_BC cong trinh trong diem_Ke hoach 2012 (theo doi) 3" xfId="15212"/>
    <cellStyle name="2_Tong hop so lieu_BC cong trinh trong diem_Ke hoach 2012 (theo doi) 3 2" xfId="47137"/>
    <cellStyle name="2_Tong hop so lieu_BC cong trinh trong diem_Ke hoach 2012 (theo doi) 3 3" xfId="47138"/>
    <cellStyle name="2_Tong hop so lieu_BC cong trinh trong diem_Ke hoach 2012 (theo doi) 4" xfId="15213"/>
    <cellStyle name="2_Tong hop so lieu_BC cong trinh trong diem_Ke hoach 2012 (theo doi) 4 2" xfId="47139"/>
    <cellStyle name="2_Tong hop so lieu_BC cong trinh trong diem_Ke hoach 2012 (theo doi) 4 3" xfId="47140"/>
    <cellStyle name="2_Tong hop so lieu_BC cong trinh trong diem_Ke hoach 2012 (theo doi) 5" xfId="15214"/>
    <cellStyle name="2_Tong hop so lieu_BC cong trinh trong diem_Ke hoach 2012 (theo doi) 5 2" xfId="47141"/>
    <cellStyle name="2_Tong hop so lieu_BC cong trinh trong diem_Ke hoach 2012 (theo doi) 5 3" xfId="47142"/>
    <cellStyle name="2_Tong hop so lieu_BC cong trinh trong diem_Ke hoach 2012 (theo doi) 6" xfId="47143"/>
    <cellStyle name="2_Tong hop so lieu_BC cong trinh trong diem_Ke hoach 2012 (theo doi) 7" xfId="47144"/>
    <cellStyle name="2_Tong hop so lieu_BC cong trinh trong diem_Ke hoach 2012 theo doi (giai ngan 30.6.12)" xfId="15215"/>
    <cellStyle name="2_Tong hop so lieu_BC cong trinh trong diem_Ke hoach 2012 theo doi (giai ngan 30.6.12) 2" xfId="15216"/>
    <cellStyle name="2_Tong hop so lieu_BC cong trinh trong diem_Ke hoach 2012 theo doi (giai ngan 30.6.12) 2 2" xfId="15217"/>
    <cellStyle name="2_Tong hop so lieu_BC cong trinh trong diem_Ke hoach 2012 theo doi (giai ngan 30.6.12) 2 2 2" xfId="47145"/>
    <cellStyle name="2_Tong hop so lieu_BC cong trinh trong diem_Ke hoach 2012 theo doi (giai ngan 30.6.12) 2 2 3" xfId="47146"/>
    <cellStyle name="2_Tong hop so lieu_BC cong trinh trong diem_Ke hoach 2012 theo doi (giai ngan 30.6.12) 2 3" xfId="15218"/>
    <cellStyle name="2_Tong hop so lieu_BC cong trinh trong diem_Ke hoach 2012 theo doi (giai ngan 30.6.12) 2 3 2" xfId="47147"/>
    <cellStyle name="2_Tong hop so lieu_BC cong trinh trong diem_Ke hoach 2012 theo doi (giai ngan 30.6.12) 2 3 3" xfId="47148"/>
    <cellStyle name="2_Tong hop so lieu_BC cong trinh trong diem_Ke hoach 2012 theo doi (giai ngan 30.6.12) 2 4" xfId="15219"/>
    <cellStyle name="2_Tong hop so lieu_BC cong trinh trong diem_Ke hoach 2012 theo doi (giai ngan 30.6.12) 2 4 2" xfId="47149"/>
    <cellStyle name="2_Tong hop so lieu_BC cong trinh trong diem_Ke hoach 2012 theo doi (giai ngan 30.6.12) 2 4 3" xfId="47150"/>
    <cellStyle name="2_Tong hop so lieu_BC cong trinh trong diem_Ke hoach 2012 theo doi (giai ngan 30.6.12) 3" xfId="15220"/>
    <cellStyle name="2_Tong hop so lieu_BC cong trinh trong diem_Ke hoach 2012 theo doi (giai ngan 30.6.12) 3 2" xfId="47151"/>
    <cellStyle name="2_Tong hop so lieu_BC cong trinh trong diem_Ke hoach 2012 theo doi (giai ngan 30.6.12) 3 3" xfId="47152"/>
    <cellStyle name="2_Tong hop so lieu_BC cong trinh trong diem_Ke hoach 2012 theo doi (giai ngan 30.6.12) 4" xfId="15221"/>
    <cellStyle name="2_Tong hop so lieu_BC cong trinh trong diem_Ke hoach 2012 theo doi (giai ngan 30.6.12) 4 2" xfId="47153"/>
    <cellStyle name="2_Tong hop so lieu_BC cong trinh trong diem_Ke hoach 2012 theo doi (giai ngan 30.6.12) 4 3" xfId="47154"/>
    <cellStyle name="2_Tong hop so lieu_BC cong trinh trong diem_Ke hoach 2012 theo doi (giai ngan 30.6.12) 5" xfId="15222"/>
    <cellStyle name="2_Tong hop so lieu_BC cong trinh trong diem_Ke hoach 2012 theo doi (giai ngan 30.6.12) 5 2" xfId="47155"/>
    <cellStyle name="2_Tong hop so lieu_BC cong trinh trong diem_Ke hoach 2012 theo doi (giai ngan 30.6.12) 5 3" xfId="47156"/>
    <cellStyle name="2_Tong hop so lieu_BC cong trinh trong diem_Ke hoach 2012 theo doi (giai ngan 30.6.12) 6" xfId="47157"/>
    <cellStyle name="2_Tong hop so lieu_BC cong trinh trong diem_Ke hoach 2012 theo doi (giai ngan 30.6.12) 7" xfId="47158"/>
    <cellStyle name="2_Tong hop so lieu_BC von DTPT 6 thang 2012" xfId="15223"/>
    <cellStyle name="2_Tong hop so lieu_BC von DTPT 6 thang 2012 2" xfId="15224"/>
    <cellStyle name="2_Tong hop so lieu_BC von DTPT 6 thang 2012 2 2" xfId="15225"/>
    <cellStyle name="2_Tong hop so lieu_BC von DTPT 6 thang 2012 2 2 2" xfId="47159"/>
    <cellStyle name="2_Tong hop so lieu_BC von DTPT 6 thang 2012 2 2 3" xfId="47160"/>
    <cellStyle name="2_Tong hop so lieu_BC von DTPT 6 thang 2012 2 3" xfId="15226"/>
    <cellStyle name="2_Tong hop so lieu_BC von DTPT 6 thang 2012 2 3 2" xfId="47161"/>
    <cellStyle name="2_Tong hop so lieu_BC von DTPT 6 thang 2012 2 3 3" xfId="47162"/>
    <cellStyle name="2_Tong hop so lieu_BC von DTPT 6 thang 2012 2 4" xfId="15227"/>
    <cellStyle name="2_Tong hop so lieu_BC von DTPT 6 thang 2012 2 4 2" xfId="47163"/>
    <cellStyle name="2_Tong hop so lieu_BC von DTPT 6 thang 2012 2 4 3" xfId="47164"/>
    <cellStyle name="2_Tong hop so lieu_BC von DTPT 6 thang 2012 3" xfId="15228"/>
    <cellStyle name="2_Tong hop so lieu_BC von DTPT 6 thang 2012 3 2" xfId="47165"/>
    <cellStyle name="2_Tong hop so lieu_BC von DTPT 6 thang 2012 3 3" xfId="47166"/>
    <cellStyle name="2_Tong hop so lieu_BC von DTPT 6 thang 2012 4" xfId="15229"/>
    <cellStyle name="2_Tong hop so lieu_BC von DTPT 6 thang 2012 4 2" xfId="47167"/>
    <cellStyle name="2_Tong hop so lieu_BC von DTPT 6 thang 2012 4 3" xfId="47168"/>
    <cellStyle name="2_Tong hop so lieu_BC von DTPT 6 thang 2012 5" xfId="15230"/>
    <cellStyle name="2_Tong hop so lieu_BC von DTPT 6 thang 2012 5 2" xfId="47169"/>
    <cellStyle name="2_Tong hop so lieu_BC von DTPT 6 thang 2012 5 3" xfId="47170"/>
    <cellStyle name="2_Tong hop so lieu_BC von DTPT 6 thang 2012 6" xfId="47171"/>
    <cellStyle name="2_Tong hop so lieu_BC von DTPT 6 thang 2012 7" xfId="47172"/>
    <cellStyle name="2_Tong hop so lieu_Bieu du thao QD von ho tro co MT" xfId="15231"/>
    <cellStyle name="2_Tong hop so lieu_Bieu du thao QD von ho tro co MT 2" xfId="15232"/>
    <cellStyle name="2_Tong hop so lieu_Bieu du thao QD von ho tro co MT 2 2" xfId="15233"/>
    <cellStyle name="2_Tong hop so lieu_Bieu du thao QD von ho tro co MT 2 2 2" xfId="47173"/>
    <cellStyle name="2_Tong hop so lieu_Bieu du thao QD von ho tro co MT 2 2 3" xfId="47174"/>
    <cellStyle name="2_Tong hop so lieu_Bieu du thao QD von ho tro co MT 2 3" xfId="15234"/>
    <cellStyle name="2_Tong hop so lieu_Bieu du thao QD von ho tro co MT 2 3 2" xfId="47175"/>
    <cellStyle name="2_Tong hop so lieu_Bieu du thao QD von ho tro co MT 2 3 3" xfId="47176"/>
    <cellStyle name="2_Tong hop so lieu_Bieu du thao QD von ho tro co MT 2 4" xfId="15235"/>
    <cellStyle name="2_Tong hop so lieu_Bieu du thao QD von ho tro co MT 2 4 2" xfId="47177"/>
    <cellStyle name="2_Tong hop so lieu_Bieu du thao QD von ho tro co MT 2 4 3" xfId="47178"/>
    <cellStyle name="2_Tong hop so lieu_Bieu du thao QD von ho tro co MT 3" xfId="15236"/>
    <cellStyle name="2_Tong hop so lieu_Bieu du thao QD von ho tro co MT 3 2" xfId="47179"/>
    <cellStyle name="2_Tong hop so lieu_Bieu du thao QD von ho tro co MT 3 3" xfId="47180"/>
    <cellStyle name="2_Tong hop so lieu_Bieu du thao QD von ho tro co MT 4" xfId="15237"/>
    <cellStyle name="2_Tong hop so lieu_Bieu du thao QD von ho tro co MT 4 2" xfId="47181"/>
    <cellStyle name="2_Tong hop so lieu_Bieu du thao QD von ho tro co MT 4 3" xfId="47182"/>
    <cellStyle name="2_Tong hop so lieu_Bieu du thao QD von ho tro co MT 5" xfId="15238"/>
    <cellStyle name="2_Tong hop so lieu_Bieu du thao QD von ho tro co MT 5 2" xfId="47183"/>
    <cellStyle name="2_Tong hop so lieu_Bieu du thao QD von ho tro co MT 5 3" xfId="47184"/>
    <cellStyle name="2_Tong hop so lieu_Bieu du thao QD von ho tro co MT 6" xfId="47185"/>
    <cellStyle name="2_Tong hop so lieu_Bieu du thao QD von ho tro co MT 7" xfId="47186"/>
    <cellStyle name="2_Tong hop so lieu_Ke hoach 2012 (theo doi)" xfId="15239"/>
    <cellStyle name="2_Tong hop so lieu_Ke hoach 2012 (theo doi) 2" xfId="15240"/>
    <cellStyle name="2_Tong hop so lieu_Ke hoach 2012 (theo doi) 2 2" xfId="15241"/>
    <cellStyle name="2_Tong hop so lieu_Ke hoach 2012 (theo doi) 2 2 2" xfId="47187"/>
    <cellStyle name="2_Tong hop so lieu_Ke hoach 2012 (theo doi) 2 2 3" xfId="47188"/>
    <cellStyle name="2_Tong hop so lieu_Ke hoach 2012 (theo doi) 2 3" xfId="15242"/>
    <cellStyle name="2_Tong hop so lieu_Ke hoach 2012 (theo doi) 2 3 2" xfId="47189"/>
    <cellStyle name="2_Tong hop so lieu_Ke hoach 2012 (theo doi) 2 3 3" xfId="47190"/>
    <cellStyle name="2_Tong hop so lieu_Ke hoach 2012 (theo doi) 2 4" xfId="15243"/>
    <cellStyle name="2_Tong hop so lieu_Ke hoach 2012 (theo doi) 2 4 2" xfId="47191"/>
    <cellStyle name="2_Tong hop so lieu_Ke hoach 2012 (theo doi) 2 4 3" xfId="47192"/>
    <cellStyle name="2_Tong hop so lieu_Ke hoach 2012 (theo doi) 3" xfId="15244"/>
    <cellStyle name="2_Tong hop so lieu_Ke hoach 2012 (theo doi) 3 2" xfId="47193"/>
    <cellStyle name="2_Tong hop so lieu_Ke hoach 2012 (theo doi) 3 3" xfId="47194"/>
    <cellStyle name="2_Tong hop so lieu_Ke hoach 2012 (theo doi) 4" xfId="15245"/>
    <cellStyle name="2_Tong hop so lieu_Ke hoach 2012 (theo doi) 4 2" xfId="47195"/>
    <cellStyle name="2_Tong hop so lieu_Ke hoach 2012 (theo doi) 4 3" xfId="47196"/>
    <cellStyle name="2_Tong hop so lieu_Ke hoach 2012 (theo doi) 5" xfId="15246"/>
    <cellStyle name="2_Tong hop so lieu_Ke hoach 2012 (theo doi) 5 2" xfId="47197"/>
    <cellStyle name="2_Tong hop so lieu_Ke hoach 2012 (theo doi) 5 3" xfId="47198"/>
    <cellStyle name="2_Tong hop so lieu_Ke hoach 2012 (theo doi) 6" xfId="47199"/>
    <cellStyle name="2_Tong hop so lieu_Ke hoach 2012 (theo doi) 7" xfId="47200"/>
    <cellStyle name="2_Tong hop so lieu_Ke hoach 2012 theo doi (giai ngan 30.6.12)" xfId="15247"/>
    <cellStyle name="2_Tong hop so lieu_Ke hoach 2012 theo doi (giai ngan 30.6.12) 2" xfId="15248"/>
    <cellStyle name="2_Tong hop so lieu_Ke hoach 2012 theo doi (giai ngan 30.6.12) 2 2" xfId="15249"/>
    <cellStyle name="2_Tong hop so lieu_Ke hoach 2012 theo doi (giai ngan 30.6.12) 2 2 2" xfId="47201"/>
    <cellStyle name="2_Tong hop so lieu_Ke hoach 2012 theo doi (giai ngan 30.6.12) 2 2 3" xfId="47202"/>
    <cellStyle name="2_Tong hop so lieu_Ke hoach 2012 theo doi (giai ngan 30.6.12) 2 3" xfId="15250"/>
    <cellStyle name="2_Tong hop so lieu_Ke hoach 2012 theo doi (giai ngan 30.6.12) 2 3 2" xfId="47203"/>
    <cellStyle name="2_Tong hop so lieu_Ke hoach 2012 theo doi (giai ngan 30.6.12) 2 3 3" xfId="47204"/>
    <cellStyle name="2_Tong hop so lieu_Ke hoach 2012 theo doi (giai ngan 30.6.12) 2 4" xfId="15251"/>
    <cellStyle name="2_Tong hop so lieu_Ke hoach 2012 theo doi (giai ngan 30.6.12) 2 4 2" xfId="47205"/>
    <cellStyle name="2_Tong hop so lieu_Ke hoach 2012 theo doi (giai ngan 30.6.12) 2 4 3" xfId="47206"/>
    <cellStyle name="2_Tong hop so lieu_Ke hoach 2012 theo doi (giai ngan 30.6.12) 3" xfId="15252"/>
    <cellStyle name="2_Tong hop so lieu_Ke hoach 2012 theo doi (giai ngan 30.6.12) 3 2" xfId="47207"/>
    <cellStyle name="2_Tong hop so lieu_Ke hoach 2012 theo doi (giai ngan 30.6.12) 3 3" xfId="47208"/>
    <cellStyle name="2_Tong hop so lieu_Ke hoach 2012 theo doi (giai ngan 30.6.12) 4" xfId="15253"/>
    <cellStyle name="2_Tong hop so lieu_Ke hoach 2012 theo doi (giai ngan 30.6.12) 4 2" xfId="47209"/>
    <cellStyle name="2_Tong hop so lieu_Ke hoach 2012 theo doi (giai ngan 30.6.12) 4 3" xfId="47210"/>
    <cellStyle name="2_Tong hop so lieu_Ke hoach 2012 theo doi (giai ngan 30.6.12) 5" xfId="15254"/>
    <cellStyle name="2_Tong hop so lieu_Ke hoach 2012 theo doi (giai ngan 30.6.12) 5 2" xfId="47211"/>
    <cellStyle name="2_Tong hop so lieu_Ke hoach 2012 theo doi (giai ngan 30.6.12) 5 3" xfId="47212"/>
    <cellStyle name="2_Tong hop so lieu_Ke hoach 2012 theo doi (giai ngan 30.6.12) 6" xfId="47213"/>
    <cellStyle name="2_Tong hop so lieu_Ke hoach 2012 theo doi (giai ngan 30.6.12) 7" xfId="47214"/>
    <cellStyle name="2_Tong hop so lieu_pvhung.skhdt 20117113152041 Danh muc cong trinh trong diem" xfId="15255"/>
    <cellStyle name="2_Tong hop so lieu_pvhung.skhdt 20117113152041 Danh muc cong trinh trong diem 2" xfId="15256"/>
    <cellStyle name="2_Tong hop so lieu_pvhung.skhdt 20117113152041 Danh muc cong trinh trong diem 2 2" xfId="15257"/>
    <cellStyle name="2_Tong hop so lieu_pvhung.skhdt 20117113152041 Danh muc cong trinh trong diem 2 2 2" xfId="47215"/>
    <cellStyle name="2_Tong hop so lieu_pvhung.skhdt 20117113152041 Danh muc cong trinh trong diem 2 2 3" xfId="47216"/>
    <cellStyle name="2_Tong hop so lieu_pvhung.skhdt 20117113152041 Danh muc cong trinh trong diem 2 3" xfId="15258"/>
    <cellStyle name="2_Tong hop so lieu_pvhung.skhdt 20117113152041 Danh muc cong trinh trong diem 2 3 2" xfId="47217"/>
    <cellStyle name="2_Tong hop so lieu_pvhung.skhdt 20117113152041 Danh muc cong trinh trong diem 2 3 3" xfId="47218"/>
    <cellStyle name="2_Tong hop so lieu_pvhung.skhdt 20117113152041 Danh muc cong trinh trong diem 2 4" xfId="15259"/>
    <cellStyle name="2_Tong hop so lieu_pvhung.skhdt 20117113152041 Danh muc cong trinh trong diem 2 4 2" xfId="47219"/>
    <cellStyle name="2_Tong hop so lieu_pvhung.skhdt 20117113152041 Danh muc cong trinh trong diem 2 4 3" xfId="47220"/>
    <cellStyle name="2_Tong hop so lieu_pvhung.skhdt 20117113152041 Danh muc cong trinh trong diem 3" xfId="15260"/>
    <cellStyle name="2_Tong hop so lieu_pvhung.skhdt 20117113152041 Danh muc cong trinh trong diem 3 2" xfId="47221"/>
    <cellStyle name="2_Tong hop so lieu_pvhung.skhdt 20117113152041 Danh muc cong trinh trong diem 3 3" xfId="47222"/>
    <cellStyle name="2_Tong hop so lieu_pvhung.skhdt 20117113152041 Danh muc cong trinh trong diem 4" xfId="15261"/>
    <cellStyle name="2_Tong hop so lieu_pvhung.skhdt 20117113152041 Danh muc cong trinh trong diem 4 2" xfId="47223"/>
    <cellStyle name="2_Tong hop so lieu_pvhung.skhdt 20117113152041 Danh muc cong trinh trong diem 4 3" xfId="47224"/>
    <cellStyle name="2_Tong hop so lieu_pvhung.skhdt 20117113152041 Danh muc cong trinh trong diem 5" xfId="15262"/>
    <cellStyle name="2_Tong hop so lieu_pvhung.skhdt 20117113152041 Danh muc cong trinh trong diem 5 2" xfId="47225"/>
    <cellStyle name="2_Tong hop so lieu_pvhung.skhdt 20117113152041 Danh muc cong trinh trong diem 5 3" xfId="47226"/>
    <cellStyle name="2_Tong hop so lieu_pvhung.skhdt 20117113152041 Danh muc cong trinh trong diem 6" xfId="47227"/>
    <cellStyle name="2_Tong hop so lieu_pvhung.skhdt 20117113152041 Danh muc cong trinh trong diem 7" xfId="47228"/>
    <cellStyle name="2_Tong hop so lieu_pvhung.skhdt 20117113152041 Danh muc cong trinh trong diem_BC von DTPT 6 thang 2012" xfId="15263"/>
    <cellStyle name="2_Tong hop so lieu_pvhung.skhdt 20117113152041 Danh muc cong trinh trong diem_BC von DTPT 6 thang 2012 2" xfId="15264"/>
    <cellStyle name="2_Tong hop so lieu_pvhung.skhdt 20117113152041 Danh muc cong trinh trong diem_BC von DTPT 6 thang 2012 2 2" xfId="15265"/>
    <cellStyle name="2_Tong hop so lieu_pvhung.skhdt 20117113152041 Danh muc cong trinh trong diem_BC von DTPT 6 thang 2012 2 2 2" xfId="47229"/>
    <cellStyle name="2_Tong hop so lieu_pvhung.skhdt 20117113152041 Danh muc cong trinh trong diem_BC von DTPT 6 thang 2012 2 2 3" xfId="47230"/>
    <cellStyle name="2_Tong hop so lieu_pvhung.skhdt 20117113152041 Danh muc cong trinh trong diem_BC von DTPT 6 thang 2012 2 3" xfId="15266"/>
    <cellStyle name="2_Tong hop so lieu_pvhung.skhdt 20117113152041 Danh muc cong trinh trong diem_BC von DTPT 6 thang 2012 2 3 2" xfId="47231"/>
    <cellStyle name="2_Tong hop so lieu_pvhung.skhdt 20117113152041 Danh muc cong trinh trong diem_BC von DTPT 6 thang 2012 2 3 3" xfId="47232"/>
    <cellStyle name="2_Tong hop so lieu_pvhung.skhdt 20117113152041 Danh muc cong trinh trong diem_BC von DTPT 6 thang 2012 2 4" xfId="15267"/>
    <cellStyle name="2_Tong hop so lieu_pvhung.skhdt 20117113152041 Danh muc cong trinh trong diem_BC von DTPT 6 thang 2012 2 4 2" xfId="47233"/>
    <cellStyle name="2_Tong hop so lieu_pvhung.skhdt 20117113152041 Danh muc cong trinh trong diem_BC von DTPT 6 thang 2012 2 4 3" xfId="47234"/>
    <cellStyle name="2_Tong hop so lieu_pvhung.skhdt 20117113152041 Danh muc cong trinh trong diem_BC von DTPT 6 thang 2012 3" xfId="15268"/>
    <cellStyle name="2_Tong hop so lieu_pvhung.skhdt 20117113152041 Danh muc cong trinh trong diem_BC von DTPT 6 thang 2012 3 2" xfId="47235"/>
    <cellStyle name="2_Tong hop so lieu_pvhung.skhdt 20117113152041 Danh muc cong trinh trong diem_BC von DTPT 6 thang 2012 3 3" xfId="47236"/>
    <cellStyle name="2_Tong hop so lieu_pvhung.skhdt 20117113152041 Danh muc cong trinh trong diem_BC von DTPT 6 thang 2012 4" xfId="15269"/>
    <cellStyle name="2_Tong hop so lieu_pvhung.skhdt 20117113152041 Danh muc cong trinh trong diem_BC von DTPT 6 thang 2012 4 2" xfId="47237"/>
    <cellStyle name="2_Tong hop so lieu_pvhung.skhdt 20117113152041 Danh muc cong trinh trong diem_BC von DTPT 6 thang 2012 4 3" xfId="47238"/>
    <cellStyle name="2_Tong hop so lieu_pvhung.skhdt 20117113152041 Danh muc cong trinh trong diem_BC von DTPT 6 thang 2012 5" xfId="15270"/>
    <cellStyle name="2_Tong hop so lieu_pvhung.skhdt 20117113152041 Danh muc cong trinh trong diem_BC von DTPT 6 thang 2012 5 2" xfId="47239"/>
    <cellStyle name="2_Tong hop so lieu_pvhung.skhdt 20117113152041 Danh muc cong trinh trong diem_BC von DTPT 6 thang 2012 5 3" xfId="47240"/>
    <cellStyle name="2_Tong hop so lieu_pvhung.skhdt 20117113152041 Danh muc cong trinh trong diem_BC von DTPT 6 thang 2012 6" xfId="47241"/>
    <cellStyle name="2_Tong hop so lieu_pvhung.skhdt 20117113152041 Danh muc cong trinh trong diem_BC von DTPT 6 thang 2012 7" xfId="47242"/>
    <cellStyle name="2_Tong hop so lieu_pvhung.skhdt 20117113152041 Danh muc cong trinh trong diem_Bieu du thao QD von ho tro co MT" xfId="15271"/>
    <cellStyle name="2_Tong hop so lieu_pvhung.skhdt 20117113152041 Danh muc cong trinh trong diem_Bieu du thao QD von ho tro co MT 2" xfId="15272"/>
    <cellStyle name="2_Tong hop so lieu_pvhung.skhdt 20117113152041 Danh muc cong trinh trong diem_Bieu du thao QD von ho tro co MT 2 2" xfId="15273"/>
    <cellStyle name="2_Tong hop so lieu_pvhung.skhdt 20117113152041 Danh muc cong trinh trong diem_Bieu du thao QD von ho tro co MT 2 2 2" xfId="47243"/>
    <cellStyle name="2_Tong hop so lieu_pvhung.skhdt 20117113152041 Danh muc cong trinh trong diem_Bieu du thao QD von ho tro co MT 2 2 3" xfId="47244"/>
    <cellStyle name="2_Tong hop so lieu_pvhung.skhdt 20117113152041 Danh muc cong trinh trong diem_Bieu du thao QD von ho tro co MT 2 3" xfId="15274"/>
    <cellStyle name="2_Tong hop so lieu_pvhung.skhdt 20117113152041 Danh muc cong trinh trong diem_Bieu du thao QD von ho tro co MT 2 3 2" xfId="47245"/>
    <cellStyle name="2_Tong hop so lieu_pvhung.skhdt 20117113152041 Danh muc cong trinh trong diem_Bieu du thao QD von ho tro co MT 2 3 3" xfId="47246"/>
    <cellStyle name="2_Tong hop so lieu_pvhung.skhdt 20117113152041 Danh muc cong trinh trong diem_Bieu du thao QD von ho tro co MT 2 4" xfId="15275"/>
    <cellStyle name="2_Tong hop so lieu_pvhung.skhdt 20117113152041 Danh muc cong trinh trong diem_Bieu du thao QD von ho tro co MT 2 4 2" xfId="47247"/>
    <cellStyle name="2_Tong hop so lieu_pvhung.skhdt 20117113152041 Danh muc cong trinh trong diem_Bieu du thao QD von ho tro co MT 2 4 3" xfId="47248"/>
    <cellStyle name="2_Tong hop so lieu_pvhung.skhdt 20117113152041 Danh muc cong trinh trong diem_Bieu du thao QD von ho tro co MT 3" xfId="15276"/>
    <cellStyle name="2_Tong hop so lieu_pvhung.skhdt 20117113152041 Danh muc cong trinh trong diem_Bieu du thao QD von ho tro co MT 3 2" xfId="47249"/>
    <cellStyle name="2_Tong hop so lieu_pvhung.skhdt 20117113152041 Danh muc cong trinh trong diem_Bieu du thao QD von ho tro co MT 3 3" xfId="47250"/>
    <cellStyle name="2_Tong hop so lieu_pvhung.skhdt 20117113152041 Danh muc cong trinh trong diem_Bieu du thao QD von ho tro co MT 4" xfId="15277"/>
    <cellStyle name="2_Tong hop so lieu_pvhung.skhdt 20117113152041 Danh muc cong trinh trong diem_Bieu du thao QD von ho tro co MT 4 2" xfId="47251"/>
    <cellStyle name="2_Tong hop so lieu_pvhung.skhdt 20117113152041 Danh muc cong trinh trong diem_Bieu du thao QD von ho tro co MT 4 3" xfId="47252"/>
    <cellStyle name="2_Tong hop so lieu_pvhung.skhdt 20117113152041 Danh muc cong trinh trong diem_Bieu du thao QD von ho tro co MT 5" xfId="15278"/>
    <cellStyle name="2_Tong hop so lieu_pvhung.skhdt 20117113152041 Danh muc cong trinh trong diem_Bieu du thao QD von ho tro co MT 5 2" xfId="47253"/>
    <cellStyle name="2_Tong hop so lieu_pvhung.skhdt 20117113152041 Danh muc cong trinh trong diem_Bieu du thao QD von ho tro co MT 5 3" xfId="47254"/>
    <cellStyle name="2_Tong hop so lieu_pvhung.skhdt 20117113152041 Danh muc cong trinh trong diem_Bieu du thao QD von ho tro co MT 6" xfId="47255"/>
    <cellStyle name="2_Tong hop so lieu_pvhung.skhdt 20117113152041 Danh muc cong trinh trong diem_Bieu du thao QD von ho tro co MT 7" xfId="47256"/>
    <cellStyle name="2_Tong hop so lieu_pvhung.skhdt 20117113152041 Danh muc cong trinh trong diem_Ke hoach 2012 (theo doi)" xfId="15279"/>
    <cellStyle name="2_Tong hop so lieu_pvhung.skhdt 20117113152041 Danh muc cong trinh trong diem_Ke hoach 2012 (theo doi) 2" xfId="15280"/>
    <cellStyle name="2_Tong hop so lieu_pvhung.skhdt 20117113152041 Danh muc cong trinh trong diem_Ke hoach 2012 (theo doi) 2 2" xfId="15281"/>
    <cellStyle name="2_Tong hop so lieu_pvhung.skhdt 20117113152041 Danh muc cong trinh trong diem_Ke hoach 2012 (theo doi) 2 2 2" xfId="47257"/>
    <cellStyle name="2_Tong hop so lieu_pvhung.skhdt 20117113152041 Danh muc cong trinh trong diem_Ke hoach 2012 (theo doi) 2 2 3" xfId="47258"/>
    <cellStyle name="2_Tong hop so lieu_pvhung.skhdt 20117113152041 Danh muc cong trinh trong diem_Ke hoach 2012 (theo doi) 2 3" xfId="15282"/>
    <cellStyle name="2_Tong hop so lieu_pvhung.skhdt 20117113152041 Danh muc cong trinh trong diem_Ke hoach 2012 (theo doi) 2 3 2" xfId="47259"/>
    <cellStyle name="2_Tong hop so lieu_pvhung.skhdt 20117113152041 Danh muc cong trinh trong diem_Ke hoach 2012 (theo doi) 2 3 3" xfId="47260"/>
    <cellStyle name="2_Tong hop so lieu_pvhung.skhdt 20117113152041 Danh muc cong trinh trong diem_Ke hoach 2012 (theo doi) 2 4" xfId="15283"/>
    <cellStyle name="2_Tong hop so lieu_pvhung.skhdt 20117113152041 Danh muc cong trinh trong diem_Ke hoach 2012 (theo doi) 2 4 2" xfId="47261"/>
    <cellStyle name="2_Tong hop so lieu_pvhung.skhdt 20117113152041 Danh muc cong trinh trong diem_Ke hoach 2012 (theo doi) 2 4 3" xfId="47262"/>
    <cellStyle name="2_Tong hop so lieu_pvhung.skhdt 20117113152041 Danh muc cong trinh trong diem_Ke hoach 2012 (theo doi) 3" xfId="15284"/>
    <cellStyle name="2_Tong hop so lieu_pvhung.skhdt 20117113152041 Danh muc cong trinh trong diem_Ke hoach 2012 (theo doi) 3 2" xfId="47263"/>
    <cellStyle name="2_Tong hop so lieu_pvhung.skhdt 20117113152041 Danh muc cong trinh trong diem_Ke hoach 2012 (theo doi) 3 3" xfId="47264"/>
    <cellStyle name="2_Tong hop so lieu_pvhung.skhdt 20117113152041 Danh muc cong trinh trong diem_Ke hoach 2012 (theo doi) 4" xfId="15285"/>
    <cellStyle name="2_Tong hop so lieu_pvhung.skhdt 20117113152041 Danh muc cong trinh trong diem_Ke hoach 2012 (theo doi) 4 2" xfId="47265"/>
    <cellStyle name="2_Tong hop so lieu_pvhung.skhdt 20117113152041 Danh muc cong trinh trong diem_Ke hoach 2012 (theo doi) 4 3" xfId="47266"/>
    <cellStyle name="2_Tong hop so lieu_pvhung.skhdt 20117113152041 Danh muc cong trinh trong diem_Ke hoach 2012 (theo doi) 5" xfId="15286"/>
    <cellStyle name="2_Tong hop so lieu_pvhung.skhdt 20117113152041 Danh muc cong trinh trong diem_Ke hoach 2012 (theo doi) 5 2" xfId="47267"/>
    <cellStyle name="2_Tong hop so lieu_pvhung.skhdt 20117113152041 Danh muc cong trinh trong diem_Ke hoach 2012 (theo doi) 5 3" xfId="47268"/>
    <cellStyle name="2_Tong hop so lieu_pvhung.skhdt 20117113152041 Danh muc cong trinh trong diem_Ke hoach 2012 (theo doi) 6" xfId="47269"/>
    <cellStyle name="2_Tong hop so lieu_pvhung.skhdt 20117113152041 Danh muc cong trinh trong diem_Ke hoach 2012 (theo doi) 7" xfId="47270"/>
    <cellStyle name="2_Tong hop so lieu_pvhung.skhdt 20117113152041 Danh muc cong trinh trong diem_Ke hoach 2012 theo doi (giai ngan 30.6.12)" xfId="15287"/>
    <cellStyle name="2_Tong hop so lieu_pvhung.skhdt 20117113152041 Danh muc cong trinh trong diem_Ke hoach 2012 theo doi (giai ngan 30.6.12) 2" xfId="15288"/>
    <cellStyle name="2_Tong hop so lieu_pvhung.skhdt 20117113152041 Danh muc cong trinh trong diem_Ke hoach 2012 theo doi (giai ngan 30.6.12) 2 2" xfId="15289"/>
    <cellStyle name="2_Tong hop so lieu_pvhung.skhdt 20117113152041 Danh muc cong trinh trong diem_Ke hoach 2012 theo doi (giai ngan 30.6.12) 2 2 2" xfId="47271"/>
    <cellStyle name="2_Tong hop so lieu_pvhung.skhdt 20117113152041 Danh muc cong trinh trong diem_Ke hoach 2012 theo doi (giai ngan 30.6.12) 2 2 3" xfId="47272"/>
    <cellStyle name="2_Tong hop so lieu_pvhung.skhdt 20117113152041 Danh muc cong trinh trong diem_Ke hoach 2012 theo doi (giai ngan 30.6.12) 2 3" xfId="15290"/>
    <cellStyle name="2_Tong hop so lieu_pvhung.skhdt 20117113152041 Danh muc cong trinh trong diem_Ke hoach 2012 theo doi (giai ngan 30.6.12) 2 3 2" xfId="47273"/>
    <cellStyle name="2_Tong hop so lieu_pvhung.skhdt 20117113152041 Danh muc cong trinh trong diem_Ke hoach 2012 theo doi (giai ngan 30.6.12) 2 3 3" xfId="47274"/>
    <cellStyle name="2_Tong hop so lieu_pvhung.skhdt 20117113152041 Danh muc cong trinh trong diem_Ke hoach 2012 theo doi (giai ngan 30.6.12) 2 4" xfId="15291"/>
    <cellStyle name="2_Tong hop so lieu_pvhung.skhdt 20117113152041 Danh muc cong trinh trong diem_Ke hoach 2012 theo doi (giai ngan 30.6.12) 2 4 2" xfId="47275"/>
    <cellStyle name="2_Tong hop so lieu_pvhung.skhdt 20117113152041 Danh muc cong trinh trong diem_Ke hoach 2012 theo doi (giai ngan 30.6.12) 2 4 3" xfId="47276"/>
    <cellStyle name="2_Tong hop so lieu_pvhung.skhdt 20117113152041 Danh muc cong trinh trong diem_Ke hoach 2012 theo doi (giai ngan 30.6.12) 3" xfId="15292"/>
    <cellStyle name="2_Tong hop so lieu_pvhung.skhdt 20117113152041 Danh muc cong trinh trong diem_Ke hoach 2012 theo doi (giai ngan 30.6.12) 3 2" xfId="47277"/>
    <cellStyle name="2_Tong hop so lieu_pvhung.skhdt 20117113152041 Danh muc cong trinh trong diem_Ke hoach 2012 theo doi (giai ngan 30.6.12) 3 3" xfId="47278"/>
    <cellStyle name="2_Tong hop so lieu_pvhung.skhdt 20117113152041 Danh muc cong trinh trong diem_Ke hoach 2012 theo doi (giai ngan 30.6.12) 4" xfId="15293"/>
    <cellStyle name="2_Tong hop so lieu_pvhung.skhdt 20117113152041 Danh muc cong trinh trong diem_Ke hoach 2012 theo doi (giai ngan 30.6.12) 4 2" xfId="47279"/>
    <cellStyle name="2_Tong hop so lieu_pvhung.skhdt 20117113152041 Danh muc cong trinh trong diem_Ke hoach 2012 theo doi (giai ngan 30.6.12) 4 3" xfId="47280"/>
    <cellStyle name="2_Tong hop so lieu_pvhung.skhdt 20117113152041 Danh muc cong trinh trong diem_Ke hoach 2012 theo doi (giai ngan 30.6.12) 5" xfId="15294"/>
    <cellStyle name="2_Tong hop so lieu_pvhung.skhdt 20117113152041 Danh muc cong trinh trong diem_Ke hoach 2012 theo doi (giai ngan 30.6.12) 5 2" xfId="47281"/>
    <cellStyle name="2_Tong hop so lieu_pvhung.skhdt 20117113152041 Danh muc cong trinh trong diem_Ke hoach 2012 theo doi (giai ngan 30.6.12) 5 3" xfId="47282"/>
    <cellStyle name="2_Tong hop so lieu_pvhung.skhdt 20117113152041 Danh muc cong trinh trong diem_Ke hoach 2012 theo doi (giai ngan 30.6.12) 6" xfId="47283"/>
    <cellStyle name="2_Tong hop so lieu_pvhung.skhdt 20117113152041 Danh muc cong trinh trong diem_Ke hoach 2012 theo doi (giai ngan 30.6.12) 7" xfId="47284"/>
    <cellStyle name="2_Tong hop theo doi von TPCP" xfId="15295"/>
    <cellStyle name="2_Tong hop theo doi von TPCP (BC)" xfId="15296"/>
    <cellStyle name="2_Tong hop theo doi von TPCP (BC) 2" xfId="15297"/>
    <cellStyle name="2_Tong hop theo doi von TPCP (BC) 2 2" xfId="15298"/>
    <cellStyle name="2_Tong hop theo doi von TPCP (BC) 2 2 2" xfId="47285"/>
    <cellStyle name="2_Tong hop theo doi von TPCP (BC) 2 2 3" xfId="47286"/>
    <cellStyle name="2_Tong hop theo doi von TPCP (BC) 2 3" xfId="15299"/>
    <cellStyle name="2_Tong hop theo doi von TPCP (BC) 2 3 2" xfId="47287"/>
    <cellStyle name="2_Tong hop theo doi von TPCP (BC) 2 3 3" xfId="47288"/>
    <cellStyle name="2_Tong hop theo doi von TPCP (BC) 2 4" xfId="15300"/>
    <cellStyle name="2_Tong hop theo doi von TPCP (BC) 2 4 2" xfId="47289"/>
    <cellStyle name="2_Tong hop theo doi von TPCP (BC) 2 4 3" xfId="47290"/>
    <cellStyle name="2_Tong hop theo doi von TPCP (BC) 3" xfId="15301"/>
    <cellStyle name="2_Tong hop theo doi von TPCP (BC) 3 2" xfId="47291"/>
    <cellStyle name="2_Tong hop theo doi von TPCP (BC) 3 3" xfId="47292"/>
    <cellStyle name="2_Tong hop theo doi von TPCP (BC) 4" xfId="15302"/>
    <cellStyle name="2_Tong hop theo doi von TPCP (BC) 4 2" xfId="47293"/>
    <cellStyle name="2_Tong hop theo doi von TPCP (BC) 4 3" xfId="47294"/>
    <cellStyle name="2_Tong hop theo doi von TPCP (BC) 5" xfId="15303"/>
    <cellStyle name="2_Tong hop theo doi von TPCP (BC) 5 2" xfId="47295"/>
    <cellStyle name="2_Tong hop theo doi von TPCP (BC) 5 3" xfId="47296"/>
    <cellStyle name="2_Tong hop theo doi von TPCP (BC) 6" xfId="47297"/>
    <cellStyle name="2_Tong hop theo doi von TPCP (BC) 7" xfId="47298"/>
    <cellStyle name="2_Tong hop theo doi von TPCP (BC)_BC von DTPT 6 thang 2012" xfId="15304"/>
    <cellStyle name="2_Tong hop theo doi von TPCP (BC)_BC von DTPT 6 thang 2012 2" xfId="15305"/>
    <cellStyle name="2_Tong hop theo doi von TPCP (BC)_BC von DTPT 6 thang 2012 2 2" xfId="15306"/>
    <cellStyle name="2_Tong hop theo doi von TPCP (BC)_BC von DTPT 6 thang 2012 2 2 2" xfId="47299"/>
    <cellStyle name="2_Tong hop theo doi von TPCP (BC)_BC von DTPT 6 thang 2012 2 2 3" xfId="47300"/>
    <cellStyle name="2_Tong hop theo doi von TPCP (BC)_BC von DTPT 6 thang 2012 2 3" xfId="15307"/>
    <cellStyle name="2_Tong hop theo doi von TPCP (BC)_BC von DTPT 6 thang 2012 2 3 2" xfId="47301"/>
    <cellStyle name="2_Tong hop theo doi von TPCP (BC)_BC von DTPT 6 thang 2012 2 3 3" xfId="47302"/>
    <cellStyle name="2_Tong hop theo doi von TPCP (BC)_BC von DTPT 6 thang 2012 2 4" xfId="15308"/>
    <cellStyle name="2_Tong hop theo doi von TPCP (BC)_BC von DTPT 6 thang 2012 2 4 2" xfId="47303"/>
    <cellStyle name="2_Tong hop theo doi von TPCP (BC)_BC von DTPT 6 thang 2012 2 4 3" xfId="47304"/>
    <cellStyle name="2_Tong hop theo doi von TPCP (BC)_BC von DTPT 6 thang 2012 3" xfId="15309"/>
    <cellStyle name="2_Tong hop theo doi von TPCP (BC)_BC von DTPT 6 thang 2012 3 2" xfId="47305"/>
    <cellStyle name="2_Tong hop theo doi von TPCP (BC)_BC von DTPT 6 thang 2012 3 3" xfId="47306"/>
    <cellStyle name="2_Tong hop theo doi von TPCP (BC)_BC von DTPT 6 thang 2012 4" xfId="15310"/>
    <cellStyle name="2_Tong hop theo doi von TPCP (BC)_BC von DTPT 6 thang 2012 4 2" xfId="47307"/>
    <cellStyle name="2_Tong hop theo doi von TPCP (BC)_BC von DTPT 6 thang 2012 4 3" xfId="47308"/>
    <cellStyle name="2_Tong hop theo doi von TPCP (BC)_BC von DTPT 6 thang 2012 5" xfId="15311"/>
    <cellStyle name="2_Tong hop theo doi von TPCP (BC)_BC von DTPT 6 thang 2012 5 2" xfId="47309"/>
    <cellStyle name="2_Tong hop theo doi von TPCP (BC)_BC von DTPT 6 thang 2012 5 3" xfId="47310"/>
    <cellStyle name="2_Tong hop theo doi von TPCP (BC)_BC von DTPT 6 thang 2012 6" xfId="47311"/>
    <cellStyle name="2_Tong hop theo doi von TPCP (BC)_BC von DTPT 6 thang 2012 7" xfId="47312"/>
    <cellStyle name="2_Tong hop theo doi von TPCP (BC)_Bieu du thao QD von ho tro co MT" xfId="15312"/>
    <cellStyle name="2_Tong hop theo doi von TPCP (BC)_Bieu du thao QD von ho tro co MT 2" xfId="15313"/>
    <cellStyle name="2_Tong hop theo doi von TPCP (BC)_Bieu du thao QD von ho tro co MT 2 2" xfId="15314"/>
    <cellStyle name="2_Tong hop theo doi von TPCP (BC)_Bieu du thao QD von ho tro co MT 2 2 2" xfId="47313"/>
    <cellStyle name="2_Tong hop theo doi von TPCP (BC)_Bieu du thao QD von ho tro co MT 2 2 3" xfId="47314"/>
    <cellStyle name="2_Tong hop theo doi von TPCP (BC)_Bieu du thao QD von ho tro co MT 2 3" xfId="15315"/>
    <cellStyle name="2_Tong hop theo doi von TPCP (BC)_Bieu du thao QD von ho tro co MT 2 3 2" xfId="47315"/>
    <cellStyle name="2_Tong hop theo doi von TPCP (BC)_Bieu du thao QD von ho tro co MT 2 3 3" xfId="47316"/>
    <cellStyle name="2_Tong hop theo doi von TPCP (BC)_Bieu du thao QD von ho tro co MT 2 4" xfId="15316"/>
    <cellStyle name="2_Tong hop theo doi von TPCP (BC)_Bieu du thao QD von ho tro co MT 2 4 2" xfId="47317"/>
    <cellStyle name="2_Tong hop theo doi von TPCP (BC)_Bieu du thao QD von ho tro co MT 2 4 3" xfId="47318"/>
    <cellStyle name="2_Tong hop theo doi von TPCP (BC)_Bieu du thao QD von ho tro co MT 3" xfId="15317"/>
    <cellStyle name="2_Tong hop theo doi von TPCP (BC)_Bieu du thao QD von ho tro co MT 3 2" xfId="47319"/>
    <cellStyle name="2_Tong hop theo doi von TPCP (BC)_Bieu du thao QD von ho tro co MT 3 3" xfId="47320"/>
    <cellStyle name="2_Tong hop theo doi von TPCP (BC)_Bieu du thao QD von ho tro co MT 4" xfId="15318"/>
    <cellStyle name="2_Tong hop theo doi von TPCP (BC)_Bieu du thao QD von ho tro co MT 4 2" xfId="47321"/>
    <cellStyle name="2_Tong hop theo doi von TPCP (BC)_Bieu du thao QD von ho tro co MT 4 3" xfId="47322"/>
    <cellStyle name="2_Tong hop theo doi von TPCP (BC)_Bieu du thao QD von ho tro co MT 5" xfId="15319"/>
    <cellStyle name="2_Tong hop theo doi von TPCP (BC)_Bieu du thao QD von ho tro co MT 5 2" xfId="47323"/>
    <cellStyle name="2_Tong hop theo doi von TPCP (BC)_Bieu du thao QD von ho tro co MT 5 3" xfId="47324"/>
    <cellStyle name="2_Tong hop theo doi von TPCP (BC)_Bieu du thao QD von ho tro co MT 6" xfId="47325"/>
    <cellStyle name="2_Tong hop theo doi von TPCP (BC)_Bieu du thao QD von ho tro co MT 7" xfId="47326"/>
    <cellStyle name="2_Tong hop theo doi von TPCP (BC)_Ke hoach 2012 (theo doi)" xfId="15320"/>
    <cellStyle name="2_Tong hop theo doi von TPCP (BC)_Ke hoach 2012 (theo doi) 2" xfId="15321"/>
    <cellStyle name="2_Tong hop theo doi von TPCP (BC)_Ke hoach 2012 (theo doi) 2 2" xfId="15322"/>
    <cellStyle name="2_Tong hop theo doi von TPCP (BC)_Ke hoach 2012 (theo doi) 2 2 2" xfId="47327"/>
    <cellStyle name="2_Tong hop theo doi von TPCP (BC)_Ke hoach 2012 (theo doi) 2 2 3" xfId="47328"/>
    <cellStyle name="2_Tong hop theo doi von TPCP (BC)_Ke hoach 2012 (theo doi) 2 3" xfId="15323"/>
    <cellStyle name="2_Tong hop theo doi von TPCP (BC)_Ke hoach 2012 (theo doi) 2 3 2" xfId="47329"/>
    <cellStyle name="2_Tong hop theo doi von TPCP (BC)_Ke hoach 2012 (theo doi) 2 3 3" xfId="47330"/>
    <cellStyle name="2_Tong hop theo doi von TPCP (BC)_Ke hoach 2012 (theo doi) 2 4" xfId="15324"/>
    <cellStyle name="2_Tong hop theo doi von TPCP (BC)_Ke hoach 2012 (theo doi) 2 4 2" xfId="47331"/>
    <cellStyle name="2_Tong hop theo doi von TPCP (BC)_Ke hoach 2012 (theo doi) 2 4 3" xfId="47332"/>
    <cellStyle name="2_Tong hop theo doi von TPCP (BC)_Ke hoach 2012 (theo doi) 3" xfId="15325"/>
    <cellStyle name="2_Tong hop theo doi von TPCP (BC)_Ke hoach 2012 (theo doi) 3 2" xfId="47333"/>
    <cellStyle name="2_Tong hop theo doi von TPCP (BC)_Ke hoach 2012 (theo doi) 3 3" xfId="47334"/>
    <cellStyle name="2_Tong hop theo doi von TPCP (BC)_Ke hoach 2012 (theo doi) 4" xfId="15326"/>
    <cellStyle name="2_Tong hop theo doi von TPCP (BC)_Ke hoach 2012 (theo doi) 4 2" xfId="47335"/>
    <cellStyle name="2_Tong hop theo doi von TPCP (BC)_Ke hoach 2012 (theo doi) 4 3" xfId="47336"/>
    <cellStyle name="2_Tong hop theo doi von TPCP (BC)_Ke hoach 2012 (theo doi) 5" xfId="15327"/>
    <cellStyle name="2_Tong hop theo doi von TPCP (BC)_Ke hoach 2012 (theo doi) 5 2" xfId="47337"/>
    <cellStyle name="2_Tong hop theo doi von TPCP (BC)_Ke hoach 2012 (theo doi) 5 3" xfId="47338"/>
    <cellStyle name="2_Tong hop theo doi von TPCP (BC)_Ke hoach 2012 (theo doi) 6" xfId="47339"/>
    <cellStyle name="2_Tong hop theo doi von TPCP (BC)_Ke hoach 2012 (theo doi) 7" xfId="47340"/>
    <cellStyle name="2_Tong hop theo doi von TPCP (BC)_Ke hoach 2012 theo doi (giai ngan 30.6.12)" xfId="15328"/>
    <cellStyle name="2_Tong hop theo doi von TPCP (BC)_Ke hoach 2012 theo doi (giai ngan 30.6.12) 2" xfId="15329"/>
    <cellStyle name="2_Tong hop theo doi von TPCP (BC)_Ke hoach 2012 theo doi (giai ngan 30.6.12) 2 2" xfId="15330"/>
    <cellStyle name="2_Tong hop theo doi von TPCP (BC)_Ke hoach 2012 theo doi (giai ngan 30.6.12) 2 2 2" xfId="47341"/>
    <cellStyle name="2_Tong hop theo doi von TPCP (BC)_Ke hoach 2012 theo doi (giai ngan 30.6.12) 2 2 3" xfId="47342"/>
    <cellStyle name="2_Tong hop theo doi von TPCP (BC)_Ke hoach 2012 theo doi (giai ngan 30.6.12) 2 3" xfId="15331"/>
    <cellStyle name="2_Tong hop theo doi von TPCP (BC)_Ke hoach 2012 theo doi (giai ngan 30.6.12) 2 3 2" xfId="47343"/>
    <cellStyle name="2_Tong hop theo doi von TPCP (BC)_Ke hoach 2012 theo doi (giai ngan 30.6.12) 2 3 3" xfId="47344"/>
    <cellStyle name="2_Tong hop theo doi von TPCP (BC)_Ke hoach 2012 theo doi (giai ngan 30.6.12) 2 4" xfId="15332"/>
    <cellStyle name="2_Tong hop theo doi von TPCP (BC)_Ke hoach 2012 theo doi (giai ngan 30.6.12) 2 4 2" xfId="47345"/>
    <cellStyle name="2_Tong hop theo doi von TPCP (BC)_Ke hoach 2012 theo doi (giai ngan 30.6.12) 2 4 3" xfId="47346"/>
    <cellStyle name="2_Tong hop theo doi von TPCP (BC)_Ke hoach 2012 theo doi (giai ngan 30.6.12) 3" xfId="15333"/>
    <cellStyle name="2_Tong hop theo doi von TPCP (BC)_Ke hoach 2012 theo doi (giai ngan 30.6.12) 3 2" xfId="47347"/>
    <cellStyle name="2_Tong hop theo doi von TPCP (BC)_Ke hoach 2012 theo doi (giai ngan 30.6.12) 3 3" xfId="47348"/>
    <cellStyle name="2_Tong hop theo doi von TPCP (BC)_Ke hoach 2012 theo doi (giai ngan 30.6.12) 4" xfId="15334"/>
    <cellStyle name="2_Tong hop theo doi von TPCP (BC)_Ke hoach 2012 theo doi (giai ngan 30.6.12) 4 2" xfId="47349"/>
    <cellStyle name="2_Tong hop theo doi von TPCP (BC)_Ke hoach 2012 theo doi (giai ngan 30.6.12) 4 3" xfId="47350"/>
    <cellStyle name="2_Tong hop theo doi von TPCP (BC)_Ke hoach 2012 theo doi (giai ngan 30.6.12) 5" xfId="15335"/>
    <cellStyle name="2_Tong hop theo doi von TPCP (BC)_Ke hoach 2012 theo doi (giai ngan 30.6.12) 5 2" xfId="47351"/>
    <cellStyle name="2_Tong hop theo doi von TPCP (BC)_Ke hoach 2012 theo doi (giai ngan 30.6.12) 5 3" xfId="47352"/>
    <cellStyle name="2_Tong hop theo doi von TPCP (BC)_Ke hoach 2012 theo doi (giai ngan 30.6.12) 6" xfId="47353"/>
    <cellStyle name="2_Tong hop theo doi von TPCP (BC)_Ke hoach 2012 theo doi (giai ngan 30.6.12) 7" xfId="47354"/>
    <cellStyle name="2_Tong hop theo doi von TPCP 10" xfId="15336"/>
    <cellStyle name="2_Tong hop theo doi von TPCP 10 2" xfId="15337"/>
    <cellStyle name="2_Tong hop theo doi von TPCP 10 2 2" xfId="47355"/>
    <cellStyle name="2_Tong hop theo doi von TPCP 10 2 3" xfId="47356"/>
    <cellStyle name="2_Tong hop theo doi von TPCP 10 3" xfId="15338"/>
    <cellStyle name="2_Tong hop theo doi von TPCP 10 3 2" xfId="47357"/>
    <cellStyle name="2_Tong hop theo doi von TPCP 10 3 3" xfId="47358"/>
    <cellStyle name="2_Tong hop theo doi von TPCP 10 4" xfId="15339"/>
    <cellStyle name="2_Tong hop theo doi von TPCP 10 4 2" xfId="47359"/>
    <cellStyle name="2_Tong hop theo doi von TPCP 10 4 3" xfId="47360"/>
    <cellStyle name="2_Tong hop theo doi von TPCP 11" xfId="15340"/>
    <cellStyle name="2_Tong hop theo doi von TPCP 11 2" xfId="15341"/>
    <cellStyle name="2_Tong hop theo doi von TPCP 11 2 2" xfId="47361"/>
    <cellStyle name="2_Tong hop theo doi von TPCP 11 2 3" xfId="47362"/>
    <cellStyle name="2_Tong hop theo doi von TPCP 11 3" xfId="15342"/>
    <cellStyle name="2_Tong hop theo doi von TPCP 11 3 2" xfId="47363"/>
    <cellStyle name="2_Tong hop theo doi von TPCP 11 3 3" xfId="47364"/>
    <cellStyle name="2_Tong hop theo doi von TPCP 11 4" xfId="15343"/>
    <cellStyle name="2_Tong hop theo doi von TPCP 11 4 2" xfId="47365"/>
    <cellStyle name="2_Tong hop theo doi von TPCP 11 4 3" xfId="47366"/>
    <cellStyle name="2_Tong hop theo doi von TPCP 12" xfId="15344"/>
    <cellStyle name="2_Tong hop theo doi von TPCP 12 2" xfId="47367"/>
    <cellStyle name="2_Tong hop theo doi von TPCP 12 3" xfId="47368"/>
    <cellStyle name="2_Tong hop theo doi von TPCP 13" xfId="15345"/>
    <cellStyle name="2_Tong hop theo doi von TPCP 13 2" xfId="47369"/>
    <cellStyle name="2_Tong hop theo doi von TPCP 13 3" xfId="47370"/>
    <cellStyle name="2_Tong hop theo doi von TPCP 14" xfId="15346"/>
    <cellStyle name="2_Tong hop theo doi von TPCP 14 2" xfId="47371"/>
    <cellStyle name="2_Tong hop theo doi von TPCP 14 3" xfId="47372"/>
    <cellStyle name="2_Tong hop theo doi von TPCP 15" xfId="47373"/>
    <cellStyle name="2_Tong hop theo doi von TPCP 16" xfId="47374"/>
    <cellStyle name="2_Tong hop theo doi von TPCP 2" xfId="15347"/>
    <cellStyle name="2_Tong hop theo doi von TPCP 2 2" xfId="15348"/>
    <cellStyle name="2_Tong hop theo doi von TPCP 2 2 2" xfId="47375"/>
    <cellStyle name="2_Tong hop theo doi von TPCP 2 2 3" xfId="47376"/>
    <cellStyle name="2_Tong hop theo doi von TPCP 2 3" xfId="15349"/>
    <cellStyle name="2_Tong hop theo doi von TPCP 2 3 2" xfId="47377"/>
    <cellStyle name="2_Tong hop theo doi von TPCP 2 3 3" xfId="47378"/>
    <cellStyle name="2_Tong hop theo doi von TPCP 2 4" xfId="15350"/>
    <cellStyle name="2_Tong hop theo doi von TPCP 2 4 2" xfId="47379"/>
    <cellStyle name="2_Tong hop theo doi von TPCP 2 4 3" xfId="47380"/>
    <cellStyle name="2_Tong hop theo doi von TPCP 3" xfId="15351"/>
    <cellStyle name="2_Tong hop theo doi von TPCP 3 2" xfId="15352"/>
    <cellStyle name="2_Tong hop theo doi von TPCP 3 2 2" xfId="47381"/>
    <cellStyle name="2_Tong hop theo doi von TPCP 3 2 3" xfId="47382"/>
    <cellStyle name="2_Tong hop theo doi von TPCP 3 3" xfId="15353"/>
    <cellStyle name="2_Tong hop theo doi von TPCP 3 3 2" xfId="47383"/>
    <cellStyle name="2_Tong hop theo doi von TPCP 3 3 3" xfId="47384"/>
    <cellStyle name="2_Tong hop theo doi von TPCP 3 4" xfId="15354"/>
    <cellStyle name="2_Tong hop theo doi von TPCP 3 4 2" xfId="47385"/>
    <cellStyle name="2_Tong hop theo doi von TPCP 3 4 3" xfId="47386"/>
    <cellStyle name="2_Tong hop theo doi von TPCP 4" xfId="15355"/>
    <cellStyle name="2_Tong hop theo doi von TPCP 4 2" xfId="15356"/>
    <cellStyle name="2_Tong hop theo doi von TPCP 4 2 2" xfId="47387"/>
    <cellStyle name="2_Tong hop theo doi von TPCP 4 2 3" xfId="47388"/>
    <cellStyle name="2_Tong hop theo doi von TPCP 4 3" xfId="15357"/>
    <cellStyle name="2_Tong hop theo doi von TPCP 4 3 2" xfId="47389"/>
    <cellStyle name="2_Tong hop theo doi von TPCP 4 3 3" xfId="47390"/>
    <cellStyle name="2_Tong hop theo doi von TPCP 4 4" xfId="15358"/>
    <cellStyle name="2_Tong hop theo doi von TPCP 4 4 2" xfId="47391"/>
    <cellStyle name="2_Tong hop theo doi von TPCP 4 4 3" xfId="47392"/>
    <cellStyle name="2_Tong hop theo doi von TPCP 5" xfId="15359"/>
    <cellStyle name="2_Tong hop theo doi von TPCP 5 2" xfId="15360"/>
    <cellStyle name="2_Tong hop theo doi von TPCP 5 2 2" xfId="47393"/>
    <cellStyle name="2_Tong hop theo doi von TPCP 5 2 3" xfId="47394"/>
    <cellStyle name="2_Tong hop theo doi von TPCP 5 3" xfId="15361"/>
    <cellStyle name="2_Tong hop theo doi von TPCP 5 3 2" xfId="47395"/>
    <cellStyle name="2_Tong hop theo doi von TPCP 5 3 3" xfId="47396"/>
    <cellStyle name="2_Tong hop theo doi von TPCP 5 4" xfId="15362"/>
    <cellStyle name="2_Tong hop theo doi von TPCP 5 4 2" xfId="47397"/>
    <cellStyle name="2_Tong hop theo doi von TPCP 5 4 3" xfId="47398"/>
    <cellStyle name="2_Tong hop theo doi von TPCP 6" xfId="15363"/>
    <cellStyle name="2_Tong hop theo doi von TPCP 6 2" xfId="15364"/>
    <cellStyle name="2_Tong hop theo doi von TPCP 6 2 2" xfId="47399"/>
    <cellStyle name="2_Tong hop theo doi von TPCP 6 2 3" xfId="47400"/>
    <cellStyle name="2_Tong hop theo doi von TPCP 6 3" xfId="15365"/>
    <cellStyle name="2_Tong hop theo doi von TPCP 6 3 2" xfId="47401"/>
    <cellStyle name="2_Tong hop theo doi von TPCP 6 3 3" xfId="47402"/>
    <cellStyle name="2_Tong hop theo doi von TPCP 6 4" xfId="15366"/>
    <cellStyle name="2_Tong hop theo doi von TPCP 6 4 2" xfId="47403"/>
    <cellStyle name="2_Tong hop theo doi von TPCP 6 4 3" xfId="47404"/>
    <cellStyle name="2_Tong hop theo doi von TPCP 7" xfId="15367"/>
    <cellStyle name="2_Tong hop theo doi von TPCP 7 2" xfId="15368"/>
    <cellStyle name="2_Tong hop theo doi von TPCP 7 2 2" xfId="47405"/>
    <cellStyle name="2_Tong hop theo doi von TPCP 7 2 3" xfId="47406"/>
    <cellStyle name="2_Tong hop theo doi von TPCP 7 3" xfId="15369"/>
    <cellStyle name="2_Tong hop theo doi von TPCP 7 3 2" xfId="47407"/>
    <cellStyle name="2_Tong hop theo doi von TPCP 7 3 3" xfId="47408"/>
    <cellStyle name="2_Tong hop theo doi von TPCP 7 4" xfId="15370"/>
    <cellStyle name="2_Tong hop theo doi von TPCP 7 4 2" xfId="47409"/>
    <cellStyle name="2_Tong hop theo doi von TPCP 7 4 3" xfId="47410"/>
    <cellStyle name="2_Tong hop theo doi von TPCP 8" xfId="15371"/>
    <cellStyle name="2_Tong hop theo doi von TPCP 8 2" xfId="15372"/>
    <cellStyle name="2_Tong hop theo doi von TPCP 8 2 2" xfId="47411"/>
    <cellStyle name="2_Tong hop theo doi von TPCP 8 2 3" xfId="47412"/>
    <cellStyle name="2_Tong hop theo doi von TPCP 8 3" xfId="15373"/>
    <cellStyle name="2_Tong hop theo doi von TPCP 8 3 2" xfId="47413"/>
    <cellStyle name="2_Tong hop theo doi von TPCP 8 3 3" xfId="47414"/>
    <cellStyle name="2_Tong hop theo doi von TPCP 8 4" xfId="15374"/>
    <cellStyle name="2_Tong hop theo doi von TPCP 8 4 2" xfId="47415"/>
    <cellStyle name="2_Tong hop theo doi von TPCP 8 4 3" xfId="47416"/>
    <cellStyle name="2_Tong hop theo doi von TPCP 9" xfId="15375"/>
    <cellStyle name="2_Tong hop theo doi von TPCP 9 2" xfId="15376"/>
    <cellStyle name="2_Tong hop theo doi von TPCP 9 2 2" xfId="47417"/>
    <cellStyle name="2_Tong hop theo doi von TPCP 9 2 3" xfId="47418"/>
    <cellStyle name="2_Tong hop theo doi von TPCP 9 3" xfId="15377"/>
    <cellStyle name="2_Tong hop theo doi von TPCP 9 3 2" xfId="47419"/>
    <cellStyle name="2_Tong hop theo doi von TPCP 9 3 3" xfId="47420"/>
    <cellStyle name="2_Tong hop theo doi von TPCP 9 4" xfId="15378"/>
    <cellStyle name="2_Tong hop theo doi von TPCP 9 4 2" xfId="47421"/>
    <cellStyle name="2_Tong hop theo doi von TPCP 9 4 3" xfId="47422"/>
    <cellStyle name="2_Tong hop theo doi von TPCP_BC von DTPT 6 thang 2012" xfId="15379"/>
    <cellStyle name="2_Tong hop theo doi von TPCP_BC von DTPT 6 thang 2012 2" xfId="15380"/>
    <cellStyle name="2_Tong hop theo doi von TPCP_BC von DTPT 6 thang 2012 2 2" xfId="15381"/>
    <cellStyle name="2_Tong hop theo doi von TPCP_BC von DTPT 6 thang 2012 2 2 2" xfId="47423"/>
    <cellStyle name="2_Tong hop theo doi von TPCP_BC von DTPT 6 thang 2012 2 2 3" xfId="47424"/>
    <cellStyle name="2_Tong hop theo doi von TPCP_BC von DTPT 6 thang 2012 2 3" xfId="15382"/>
    <cellStyle name="2_Tong hop theo doi von TPCP_BC von DTPT 6 thang 2012 2 3 2" xfId="47425"/>
    <cellStyle name="2_Tong hop theo doi von TPCP_BC von DTPT 6 thang 2012 2 3 3" xfId="47426"/>
    <cellStyle name="2_Tong hop theo doi von TPCP_BC von DTPT 6 thang 2012 2 4" xfId="15383"/>
    <cellStyle name="2_Tong hop theo doi von TPCP_BC von DTPT 6 thang 2012 2 4 2" xfId="47427"/>
    <cellStyle name="2_Tong hop theo doi von TPCP_BC von DTPT 6 thang 2012 2 4 3" xfId="47428"/>
    <cellStyle name="2_Tong hop theo doi von TPCP_BC von DTPT 6 thang 2012 3" xfId="15384"/>
    <cellStyle name="2_Tong hop theo doi von TPCP_BC von DTPT 6 thang 2012 3 2" xfId="47429"/>
    <cellStyle name="2_Tong hop theo doi von TPCP_BC von DTPT 6 thang 2012 3 3" xfId="47430"/>
    <cellStyle name="2_Tong hop theo doi von TPCP_BC von DTPT 6 thang 2012 4" xfId="15385"/>
    <cellStyle name="2_Tong hop theo doi von TPCP_BC von DTPT 6 thang 2012 4 2" xfId="47431"/>
    <cellStyle name="2_Tong hop theo doi von TPCP_BC von DTPT 6 thang 2012 4 3" xfId="47432"/>
    <cellStyle name="2_Tong hop theo doi von TPCP_BC von DTPT 6 thang 2012 5" xfId="15386"/>
    <cellStyle name="2_Tong hop theo doi von TPCP_BC von DTPT 6 thang 2012 5 2" xfId="47433"/>
    <cellStyle name="2_Tong hop theo doi von TPCP_BC von DTPT 6 thang 2012 5 3" xfId="47434"/>
    <cellStyle name="2_Tong hop theo doi von TPCP_BC von DTPT 6 thang 2012 6" xfId="47435"/>
    <cellStyle name="2_Tong hop theo doi von TPCP_BC von DTPT 6 thang 2012 7" xfId="47436"/>
    <cellStyle name="2_Tong hop theo doi von TPCP_Bieu du thao QD von ho tro co MT" xfId="15387"/>
    <cellStyle name="2_Tong hop theo doi von TPCP_Bieu du thao QD von ho tro co MT 2" xfId="15388"/>
    <cellStyle name="2_Tong hop theo doi von TPCP_Bieu du thao QD von ho tro co MT 2 2" xfId="15389"/>
    <cellStyle name="2_Tong hop theo doi von TPCP_Bieu du thao QD von ho tro co MT 2 2 2" xfId="47437"/>
    <cellStyle name="2_Tong hop theo doi von TPCP_Bieu du thao QD von ho tro co MT 2 2 3" xfId="47438"/>
    <cellStyle name="2_Tong hop theo doi von TPCP_Bieu du thao QD von ho tro co MT 2 3" xfId="15390"/>
    <cellStyle name="2_Tong hop theo doi von TPCP_Bieu du thao QD von ho tro co MT 2 3 2" xfId="47439"/>
    <cellStyle name="2_Tong hop theo doi von TPCP_Bieu du thao QD von ho tro co MT 2 3 3" xfId="47440"/>
    <cellStyle name="2_Tong hop theo doi von TPCP_Bieu du thao QD von ho tro co MT 2 4" xfId="15391"/>
    <cellStyle name="2_Tong hop theo doi von TPCP_Bieu du thao QD von ho tro co MT 2 4 2" xfId="47441"/>
    <cellStyle name="2_Tong hop theo doi von TPCP_Bieu du thao QD von ho tro co MT 2 4 3" xfId="47442"/>
    <cellStyle name="2_Tong hop theo doi von TPCP_Bieu du thao QD von ho tro co MT 3" xfId="15392"/>
    <cellStyle name="2_Tong hop theo doi von TPCP_Bieu du thao QD von ho tro co MT 3 2" xfId="47443"/>
    <cellStyle name="2_Tong hop theo doi von TPCP_Bieu du thao QD von ho tro co MT 3 3" xfId="47444"/>
    <cellStyle name="2_Tong hop theo doi von TPCP_Bieu du thao QD von ho tro co MT 4" xfId="15393"/>
    <cellStyle name="2_Tong hop theo doi von TPCP_Bieu du thao QD von ho tro co MT 4 2" xfId="47445"/>
    <cellStyle name="2_Tong hop theo doi von TPCP_Bieu du thao QD von ho tro co MT 4 3" xfId="47446"/>
    <cellStyle name="2_Tong hop theo doi von TPCP_Bieu du thao QD von ho tro co MT 5" xfId="15394"/>
    <cellStyle name="2_Tong hop theo doi von TPCP_Bieu du thao QD von ho tro co MT 5 2" xfId="47447"/>
    <cellStyle name="2_Tong hop theo doi von TPCP_Bieu du thao QD von ho tro co MT 5 3" xfId="47448"/>
    <cellStyle name="2_Tong hop theo doi von TPCP_Bieu du thao QD von ho tro co MT 6" xfId="47449"/>
    <cellStyle name="2_Tong hop theo doi von TPCP_Bieu du thao QD von ho tro co MT 7" xfId="47450"/>
    <cellStyle name="2_Tong hop theo doi von TPCP_Dang ky phan khai von ODA (gui Bo)" xfId="15395"/>
    <cellStyle name="2_Tong hop theo doi von TPCP_Dang ky phan khai von ODA (gui Bo) 2" xfId="15396"/>
    <cellStyle name="2_Tong hop theo doi von TPCP_Dang ky phan khai von ODA (gui Bo) 2 2" xfId="15397"/>
    <cellStyle name="2_Tong hop theo doi von TPCP_Dang ky phan khai von ODA (gui Bo) 2 2 2" xfId="47451"/>
    <cellStyle name="2_Tong hop theo doi von TPCP_Dang ky phan khai von ODA (gui Bo) 2 2 3" xfId="47452"/>
    <cellStyle name="2_Tong hop theo doi von TPCP_Dang ky phan khai von ODA (gui Bo) 2 3" xfId="15398"/>
    <cellStyle name="2_Tong hop theo doi von TPCP_Dang ky phan khai von ODA (gui Bo) 2 3 2" xfId="47453"/>
    <cellStyle name="2_Tong hop theo doi von TPCP_Dang ky phan khai von ODA (gui Bo) 2 3 3" xfId="47454"/>
    <cellStyle name="2_Tong hop theo doi von TPCP_Dang ky phan khai von ODA (gui Bo) 2 4" xfId="15399"/>
    <cellStyle name="2_Tong hop theo doi von TPCP_Dang ky phan khai von ODA (gui Bo) 2 4 2" xfId="47455"/>
    <cellStyle name="2_Tong hop theo doi von TPCP_Dang ky phan khai von ODA (gui Bo) 2 4 3" xfId="47456"/>
    <cellStyle name="2_Tong hop theo doi von TPCP_Dang ky phan khai von ODA (gui Bo) 3" xfId="15400"/>
    <cellStyle name="2_Tong hop theo doi von TPCP_Dang ky phan khai von ODA (gui Bo) 3 2" xfId="47457"/>
    <cellStyle name="2_Tong hop theo doi von TPCP_Dang ky phan khai von ODA (gui Bo) 3 3" xfId="47458"/>
    <cellStyle name="2_Tong hop theo doi von TPCP_Dang ky phan khai von ODA (gui Bo) 4" xfId="15401"/>
    <cellStyle name="2_Tong hop theo doi von TPCP_Dang ky phan khai von ODA (gui Bo) 4 2" xfId="47459"/>
    <cellStyle name="2_Tong hop theo doi von TPCP_Dang ky phan khai von ODA (gui Bo) 4 3" xfId="47460"/>
    <cellStyle name="2_Tong hop theo doi von TPCP_Dang ky phan khai von ODA (gui Bo) 5" xfId="15402"/>
    <cellStyle name="2_Tong hop theo doi von TPCP_Dang ky phan khai von ODA (gui Bo) 5 2" xfId="47461"/>
    <cellStyle name="2_Tong hop theo doi von TPCP_Dang ky phan khai von ODA (gui Bo) 5 3" xfId="47462"/>
    <cellStyle name="2_Tong hop theo doi von TPCP_Dang ky phan khai von ODA (gui Bo) 6" xfId="47463"/>
    <cellStyle name="2_Tong hop theo doi von TPCP_Dang ky phan khai von ODA (gui Bo) 7" xfId="47464"/>
    <cellStyle name="2_Tong hop theo doi von TPCP_Dang ky phan khai von ODA (gui Bo)_BC von DTPT 6 thang 2012" xfId="15403"/>
    <cellStyle name="2_Tong hop theo doi von TPCP_Dang ky phan khai von ODA (gui Bo)_BC von DTPT 6 thang 2012 2" xfId="15404"/>
    <cellStyle name="2_Tong hop theo doi von TPCP_Dang ky phan khai von ODA (gui Bo)_BC von DTPT 6 thang 2012 2 2" xfId="15405"/>
    <cellStyle name="2_Tong hop theo doi von TPCP_Dang ky phan khai von ODA (gui Bo)_BC von DTPT 6 thang 2012 2 2 2" xfId="47465"/>
    <cellStyle name="2_Tong hop theo doi von TPCP_Dang ky phan khai von ODA (gui Bo)_BC von DTPT 6 thang 2012 2 2 3" xfId="47466"/>
    <cellStyle name="2_Tong hop theo doi von TPCP_Dang ky phan khai von ODA (gui Bo)_BC von DTPT 6 thang 2012 2 3" xfId="15406"/>
    <cellStyle name="2_Tong hop theo doi von TPCP_Dang ky phan khai von ODA (gui Bo)_BC von DTPT 6 thang 2012 2 3 2" xfId="47467"/>
    <cellStyle name="2_Tong hop theo doi von TPCP_Dang ky phan khai von ODA (gui Bo)_BC von DTPT 6 thang 2012 2 3 3" xfId="47468"/>
    <cellStyle name="2_Tong hop theo doi von TPCP_Dang ky phan khai von ODA (gui Bo)_BC von DTPT 6 thang 2012 2 4" xfId="15407"/>
    <cellStyle name="2_Tong hop theo doi von TPCP_Dang ky phan khai von ODA (gui Bo)_BC von DTPT 6 thang 2012 2 4 2" xfId="47469"/>
    <cellStyle name="2_Tong hop theo doi von TPCP_Dang ky phan khai von ODA (gui Bo)_BC von DTPT 6 thang 2012 2 4 3" xfId="47470"/>
    <cellStyle name="2_Tong hop theo doi von TPCP_Dang ky phan khai von ODA (gui Bo)_BC von DTPT 6 thang 2012 3" xfId="15408"/>
    <cellStyle name="2_Tong hop theo doi von TPCP_Dang ky phan khai von ODA (gui Bo)_BC von DTPT 6 thang 2012 3 2" xfId="47471"/>
    <cellStyle name="2_Tong hop theo doi von TPCP_Dang ky phan khai von ODA (gui Bo)_BC von DTPT 6 thang 2012 3 3" xfId="47472"/>
    <cellStyle name="2_Tong hop theo doi von TPCP_Dang ky phan khai von ODA (gui Bo)_BC von DTPT 6 thang 2012 4" xfId="15409"/>
    <cellStyle name="2_Tong hop theo doi von TPCP_Dang ky phan khai von ODA (gui Bo)_BC von DTPT 6 thang 2012 4 2" xfId="47473"/>
    <cellStyle name="2_Tong hop theo doi von TPCP_Dang ky phan khai von ODA (gui Bo)_BC von DTPT 6 thang 2012 4 3" xfId="47474"/>
    <cellStyle name="2_Tong hop theo doi von TPCP_Dang ky phan khai von ODA (gui Bo)_BC von DTPT 6 thang 2012 5" xfId="15410"/>
    <cellStyle name="2_Tong hop theo doi von TPCP_Dang ky phan khai von ODA (gui Bo)_BC von DTPT 6 thang 2012 5 2" xfId="47475"/>
    <cellStyle name="2_Tong hop theo doi von TPCP_Dang ky phan khai von ODA (gui Bo)_BC von DTPT 6 thang 2012 5 3" xfId="47476"/>
    <cellStyle name="2_Tong hop theo doi von TPCP_Dang ky phan khai von ODA (gui Bo)_BC von DTPT 6 thang 2012 6" xfId="47477"/>
    <cellStyle name="2_Tong hop theo doi von TPCP_Dang ky phan khai von ODA (gui Bo)_BC von DTPT 6 thang 2012 7" xfId="47478"/>
    <cellStyle name="2_Tong hop theo doi von TPCP_Dang ky phan khai von ODA (gui Bo)_Bieu du thao QD von ho tro co MT" xfId="15411"/>
    <cellStyle name="2_Tong hop theo doi von TPCP_Dang ky phan khai von ODA (gui Bo)_Bieu du thao QD von ho tro co MT 2" xfId="15412"/>
    <cellStyle name="2_Tong hop theo doi von TPCP_Dang ky phan khai von ODA (gui Bo)_Bieu du thao QD von ho tro co MT 2 2" xfId="15413"/>
    <cellStyle name="2_Tong hop theo doi von TPCP_Dang ky phan khai von ODA (gui Bo)_Bieu du thao QD von ho tro co MT 2 2 2" xfId="47479"/>
    <cellStyle name="2_Tong hop theo doi von TPCP_Dang ky phan khai von ODA (gui Bo)_Bieu du thao QD von ho tro co MT 2 2 3" xfId="47480"/>
    <cellStyle name="2_Tong hop theo doi von TPCP_Dang ky phan khai von ODA (gui Bo)_Bieu du thao QD von ho tro co MT 2 3" xfId="15414"/>
    <cellStyle name="2_Tong hop theo doi von TPCP_Dang ky phan khai von ODA (gui Bo)_Bieu du thao QD von ho tro co MT 2 3 2" xfId="47481"/>
    <cellStyle name="2_Tong hop theo doi von TPCP_Dang ky phan khai von ODA (gui Bo)_Bieu du thao QD von ho tro co MT 2 3 3" xfId="47482"/>
    <cellStyle name="2_Tong hop theo doi von TPCP_Dang ky phan khai von ODA (gui Bo)_Bieu du thao QD von ho tro co MT 2 4" xfId="15415"/>
    <cellStyle name="2_Tong hop theo doi von TPCP_Dang ky phan khai von ODA (gui Bo)_Bieu du thao QD von ho tro co MT 2 4 2" xfId="47483"/>
    <cellStyle name="2_Tong hop theo doi von TPCP_Dang ky phan khai von ODA (gui Bo)_Bieu du thao QD von ho tro co MT 2 4 3" xfId="47484"/>
    <cellStyle name="2_Tong hop theo doi von TPCP_Dang ky phan khai von ODA (gui Bo)_Bieu du thao QD von ho tro co MT 3" xfId="15416"/>
    <cellStyle name="2_Tong hop theo doi von TPCP_Dang ky phan khai von ODA (gui Bo)_Bieu du thao QD von ho tro co MT 3 2" xfId="47485"/>
    <cellStyle name="2_Tong hop theo doi von TPCP_Dang ky phan khai von ODA (gui Bo)_Bieu du thao QD von ho tro co MT 3 3" xfId="47486"/>
    <cellStyle name="2_Tong hop theo doi von TPCP_Dang ky phan khai von ODA (gui Bo)_Bieu du thao QD von ho tro co MT 4" xfId="15417"/>
    <cellStyle name="2_Tong hop theo doi von TPCP_Dang ky phan khai von ODA (gui Bo)_Bieu du thao QD von ho tro co MT 4 2" xfId="47487"/>
    <cellStyle name="2_Tong hop theo doi von TPCP_Dang ky phan khai von ODA (gui Bo)_Bieu du thao QD von ho tro co MT 4 3" xfId="47488"/>
    <cellStyle name="2_Tong hop theo doi von TPCP_Dang ky phan khai von ODA (gui Bo)_Bieu du thao QD von ho tro co MT 5" xfId="15418"/>
    <cellStyle name="2_Tong hop theo doi von TPCP_Dang ky phan khai von ODA (gui Bo)_Bieu du thao QD von ho tro co MT 5 2" xfId="47489"/>
    <cellStyle name="2_Tong hop theo doi von TPCP_Dang ky phan khai von ODA (gui Bo)_Bieu du thao QD von ho tro co MT 5 3" xfId="47490"/>
    <cellStyle name="2_Tong hop theo doi von TPCP_Dang ky phan khai von ODA (gui Bo)_Bieu du thao QD von ho tro co MT 6" xfId="47491"/>
    <cellStyle name="2_Tong hop theo doi von TPCP_Dang ky phan khai von ODA (gui Bo)_Bieu du thao QD von ho tro co MT 7" xfId="47492"/>
    <cellStyle name="2_Tong hop theo doi von TPCP_Dang ky phan khai von ODA (gui Bo)_Ke hoach 2012 theo doi (giai ngan 30.6.12)" xfId="15419"/>
    <cellStyle name="2_Tong hop theo doi von TPCP_Dang ky phan khai von ODA (gui Bo)_Ke hoach 2012 theo doi (giai ngan 30.6.12) 2" xfId="15420"/>
    <cellStyle name="2_Tong hop theo doi von TPCP_Dang ky phan khai von ODA (gui Bo)_Ke hoach 2012 theo doi (giai ngan 30.6.12) 2 2" xfId="15421"/>
    <cellStyle name="2_Tong hop theo doi von TPCP_Dang ky phan khai von ODA (gui Bo)_Ke hoach 2012 theo doi (giai ngan 30.6.12) 2 2 2" xfId="47493"/>
    <cellStyle name="2_Tong hop theo doi von TPCP_Dang ky phan khai von ODA (gui Bo)_Ke hoach 2012 theo doi (giai ngan 30.6.12) 2 2 3" xfId="47494"/>
    <cellStyle name="2_Tong hop theo doi von TPCP_Dang ky phan khai von ODA (gui Bo)_Ke hoach 2012 theo doi (giai ngan 30.6.12) 2 3" xfId="15422"/>
    <cellStyle name="2_Tong hop theo doi von TPCP_Dang ky phan khai von ODA (gui Bo)_Ke hoach 2012 theo doi (giai ngan 30.6.12) 2 3 2" xfId="47495"/>
    <cellStyle name="2_Tong hop theo doi von TPCP_Dang ky phan khai von ODA (gui Bo)_Ke hoach 2012 theo doi (giai ngan 30.6.12) 2 3 3" xfId="47496"/>
    <cellStyle name="2_Tong hop theo doi von TPCP_Dang ky phan khai von ODA (gui Bo)_Ke hoach 2012 theo doi (giai ngan 30.6.12) 2 4" xfId="15423"/>
    <cellStyle name="2_Tong hop theo doi von TPCP_Dang ky phan khai von ODA (gui Bo)_Ke hoach 2012 theo doi (giai ngan 30.6.12) 2 4 2" xfId="47497"/>
    <cellStyle name="2_Tong hop theo doi von TPCP_Dang ky phan khai von ODA (gui Bo)_Ke hoach 2012 theo doi (giai ngan 30.6.12) 2 4 3" xfId="47498"/>
    <cellStyle name="2_Tong hop theo doi von TPCP_Dang ky phan khai von ODA (gui Bo)_Ke hoach 2012 theo doi (giai ngan 30.6.12) 3" xfId="15424"/>
    <cellStyle name="2_Tong hop theo doi von TPCP_Dang ky phan khai von ODA (gui Bo)_Ke hoach 2012 theo doi (giai ngan 30.6.12) 3 2" xfId="47499"/>
    <cellStyle name="2_Tong hop theo doi von TPCP_Dang ky phan khai von ODA (gui Bo)_Ke hoach 2012 theo doi (giai ngan 30.6.12) 3 3" xfId="47500"/>
    <cellStyle name="2_Tong hop theo doi von TPCP_Dang ky phan khai von ODA (gui Bo)_Ke hoach 2012 theo doi (giai ngan 30.6.12) 4" xfId="15425"/>
    <cellStyle name="2_Tong hop theo doi von TPCP_Dang ky phan khai von ODA (gui Bo)_Ke hoach 2012 theo doi (giai ngan 30.6.12) 4 2" xfId="47501"/>
    <cellStyle name="2_Tong hop theo doi von TPCP_Dang ky phan khai von ODA (gui Bo)_Ke hoach 2012 theo doi (giai ngan 30.6.12) 4 3" xfId="47502"/>
    <cellStyle name="2_Tong hop theo doi von TPCP_Dang ky phan khai von ODA (gui Bo)_Ke hoach 2012 theo doi (giai ngan 30.6.12) 5" xfId="15426"/>
    <cellStyle name="2_Tong hop theo doi von TPCP_Dang ky phan khai von ODA (gui Bo)_Ke hoach 2012 theo doi (giai ngan 30.6.12) 5 2" xfId="47503"/>
    <cellStyle name="2_Tong hop theo doi von TPCP_Dang ky phan khai von ODA (gui Bo)_Ke hoach 2012 theo doi (giai ngan 30.6.12) 5 3" xfId="47504"/>
    <cellStyle name="2_Tong hop theo doi von TPCP_Dang ky phan khai von ODA (gui Bo)_Ke hoach 2012 theo doi (giai ngan 30.6.12) 6" xfId="47505"/>
    <cellStyle name="2_Tong hop theo doi von TPCP_Dang ky phan khai von ODA (gui Bo)_Ke hoach 2012 theo doi (giai ngan 30.6.12) 7" xfId="47506"/>
    <cellStyle name="2_Tong hop theo doi von TPCP_Ke hoach 2012 (theo doi)" xfId="15427"/>
    <cellStyle name="2_Tong hop theo doi von TPCP_Ke hoach 2012 (theo doi) 2" xfId="15428"/>
    <cellStyle name="2_Tong hop theo doi von TPCP_Ke hoach 2012 (theo doi) 2 2" xfId="15429"/>
    <cellStyle name="2_Tong hop theo doi von TPCP_Ke hoach 2012 (theo doi) 2 2 2" xfId="47507"/>
    <cellStyle name="2_Tong hop theo doi von TPCP_Ke hoach 2012 (theo doi) 2 2 3" xfId="47508"/>
    <cellStyle name="2_Tong hop theo doi von TPCP_Ke hoach 2012 (theo doi) 2 3" xfId="15430"/>
    <cellStyle name="2_Tong hop theo doi von TPCP_Ke hoach 2012 (theo doi) 2 3 2" xfId="47509"/>
    <cellStyle name="2_Tong hop theo doi von TPCP_Ke hoach 2012 (theo doi) 2 3 3" xfId="47510"/>
    <cellStyle name="2_Tong hop theo doi von TPCP_Ke hoach 2012 (theo doi) 2 4" xfId="15431"/>
    <cellStyle name="2_Tong hop theo doi von TPCP_Ke hoach 2012 (theo doi) 2 4 2" xfId="47511"/>
    <cellStyle name="2_Tong hop theo doi von TPCP_Ke hoach 2012 (theo doi) 2 4 3" xfId="47512"/>
    <cellStyle name="2_Tong hop theo doi von TPCP_Ke hoach 2012 (theo doi) 3" xfId="15432"/>
    <cellStyle name="2_Tong hop theo doi von TPCP_Ke hoach 2012 (theo doi) 3 2" xfId="47513"/>
    <cellStyle name="2_Tong hop theo doi von TPCP_Ke hoach 2012 (theo doi) 3 3" xfId="47514"/>
    <cellStyle name="2_Tong hop theo doi von TPCP_Ke hoach 2012 (theo doi) 4" xfId="15433"/>
    <cellStyle name="2_Tong hop theo doi von TPCP_Ke hoach 2012 (theo doi) 4 2" xfId="47515"/>
    <cellStyle name="2_Tong hop theo doi von TPCP_Ke hoach 2012 (theo doi) 4 3" xfId="47516"/>
    <cellStyle name="2_Tong hop theo doi von TPCP_Ke hoach 2012 (theo doi) 5" xfId="15434"/>
    <cellStyle name="2_Tong hop theo doi von TPCP_Ke hoach 2012 (theo doi) 5 2" xfId="47517"/>
    <cellStyle name="2_Tong hop theo doi von TPCP_Ke hoach 2012 (theo doi) 5 3" xfId="47518"/>
    <cellStyle name="2_Tong hop theo doi von TPCP_Ke hoach 2012 (theo doi) 6" xfId="47519"/>
    <cellStyle name="2_Tong hop theo doi von TPCP_Ke hoach 2012 (theo doi) 7" xfId="47520"/>
    <cellStyle name="2_Tong hop theo doi von TPCP_Ke hoach 2012 theo doi (giai ngan 30.6.12)" xfId="15435"/>
    <cellStyle name="2_Tong hop theo doi von TPCP_Ke hoach 2012 theo doi (giai ngan 30.6.12) 2" xfId="15436"/>
    <cellStyle name="2_Tong hop theo doi von TPCP_Ke hoach 2012 theo doi (giai ngan 30.6.12) 2 2" xfId="15437"/>
    <cellStyle name="2_Tong hop theo doi von TPCP_Ke hoach 2012 theo doi (giai ngan 30.6.12) 2 2 2" xfId="47521"/>
    <cellStyle name="2_Tong hop theo doi von TPCP_Ke hoach 2012 theo doi (giai ngan 30.6.12) 2 2 3" xfId="47522"/>
    <cellStyle name="2_Tong hop theo doi von TPCP_Ke hoach 2012 theo doi (giai ngan 30.6.12) 2 3" xfId="15438"/>
    <cellStyle name="2_Tong hop theo doi von TPCP_Ke hoach 2012 theo doi (giai ngan 30.6.12) 2 3 2" xfId="47523"/>
    <cellStyle name="2_Tong hop theo doi von TPCP_Ke hoach 2012 theo doi (giai ngan 30.6.12) 2 3 3" xfId="47524"/>
    <cellStyle name="2_Tong hop theo doi von TPCP_Ke hoach 2012 theo doi (giai ngan 30.6.12) 2 4" xfId="15439"/>
    <cellStyle name="2_Tong hop theo doi von TPCP_Ke hoach 2012 theo doi (giai ngan 30.6.12) 2 4 2" xfId="47525"/>
    <cellStyle name="2_Tong hop theo doi von TPCP_Ke hoach 2012 theo doi (giai ngan 30.6.12) 2 4 3" xfId="47526"/>
    <cellStyle name="2_Tong hop theo doi von TPCP_Ke hoach 2012 theo doi (giai ngan 30.6.12) 3" xfId="15440"/>
    <cellStyle name="2_Tong hop theo doi von TPCP_Ke hoach 2012 theo doi (giai ngan 30.6.12) 3 2" xfId="47527"/>
    <cellStyle name="2_Tong hop theo doi von TPCP_Ke hoach 2012 theo doi (giai ngan 30.6.12) 3 3" xfId="47528"/>
    <cellStyle name="2_Tong hop theo doi von TPCP_Ke hoach 2012 theo doi (giai ngan 30.6.12) 4" xfId="15441"/>
    <cellStyle name="2_Tong hop theo doi von TPCP_Ke hoach 2012 theo doi (giai ngan 30.6.12) 4 2" xfId="47529"/>
    <cellStyle name="2_Tong hop theo doi von TPCP_Ke hoach 2012 theo doi (giai ngan 30.6.12) 4 3" xfId="47530"/>
    <cellStyle name="2_Tong hop theo doi von TPCP_Ke hoach 2012 theo doi (giai ngan 30.6.12) 5" xfId="15442"/>
    <cellStyle name="2_Tong hop theo doi von TPCP_Ke hoach 2012 theo doi (giai ngan 30.6.12) 5 2" xfId="47531"/>
    <cellStyle name="2_Tong hop theo doi von TPCP_Ke hoach 2012 theo doi (giai ngan 30.6.12) 5 3" xfId="47532"/>
    <cellStyle name="2_Tong hop theo doi von TPCP_Ke hoach 2012 theo doi (giai ngan 30.6.12) 6" xfId="47533"/>
    <cellStyle name="2_Tong hop theo doi von TPCP_Ke hoach 2012 theo doi (giai ngan 30.6.12) 7" xfId="47534"/>
    <cellStyle name="2_TRUNG PMU 5" xfId="15443"/>
    <cellStyle name="2_Tumorong" xfId="15444"/>
    <cellStyle name="2_Tumorong 2" xfId="15445"/>
    <cellStyle name="2_Worksheet in D: My Documents Ke Hoach KH cac nam Nam 2014 Bao cao ve Ke hoach nam 2014 ( Hoan chinh sau TL voi Bo KH)" xfId="15446"/>
    <cellStyle name="2_Worksheet in D: My Documents Ke Hoach KH cac nam Nam 2014 Bao cao ve Ke hoach nam 2014 ( Hoan chinh sau TL voi Bo KH) 2" xfId="15447"/>
    <cellStyle name="2_Worksheet in D: My Documents Ke Hoach KH cac nam Nam 2014 Bao cao ve Ke hoach nam 2014 ( Hoan chinh sau TL voi Bo KH) 2 2" xfId="15448"/>
    <cellStyle name="2_Worksheet in D: My Documents Ke Hoach KH cac nam Nam 2014 Bao cao ve Ke hoach nam 2014 ( Hoan chinh sau TL voi Bo KH) 2 2 2" xfId="47535"/>
    <cellStyle name="2_Worksheet in D: My Documents Ke Hoach KH cac nam Nam 2014 Bao cao ve Ke hoach nam 2014 ( Hoan chinh sau TL voi Bo KH) 2 2 3" xfId="47536"/>
    <cellStyle name="2_Worksheet in D: My Documents Ke Hoach KH cac nam Nam 2014 Bao cao ve Ke hoach nam 2014 ( Hoan chinh sau TL voi Bo KH) 2 3" xfId="15449"/>
    <cellStyle name="2_Worksheet in D: My Documents Ke Hoach KH cac nam Nam 2014 Bao cao ve Ke hoach nam 2014 ( Hoan chinh sau TL voi Bo KH) 2 3 2" xfId="47537"/>
    <cellStyle name="2_Worksheet in D: My Documents Ke Hoach KH cac nam Nam 2014 Bao cao ve Ke hoach nam 2014 ( Hoan chinh sau TL voi Bo KH) 2 3 3" xfId="47538"/>
    <cellStyle name="2_Worksheet in D: My Documents Ke Hoach KH cac nam Nam 2014 Bao cao ve Ke hoach nam 2014 ( Hoan chinh sau TL voi Bo KH) 2 4" xfId="15450"/>
    <cellStyle name="2_Worksheet in D: My Documents Ke Hoach KH cac nam Nam 2014 Bao cao ve Ke hoach nam 2014 ( Hoan chinh sau TL voi Bo KH) 2 4 2" xfId="47539"/>
    <cellStyle name="2_Worksheet in D: My Documents Ke Hoach KH cac nam Nam 2014 Bao cao ve Ke hoach nam 2014 ( Hoan chinh sau TL voi Bo KH) 2 4 3" xfId="47540"/>
    <cellStyle name="2_Worksheet in D: My Documents Ke Hoach KH cac nam Nam 2014 Bao cao ve Ke hoach nam 2014 ( Hoan chinh sau TL voi Bo KH) 3" xfId="15451"/>
    <cellStyle name="2_Worksheet in D: My Documents Ke Hoach KH cac nam Nam 2014 Bao cao ve Ke hoach nam 2014 ( Hoan chinh sau TL voi Bo KH) 3 2" xfId="47541"/>
    <cellStyle name="2_Worksheet in D: My Documents Ke Hoach KH cac nam Nam 2014 Bao cao ve Ke hoach nam 2014 ( Hoan chinh sau TL voi Bo KH) 3 3" xfId="47542"/>
    <cellStyle name="2_Worksheet in D: My Documents Ke Hoach KH cac nam Nam 2014 Bao cao ve Ke hoach nam 2014 ( Hoan chinh sau TL voi Bo KH) 4" xfId="15452"/>
    <cellStyle name="2_Worksheet in D: My Documents Ke Hoach KH cac nam Nam 2014 Bao cao ve Ke hoach nam 2014 ( Hoan chinh sau TL voi Bo KH) 4 2" xfId="47543"/>
    <cellStyle name="2_Worksheet in D: My Documents Ke Hoach KH cac nam Nam 2014 Bao cao ve Ke hoach nam 2014 ( Hoan chinh sau TL voi Bo KH) 4 3" xfId="47544"/>
    <cellStyle name="2_Worksheet in D: My Documents Ke Hoach KH cac nam Nam 2014 Bao cao ve Ke hoach nam 2014 ( Hoan chinh sau TL voi Bo KH) 5" xfId="15453"/>
    <cellStyle name="2_Worksheet in D: My Documents Ke Hoach KH cac nam Nam 2014 Bao cao ve Ke hoach nam 2014 ( Hoan chinh sau TL voi Bo KH) 5 2" xfId="47545"/>
    <cellStyle name="2_Worksheet in D: My Documents Ke Hoach KH cac nam Nam 2014 Bao cao ve Ke hoach nam 2014 ( Hoan chinh sau TL voi Bo KH) 5 3" xfId="47546"/>
    <cellStyle name="2_Worksheet in D: My Documents Ke Hoach KH cac nam Nam 2014 Bao cao ve Ke hoach nam 2014 ( Hoan chinh sau TL voi Bo KH) 6" xfId="47547"/>
    <cellStyle name="2_Worksheet in D: My Documents Ke Hoach KH cac nam Nam 2014 Bao cao ve Ke hoach nam 2014 ( Hoan chinh sau TL voi Bo KH) 7" xfId="47548"/>
    <cellStyle name="2_ÿÿÿÿÿ" xfId="15454"/>
    <cellStyle name="2_ÿÿÿÿÿ_Bieu tong hop nhu cau ung 2011 da chon loc -Mien nui" xfId="15455"/>
    <cellStyle name="2_ÿÿÿÿÿ_Bieu tong hop nhu cau ung 2011 da chon loc -Mien nui 2" xfId="15456"/>
    <cellStyle name="2_ÿÿÿÿÿ_Bieu tong hop nhu cau ung 2011 da chon loc -Mien nui 2 2" xfId="15457"/>
    <cellStyle name="2_ÿÿÿÿÿ_Bieu tong hop nhu cau ung 2011 da chon loc -Mien nui 2 3" xfId="47782"/>
    <cellStyle name="2_ÿÿÿÿÿ_Bieu tong hop nhu cau ung 2011 da chon loc -Mien nui 2 4" xfId="47783"/>
    <cellStyle name="2_ÿÿÿÿÿ_Bieu tong hop nhu cau ung 2011 da chon loc -Mien nui 2 5" xfId="47784"/>
    <cellStyle name="2_ÿÿÿÿÿ_Bieu tong hop nhu cau ung 2011 da chon loc -Mien nui 2 6" xfId="47785"/>
    <cellStyle name="2_ÿÿÿÿÿ_Bieu tong hop nhu cau ung 2011 da chon loc -Mien nui 2 7" xfId="47786"/>
    <cellStyle name="2_ÿÿÿÿÿ_Bieu tong hop nhu cau ung 2011 da chon loc -Mien nui 3" xfId="15458"/>
    <cellStyle name="2_ÿÿÿÿÿ_Bieu tong hop nhu cau ung 2011 da chon loc -Mien nui 4" xfId="47787"/>
    <cellStyle name="2_ÿÿÿÿÿ_Bieu tong hop nhu cau ung 2011 da chon loc -Mien nui 5" xfId="47788"/>
    <cellStyle name="2_ÿÿÿÿÿ_Bieu tong hop nhu cau ung 2011 da chon loc -Mien nui 6" xfId="47789"/>
    <cellStyle name="2_ÿÿÿÿÿ_Bieu tong hop nhu cau ung 2011 da chon loc -Mien nui 7" xfId="47790"/>
    <cellStyle name="2_ÿÿÿÿÿ_Bieu tong hop nhu cau ung 2011 da chon loc -Mien nui 8" xfId="47791"/>
    <cellStyle name="20" xfId="15459"/>
    <cellStyle name="20% - Accent1 2" xfId="15460"/>
    <cellStyle name="20% - Accent1 2 2" xfId="15461"/>
    <cellStyle name="20% - Accent1 2 2 2" xfId="15462"/>
    <cellStyle name="20% - Accent1 2 3" xfId="15463"/>
    <cellStyle name="20% - Accent1 3" xfId="15464"/>
    <cellStyle name="20% - Accent1 4" xfId="15465"/>
    <cellStyle name="20% - Accent2 2" xfId="15466"/>
    <cellStyle name="20% - Accent2 2 2" xfId="15467"/>
    <cellStyle name="20% - Accent2 2 2 2" xfId="15468"/>
    <cellStyle name="20% - Accent2 2 3" xfId="15469"/>
    <cellStyle name="20% - Accent2 3" xfId="15470"/>
    <cellStyle name="20% - Accent2 4" xfId="15471"/>
    <cellStyle name="20% - Accent3 2" xfId="15472"/>
    <cellStyle name="20% - Accent3 2 2" xfId="15473"/>
    <cellStyle name="20% - Accent3 2 2 2" xfId="15474"/>
    <cellStyle name="20% - Accent3 2 3" xfId="15475"/>
    <cellStyle name="20% - Accent3 3" xfId="15476"/>
    <cellStyle name="20% - Accent3 4" xfId="15477"/>
    <cellStyle name="20% - Accent4 2" xfId="15478"/>
    <cellStyle name="20% - Accent4 2 2" xfId="15479"/>
    <cellStyle name="20% - Accent4 2 2 2" xfId="15480"/>
    <cellStyle name="20% - Accent4 2 3" xfId="15481"/>
    <cellStyle name="20% - Accent4 3" xfId="15482"/>
    <cellStyle name="20% - Accent4 4" xfId="15483"/>
    <cellStyle name="20% - Accent5 2" xfId="15484"/>
    <cellStyle name="20% - Accent5 2 2" xfId="15485"/>
    <cellStyle name="20% - Accent5 2 2 2" xfId="15486"/>
    <cellStyle name="20% - Accent5 2 3" xfId="15487"/>
    <cellStyle name="20% - Accent5 3" xfId="15488"/>
    <cellStyle name="20% - Accent5 4" xfId="15489"/>
    <cellStyle name="20% - Accent6 2" xfId="15490"/>
    <cellStyle name="20% - Accent6 2 2" xfId="15491"/>
    <cellStyle name="20% - Accent6 2 2 2" xfId="15492"/>
    <cellStyle name="20% - Accent6 2 3" xfId="15493"/>
    <cellStyle name="20% - Accent6 3" xfId="15494"/>
    <cellStyle name="20% - Accent6 4" xfId="15495"/>
    <cellStyle name="-2001" xfId="15496"/>
    <cellStyle name="-2001?_x000c_Normal_AD_x000b_Normal_Adot?_x000d_Normal_ADAdot?_x000d_Normal_ADOT~1ⓨ␐_x000b_?ÿ?_x0012_?ÿ?adot" xfId="15497"/>
    <cellStyle name="3" xfId="15498"/>
    <cellStyle name="3_Bao cao tinh hinh thuc hien KH 2009 den 31-01-10" xfId="15499"/>
    <cellStyle name="3_Bao cao tinh hinh thuc hien KH 2009 den 31-01-10 2" xfId="15500"/>
    <cellStyle name="3_Book1" xfId="15501"/>
    <cellStyle name="3_Book1_1" xfId="15502"/>
    <cellStyle name="3_Book1_1_!1 1 bao cao giao KH ve HTCMT vung TNB   12-12-2011" xfId="15503"/>
    <cellStyle name="3_Book1_1_Bieu4HTMT" xfId="15504"/>
    <cellStyle name="3_Book1_1_Bieu4HTMT_!1 1 bao cao giao KH ve HTCMT vung TNB   12-12-2011" xfId="15505"/>
    <cellStyle name="3_Book1_1_Bieu4HTMT_KH TPCP vung TNB (03-1-2012)" xfId="15506"/>
    <cellStyle name="3_Book1_1_KH TPCP vung TNB (03-1-2012)" xfId="15507"/>
    <cellStyle name="3_Cau thuy dien Ban La (Cu Anh)" xfId="15508"/>
    <cellStyle name="3_Cau thuy dien Ban La (Cu Anh)_!1 1 bao cao giao KH ve HTCMT vung TNB   12-12-2011" xfId="15509"/>
    <cellStyle name="3_Cau thuy dien Ban La (Cu Anh)_Bieu4HTMT" xfId="15510"/>
    <cellStyle name="3_Cau thuy dien Ban La (Cu Anh)_Bieu4HTMT_!1 1 bao cao giao KH ve HTCMT vung TNB   12-12-2011" xfId="15511"/>
    <cellStyle name="3_Cau thuy dien Ban La (Cu Anh)_Bieu4HTMT_KH TPCP vung TNB (03-1-2012)" xfId="15512"/>
    <cellStyle name="3_Cau thuy dien Ban La (Cu Anh)_KH TPCP vung TNB (03-1-2012)" xfId="15513"/>
    <cellStyle name="3_Dtdchinh2397" xfId="15514"/>
    <cellStyle name="3_Dtdchinh2397_Nhu cau von dau tu 2013-2015 (LD Vụ sua)" xfId="15515"/>
    <cellStyle name="3_Du toan 558 (Km17+508.12 - Km 22)" xfId="15516"/>
    <cellStyle name="3_Du toan 558 (Km17+508.12 - Km 22)_!1 1 bao cao giao KH ve HTCMT vung TNB   12-12-2011" xfId="15517"/>
    <cellStyle name="3_Du toan 558 (Km17+508.12 - Km 22)_Bieu4HTMT" xfId="15518"/>
    <cellStyle name="3_Du toan 558 (Km17+508.12 - Km 22)_Bieu4HTMT_!1 1 bao cao giao KH ve HTCMT vung TNB   12-12-2011" xfId="15519"/>
    <cellStyle name="3_Du toan 558 (Km17+508.12 - Km 22)_Bieu4HTMT_KH TPCP vung TNB (03-1-2012)" xfId="15520"/>
    <cellStyle name="3_Du toan 558 (Km17+508.12 - Km 22)_KH TPCP vung TNB (03-1-2012)" xfId="15521"/>
    <cellStyle name="3_Gia_VLQL48_duyet " xfId="15522"/>
    <cellStyle name="3_Gia_VLQL48_duyet  2" xfId="15523"/>
    <cellStyle name="3_Gia_VLQL48_duyet _!1 1 bao cao giao KH ve HTCMT vung TNB   12-12-2011" xfId="15524"/>
    <cellStyle name="3_Gia_VLQL48_duyet _Bieu4HTMT" xfId="15525"/>
    <cellStyle name="3_Gia_VLQL48_duyet _Bieu4HTMT_!1 1 bao cao giao KH ve HTCMT vung TNB   12-12-2011" xfId="15526"/>
    <cellStyle name="3_Gia_VLQL48_duyet _Bieu4HTMT_KH TPCP vung TNB (03-1-2012)" xfId="15527"/>
    <cellStyle name="3_Gia_VLQL48_duyet _KH TPCP vung TNB (03-1-2012)" xfId="15528"/>
    <cellStyle name="3_KlQdinhduyet" xfId="15529"/>
    <cellStyle name="3_KlQdinhduyet_!1 1 bao cao giao KH ve HTCMT vung TNB   12-12-2011" xfId="15530"/>
    <cellStyle name="3_KlQdinhduyet_Bieu4HTMT" xfId="15531"/>
    <cellStyle name="3_KlQdinhduyet_Bieu4HTMT_!1 1 bao cao giao KH ve HTCMT vung TNB   12-12-2011" xfId="15532"/>
    <cellStyle name="3_KlQdinhduyet_Bieu4HTMT_KH TPCP vung TNB (03-1-2012)" xfId="15533"/>
    <cellStyle name="3_KlQdinhduyet_KH TPCP vung TNB (03-1-2012)" xfId="15534"/>
    <cellStyle name="3_Tumorong" xfId="15535"/>
    <cellStyle name="3_Tumorong 2" xfId="15536"/>
    <cellStyle name="3_ÿÿÿÿÿ" xfId="15537"/>
    <cellStyle name="3_ÿÿÿÿÿ 10" xfId="15538"/>
    <cellStyle name="3_ÿÿÿÿÿ 11" xfId="15539"/>
    <cellStyle name="3_ÿÿÿÿÿ 12" xfId="15540"/>
    <cellStyle name="3_ÿÿÿÿÿ 2" xfId="15541"/>
    <cellStyle name="3_ÿÿÿÿÿ 2 2" xfId="15542"/>
    <cellStyle name="3_ÿÿÿÿÿ 2 3" xfId="15543"/>
    <cellStyle name="3_ÿÿÿÿÿ 2 4" xfId="15544"/>
    <cellStyle name="3_ÿÿÿÿÿ 2 5" xfId="15545"/>
    <cellStyle name="3_ÿÿÿÿÿ 2 6" xfId="15546"/>
    <cellStyle name="3_ÿÿÿÿÿ 3" xfId="15547"/>
    <cellStyle name="3_ÿÿÿÿÿ 4" xfId="15548"/>
    <cellStyle name="3_ÿÿÿÿÿ 5" xfId="15549"/>
    <cellStyle name="3_ÿÿÿÿÿ 6" xfId="15550"/>
    <cellStyle name="3_ÿÿÿÿÿ 7" xfId="15551"/>
    <cellStyle name="3_ÿÿÿÿÿ 8" xfId="15552"/>
    <cellStyle name="3_ÿÿÿÿÿ 9" xfId="15553"/>
    <cellStyle name="4" xfId="15554"/>
    <cellStyle name="4_Book1" xfId="15555"/>
    <cellStyle name="4_Book1_1" xfId="15556"/>
    <cellStyle name="4_Book1_1_!1 1 bao cao giao KH ve HTCMT vung TNB   12-12-2011" xfId="15557"/>
    <cellStyle name="4_Book1_1_Bieu4HTMT" xfId="15558"/>
    <cellStyle name="4_Book1_1_Bieu4HTMT_!1 1 bao cao giao KH ve HTCMT vung TNB   12-12-2011" xfId="15559"/>
    <cellStyle name="4_Book1_1_Bieu4HTMT_KH TPCP vung TNB (03-1-2012)" xfId="15560"/>
    <cellStyle name="4_Book1_1_KH TPCP vung TNB (03-1-2012)" xfId="15561"/>
    <cellStyle name="4_Cau thuy dien Ban La (Cu Anh)" xfId="15562"/>
    <cellStyle name="4_Cau thuy dien Ban La (Cu Anh)_!1 1 bao cao giao KH ve HTCMT vung TNB   12-12-2011" xfId="15563"/>
    <cellStyle name="4_Cau thuy dien Ban La (Cu Anh)_Bieu4HTMT" xfId="15564"/>
    <cellStyle name="4_Cau thuy dien Ban La (Cu Anh)_Bieu4HTMT_!1 1 bao cao giao KH ve HTCMT vung TNB   12-12-2011" xfId="15565"/>
    <cellStyle name="4_Cau thuy dien Ban La (Cu Anh)_Bieu4HTMT_KH TPCP vung TNB (03-1-2012)" xfId="15566"/>
    <cellStyle name="4_Cau thuy dien Ban La (Cu Anh)_KH TPCP vung TNB (03-1-2012)" xfId="15567"/>
    <cellStyle name="4_Dtdchinh2397" xfId="15568"/>
    <cellStyle name="4_Dtdchinh2397_Nhu cau von dau tu 2013-2015 (LD Vụ sua)" xfId="15569"/>
    <cellStyle name="4_Du toan 558 (Km17+508.12 - Km 22)" xfId="15570"/>
    <cellStyle name="4_Du toan 558 (Km17+508.12 - Km 22)_!1 1 bao cao giao KH ve HTCMT vung TNB   12-12-2011" xfId="15571"/>
    <cellStyle name="4_Du toan 558 (Km17+508.12 - Km 22)_Bieu4HTMT" xfId="15572"/>
    <cellStyle name="4_Du toan 558 (Km17+508.12 - Km 22)_Bieu4HTMT_!1 1 bao cao giao KH ve HTCMT vung TNB   12-12-2011" xfId="15573"/>
    <cellStyle name="4_Du toan 558 (Km17+508.12 - Km 22)_Bieu4HTMT_KH TPCP vung TNB (03-1-2012)" xfId="15574"/>
    <cellStyle name="4_Du toan 558 (Km17+508.12 - Km 22)_KH TPCP vung TNB (03-1-2012)" xfId="15575"/>
    <cellStyle name="4_Gia_VLQL48_duyet " xfId="15576"/>
    <cellStyle name="4_Gia_VLQL48_duyet  2" xfId="15577"/>
    <cellStyle name="4_Gia_VLQL48_duyet _!1 1 bao cao giao KH ve HTCMT vung TNB   12-12-2011" xfId="15578"/>
    <cellStyle name="4_Gia_VLQL48_duyet _Bieu4HTMT" xfId="15579"/>
    <cellStyle name="4_Gia_VLQL48_duyet _Bieu4HTMT_!1 1 bao cao giao KH ve HTCMT vung TNB   12-12-2011" xfId="15580"/>
    <cellStyle name="4_Gia_VLQL48_duyet _Bieu4HTMT_KH TPCP vung TNB (03-1-2012)" xfId="15581"/>
    <cellStyle name="4_Gia_VLQL48_duyet _KH TPCP vung TNB (03-1-2012)" xfId="15582"/>
    <cellStyle name="4_KlQdinhduyet" xfId="15583"/>
    <cellStyle name="4_KlQdinhduyet_!1 1 bao cao giao KH ve HTCMT vung TNB   12-12-2011" xfId="15584"/>
    <cellStyle name="4_KlQdinhduyet_Bieu4HTMT" xfId="15585"/>
    <cellStyle name="4_KlQdinhduyet_Bieu4HTMT_!1 1 bao cao giao KH ve HTCMT vung TNB   12-12-2011" xfId="15586"/>
    <cellStyle name="4_KlQdinhduyet_Bieu4HTMT_KH TPCP vung TNB (03-1-2012)" xfId="15587"/>
    <cellStyle name="4_KlQdinhduyet_KH TPCP vung TNB (03-1-2012)" xfId="15588"/>
    <cellStyle name="4_ÿÿÿÿÿ" xfId="15589"/>
    <cellStyle name="40% - Accent1 2" xfId="15590"/>
    <cellStyle name="40% - Accent1 2 2" xfId="15591"/>
    <cellStyle name="40% - Accent1 2 2 2" xfId="15592"/>
    <cellStyle name="40% - Accent1 2 3" xfId="15593"/>
    <cellStyle name="40% - Accent1 3" xfId="15594"/>
    <cellStyle name="40% - Accent1 4" xfId="15595"/>
    <cellStyle name="40% - Accent2 2" xfId="15596"/>
    <cellStyle name="40% - Accent2 2 2" xfId="15597"/>
    <cellStyle name="40% - Accent2 2 2 2" xfId="15598"/>
    <cellStyle name="40% - Accent2 2 3" xfId="15599"/>
    <cellStyle name="40% - Accent2 3" xfId="15600"/>
    <cellStyle name="40% - Accent2 4" xfId="15601"/>
    <cellStyle name="40% - Accent3 2" xfId="15602"/>
    <cellStyle name="40% - Accent3 2 2" xfId="15603"/>
    <cellStyle name="40% - Accent3 2 2 2" xfId="15604"/>
    <cellStyle name="40% - Accent3 2 3" xfId="15605"/>
    <cellStyle name="40% - Accent3 3" xfId="15606"/>
    <cellStyle name="40% - Accent3 4" xfId="15607"/>
    <cellStyle name="40% - Accent4 2" xfId="15608"/>
    <cellStyle name="40% - Accent4 2 2" xfId="15609"/>
    <cellStyle name="40% - Accent4 2 2 2" xfId="15610"/>
    <cellStyle name="40% - Accent4 2 3" xfId="15611"/>
    <cellStyle name="40% - Accent4 3" xfId="15612"/>
    <cellStyle name="40% - Accent4 4" xfId="15613"/>
    <cellStyle name="40% - Accent5 2" xfId="15614"/>
    <cellStyle name="40% - Accent5 2 2" xfId="15615"/>
    <cellStyle name="40% - Accent5 2 2 2" xfId="15616"/>
    <cellStyle name="40% - Accent5 2 3" xfId="15617"/>
    <cellStyle name="40% - Accent5 3" xfId="15618"/>
    <cellStyle name="40% - Accent5 4" xfId="15619"/>
    <cellStyle name="40% - Accent6 2" xfId="15620"/>
    <cellStyle name="40% - Accent6 2 2" xfId="15621"/>
    <cellStyle name="40% - Accent6 2 2 2" xfId="15622"/>
    <cellStyle name="40% - Accent6 2 3" xfId="15623"/>
    <cellStyle name="40% - Accent6 3" xfId="15624"/>
    <cellStyle name="40% - Accent6 4" xfId="15625"/>
    <cellStyle name="52" xfId="15626"/>
    <cellStyle name="6" xfId="15627"/>
    <cellStyle name="6???_x0002_¯ög6hÅ‡6???_x0002_¹?ß_x0008_,Ñ‡6???_x0002_…#×&gt;Ò ‡6???_x0002_é_x0007_ß_x0008__x001c__x000b__x001e_?????_x000a_?_x0001_???????_x0014_?_x0001_???????_x001e_?fB_x000f_c????_x0018_I¿_x0008_v_x0010_‡6Ö_x0002_Ÿ6????ía??_x0012_c??????????????_x0001_?????????_x0001_?_x0001_?_x0001_?" xfId="15628"/>
    <cellStyle name="6???_x0002_¯ög6hÅ‡6???_x0002_¹?ß_x0008_,Ñ‡6???_x0002_…#×&gt;Ò ‡6???_x0002_é_x0007_ß_x0008__x001c__x000b__x001e_?????_x000a_?_x0001_???????_x0014_?_x0001_???????_x001e_?fB_x000f_c????_x0018_I¿_x0008_v_x0010_‡6Ö_x0002_Ÿ6????_x0015_l??Õm??????????????_x0001_?????????_x0001_?_x0001_?_x0001_?" xfId="15629"/>
    <cellStyle name="6_15_10_2013 BC nhu cau von doi ung ODA (2014-2016) ngay 15102013 Sua" xfId="15630"/>
    <cellStyle name="6_BC nhu cau von doi ung ODA nganh NN (BKH)" xfId="15631"/>
    <cellStyle name="6_BC nhu cau von doi ung ODA nganh NN (BKH)_05-12  KH trung han 2016-2020 - Liem Thinh edited" xfId="15632"/>
    <cellStyle name="6_BC nhu cau von doi ung ODA nganh NN (BKH)_Copy of 05-12  KH trung han 2016-2020 - Liem Thinh edited (1)" xfId="15633"/>
    <cellStyle name="6_BC Tai co cau (bieu TH)" xfId="15634"/>
    <cellStyle name="6_BC Tai co cau (bieu TH)_05-12  KH trung han 2016-2020 - Liem Thinh edited" xfId="15635"/>
    <cellStyle name="6_BC Tai co cau (bieu TH)_Copy of 05-12  KH trung han 2016-2020 - Liem Thinh edited (1)" xfId="15636"/>
    <cellStyle name="6_Cong trinh co y kien LD_Dang_NN_2011-Tay nguyen-9-10" xfId="15637"/>
    <cellStyle name="6_Cong trinh co y kien LD_Dang_NN_2011-Tay nguyen-9-10_!1 1 bao cao giao KH ve HTCMT vung TNB   12-12-2011" xfId="15638"/>
    <cellStyle name="6_Cong trinh co y kien LD_Dang_NN_2011-Tay nguyen-9-10_Bieu4HTMT" xfId="15639"/>
    <cellStyle name="6_Cong trinh co y kien LD_Dang_NN_2011-Tay nguyen-9-10_Bieu4HTMT_!1 1 bao cao giao KH ve HTCMT vung TNB   12-12-2011" xfId="15640"/>
    <cellStyle name="6_Cong trinh co y kien LD_Dang_NN_2011-Tay nguyen-9-10_Bieu4HTMT_KH TPCP vung TNB (03-1-2012)" xfId="15641"/>
    <cellStyle name="6_Cong trinh co y kien LD_Dang_NN_2011-Tay nguyen-9-10_KH TPCP vung TNB (03-1-2012)" xfId="15642"/>
    <cellStyle name="6_DK 2014-2015 final" xfId="15643"/>
    <cellStyle name="6_DK 2014-2015 final_05-12  KH trung han 2016-2020 - Liem Thinh edited" xfId="15644"/>
    <cellStyle name="6_DK 2014-2015 final_Copy of 05-12  KH trung han 2016-2020 - Liem Thinh edited (1)" xfId="15645"/>
    <cellStyle name="6_DK 2014-2015 new" xfId="15646"/>
    <cellStyle name="6_DK 2014-2015 new_05-12  KH trung han 2016-2020 - Liem Thinh edited" xfId="15647"/>
    <cellStyle name="6_DK 2014-2015 new_Copy of 05-12  KH trung han 2016-2020 - Liem Thinh edited (1)" xfId="15648"/>
    <cellStyle name="6_DK KH CBDT 2014 11-11-2013" xfId="15649"/>
    <cellStyle name="6_DK KH CBDT 2014 11-11-2013(1)" xfId="15650"/>
    <cellStyle name="6_DK KH CBDT 2014 11-11-2013(1)_05-12  KH trung han 2016-2020 - Liem Thinh edited" xfId="15651"/>
    <cellStyle name="6_DK KH CBDT 2014 11-11-2013(1)_Copy of 05-12  KH trung han 2016-2020 - Liem Thinh edited (1)" xfId="15652"/>
    <cellStyle name="6_DK KH CBDT 2014 11-11-2013_05-12  KH trung han 2016-2020 - Liem Thinh edited" xfId="15653"/>
    <cellStyle name="6_DK KH CBDT 2014 11-11-2013_Copy of 05-12  KH trung han 2016-2020 - Liem Thinh edited (1)" xfId="15654"/>
    <cellStyle name="6_KH 2011-2015" xfId="15655"/>
    <cellStyle name="6_Nhu cau von dau tu 2013-2015 (LD Vụ sua)" xfId="15656"/>
    <cellStyle name="6_Phu luc 5 - TH nhu cau cua BNN" xfId="15657"/>
    <cellStyle name="6_tai co cau dau tu (tong hop)1" xfId="15658"/>
    <cellStyle name="6_TN - Ho tro khac 2011" xfId="15659"/>
    <cellStyle name="6_TN - Ho tro khac 2011_!1 1 bao cao giao KH ve HTCMT vung TNB   12-12-2011" xfId="15660"/>
    <cellStyle name="6_TN - Ho tro khac 2011_Bieu4HTMT" xfId="15661"/>
    <cellStyle name="6_TN - Ho tro khac 2011_Bieu4HTMT_!1 1 bao cao giao KH ve HTCMT vung TNB   12-12-2011" xfId="15662"/>
    <cellStyle name="6_TN - Ho tro khac 2011_Bieu4HTMT_KH TPCP vung TNB (03-1-2012)" xfId="15663"/>
    <cellStyle name="6_TN - Ho tro khac 2011_KH TPCP vung TNB (03-1-2012)" xfId="15664"/>
    <cellStyle name="60% - Accent1 2" xfId="15665"/>
    <cellStyle name="60% - Accent1 3" xfId="15666"/>
    <cellStyle name="60% - Accent2 2" xfId="15667"/>
    <cellStyle name="60% - Accent2 3" xfId="15668"/>
    <cellStyle name="60% - Accent3 2" xfId="15669"/>
    <cellStyle name="60% - Accent3 3" xfId="15670"/>
    <cellStyle name="60% - Accent4 2" xfId="15671"/>
    <cellStyle name="60% - Accent4 3" xfId="15672"/>
    <cellStyle name="60% - Accent5 2" xfId="15673"/>
    <cellStyle name="60% - Accent5 3" xfId="15674"/>
    <cellStyle name="60% - Accent6 2" xfId="15675"/>
    <cellStyle name="60% - Accent6 3" xfId="15676"/>
    <cellStyle name="9" xfId="15677"/>
    <cellStyle name="9?b_x000f_Normal_5HUYIC~1?_x0011_Normal_903DK-2001?_x000c_Normal_AD_x000b_No" xfId="15678"/>
    <cellStyle name="9_!1 1 bao cao giao KH ve HTCMT vung TNB   12-12-2011" xfId="15679"/>
    <cellStyle name="9_Bieu4HTMT" xfId="15680"/>
    <cellStyle name="9_Bieu4HTMT_!1 1 bao cao giao KH ve HTCMT vung TNB   12-12-2011" xfId="15681"/>
    <cellStyle name="9_Bieu4HTMT_KH TPCP vung TNB (03-1-2012)" xfId="15682"/>
    <cellStyle name="9_KH TPCP vung TNB (03-1-2012)" xfId="15683"/>
    <cellStyle name="9_Nhu cau von dau tu 2013-2015 (LD Vụ sua)" xfId="15684"/>
    <cellStyle name="_x0001_Å»_x001e_´ " xfId="15685"/>
    <cellStyle name="_x0001_Å»_x001e_´  2" xfId="15686"/>
    <cellStyle name="_x0001_Å»_x001e_´ ?[?0?.?0?0?]?_?P?R?O?" xfId="15687"/>
    <cellStyle name="_x0001_Å»_x001e_´_?P?R?O?D?U?C?T" xfId="15688"/>
    <cellStyle name="Accent1 2" xfId="15689"/>
    <cellStyle name="Accent1 3" xfId="15690"/>
    <cellStyle name="Accent2 2" xfId="15691"/>
    <cellStyle name="Accent2 3" xfId="15692"/>
    <cellStyle name="Accent3 2" xfId="15693"/>
    <cellStyle name="Accent3 3" xfId="15694"/>
    <cellStyle name="Accent4 2" xfId="15695"/>
    <cellStyle name="Accent4 3" xfId="15696"/>
    <cellStyle name="Accent5 2" xfId="15697"/>
    <cellStyle name="Accent5 3" xfId="15698"/>
    <cellStyle name="Accent6 2" xfId="15699"/>
    <cellStyle name="Accent6 3" xfId="15700"/>
    <cellStyle name="ÅëÈ­ [0]_      " xfId="15701"/>
    <cellStyle name="AeE­ [0]_INQUIRY ¿?¾÷AßAø " xfId="15702"/>
    <cellStyle name="ÅëÈ­ [0]_L601CPT" xfId="15703"/>
    <cellStyle name="ÅëÈ­_      " xfId="15704"/>
    <cellStyle name="AeE­_INQUIRY ¿?¾÷AßAø " xfId="15705"/>
    <cellStyle name="ÅëÈ­_L601CPT" xfId="15706"/>
    <cellStyle name="args.style" xfId="15707"/>
    <cellStyle name="args.style 2" xfId="15708"/>
    <cellStyle name="at" xfId="15709"/>
    <cellStyle name="ÄÞ¸¶ [0]_      " xfId="15710"/>
    <cellStyle name="AÞ¸¶ [0]_INQUIRY ¿?¾÷AßAø " xfId="15711"/>
    <cellStyle name="ÄÞ¸¶ [0]_L601CPT" xfId="15712"/>
    <cellStyle name="ÄÞ¸¶_      " xfId="15713"/>
    <cellStyle name="AÞ¸¶_INQUIRY ¿?¾÷AßAø " xfId="15714"/>
    <cellStyle name="ÄÞ¸¶_L601CPT" xfId="15715"/>
    <cellStyle name="AutoFormat Options" xfId="15716"/>
    <cellStyle name="AutoFormat Options 2" xfId="15717"/>
    <cellStyle name="AutoFormat-Optionen" xfId="15718"/>
    <cellStyle name="AutoFormat-Optionen 10" xfId="15719"/>
    <cellStyle name="AutoFormat-Optionen 2" xfId="15720"/>
    <cellStyle name="AutoFormat-Optionen 2 2" xfId="15721"/>
    <cellStyle name="AutoFormat-Optionen 2 3" xfId="15722"/>
    <cellStyle name="AutoFormat-Optionen 3" xfId="15723"/>
    <cellStyle name="AutoFormat-Optionen 4" xfId="15724"/>
    <cellStyle name="AutoFormat-Optionen 5" xfId="15725"/>
    <cellStyle name="AutoFormat-Optionen 5 2" xfId="15726"/>
    <cellStyle name="AutoFormat-Optionen_BAN GIAO  No dong ĐÊN 31 tháng 12 năm 2014  (oke) (1) (2)" xfId="15727"/>
    <cellStyle name="Bad 2" xfId="15728"/>
    <cellStyle name="Bad 3" xfId="15729"/>
    <cellStyle name="Bangchu" xfId="15730"/>
    <cellStyle name="Bình thường 2" xfId="15731"/>
    <cellStyle name="Bình thường 3" xfId="15732"/>
    <cellStyle name="Bình Thường_Cat phay" xfId="15733"/>
    <cellStyle name="Body" xfId="15734"/>
    <cellStyle name="Body 2" xfId="15735"/>
    <cellStyle name="C?AØ_¿?¾÷CoE² " xfId="15736"/>
    <cellStyle name="C~1" xfId="15737"/>
    <cellStyle name="C~1?_x0011_Normal_903DK-2001?_x000c_Normal_AD_x000b_Normal_Adot?_x000d_Normal_ADAdot?_x000d_Normal_" xfId="15738"/>
    <cellStyle name="C~1_Nhu cau von dau tu 2013-2015 (LD Vụ sua)" xfId="15739"/>
    <cellStyle name="Ç¥ÁØ_      " xfId="15740"/>
    <cellStyle name="C￥AØ_¿μ¾÷CoE² " xfId="15741"/>
    <cellStyle name="Ç¥ÁØ_±¸¹Ì´ëÃ¥" xfId="15742"/>
    <cellStyle name="C￥AØ_≫c¾÷ºIº° AN°e " xfId="15743"/>
    <cellStyle name="Ç¥ÁØ_PO0862_bldg_BQ" xfId="15744"/>
    <cellStyle name="C￥AØ_Sheet1_¿μ¾÷CoE² " xfId="15745"/>
    <cellStyle name="Ç¥ÁØ_ÿÿÿÿÿÿ_4_ÃÑÇÕ°è " xfId="15746"/>
    <cellStyle name="Calc Currency (0)" xfId="15747"/>
    <cellStyle name="Calc Currency (0) 2" xfId="15748"/>
    <cellStyle name="Calc Currency (2)" xfId="15749"/>
    <cellStyle name="Calc Currency (2) 10" xfId="15750"/>
    <cellStyle name="Calc Currency (2) 11" xfId="15751"/>
    <cellStyle name="Calc Currency (2) 12" xfId="15752"/>
    <cellStyle name="Calc Currency (2) 13" xfId="15753"/>
    <cellStyle name="Calc Currency (2) 14" xfId="15754"/>
    <cellStyle name="Calc Currency (2) 15" xfId="15755"/>
    <cellStyle name="Calc Currency (2) 16" xfId="15756"/>
    <cellStyle name="Calc Currency (2) 2" xfId="15757"/>
    <cellStyle name="Calc Currency (2) 3" xfId="15758"/>
    <cellStyle name="Calc Currency (2) 4" xfId="15759"/>
    <cellStyle name="Calc Currency (2) 5" xfId="15760"/>
    <cellStyle name="Calc Currency (2) 6" xfId="15761"/>
    <cellStyle name="Calc Currency (2) 7" xfId="15762"/>
    <cellStyle name="Calc Currency (2) 8" xfId="15763"/>
    <cellStyle name="Calc Currency (2) 9" xfId="15764"/>
    <cellStyle name="Calc Percent (0)" xfId="15765"/>
    <cellStyle name="Calc Percent (0) 10" xfId="15766"/>
    <cellStyle name="Calc Percent (0) 11" xfId="15767"/>
    <cellStyle name="Calc Percent (0) 12" xfId="15768"/>
    <cellStyle name="Calc Percent (0) 13" xfId="15769"/>
    <cellStyle name="Calc Percent (0) 14" xfId="15770"/>
    <cellStyle name="Calc Percent (0) 15" xfId="15771"/>
    <cellStyle name="Calc Percent (0) 16" xfId="15772"/>
    <cellStyle name="Calc Percent (0) 2" xfId="15773"/>
    <cellStyle name="Calc Percent (0) 3" xfId="15774"/>
    <cellStyle name="Calc Percent (0) 4" xfId="15775"/>
    <cellStyle name="Calc Percent (0) 5" xfId="15776"/>
    <cellStyle name="Calc Percent (0) 6" xfId="15777"/>
    <cellStyle name="Calc Percent (0) 7" xfId="15778"/>
    <cellStyle name="Calc Percent (0) 8" xfId="15779"/>
    <cellStyle name="Calc Percent (0) 9" xfId="15780"/>
    <cellStyle name="Calc Percent (1)" xfId="15781"/>
    <cellStyle name="Calc Percent (1) 10" xfId="15782"/>
    <cellStyle name="Calc Percent (1) 11" xfId="15783"/>
    <cellStyle name="Calc Percent (1) 12" xfId="15784"/>
    <cellStyle name="Calc Percent (1) 13" xfId="15785"/>
    <cellStyle name="Calc Percent (1) 14" xfId="15786"/>
    <cellStyle name="Calc Percent (1) 15" xfId="15787"/>
    <cellStyle name="Calc Percent (1) 16" xfId="15788"/>
    <cellStyle name="Calc Percent (1) 2" xfId="15789"/>
    <cellStyle name="Calc Percent (1) 3" xfId="15790"/>
    <cellStyle name="Calc Percent (1) 4" xfId="15791"/>
    <cellStyle name="Calc Percent (1) 5" xfId="15792"/>
    <cellStyle name="Calc Percent (1) 6" xfId="15793"/>
    <cellStyle name="Calc Percent (1) 7" xfId="15794"/>
    <cellStyle name="Calc Percent (1) 8" xfId="15795"/>
    <cellStyle name="Calc Percent (1) 9" xfId="15796"/>
    <cellStyle name="Calc Percent (2)" xfId="15797"/>
    <cellStyle name="Calc Percent (2) 10" xfId="15798"/>
    <cellStyle name="Calc Percent (2) 11" xfId="15799"/>
    <cellStyle name="Calc Percent (2) 12" xfId="15800"/>
    <cellStyle name="Calc Percent (2) 13" xfId="15801"/>
    <cellStyle name="Calc Percent (2) 14" xfId="15802"/>
    <cellStyle name="Calc Percent (2) 15" xfId="15803"/>
    <cellStyle name="Calc Percent (2) 16" xfId="15804"/>
    <cellStyle name="Calc Percent (2) 2" xfId="15805"/>
    <cellStyle name="Calc Percent (2) 3" xfId="15806"/>
    <cellStyle name="Calc Percent (2) 4" xfId="15807"/>
    <cellStyle name="Calc Percent (2) 5" xfId="15808"/>
    <cellStyle name="Calc Percent (2) 6" xfId="15809"/>
    <cellStyle name="Calc Percent (2) 7" xfId="15810"/>
    <cellStyle name="Calc Percent (2) 8" xfId="15811"/>
    <cellStyle name="Calc Percent (2) 9" xfId="15812"/>
    <cellStyle name="Calc Units (0)" xfId="15813"/>
    <cellStyle name="Calc Units (0) 10" xfId="15814"/>
    <cellStyle name="Calc Units (0) 11" xfId="15815"/>
    <cellStyle name="Calc Units (0) 12" xfId="15816"/>
    <cellStyle name="Calc Units (0) 13" xfId="15817"/>
    <cellStyle name="Calc Units (0) 14" xfId="15818"/>
    <cellStyle name="Calc Units (0) 15" xfId="15819"/>
    <cellStyle name="Calc Units (0) 16" xfId="15820"/>
    <cellStyle name="Calc Units (0) 2" xfId="15821"/>
    <cellStyle name="Calc Units (0) 3" xfId="15822"/>
    <cellStyle name="Calc Units (0) 4" xfId="15823"/>
    <cellStyle name="Calc Units (0) 5" xfId="15824"/>
    <cellStyle name="Calc Units (0) 6" xfId="15825"/>
    <cellStyle name="Calc Units (0) 7" xfId="15826"/>
    <cellStyle name="Calc Units (0) 8" xfId="15827"/>
    <cellStyle name="Calc Units (0) 9" xfId="15828"/>
    <cellStyle name="Calc Units (1)" xfId="15829"/>
    <cellStyle name="Calc Units (1) 10" xfId="15830"/>
    <cellStyle name="Calc Units (1) 11" xfId="15831"/>
    <cellStyle name="Calc Units (1) 12" xfId="15832"/>
    <cellStyle name="Calc Units (1) 13" xfId="15833"/>
    <cellStyle name="Calc Units (1) 14" xfId="15834"/>
    <cellStyle name="Calc Units (1) 15" xfId="15835"/>
    <cellStyle name="Calc Units (1) 16" xfId="15836"/>
    <cellStyle name="Calc Units (1) 2" xfId="15837"/>
    <cellStyle name="Calc Units (1) 3" xfId="15838"/>
    <cellStyle name="Calc Units (1) 4" xfId="15839"/>
    <cellStyle name="Calc Units (1) 5" xfId="15840"/>
    <cellStyle name="Calc Units (1) 6" xfId="15841"/>
    <cellStyle name="Calc Units (1) 7" xfId="15842"/>
    <cellStyle name="Calc Units (1) 8" xfId="15843"/>
    <cellStyle name="Calc Units (1) 9" xfId="15844"/>
    <cellStyle name="Calc Units (2)" xfId="15845"/>
    <cellStyle name="Calc Units (2) 10" xfId="15846"/>
    <cellStyle name="Calc Units (2) 11" xfId="15847"/>
    <cellStyle name="Calc Units (2) 12" xfId="15848"/>
    <cellStyle name="Calc Units (2) 13" xfId="15849"/>
    <cellStyle name="Calc Units (2) 14" xfId="15850"/>
    <cellStyle name="Calc Units (2) 15" xfId="15851"/>
    <cellStyle name="Calc Units (2) 16" xfId="15852"/>
    <cellStyle name="Calc Units (2) 2" xfId="15853"/>
    <cellStyle name="Calc Units (2) 3" xfId="15854"/>
    <cellStyle name="Calc Units (2) 4" xfId="15855"/>
    <cellStyle name="Calc Units (2) 5" xfId="15856"/>
    <cellStyle name="Calc Units (2) 6" xfId="15857"/>
    <cellStyle name="Calc Units (2) 7" xfId="15858"/>
    <cellStyle name="Calc Units (2) 8" xfId="15859"/>
    <cellStyle name="Calc Units (2) 9" xfId="15860"/>
    <cellStyle name="Calculation 2" xfId="15861"/>
    <cellStyle name="Calculation 2 2" xfId="47549"/>
    <cellStyle name="Calculation 2 3" xfId="47792"/>
    <cellStyle name="Calculation 2 4" xfId="47793"/>
    <cellStyle name="Calculation 2 5" xfId="47794"/>
    <cellStyle name="Calculation 2 6" xfId="47795"/>
    <cellStyle name="Calculation 2 7" xfId="47796"/>
    <cellStyle name="Calculation 3" xfId="15862"/>
    <cellStyle name="Calculation 3 2" xfId="47550"/>
    <cellStyle name="category" xfId="15863"/>
    <cellStyle name="category 2" xfId="15864"/>
    <cellStyle name="CC1" xfId="15865"/>
    <cellStyle name="CC2" xfId="15866"/>
    <cellStyle name="CC2 2" xfId="15867"/>
    <cellStyle name="CC2 2 2" xfId="15868"/>
    <cellStyle name="CC2 2 2 2" xfId="47551"/>
    <cellStyle name="CC2 2 2 3" xfId="47552"/>
    <cellStyle name="CC2 2 3" xfId="15869"/>
    <cellStyle name="CC2 2 3 2" xfId="47553"/>
    <cellStyle name="CC2 2 3 3" xfId="47554"/>
    <cellStyle name="CC2 2 4" xfId="15870"/>
    <cellStyle name="CC2 2 4 2" xfId="47555"/>
    <cellStyle name="CC2 2 4 3" xfId="47556"/>
    <cellStyle name="CC2 3" xfId="15871"/>
    <cellStyle name="CC2 3 2" xfId="47557"/>
    <cellStyle name="CC2 3 3" xfId="47558"/>
    <cellStyle name="CC2 4" xfId="15872"/>
    <cellStyle name="CC2 4 2" xfId="47559"/>
    <cellStyle name="CC2 4 3" xfId="47560"/>
    <cellStyle name="CC2 5" xfId="15873"/>
    <cellStyle name="CC2 5 2" xfId="47561"/>
    <cellStyle name="CC2 5 3" xfId="47562"/>
    <cellStyle name="CC2 6" xfId="47563"/>
    <cellStyle name="Centered Heading" xfId="15874"/>
    <cellStyle name="Cerrency_Sheet2_XANGDAU" xfId="15875"/>
    <cellStyle name="chchuyen" xfId="15876"/>
    <cellStyle name="chchuyen 2" xfId="15877"/>
    <cellStyle name="chchuyen 2 2" xfId="15878"/>
    <cellStyle name="chchuyen 2 2 2" xfId="47564"/>
    <cellStyle name="chchuyen 2 2 3" xfId="47565"/>
    <cellStyle name="chchuyen 2 3" xfId="15879"/>
    <cellStyle name="chchuyen 2 3 2" xfId="47566"/>
    <cellStyle name="chchuyen 2 3 3" xfId="47567"/>
    <cellStyle name="chchuyen 2 4" xfId="15880"/>
    <cellStyle name="chchuyen 2 4 2" xfId="47568"/>
    <cellStyle name="chchuyen 2 4 3" xfId="47569"/>
    <cellStyle name="chchuyen 3" xfId="15881"/>
    <cellStyle name="chchuyen 3 2" xfId="47570"/>
    <cellStyle name="chchuyen 3 3" xfId="47571"/>
    <cellStyle name="chchuyen 4" xfId="15882"/>
    <cellStyle name="chchuyen 4 2" xfId="47572"/>
    <cellStyle name="chchuyen 4 3" xfId="47573"/>
    <cellStyle name="chchuyen 5" xfId="15883"/>
    <cellStyle name="chchuyen 5 2" xfId="47574"/>
    <cellStyle name="chchuyen 5 3" xfId="47575"/>
    <cellStyle name="chchuyen 6" xfId="47576"/>
    <cellStyle name="Check Cell 2" xfId="15884"/>
    <cellStyle name="Check Cell 2 2" xfId="15885"/>
    <cellStyle name="Check Cell 3" xfId="15886"/>
    <cellStyle name="Chi phÝ kh¸c_Book1" xfId="15887"/>
    <cellStyle name="CHUONG" xfId="15888"/>
    <cellStyle name="Column_Title" xfId="15889"/>
    <cellStyle name="Comma" xfId="47579" builtinId="3"/>
    <cellStyle name="Comma  - Style1" xfId="15890"/>
    <cellStyle name="Comma  - Style1 2" xfId="15891"/>
    <cellStyle name="Comma  - Style2" xfId="15892"/>
    <cellStyle name="Comma  - Style2 2" xfId="15893"/>
    <cellStyle name="Comma  - Style3" xfId="15894"/>
    <cellStyle name="Comma  - Style3 2" xfId="15895"/>
    <cellStyle name="Comma  - Style4" xfId="15896"/>
    <cellStyle name="Comma  - Style4 2" xfId="15897"/>
    <cellStyle name="Comma  - Style5" xfId="15898"/>
    <cellStyle name="Comma  - Style5 2" xfId="15899"/>
    <cellStyle name="Comma  - Style6" xfId="15900"/>
    <cellStyle name="Comma  - Style6 2" xfId="15901"/>
    <cellStyle name="Comma  - Style7" xfId="15902"/>
    <cellStyle name="Comma  - Style7 2" xfId="15903"/>
    <cellStyle name="Comma  - Style8" xfId="15904"/>
    <cellStyle name="Comma  - Style8 2" xfId="15905"/>
    <cellStyle name="Comma %" xfId="15906"/>
    <cellStyle name="Comma % 10" xfId="15907"/>
    <cellStyle name="Comma % 11" xfId="15908"/>
    <cellStyle name="Comma % 12" xfId="15909"/>
    <cellStyle name="Comma % 13" xfId="15910"/>
    <cellStyle name="Comma % 14" xfId="15911"/>
    <cellStyle name="Comma % 15" xfId="15912"/>
    <cellStyle name="Comma % 2" xfId="15913"/>
    <cellStyle name="Comma % 3" xfId="15914"/>
    <cellStyle name="Comma % 4" xfId="15915"/>
    <cellStyle name="Comma % 5" xfId="15916"/>
    <cellStyle name="Comma % 6" xfId="15917"/>
    <cellStyle name="Comma % 7" xfId="15918"/>
    <cellStyle name="Comma % 8" xfId="15919"/>
    <cellStyle name="Comma % 9" xfId="15920"/>
    <cellStyle name="Comma [0] 10" xfId="15921"/>
    <cellStyle name="Comma [0] 11" xfId="15922"/>
    <cellStyle name="Comma [0] 11 2" xfId="15923"/>
    <cellStyle name="Comma [0] 11 3" xfId="15924"/>
    <cellStyle name="Comma [0] 12" xfId="15925"/>
    <cellStyle name="Comma [0] 12 2" xfId="15926"/>
    <cellStyle name="Comma [0] 2" xfId="15927"/>
    <cellStyle name="Comma [0] 2 10" xfId="15928"/>
    <cellStyle name="Comma [0] 2 10 2" xfId="15929"/>
    <cellStyle name="Comma [0] 2 10 2 2" xfId="20101"/>
    <cellStyle name="Comma [0] 2 10 3" xfId="20102"/>
    <cellStyle name="Comma [0] 2 11" xfId="15930"/>
    <cellStyle name="Comma [0] 2 12" xfId="15931"/>
    <cellStyle name="Comma [0] 2 13" xfId="15932"/>
    <cellStyle name="Comma [0] 2 14" xfId="15933"/>
    <cellStyle name="Comma [0] 2 15" xfId="15934"/>
    <cellStyle name="Comma [0] 2 16" xfId="15935"/>
    <cellStyle name="Comma [0] 2 17" xfId="15936"/>
    <cellStyle name="Comma [0] 2 18" xfId="15937"/>
    <cellStyle name="Comma [0] 2 19" xfId="15938"/>
    <cellStyle name="Comma [0] 2 2" xfId="15939"/>
    <cellStyle name="Comma [0] 2 2 2" xfId="15940"/>
    <cellStyle name="Comma [0] 2 2 3" xfId="15941"/>
    <cellStyle name="Comma [0] 2 2 3 2" xfId="15942"/>
    <cellStyle name="Comma [0] 2 2 3 2 2" xfId="15943"/>
    <cellStyle name="Comma [0] 2 2 3 2 2 2" xfId="15944"/>
    <cellStyle name="Comma [0] 2 2 3 2 2 3" xfId="15945"/>
    <cellStyle name="Comma [0] 2 2 3 2 3" xfId="15946"/>
    <cellStyle name="Comma [0] 2 2 3 2 4" xfId="15947"/>
    <cellStyle name="Comma [0] 2 2 3 3" xfId="15948"/>
    <cellStyle name="Comma [0] 2 2 3 3 2" xfId="15949"/>
    <cellStyle name="Comma [0] 2 2 3 3 3" xfId="15950"/>
    <cellStyle name="Comma [0] 2 2 3 4" xfId="15951"/>
    <cellStyle name="Comma [0] 2 2 3 5" xfId="15952"/>
    <cellStyle name="Comma [0] 2 2 4" xfId="15953"/>
    <cellStyle name="Comma [0] 2 2 4 2" xfId="15954"/>
    <cellStyle name="Comma [0] 2 2 4 2 2" xfId="15955"/>
    <cellStyle name="Comma [0] 2 2 4 2 3" xfId="15956"/>
    <cellStyle name="Comma [0] 2 2 4 3" xfId="15957"/>
    <cellStyle name="Comma [0] 2 2 4 4" xfId="15958"/>
    <cellStyle name="Comma [0] 2 20" xfId="15959"/>
    <cellStyle name="Comma [0] 2 21" xfId="15960"/>
    <cellStyle name="Comma [0] 2 22" xfId="15961"/>
    <cellStyle name="Comma [0] 2 23" xfId="15962"/>
    <cellStyle name="Comma [0] 2 24" xfId="15963"/>
    <cellStyle name="Comma [0] 2 25" xfId="15964"/>
    <cellStyle name="Comma [0] 2 26" xfId="15965"/>
    <cellStyle name="Comma [0] 2 3" xfId="15966"/>
    <cellStyle name="Comma [0] 2 4" xfId="15967"/>
    <cellStyle name="Comma [0] 2 5" xfId="15968"/>
    <cellStyle name="Comma [0] 2 6" xfId="15969"/>
    <cellStyle name="Comma [0] 2 7" xfId="15970"/>
    <cellStyle name="Comma [0] 2 8" xfId="15971"/>
    <cellStyle name="Comma [0] 2 9" xfId="15972"/>
    <cellStyle name="Comma [0] 2_05-12  KH trung han 2016-2020 - Liem Thinh edited" xfId="15973"/>
    <cellStyle name="Comma [0] 25" xfId="15974"/>
    <cellStyle name="Comma [0] 25 2" xfId="15975"/>
    <cellStyle name="Comma [0] 3" xfId="15976"/>
    <cellStyle name="Comma [0] 3 2" xfId="15977"/>
    <cellStyle name="Comma [0] 3 2 2" xfId="15978"/>
    <cellStyle name="Comma [0] 3 3" xfId="15979"/>
    <cellStyle name="Comma [0] 3 4" xfId="20103"/>
    <cellStyle name="Comma [0] 4" xfId="15980"/>
    <cellStyle name="Comma [0] 5" xfId="15981"/>
    <cellStyle name="Comma [0] 5 2" xfId="15982"/>
    <cellStyle name="Comma [0] 6" xfId="15983"/>
    <cellStyle name="Comma [0] 6 2" xfId="20104"/>
    <cellStyle name="Comma [0] 6 2 2" xfId="20105"/>
    <cellStyle name="Comma [0] 6 3" xfId="20106"/>
    <cellStyle name="Comma [0] 7" xfId="15984"/>
    <cellStyle name="Comma [0] 8" xfId="15985"/>
    <cellStyle name="Comma [0] 8 2" xfId="20107"/>
    <cellStyle name="Comma [0] 9" xfId="15986"/>
    <cellStyle name="Comma [00]" xfId="15987"/>
    <cellStyle name="Comma [00] 10" xfId="15988"/>
    <cellStyle name="Comma [00] 11" xfId="15989"/>
    <cellStyle name="Comma [00] 12" xfId="15990"/>
    <cellStyle name="Comma [00] 13" xfId="15991"/>
    <cellStyle name="Comma [00] 14" xfId="15992"/>
    <cellStyle name="Comma [00] 15" xfId="15993"/>
    <cellStyle name="Comma [00] 16" xfId="15994"/>
    <cellStyle name="Comma [00] 2" xfId="15995"/>
    <cellStyle name="Comma [00] 3" xfId="15996"/>
    <cellStyle name="Comma [00] 4" xfId="15997"/>
    <cellStyle name="Comma [00] 5" xfId="15998"/>
    <cellStyle name="Comma [00] 6" xfId="15999"/>
    <cellStyle name="Comma [00] 7" xfId="16000"/>
    <cellStyle name="Comma [00] 8" xfId="16001"/>
    <cellStyle name="Comma [00] 9" xfId="16002"/>
    <cellStyle name="Comma 0.0" xfId="16003"/>
    <cellStyle name="Comma 0.0%" xfId="16004"/>
    <cellStyle name="Comma 0.00" xfId="16005"/>
    <cellStyle name="Comma 0.00%" xfId="16006"/>
    <cellStyle name="Comma 0.000" xfId="16007"/>
    <cellStyle name="Comma 0.000%" xfId="16008"/>
    <cellStyle name="Comma 10" xfId="16009"/>
    <cellStyle name="Comma 10 10" xfId="16010"/>
    <cellStyle name="Comma 10 10 10" xfId="16011"/>
    <cellStyle name="Comma 10 10 11" xfId="16012"/>
    <cellStyle name="Comma 10 10 12" xfId="16013"/>
    <cellStyle name="Comma 10 10 13" xfId="16014"/>
    <cellStyle name="Comma 10 10 2" xfId="16015"/>
    <cellStyle name="Comma 10 10 2 10" xfId="16016"/>
    <cellStyle name="Comma 10 10 2 11" xfId="16017"/>
    <cellStyle name="Comma 10 10 2 12" xfId="16018"/>
    <cellStyle name="Comma 10 10 2 2" xfId="16019"/>
    <cellStyle name="Comma 10 10 2 2 2" xfId="16020"/>
    <cellStyle name="Comma 10 10 2 2 2 2" xfId="20108"/>
    <cellStyle name="Comma 10 10 2 2 2 3" xfId="47731"/>
    <cellStyle name="Comma 10 10 2 2 3" xfId="16021"/>
    <cellStyle name="Comma 10 10 2 2 4" xfId="16022"/>
    <cellStyle name="Comma 10 10 2 2 5" xfId="16023"/>
    <cellStyle name="Comma 10 10 2 2 6" xfId="16024"/>
    <cellStyle name="Comma 10 10 2 2 7" xfId="20109"/>
    <cellStyle name="Comma 10 10 2 3" xfId="16025"/>
    <cellStyle name="Comma 10 10 2 4" xfId="16026"/>
    <cellStyle name="Comma 10 10 2 5" xfId="16027"/>
    <cellStyle name="Comma 10 10 2 6" xfId="16028"/>
    <cellStyle name="Comma 10 10 2 7" xfId="16029"/>
    <cellStyle name="Comma 10 10 2 8" xfId="16030"/>
    <cellStyle name="Comma 10 10 2 9" xfId="16031"/>
    <cellStyle name="Comma 10 10 3" xfId="16032"/>
    <cellStyle name="Comma 10 10 3 2" xfId="16033"/>
    <cellStyle name="Comma 10 10 3 3" xfId="16034"/>
    <cellStyle name="Comma 10 10 3 4" xfId="16035"/>
    <cellStyle name="Comma 10 10 3 5" xfId="16036"/>
    <cellStyle name="Comma 10 10 3 6" xfId="16037"/>
    <cellStyle name="Comma 10 10 4" xfId="16038"/>
    <cellStyle name="Comma 10 10 5" xfId="16039"/>
    <cellStyle name="Comma 10 10 6" xfId="16040"/>
    <cellStyle name="Comma 10 10 7" xfId="16041"/>
    <cellStyle name="Comma 10 10 8" xfId="16042"/>
    <cellStyle name="Comma 10 10 9" xfId="16043"/>
    <cellStyle name="Comma 10 11" xfId="20110"/>
    <cellStyle name="Comma 10 12" xfId="20111"/>
    <cellStyle name="Comma 10 13" xfId="20112"/>
    <cellStyle name="Comma 10 14" xfId="20113"/>
    <cellStyle name="Comma 10 15" xfId="20114"/>
    <cellStyle name="Comma 10 2" xfId="16044"/>
    <cellStyle name="Comma 10 2 2" xfId="16045"/>
    <cellStyle name="Comma 10 2 3" xfId="20115"/>
    <cellStyle name="Comma 10 2 4" xfId="20116"/>
    <cellStyle name="Comma 10 2 5" xfId="20117"/>
    <cellStyle name="Comma 10 2 6" xfId="20118"/>
    <cellStyle name="Comma 10 3" xfId="16046"/>
    <cellStyle name="Comma 10 3 10" xfId="20119"/>
    <cellStyle name="Comma 10 3 11" xfId="20120"/>
    <cellStyle name="Comma 10 3 12" xfId="20121"/>
    <cellStyle name="Comma 10 3 13" xfId="20122"/>
    <cellStyle name="Comma 10 3 14" xfId="20123"/>
    <cellStyle name="Comma 10 3 2" xfId="16047"/>
    <cellStyle name="Comma 10 3 2 10" xfId="20124"/>
    <cellStyle name="Comma 10 3 2 11" xfId="20125"/>
    <cellStyle name="Comma 10 3 2 12" xfId="20126"/>
    <cellStyle name="Comma 10 3 2 2" xfId="16048"/>
    <cellStyle name="Comma 10 3 2 2 2" xfId="20127"/>
    <cellStyle name="Comma 10 3 2 2 2 10" xfId="20128"/>
    <cellStyle name="Comma 10 3 2 2 2 11" xfId="20129"/>
    <cellStyle name="Comma 10 3 2 2 2 12" xfId="20130"/>
    <cellStyle name="Comma 10 3 2 2 2 13" xfId="20131"/>
    <cellStyle name="Comma 10 3 2 2 2 2" xfId="20132"/>
    <cellStyle name="Comma 10 3 2 2 2 2 10" xfId="20133"/>
    <cellStyle name="Comma 10 3 2 2 2 2 11" xfId="20134"/>
    <cellStyle name="Comma 10 3 2 2 2 2 12" xfId="20135"/>
    <cellStyle name="Comma 10 3 2 2 2 2 2" xfId="20136"/>
    <cellStyle name="Comma 10 3 2 2 2 2 2 2" xfId="20137"/>
    <cellStyle name="Comma 10 3 2 2 2 2 2 3" xfId="20138"/>
    <cellStyle name="Comma 10 3 2 2 2 2 2 4" xfId="20139"/>
    <cellStyle name="Comma 10 3 2 2 2 2 2 5" xfId="20140"/>
    <cellStyle name="Comma 10 3 2 2 2 2 2 6" xfId="20141"/>
    <cellStyle name="Comma 10 3 2 2 2 2 3" xfId="20142"/>
    <cellStyle name="Comma 10 3 2 2 2 2 4" xfId="20143"/>
    <cellStyle name="Comma 10 3 2 2 2 2 5" xfId="20144"/>
    <cellStyle name="Comma 10 3 2 2 2 2 6" xfId="20145"/>
    <cellStyle name="Comma 10 3 2 2 2 2 7" xfId="20146"/>
    <cellStyle name="Comma 10 3 2 2 2 2 8" xfId="20147"/>
    <cellStyle name="Comma 10 3 2 2 2 2 9" xfId="20148"/>
    <cellStyle name="Comma 10 3 2 2 2 3" xfId="20149"/>
    <cellStyle name="Comma 10 3 2 2 2 3 2" xfId="20150"/>
    <cellStyle name="Comma 10 3 2 2 2 3 3" xfId="20151"/>
    <cellStyle name="Comma 10 3 2 2 2 3 4" xfId="20152"/>
    <cellStyle name="Comma 10 3 2 2 2 3 5" xfId="20153"/>
    <cellStyle name="Comma 10 3 2 2 2 3 6" xfId="20154"/>
    <cellStyle name="Comma 10 3 2 2 2 4" xfId="20155"/>
    <cellStyle name="Comma 10 3 2 2 2 5" xfId="20156"/>
    <cellStyle name="Comma 10 3 2 2 2 6" xfId="20157"/>
    <cellStyle name="Comma 10 3 2 2 2 7" xfId="20158"/>
    <cellStyle name="Comma 10 3 2 2 2 8" xfId="20159"/>
    <cellStyle name="Comma 10 3 2 2 2 9" xfId="20160"/>
    <cellStyle name="Comma 10 3 2 2 3" xfId="20161"/>
    <cellStyle name="Comma 10 3 2 2 3 10" xfId="20162"/>
    <cellStyle name="Comma 10 3 2 2 3 11" xfId="20163"/>
    <cellStyle name="Comma 10 3 2 2 3 12" xfId="20164"/>
    <cellStyle name="Comma 10 3 2 2 3 2" xfId="20165"/>
    <cellStyle name="Comma 10 3 2 2 3 2 2" xfId="20166"/>
    <cellStyle name="Comma 10 3 2 2 3 2 3" xfId="20167"/>
    <cellStyle name="Comma 10 3 2 2 3 2 4" xfId="20168"/>
    <cellStyle name="Comma 10 3 2 2 3 2 5" xfId="20169"/>
    <cellStyle name="Comma 10 3 2 2 3 2 6" xfId="20170"/>
    <cellStyle name="Comma 10 3 2 2 3 3" xfId="20171"/>
    <cellStyle name="Comma 10 3 2 2 3 4" xfId="20172"/>
    <cellStyle name="Comma 10 3 2 2 3 5" xfId="20173"/>
    <cellStyle name="Comma 10 3 2 2 3 6" xfId="20174"/>
    <cellStyle name="Comma 10 3 2 2 3 7" xfId="20175"/>
    <cellStyle name="Comma 10 3 2 2 3 8" xfId="20176"/>
    <cellStyle name="Comma 10 3 2 2 3 9" xfId="20177"/>
    <cellStyle name="Comma 10 3 2 2 4" xfId="20178"/>
    <cellStyle name="Comma 10 3 2 2 5" xfId="20179"/>
    <cellStyle name="Comma 10 3 2 2 6" xfId="20180"/>
    <cellStyle name="Comma 10 3 2 2 7" xfId="20181"/>
    <cellStyle name="Comma 10 3 2 2 8" xfId="20182"/>
    <cellStyle name="Comma 10 3 2 3" xfId="20183"/>
    <cellStyle name="Comma 10 3 2 4" xfId="20184"/>
    <cellStyle name="Comma 10 3 2 5" xfId="20185"/>
    <cellStyle name="Comma 10 3 2 6" xfId="20186"/>
    <cellStyle name="Comma 10 3 2 7" xfId="20187"/>
    <cellStyle name="Comma 10 3 2 8" xfId="20188"/>
    <cellStyle name="Comma 10 3 2 9" xfId="20189"/>
    <cellStyle name="Comma 10 3 3" xfId="16049"/>
    <cellStyle name="Comma 10 3 3 10" xfId="20190"/>
    <cellStyle name="Comma 10 3 3 11" xfId="20191"/>
    <cellStyle name="Comma 10 3 3 12" xfId="20192"/>
    <cellStyle name="Comma 10 3 3 2" xfId="16050"/>
    <cellStyle name="Comma 10 3 3 2 2" xfId="20193"/>
    <cellStyle name="Comma 10 3 3 2 3" xfId="20194"/>
    <cellStyle name="Comma 10 3 3 2 4" xfId="20195"/>
    <cellStyle name="Comma 10 3 3 2 5" xfId="20196"/>
    <cellStyle name="Comma 10 3 3 2 6" xfId="20197"/>
    <cellStyle name="Comma 10 3 3 3" xfId="20198"/>
    <cellStyle name="Comma 10 3 3 4" xfId="20199"/>
    <cellStyle name="Comma 10 3 3 5" xfId="20200"/>
    <cellStyle name="Comma 10 3 3 6" xfId="20201"/>
    <cellStyle name="Comma 10 3 3 7" xfId="20202"/>
    <cellStyle name="Comma 10 3 3 8" xfId="20203"/>
    <cellStyle name="Comma 10 3 3 9" xfId="20204"/>
    <cellStyle name="Comma 10 3 4" xfId="20205"/>
    <cellStyle name="Comma 10 3 4 2" xfId="20206"/>
    <cellStyle name="Comma 10 3 4 3" xfId="20207"/>
    <cellStyle name="Comma 10 3 4 4" xfId="20208"/>
    <cellStyle name="Comma 10 3 4 5" xfId="20209"/>
    <cellStyle name="Comma 10 3 4 6" xfId="20210"/>
    <cellStyle name="Comma 10 3 5" xfId="20211"/>
    <cellStyle name="Comma 10 3 6" xfId="20212"/>
    <cellStyle name="Comma 10 3 7" xfId="20213"/>
    <cellStyle name="Comma 10 3 8" xfId="20214"/>
    <cellStyle name="Comma 10 3 9" xfId="20215"/>
    <cellStyle name="Comma 10 4" xfId="16051"/>
    <cellStyle name="Comma 10 5" xfId="16052"/>
    <cellStyle name="Comma 10 6" xfId="16053"/>
    <cellStyle name="Comma 10 7" xfId="20216"/>
    <cellStyle name="Comma 10 8" xfId="20217"/>
    <cellStyle name="Comma 10 9" xfId="20218"/>
    <cellStyle name="Comma 10_Phan bo kh trung han theo tb 916_gui HĐND (2)" xfId="16054"/>
    <cellStyle name="Comma 11" xfId="16055"/>
    <cellStyle name="Comma 11 2" xfId="16056"/>
    <cellStyle name="Comma 11 2 10" xfId="20219"/>
    <cellStyle name="Comma 11 2 11" xfId="20220"/>
    <cellStyle name="Comma 11 2 12" xfId="20221"/>
    <cellStyle name="Comma 11 2 2" xfId="20222"/>
    <cellStyle name="Comma 11 2 2 2" xfId="20223"/>
    <cellStyle name="Comma 11 2 2 3" xfId="20224"/>
    <cellStyle name="Comma 11 2 2 4" xfId="20225"/>
    <cellStyle name="Comma 11 2 2 5" xfId="20226"/>
    <cellStyle name="Comma 11 2 2 6" xfId="20227"/>
    <cellStyle name="Comma 11 2 3" xfId="20228"/>
    <cellStyle name="Comma 11 2 4" xfId="20229"/>
    <cellStyle name="Comma 11 2 5" xfId="20230"/>
    <cellStyle name="Comma 11 2 6" xfId="20231"/>
    <cellStyle name="Comma 11 2 7" xfId="20232"/>
    <cellStyle name="Comma 11 2 8" xfId="20233"/>
    <cellStyle name="Comma 11 2 9" xfId="20234"/>
    <cellStyle name="Comma 11 3" xfId="16057"/>
    <cellStyle name="Comma 11 3 10" xfId="20235"/>
    <cellStyle name="Comma 11 3 11" xfId="20236"/>
    <cellStyle name="Comma 11 3 12" xfId="20237"/>
    <cellStyle name="Comma 11 3 13" xfId="20238"/>
    <cellStyle name="Comma 11 3 14" xfId="20239"/>
    <cellStyle name="Comma 11 3 2" xfId="16058"/>
    <cellStyle name="Comma 11 3 2 10" xfId="20240"/>
    <cellStyle name="Comma 11 3 2 11" xfId="20241"/>
    <cellStyle name="Comma 11 3 2 12" xfId="20242"/>
    <cellStyle name="Comma 11 3 2 2" xfId="20243"/>
    <cellStyle name="Comma 11 3 2 2 2" xfId="20244"/>
    <cellStyle name="Comma 11 3 2 2 3" xfId="20245"/>
    <cellStyle name="Comma 11 3 2 2 4" xfId="20246"/>
    <cellStyle name="Comma 11 3 2 2 5" xfId="20247"/>
    <cellStyle name="Comma 11 3 2 2 6" xfId="20248"/>
    <cellStyle name="Comma 11 3 2 3" xfId="20249"/>
    <cellStyle name="Comma 11 3 2 4" xfId="20250"/>
    <cellStyle name="Comma 11 3 2 5" xfId="20251"/>
    <cellStyle name="Comma 11 3 2 6" xfId="20252"/>
    <cellStyle name="Comma 11 3 2 7" xfId="20253"/>
    <cellStyle name="Comma 11 3 2 8" xfId="20254"/>
    <cellStyle name="Comma 11 3 2 9" xfId="20255"/>
    <cellStyle name="Comma 11 3 3" xfId="16059"/>
    <cellStyle name="Comma 11 3 3 2" xfId="20256"/>
    <cellStyle name="Comma 11 3 3 3" xfId="20257"/>
    <cellStyle name="Comma 11 3 3 4" xfId="20258"/>
    <cellStyle name="Comma 11 3 3 5" xfId="20259"/>
    <cellStyle name="Comma 11 3 3 6" xfId="20260"/>
    <cellStyle name="Comma 11 3 4" xfId="20261"/>
    <cellStyle name="Comma 11 3 5" xfId="20262"/>
    <cellStyle name="Comma 11 3 6" xfId="20263"/>
    <cellStyle name="Comma 11 3 7" xfId="20264"/>
    <cellStyle name="Comma 11 3 8" xfId="20265"/>
    <cellStyle name="Comma 11 3 9" xfId="20266"/>
    <cellStyle name="Comma 11 4" xfId="20267"/>
    <cellStyle name="Comma 11 5" xfId="20268"/>
    <cellStyle name="Comma 11 7 7 4" xfId="20269"/>
    <cellStyle name="Comma 12" xfId="16060"/>
    <cellStyle name="Comma 12 2" xfId="16061"/>
    <cellStyle name="Comma 12 2 10" xfId="20270"/>
    <cellStyle name="Comma 12 2 11" xfId="20271"/>
    <cellStyle name="Comma 12 2 12" xfId="20272"/>
    <cellStyle name="Comma 12 2 13" xfId="20273"/>
    <cellStyle name="Comma 12 2 2" xfId="16062"/>
    <cellStyle name="Comma 12 2 2 10" xfId="20274"/>
    <cellStyle name="Comma 12 2 2 11" xfId="20275"/>
    <cellStyle name="Comma 12 2 2 12" xfId="20276"/>
    <cellStyle name="Comma 12 2 2 2" xfId="16063"/>
    <cellStyle name="Comma 12 2 2 2 2" xfId="20277"/>
    <cellStyle name="Comma 12 2 2 2 3" xfId="20278"/>
    <cellStyle name="Comma 12 2 2 2 4" xfId="20279"/>
    <cellStyle name="Comma 12 2 2 2 5" xfId="20280"/>
    <cellStyle name="Comma 12 2 2 2 6" xfId="20281"/>
    <cellStyle name="Comma 12 2 2 3" xfId="20282"/>
    <cellStyle name="Comma 12 2 2 4" xfId="20283"/>
    <cellStyle name="Comma 12 2 2 5" xfId="20284"/>
    <cellStyle name="Comma 12 2 2 6" xfId="20285"/>
    <cellStyle name="Comma 12 2 2 7" xfId="20286"/>
    <cellStyle name="Comma 12 2 2 8" xfId="20287"/>
    <cellStyle name="Comma 12 2 2 9" xfId="20288"/>
    <cellStyle name="Comma 12 2 3" xfId="20289"/>
    <cellStyle name="Comma 12 2 3 2" xfId="20290"/>
    <cellStyle name="Comma 12 2 3 3" xfId="20291"/>
    <cellStyle name="Comma 12 2 3 4" xfId="20292"/>
    <cellStyle name="Comma 12 2 3 5" xfId="20293"/>
    <cellStyle name="Comma 12 2 3 6" xfId="20294"/>
    <cellStyle name="Comma 12 2 4" xfId="20295"/>
    <cellStyle name="Comma 12 2 5" xfId="20296"/>
    <cellStyle name="Comma 12 2 6" xfId="20297"/>
    <cellStyle name="Comma 12 2 7" xfId="20298"/>
    <cellStyle name="Comma 12 2 8" xfId="20299"/>
    <cellStyle name="Comma 12 2 9" xfId="20300"/>
    <cellStyle name="Comma 12 3" xfId="16064"/>
    <cellStyle name="Comma 12 4" xfId="20301"/>
    <cellStyle name="Comma 13" xfId="16065"/>
    <cellStyle name="Comma 13 10" xfId="20302"/>
    <cellStyle name="Comma 13 11" xfId="20303"/>
    <cellStyle name="Comma 13 12" xfId="20304"/>
    <cellStyle name="Comma 13 13" xfId="20305"/>
    <cellStyle name="Comma 13 14" xfId="20306"/>
    <cellStyle name="Comma 13 15" xfId="20307"/>
    <cellStyle name="Comma 13 2" xfId="16066"/>
    <cellStyle name="Comma 13 2 10" xfId="20308"/>
    <cellStyle name="Comma 13 2 11" xfId="20309"/>
    <cellStyle name="Comma 13 2 12" xfId="20310"/>
    <cellStyle name="Comma 13 2 13" xfId="20311"/>
    <cellStyle name="Comma 13 2 2" xfId="16067"/>
    <cellStyle name="Comma 13 2 2 10" xfId="20312"/>
    <cellStyle name="Comma 13 2 2 11" xfId="20313"/>
    <cellStyle name="Comma 13 2 2 12" xfId="20314"/>
    <cellStyle name="Comma 13 2 2 13" xfId="20315"/>
    <cellStyle name="Comma 13 2 2 2" xfId="16068"/>
    <cellStyle name="Comma 13 2 2 2 2" xfId="16069"/>
    <cellStyle name="Comma 13 2 2 2 2 2 4" xfId="16070"/>
    <cellStyle name="Comma 13 2 2 2 3" xfId="16071"/>
    <cellStyle name="Comma 13 2 2 2 4" xfId="20316"/>
    <cellStyle name="Comma 13 2 2 2 5" xfId="20317"/>
    <cellStyle name="Comma 13 2 2 2 6" xfId="20318"/>
    <cellStyle name="Comma 13 2 2 2 7" xfId="20319"/>
    <cellStyle name="Comma 13 2 2 3" xfId="16072"/>
    <cellStyle name="Comma 13 2 2 4" xfId="16073"/>
    <cellStyle name="Comma 13 2 2 4 2" xfId="16074"/>
    <cellStyle name="Comma 13 2 2 5" xfId="16075"/>
    <cellStyle name="Comma 13 2 2 6" xfId="20320"/>
    <cellStyle name="Comma 13 2 2 7" xfId="20321"/>
    <cellStyle name="Comma 13 2 2 8" xfId="20322"/>
    <cellStyle name="Comma 13 2 2 9" xfId="20323"/>
    <cellStyle name="Comma 13 2 3" xfId="16076"/>
    <cellStyle name="Comma 13 2 3 2" xfId="16077"/>
    <cellStyle name="Comma 13 2 3 3" xfId="20324"/>
    <cellStyle name="Comma 13 2 3 4" xfId="20325"/>
    <cellStyle name="Comma 13 2 3 5" xfId="20326"/>
    <cellStyle name="Comma 13 2 3 6" xfId="20327"/>
    <cellStyle name="Comma 13 2 4" xfId="16078"/>
    <cellStyle name="Comma 13 2 5" xfId="16079"/>
    <cellStyle name="Comma 13 2 5 2" xfId="20328"/>
    <cellStyle name="Comma 13 2 5 2 2" xfId="20329"/>
    <cellStyle name="Comma 13 2 6" xfId="20330"/>
    <cellStyle name="Comma 13 2 7" xfId="20331"/>
    <cellStyle name="Comma 13 2 8" xfId="16080"/>
    <cellStyle name="Comma 13 2 9" xfId="20332"/>
    <cellStyle name="Comma 13 2 9 2 2" xfId="16081"/>
    <cellStyle name="Comma 13 3" xfId="16082"/>
    <cellStyle name="Comma 13 3 10" xfId="20333"/>
    <cellStyle name="Comma 13 3 11" xfId="20334"/>
    <cellStyle name="Comma 13 3 12" xfId="20335"/>
    <cellStyle name="Comma 13 3 2" xfId="20336"/>
    <cellStyle name="Comma 13 3 2 2" xfId="20337"/>
    <cellStyle name="Comma 13 3 2 3" xfId="20338"/>
    <cellStyle name="Comma 13 3 2 4" xfId="20339"/>
    <cellStyle name="Comma 13 3 2 5" xfId="20340"/>
    <cellStyle name="Comma 13 3 2 6" xfId="20341"/>
    <cellStyle name="Comma 13 3 3" xfId="20342"/>
    <cellStyle name="Comma 13 3 3 2" xfId="20343"/>
    <cellStyle name="Comma 13 3 4" xfId="20344"/>
    <cellStyle name="Comma 13 3 5" xfId="20345"/>
    <cellStyle name="Comma 13 3 6" xfId="20346"/>
    <cellStyle name="Comma 13 3 7" xfId="20347"/>
    <cellStyle name="Comma 13 3 8" xfId="20348"/>
    <cellStyle name="Comma 13 3 9" xfId="20349"/>
    <cellStyle name="Comma 13 4" xfId="16083"/>
    <cellStyle name="Comma 13 4 2" xfId="20350"/>
    <cellStyle name="Comma 13 4 3" xfId="20351"/>
    <cellStyle name="Comma 13 4 4" xfId="20352"/>
    <cellStyle name="Comma 13 4 5" xfId="20353"/>
    <cellStyle name="Comma 13 4 6" xfId="20354"/>
    <cellStyle name="Comma 13 5" xfId="20355"/>
    <cellStyle name="Comma 13 6" xfId="20356"/>
    <cellStyle name="Comma 13 7" xfId="20357"/>
    <cellStyle name="Comma 13 8" xfId="20358"/>
    <cellStyle name="Comma 13 9" xfId="20359"/>
    <cellStyle name="Comma 14" xfId="16084"/>
    <cellStyle name="Comma 14 2" xfId="16085"/>
    <cellStyle name="Comma 14 2 2" xfId="16086"/>
    <cellStyle name="Comma 14 2 3" xfId="20360"/>
    <cellStyle name="Comma 14 3" xfId="16087"/>
    <cellStyle name="Comma 14 3 2" xfId="20361"/>
    <cellStyle name="Comma 14 3 3" xfId="20362"/>
    <cellStyle name="Comma 14 4" xfId="20363"/>
    <cellStyle name="Comma 14 5" xfId="20364"/>
    <cellStyle name="Comma 15" xfId="16088"/>
    <cellStyle name="Comma 15 2" xfId="16089"/>
    <cellStyle name="Comma 15 3" xfId="16090"/>
    <cellStyle name="Comma 15 3 2 2" xfId="20365"/>
    <cellStyle name="Comma 15 3 4" xfId="20366"/>
    <cellStyle name="Comma 16" xfId="16091"/>
    <cellStyle name="Comma 16 2" xfId="16092"/>
    <cellStyle name="Comma 16 3" xfId="16093"/>
    <cellStyle name="Comma 16 3 2" xfId="16094"/>
    <cellStyle name="Comma 16 3 2 2" xfId="16095"/>
    <cellStyle name="Comma 16 3 2 2 2" xfId="16096"/>
    <cellStyle name="Comma 16 3 2 2 2 2" xfId="16097"/>
    <cellStyle name="Comma 16 3 2 2 2 3" xfId="16098"/>
    <cellStyle name="Comma 16 3 2 2 3" xfId="16099"/>
    <cellStyle name="Comma 16 3 2 2 4" xfId="16100"/>
    <cellStyle name="Comma 16 3 2 3" xfId="16101"/>
    <cellStyle name="Comma 16 3 2 3 2" xfId="16102"/>
    <cellStyle name="Comma 16 3 2 3 3" xfId="16103"/>
    <cellStyle name="Comma 16 3 2 4" xfId="16104"/>
    <cellStyle name="Comma 16 3 2 5" xfId="16105"/>
    <cellStyle name="Comma 16 3 2 6 2 2 2" xfId="16106"/>
    <cellStyle name="Comma 16 3 2 6 2 2 2 2" xfId="16107"/>
    <cellStyle name="Comma 16 3 3" xfId="16108"/>
    <cellStyle name="Comma 16 3 3 2" xfId="16109"/>
    <cellStyle name="Comma 16 3 3 2 2" xfId="16110"/>
    <cellStyle name="Comma 16 3 3 2 2 2" xfId="16111"/>
    <cellStyle name="Comma 16 3 3 2 2 2 2" xfId="20367"/>
    <cellStyle name="Comma 16 3 3 2 2 3" xfId="16112"/>
    <cellStyle name="Comma 16 3 3 2 3" xfId="16113"/>
    <cellStyle name="Comma 16 3 3 2 4" xfId="16114"/>
    <cellStyle name="Comma 16 3 3 3" xfId="16115"/>
    <cellStyle name="Comma 16 3 3 3 2" xfId="16116"/>
    <cellStyle name="Comma 16 3 3 3 3" xfId="16117"/>
    <cellStyle name="Comma 16 3 3 4" xfId="16118"/>
    <cellStyle name="Comma 16 3 3 5" xfId="16119"/>
    <cellStyle name="Comma 16 3 4" xfId="16120"/>
    <cellStyle name="Comma 16 3 4 2" xfId="16121"/>
    <cellStyle name="Comma 16 3 4 2 2" xfId="16122"/>
    <cellStyle name="Comma 16 3 4 2 3" xfId="16123"/>
    <cellStyle name="Comma 16 3 4 2 3 2" xfId="16124"/>
    <cellStyle name="Comma 16 3 4 2 3 2 2" xfId="16125"/>
    <cellStyle name="Comma 16 3 4 3" xfId="16126"/>
    <cellStyle name="Comma 16 3 4 4" xfId="16127"/>
    <cellStyle name="Comma 16 3 5" xfId="16128"/>
    <cellStyle name="Comma 16 3 5 2" xfId="16129"/>
    <cellStyle name="Comma 16 3 5 3" xfId="16130"/>
    <cellStyle name="Comma 16 3 6" xfId="16131"/>
    <cellStyle name="Comma 16 3 7" xfId="16132"/>
    <cellStyle name="Comma 16 3 8 2 2" xfId="16133"/>
    <cellStyle name="Comma 16 3 8 2 2 2" xfId="16134"/>
    <cellStyle name="Comma 16 3 8 2 2 2 2" xfId="16135"/>
    <cellStyle name="Comma 16 4" xfId="20368"/>
    <cellStyle name="Comma 17" xfId="16136"/>
    <cellStyle name="Comma 17 2" xfId="16137"/>
    <cellStyle name="Comma 17 2 2" xfId="16138"/>
    <cellStyle name="Comma 17 3" xfId="16139"/>
    <cellStyle name="Comma 17 4" xfId="16140"/>
    <cellStyle name="Comma 17_Biểu III TCP" xfId="20369"/>
    <cellStyle name="Comma 18" xfId="16141"/>
    <cellStyle name="Comma 18 2" xfId="16142"/>
    <cellStyle name="Comma 18 3" xfId="16143"/>
    <cellStyle name="Comma 19" xfId="16144"/>
    <cellStyle name="Comma 19 2" xfId="16145"/>
    <cellStyle name="Comma 19 3" xfId="20370"/>
    <cellStyle name="Comma 2" xfId="16146"/>
    <cellStyle name="Comma 2 10" xfId="16147"/>
    <cellStyle name="Comma 2 11" xfId="16148"/>
    <cellStyle name="Comma 2 11 2" xfId="20371"/>
    <cellStyle name="Comma 2 12" xfId="16149"/>
    <cellStyle name="Comma 2 13" xfId="16150"/>
    <cellStyle name="Comma 2 14" xfId="16151"/>
    <cellStyle name="Comma 2 15" xfId="16152"/>
    <cellStyle name="Comma 2 16" xfId="16153"/>
    <cellStyle name="Comma 2 17" xfId="16154"/>
    <cellStyle name="Comma 2 18" xfId="16155"/>
    <cellStyle name="Comma 2 19" xfId="16156"/>
    <cellStyle name="Comma 2 2" xfId="16157"/>
    <cellStyle name="Comma 2 2 10" xfId="16158"/>
    <cellStyle name="Comma 2 2 11" xfId="16159"/>
    <cellStyle name="Comma 2 2 12" xfId="16160"/>
    <cellStyle name="Comma 2 2 13" xfId="16161"/>
    <cellStyle name="Comma 2 2 14" xfId="16162"/>
    <cellStyle name="Comma 2 2 15" xfId="16163"/>
    <cellStyle name="Comma 2 2 16" xfId="16164"/>
    <cellStyle name="Comma 2 2 17" xfId="16165"/>
    <cellStyle name="Comma 2 2 18" xfId="16166"/>
    <cellStyle name="Comma 2 2 19" xfId="16167"/>
    <cellStyle name="Comma 2 2 2" xfId="16168"/>
    <cellStyle name="Comma 2 2 2 10" xfId="16169"/>
    <cellStyle name="Comma 2 2 2 11" xfId="16170"/>
    <cellStyle name="Comma 2 2 2 12" xfId="16171"/>
    <cellStyle name="Comma 2 2 2 13" xfId="16172"/>
    <cellStyle name="Comma 2 2 2 14" xfId="16173"/>
    <cellStyle name="Comma 2 2 2 15" xfId="16174"/>
    <cellStyle name="Comma 2 2 2 16" xfId="16175"/>
    <cellStyle name="Comma 2 2 2 17" xfId="16176"/>
    <cellStyle name="Comma 2 2 2 18" xfId="16177"/>
    <cellStyle name="Comma 2 2 2 19" xfId="16178"/>
    <cellStyle name="Comma 2 2 2 2" xfId="16179"/>
    <cellStyle name="Comma 2 2 2 2 2" xfId="16180"/>
    <cellStyle name="Comma 2 2 2 2 2 2" xfId="16181"/>
    <cellStyle name="Comma 2 2 2 20" xfId="16182"/>
    <cellStyle name="Comma 2 2 2 21" xfId="16183"/>
    <cellStyle name="Comma 2 2 2 22" xfId="16184"/>
    <cellStyle name="Comma 2 2 2 23" xfId="16185"/>
    <cellStyle name="Comma 2 2 2 24" xfId="16186"/>
    <cellStyle name="Comma 2 2 2 24 2" xfId="47577"/>
    <cellStyle name="Comma 2 2 2 3" xfId="16187"/>
    <cellStyle name="Comma 2 2 2 4" xfId="16188"/>
    <cellStyle name="Comma 2 2 2 5" xfId="16189"/>
    <cellStyle name="Comma 2 2 2 6" xfId="16190"/>
    <cellStyle name="Comma 2 2 2 7" xfId="16191"/>
    <cellStyle name="Comma 2 2 2 8" xfId="16192"/>
    <cellStyle name="Comma 2 2 2 9" xfId="16193"/>
    <cellStyle name="Comma 2 2 20" xfId="16194"/>
    <cellStyle name="Comma 2 2 21" xfId="16195"/>
    <cellStyle name="Comma 2 2 22" xfId="16196"/>
    <cellStyle name="Comma 2 2 23" xfId="16197"/>
    <cellStyle name="Comma 2 2 24" xfId="16198"/>
    <cellStyle name="Comma 2 2 24 2" xfId="16199"/>
    <cellStyle name="Comma 2 2 25" xfId="16200"/>
    <cellStyle name="Comma 2 2 26" xfId="20372"/>
    <cellStyle name="Comma 2 2 27" xfId="16201"/>
    <cellStyle name="Comma 2 2 3" xfId="16202"/>
    <cellStyle name="Comma 2 2 3 2" xfId="16203"/>
    <cellStyle name="Comma 2 2 3 3" xfId="16204"/>
    <cellStyle name="Comma 2 2 4" xfId="16205"/>
    <cellStyle name="Comma 2 2 4 2" xfId="20373"/>
    <cellStyle name="Comma 2 2 5" xfId="16206"/>
    <cellStyle name="Comma 2 2 6" xfId="16207"/>
    <cellStyle name="Comma 2 2 7" xfId="16208"/>
    <cellStyle name="Comma 2 2 8" xfId="16209"/>
    <cellStyle name="Comma 2 2 9" xfId="16210"/>
    <cellStyle name="Comma 2 2_05-12  KH trung han 2016-2020 - Liem Thinh edited" xfId="16211"/>
    <cellStyle name="Comma 2 20" xfId="16212"/>
    <cellStyle name="Comma 2 21" xfId="16213"/>
    <cellStyle name="Comma 2 22" xfId="16214"/>
    <cellStyle name="Comma 2 23" xfId="16215"/>
    <cellStyle name="Comma 2 24" xfId="16216"/>
    <cellStyle name="Comma 2 25" xfId="16217"/>
    <cellStyle name="Comma 2 26" xfId="16218"/>
    <cellStyle name="Comma 2 26 2" xfId="16219"/>
    <cellStyle name="Comma 2 27" xfId="16220"/>
    <cellStyle name="Comma 2 27 2" xfId="20374"/>
    <cellStyle name="Comma 2 27 3" xfId="47797"/>
    <cellStyle name="Comma 2 28" xfId="16221"/>
    <cellStyle name="Comma 2 29" xfId="16222"/>
    <cellStyle name="Comma 2 3" xfId="16223"/>
    <cellStyle name="Comma 2 3 2" xfId="16224"/>
    <cellStyle name="Comma 2 3 2 10 2" xfId="16225"/>
    <cellStyle name="Comma 2 3 2 11" xfId="20375"/>
    <cellStyle name="Comma 2 3 2 11 3 2" xfId="16226"/>
    <cellStyle name="Comma 2 3 2 11 5" xfId="16227"/>
    <cellStyle name="Comma 2 3 2 12 2" xfId="16228"/>
    <cellStyle name="Comma 2 3 2 14" xfId="16229"/>
    <cellStyle name="Comma 2 3 2 16" xfId="20376"/>
    <cellStyle name="Comma 2 3 2 2" xfId="16230"/>
    <cellStyle name="Comma 2 3 2 3" xfId="16231"/>
    <cellStyle name="Comma 2 3 2 5" xfId="20377"/>
    <cellStyle name="Comma 2 3 2 5 3 2" xfId="16232"/>
    <cellStyle name="Comma 2 3 2 5 3 2 2" xfId="16233"/>
    <cellStyle name="Comma 2 3 2 5 3 2 2 2" xfId="20378"/>
    <cellStyle name="Comma 2 3 2 7 2" xfId="16234"/>
    <cellStyle name="Comma 2 3 2 7 9" xfId="16235"/>
    <cellStyle name="Comma 2 3 3" xfId="16236"/>
    <cellStyle name="Comma 2 3 4" xfId="20379"/>
    <cellStyle name="Comma 2 3 5" xfId="20380"/>
    <cellStyle name="Comma 2 3 6" xfId="20381"/>
    <cellStyle name="Comma 2 3 7 4" xfId="20382"/>
    <cellStyle name="Comma 2 30" xfId="16237"/>
    <cellStyle name="Comma 2 31" xfId="16238"/>
    <cellStyle name="Comma 2 32" xfId="16239"/>
    <cellStyle name="Comma 2 33" xfId="16240"/>
    <cellStyle name="Comma 2 4" xfId="16241"/>
    <cellStyle name="Comma 2 4 2" xfId="16242"/>
    <cellStyle name="Comma 2 4 3" xfId="16243"/>
    <cellStyle name="Comma 2 4 4" xfId="47578"/>
    <cellStyle name="Comma 2 5" xfId="16244"/>
    <cellStyle name="Comma 2 5 2" xfId="16245"/>
    <cellStyle name="Comma 2 5 3" xfId="16246"/>
    <cellStyle name="Comma 2 5 3 2" xfId="20383"/>
    <cellStyle name="Comma 2 6" xfId="16247"/>
    <cellStyle name="Comma 2 6 2" xfId="20384"/>
    <cellStyle name="Comma 2 6 2 10" xfId="20385"/>
    <cellStyle name="Comma 2 6 2 11" xfId="20386"/>
    <cellStyle name="Comma 2 6 2 12" xfId="20387"/>
    <cellStyle name="Comma 2 6 2 2" xfId="20388"/>
    <cellStyle name="Comma 2 6 2 2 2" xfId="20389"/>
    <cellStyle name="Comma 2 6 2 2 3" xfId="20390"/>
    <cellStyle name="Comma 2 6 2 2 4" xfId="20391"/>
    <cellStyle name="Comma 2 6 2 2 5" xfId="20392"/>
    <cellStyle name="Comma 2 6 2 2 6" xfId="20393"/>
    <cellStyle name="Comma 2 6 2 2 7" xfId="20394"/>
    <cellStyle name="Comma 2 6 2 3" xfId="20395"/>
    <cellStyle name="Comma 2 6 2 4" xfId="20396"/>
    <cellStyle name="Comma 2 6 2 5" xfId="20397"/>
    <cellStyle name="Comma 2 6 2 6" xfId="20398"/>
    <cellStyle name="Comma 2 6 2 7" xfId="20399"/>
    <cellStyle name="Comma 2 6 2 8" xfId="20400"/>
    <cellStyle name="Comma 2 6 2 9" xfId="20401"/>
    <cellStyle name="Comma 2 7" xfId="16248"/>
    <cellStyle name="Comma 2 8" xfId="16249"/>
    <cellStyle name="Comma 2 9" xfId="16250"/>
    <cellStyle name="Comma 2_05-12  KH trung han 2016-2020 - Liem Thinh edited" xfId="16251"/>
    <cellStyle name="Comma 20" xfId="16252"/>
    <cellStyle name="Comma 20 2" xfId="16253"/>
    <cellStyle name="Comma 20 2 2" xfId="20402"/>
    <cellStyle name="Comma 20 3" xfId="16254"/>
    <cellStyle name="Comma 20 3 10" xfId="20403"/>
    <cellStyle name="Comma 20 3 11" xfId="20404"/>
    <cellStyle name="Comma 20 3 12" xfId="20405"/>
    <cellStyle name="Comma 20 3 13" xfId="20406"/>
    <cellStyle name="Comma 20 3 2" xfId="20407"/>
    <cellStyle name="Comma 20 3 2 10" xfId="20408"/>
    <cellStyle name="Comma 20 3 2 11" xfId="20409"/>
    <cellStyle name="Comma 20 3 2 12" xfId="20410"/>
    <cellStyle name="Comma 20 3 2 2" xfId="20411"/>
    <cellStyle name="Comma 20 3 2 2 2" xfId="20412"/>
    <cellStyle name="Comma 20 3 2 2 3" xfId="20413"/>
    <cellStyle name="Comma 20 3 2 2 4" xfId="20414"/>
    <cellStyle name="Comma 20 3 2 2 5" xfId="20415"/>
    <cellStyle name="Comma 20 3 2 2 6" xfId="20416"/>
    <cellStyle name="Comma 20 3 2 3" xfId="20417"/>
    <cellStyle name="Comma 20 3 2 4" xfId="20418"/>
    <cellStyle name="Comma 20 3 2 5" xfId="20419"/>
    <cellStyle name="Comma 20 3 2 6" xfId="20420"/>
    <cellStyle name="Comma 20 3 2 7" xfId="20421"/>
    <cellStyle name="Comma 20 3 2 8" xfId="20422"/>
    <cellStyle name="Comma 20 3 2 9" xfId="20423"/>
    <cellStyle name="Comma 20 3 3" xfId="20424"/>
    <cellStyle name="Comma 20 3 3 2" xfId="20425"/>
    <cellStyle name="Comma 20 3 3 3" xfId="20426"/>
    <cellStyle name="Comma 20 3 3 4" xfId="20427"/>
    <cellStyle name="Comma 20 3 3 5" xfId="20428"/>
    <cellStyle name="Comma 20 3 3 6" xfId="20429"/>
    <cellStyle name="Comma 20 3 4" xfId="20430"/>
    <cellStyle name="Comma 20 3 5" xfId="20431"/>
    <cellStyle name="Comma 20 3 6" xfId="20432"/>
    <cellStyle name="Comma 20 3 7" xfId="20433"/>
    <cellStyle name="Comma 20 3 8" xfId="20434"/>
    <cellStyle name="Comma 20 3 9" xfId="20435"/>
    <cellStyle name="Comma 20 4" xfId="20436"/>
    <cellStyle name="Comma 21" xfId="16255"/>
    <cellStyle name="Comma 21 10" xfId="20437"/>
    <cellStyle name="Comma 21 11" xfId="20438"/>
    <cellStyle name="Comma 21 12" xfId="16256"/>
    <cellStyle name="Comma 21 12 2" xfId="16257"/>
    <cellStyle name="Comma 21 12 3" xfId="16258"/>
    <cellStyle name="Comma 21 13" xfId="20439"/>
    <cellStyle name="Comma 21 2" xfId="16259"/>
    <cellStyle name="Comma 21 2 2" xfId="20440"/>
    <cellStyle name="Comma 21 2 3" xfId="20441"/>
    <cellStyle name="Comma 21 2 4" xfId="20442"/>
    <cellStyle name="Comma 21 2 5" xfId="20443"/>
    <cellStyle name="Comma 21 2 6" xfId="20444"/>
    <cellStyle name="Comma 21 3" xfId="16260"/>
    <cellStyle name="Comma 21 4" xfId="20445"/>
    <cellStyle name="Comma 21 5" xfId="20446"/>
    <cellStyle name="Comma 21 6" xfId="20447"/>
    <cellStyle name="Comma 21 7" xfId="20448"/>
    <cellStyle name="Comma 21 8" xfId="20449"/>
    <cellStyle name="Comma 21 9" xfId="20450"/>
    <cellStyle name="Comma 22" xfId="16261"/>
    <cellStyle name="Comma 22 2" xfId="16262"/>
    <cellStyle name="Comma 22 3" xfId="16263"/>
    <cellStyle name="Comma 23" xfId="16264"/>
    <cellStyle name="Comma 23 2" xfId="16265"/>
    <cellStyle name="Comma 23 2 2" xfId="16266"/>
    <cellStyle name="Comma 23 3" xfId="16267"/>
    <cellStyle name="Comma 24" xfId="16268"/>
    <cellStyle name="Comma 24 2" xfId="16269"/>
    <cellStyle name="Comma 24 3" xfId="16270"/>
    <cellStyle name="Comma 25" xfId="16271"/>
    <cellStyle name="Comma 25 2" xfId="16272"/>
    <cellStyle name="Comma 26" xfId="16273"/>
    <cellStyle name="Comma 26 2" xfId="16274"/>
    <cellStyle name="Comma 26 2 2" xfId="16275"/>
    <cellStyle name="Comma 26 3" xfId="20451"/>
    <cellStyle name="Comma 26 4" xfId="20452"/>
    <cellStyle name="Comma 26 5" xfId="20453"/>
    <cellStyle name="Comma 26 6" xfId="20454"/>
    <cellStyle name="Comma 26 7" xfId="20455"/>
    <cellStyle name="Comma 27" xfId="16276"/>
    <cellStyle name="Comma 27 2" xfId="16277"/>
    <cellStyle name="Comma 28" xfId="16278"/>
    <cellStyle name="Comma 28 2" xfId="16279"/>
    <cellStyle name="Comma 28 2 2" xfId="16280"/>
    <cellStyle name="Comma 28 2 2 4" xfId="16281"/>
    <cellStyle name="Comma 28 2 2 4 2" xfId="16282"/>
    <cellStyle name="Comma 28 2 2 4 3" xfId="16283"/>
    <cellStyle name="Comma 28 2 2 9" xfId="16284"/>
    <cellStyle name="Comma 28 2 3" xfId="16285"/>
    <cellStyle name="Comma 28 2 3 2 2" xfId="16286"/>
    <cellStyle name="Comma 28 2 3 2 2 2" xfId="16287"/>
    <cellStyle name="Comma 28 2 3 2 2 3" xfId="16288"/>
    <cellStyle name="Comma 28 3" xfId="20456"/>
    <cellStyle name="Comma 29" xfId="16289"/>
    <cellStyle name="Comma 29 2" xfId="16290"/>
    <cellStyle name="Comma 3" xfId="16291"/>
    <cellStyle name="Comma 3 2" xfId="16292"/>
    <cellStyle name="Comma 3 2 10" xfId="16293"/>
    <cellStyle name="Comma 3 2 11" xfId="16294"/>
    <cellStyle name="Comma 3 2 12" xfId="16295"/>
    <cellStyle name="Comma 3 2 13" xfId="16296"/>
    <cellStyle name="Comma 3 2 14" xfId="16297"/>
    <cellStyle name="Comma 3 2 15" xfId="16298"/>
    <cellStyle name="Comma 3 2 2" xfId="16299"/>
    <cellStyle name="Comma 3 2 2 2" xfId="16300"/>
    <cellStyle name="Comma 3 2 2 2 2" xfId="16301"/>
    <cellStyle name="Comma 3 2 2 3" xfId="16302"/>
    <cellStyle name="Comma 3 2 2 4" xfId="20457"/>
    <cellStyle name="Comma 3 2 2 5" xfId="20458"/>
    <cellStyle name="Comma 3 2 2 6" xfId="16303"/>
    <cellStyle name="Comma 3 2 2 6 2" xfId="16304"/>
    <cellStyle name="Comma 3 2 2 7" xfId="16305"/>
    <cellStyle name="Comma 3 2 3" xfId="16306"/>
    <cellStyle name="Comma 3 2 3 2" xfId="16307"/>
    <cellStyle name="Comma 3 2 3 3" xfId="16308"/>
    <cellStyle name="Comma 3 2 4" xfId="16309"/>
    <cellStyle name="Comma 3 2 5" xfId="16310"/>
    <cellStyle name="Comma 3 2 6" xfId="16311"/>
    <cellStyle name="Comma 3 2 7" xfId="16312"/>
    <cellStyle name="Comma 3 2 8" xfId="16313"/>
    <cellStyle name="Comma 3 2 9" xfId="16314"/>
    <cellStyle name="Comma 3 24" xfId="20459"/>
    <cellStyle name="Comma 3 3" xfId="16315"/>
    <cellStyle name="Comma 3 3 2" xfId="16316"/>
    <cellStyle name="Comma 3 3 3" xfId="16317"/>
    <cellStyle name="Comma 3 3 3 2" xfId="20460"/>
    <cellStyle name="Comma 3 4" xfId="16318"/>
    <cellStyle name="Comma 3 4 2" xfId="16319"/>
    <cellStyle name="Comma 3 4 3" xfId="16320"/>
    <cellStyle name="Comma 3 5" xfId="16321"/>
    <cellStyle name="Comma 3 5 2" xfId="16322"/>
    <cellStyle name="Comma 3 6" xfId="16323"/>
    <cellStyle name="Comma 3 6 2" xfId="16324"/>
    <cellStyle name="Comma 3 6 3" xfId="47800"/>
    <cellStyle name="Comma 3 7" xfId="16325"/>
    <cellStyle name="Comma 3 7 2" xfId="16326"/>
    <cellStyle name="Comma 3 8" xfId="16327"/>
    <cellStyle name="Comma 3 9" xfId="16328"/>
    <cellStyle name="Comma 3_bao cao tien do giai ngan ke hoach 2015 theo cv 3059" xfId="20461"/>
    <cellStyle name="Comma 30" xfId="16329"/>
    <cellStyle name="Comma 30 2" xfId="16330"/>
    <cellStyle name="Comma 30 3" xfId="16331"/>
    <cellStyle name="Comma 30 4" xfId="20462"/>
    <cellStyle name="Comma 30 5" xfId="20463"/>
    <cellStyle name="Comma 30 6" xfId="20464"/>
    <cellStyle name="Comma 30 7" xfId="20465"/>
    <cellStyle name="Comma 31" xfId="16332"/>
    <cellStyle name="Comma 31 10" xfId="20466"/>
    <cellStyle name="Comma 31 11" xfId="20467"/>
    <cellStyle name="Comma 31 12" xfId="20468"/>
    <cellStyle name="Comma 31 13" xfId="20469"/>
    <cellStyle name="Comma 31 2" xfId="16333"/>
    <cellStyle name="Comma 31 2 2" xfId="20470"/>
    <cellStyle name="Comma 31 2 3" xfId="20471"/>
    <cellStyle name="Comma 31 2 4" xfId="20472"/>
    <cellStyle name="Comma 31 2 5" xfId="20473"/>
    <cellStyle name="Comma 31 2 6" xfId="20474"/>
    <cellStyle name="Comma 31 3" xfId="20475"/>
    <cellStyle name="Comma 31 4" xfId="20476"/>
    <cellStyle name="Comma 31 5" xfId="20477"/>
    <cellStyle name="Comma 31 6" xfId="20478"/>
    <cellStyle name="Comma 31 7" xfId="20479"/>
    <cellStyle name="Comma 31 8" xfId="20480"/>
    <cellStyle name="Comma 31 9" xfId="20481"/>
    <cellStyle name="Comma 32" xfId="16334"/>
    <cellStyle name="Comma 32 2" xfId="16335"/>
    <cellStyle name="Comma 32 2 10" xfId="20482"/>
    <cellStyle name="Comma 32 2 11" xfId="20483"/>
    <cellStyle name="Comma 32 2 12" xfId="20484"/>
    <cellStyle name="Comma 32 2 2" xfId="16336"/>
    <cellStyle name="Comma 32 2 2 2" xfId="20485"/>
    <cellStyle name="Comma 32 2 2 3" xfId="20486"/>
    <cellStyle name="Comma 32 2 2 4" xfId="20487"/>
    <cellStyle name="Comma 32 2 2 5" xfId="20488"/>
    <cellStyle name="Comma 32 2 2 6" xfId="20489"/>
    <cellStyle name="Comma 32 2 3" xfId="20490"/>
    <cellStyle name="Comma 32 2 4" xfId="20491"/>
    <cellStyle name="Comma 32 2 5" xfId="20492"/>
    <cellStyle name="Comma 32 2 6" xfId="20493"/>
    <cellStyle name="Comma 32 2 7" xfId="20494"/>
    <cellStyle name="Comma 32 2 8" xfId="20495"/>
    <cellStyle name="Comma 32 2 9" xfId="20496"/>
    <cellStyle name="Comma 32 3" xfId="16337"/>
    <cellStyle name="Comma 32 4" xfId="20497"/>
    <cellStyle name="Comma 32 5" xfId="20498"/>
    <cellStyle name="Comma 32 6" xfId="20499"/>
    <cellStyle name="Comma 32 7" xfId="20500"/>
    <cellStyle name="Comma 32 8" xfId="20501"/>
    <cellStyle name="Comma 33" xfId="16338"/>
    <cellStyle name="Comma 33 2" xfId="16339"/>
    <cellStyle name="Comma 34" xfId="16340"/>
    <cellStyle name="Comma 34 2" xfId="16341"/>
    <cellStyle name="Comma 35" xfId="16342"/>
    <cellStyle name="Comma 35 2" xfId="16343"/>
    <cellStyle name="Comma 35 3" xfId="16344"/>
    <cellStyle name="Comma 35 3 2" xfId="16345"/>
    <cellStyle name="Comma 35 3 2 2" xfId="16346"/>
    <cellStyle name="Comma 35 3 2 2 2" xfId="16347"/>
    <cellStyle name="Comma 35 3 2 2 3" xfId="16348"/>
    <cellStyle name="Comma 35 3 2 3" xfId="16349"/>
    <cellStyle name="Comma 35 3 2 4" xfId="16350"/>
    <cellStyle name="Comma 35 3 3" xfId="16351"/>
    <cellStyle name="Comma 35 3 3 2" xfId="16352"/>
    <cellStyle name="Comma 35 3 3 3" xfId="16353"/>
    <cellStyle name="Comma 35 3 4" xfId="16354"/>
    <cellStyle name="Comma 35 3 5" xfId="16355"/>
    <cellStyle name="Comma 35 4" xfId="16356"/>
    <cellStyle name="Comma 35 4 2" xfId="16357"/>
    <cellStyle name="Comma 35 4 2 2" xfId="16358"/>
    <cellStyle name="Comma 35 4 2 2 2" xfId="16359"/>
    <cellStyle name="Comma 35 4 2 2 3" xfId="16360"/>
    <cellStyle name="Comma 35 4 2 3" xfId="16361"/>
    <cellStyle name="Comma 35 4 2 4" xfId="16362"/>
    <cellStyle name="Comma 35 4 3" xfId="16363"/>
    <cellStyle name="Comma 35 4 3 2" xfId="16364"/>
    <cellStyle name="Comma 35 4 3 3" xfId="16365"/>
    <cellStyle name="Comma 35 4 4" xfId="16366"/>
    <cellStyle name="Comma 35 4 5" xfId="16367"/>
    <cellStyle name="Comma 35 5" xfId="16368"/>
    <cellStyle name="Comma 35 5 2" xfId="16369"/>
    <cellStyle name="Comma 35 5 2 2" xfId="16370"/>
    <cellStyle name="Comma 36" xfId="16371"/>
    <cellStyle name="Comma 36 2" xfId="16372"/>
    <cellStyle name="Comma 36 3" xfId="16373"/>
    <cellStyle name="Comma 36 3 2" xfId="16374"/>
    <cellStyle name="Comma 36 3 3" xfId="16375"/>
    <cellStyle name="Comma 36 3 3 2" xfId="16376"/>
    <cellStyle name="Comma 36 3 3 2 2" xfId="16377"/>
    <cellStyle name="Comma 36 3 3 2 3" xfId="16378"/>
    <cellStyle name="Comma 36 4" xfId="20502"/>
    <cellStyle name="Comma 37" xfId="16379"/>
    <cellStyle name="Comma 37 2" xfId="16380"/>
    <cellStyle name="Comma 38" xfId="16381"/>
    <cellStyle name="Comma 38 2" xfId="20503"/>
    <cellStyle name="Comma 39" xfId="16382"/>
    <cellStyle name="Comma 39 2" xfId="16383"/>
    <cellStyle name="Comma 39 3" xfId="47583"/>
    <cellStyle name="Comma 4" xfId="16384"/>
    <cellStyle name="Comma 4 10" xfId="16385"/>
    <cellStyle name="Comma 4 10 2" xfId="16386"/>
    <cellStyle name="Comma 4 11" xfId="16387"/>
    <cellStyle name="Comma 4 12" xfId="16388"/>
    <cellStyle name="Comma 4 13" xfId="16389"/>
    <cellStyle name="Comma 4 14" xfId="16390"/>
    <cellStyle name="Comma 4 15" xfId="16391"/>
    <cellStyle name="Comma 4 16" xfId="16392"/>
    <cellStyle name="Comma 4 17" xfId="16393"/>
    <cellStyle name="Comma 4 18" xfId="16394"/>
    <cellStyle name="Comma 4 19" xfId="16395"/>
    <cellStyle name="Comma 4 2" xfId="16396"/>
    <cellStyle name="Comma 4 2 2" xfId="16397"/>
    <cellStyle name="Comma 4 2 2 2" xfId="16398"/>
    <cellStyle name="Comma 4 2 2 3" xfId="16399"/>
    <cellStyle name="Comma 4 2 3" xfId="16400"/>
    <cellStyle name="Comma 4 2 3 2" xfId="16401"/>
    <cellStyle name="Comma 4 2 4" xfId="16402"/>
    <cellStyle name="Comma 4 2 5" xfId="20504"/>
    <cellStyle name="Comma 4 2 6" xfId="47584"/>
    <cellStyle name="Comma 4 2_bieu 21 2" xfId="16403"/>
    <cellStyle name="Comma 4 20" xfId="16404"/>
    <cellStyle name="Comma 4 21" xfId="16405"/>
    <cellStyle name="Comma 4 25" xfId="16406"/>
    <cellStyle name="Comma 4 3" xfId="16407"/>
    <cellStyle name="Comma 4 3 2" xfId="16408"/>
    <cellStyle name="Comma 4 3 2 2" xfId="16409"/>
    <cellStyle name="Comma 4 3 3" xfId="16410"/>
    <cellStyle name="Comma 4 3 4" xfId="16411"/>
    <cellStyle name="Comma 4 4" xfId="16412"/>
    <cellStyle name="Comma 4 4 2" xfId="16413"/>
    <cellStyle name="Comma 4 4 3" xfId="16414"/>
    <cellStyle name="Comma 4 4 4" xfId="16415"/>
    <cellStyle name="Comma 4 5" xfId="16416"/>
    <cellStyle name="Comma 4 6" xfId="16417"/>
    <cellStyle name="Comma 4 7" xfId="16418"/>
    <cellStyle name="Comma 4 8" xfId="16419"/>
    <cellStyle name="Comma 4 9" xfId="16420"/>
    <cellStyle name="Comma 4_KH DT 2015 (Chinh thuc Van xa BC bo 15.7)" xfId="47585"/>
    <cellStyle name="Comma 40" xfId="16421"/>
    <cellStyle name="Comma 40 2" xfId="16422"/>
    <cellStyle name="Comma 41" xfId="16423"/>
    <cellStyle name="Comma 41 2" xfId="47586"/>
    <cellStyle name="Comma 42" xfId="16424"/>
    <cellStyle name="Comma 43" xfId="16425"/>
    <cellStyle name="Comma 44" xfId="16426"/>
    <cellStyle name="Comma 45" xfId="16427"/>
    <cellStyle name="Comma 46" xfId="16428"/>
    <cellStyle name="Comma 47" xfId="16429"/>
    <cellStyle name="Comma 48" xfId="16430"/>
    <cellStyle name="Comma 49" xfId="16431"/>
    <cellStyle name="Comma 5" xfId="16432"/>
    <cellStyle name="Comma 5 10" xfId="16433"/>
    <cellStyle name="Comma 5 11" xfId="16434"/>
    <cellStyle name="Comma 5 12" xfId="16435"/>
    <cellStyle name="Comma 5 13" xfId="16436"/>
    <cellStyle name="Comma 5 14" xfId="16437"/>
    <cellStyle name="Comma 5 15" xfId="16438"/>
    <cellStyle name="Comma 5 16" xfId="16439"/>
    <cellStyle name="Comma 5 17" xfId="16440"/>
    <cellStyle name="Comma 5 17 2" xfId="16441"/>
    <cellStyle name="Comma 5 17 3" xfId="16442"/>
    <cellStyle name="Comma 5 18" xfId="16443"/>
    <cellStyle name="Comma 5 19" xfId="16444"/>
    <cellStyle name="Comma 5 2" xfId="16445"/>
    <cellStyle name="Comma 5 2 10" xfId="47587"/>
    <cellStyle name="Comma 5 2 11" xfId="47588"/>
    <cellStyle name="Comma 5 2 12" xfId="47589"/>
    <cellStyle name="Comma 5 2 2" xfId="16446"/>
    <cellStyle name="Comma 5 2 2 2" xfId="47590"/>
    <cellStyle name="Comma 5 2 2 3" xfId="47591"/>
    <cellStyle name="Comma 5 2 2 4" xfId="47592"/>
    <cellStyle name="Comma 5 2 2 5" xfId="47593"/>
    <cellStyle name="Comma 5 2 2 6" xfId="47594"/>
    <cellStyle name="Comma 5 2 3" xfId="16447"/>
    <cellStyle name="Comma 5 2 4" xfId="47595"/>
    <cellStyle name="Comma 5 2 5" xfId="47596"/>
    <cellStyle name="Comma 5 2 6" xfId="47597"/>
    <cellStyle name="Comma 5 2 7" xfId="47598"/>
    <cellStyle name="Comma 5 2 8" xfId="47599"/>
    <cellStyle name="Comma 5 2 9" xfId="47600"/>
    <cellStyle name="Comma 5 20" xfId="16448"/>
    <cellStyle name="Comma 5 21" xfId="16449"/>
    <cellStyle name="Comma 5 21 2" xfId="16450"/>
    <cellStyle name="Comma 5 21 2 2" xfId="16451"/>
    <cellStyle name="Comma 5 21 2 2 2" xfId="16452"/>
    <cellStyle name="Comma 5 21 2 2 3" xfId="16453"/>
    <cellStyle name="Comma 5 21 2 3" xfId="16454"/>
    <cellStyle name="Comma 5 21 2 3 2" xfId="16455"/>
    <cellStyle name="Comma 5 21 2 3 3" xfId="16456"/>
    <cellStyle name="Comma 5 21 2 4" xfId="16457"/>
    <cellStyle name="Comma 5 21 2 5" xfId="16458"/>
    <cellStyle name="Comma 5 21 3" xfId="16459"/>
    <cellStyle name="Comma 5 21 3 2" xfId="16460"/>
    <cellStyle name="Comma 5 21 3 2 2" xfId="16461"/>
    <cellStyle name="Comma 5 21 3 2 3" xfId="16462"/>
    <cellStyle name="Comma 5 21 3 3" xfId="16463"/>
    <cellStyle name="Comma 5 21 3 4" xfId="16464"/>
    <cellStyle name="Comma 5 21 4" xfId="16465"/>
    <cellStyle name="Comma 5 21 4 2" xfId="16466"/>
    <cellStyle name="Comma 5 21 4 3" xfId="16467"/>
    <cellStyle name="Comma 5 21 5" xfId="16468"/>
    <cellStyle name="Comma 5 21 6" xfId="16469"/>
    <cellStyle name="Comma 5 22" xfId="16470"/>
    <cellStyle name="Comma 5 22 2" xfId="16471"/>
    <cellStyle name="Comma 5 22 2 2" xfId="16472"/>
    <cellStyle name="Comma 5 22 2 3" xfId="16473"/>
    <cellStyle name="Comma 5 22 3" xfId="16474"/>
    <cellStyle name="Comma 5 22 4" xfId="16475"/>
    <cellStyle name="Comma 5 3" xfId="16476"/>
    <cellStyle name="Comma 5 3 2" xfId="16477"/>
    <cellStyle name="Comma 5 4" xfId="16478"/>
    <cellStyle name="Comma 5 4 2" xfId="16479"/>
    <cellStyle name="Comma 5 5" xfId="16480"/>
    <cellStyle name="Comma 5 5 2" xfId="16481"/>
    <cellStyle name="Comma 5 5 3" xfId="16482"/>
    <cellStyle name="Comma 5 6" xfId="16483"/>
    <cellStyle name="Comma 5 7" xfId="16484"/>
    <cellStyle name="Comma 5 8" xfId="16485"/>
    <cellStyle name="Comma 5 9" xfId="16486"/>
    <cellStyle name="Comma 5_05-12  KH trung han 2016-2020 - Liem Thinh edited" xfId="16487"/>
    <cellStyle name="Comma 50" xfId="16488"/>
    <cellStyle name="Comma 50 2" xfId="16489"/>
    <cellStyle name="Comma 50 2 2" xfId="16490"/>
    <cellStyle name="Comma 50 2 2 2" xfId="16491"/>
    <cellStyle name="Comma 50 2 2 3" xfId="16492"/>
    <cellStyle name="Comma 50 2 3" xfId="16493"/>
    <cellStyle name="Comma 50 2 4" xfId="16494"/>
    <cellStyle name="Comma 50 3" xfId="16495"/>
    <cellStyle name="Comma 50 3 2" xfId="16496"/>
    <cellStyle name="Comma 50 3 3" xfId="16497"/>
    <cellStyle name="Comma 50 4" xfId="16498"/>
    <cellStyle name="Comma 50 5" xfId="16499"/>
    <cellStyle name="Comma 51" xfId="16500"/>
    <cellStyle name="Comma 51 2" xfId="16501"/>
    <cellStyle name="Comma 51 2 2" xfId="16502"/>
    <cellStyle name="Comma 51 2 2 2" xfId="16503"/>
    <cellStyle name="Comma 51 2 2 3" xfId="16504"/>
    <cellStyle name="Comma 51 2 3" xfId="16505"/>
    <cellStyle name="Comma 51 2 4" xfId="16506"/>
    <cellStyle name="Comma 51 3" xfId="16507"/>
    <cellStyle name="Comma 51 3 2" xfId="16508"/>
    <cellStyle name="Comma 51 3 3" xfId="16509"/>
    <cellStyle name="Comma 51 4" xfId="16510"/>
    <cellStyle name="Comma 51 5" xfId="16511"/>
    <cellStyle name="Comma 51 6" xfId="20505"/>
    <cellStyle name="Comma 52" xfId="16512"/>
    <cellStyle name="Comma 52 2" xfId="16513"/>
    <cellStyle name="Comma 52 3" xfId="16514"/>
    <cellStyle name="Comma 53" xfId="16515"/>
    <cellStyle name="Comma 53 2" xfId="16516"/>
    <cellStyle name="Comma 53 2 2" xfId="16517"/>
    <cellStyle name="Comma 53 2 3" xfId="16518"/>
    <cellStyle name="Comma 53 3" xfId="16519"/>
    <cellStyle name="Comma 53 4" xfId="16520"/>
    <cellStyle name="Comma 54" xfId="16521"/>
    <cellStyle name="Comma 54 2" xfId="16522"/>
    <cellStyle name="Comma 55" xfId="16523"/>
    <cellStyle name="Comma 55 2" xfId="16524"/>
    <cellStyle name="Comma 55 3" xfId="16525"/>
    <cellStyle name="Comma 56" xfId="16526"/>
    <cellStyle name="Comma 56 2" xfId="16527"/>
    <cellStyle name="Comma 56 2 2" xfId="16528"/>
    <cellStyle name="Comma 56 2 2 2" xfId="16529"/>
    <cellStyle name="Comma 56 3" xfId="16530"/>
    <cellStyle name="Comma 56 3 2" xfId="16531"/>
    <cellStyle name="Comma 57" xfId="16532"/>
    <cellStyle name="Comma 57 2" xfId="16533"/>
    <cellStyle name="Comma 57 4" xfId="16534"/>
    <cellStyle name="Comma 58" xfId="16535"/>
    <cellStyle name="Comma 59" xfId="16536"/>
    <cellStyle name="Comma 6" xfId="16537"/>
    <cellStyle name="Comma 6 10" xfId="47601"/>
    <cellStyle name="Comma 6 11" xfId="47602"/>
    <cellStyle name="Comma 6 12" xfId="47603"/>
    <cellStyle name="Comma 6 13" xfId="47604"/>
    <cellStyle name="Comma 6 14" xfId="47605"/>
    <cellStyle name="Comma 6 2" xfId="16538"/>
    <cellStyle name="Comma 6 2 10" xfId="47606"/>
    <cellStyle name="Comma 6 2 11" xfId="47607"/>
    <cellStyle name="Comma 6 2 12" xfId="47608"/>
    <cellStyle name="Comma 6 2 2" xfId="16539"/>
    <cellStyle name="Comma 6 2 2 2" xfId="47609"/>
    <cellStyle name="Comma 6 2 2 3" xfId="47610"/>
    <cellStyle name="Comma 6 2 2 4" xfId="47611"/>
    <cellStyle name="Comma 6 2 2 5" xfId="47612"/>
    <cellStyle name="Comma 6 2 2 6" xfId="47613"/>
    <cellStyle name="Comma 6 2 3" xfId="47614"/>
    <cellStyle name="Comma 6 2 4" xfId="47615"/>
    <cellStyle name="Comma 6 2 5" xfId="47616"/>
    <cellStyle name="Comma 6 2 6" xfId="47617"/>
    <cellStyle name="Comma 6 2 7" xfId="47618"/>
    <cellStyle name="Comma 6 2 8" xfId="47619"/>
    <cellStyle name="Comma 6 2 9" xfId="47620"/>
    <cellStyle name="Comma 6 3" xfId="16540"/>
    <cellStyle name="Comma 6 3 2" xfId="47621"/>
    <cellStyle name="Comma 6 3 3" xfId="47622"/>
    <cellStyle name="Comma 6 3 4" xfId="47623"/>
    <cellStyle name="Comma 6 3 5" xfId="47624"/>
    <cellStyle name="Comma 6 3 6" xfId="47625"/>
    <cellStyle name="Comma 6 4" xfId="16541"/>
    <cellStyle name="Comma 6 5" xfId="47626"/>
    <cellStyle name="Comma 6 6" xfId="47627"/>
    <cellStyle name="Comma 6 7" xfId="47628"/>
    <cellStyle name="Comma 6 8" xfId="47629"/>
    <cellStyle name="Comma 6 9" xfId="47630"/>
    <cellStyle name="Comma 60" xfId="16542"/>
    <cellStyle name="Comma 61" xfId="16543"/>
    <cellStyle name="Comma 65" xfId="16544"/>
    <cellStyle name="Comma 69" xfId="16545"/>
    <cellStyle name="Comma 7" xfId="16546"/>
    <cellStyle name="Comma 7 10" xfId="47631"/>
    <cellStyle name="Comma 7 11" xfId="47632"/>
    <cellStyle name="Comma 7 12" xfId="47633"/>
    <cellStyle name="Comma 7 13" xfId="47634"/>
    <cellStyle name="Comma 7 14" xfId="47635"/>
    <cellStyle name="Comma 7 2" xfId="16547"/>
    <cellStyle name="Comma 7 2 10" xfId="47636"/>
    <cellStyle name="Comma 7 2 11" xfId="47637"/>
    <cellStyle name="Comma 7 2 12" xfId="47638"/>
    <cellStyle name="Comma 7 2 2" xfId="47639"/>
    <cellStyle name="Comma 7 2 2 2" xfId="47640"/>
    <cellStyle name="Comma 7 2 2 3" xfId="47641"/>
    <cellStyle name="Comma 7 2 2 4" xfId="47642"/>
    <cellStyle name="Comma 7 2 2 5" xfId="47643"/>
    <cellStyle name="Comma 7 2 2 6" xfId="47644"/>
    <cellStyle name="Comma 7 2 3" xfId="47645"/>
    <cellStyle name="Comma 7 2 4" xfId="47646"/>
    <cellStyle name="Comma 7 2 5" xfId="47647"/>
    <cellStyle name="Comma 7 2 6" xfId="47648"/>
    <cellStyle name="Comma 7 2 7" xfId="47649"/>
    <cellStyle name="Comma 7 2 8" xfId="47650"/>
    <cellStyle name="Comma 7 2 9" xfId="47651"/>
    <cellStyle name="Comma 7 3" xfId="16548"/>
    <cellStyle name="Comma 7 3 2" xfId="16549"/>
    <cellStyle name="Comma 7 3 3" xfId="47652"/>
    <cellStyle name="Comma 7 3 4" xfId="47653"/>
    <cellStyle name="Comma 7 3 5" xfId="47654"/>
    <cellStyle name="Comma 7 3 6" xfId="47655"/>
    <cellStyle name="Comma 7 4" xfId="16550"/>
    <cellStyle name="Comma 7 5" xfId="16551"/>
    <cellStyle name="Comma 7 5 2" xfId="47656"/>
    <cellStyle name="Comma 7 6" xfId="16552"/>
    <cellStyle name="Comma 7 7" xfId="47657"/>
    <cellStyle name="Comma 7 8" xfId="47658"/>
    <cellStyle name="Comma 7 9" xfId="47659"/>
    <cellStyle name="Comma 7_20131129 Nhu cau 2014_TPCP ODA (co hoan ung)" xfId="16553"/>
    <cellStyle name="Comma 73" xfId="16554"/>
    <cellStyle name="Comma 76" xfId="16555"/>
    <cellStyle name="Comma 77" xfId="16556"/>
    <cellStyle name="Comma 78" xfId="16557"/>
    <cellStyle name="Comma 8" xfId="16558"/>
    <cellStyle name="Comma 8 2" xfId="16559"/>
    <cellStyle name="Comma 8 2 2" xfId="16560"/>
    <cellStyle name="Comma 8 2 2 2" xfId="16561"/>
    <cellStyle name="Comma 8 2 2 3" xfId="16562"/>
    <cellStyle name="Comma 8 2 3" xfId="16563"/>
    <cellStyle name="Comma 8 2 3 2" xfId="16564"/>
    <cellStyle name="Comma 8 2 3 3" xfId="16565"/>
    <cellStyle name="Comma 8 2 4" xfId="16566"/>
    <cellStyle name="Comma 8 2 4 2" xfId="16567"/>
    <cellStyle name="Comma 8 2 5" xfId="16568"/>
    <cellStyle name="Comma 8 2 6" xfId="47660"/>
    <cellStyle name="Comma 8 25" xfId="47661"/>
    <cellStyle name="Comma 8 3" xfId="16569"/>
    <cellStyle name="Comma 8 3 2" xfId="47662"/>
    <cellStyle name="Comma 8 4" xfId="16570"/>
    <cellStyle name="Comma 8 5" xfId="16571"/>
    <cellStyle name="Comma 8 6" xfId="47663"/>
    <cellStyle name="Comma 80" xfId="16572"/>
    <cellStyle name="Comma 9" xfId="16573"/>
    <cellStyle name="Comma 9 10" xfId="47664"/>
    <cellStyle name="Comma 9 11" xfId="47665"/>
    <cellStyle name="Comma 9 12" xfId="47666"/>
    <cellStyle name="Comma 9 13" xfId="47667"/>
    <cellStyle name="Comma 9 14" xfId="47668"/>
    <cellStyle name="Comma 9 15" xfId="47669"/>
    <cellStyle name="Comma 9 16" xfId="47670"/>
    <cellStyle name="Comma 9 2" xfId="16574"/>
    <cellStyle name="Comma 9 2 10" xfId="47671"/>
    <cellStyle name="Comma 9 2 11" xfId="47672"/>
    <cellStyle name="Comma 9 2 12" xfId="47673"/>
    <cellStyle name="Comma 9 2 2" xfId="16575"/>
    <cellStyle name="Comma 9 2 2 2" xfId="47674"/>
    <cellStyle name="Comma 9 2 2 3" xfId="47675"/>
    <cellStyle name="Comma 9 2 2 4" xfId="47676"/>
    <cellStyle name="Comma 9 2 2 5" xfId="47677"/>
    <cellStyle name="Comma 9 2 2 6" xfId="47678"/>
    <cellStyle name="Comma 9 2 3" xfId="16576"/>
    <cellStyle name="Comma 9 2 4" xfId="47679"/>
    <cellStyle name="Comma 9 2 5" xfId="47680"/>
    <cellStyle name="Comma 9 2 6" xfId="47681"/>
    <cellStyle name="Comma 9 2 7" xfId="47682"/>
    <cellStyle name="Comma 9 2 8" xfId="47683"/>
    <cellStyle name="Comma 9 2 9" xfId="47684"/>
    <cellStyle name="Comma 9 3" xfId="16577"/>
    <cellStyle name="Comma 9 3 10" xfId="47685"/>
    <cellStyle name="Comma 9 3 11" xfId="47686"/>
    <cellStyle name="Comma 9 3 12" xfId="47687"/>
    <cellStyle name="Comma 9 3 2" xfId="16578"/>
    <cellStyle name="Comma 9 3 2 2" xfId="47688"/>
    <cellStyle name="Comma 9 3 2 3" xfId="47689"/>
    <cellStyle name="Comma 9 3 2 4" xfId="47690"/>
    <cellStyle name="Comma 9 3 2 5" xfId="47691"/>
    <cellStyle name="Comma 9 3 2 6" xfId="47692"/>
    <cellStyle name="Comma 9 3 3" xfId="16579"/>
    <cellStyle name="Comma 9 3 4" xfId="47693"/>
    <cellStyle name="Comma 9 3 5" xfId="47694"/>
    <cellStyle name="Comma 9 3 6" xfId="47695"/>
    <cellStyle name="Comma 9 3 7" xfId="47696"/>
    <cellStyle name="Comma 9 3 8" xfId="47697"/>
    <cellStyle name="Comma 9 3 9" xfId="47698"/>
    <cellStyle name="Comma 9 4" xfId="16580"/>
    <cellStyle name="Comma 9 4 10" xfId="47699"/>
    <cellStyle name="Comma 9 4 11" xfId="47700"/>
    <cellStyle name="Comma 9 4 12" xfId="47701"/>
    <cellStyle name="Comma 9 4 2" xfId="47702"/>
    <cellStyle name="Comma 9 4 2 2" xfId="47703"/>
    <cellStyle name="Comma 9 4 2 3" xfId="47704"/>
    <cellStyle name="Comma 9 4 2 4" xfId="47705"/>
    <cellStyle name="Comma 9 4 2 5" xfId="47706"/>
    <cellStyle name="Comma 9 4 2 6" xfId="47707"/>
    <cellStyle name="Comma 9 4 3" xfId="47708"/>
    <cellStyle name="Comma 9 4 4" xfId="47709"/>
    <cellStyle name="Comma 9 4 5" xfId="47710"/>
    <cellStyle name="Comma 9 4 6" xfId="47711"/>
    <cellStyle name="Comma 9 4 7" xfId="47712"/>
    <cellStyle name="Comma 9 4 8" xfId="47713"/>
    <cellStyle name="Comma 9 4 9" xfId="47714"/>
    <cellStyle name="Comma 9 5" xfId="16581"/>
    <cellStyle name="Comma 9 5 2" xfId="47715"/>
    <cellStyle name="Comma 9 5 3" xfId="47716"/>
    <cellStyle name="Comma 9 5 4" xfId="47717"/>
    <cellStyle name="Comma 9 5 5" xfId="47718"/>
    <cellStyle name="Comma 9 5 6" xfId="47719"/>
    <cellStyle name="Comma 9 6" xfId="16582"/>
    <cellStyle name="Comma 9 6 2" xfId="16583"/>
    <cellStyle name="Comma 9 6 2 2" xfId="16584"/>
    <cellStyle name="Comma 9 6 2 2 2" xfId="16585"/>
    <cellStyle name="Comma 9 7" xfId="47720"/>
    <cellStyle name="Comma 9 8" xfId="47721"/>
    <cellStyle name="Comma 9 9" xfId="47722"/>
    <cellStyle name="comma zerodec" xfId="16586"/>
    <cellStyle name="Comma0" xfId="16587"/>
    <cellStyle name="Comma0 10" xfId="16588"/>
    <cellStyle name="Comma0 11" xfId="16589"/>
    <cellStyle name="Comma0 12" xfId="16590"/>
    <cellStyle name="Comma0 13" xfId="16591"/>
    <cellStyle name="Comma0 14" xfId="16592"/>
    <cellStyle name="Comma0 15" xfId="16593"/>
    <cellStyle name="Comma0 16" xfId="16594"/>
    <cellStyle name="Comma0 2" xfId="16595"/>
    <cellStyle name="Comma0 2 2" xfId="16596"/>
    <cellStyle name="Comma0 3" xfId="16597"/>
    <cellStyle name="Comma0 4" xfId="16598"/>
    <cellStyle name="Comma0 5" xfId="16599"/>
    <cellStyle name="Comma0 6" xfId="16600"/>
    <cellStyle name="Comma0 7" xfId="16601"/>
    <cellStyle name="Comma0 8" xfId="16602"/>
    <cellStyle name="Comma0 9" xfId="16603"/>
    <cellStyle name="Company Name" xfId="16604"/>
    <cellStyle name="cong" xfId="16605"/>
    <cellStyle name="Copied" xfId="16606"/>
    <cellStyle name="Co聭ma_Sheet1" xfId="16607"/>
    <cellStyle name="CR Comma" xfId="16608"/>
    <cellStyle name="CR Currency" xfId="16609"/>
    <cellStyle name="Credit" xfId="16610"/>
    <cellStyle name="Credit subtotal" xfId="16611"/>
    <cellStyle name="Credit subtotal 2" xfId="16612"/>
    <cellStyle name="Credit Total" xfId="16613"/>
    <cellStyle name="Cࡵrrency_Sheet1_PRODUCTĠ" xfId="16614"/>
    <cellStyle name="_x0001_CS_x0006_RMO[" xfId="16615"/>
    <cellStyle name="_x0001_CS_x0006_RMO[?0?]?_?0?0?" xfId="16616"/>
    <cellStyle name="_x0001_CS_x0006_RMO_?0?0?Q?3" xfId="16617"/>
    <cellStyle name="CT1" xfId="16618"/>
    <cellStyle name="CT2" xfId="16619"/>
    <cellStyle name="CT4" xfId="16620"/>
    <cellStyle name="CT4 2" xfId="47723"/>
    <cellStyle name="CT5" xfId="16621"/>
    <cellStyle name="ct7" xfId="16622"/>
    <cellStyle name="ct8" xfId="16623"/>
    <cellStyle name="cth1" xfId="16624"/>
    <cellStyle name="Cthuc" xfId="16625"/>
    <cellStyle name="Cthuc1" xfId="16626"/>
    <cellStyle name="Curråncy [0]_FCST_RESULTS" xfId="16627"/>
    <cellStyle name="Currency %" xfId="16628"/>
    <cellStyle name="Currency % 10" xfId="16629"/>
    <cellStyle name="Currency % 11" xfId="16630"/>
    <cellStyle name="Currency % 12" xfId="16631"/>
    <cellStyle name="Currency % 13" xfId="16632"/>
    <cellStyle name="Currency % 14" xfId="16633"/>
    <cellStyle name="Currency % 15" xfId="16634"/>
    <cellStyle name="Currency % 2" xfId="16635"/>
    <cellStyle name="Currency % 3" xfId="16636"/>
    <cellStyle name="Currency % 4" xfId="16637"/>
    <cellStyle name="Currency % 5" xfId="16638"/>
    <cellStyle name="Currency % 6" xfId="16639"/>
    <cellStyle name="Currency % 7" xfId="16640"/>
    <cellStyle name="Currency % 8" xfId="16641"/>
    <cellStyle name="Currency % 9" xfId="16642"/>
    <cellStyle name="Currency %_05-12  KH trung han 2016-2020 - Liem Thinh edited" xfId="16643"/>
    <cellStyle name="Currency [0] 2" xfId="16644"/>
    <cellStyle name="Currency [0] 2 2" xfId="16645"/>
    <cellStyle name="Currency [0]ßmud plant bolted_RESULTS" xfId="16646"/>
    <cellStyle name="Currency [00]" xfId="16647"/>
    <cellStyle name="Currency [00] 10" xfId="16648"/>
    <cellStyle name="Currency [00] 11" xfId="16649"/>
    <cellStyle name="Currency [00] 12" xfId="16650"/>
    <cellStyle name="Currency [00] 13" xfId="16651"/>
    <cellStyle name="Currency [00] 14" xfId="16652"/>
    <cellStyle name="Currency [00] 15" xfId="16653"/>
    <cellStyle name="Currency [00] 16" xfId="16654"/>
    <cellStyle name="Currency [00] 2" xfId="16655"/>
    <cellStyle name="Currency [00] 3" xfId="16656"/>
    <cellStyle name="Currency [00] 4" xfId="16657"/>
    <cellStyle name="Currency [00] 5" xfId="16658"/>
    <cellStyle name="Currency [00] 6" xfId="16659"/>
    <cellStyle name="Currency [00] 7" xfId="16660"/>
    <cellStyle name="Currency [00] 8" xfId="16661"/>
    <cellStyle name="Currency [00] 9" xfId="16662"/>
    <cellStyle name="Currency 0.0" xfId="16663"/>
    <cellStyle name="Currency 0.0%" xfId="16664"/>
    <cellStyle name="Currency 0.0_05-12  KH trung han 2016-2020 - Liem Thinh edited" xfId="16665"/>
    <cellStyle name="Currency 0.00" xfId="16666"/>
    <cellStyle name="Currency 0.00%" xfId="16667"/>
    <cellStyle name="Currency 0.00_05-12  KH trung han 2016-2020 - Liem Thinh edited" xfId="16668"/>
    <cellStyle name="Currency 0.000" xfId="16669"/>
    <cellStyle name="Currency 0.000%" xfId="16670"/>
    <cellStyle name="Currency 0.000_05-12  KH trung han 2016-2020 - Liem Thinh edited" xfId="16671"/>
    <cellStyle name="Currency 2" xfId="16672"/>
    <cellStyle name="Currency 2 10" xfId="16673"/>
    <cellStyle name="Currency 2 11" xfId="16674"/>
    <cellStyle name="Currency 2 12" xfId="16675"/>
    <cellStyle name="Currency 2 13" xfId="16676"/>
    <cellStyle name="Currency 2 14" xfId="16677"/>
    <cellStyle name="Currency 2 15" xfId="16678"/>
    <cellStyle name="Currency 2 16" xfId="16679"/>
    <cellStyle name="Currency 2 2" xfId="16680"/>
    <cellStyle name="Currency 2 3" xfId="16681"/>
    <cellStyle name="Currency 2 4" xfId="16682"/>
    <cellStyle name="Currency 2 5" xfId="16683"/>
    <cellStyle name="Currency 2 6" xfId="16684"/>
    <cellStyle name="Currency 2 7" xfId="16685"/>
    <cellStyle name="Currency 2 8" xfId="16686"/>
    <cellStyle name="Currency 2 9" xfId="16687"/>
    <cellStyle name="Currency 3" xfId="16688"/>
    <cellStyle name="Currency 3 2" xfId="16689"/>
    <cellStyle name="Currency![0]_FCSt (2)" xfId="16690"/>
    <cellStyle name="Currency0" xfId="16691"/>
    <cellStyle name="Currency0 10" xfId="16692"/>
    <cellStyle name="Currency0 11" xfId="16693"/>
    <cellStyle name="Currency0 12" xfId="16694"/>
    <cellStyle name="Currency0 13" xfId="16695"/>
    <cellStyle name="Currency0 14" xfId="16696"/>
    <cellStyle name="Currency0 15" xfId="16697"/>
    <cellStyle name="Currency0 16" xfId="16698"/>
    <cellStyle name="Currency0 17" xfId="16699"/>
    <cellStyle name="Currency0 2" xfId="16700"/>
    <cellStyle name="Currency0 2 2" xfId="16701"/>
    <cellStyle name="Currency0 3" xfId="16702"/>
    <cellStyle name="Currency0 4" xfId="16703"/>
    <cellStyle name="Currency0 5" xfId="16704"/>
    <cellStyle name="Currency0 6" xfId="16705"/>
    <cellStyle name="Currency0 7" xfId="16706"/>
    <cellStyle name="Currency0 8" xfId="16707"/>
    <cellStyle name="Currency0 9" xfId="16708"/>
    <cellStyle name="Currency1" xfId="16709"/>
    <cellStyle name="Currency1 10" xfId="16710"/>
    <cellStyle name="Currency1 11" xfId="16711"/>
    <cellStyle name="Currency1 12" xfId="16712"/>
    <cellStyle name="Currency1 13" xfId="16713"/>
    <cellStyle name="Currency1 14" xfId="16714"/>
    <cellStyle name="Currency1 15" xfId="16715"/>
    <cellStyle name="Currency1 16" xfId="16716"/>
    <cellStyle name="Currency1 2" xfId="16717"/>
    <cellStyle name="Currency1 2 2" xfId="16718"/>
    <cellStyle name="Currency1 3" xfId="16719"/>
    <cellStyle name="Currency1 4" xfId="16720"/>
    <cellStyle name="Currency1 5" xfId="16721"/>
    <cellStyle name="Currency1 6" xfId="16722"/>
    <cellStyle name="Currency1 7" xfId="16723"/>
    <cellStyle name="Currency1 8" xfId="16724"/>
    <cellStyle name="Currency1 9" xfId="16725"/>
    <cellStyle name="d" xfId="16726"/>
    <cellStyle name="d%" xfId="20506"/>
    <cellStyle name="D1" xfId="16727"/>
    <cellStyle name="Date" xfId="16728"/>
    <cellStyle name="Date 10" xfId="16729"/>
    <cellStyle name="Date 11" xfId="16730"/>
    <cellStyle name="Date 12" xfId="16731"/>
    <cellStyle name="Date 13" xfId="16732"/>
    <cellStyle name="Date 14" xfId="16733"/>
    <cellStyle name="Date 15" xfId="16734"/>
    <cellStyle name="Date 16" xfId="16735"/>
    <cellStyle name="Date 2" xfId="16736"/>
    <cellStyle name="Date 2 2" xfId="16737"/>
    <cellStyle name="Date 3" xfId="16738"/>
    <cellStyle name="Date 4" xfId="16739"/>
    <cellStyle name="Date 5" xfId="16740"/>
    <cellStyle name="Date 6" xfId="16741"/>
    <cellStyle name="Date 7" xfId="16742"/>
    <cellStyle name="Date 8" xfId="16743"/>
    <cellStyle name="Date 9" xfId="16744"/>
    <cellStyle name="Date Short" xfId="16745"/>
    <cellStyle name="Date Short 2" xfId="16746"/>
    <cellStyle name="Date_1 Bieu 6 thang nam 2011" xfId="20507"/>
    <cellStyle name="Dấu phảy 2" xfId="20508"/>
    <cellStyle name="Dấu phẩy 2" xfId="20509"/>
    <cellStyle name="Dấu_phảy 2" xfId="16747"/>
    <cellStyle name="DAUDE" xfId="16748"/>
    <cellStyle name="DAUDE 2" xfId="47724"/>
    <cellStyle name="Debit" xfId="16749"/>
    <cellStyle name="Debit subtotal" xfId="16750"/>
    <cellStyle name="Debit subtotal 2" xfId="16751"/>
    <cellStyle name="Debit Total" xfId="16752"/>
    <cellStyle name="DELTA" xfId="16753"/>
    <cellStyle name="DELTA 10" xfId="16754"/>
    <cellStyle name="DELTA 11" xfId="16755"/>
    <cellStyle name="DELTA 12" xfId="16756"/>
    <cellStyle name="DELTA 13" xfId="16757"/>
    <cellStyle name="DELTA 14" xfId="16758"/>
    <cellStyle name="DELTA 15" xfId="16759"/>
    <cellStyle name="DELTA 2" xfId="16760"/>
    <cellStyle name="DELTA 3" xfId="16761"/>
    <cellStyle name="DELTA 4" xfId="16762"/>
    <cellStyle name="DELTA 5" xfId="16763"/>
    <cellStyle name="DELTA 6" xfId="16764"/>
    <cellStyle name="DELTA 7" xfId="16765"/>
    <cellStyle name="DELTA 8" xfId="16766"/>
    <cellStyle name="DELTA 9" xfId="16767"/>
    <cellStyle name="Dezimal [0]_35ERI8T2gbIEMixb4v26icuOo" xfId="16768"/>
    <cellStyle name="Dezimal_35ERI8T2gbIEMixb4v26icuOo" xfId="16769"/>
    <cellStyle name="Dg" xfId="16770"/>
    <cellStyle name="Dgia" xfId="16771"/>
    <cellStyle name="Dgia 2" xfId="16772"/>
    <cellStyle name="Dgia 2 2" xfId="16773"/>
    <cellStyle name="Dgia 3" xfId="16774"/>
    <cellStyle name="Dollar (zero dec)" xfId="16775"/>
    <cellStyle name="Dollar (zero dec) 10" xfId="16776"/>
    <cellStyle name="Dollar (zero dec) 11" xfId="16777"/>
    <cellStyle name="Dollar (zero dec) 12" xfId="16778"/>
    <cellStyle name="Dollar (zero dec) 13" xfId="16779"/>
    <cellStyle name="Dollar (zero dec) 14" xfId="16780"/>
    <cellStyle name="Dollar (zero dec) 15" xfId="16781"/>
    <cellStyle name="Dollar (zero dec) 16" xfId="16782"/>
    <cellStyle name="Dollar (zero dec) 2" xfId="16783"/>
    <cellStyle name="Dollar (zero dec) 2 2" xfId="16784"/>
    <cellStyle name="Dollar (zero dec) 3" xfId="16785"/>
    <cellStyle name="Dollar (zero dec) 4" xfId="16786"/>
    <cellStyle name="Dollar (zero dec) 5" xfId="16787"/>
    <cellStyle name="Dollar (zero dec) 6" xfId="16788"/>
    <cellStyle name="Dollar (zero dec) 7" xfId="16789"/>
    <cellStyle name="Dollar (zero dec) 8" xfId="16790"/>
    <cellStyle name="Dollar (zero dec) 9" xfId="16791"/>
    <cellStyle name="Don gia" xfId="16792"/>
    <cellStyle name="Dziesi?tny [0]_Invoices2001Slovakia" xfId="16793"/>
    <cellStyle name="Dziesi?tny_Invoices2001Slovakia" xfId="16794"/>
    <cellStyle name="Dziesietny [0]_Invoices2001Slovakia" xfId="16795"/>
    <cellStyle name="Dziesiętny [0]_Invoices2001Slovakia" xfId="16796"/>
    <cellStyle name="Dziesietny [0]_Invoices2001Slovakia 2" xfId="16797"/>
    <cellStyle name="Dziesiętny [0]_Invoices2001Slovakia 2" xfId="16798"/>
    <cellStyle name="Dziesietny [0]_Invoices2001Slovakia 3" xfId="16799"/>
    <cellStyle name="Dziesiętny [0]_Invoices2001Slovakia 3" xfId="16800"/>
    <cellStyle name="Dziesietny [0]_Invoices2001Slovakia 4" xfId="16801"/>
    <cellStyle name="Dziesiętny [0]_Invoices2001Slovakia 4" xfId="16802"/>
    <cellStyle name="Dziesietny [0]_Invoices2001Slovakia 5" xfId="16803"/>
    <cellStyle name="Dziesiętny [0]_Invoices2001Slovakia 5" xfId="16804"/>
    <cellStyle name="Dziesietny [0]_Invoices2001Slovakia 6" xfId="16805"/>
    <cellStyle name="Dziesiętny [0]_Invoices2001Slovakia 6" xfId="16806"/>
    <cellStyle name="Dziesietny [0]_Invoices2001Slovakia 7" xfId="16807"/>
    <cellStyle name="Dziesiętny [0]_Invoices2001Slovakia 7" xfId="16808"/>
    <cellStyle name="Dziesietny [0]_Invoices2001Slovakia_01_Nha so 1_Dien" xfId="16809"/>
    <cellStyle name="Dziesiętny [0]_Invoices2001Slovakia_01_Nha so 1_Dien" xfId="16810"/>
    <cellStyle name="Dziesietny [0]_Invoices2001Slovakia_05-12  KH trung han 2016-2020 - Liem Thinh edited" xfId="16811"/>
    <cellStyle name="Dziesiętny [0]_Invoices2001Slovakia_05-12  KH trung han 2016-2020 - Liem Thinh edited" xfId="16812"/>
    <cellStyle name="Dziesietny [0]_Invoices2001Slovakia_10_Nha so 10_Dien1" xfId="16813"/>
    <cellStyle name="Dziesiętny [0]_Invoices2001Slovakia_10_Nha so 10_Dien1" xfId="16814"/>
    <cellStyle name="Dziesietny [0]_Invoices2001Slovakia_Book1" xfId="16815"/>
    <cellStyle name="Dziesiętny [0]_Invoices2001Slovakia_Book1" xfId="16816"/>
    <cellStyle name="Dziesietny [0]_Invoices2001Slovakia_Book1_1" xfId="16817"/>
    <cellStyle name="Dziesiętny [0]_Invoices2001Slovakia_Book1_1" xfId="16818"/>
    <cellStyle name="Dziesietny [0]_Invoices2001Slovakia_Book1_1_Book1" xfId="16819"/>
    <cellStyle name="Dziesiętny [0]_Invoices2001Slovakia_Book1_1_Book1" xfId="16820"/>
    <cellStyle name="Dziesietny [0]_Invoices2001Slovakia_Book1_2" xfId="16821"/>
    <cellStyle name="Dziesiętny [0]_Invoices2001Slovakia_Book1_2" xfId="16822"/>
    <cellStyle name="Dziesietny [0]_Invoices2001Slovakia_Book1_Nhu cau von ung truoc 2011 Tha h Hoa + Nge An gui TW" xfId="16823"/>
    <cellStyle name="Dziesiętny [0]_Invoices2001Slovakia_Book1_Nhu cau von ung truoc 2011 Tha h Hoa + Nge An gui TW" xfId="16824"/>
    <cellStyle name="Dziesietny [0]_Invoices2001Slovakia_Book1_Tong hop Cac tuyen(9-1-06)" xfId="16825"/>
    <cellStyle name="Dziesiętny [0]_Invoices2001Slovakia_Book1_Tong hop Cac tuyen(9-1-06)" xfId="16826"/>
    <cellStyle name="Dziesietny [0]_Invoices2001Slovakia_Book1_ung truoc 2011 NSTW Thanh Hoa + Nge An gui Thu 12-5" xfId="16827"/>
    <cellStyle name="Dziesiętny [0]_Invoices2001Slovakia_Book1_ung truoc 2011 NSTW Thanh Hoa + Nge An gui Thu 12-5" xfId="16828"/>
    <cellStyle name="Dziesietny [0]_Invoices2001Slovakia_Copy of 05-12  KH trung han 2016-2020 - Liem Thinh edited (1)" xfId="16829"/>
    <cellStyle name="Dziesiętny [0]_Invoices2001Slovakia_Copy of 05-12  KH trung han 2016-2020 - Liem Thinh edited (1)" xfId="16830"/>
    <cellStyle name="Dziesietny [0]_Invoices2001Slovakia_d-uong+TDT" xfId="16831"/>
    <cellStyle name="Dziesiętny [0]_Invoices2001Slovakia_KH TPCP 2016-2020 (tong hop)" xfId="16832"/>
    <cellStyle name="Dziesietny [0]_Invoices2001Slovakia_Nha bao ve(28-7-05)" xfId="16833"/>
    <cellStyle name="Dziesiętny [0]_Invoices2001Slovakia_Nha bao ve(28-7-05)" xfId="16834"/>
    <cellStyle name="Dziesietny [0]_Invoices2001Slovakia_NHA de xe nguyen du" xfId="16835"/>
    <cellStyle name="Dziesiętny [0]_Invoices2001Slovakia_NHA de xe nguyen du" xfId="16836"/>
    <cellStyle name="Dziesietny [0]_Invoices2001Slovakia_Nhalamviec VTC(25-1-05)" xfId="16837"/>
    <cellStyle name="Dziesiętny [0]_Invoices2001Slovakia_Nhalamviec VTC(25-1-05)" xfId="16838"/>
    <cellStyle name="Dziesietny [0]_Invoices2001Slovakia_Nhu cau von ung truoc 2011 Tha h Hoa + Nge An gui TW" xfId="16839"/>
    <cellStyle name="Dziesiętny [0]_Invoices2001Slovakia_TDT KHANH HOA" xfId="16840"/>
    <cellStyle name="Dziesietny [0]_Invoices2001Slovakia_TDT KHANH HOA_Tong hop Cac tuyen(9-1-06)" xfId="16841"/>
    <cellStyle name="Dziesiętny [0]_Invoices2001Slovakia_TDT KHANH HOA_Tong hop Cac tuyen(9-1-06)" xfId="16842"/>
    <cellStyle name="Dziesietny [0]_Invoices2001Slovakia_TDT quangngai" xfId="16843"/>
    <cellStyle name="Dziesiętny [0]_Invoices2001Slovakia_TDT quangngai" xfId="16844"/>
    <cellStyle name="Dziesietny [0]_Invoices2001Slovakia_TMDT(10-5-06)" xfId="16845"/>
    <cellStyle name="Dziesietny_Invoices2001Slovakia" xfId="16846"/>
    <cellStyle name="Dziesiętny_Invoices2001Slovakia" xfId="16847"/>
    <cellStyle name="Dziesietny_Invoices2001Slovakia 2" xfId="16848"/>
    <cellStyle name="Dziesiętny_Invoices2001Slovakia 2" xfId="16849"/>
    <cellStyle name="Dziesietny_Invoices2001Slovakia 3" xfId="16850"/>
    <cellStyle name="Dziesiętny_Invoices2001Slovakia 3" xfId="16851"/>
    <cellStyle name="Dziesietny_Invoices2001Slovakia 4" xfId="16852"/>
    <cellStyle name="Dziesiętny_Invoices2001Slovakia 4" xfId="16853"/>
    <cellStyle name="Dziesietny_Invoices2001Slovakia 5" xfId="16854"/>
    <cellStyle name="Dziesiętny_Invoices2001Slovakia 5" xfId="16855"/>
    <cellStyle name="Dziesietny_Invoices2001Slovakia 6" xfId="16856"/>
    <cellStyle name="Dziesiętny_Invoices2001Slovakia 6" xfId="16857"/>
    <cellStyle name="Dziesietny_Invoices2001Slovakia 7" xfId="16858"/>
    <cellStyle name="Dziesiętny_Invoices2001Slovakia 7" xfId="16859"/>
    <cellStyle name="Dziesietny_Invoices2001Slovakia_01_Nha so 1_Dien" xfId="16860"/>
    <cellStyle name="Dziesiętny_Invoices2001Slovakia_01_Nha so 1_Dien" xfId="16861"/>
    <cellStyle name="Dziesietny_Invoices2001Slovakia_05-12  KH trung han 2016-2020 - Liem Thinh edited" xfId="16862"/>
    <cellStyle name="Dziesiętny_Invoices2001Slovakia_05-12  KH trung han 2016-2020 - Liem Thinh edited" xfId="16863"/>
    <cellStyle name="Dziesietny_Invoices2001Slovakia_10_Nha so 10_Dien1" xfId="16864"/>
    <cellStyle name="Dziesiętny_Invoices2001Slovakia_10_Nha so 10_Dien1" xfId="16865"/>
    <cellStyle name="Dziesietny_Invoices2001Slovakia_Book1" xfId="16866"/>
    <cellStyle name="Dziesiętny_Invoices2001Slovakia_Book1" xfId="16867"/>
    <cellStyle name="Dziesietny_Invoices2001Slovakia_Book1_1" xfId="16868"/>
    <cellStyle name="Dziesiętny_Invoices2001Slovakia_Book1_1" xfId="16869"/>
    <cellStyle name="Dziesietny_Invoices2001Slovakia_Book1_1_Book1" xfId="16870"/>
    <cellStyle name="Dziesiętny_Invoices2001Slovakia_Book1_1_Book1" xfId="16871"/>
    <cellStyle name="Dziesietny_Invoices2001Slovakia_Book1_2" xfId="16872"/>
    <cellStyle name="Dziesiętny_Invoices2001Slovakia_Book1_2" xfId="16873"/>
    <cellStyle name="Dziesietny_Invoices2001Slovakia_Book1_Nhu cau von ung truoc 2011 Tha h Hoa + Nge An gui TW" xfId="16874"/>
    <cellStyle name="Dziesiętny_Invoices2001Slovakia_Book1_Nhu cau von ung truoc 2011 Tha h Hoa + Nge An gui TW" xfId="16875"/>
    <cellStyle name="Dziesietny_Invoices2001Slovakia_Book1_Tong hop Cac tuyen(9-1-06)" xfId="16876"/>
    <cellStyle name="Dziesiętny_Invoices2001Slovakia_Book1_Tong hop Cac tuyen(9-1-06)" xfId="16877"/>
    <cellStyle name="Dziesietny_Invoices2001Slovakia_Book1_ung truoc 2011 NSTW Thanh Hoa + Nge An gui Thu 12-5" xfId="16878"/>
    <cellStyle name="Dziesiętny_Invoices2001Slovakia_Book1_ung truoc 2011 NSTW Thanh Hoa + Nge An gui Thu 12-5" xfId="16879"/>
    <cellStyle name="Dziesietny_Invoices2001Slovakia_Copy of 05-12  KH trung han 2016-2020 - Liem Thinh edited (1)" xfId="16880"/>
    <cellStyle name="Dziesiętny_Invoices2001Slovakia_Copy of 05-12  KH trung han 2016-2020 - Liem Thinh edited (1)" xfId="16881"/>
    <cellStyle name="Dziesietny_Invoices2001Slovakia_d-uong+TDT" xfId="16882"/>
    <cellStyle name="Dziesiętny_Invoices2001Slovakia_KH TPCP 2016-2020 (tong hop)" xfId="16883"/>
    <cellStyle name="Dziesietny_Invoices2001Slovakia_Nha bao ve(28-7-05)" xfId="16884"/>
    <cellStyle name="Dziesiętny_Invoices2001Slovakia_Nha bao ve(28-7-05)" xfId="16885"/>
    <cellStyle name="Dziesietny_Invoices2001Slovakia_NHA de xe nguyen du" xfId="16886"/>
    <cellStyle name="Dziesiętny_Invoices2001Slovakia_NHA de xe nguyen du" xfId="16887"/>
    <cellStyle name="Dziesietny_Invoices2001Slovakia_Nhalamviec VTC(25-1-05)" xfId="16888"/>
    <cellStyle name="Dziesiętny_Invoices2001Slovakia_Nhalamviec VTC(25-1-05)" xfId="16889"/>
    <cellStyle name="Dziesietny_Invoices2001Slovakia_Nhu cau von ung truoc 2011 Tha h Hoa + Nge An gui TW" xfId="16890"/>
    <cellStyle name="Dziesiętny_Invoices2001Slovakia_TDT KHANH HOA" xfId="16891"/>
    <cellStyle name="Dziesietny_Invoices2001Slovakia_TDT KHANH HOA_Tong hop Cac tuyen(9-1-06)" xfId="16892"/>
    <cellStyle name="Dziesiętny_Invoices2001Slovakia_TDT KHANH HOA_Tong hop Cac tuyen(9-1-06)" xfId="16893"/>
    <cellStyle name="Dziesietny_Invoices2001Slovakia_TDT quangngai" xfId="16894"/>
    <cellStyle name="Dziesiętny_Invoices2001Slovakia_TDT quangngai" xfId="16895"/>
    <cellStyle name="Dziesietny_Invoices2001Slovakia_TMDT(10-5-06)" xfId="16896"/>
    <cellStyle name="e" xfId="16897"/>
    <cellStyle name="Enter Currency (0)" xfId="16898"/>
    <cellStyle name="Enter Currency (0) 10" xfId="16899"/>
    <cellStyle name="Enter Currency (0) 11" xfId="16900"/>
    <cellStyle name="Enter Currency (0) 12" xfId="16901"/>
    <cellStyle name="Enter Currency (0) 13" xfId="16902"/>
    <cellStyle name="Enter Currency (0) 14" xfId="16903"/>
    <cellStyle name="Enter Currency (0) 15" xfId="16904"/>
    <cellStyle name="Enter Currency (0) 16" xfId="16905"/>
    <cellStyle name="Enter Currency (0) 2" xfId="16906"/>
    <cellStyle name="Enter Currency (0) 3" xfId="16907"/>
    <cellStyle name="Enter Currency (0) 4" xfId="16908"/>
    <cellStyle name="Enter Currency (0) 5" xfId="16909"/>
    <cellStyle name="Enter Currency (0) 6" xfId="16910"/>
    <cellStyle name="Enter Currency (0) 7" xfId="16911"/>
    <cellStyle name="Enter Currency (0) 8" xfId="16912"/>
    <cellStyle name="Enter Currency (0) 9" xfId="16913"/>
    <cellStyle name="Enter Currency (2)" xfId="16914"/>
    <cellStyle name="Enter Currency (2) 10" xfId="16915"/>
    <cellStyle name="Enter Currency (2) 11" xfId="16916"/>
    <cellStyle name="Enter Currency (2) 12" xfId="16917"/>
    <cellStyle name="Enter Currency (2) 13" xfId="16918"/>
    <cellStyle name="Enter Currency (2) 14" xfId="16919"/>
    <cellStyle name="Enter Currency (2) 15" xfId="16920"/>
    <cellStyle name="Enter Currency (2) 16" xfId="16921"/>
    <cellStyle name="Enter Currency (2) 2" xfId="16922"/>
    <cellStyle name="Enter Currency (2) 3" xfId="16923"/>
    <cellStyle name="Enter Currency (2) 4" xfId="16924"/>
    <cellStyle name="Enter Currency (2) 5" xfId="16925"/>
    <cellStyle name="Enter Currency (2) 6" xfId="16926"/>
    <cellStyle name="Enter Currency (2) 7" xfId="16927"/>
    <cellStyle name="Enter Currency (2) 8" xfId="16928"/>
    <cellStyle name="Enter Currency (2) 9" xfId="16929"/>
    <cellStyle name="Enter Units (0)" xfId="16930"/>
    <cellStyle name="Enter Units (0) 10" xfId="16931"/>
    <cellStyle name="Enter Units (0) 11" xfId="16932"/>
    <cellStyle name="Enter Units (0) 12" xfId="16933"/>
    <cellStyle name="Enter Units (0) 13" xfId="16934"/>
    <cellStyle name="Enter Units (0) 14" xfId="16935"/>
    <cellStyle name="Enter Units (0) 15" xfId="16936"/>
    <cellStyle name="Enter Units (0) 16" xfId="16937"/>
    <cellStyle name="Enter Units (0) 2" xfId="16938"/>
    <cellStyle name="Enter Units (0) 3" xfId="16939"/>
    <cellStyle name="Enter Units (0) 4" xfId="16940"/>
    <cellStyle name="Enter Units (0) 5" xfId="16941"/>
    <cellStyle name="Enter Units (0) 6" xfId="16942"/>
    <cellStyle name="Enter Units (0) 7" xfId="16943"/>
    <cellStyle name="Enter Units (0) 8" xfId="16944"/>
    <cellStyle name="Enter Units (0) 9" xfId="16945"/>
    <cellStyle name="Enter Units (1)" xfId="16946"/>
    <cellStyle name="Enter Units (1) 10" xfId="16947"/>
    <cellStyle name="Enter Units (1) 11" xfId="16948"/>
    <cellStyle name="Enter Units (1) 12" xfId="16949"/>
    <cellStyle name="Enter Units (1) 13" xfId="16950"/>
    <cellStyle name="Enter Units (1) 14" xfId="16951"/>
    <cellStyle name="Enter Units (1) 15" xfId="16952"/>
    <cellStyle name="Enter Units (1) 16" xfId="16953"/>
    <cellStyle name="Enter Units (1) 2" xfId="16954"/>
    <cellStyle name="Enter Units (1) 3" xfId="16955"/>
    <cellStyle name="Enter Units (1) 4" xfId="16956"/>
    <cellStyle name="Enter Units (1) 5" xfId="16957"/>
    <cellStyle name="Enter Units (1) 6" xfId="16958"/>
    <cellStyle name="Enter Units (1) 7" xfId="16959"/>
    <cellStyle name="Enter Units (1) 8" xfId="16960"/>
    <cellStyle name="Enter Units (1) 9" xfId="16961"/>
    <cellStyle name="Enter Units (2)" xfId="16962"/>
    <cellStyle name="Enter Units (2) 10" xfId="16963"/>
    <cellStyle name="Enter Units (2) 11" xfId="16964"/>
    <cellStyle name="Enter Units (2) 12" xfId="16965"/>
    <cellStyle name="Enter Units (2) 13" xfId="16966"/>
    <cellStyle name="Enter Units (2) 14" xfId="16967"/>
    <cellStyle name="Enter Units (2) 15" xfId="16968"/>
    <cellStyle name="Enter Units (2) 16" xfId="16969"/>
    <cellStyle name="Enter Units (2) 2" xfId="16970"/>
    <cellStyle name="Enter Units (2) 3" xfId="16971"/>
    <cellStyle name="Enter Units (2) 4" xfId="16972"/>
    <cellStyle name="Enter Units (2) 5" xfId="16973"/>
    <cellStyle name="Enter Units (2) 6" xfId="16974"/>
    <cellStyle name="Enter Units (2) 7" xfId="16975"/>
    <cellStyle name="Enter Units (2) 8" xfId="16976"/>
    <cellStyle name="Enter Units (2) 9" xfId="16977"/>
    <cellStyle name="Entered" xfId="16978"/>
    <cellStyle name="Euro" xfId="16979"/>
    <cellStyle name="Euro 10" xfId="16980"/>
    <cellStyle name="Euro 11" xfId="16981"/>
    <cellStyle name="Euro 12" xfId="16982"/>
    <cellStyle name="Euro 13" xfId="16983"/>
    <cellStyle name="Euro 14" xfId="16984"/>
    <cellStyle name="Euro 15" xfId="16985"/>
    <cellStyle name="Euro 16" xfId="16986"/>
    <cellStyle name="Euro 2" xfId="16987"/>
    <cellStyle name="Euro 3" xfId="16988"/>
    <cellStyle name="Euro 4" xfId="16989"/>
    <cellStyle name="Euro 5" xfId="16990"/>
    <cellStyle name="Euro 6" xfId="16991"/>
    <cellStyle name="Euro 7" xfId="16992"/>
    <cellStyle name="Euro 8" xfId="16993"/>
    <cellStyle name="Euro 9" xfId="16994"/>
    <cellStyle name="Excel Built-in Normal" xfId="16995"/>
    <cellStyle name="Explanatory Text 2" xfId="16996"/>
    <cellStyle name="f" xfId="16997"/>
    <cellStyle name="f_Danhmuc_Quyhoach2009" xfId="16998"/>
    <cellStyle name="f_Danhmuc_Quyhoach2009 2" xfId="16999"/>
    <cellStyle name="f_Danhmuc_Quyhoach2009 2 2" xfId="17000"/>
    <cellStyle name="Fixed" xfId="17001"/>
    <cellStyle name="Fixed 10" xfId="17002"/>
    <cellStyle name="Fixed 11" xfId="17003"/>
    <cellStyle name="Fixed 12" xfId="17004"/>
    <cellStyle name="Fixed 13" xfId="17005"/>
    <cellStyle name="Fixed 14" xfId="17006"/>
    <cellStyle name="Fixed 15" xfId="17007"/>
    <cellStyle name="Fixed 16" xfId="17008"/>
    <cellStyle name="Fixed 2" xfId="17009"/>
    <cellStyle name="Fixed 2 2" xfId="17010"/>
    <cellStyle name="Fixed 3" xfId="17011"/>
    <cellStyle name="Fixed 4" xfId="17012"/>
    <cellStyle name="Fixed 5" xfId="17013"/>
    <cellStyle name="Fixed 6" xfId="17014"/>
    <cellStyle name="Fixed 7" xfId="17015"/>
    <cellStyle name="Fixed 8" xfId="17016"/>
    <cellStyle name="Fixed 9" xfId="17017"/>
    <cellStyle name="Font Britannic16" xfId="17018"/>
    <cellStyle name="Font Britannic18" xfId="17019"/>
    <cellStyle name="Font CenturyCond 18" xfId="17020"/>
    <cellStyle name="Font Cond20" xfId="17021"/>
    <cellStyle name="Font LucidaSans16" xfId="17022"/>
    <cellStyle name="Font NewCenturyCond18" xfId="17023"/>
    <cellStyle name="Font Ottawa14" xfId="17024"/>
    <cellStyle name="Font Ottawa16" xfId="17025"/>
    <cellStyle name="gia" xfId="17026"/>
    <cellStyle name="GIA-MOI" xfId="17027"/>
    <cellStyle name="Good 2" xfId="17028"/>
    <cellStyle name="Grey" xfId="17029"/>
    <cellStyle name="Grey 10" xfId="17030"/>
    <cellStyle name="Grey 11" xfId="17031"/>
    <cellStyle name="Grey 12" xfId="17032"/>
    <cellStyle name="Grey 13" xfId="17033"/>
    <cellStyle name="Grey 14" xfId="17034"/>
    <cellStyle name="Grey 15" xfId="17035"/>
    <cellStyle name="Grey 16" xfId="17036"/>
    <cellStyle name="Grey 2" xfId="17037"/>
    <cellStyle name="Grey 3" xfId="17038"/>
    <cellStyle name="Grey 4" xfId="17039"/>
    <cellStyle name="Grey 5" xfId="17040"/>
    <cellStyle name="Grey 6" xfId="17041"/>
    <cellStyle name="Grey 7" xfId="17042"/>
    <cellStyle name="Grey 8" xfId="17043"/>
    <cellStyle name="Grey 9" xfId="17044"/>
    <cellStyle name="Grey_KH TPCP 2016-2020 (tong hop)" xfId="17045"/>
    <cellStyle name="Group" xfId="17046"/>
    <cellStyle name="H" xfId="17047"/>
    <cellStyle name="ha" xfId="17048"/>
    <cellStyle name="HAI" xfId="17049"/>
    <cellStyle name="Head 1" xfId="17050"/>
    <cellStyle name="HEADER" xfId="17051"/>
    <cellStyle name="HEADER 2" xfId="17052"/>
    <cellStyle name="Header1" xfId="17053"/>
    <cellStyle name="Header1 2" xfId="17054"/>
    <cellStyle name="Header2" xfId="17055"/>
    <cellStyle name="Header2 2" xfId="17056"/>
    <cellStyle name="Header2 2 2" xfId="17057"/>
    <cellStyle name="Header2 2 2 2" xfId="17058"/>
    <cellStyle name="Header2 2 3" xfId="17059"/>
    <cellStyle name="Header2 3" xfId="17060"/>
    <cellStyle name="Header2 3 2" xfId="17061"/>
    <cellStyle name="Header2 4" xfId="17062"/>
    <cellStyle name="Heading" xfId="17063"/>
    <cellStyle name="Heading 1 2" xfId="17064"/>
    <cellStyle name="Heading 2 2" xfId="17065"/>
    <cellStyle name="Heading 3 2" xfId="17066"/>
    <cellStyle name="Heading 4 2" xfId="17067"/>
    <cellStyle name="Heading No Underline" xfId="17068"/>
    <cellStyle name="Heading With Underline" xfId="17069"/>
    <cellStyle name="HEADING1" xfId="17070"/>
    <cellStyle name="HEADING2" xfId="17071"/>
    <cellStyle name="HEADINGS" xfId="17072"/>
    <cellStyle name="HEADINGSTOP" xfId="17073"/>
    <cellStyle name="headoption" xfId="17074"/>
    <cellStyle name="headoption 2" xfId="17075"/>
    <cellStyle name="headoption 2 2" xfId="17076"/>
    <cellStyle name="headoption 3" xfId="17077"/>
    <cellStyle name="headoption 3 2" xfId="17078"/>
    <cellStyle name="headoption 4" xfId="17079"/>
    <cellStyle name="Hoa-Scholl" xfId="17080"/>
    <cellStyle name="Hoa-Scholl 2" xfId="17081"/>
    <cellStyle name="Hoa-Scholl 2 2" xfId="17082"/>
    <cellStyle name="Hoa-Scholl 3" xfId="17083"/>
    <cellStyle name="HUY" xfId="17084"/>
    <cellStyle name="Hyperlink" xfId="47804" builtinId="8"/>
    <cellStyle name="i phÝ kh¸c_B¶ng 2" xfId="17085"/>
    <cellStyle name="I.3" xfId="17086"/>
    <cellStyle name="i·0" xfId="17087"/>
    <cellStyle name="i·0 2" xfId="17088"/>
    <cellStyle name="ï-¾È»ê_BiÓu TB" xfId="17089"/>
    <cellStyle name="Input [yellow]" xfId="17090"/>
    <cellStyle name="Input [yellow] 10" xfId="17091"/>
    <cellStyle name="Input [yellow] 10 2" xfId="17092"/>
    <cellStyle name="Input [yellow] 11" xfId="17093"/>
    <cellStyle name="Input [yellow] 11 2" xfId="17094"/>
    <cellStyle name="Input [yellow] 12" xfId="17095"/>
    <cellStyle name="Input [yellow] 12 2" xfId="17096"/>
    <cellStyle name="Input [yellow] 13" xfId="17097"/>
    <cellStyle name="Input [yellow] 13 2" xfId="17098"/>
    <cellStyle name="Input [yellow] 14" xfId="17099"/>
    <cellStyle name="Input [yellow] 14 2" xfId="17100"/>
    <cellStyle name="Input [yellow] 15" xfId="17101"/>
    <cellStyle name="Input [yellow] 15 2" xfId="17102"/>
    <cellStyle name="Input [yellow] 16" xfId="17103"/>
    <cellStyle name="Input [yellow] 16 2" xfId="17104"/>
    <cellStyle name="Input [yellow] 17" xfId="17105"/>
    <cellStyle name="Input [yellow] 2" xfId="17106"/>
    <cellStyle name="Input [yellow] 2 2" xfId="17107"/>
    <cellStyle name="Input [yellow] 2 2 2" xfId="17108"/>
    <cellStyle name="Input [yellow] 2 3" xfId="17109"/>
    <cellStyle name="Input [yellow] 3" xfId="17110"/>
    <cellStyle name="Input [yellow] 3 2" xfId="17111"/>
    <cellStyle name="Input [yellow] 4" xfId="17112"/>
    <cellStyle name="Input [yellow] 4 2" xfId="17113"/>
    <cellStyle name="Input [yellow] 5" xfId="17114"/>
    <cellStyle name="Input [yellow] 5 2" xfId="17115"/>
    <cellStyle name="Input [yellow] 6" xfId="17116"/>
    <cellStyle name="Input [yellow] 6 2" xfId="17117"/>
    <cellStyle name="Input [yellow] 7" xfId="17118"/>
    <cellStyle name="Input [yellow] 7 2" xfId="17119"/>
    <cellStyle name="Input [yellow] 8" xfId="17120"/>
    <cellStyle name="Input [yellow] 8 2" xfId="17121"/>
    <cellStyle name="Input [yellow] 9" xfId="17122"/>
    <cellStyle name="Input [yellow] 9 2" xfId="17123"/>
    <cellStyle name="Input [yellow]_KH TPCP 2016-2020 (tong hop)" xfId="17124"/>
    <cellStyle name="Input 2" xfId="17125"/>
    <cellStyle name="Input 3" xfId="17126"/>
    <cellStyle name="Input 4" xfId="17127"/>
    <cellStyle name="Input 5" xfId="17128"/>
    <cellStyle name="Input 6" xfId="17129"/>
    <cellStyle name="Input 7" xfId="17130"/>
    <cellStyle name="k_TONG HOP KINH PHI" xfId="17131"/>
    <cellStyle name="k_TONG HOP KINH PHI_!1 1 bao cao giao KH ve HTCMT vung TNB   12-12-2011" xfId="17132"/>
    <cellStyle name="k_TONG HOP KINH PHI_Bieu4HTMT" xfId="17133"/>
    <cellStyle name="k_TONG HOP KINH PHI_Bieu4HTMT_!1 1 bao cao giao KH ve HTCMT vung TNB   12-12-2011" xfId="17134"/>
    <cellStyle name="k_TONG HOP KINH PHI_Bieu4HTMT_KH TPCP vung TNB (03-1-2012)" xfId="17135"/>
    <cellStyle name="k_TONG HOP KINH PHI_KH TPCP vung TNB (03-1-2012)" xfId="17136"/>
    <cellStyle name="k_ÿÿÿÿÿ" xfId="17137"/>
    <cellStyle name="k_ÿÿÿÿÿ_!1 1 bao cao giao KH ve HTCMT vung TNB   12-12-2011" xfId="17138"/>
    <cellStyle name="k_ÿÿÿÿÿ_1" xfId="17139"/>
    <cellStyle name="k_ÿÿÿÿÿ_2" xfId="17140"/>
    <cellStyle name="k_ÿÿÿÿÿ_2_!1 1 bao cao giao KH ve HTCMT vung TNB   12-12-2011" xfId="17141"/>
    <cellStyle name="k_ÿÿÿÿÿ_2_Bieu4HTMT" xfId="17142"/>
    <cellStyle name="k_ÿÿÿÿÿ_2_Bieu4HTMT_!1 1 bao cao giao KH ve HTCMT vung TNB   12-12-2011" xfId="17143"/>
    <cellStyle name="k_ÿÿÿÿÿ_2_Bieu4HTMT_KH TPCP vung TNB (03-1-2012)" xfId="17144"/>
    <cellStyle name="k_ÿÿÿÿÿ_2_KH TPCP vung TNB (03-1-2012)" xfId="17145"/>
    <cellStyle name="k_ÿÿÿÿÿ_Bieu4HTMT" xfId="17146"/>
    <cellStyle name="k_ÿÿÿÿÿ_Bieu4HTMT_!1 1 bao cao giao KH ve HTCMT vung TNB   12-12-2011" xfId="17147"/>
    <cellStyle name="k_ÿÿÿÿÿ_Bieu4HTMT_KH TPCP vung TNB (03-1-2012)" xfId="17148"/>
    <cellStyle name="k_ÿÿÿÿÿ_KH TPCP vung TNB (03-1-2012)" xfId="17149"/>
    <cellStyle name="kh¸c_Bang Chi tieu" xfId="17150"/>
    <cellStyle name="khanh" xfId="17151"/>
    <cellStyle name="khung" xfId="17152"/>
    <cellStyle name="KLBXUNG" xfId="17153"/>
    <cellStyle name="Ledger 17 x 11 in" xfId="17154"/>
    <cellStyle name="Ledger 17 x 11 in 2" xfId="17155"/>
    <cellStyle name="Ledger 17 x 11 in 2 2" xfId="17156"/>
    <cellStyle name="Ledger 17 x 11 in 3" xfId="17157"/>
    <cellStyle name="Ledger 17 x 11 in 4" xfId="17158"/>
    <cellStyle name="left" xfId="17159"/>
    <cellStyle name="Line" xfId="17160"/>
    <cellStyle name="Link Currency (0)" xfId="17161"/>
    <cellStyle name="Link Currency (0) 10" xfId="17162"/>
    <cellStyle name="Link Currency (0) 11" xfId="17163"/>
    <cellStyle name="Link Currency (0) 12" xfId="17164"/>
    <cellStyle name="Link Currency (0) 13" xfId="17165"/>
    <cellStyle name="Link Currency (0) 14" xfId="17166"/>
    <cellStyle name="Link Currency (0) 15" xfId="17167"/>
    <cellStyle name="Link Currency (0) 16" xfId="17168"/>
    <cellStyle name="Link Currency (0) 2" xfId="17169"/>
    <cellStyle name="Link Currency (0) 3" xfId="17170"/>
    <cellStyle name="Link Currency (0) 4" xfId="17171"/>
    <cellStyle name="Link Currency (0) 5" xfId="17172"/>
    <cellStyle name="Link Currency (0) 6" xfId="17173"/>
    <cellStyle name="Link Currency (0) 7" xfId="17174"/>
    <cellStyle name="Link Currency (0) 8" xfId="17175"/>
    <cellStyle name="Link Currency (0) 9" xfId="17176"/>
    <cellStyle name="Link Currency (2)" xfId="17177"/>
    <cellStyle name="Link Currency (2) 10" xfId="17178"/>
    <cellStyle name="Link Currency (2) 11" xfId="17179"/>
    <cellStyle name="Link Currency (2) 12" xfId="17180"/>
    <cellStyle name="Link Currency (2) 13" xfId="17181"/>
    <cellStyle name="Link Currency (2) 14" xfId="17182"/>
    <cellStyle name="Link Currency (2) 15" xfId="17183"/>
    <cellStyle name="Link Currency (2) 16" xfId="17184"/>
    <cellStyle name="Link Currency (2) 2" xfId="17185"/>
    <cellStyle name="Link Currency (2) 3" xfId="17186"/>
    <cellStyle name="Link Currency (2) 4" xfId="17187"/>
    <cellStyle name="Link Currency (2) 5" xfId="17188"/>
    <cellStyle name="Link Currency (2) 6" xfId="17189"/>
    <cellStyle name="Link Currency (2) 7" xfId="17190"/>
    <cellStyle name="Link Currency (2) 8" xfId="17191"/>
    <cellStyle name="Link Currency (2) 9" xfId="17192"/>
    <cellStyle name="Link Units (0)" xfId="17193"/>
    <cellStyle name="Link Units (0) 10" xfId="17194"/>
    <cellStyle name="Link Units (0) 11" xfId="17195"/>
    <cellStyle name="Link Units (0) 12" xfId="17196"/>
    <cellStyle name="Link Units (0) 13" xfId="17197"/>
    <cellStyle name="Link Units (0) 14" xfId="17198"/>
    <cellStyle name="Link Units (0) 15" xfId="17199"/>
    <cellStyle name="Link Units (0) 16" xfId="17200"/>
    <cellStyle name="Link Units (0) 2" xfId="17201"/>
    <cellStyle name="Link Units (0) 3" xfId="17202"/>
    <cellStyle name="Link Units (0) 4" xfId="17203"/>
    <cellStyle name="Link Units (0) 5" xfId="17204"/>
    <cellStyle name="Link Units (0) 6" xfId="17205"/>
    <cellStyle name="Link Units (0) 7" xfId="17206"/>
    <cellStyle name="Link Units (0) 8" xfId="17207"/>
    <cellStyle name="Link Units (0) 9" xfId="17208"/>
    <cellStyle name="Link Units (1)" xfId="17209"/>
    <cellStyle name="Link Units (1) 10" xfId="17210"/>
    <cellStyle name="Link Units (1) 11" xfId="17211"/>
    <cellStyle name="Link Units (1) 12" xfId="17212"/>
    <cellStyle name="Link Units (1) 13" xfId="17213"/>
    <cellStyle name="Link Units (1) 14" xfId="17214"/>
    <cellStyle name="Link Units (1) 15" xfId="17215"/>
    <cellStyle name="Link Units (1) 16" xfId="17216"/>
    <cellStyle name="Link Units (1) 2" xfId="17217"/>
    <cellStyle name="Link Units (1) 3" xfId="17218"/>
    <cellStyle name="Link Units (1) 4" xfId="17219"/>
    <cellStyle name="Link Units (1) 5" xfId="17220"/>
    <cellStyle name="Link Units (1) 6" xfId="17221"/>
    <cellStyle name="Link Units (1) 7" xfId="17222"/>
    <cellStyle name="Link Units (1) 8" xfId="17223"/>
    <cellStyle name="Link Units (1) 9" xfId="17224"/>
    <cellStyle name="Link Units (2)" xfId="17225"/>
    <cellStyle name="Link Units (2) 10" xfId="17226"/>
    <cellStyle name="Link Units (2) 11" xfId="17227"/>
    <cellStyle name="Link Units (2) 12" xfId="17228"/>
    <cellStyle name="Link Units (2) 13" xfId="17229"/>
    <cellStyle name="Link Units (2) 14" xfId="17230"/>
    <cellStyle name="Link Units (2) 15" xfId="17231"/>
    <cellStyle name="Link Units (2) 16" xfId="17232"/>
    <cellStyle name="Link Units (2) 2" xfId="17233"/>
    <cellStyle name="Link Units (2) 3" xfId="17234"/>
    <cellStyle name="Link Units (2) 4" xfId="17235"/>
    <cellStyle name="Link Units (2) 5" xfId="17236"/>
    <cellStyle name="Link Units (2) 6" xfId="17237"/>
    <cellStyle name="Link Units (2) 7" xfId="17238"/>
    <cellStyle name="Link Units (2) 8" xfId="17239"/>
    <cellStyle name="Link Units (2) 9" xfId="17240"/>
    <cellStyle name="Linked Cell 2" xfId="17241"/>
    <cellStyle name="Loai CBDT" xfId="17242"/>
    <cellStyle name="Loai CT" xfId="17243"/>
    <cellStyle name="Loai GD" xfId="17244"/>
    <cellStyle name="MAU" xfId="17245"/>
    <cellStyle name="MAU 2" xfId="17246"/>
    <cellStyle name="Migliaia (0)_CALPREZZ" xfId="17247"/>
    <cellStyle name="Migliaia_ PESO ELETTR." xfId="17248"/>
    <cellStyle name="Millares [0]_Well Timing" xfId="17249"/>
    <cellStyle name="Millares_Well Timing" xfId="17250"/>
    <cellStyle name="Milliers [0]_      " xfId="17251"/>
    <cellStyle name="Milliers_      " xfId="17252"/>
    <cellStyle name="Model" xfId="17253"/>
    <cellStyle name="Model 2" xfId="17254"/>
    <cellStyle name="moi" xfId="17255"/>
    <cellStyle name="moi 2" xfId="17256"/>
    <cellStyle name="moi 3" xfId="17257"/>
    <cellStyle name="Moneda [0]_Well Timing" xfId="17258"/>
    <cellStyle name="Moneda_Well Timing" xfId="17259"/>
    <cellStyle name="Monétaire [0]_      " xfId="17260"/>
    <cellStyle name="Monétaire_      " xfId="17261"/>
    <cellStyle name="n" xfId="17262"/>
    <cellStyle name="n_Book1_Bieu du thao QD von ho tro co MT 3 2" xfId="17263"/>
    <cellStyle name="Neutral 2" xfId="17264"/>
    <cellStyle name="New" xfId="17265"/>
    <cellStyle name="New 2" xfId="17266"/>
    <cellStyle name="New Times Roman" xfId="17267"/>
    <cellStyle name="nga" xfId="17268"/>
    <cellStyle name="no dec" xfId="17269"/>
    <cellStyle name="no dec 2" xfId="17270"/>
    <cellStyle name="no dec 2 2" xfId="17271"/>
    <cellStyle name="ÑONVÒ" xfId="17272"/>
    <cellStyle name="ÑONVÒ 2" xfId="17273"/>
    <cellStyle name="ÑONVÒ 2 2" xfId="17274"/>
    <cellStyle name="ÑONVÒ 3" xfId="17275"/>
    <cellStyle name="Normal" xfId="0" builtinId="0"/>
    <cellStyle name="Normal - Style1" xfId="17276"/>
    <cellStyle name="Normal - Style1 2" xfId="17277"/>
    <cellStyle name="Normal - Style1 2 2" xfId="17278"/>
    <cellStyle name="Normal - Style1 3" xfId="17279"/>
    <cellStyle name="Normal - Style1 4" xfId="17280"/>
    <cellStyle name="Normal - Style1_KH TPCP 2016-2020 (tong hop)" xfId="17281"/>
    <cellStyle name="Normal - 유형1" xfId="17282"/>
    <cellStyle name="Normal 10" xfId="17283"/>
    <cellStyle name="Normal 10 10" xfId="47725"/>
    <cellStyle name="Normal 10 2" xfId="17284"/>
    <cellStyle name="Normal 10 2 10" xfId="17285"/>
    <cellStyle name="Normal 10 2 2" xfId="17286"/>
    <cellStyle name="Normal 10 2 24" xfId="17287"/>
    <cellStyle name="Normal 10 2 28" xfId="17288"/>
    <cellStyle name="Normal 10 2 4" xfId="17289"/>
    <cellStyle name="Normal 10 3" xfId="17290"/>
    <cellStyle name="Normal 10 3 2" xfId="17291"/>
    <cellStyle name="Normal 10 3 3" xfId="17292"/>
    <cellStyle name="Normal 10 3 3 2" xfId="17293"/>
    <cellStyle name="Normal 10 4" xfId="17294"/>
    <cellStyle name="Normal 10 5" xfId="17295"/>
    <cellStyle name="Normal 10 6" xfId="17296"/>
    <cellStyle name="Normal 10 6 2" xfId="17297"/>
    <cellStyle name="Normal 10 7" xfId="17298"/>
    <cellStyle name="Normal 10 7 2" xfId="17299"/>
    <cellStyle name="Normal 10 7 3" xfId="17300"/>
    <cellStyle name="Normal 10 7 3 2" xfId="17301"/>
    <cellStyle name="Normal 10 7 3 2 2" xfId="17302"/>
    <cellStyle name="Normal 10 7 3 3" xfId="17303"/>
    <cellStyle name="Normal 10 7 4" xfId="17304"/>
    <cellStyle name="Normal 10 7 4 2" xfId="17305"/>
    <cellStyle name="Normal 10 8" xfId="17306"/>
    <cellStyle name="Normal 10 9" xfId="17307"/>
    <cellStyle name="Normal 10_05-12  KH trung han 2016-2020 - Liem Thinh edited" xfId="17308"/>
    <cellStyle name="Normal 100" xfId="17309"/>
    <cellStyle name="Normal 11" xfId="17310"/>
    <cellStyle name="Normal 11 2" xfId="17311"/>
    <cellStyle name="Normal 11 2 2" xfId="17312"/>
    <cellStyle name="Normal 11 3" xfId="17313"/>
    <cellStyle name="Normal 11 3 2" xfId="17314"/>
    <cellStyle name="Normal 11 3 2 2" xfId="17315"/>
    <cellStyle name="Normal 11 3 2 2 2" xfId="17316"/>
    <cellStyle name="Normal 11 3 2 3" xfId="17317"/>
    <cellStyle name="Normal 11 3 3" xfId="17318"/>
    <cellStyle name="Normal 11 3 3 2" xfId="17319"/>
    <cellStyle name="Normal 11 3 3 2 2" xfId="17320"/>
    <cellStyle name="Normal 11 3 3 2 2 2" xfId="17321"/>
    <cellStyle name="Normal 11 3 3 2 3" xfId="17322"/>
    <cellStyle name="Normal 11 3 3 3" xfId="17323"/>
    <cellStyle name="Normal 11 3 3 3 2" xfId="17324"/>
    <cellStyle name="Normal 11 3 3 4" xfId="17325"/>
    <cellStyle name="Normal 11 3 4" xfId="17326"/>
    <cellStyle name="Normal 11 3 4 2" xfId="17327"/>
    <cellStyle name="Normal 11 3 4 2 2" xfId="17328"/>
    <cellStyle name="Normal 11 3 4 2 2 2" xfId="17329"/>
    <cellStyle name="Normal 11 3 4 2 2 2 2" xfId="17330"/>
    <cellStyle name="Normal 11 3 4 2 2 2 2 2" xfId="17331"/>
    <cellStyle name="Normal 11 3 4 2 2 2 3" xfId="17332"/>
    <cellStyle name="Normal 11 3 4 2 2 3" xfId="17333"/>
    <cellStyle name="Normal 11 3 4 2 2 3 2" xfId="17334"/>
    <cellStyle name="Normal 11 3 4 2 2 4" xfId="17335"/>
    <cellStyle name="Normal 11 3 4 2 3" xfId="17336"/>
    <cellStyle name="Normal 11 3 4 2 3 2" xfId="17337"/>
    <cellStyle name="Normal 11 3 4 2 3 2 2" xfId="17338"/>
    <cellStyle name="Normal 11 3 4 2 3 3" xfId="17339"/>
    <cellStyle name="Normal 11 3 4 2 4" xfId="17340"/>
    <cellStyle name="Normal 11 3 4 2 4 2" xfId="17341"/>
    <cellStyle name="Normal 11 3 4 2 5" xfId="17342"/>
    <cellStyle name="Normal 11 3 4 3" xfId="17343"/>
    <cellStyle name="Normal 11 3 4 3 2" xfId="17344"/>
    <cellStyle name="Normal 11 3 4 3 2 2" xfId="17345"/>
    <cellStyle name="Normal 11 3 4 3 2 2 2" xfId="17346"/>
    <cellStyle name="Normal 11 3 4 3 2 2 2 2" xfId="17347"/>
    <cellStyle name="Normal 11 3 4 3 2 2 3" xfId="17348"/>
    <cellStyle name="Normal 11 3 4 3 2 3" xfId="17349"/>
    <cellStyle name="Normal 11 3 4 3 2 3 2" xfId="17350"/>
    <cellStyle name="Normal 11 3 4 3 2 4" xfId="17351"/>
    <cellStyle name="Normal 11 3 4 3 3" xfId="17352"/>
    <cellStyle name="Normal 11 3 4 3 3 2" xfId="17353"/>
    <cellStyle name="Normal 11 3 4 3 3 2 2" xfId="17354"/>
    <cellStyle name="Normal 11 3 4 3 3 3" xfId="17355"/>
    <cellStyle name="Normal 11 3 4 3 4" xfId="17356"/>
    <cellStyle name="Normal 11 3 4 3 4 2" xfId="17357"/>
    <cellStyle name="Normal 11 3 4 3 5" xfId="17358"/>
    <cellStyle name="Normal 11 3 4 4" xfId="17359"/>
    <cellStyle name="Normal 11 3 4 4 2" xfId="17360"/>
    <cellStyle name="Normal 11 3 4 4 2 2" xfId="17361"/>
    <cellStyle name="Normal 11 3 4 4 3" xfId="17362"/>
    <cellStyle name="Normal 11 3 4 5" xfId="17363"/>
    <cellStyle name="Normal 11 3 4 5 2" xfId="17364"/>
    <cellStyle name="Normal 11 3 4 6" xfId="17365"/>
    <cellStyle name="Normal 11 3 4 6 2" xfId="17366"/>
    <cellStyle name="Normal 11 3 4 7" xfId="17367"/>
    <cellStyle name="Normal 11 3 5" xfId="17368"/>
    <cellStyle name="Normal 11 3 5 2" xfId="17369"/>
    <cellStyle name="Normal 11 3 6" xfId="17370"/>
    <cellStyle name="Normal 11 4" xfId="17371"/>
    <cellStyle name="Normal 12" xfId="17372"/>
    <cellStyle name="Normal 12 2" xfId="17373"/>
    <cellStyle name="Normal 12 3" xfId="17374"/>
    <cellStyle name="Normal 12 4" xfId="17375"/>
    <cellStyle name="Normal 13" xfId="17376"/>
    <cellStyle name="Normal 13 2" xfId="17377"/>
    <cellStyle name="Normal 13 3" xfId="17378"/>
    <cellStyle name="Normal 13 4" xfId="17379"/>
    <cellStyle name="Normal 14" xfId="17380"/>
    <cellStyle name="Normal 14 2" xfId="17381"/>
    <cellStyle name="Normal 14 3" xfId="17382"/>
    <cellStyle name="Normal 14 4" xfId="17383"/>
    <cellStyle name="Normal 15" xfId="17384"/>
    <cellStyle name="Normal 15 2" xfId="17385"/>
    <cellStyle name="Normal 15 3" xfId="17386"/>
    <cellStyle name="Normal 15 3 2" xfId="20510"/>
    <cellStyle name="Normal 15 4" xfId="17387"/>
    <cellStyle name="Normal 15 5" xfId="17388"/>
    <cellStyle name="Normal 16" xfId="17389"/>
    <cellStyle name="Normal 16 2" xfId="17390"/>
    <cellStyle name="Normal 16 2 2" xfId="17391"/>
    <cellStyle name="Normal 16 2 2 2" xfId="17392"/>
    <cellStyle name="Normal 16 2 2 2 2" xfId="17393"/>
    <cellStyle name="Normal 16 2 2 2 2 2" xfId="17394"/>
    <cellStyle name="Normal 16 2 2 2 3" xfId="17395"/>
    <cellStyle name="Normal 16 2 2 3" xfId="17396"/>
    <cellStyle name="Normal 16 2 2 4" xfId="17397"/>
    <cellStyle name="Normal 16 2 2 4 2" xfId="17398"/>
    <cellStyle name="Normal 16 2 2 5" xfId="17399"/>
    <cellStyle name="Normal 16 2 3" xfId="17400"/>
    <cellStyle name="Normal 16 2 3 2" xfId="17401"/>
    <cellStyle name="Normal 16 2 3 2 2" xfId="17402"/>
    <cellStyle name="Normal 16 2 3 2 2 2" xfId="17403"/>
    <cellStyle name="Normal 16 2 3 2 3" xfId="17404"/>
    <cellStyle name="Normal 16 2 3 3" xfId="17405"/>
    <cellStyle name="Normal 16 2 3 3 2" xfId="17406"/>
    <cellStyle name="Normal 16 2 3 4" xfId="17407"/>
    <cellStyle name="Normal 16 2 4" xfId="17408"/>
    <cellStyle name="Normal 16 3" xfId="17409"/>
    <cellStyle name="Normal 16 4" xfId="17410"/>
    <cellStyle name="Normal 16 4 2" xfId="17411"/>
    <cellStyle name="Normal 16 4 2 2" xfId="17412"/>
    <cellStyle name="Normal 16 4 2 2 2" xfId="17413"/>
    <cellStyle name="Normal 16 4 2 3" xfId="17414"/>
    <cellStyle name="Normal 16 4 3" xfId="17415"/>
    <cellStyle name="Normal 16 4 3 2" xfId="17416"/>
    <cellStyle name="Normal 16 4 4" xfId="17417"/>
    <cellStyle name="Normal 16 5" xfId="17418"/>
    <cellStyle name="Normal 16 5 2" xfId="17419"/>
    <cellStyle name="Normal 16 5 2 2" xfId="17420"/>
    <cellStyle name="Normal 16 5 2 2 2" xfId="17421"/>
    <cellStyle name="Normal 16 5 2 3" xfId="17422"/>
    <cellStyle name="Normal 16 5 3" xfId="17423"/>
    <cellStyle name="Normal 16 5 3 2" xfId="17424"/>
    <cellStyle name="Normal 16 5 4" xfId="17425"/>
    <cellStyle name="Normal 16 6" xfId="17426"/>
    <cellStyle name="Normal 17" xfId="17427"/>
    <cellStyle name="Normal 17 2" xfId="17428"/>
    <cellStyle name="Normal 17 2 2" xfId="47805"/>
    <cellStyle name="Normal 17 3 2" xfId="17429"/>
    <cellStyle name="Normal 17 3 2 2" xfId="17430"/>
    <cellStyle name="Normal 17 3 2 2 2" xfId="17431"/>
    <cellStyle name="Normal 17 3 2 2 2 2" xfId="17432"/>
    <cellStyle name="Normal 17 3 2 2 2 2 2" xfId="17433"/>
    <cellStyle name="Normal 17 3 2 2 2 3" xfId="17434"/>
    <cellStyle name="Normal 17 3 2 2 3" xfId="17435"/>
    <cellStyle name="Normal 17 3 2 2 3 2" xfId="17436"/>
    <cellStyle name="Normal 17 3 2 2 4" xfId="17437"/>
    <cellStyle name="Normal 17 3 2 3" xfId="17438"/>
    <cellStyle name="Normal 17 3 2 3 2" xfId="17439"/>
    <cellStyle name="Normal 17 3 2 3 2 2" xfId="17440"/>
    <cellStyle name="Normal 17 3 2 3 2 2 2" xfId="17441"/>
    <cellStyle name="Normal 17 3 2 3 2 3" xfId="17442"/>
    <cellStyle name="Normal 17 3 2 3 3" xfId="17443"/>
    <cellStyle name="Normal 17 3 2 3 3 2" xfId="17444"/>
    <cellStyle name="Normal 17 3 2 3 4" xfId="17445"/>
    <cellStyle name="Normal 17 3 2 4" xfId="17446"/>
    <cellStyle name="Normal 17 3 2 4 2" xfId="17447"/>
    <cellStyle name="Normal 17 3 2 4 2 2" xfId="17448"/>
    <cellStyle name="Normal 17 3 2 4 3" xfId="17449"/>
    <cellStyle name="Normal 17 3 2 5" xfId="17450"/>
    <cellStyle name="Normal 17 3 2 5 2" xfId="17451"/>
    <cellStyle name="Normal 17 3 2 6" xfId="17452"/>
    <cellStyle name="Normal 18" xfId="17453"/>
    <cellStyle name="Normal 18 2" xfId="17454"/>
    <cellStyle name="Normal 18 2 2" xfId="17455"/>
    <cellStyle name="Normal 18 3" xfId="17456"/>
    <cellStyle name="Normal 18_05-12  KH trung han 2016-2020 - Liem Thinh edited" xfId="17457"/>
    <cellStyle name="Normal 19" xfId="17458"/>
    <cellStyle name="Normal 19 2" xfId="17459"/>
    <cellStyle name="Normal 19 2 2" xfId="47581"/>
    <cellStyle name="Normal 19 3" xfId="17460"/>
    <cellStyle name="Normal 2" xfId="2"/>
    <cellStyle name="Normal 2 10" xfId="17461"/>
    <cellStyle name="Normal 2 10 2" xfId="17462"/>
    <cellStyle name="Normal 2 11" xfId="17463"/>
    <cellStyle name="Normal 2 11 2" xfId="17464"/>
    <cellStyle name="Normal 2 12" xfId="17465"/>
    <cellStyle name="Normal 2 12 2" xfId="17466"/>
    <cellStyle name="Normal 2 12 3" xfId="47798"/>
    <cellStyle name="Normal 2 12 4" xfId="20511"/>
    <cellStyle name="Normal 2 13" xfId="17467"/>
    <cellStyle name="Normal 2 13 2" xfId="17468"/>
    <cellStyle name="Normal 2 14" xfId="17469"/>
    <cellStyle name="Normal 2 14 2" xfId="17470"/>
    <cellStyle name="Normal 2 14_Phuongangiao 1-giaoxulykythuat" xfId="17471"/>
    <cellStyle name="Normal 2 15" xfId="17472"/>
    <cellStyle name="Normal 2 16" xfId="17473"/>
    <cellStyle name="Normal 2 17" xfId="17474"/>
    <cellStyle name="Normal 2 18" xfId="17475"/>
    <cellStyle name="Normal 2 19" xfId="17476"/>
    <cellStyle name="Normal 2 2" xfId="17477"/>
    <cellStyle name="Normal 2 2 10" xfId="17478"/>
    <cellStyle name="Normal 2 2 10 2" xfId="17479"/>
    <cellStyle name="Normal 2 2 11" xfId="17480"/>
    <cellStyle name="Normal 2 2 12" xfId="17481"/>
    <cellStyle name="Normal 2 2 13" xfId="17482"/>
    <cellStyle name="Normal 2 2 14" xfId="17483"/>
    <cellStyle name="Normal 2 2 15" xfId="17484"/>
    <cellStyle name="Normal 2 2 16" xfId="17485"/>
    <cellStyle name="Normal 2 2 2" xfId="17486"/>
    <cellStyle name="Normal 2 2 2 2" xfId="17487"/>
    <cellStyle name="Normal 2 2 2 2 2" xfId="17488"/>
    <cellStyle name="Normal 2 2 2 3" xfId="17489"/>
    <cellStyle name="Normal 2 2 3" xfId="17490"/>
    <cellStyle name="Normal 2 2 33 4" xfId="17491"/>
    <cellStyle name="Normal 2 2 33 4 2" xfId="17492"/>
    <cellStyle name="Normal 2 2 33 4 2 2" xfId="17493"/>
    <cellStyle name="Normal 2 2 33 4 2 2 2" xfId="17494"/>
    <cellStyle name="Normal 2 2 33 4 2 2 2 2" xfId="17495"/>
    <cellStyle name="Normal 2 2 33 4 2 2 3" xfId="17496"/>
    <cellStyle name="Normal 2 2 33 4 2 3" xfId="17497"/>
    <cellStyle name="Normal 2 2 33 4 2 3 2" xfId="17498"/>
    <cellStyle name="Normal 2 2 33 4 2 4" xfId="17499"/>
    <cellStyle name="Normal 2 2 33 4 3" xfId="17500"/>
    <cellStyle name="Normal 2 2 33 4 3 2" xfId="17501"/>
    <cellStyle name="Normal 2 2 33 4 3 2 2" xfId="17502"/>
    <cellStyle name="Normal 2 2 33 4 3 3" xfId="17503"/>
    <cellStyle name="Normal 2 2 33 4 4" xfId="17504"/>
    <cellStyle name="Normal 2 2 33 4 4 2" xfId="17505"/>
    <cellStyle name="Normal 2 2 33 4 5" xfId="17506"/>
    <cellStyle name="Normal 2 2 4" xfId="17507"/>
    <cellStyle name="Normal 2 2 4 2" xfId="17508"/>
    <cellStyle name="Normal 2 2 4 3" xfId="17509"/>
    <cellStyle name="Normal 2 2 5" xfId="17510"/>
    <cellStyle name="Normal 2 2 6" xfId="17511"/>
    <cellStyle name="Normal 2 2 7" xfId="17512"/>
    <cellStyle name="Normal 2 2 8" xfId="17513"/>
    <cellStyle name="Normal 2 2 9" xfId="17514"/>
    <cellStyle name="Normal 2 2_Biểu 17 - Ứng trước NSTW chưa thu hồi" xfId="17515"/>
    <cellStyle name="Normal 2 20" xfId="17516"/>
    <cellStyle name="Normal 2 21" xfId="17517"/>
    <cellStyle name="Normal 2 22" xfId="17518"/>
    <cellStyle name="Normal 2 23" xfId="17519"/>
    <cellStyle name="Normal 2 24" xfId="17520"/>
    <cellStyle name="Normal 2 25" xfId="17521"/>
    <cellStyle name="Normal 2 26" xfId="17522"/>
    <cellStyle name="Normal 2 26 2" xfId="17523"/>
    <cellStyle name="Normal 2 27" xfId="17524"/>
    <cellStyle name="Normal 2 27 2" xfId="17525"/>
    <cellStyle name="Normal 2 28" xfId="17526"/>
    <cellStyle name="Normal 2 28 2" xfId="17527"/>
    <cellStyle name="Normal 2 28 2 2" xfId="17528"/>
    <cellStyle name="Normal 2 28 2 2 2" xfId="17529"/>
    <cellStyle name="Normal 2 28 2 3" xfId="17530"/>
    <cellStyle name="Normal 2 28 3" xfId="17531"/>
    <cellStyle name="Normal 2 28 3 2" xfId="17532"/>
    <cellStyle name="Normal 2 28 4" xfId="17533"/>
    <cellStyle name="Normal 2 29" xfId="17534"/>
    <cellStyle name="Normal 2 29 2" xfId="17535"/>
    <cellStyle name="Normal 2 29 2 2" xfId="17536"/>
    <cellStyle name="Normal 2 29 3" xfId="17537"/>
    <cellStyle name="Normal 2 3" xfId="17538"/>
    <cellStyle name="Normal 2 3 2" xfId="17539"/>
    <cellStyle name="Normal 2 3 2 2" xfId="17540"/>
    <cellStyle name="Normal 2 3 3" xfId="17541"/>
    <cellStyle name="Normal 2 3 5" xfId="47806"/>
    <cellStyle name="Normal 2 3_12-09-2014 thinh (luat dau tu  cong) bao cao von CTMT  Bieu Mau THien KH 2011-2015 va XDung KH DTu Cong Trung han 2016-2020" xfId="17542"/>
    <cellStyle name="Normal 2 30" xfId="17543"/>
    <cellStyle name="Normal 2 31" xfId="17544"/>
    <cellStyle name="Normal 2 32" xfId="17545"/>
    <cellStyle name="Normal 2 33" xfId="17546"/>
    <cellStyle name="Normal 2 34" xfId="17547"/>
    <cellStyle name="Normal 2 35" xfId="17548"/>
    <cellStyle name="Normal 2 35 2" xfId="17549"/>
    <cellStyle name="Normal 2 36" xfId="17550"/>
    <cellStyle name="Normal 2 37" xfId="17551"/>
    <cellStyle name="Normal 2 38" xfId="17552"/>
    <cellStyle name="Normal 2 39" xfId="47802"/>
    <cellStyle name="Normal 2 4" xfId="17553"/>
    <cellStyle name="Normal 2 4 2" xfId="17554"/>
    <cellStyle name="Normal 2 4 2 2" xfId="17555"/>
    <cellStyle name="Normal 2 4 2 3" xfId="17556"/>
    <cellStyle name="Normal 2 4 3" xfId="17557"/>
    <cellStyle name="Normal 2 4 3 2" xfId="17558"/>
    <cellStyle name="Normal 2 4 4" xfId="17559"/>
    <cellStyle name="Normal 2 4 5" xfId="17560"/>
    <cellStyle name="Normal 2 5" xfId="17561"/>
    <cellStyle name="Normal 2 5 2" xfId="17562"/>
    <cellStyle name="Normal 2 5 2 2" xfId="17563"/>
    <cellStyle name="Normal 2 5 2 8" xfId="17564"/>
    <cellStyle name="Normal 2 6" xfId="17565"/>
    <cellStyle name="Normal 2 6 2" xfId="17566"/>
    <cellStyle name="Normal 2 6 2 2" xfId="17567"/>
    <cellStyle name="Normal 2 7" xfId="17568"/>
    <cellStyle name="Normal 2 7 2" xfId="17569"/>
    <cellStyle name="Normal 2 7 2 2" xfId="17570"/>
    <cellStyle name="Normal 2 8" xfId="17571"/>
    <cellStyle name="Normal 2 8 2" xfId="17572"/>
    <cellStyle name="Normal 2 8 2 2" xfId="17573"/>
    <cellStyle name="Normal 2 9" xfId="17574"/>
    <cellStyle name="Normal 2 9 2" xfId="17575"/>
    <cellStyle name="Normal 2_05-12  KH trung han 2016-2020 - Liem Thinh edited" xfId="17576"/>
    <cellStyle name="Normal 20" xfId="17577"/>
    <cellStyle name="Normal 20 2" xfId="17578"/>
    <cellStyle name="Normal 20 3" xfId="17579"/>
    <cellStyle name="Normal 21" xfId="17580"/>
    <cellStyle name="Normal 21 2" xfId="17581"/>
    <cellStyle name="Normal 22" xfId="17582"/>
    <cellStyle name="Normal 22 2" xfId="17583"/>
    <cellStyle name="Normal 23" xfId="17584"/>
    <cellStyle name="Normal 23 2" xfId="17585"/>
    <cellStyle name="Normal 23 3" xfId="17586"/>
    <cellStyle name="Normal 24" xfId="17587"/>
    <cellStyle name="Normal 24 2" xfId="17588"/>
    <cellStyle name="Normal 24 2 2" xfId="17589"/>
    <cellStyle name="Normal 25" xfId="17590"/>
    <cellStyle name="Normal 25 2" xfId="17591"/>
    <cellStyle name="Normal 25 3" xfId="17592"/>
    <cellStyle name="Normal 26" xfId="17593"/>
    <cellStyle name="Normal 26 2" xfId="17594"/>
    <cellStyle name="Normal 27" xfId="17595"/>
    <cellStyle name="Normal 27 2" xfId="17596"/>
    <cellStyle name="Normal 28" xfId="17597"/>
    <cellStyle name="Normal 28 2" xfId="17598"/>
    <cellStyle name="Normal 29" xfId="17599"/>
    <cellStyle name="Normal 29 2" xfId="17600"/>
    <cellStyle name="Normal 3" xfId="17601"/>
    <cellStyle name="Normal 3 10" xfId="17602"/>
    <cellStyle name="Normal 3 11" xfId="17603"/>
    <cellStyle name="Normal 3 12" xfId="17604"/>
    <cellStyle name="Normal 3 13" xfId="17605"/>
    <cellStyle name="Normal 3 14" xfId="17606"/>
    <cellStyle name="Normal 3 15" xfId="17607"/>
    <cellStyle name="Normal 3 16" xfId="17608"/>
    <cellStyle name="Normal 3 17" xfId="17609"/>
    <cellStyle name="Normal 3 18" xfId="17610"/>
    <cellStyle name="Normal 3 2" xfId="17611"/>
    <cellStyle name="Normal 3 2 10" xfId="17612"/>
    <cellStyle name="Normal 3 2 2" xfId="17613"/>
    <cellStyle name="Normal 3 2 2 2" xfId="17614"/>
    <cellStyle name="Normal 3 2 3" xfId="17615"/>
    <cellStyle name="Normal 3 2 3 2" xfId="17616"/>
    <cellStyle name="Normal 3 2 4" xfId="17617"/>
    <cellStyle name="Normal 3 2 5" xfId="17618"/>
    <cellStyle name="Normal 3 2 5 2" xfId="17619"/>
    <cellStyle name="Normal 3 2 5 2 2" xfId="17620"/>
    <cellStyle name="Normal 3 2 5 2 2 2" xfId="17621"/>
    <cellStyle name="Normal 3 2 5 2 3" xfId="17622"/>
    <cellStyle name="Normal 3 2 5 3" xfId="17623"/>
    <cellStyle name="Normal 3 2 5 3 2" xfId="17624"/>
    <cellStyle name="Normal 3 2 5 4" xfId="17625"/>
    <cellStyle name="Normal 3 2 6" xfId="17626"/>
    <cellStyle name="Normal 3 2 6 2" xfId="17627"/>
    <cellStyle name="Normal 3 2 6 2 2" xfId="17628"/>
    <cellStyle name="Normal 3 2 6 2 2 2" xfId="17629"/>
    <cellStyle name="Normal 3 2 6 2 3" xfId="17630"/>
    <cellStyle name="Normal 3 2 6 3" xfId="17631"/>
    <cellStyle name="Normal 3 2 6 3 2" xfId="17632"/>
    <cellStyle name="Normal 3 2 6 4" xfId="17633"/>
    <cellStyle name="Normal 3 2 7" xfId="17634"/>
    <cellStyle name="Normal 3 2 7 2" xfId="17635"/>
    <cellStyle name="Normal 3 2 7 2 2" xfId="17636"/>
    <cellStyle name="Normal 3 2 7 3" xfId="17637"/>
    <cellStyle name="Normal 3 2 8" xfId="17638"/>
    <cellStyle name="Normal 3 2 8 2" xfId="17639"/>
    <cellStyle name="Normal 3 2 8 2 2" xfId="17640"/>
    <cellStyle name="Normal 3 2 8 3" xfId="17641"/>
    <cellStyle name="Normal 3 2 9" xfId="17642"/>
    <cellStyle name="Normal 3 2 9 2" xfId="17643"/>
    <cellStyle name="Normal 3 3" xfId="17644"/>
    <cellStyle name="Normal 3 3 2" xfId="17645"/>
    <cellStyle name="Normal 3 4" xfId="17646"/>
    <cellStyle name="Normal 3 4 2" xfId="17647"/>
    <cellStyle name="Normal 3 5" xfId="17648"/>
    <cellStyle name="Normal 3 6" xfId="17649"/>
    <cellStyle name="Normal 3 7" xfId="17650"/>
    <cellStyle name="Normal 3 8" xfId="17651"/>
    <cellStyle name="Normal 3 9" xfId="17652"/>
    <cellStyle name="Normal 3_Bieu TH TPCP Vung TNB ngay 4-1-2012" xfId="17653"/>
    <cellStyle name="Normal 30" xfId="17654"/>
    <cellStyle name="Normal 30 2" xfId="17655"/>
    <cellStyle name="Normal 30 2 2" xfId="17656"/>
    <cellStyle name="Normal 30 2 2 2" xfId="17657"/>
    <cellStyle name="Normal 30 2 2 2 2" xfId="17658"/>
    <cellStyle name="Normal 30 2 2 3" xfId="17659"/>
    <cellStyle name="Normal 30 2 3" xfId="17660"/>
    <cellStyle name="Normal 30 2 3 2" xfId="17661"/>
    <cellStyle name="Normal 30 2 4" xfId="17662"/>
    <cellStyle name="Normal 30 3" xfId="17663"/>
    <cellStyle name="Normal 30 3 2" xfId="17664"/>
    <cellStyle name="Normal 30 3 2 2" xfId="17665"/>
    <cellStyle name="Normal 30 3 2 2 2" xfId="17666"/>
    <cellStyle name="Normal 30 3 2 3" xfId="17667"/>
    <cellStyle name="Normal 30 3 3" xfId="17668"/>
    <cellStyle name="Normal 30 3 3 2" xfId="17669"/>
    <cellStyle name="Normal 30 3 4" xfId="17670"/>
    <cellStyle name="Normal 30 4" xfId="17671"/>
    <cellStyle name="Normal 30 4 2" xfId="17672"/>
    <cellStyle name="Normal 30 4 2 2" xfId="17673"/>
    <cellStyle name="Normal 30 4 3" xfId="17674"/>
    <cellStyle name="Normal 30 5" xfId="17675"/>
    <cellStyle name="Normal 30 5 2" xfId="17676"/>
    <cellStyle name="Normal 30 6" xfId="17677"/>
    <cellStyle name="Normal 30 6 2" xfId="17678"/>
    <cellStyle name="Normal 30 7" xfId="17679"/>
    <cellStyle name="Normal 31" xfId="17680"/>
    <cellStyle name="Normal 31 2" xfId="17681"/>
    <cellStyle name="Normal 31 2 2" xfId="17682"/>
    <cellStyle name="Normal 31 2 2 2" xfId="17683"/>
    <cellStyle name="Normal 31 2 2 2 2" xfId="17684"/>
    <cellStyle name="Normal 31 2 2 3" xfId="17685"/>
    <cellStyle name="Normal 31 2 3" xfId="17686"/>
    <cellStyle name="Normal 31 2 3 2" xfId="17687"/>
    <cellStyle name="Normal 31 2 3 2 2" xfId="17688"/>
    <cellStyle name="Normal 31 2 3 3" xfId="17689"/>
    <cellStyle name="Normal 31 2 3 3 2" xfId="17690"/>
    <cellStyle name="Normal 31 2 4" xfId="17691"/>
    <cellStyle name="Normal 31 3" xfId="17692"/>
    <cellStyle name="Normal 31 3 2" xfId="17693"/>
    <cellStyle name="Normal 31 3 2 2" xfId="17694"/>
    <cellStyle name="Normal 31 3 2 2 2" xfId="17695"/>
    <cellStyle name="Normal 31 3 2 3" xfId="17696"/>
    <cellStyle name="Normal 31 3 3" xfId="17697"/>
    <cellStyle name="Normal 31 3 3 2" xfId="17698"/>
    <cellStyle name="Normal 31 3 4" xfId="17699"/>
    <cellStyle name="Normal 31 4" xfId="17700"/>
    <cellStyle name="Normal 31 4 2" xfId="17701"/>
    <cellStyle name="Normal 31 4 2 2" xfId="17702"/>
    <cellStyle name="Normal 31 4 3" xfId="17703"/>
    <cellStyle name="Normal 31 5" xfId="17704"/>
    <cellStyle name="Normal 31 5 2" xfId="17705"/>
    <cellStyle name="Normal 31 6" xfId="17706"/>
    <cellStyle name="Normal 32" xfId="17707"/>
    <cellStyle name="Normal 32 2" xfId="17708"/>
    <cellStyle name="Normal 32 2 2" xfId="17709"/>
    <cellStyle name="Normal 32 2 2 2" xfId="17710"/>
    <cellStyle name="Normal 32 2 2 2 2" xfId="17711"/>
    <cellStyle name="Normal 32 2 2 3" xfId="17712"/>
    <cellStyle name="Normal 32 2 3" xfId="17713"/>
    <cellStyle name="Normal 32 2 3 2" xfId="17714"/>
    <cellStyle name="Normal 32 2 4" xfId="17715"/>
    <cellStyle name="Normal 33" xfId="17716"/>
    <cellStyle name="Normal 33 2" xfId="17717"/>
    <cellStyle name="Normal 34" xfId="17718"/>
    <cellStyle name="Normal 35" xfId="17719"/>
    <cellStyle name="Normal 36" xfId="17720"/>
    <cellStyle name="Normal 37" xfId="17721"/>
    <cellStyle name="Normal 37 2" xfId="17722"/>
    <cellStyle name="Normal 37 2 2" xfId="17723"/>
    <cellStyle name="Normal 37 2 3" xfId="17724"/>
    <cellStyle name="Normal 37 3" xfId="17725"/>
    <cellStyle name="Normal 37 3 2" xfId="17726"/>
    <cellStyle name="Normal 37 4" xfId="17727"/>
    <cellStyle name="Normal 38" xfId="17728"/>
    <cellStyle name="Normal 38 2" xfId="17729"/>
    <cellStyle name="Normal 38 2 2" xfId="17730"/>
    <cellStyle name="Normal 39" xfId="17731"/>
    <cellStyle name="Normal 39 2" xfId="17732"/>
    <cellStyle name="Normal 39 2 2" xfId="17733"/>
    <cellStyle name="Normal 39 2 2 2" xfId="17734"/>
    <cellStyle name="Normal 39 2 2 2 2" xfId="17735"/>
    <cellStyle name="Normal 39 2 2 3" xfId="17736"/>
    <cellStyle name="Normal 39 2 3" xfId="17737"/>
    <cellStyle name="Normal 39 2 3 2" xfId="17738"/>
    <cellStyle name="Normal 39 2 4" xfId="17739"/>
    <cellStyle name="Normal 39 3" xfId="17740"/>
    <cellStyle name="Normal 39 3 2" xfId="17741"/>
    <cellStyle name="Normal 39 3 2 2" xfId="17742"/>
    <cellStyle name="Normal 39 3 2 2 2" xfId="17743"/>
    <cellStyle name="Normal 39 3 2 3" xfId="17744"/>
    <cellStyle name="Normal 39 3 3" xfId="17745"/>
    <cellStyle name="Normal 39 3 3 2" xfId="17746"/>
    <cellStyle name="Normal 39 3 4" xfId="17747"/>
    <cellStyle name="Normal 4" xfId="17748"/>
    <cellStyle name="Normal 4 10" xfId="17749"/>
    <cellStyle name="Normal 4 11" xfId="17750"/>
    <cellStyle name="Normal 4 12" xfId="17751"/>
    <cellStyle name="Normal 4 13" xfId="17752"/>
    <cellStyle name="Normal 4 14" xfId="17753"/>
    <cellStyle name="Normal 4 15" xfId="17754"/>
    <cellStyle name="Normal 4 16" xfId="17755"/>
    <cellStyle name="Normal 4 17" xfId="17756"/>
    <cellStyle name="Normal 4 2" xfId="17757"/>
    <cellStyle name="Normal 4 2 2" xfId="17758"/>
    <cellStyle name="Normal 4 2 2 2" xfId="17759"/>
    <cellStyle name="Normal 4 3" xfId="17760"/>
    <cellStyle name="Normal 4 4" xfId="17761"/>
    <cellStyle name="Normal 4 5" xfId="17762"/>
    <cellStyle name="Normal 4 6" xfId="17763"/>
    <cellStyle name="Normal 4 7" xfId="17764"/>
    <cellStyle name="Normal 4 8" xfId="17765"/>
    <cellStyle name="Normal 4 9" xfId="17766"/>
    <cellStyle name="Normal 4_Bang bieu" xfId="17767"/>
    <cellStyle name="Normal 40" xfId="17768"/>
    <cellStyle name="Normal 40 2" xfId="20512"/>
    <cellStyle name="Normal 41" xfId="17769"/>
    <cellStyle name="Normal 42" xfId="17770"/>
    <cellStyle name="Normal 43" xfId="17771"/>
    <cellStyle name="Normal 43 2" xfId="47799"/>
    <cellStyle name="Normal 44" xfId="17772"/>
    <cellStyle name="Normal 45" xfId="17773"/>
    <cellStyle name="Normal 46" xfId="17774"/>
    <cellStyle name="Normal 46 2" xfId="17775"/>
    <cellStyle name="Normal 46 2 2" xfId="17776"/>
    <cellStyle name="Normal 46 2 2 2" xfId="17777"/>
    <cellStyle name="Normal 46 2 3" xfId="17778"/>
    <cellStyle name="Normal 46 3" xfId="17779"/>
    <cellStyle name="Normal 46 3 2" xfId="17780"/>
    <cellStyle name="Normal 46 4" xfId="17781"/>
    <cellStyle name="Normal 47" xfId="17782"/>
    <cellStyle name="Normal 48" xfId="17783"/>
    <cellStyle name="Normal 49" xfId="17784"/>
    <cellStyle name="Normal 5" xfId="17785"/>
    <cellStyle name="Normal 5 2" xfId="17786"/>
    <cellStyle name="Normal 5 2 2" xfId="17787"/>
    <cellStyle name="Normal 5 2 3" xfId="20513"/>
    <cellStyle name="Normal 5 3" xfId="17788"/>
    <cellStyle name="Normal 5 3 2" xfId="17789"/>
    <cellStyle name="Normal 50" xfId="17790"/>
    <cellStyle name="Normal 51" xfId="17791"/>
    <cellStyle name="Normal 52" xfId="17792"/>
    <cellStyle name="Normal 52 2" xfId="17793"/>
    <cellStyle name="Normal 52 2 2" xfId="17794"/>
    <cellStyle name="Normal 52 2 3" xfId="17795"/>
    <cellStyle name="Normal 52 2 3 2" xfId="17796"/>
    <cellStyle name="Normal 52 3" xfId="17797"/>
    <cellStyle name="Normal 52 5 2 2 2" xfId="17798"/>
    <cellStyle name="Normal 52 5 2 2 2 2" xfId="17799"/>
    <cellStyle name="Normal 53" xfId="17800"/>
    <cellStyle name="Normal 53 2" xfId="17801"/>
    <cellStyle name="Normal 53 2 2" xfId="17802"/>
    <cellStyle name="Normal 53 3" xfId="17803"/>
    <cellStyle name="Normal 54" xfId="17804"/>
    <cellStyle name="Normal 54 2" xfId="17805"/>
    <cellStyle name="Normal 54 2 2" xfId="17806"/>
    <cellStyle name="Normal 54 3" xfId="17807"/>
    <cellStyle name="Normal 54 4" xfId="17808"/>
    <cellStyle name="Normal 55" xfId="17809"/>
    <cellStyle name="Normal 55 2" xfId="17810"/>
    <cellStyle name="Normal 55 2 2" xfId="17811"/>
    <cellStyle name="Normal 55 2 2 2" xfId="17812"/>
    <cellStyle name="Normal 55 2 3" xfId="17813"/>
    <cellStyle name="Normal 55 3" xfId="17814"/>
    <cellStyle name="Normal 55 3 2" xfId="17815"/>
    <cellStyle name="Normal 55 4" xfId="17816"/>
    <cellStyle name="Normal 56" xfId="17817"/>
    <cellStyle name="Normal 56 2" xfId="17818"/>
    <cellStyle name="Normal 56 2 2" xfId="17819"/>
    <cellStyle name="Normal 56 2 2 2" xfId="17820"/>
    <cellStyle name="Normal 56 2 2 2 2" xfId="17821"/>
    <cellStyle name="Normal 56 2 2 3" xfId="17822"/>
    <cellStyle name="Normal 56 2 3" xfId="17823"/>
    <cellStyle name="Normal 56 2 3 2" xfId="17824"/>
    <cellStyle name="Normal 56 2 4" xfId="17825"/>
    <cellStyle name="Normal 56 3" xfId="17826"/>
    <cellStyle name="Normal 56 3 2" xfId="17827"/>
    <cellStyle name="Normal 56 3 2 2" xfId="17828"/>
    <cellStyle name="Normal 56 3 3" xfId="17829"/>
    <cellStyle name="Normal 56 4" xfId="17830"/>
    <cellStyle name="Normal 56 4 2" xfId="17831"/>
    <cellStyle name="Normal 56 5" xfId="17832"/>
    <cellStyle name="Normal 57" xfId="17833"/>
    <cellStyle name="Normal 57 2" xfId="17834"/>
    <cellStyle name="Normal 57 2 2" xfId="17835"/>
    <cellStyle name="Normal 57 3" xfId="17836"/>
    <cellStyle name="Normal 57 4" xfId="20514"/>
    <cellStyle name="Normal 58" xfId="17837"/>
    <cellStyle name="Normal 58 2" xfId="17838"/>
    <cellStyle name="Normal 59" xfId="17839"/>
    <cellStyle name="Normal 6" xfId="17840"/>
    <cellStyle name="Normal 6 10" xfId="17841"/>
    <cellStyle name="Normal 6 11" xfId="17842"/>
    <cellStyle name="Normal 6 12" xfId="17843"/>
    <cellStyle name="Normal 6 13" xfId="17844"/>
    <cellStyle name="Normal 6 14" xfId="17845"/>
    <cellStyle name="Normal 6 15" xfId="17846"/>
    <cellStyle name="Normal 6 16" xfId="17847"/>
    <cellStyle name="Normal 6 17" xfId="20515"/>
    <cellStyle name="Normal 6 2" xfId="17848"/>
    <cellStyle name="Normal 6 2 2" xfId="17849"/>
    <cellStyle name="Normal 6 3" xfId="17850"/>
    <cellStyle name="Normal 6 3 2" xfId="17851"/>
    <cellStyle name="Normal 6 3 2 2" xfId="47801"/>
    <cellStyle name="Normal 6 3 2 4" xfId="47809"/>
    <cellStyle name="Normal 6 4" xfId="17852"/>
    <cellStyle name="Normal 6 4 2" xfId="17853"/>
    <cellStyle name="Normal 6 5" xfId="17854"/>
    <cellStyle name="Normal 6 6" xfId="17855"/>
    <cellStyle name="Normal 6 6 2" xfId="47580"/>
    <cellStyle name="Normal 6 6 3" xfId="47810"/>
    <cellStyle name="Normal 6 7" xfId="17856"/>
    <cellStyle name="Normal 6 8" xfId="17857"/>
    <cellStyle name="Normal 6 9" xfId="17858"/>
    <cellStyle name="Normal 6_TPCP trinh UBND ngay 27-12" xfId="17859"/>
    <cellStyle name="Normal 60" xfId="17860"/>
    <cellStyle name="Normal 60 2" xfId="17861"/>
    <cellStyle name="Normal 61" xfId="17862"/>
    <cellStyle name="Normal 62" xfId="17863"/>
    <cellStyle name="Normal 63" xfId="17864"/>
    <cellStyle name="Normal 63 2" xfId="17865"/>
    <cellStyle name="Normal 64" xfId="17866"/>
    <cellStyle name="Normal 65" xfId="17867"/>
    <cellStyle name="Normal 66" xfId="17868"/>
    <cellStyle name="Normal 67" xfId="17869"/>
    <cellStyle name="Normal 68" xfId="47803"/>
    <cellStyle name="Normal 7" xfId="17870"/>
    <cellStyle name="Normal 7 2" xfId="17871"/>
    <cellStyle name="Normal 7 2 3" xfId="17872"/>
    <cellStyle name="Normal 7 3" xfId="17873"/>
    <cellStyle name="Normal 7 3 2" xfId="17874"/>
    <cellStyle name="Normal 7 3 2 2" xfId="17875"/>
    <cellStyle name="Normal 7 3 3" xfId="17876"/>
    <cellStyle name="Normal 7 5" xfId="17877"/>
    <cellStyle name="Normal 7_!1 1 bao cao giao KH ve HTCMT vung TNB   12-12-2011" xfId="17878"/>
    <cellStyle name="Normal 79" xfId="17879"/>
    <cellStyle name="Normal 79 2" xfId="17880"/>
    <cellStyle name="Normal 79 2 2" xfId="17881"/>
    <cellStyle name="Normal 79 2 2 2" xfId="17882"/>
    <cellStyle name="Normal 79 2 2 2 2" xfId="17883"/>
    <cellStyle name="Normal 79 2 2 3" xfId="17884"/>
    <cellStyle name="Normal 79 2 3" xfId="17885"/>
    <cellStyle name="Normal 79 2 3 2" xfId="17886"/>
    <cellStyle name="Normal 79 2 4" xfId="17887"/>
    <cellStyle name="Normal 79 3" xfId="17888"/>
    <cellStyle name="Normal 79 3 2" xfId="17889"/>
    <cellStyle name="Normal 79 3 2 2" xfId="17890"/>
    <cellStyle name="Normal 79 3 3" xfId="17891"/>
    <cellStyle name="Normal 79 4" xfId="17892"/>
    <cellStyle name="Normal 79 4 2" xfId="17893"/>
    <cellStyle name="Normal 79 5" xfId="17894"/>
    <cellStyle name="Normal 8" xfId="17895"/>
    <cellStyle name="Normal 8 2" xfId="17896"/>
    <cellStyle name="Normal 8 2 2" xfId="17897"/>
    <cellStyle name="Normal 8 2 2 2" xfId="17898"/>
    <cellStyle name="Normal 8 2 3" xfId="17899"/>
    <cellStyle name="Normal 8 2_Phuongangiao 1-giaoxulykythuat" xfId="17900"/>
    <cellStyle name="Normal 8 3" xfId="17901"/>
    <cellStyle name="Normal 8 3 2" xfId="17902"/>
    <cellStyle name="Normal 8_21.3.2012Tong hop von ung nam 2012(banBCa.Hong)" xfId="17903"/>
    <cellStyle name="Normal 821" xfId="17904"/>
    <cellStyle name="Normal 9" xfId="17905"/>
    <cellStyle name="Normal 9 10" xfId="17906"/>
    <cellStyle name="Normal 9 12" xfId="17907"/>
    <cellStyle name="Normal 9 13" xfId="17908"/>
    <cellStyle name="Normal 9 17" xfId="17909"/>
    <cellStyle name="Normal 9 2" xfId="17910"/>
    <cellStyle name="Normal 9 21" xfId="17911"/>
    <cellStyle name="Normal 9 23" xfId="17912"/>
    <cellStyle name="Normal 9 3" xfId="17913"/>
    <cellStyle name="Normal 9 4" xfId="17914"/>
    <cellStyle name="Normal 9 4 2" xfId="17915"/>
    <cellStyle name="Normal 9 46" xfId="17916"/>
    <cellStyle name="Normal 9 47" xfId="17917"/>
    <cellStyle name="Normal 9 48" xfId="17918"/>
    <cellStyle name="Normal 9 49" xfId="17919"/>
    <cellStyle name="Normal 9 50" xfId="17920"/>
    <cellStyle name="Normal 9 51" xfId="17921"/>
    <cellStyle name="Normal 9 52" xfId="17922"/>
    <cellStyle name="Normal 9_Bieu KH trung han BKH TW" xfId="17923"/>
    <cellStyle name="Normal_Bieu mau (CV )" xfId="1"/>
    <cellStyle name="Normal_PHU LUC 4" xfId="47808"/>
    <cellStyle name="Normal1" xfId="17924"/>
    <cellStyle name="Normal8" xfId="17925"/>
    <cellStyle name="Normale_ PESO ELETTR." xfId="17926"/>
    <cellStyle name="Normalny_Cennik obowiazuje od 06-08-2001 r (1)" xfId="17927"/>
    <cellStyle name="Note 2" xfId="17928"/>
    <cellStyle name="Note 2 2" xfId="17929"/>
    <cellStyle name="Note 3" xfId="17930"/>
    <cellStyle name="Note 3 2" xfId="17931"/>
    <cellStyle name="Note 4" xfId="17932"/>
    <cellStyle name="Note 4 2" xfId="17933"/>
    <cellStyle name="Note 5" xfId="17934"/>
    <cellStyle name="Note 6" xfId="17935"/>
    <cellStyle name="Note 6 2" xfId="17936"/>
    <cellStyle name="NWM" xfId="17937"/>
    <cellStyle name="Ò_x000a_Normal_123569" xfId="17938"/>
    <cellStyle name="Ò_x000d_Normal_123569" xfId="17939"/>
    <cellStyle name="Ò_x005f_x000d_Normal_123569" xfId="17940"/>
    <cellStyle name="Ò_x005f_x005f_x005f_x000d_Normal_123569" xfId="17941"/>
    <cellStyle name="Œ…‹æØ‚è [0.00]_ÆÂ¹²" xfId="17942"/>
    <cellStyle name="Œ…‹æØ‚è_laroux" xfId="17943"/>
    <cellStyle name="oft Excel]_x000a__x000a_Comment=open=/f ‚ðw’è‚·‚é‚ÆAƒ†[ƒU[’è‹`ŠÖ”‚ðŠÖ”“\‚è•t‚¯‚Ìˆê——‚É“o˜^‚·‚é‚±‚Æ‚ª‚Å‚«‚Ü‚·B_x000a__x000a_Maximized" xfId="17944"/>
    <cellStyle name="oft Excel]_x000a__x000a_Comment=open=/f ‚ðŽw’è‚·‚é‚ÆAƒ†[ƒU[’è‹`ŠÖ”‚ðŠÖ”“\‚è•t‚¯‚Ìˆê——‚É“o˜^‚·‚é‚±‚Æ‚ª‚Å‚«‚Ü‚·B_x000a__x000a_Maximized" xfId="17945"/>
    <cellStyle name="oft Excel]_x000a__x000a_Comment=The open=/f lines load custom functions into the Paste Function list._x000a__x000a_Maximized=2_x000a__x000a_Basics=1_x000a__x000a_A" xfId="17946"/>
    <cellStyle name="oft Excel]_x000a__x000a_Comment=The open=/f lines load custom functions into the Paste Function list._x000a__x000a_Maximized=3_x000a__x000a_Basics=1_x000a__x000a_A" xfId="17947"/>
    <cellStyle name="oft Excel]_x000d__x000a_Comment=open=/f ‚ðw’è‚·‚é‚ÆAƒ†[ƒU[’è‹`ŠÖ”‚ðŠÖ”“\‚è•t‚¯‚Ìˆê——‚É“o˜^‚·‚é‚±‚Æ‚ª‚Å‚«‚Ü‚·B_x000d__x000a_Maximized" xfId="17948"/>
    <cellStyle name="oft Excel]_x000d__x000a_Comment=open=/f ‚ðŽw’è‚·‚é‚ÆAƒ†[ƒU[’è‹`ŠÖ”‚ðŠÖ”“\‚è•t‚¯‚Ìˆê——‚É“o˜^‚·‚é‚±‚Æ‚ª‚Å‚«‚Ü‚·B_x000d__x000a_Maximized" xfId="17949"/>
    <cellStyle name="oft Excel]_x000d__x000a_Comment=The open=/f lines load custom functions into the Paste Function list._x000d__x000a_Maximized=2_x000d__x000a_Basics=1_x000d__x000a_A" xfId="17950"/>
    <cellStyle name="oft Excel]_x000d__x000a_Comment=The open=/f lines load custom functions into the Paste Function list._x000d__x000a_Maximized=3_x000d__x000a_Basics=1_x000d__x000a_A" xfId="17951"/>
    <cellStyle name="oft Excel]_x005f_x000d__x005f_x000a_Comment=open=/f ‚ðw’è‚·‚é‚ÆAƒ†[ƒU[’è‹`ŠÖ”‚ðŠÖ”“\‚è•t‚¯‚Ìˆê——‚É“o˜^‚·‚é‚±‚Æ‚ª‚Å‚«‚Ü‚·B_x005f_x000d__x005f_x000a_Maximized" xfId="17952"/>
    <cellStyle name="omma [0]_Mktg Prog" xfId="17953"/>
    <cellStyle name="ormal_Sheet1_1" xfId="17954"/>
    <cellStyle name="Output 2" xfId="17955"/>
    <cellStyle name="Output 2 2" xfId="17956"/>
    <cellStyle name="p" xfId="17957"/>
    <cellStyle name="paint" xfId="17958"/>
    <cellStyle name="paint 2" xfId="17959"/>
    <cellStyle name="paint 2 2" xfId="17960"/>
    <cellStyle name="paint_05-12  KH trung han 2016-2020 - Liem Thinh edited" xfId="17961"/>
    <cellStyle name="Pattern" xfId="17962"/>
    <cellStyle name="Pattern 10" xfId="17963"/>
    <cellStyle name="Pattern 11" xfId="17964"/>
    <cellStyle name="Pattern 12" xfId="17965"/>
    <cellStyle name="Pattern 13" xfId="17966"/>
    <cellStyle name="Pattern 14" xfId="17967"/>
    <cellStyle name="Pattern 15" xfId="17968"/>
    <cellStyle name="Pattern 16" xfId="17969"/>
    <cellStyle name="Pattern 2" xfId="17970"/>
    <cellStyle name="Pattern 3" xfId="17971"/>
    <cellStyle name="Pattern 4" xfId="17972"/>
    <cellStyle name="Pattern 5" xfId="17973"/>
    <cellStyle name="Pattern 6" xfId="17974"/>
    <cellStyle name="Pattern 7" xfId="17975"/>
    <cellStyle name="Pattern 8" xfId="17976"/>
    <cellStyle name="Pattern 9" xfId="17977"/>
    <cellStyle name="per.style" xfId="17978"/>
    <cellStyle name="per.style 2" xfId="17979"/>
    <cellStyle name="Percent %" xfId="17980"/>
    <cellStyle name="Percent % Long Underline" xfId="17981"/>
    <cellStyle name="Percent %_Worksheet in  US Financial Statements Ref. Workbook - Single Co" xfId="17982"/>
    <cellStyle name="Percent (0)" xfId="17983"/>
    <cellStyle name="Percent (0) 10" xfId="17984"/>
    <cellStyle name="Percent (0) 11" xfId="17985"/>
    <cellStyle name="Percent (0) 12" xfId="17986"/>
    <cellStyle name="Percent (0) 13" xfId="17987"/>
    <cellStyle name="Percent (0) 14" xfId="17988"/>
    <cellStyle name="Percent (0) 15" xfId="17989"/>
    <cellStyle name="Percent (0) 2" xfId="17990"/>
    <cellStyle name="Percent (0) 3" xfId="17991"/>
    <cellStyle name="Percent (0) 4" xfId="17992"/>
    <cellStyle name="Percent (0) 5" xfId="17993"/>
    <cellStyle name="Percent (0) 6" xfId="17994"/>
    <cellStyle name="Percent (0) 7" xfId="17995"/>
    <cellStyle name="Percent (0) 8" xfId="17996"/>
    <cellStyle name="Percent (0) 9" xfId="17997"/>
    <cellStyle name="Percent [0]" xfId="17998"/>
    <cellStyle name="Percent [0] 10" xfId="17999"/>
    <cellStyle name="Percent [0] 11" xfId="18000"/>
    <cellStyle name="Percent [0] 12" xfId="18001"/>
    <cellStyle name="Percent [0] 13" xfId="18002"/>
    <cellStyle name="Percent [0] 14" xfId="18003"/>
    <cellStyle name="Percent [0] 15" xfId="18004"/>
    <cellStyle name="Percent [0] 16" xfId="18005"/>
    <cellStyle name="Percent [0] 2" xfId="18006"/>
    <cellStyle name="Percent [0] 3" xfId="18007"/>
    <cellStyle name="Percent [0] 4" xfId="18008"/>
    <cellStyle name="Percent [0] 5" xfId="18009"/>
    <cellStyle name="Percent [0] 6" xfId="18010"/>
    <cellStyle name="Percent [0] 7" xfId="18011"/>
    <cellStyle name="Percent [0] 8" xfId="18012"/>
    <cellStyle name="Percent [0] 9" xfId="18013"/>
    <cellStyle name="Percent [00]" xfId="18014"/>
    <cellStyle name="Percent [00] 10" xfId="18015"/>
    <cellStyle name="Percent [00] 11" xfId="18016"/>
    <cellStyle name="Percent [00] 12" xfId="18017"/>
    <cellStyle name="Percent [00] 13" xfId="18018"/>
    <cellStyle name="Percent [00] 14" xfId="18019"/>
    <cellStyle name="Percent [00] 15" xfId="18020"/>
    <cellStyle name="Percent [00] 16" xfId="18021"/>
    <cellStyle name="Percent [00] 2" xfId="18022"/>
    <cellStyle name="Percent [00] 3" xfId="18023"/>
    <cellStyle name="Percent [00] 4" xfId="18024"/>
    <cellStyle name="Percent [00] 5" xfId="18025"/>
    <cellStyle name="Percent [00] 6" xfId="18026"/>
    <cellStyle name="Percent [00] 7" xfId="18027"/>
    <cellStyle name="Percent [00] 8" xfId="18028"/>
    <cellStyle name="Percent [00] 9" xfId="18029"/>
    <cellStyle name="Percent [2]" xfId="18030"/>
    <cellStyle name="Percent [2] 10" xfId="18031"/>
    <cellStyle name="Percent [2] 11" xfId="18032"/>
    <cellStyle name="Percent [2] 12" xfId="18033"/>
    <cellStyle name="Percent [2] 13" xfId="18034"/>
    <cellStyle name="Percent [2] 14" xfId="18035"/>
    <cellStyle name="Percent [2] 15" xfId="18036"/>
    <cellStyle name="Percent [2] 16" xfId="18037"/>
    <cellStyle name="Percent [2] 2" xfId="18038"/>
    <cellStyle name="Percent [2] 2 2" xfId="18039"/>
    <cellStyle name="Percent [2] 3" xfId="18040"/>
    <cellStyle name="Percent [2] 4" xfId="18041"/>
    <cellStyle name="Percent [2] 5" xfId="18042"/>
    <cellStyle name="Percent [2] 6" xfId="18043"/>
    <cellStyle name="Percent [2] 7" xfId="18044"/>
    <cellStyle name="Percent [2] 8" xfId="18045"/>
    <cellStyle name="Percent [2] 9" xfId="18046"/>
    <cellStyle name="Percent 0.0%" xfId="18047"/>
    <cellStyle name="Percent 0.0% Long Underline" xfId="18048"/>
    <cellStyle name="Percent 0.00%" xfId="18049"/>
    <cellStyle name="Percent 0.00% Long Underline" xfId="18050"/>
    <cellStyle name="Percent 0.000%" xfId="18051"/>
    <cellStyle name="Percent 0.000% Long Underline" xfId="18052"/>
    <cellStyle name="Percent 10" xfId="18053"/>
    <cellStyle name="Percent 10 2" xfId="18054"/>
    <cellStyle name="Percent 11" xfId="18055"/>
    <cellStyle name="Percent 11 2" xfId="18056"/>
    <cellStyle name="Percent 12" xfId="18057"/>
    <cellStyle name="Percent 12 2" xfId="18058"/>
    <cellStyle name="Percent 13" xfId="18059"/>
    <cellStyle name="Percent 13 2" xfId="18060"/>
    <cellStyle name="Percent 14" xfId="18061"/>
    <cellStyle name="Percent 14 2" xfId="18062"/>
    <cellStyle name="Percent 15" xfId="18063"/>
    <cellStyle name="Percent 16" xfId="18064"/>
    <cellStyle name="Percent 17" xfId="18065"/>
    <cellStyle name="Percent 18" xfId="18066"/>
    <cellStyle name="Percent 19" xfId="18067"/>
    <cellStyle name="Percent 19 2" xfId="18068"/>
    <cellStyle name="Percent 2" xfId="18069"/>
    <cellStyle name="Percent 2 2" xfId="18070"/>
    <cellStyle name="Percent 2 2 2" xfId="18071"/>
    <cellStyle name="Percent 2 2 3" xfId="18072"/>
    <cellStyle name="Percent 2 3" xfId="18073"/>
    <cellStyle name="Percent 2 4" xfId="18074"/>
    <cellStyle name="Percent 20" xfId="18075"/>
    <cellStyle name="Percent 20 2" xfId="18076"/>
    <cellStyle name="Percent 21" xfId="18077"/>
    <cellStyle name="Percent 22" xfId="18078"/>
    <cellStyle name="Percent 23" xfId="18079"/>
    <cellStyle name="Percent 24" xfId="18080"/>
    <cellStyle name="Percent 24 2" xfId="18081"/>
    <cellStyle name="Percent 25" xfId="18082"/>
    <cellStyle name="Percent 3" xfId="18083"/>
    <cellStyle name="Percent 3 2" xfId="18084"/>
    <cellStyle name="Percent 3 3" xfId="18085"/>
    <cellStyle name="Percent 3 3 2" xfId="18086"/>
    <cellStyle name="Percent 4" xfId="18087"/>
    <cellStyle name="Percent 4 2" xfId="18088"/>
    <cellStyle name="Percent 5" xfId="18089"/>
    <cellStyle name="Percent 5 2" xfId="18090"/>
    <cellStyle name="Percent 6" xfId="18091"/>
    <cellStyle name="Percent 6 2" xfId="18092"/>
    <cellStyle name="Percent 7" xfId="18093"/>
    <cellStyle name="Percent 7 2" xfId="18094"/>
    <cellStyle name="Percent 8" xfId="18095"/>
    <cellStyle name="Percent 8 2" xfId="18096"/>
    <cellStyle name="Percent 9" xfId="18097"/>
    <cellStyle name="Percent 9 2" xfId="18098"/>
    <cellStyle name="PERCENTAGE" xfId="18099"/>
    <cellStyle name="PERCENTAGE 2" xfId="18100"/>
    <cellStyle name="PrePop Currency (0)" xfId="18101"/>
    <cellStyle name="PrePop Currency (0) 10" xfId="18102"/>
    <cellStyle name="PrePop Currency (0) 11" xfId="18103"/>
    <cellStyle name="PrePop Currency (0) 12" xfId="18104"/>
    <cellStyle name="PrePop Currency (0) 13" xfId="18105"/>
    <cellStyle name="PrePop Currency (0) 14" xfId="18106"/>
    <cellStyle name="PrePop Currency (0) 15" xfId="18107"/>
    <cellStyle name="PrePop Currency (0) 16" xfId="18108"/>
    <cellStyle name="PrePop Currency (0) 2" xfId="18109"/>
    <cellStyle name="PrePop Currency (0) 3" xfId="18110"/>
    <cellStyle name="PrePop Currency (0) 4" xfId="18111"/>
    <cellStyle name="PrePop Currency (0) 5" xfId="18112"/>
    <cellStyle name="PrePop Currency (0) 6" xfId="18113"/>
    <cellStyle name="PrePop Currency (0) 7" xfId="18114"/>
    <cellStyle name="PrePop Currency (0) 8" xfId="18115"/>
    <cellStyle name="PrePop Currency (0) 9" xfId="18116"/>
    <cellStyle name="PrePop Currency (2)" xfId="18117"/>
    <cellStyle name="PrePop Currency (2) 10" xfId="18118"/>
    <cellStyle name="PrePop Currency (2) 11" xfId="18119"/>
    <cellStyle name="PrePop Currency (2) 12" xfId="18120"/>
    <cellStyle name="PrePop Currency (2) 13" xfId="18121"/>
    <cellStyle name="PrePop Currency (2) 14" xfId="18122"/>
    <cellStyle name="PrePop Currency (2) 15" xfId="18123"/>
    <cellStyle name="PrePop Currency (2) 16" xfId="18124"/>
    <cellStyle name="PrePop Currency (2) 2" xfId="18125"/>
    <cellStyle name="PrePop Currency (2) 3" xfId="18126"/>
    <cellStyle name="PrePop Currency (2) 4" xfId="18127"/>
    <cellStyle name="PrePop Currency (2) 5" xfId="18128"/>
    <cellStyle name="PrePop Currency (2) 6" xfId="18129"/>
    <cellStyle name="PrePop Currency (2) 7" xfId="18130"/>
    <cellStyle name="PrePop Currency (2) 8" xfId="18131"/>
    <cellStyle name="PrePop Currency (2) 9" xfId="18132"/>
    <cellStyle name="PrePop Units (0)" xfId="18133"/>
    <cellStyle name="PrePop Units (0) 10" xfId="18134"/>
    <cellStyle name="PrePop Units (0) 11" xfId="18135"/>
    <cellStyle name="PrePop Units (0) 12" xfId="18136"/>
    <cellStyle name="PrePop Units (0) 13" xfId="18137"/>
    <cellStyle name="PrePop Units (0) 14" xfId="18138"/>
    <cellStyle name="PrePop Units (0) 15" xfId="18139"/>
    <cellStyle name="PrePop Units (0) 16" xfId="18140"/>
    <cellStyle name="PrePop Units (0) 2" xfId="18141"/>
    <cellStyle name="PrePop Units (0) 3" xfId="18142"/>
    <cellStyle name="PrePop Units (0) 4" xfId="18143"/>
    <cellStyle name="PrePop Units (0) 5" xfId="18144"/>
    <cellStyle name="PrePop Units (0) 6" xfId="18145"/>
    <cellStyle name="PrePop Units (0) 7" xfId="18146"/>
    <cellStyle name="PrePop Units (0) 8" xfId="18147"/>
    <cellStyle name="PrePop Units (0) 9" xfId="18148"/>
    <cellStyle name="PrePop Units (1)" xfId="18149"/>
    <cellStyle name="PrePop Units (1) 10" xfId="18150"/>
    <cellStyle name="PrePop Units (1) 11" xfId="18151"/>
    <cellStyle name="PrePop Units (1) 12" xfId="18152"/>
    <cellStyle name="PrePop Units (1) 13" xfId="18153"/>
    <cellStyle name="PrePop Units (1) 14" xfId="18154"/>
    <cellStyle name="PrePop Units (1) 15" xfId="18155"/>
    <cellStyle name="PrePop Units (1) 16" xfId="18156"/>
    <cellStyle name="PrePop Units (1) 2" xfId="18157"/>
    <cellStyle name="PrePop Units (1) 3" xfId="18158"/>
    <cellStyle name="PrePop Units (1) 4" xfId="18159"/>
    <cellStyle name="PrePop Units (1) 5" xfId="18160"/>
    <cellStyle name="PrePop Units (1) 6" xfId="18161"/>
    <cellStyle name="PrePop Units (1) 7" xfId="18162"/>
    <cellStyle name="PrePop Units (1) 8" xfId="18163"/>
    <cellStyle name="PrePop Units (1) 9" xfId="18164"/>
    <cellStyle name="PrePop Units (2)" xfId="18165"/>
    <cellStyle name="PrePop Units (2) 10" xfId="18166"/>
    <cellStyle name="PrePop Units (2) 11" xfId="18167"/>
    <cellStyle name="PrePop Units (2) 12" xfId="18168"/>
    <cellStyle name="PrePop Units (2) 13" xfId="18169"/>
    <cellStyle name="PrePop Units (2) 14" xfId="18170"/>
    <cellStyle name="PrePop Units (2) 15" xfId="18171"/>
    <cellStyle name="PrePop Units (2) 16" xfId="18172"/>
    <cellStyle name="PrePop Units (2) 2" xfId="18173"/>
    <cellStyle name="PrePop Units (2) 3" xfId="18174"/>
    <cellStyle name="PrePop Units (2) 4" xfId="18175"/>
    <cellStyle name="PrePop Units (2) 5" xfId="18176"/>
    <cellStyle name="PrePop Units (2) 6" xfId="18177"/>
    <cellStyle name="PrePop Units (2) 7" xfId="18178"/>
    <cellStyle name="PrePop Units (2) 8" xfId="18179"/>
    <cellStyle name="PrePop Units (2) 9" xfId="18180"/>
    <cellStyle name="pricing" xfId="18181"/>
    <cellStyle name="pricing 2" xfId="18182"/>
    <cellStyle name="PSChar" xfId="18183"/>
    <cellStyle name="PSHeading" xfId="18184"/>
    <cellStyle name="Quantity" xfId="18185"/>
    <cellStyle name="regstoresfromspecstores" xfId="18186"/>
    <cellStyle name="regstoresfromspecstores 2" xfId="18187"/>
    <cellStyle name="RevList" xfId="18188"/>
    <cellStyle name="rlink_tiªn l­în_x005f_x001b_Hyperlink_TONG HOP KINH PHI" xfId="18189"/>
    <cellStyle name="rmal_ADAdot" xfId="18190"/>
    <cellStyle name="S—_x0008_" xfId="18191"/>
    <cellStyle name="S—_x0008_ 2" xfId="18192"/>
    <cellStyle name="s]_x000a__x000a_spooler=yes_x000a__x000a_load=_x000a__x000a_Beep=yes_x000a__x000a_NullPort=None_x000a__x000a_BorderWidth=3_x000a__x000a_CursorBlinkRate=1200_x000a__x000a_DoubleClickSpeed=452_x000a__x000a_Programs=co" xfId="18193"/>
    <cellStyle name="s]_x000d__x000a_spooler=yes_x000d__x000a_load=_x000d__x000a_Beep=yes_x000d__x000a_NullPort=None_x000d__x000a_BorderWidth=3_x000d__x000a_CursorBlinkRate=1200_x000d__x000a_DoubleClickSpeed=452_x000d__x000a_Programs=co" xfId="1819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18195"/>
    <cellStyle name="S—_x0008__KH TPCP vung TNB (03-1-2012)" xfId="18196"/>
    <cellStyle name="S—_x005f_x0008_" xfId="18197"/>
    <cellStyle name="SAPBEXaggData" xfId="18198"/>
    <cellStyle name="SAPBEXaggData 2" xfId="18199"/>
    <cellStyle name="SAPBEXaggDataEmph" xfId="18200"/>
    <cellStyle name="SAPBEXaggDataEmph 2" xfId="18201"/>
    <cellStyle name="SAPBEXaggItem" xfId="18202"/>
    <cellStyle name="SAPBEXaggItem 2" xfId="18203"/>
    <cellStyle name="SAPBEXchaText" xfId="18204"/>
    <cellStyle name="SAPBEXchaText 2" xfId="18205"/>
    <cellStyle name="SAPBEXexcBad7" xfId="18206"/>
    <cellStyle name="SAPBEXexcBad7 2" xfId="18207"/>
    <cellStyle name="SAPBEXexcBad8" xfId="18208"/>
    <cellStyle name="SAPBEXexcBad8 2" xfId="18209"/>
    <cellStyle name="SAPBEXexcBad9" xfId="18210"/>
    <cellStyle name="SAPBEXexcBad9 2" xfId="18211"/>
    <cellStyle name="SAPBEXexcCritical4" xfId="18212"/>
    <cellStyle name="SAPBEXexcCritical4 2" xfId="18213"/>
    <cellStyle name="SAPBEXexcCritical5" xfId="18214"/>
    <cellStyle name="SAPBEXexcCritical5 2" xfId="18215"/>
    <cellStyle name="SAPBEXexcCritical6" xfId="18216"/>
    <cellStyle name="SAPBEXexcCritical6 2" xfId="18217"/>
    <cellStyle name="SAPBEXexcGood1" xfId="18218"/>
    <cellStyle name="SAPBEXexcGood1 2" xfId="18219"/>
    <cellStyle name="SAPBEXexcGood2" xfId="18220"/>
    <cellStyle name="SAPBEXexcGood2 2" xfId="18221"/>
    <cellStyle name="SAPBEXexcGood3" xfId="18222"/>
    <cellStyle name="SAPBEXexcGood3 2" xfId="18223"/>
    <cellStyle name="SAPBEXfilterDrill" xfId="18224"/>
    <cellStyle name="SAPBEXfilterDrill 2" xfId="18225"/>
    <cellStyle name="SAPBEXfilterItem" xfId="18226"/>
    <cellStyle name="SAPBEXfilterItem 2" xfId="18227"/>
    <cellStyle name="SAPBEXfilterText" xfId="18228"/>
    <cellStyle name="SAPBEXfilterText 2" xfId="18229"/>
    <cellStyle name="SAPBEXformats" xfId="18230"/>
    <cellStyle name="SAPBEXformats 2" xfId="18231"/>
    <cellStyle name="SAPBEXheaderItem" xfId="18232"/>
    <cellStyle name="SAPBEXheaderItem 2" xfId="18233"/>
    <cellStyle name="SAPBEXheaderText" xfId="18234"/>
    <cellStyle name="SAPBEXheaderText 2" xfId="18235"/>
    <cellStyle name="SAPBEXresData" xfId="18236"/>
    <cellStyle name="SAPBEXresData 2" xfId="18237"/>
    <cellStyle name="SAPBEXresDataEmph" xfId="18238"/>
    <cellStyle name="SAPBEXresDataEmph 2" xfId="18239"/>
    <cellStyle name="SAPBEXresItem" xfId="18240"/>
    <cellStyle name="SAPBEXresItem 2" xfId="18241"/>
    <cellStyle name="SAPBEXstdData" xfId="18242"/>
    <cellStyle name="SAPBEXstdData 2" xfId="18243"/>
    <cellStyle name="SAPBEXstdDataEmph" xfId="18244"/>
    <cellStyle name="SAPBEXstdDataEmph 2" xfId="18245"/>
    <cellStyle name="SAPBEXstdItem" xfId="18246"/>
    <cellStyle name="SAPBEXstdItem 2" xfId="18247"/>
    <cellStyle name="SAPBEXtitle" xfId="18248"/>
    <cellStyle name="SAPBEXtitle 2" xfId="18249"/>
    <cellStyle name="SAPBEXundefined" xfId="18250"/>
    <cellStyle name="SAPBEXundefined 2" xfId="18251"/>
    <cellStyle name="serJet 1200 Series PCL 6" xfId="18252"/>
    <cellStyle name="SHADEDSTORES" xfId="18253"/>
    <cellStyle name="SHADEDSTORES 2" xfId="18254"/>
    <cellStyle name="SHADEDSTORES 2 2" xfId="18255"/>
    <cellStyle name="SHADEDSTORES 2 2 2" xfId="18256"/>
    <cellStyle name="SHADEDSTORES 2 3" xfId="18257"/>
    <cellStyle name="SHADEDSTORES 3" xfId="18258"/>
    <cellStyle name="SHADEDSTORES 3 2" xfId="18259"/>
    <cellStyle name="SHADEDSTORES 4" xfId="18260"/>
    <cellStyle name="songuyen" xfId="18261"/>
    <cellStyle name="specstores" xfId="18262"/>
    <cellStyle name="Standard_AAbgleich" xfId="18263"/>
    <cellStyle name="STTDG" xfId="18264"/>
    <cellStyle name="style" xfId="18265"/>
    <cellStyle name="Style 1" xfId="18266"/>
    <cellStyle name="Style 1 2" xfId="18267"/>
    <cellStyle name="Style 1 2 2" xfId="18268"/>
    <cellStyle name="Style 1 3" xfId="18269"/>
    <cellStyle name="Style 1 3 2" xfId="18270"/>
    <cellStyle name="Style 1 4" xfId="18271"/>
    <cellStyle name="Style 1 5" xfId="18272"/>
    <cellStyle name="Style 1 6" xfId="18273"/>
    <cellStyle name="Style 10" xfId="18274"/>
    <cellStyle name="Style 10 2" xfId="18275"/>
    <cellStyle name="Style 100" xfId="18276"/>
    <cellStyle name="Style 101" xfId="18277"/>
    <cellStyle name="Style 102" xfId="18278"/>
    <cellStyle name="Style 103" xfId="18279"/>
    <cellStyle name="Style 104" xfId="18280"/>
    <cellStyle name="Style 105" xfId="18281"/>
    <cellStyle name="Style 106" xfId="18282"/>
    <cellStyle name="Style 107" xfId="18283"/>
    <cellStyle name="Style 108" xfId="18284"/>
    <cellStyle name="Style 109" xfId="18285"/>
    <cellStyle name="Style 11" xfId="18286"/>
    <cellStyle name="Style 11 2" xfId="18287"/>
    <cellStyle name="Style 110" xfId="18288"/>
    <cellStyle name="Style 111" xfId="18289"/>
    <cellStyle name="Style 112" xfId="18290"/>
    <cellStyle name="Style 113" xfId="18291"/>
    <cellStyle name="Style 114" xfId="18292"/>
    <cellStyle name="Style 115" xfId="18293"/>
    <cellStyle name="Style 116" xfId="18294"/>
    <cellStyle name="Style 117" xfId="18295"/>
    <cellStyle name="Style 118" xfId="18296"/>
    <cellStyle name="Style 119" xfId="18297"/>
    <cellStyle name="Style 12" xfId="18298"/>
    <cellStyle name="Style 12 2" xfId="18299"/>
    <cellStyle name="Style 120" xfId="18300"/>
    <cellStyle name="Style 121" xfId="18301"/>
    <cellStyle name="Style 122" xfId="18302"/>
    <cellStyle name="Style 123" xfId="18303"/>
    <cellStyle name="Style 124" xfId="18304"/>
    <cellStyle name="Style 125" xfId="18305"/>
    <cellStyle name="Style 126" xfId="18306"/>
    <cellStyle name="Style 127" xfId="18307"/>
    <cellStyle name="Style 128" xfId="18308"/>
    <cellStyle name="Style 129" xfId="18309"/>
    <cellStyle name="Style 13" xfId="18310"/>
    <cellStyle name="Style 13 2" xfId="18311"/>
    <cellStyle name="Style 130" xfId="18312"/>
    <cellStyle name="Style 131" xfId="18313"/>
    <cellStyle name="Style 132" xfId="18314"/>
    <cellStyle name="Style 133" xfId="18315"/>
    <cellStyle name="Style 134" xfId="18316"/>
    <cellStyle name="Style 135" xfId="18317"/>
    <cellStyle name="Style 136" xfId="18318"/>
    <cellStyle name="Style 137" xfId="18319"/>
    <cellStyle name="Style 138" xfId="18320"/>
    <cellStyle name="Style 139" xfId="18321"/>
    <cellStyle name="Style 14" xfId="18322"/>
    <cellStyle name="Style 14 2" xfId="18323"/>
    <cellStyle name="Style 140" xfId="18324"/>
    <cellStyle name="Style 141" xfId="18325"/>
    <cellStyle name="Style 142" xfId="18326"/>
    <cellStyle name="Style 143" xfId="18327"/>
    <cellStyle name="Style 144" xfId="18328"/>
    <cellStyle name="Style 145" xfId="18329"/>
    <cellStyle name="Style 146" xfId="18330"/>
    <cellStyle name="Style 147" xfId="18331"/>
    <cellStyle name="Style 148" xfId="18332"/>
    <cellStyle name="Style 149" xfId="18333"/>
    <cellStyle name="Style 15" xfId="18334"/>
    <cellStyle name="Style 15 2" xfId="18335"/>
    <cellStyle name="Style 150" xfId="18336"/>
    <cellStyle name="Style 151" xfId="18337"/>
    <cellStyle name="Style 152" xfId="18338"/>
    <cellStyle name="Style 153" xfId="18339"/>
    <cellStyle name="Style 154" xfId="18340"/>
    <cellStyle name="Style 155" xfId="18341"/>
    <cellStyle name="Style 16" xfId="18342"/>
    <cellStyle name="Style 16 2" xfId="18343"/>
    <cellStyle name="Style 17" xfId="18344"/>
    <cellStyle name="Style 17 2" xfId="18345"/>
    <cellStyle name="Style 18" xfId="18346"/>
    <cellStyle name="Style 18 2" xfId="18347"/>
    <cellStyle name="Style 19" xfId="18348"/>
    <cellStyle name="Style 19 2" xfId="18349"/>
    <cellStyle name="Style 2" xfId="18350"/>
    <cellStyle name="Style 2 2" xfId="18351"/>
    <cellStyle name="Style 20" xfId="18352"/>
    <cellStyle name="Style 20 2" xfId="18353"/>
    <cellStyle name="Style 21" xfId="18354"/>
    <cellStyle name="Style 21 2" xfId="18355"/>
    <cellStyle name="Style 22" xfId="18356"/>
    <cellStyle name="Style 22 2" xfId="18357"/>
    <cellStyle name="Style 23" xfId="18358"/>
    <cellStyle name="Style 23 2" xfId="18359"/>
    <cellStyle name="Style 24" xfId="18360"/>
    <cellStyle name="Style 24 2" xfId="18361"/>
    <cellStyle name="Style 25" xfId="18362"/>
    <cellStyle name="Style 25 2" xfId="18363"/>
    <cellStyle name="Style 26" xfId="18364"/>
    <cellStyle name="Style 26 2" xfId="18365"/>
    <cellStyle name="Style 27" xfId="18366"/>
    <cellStyle name="Style 27 2" xfId="18367"/>
    <cellStyle name="Style 28" xfId="18368"/>
    <cellStyle name="Style 28 2" xfId="18369"/>
    <cellStyle name="Style 29" xfId="18370"/>
    <cellStyle name="Style 29 2" xfId="18371"/>
    <cellStyle name="Style 3" xfId="18372"/>
    <cellStyle name="Style 3 2" xfId="18373"/>
    <cellStyle name="Style 30" xfId="18374"/>
    <cellStyle name="Style 30 2" xfId="18375"/>
    <cellStyle name="Style 31" xfId="18376"/>
    <cellStyle name="Style 31 2" xfId="18377"/>
    <cellStyle name="Style 32" xfId="18378"/>
    <cellStyle name="Style 32 2" xfId="18379"/>
    <cellStyle name="Style 33" xfId="18380"/>
    <cellStyle name="Style 33 2" xfId="18381"/>
    <cellStyle name="Style 34" xfId="18382"/>
    <cellStyle name="Style 34 2" xfId="18383"/>
    <cellStyle name="Style 35" xfId="18384"/>
    <cellStyle name="Style 35 2" xfId="18385"/>
    <cellStyle name="Style 36" xfId="18386"/>
    <cellStyle name="Style 37" xfId="18387"/>
    <cellStyle name="Style 37 2" xfId="18388"/>
    <cellStyle name="Style 38" xfId="18389"/>
    <cellStyle name="Style 38 2" xfId="18390"/>
    <cellStyle name="Style 39" xfId="18391"/>
    <cellStyle name="Style 39 2" xfId="18392"/>
    <cellStyle name="Style 4" xfId="18393"/>
    <cellStyle name="Style 4 2" xfId="18394"/>
    <cellStyle name="Style 40" xfId="18395"/>
    <cellStyle name="Style 40 2" xfId="18396"/>
    <cellStyle name="Style 41" xfId="18397"/>
    <cellStyle name="Style 41 2" xfId="18398"/>
    <cellStyle name="Style 42" xfId="18399"/>
    <cellStyle name="Style 42 2" xfId="18400"/>
    <cellStyle name="Style 43" xfId="18401"/>
    <cellStyle name="Style 43 2" xfId="18402"/>
    <cellStyle name="Style 44" xfId="18403"/>
    <cellStyle name="Style 44 2" xfId="18404"/>
    <cellStyle name="Style 45" xfId="18405"/>
    <cellStyle name="Style 45 2" xfId="18406"/>
    <cellStyle name="Style 46" xfId="18407"/>
    <cellStyle name="Style 46 2" xfId="18408"/>
    <cellStyle name="Style 47" xfId="18409"/>
    <cellStyle name="Style 47 2" xfId="18410"/>
    <cellStyle name="Style 48" xfId="18411"/>
    <cellStyle name="Style 48 2" xfId="18412"/>
    <cellStyle name="Style 49" xfId="18413"/>
    <cellStyle name="Style 49 2" xfId="18414"/>
    <cellStyle name="Style 5" xfId="18415"/>
    <cellStyle name="Style 50" xfId="18416"/>
    <cellStyle name="Style 50 2" xfId="18417"/>
    <cellStyle name="Style 51" xfId="18418"/>
    <cellStyle name="Style 51 2" xfId="18419"/>
    <cellStyle name="Style 52" xfId="18420"/>
    <cellStyle name="Style 52 2" xfId="18421"/>
    <cellStyle name="Style 53" xfId="18422"/>
    <cellStyle name="Style 53 2" xfId="18423"/>
    <cellStyle name="Style 54" xfId="18424"/>
    <cellStyle name="Style 54 2" xfId="18425"/>
    <cellStyle name="Style 55" xfId="18426"/>
    <cellStyle name="Style 55 2" xfId="18427"/>
    <cellStyle name="Style 56" xfId="18428"/>
    <cellStyle name="Style 57" xfId="18429"/>
    <cellStyle name="Style 58" xfId="18430"/>
    <cellStyle name="Style 59" xfId="18431"/>
    <cellStyle name="Style 6" xfId="18432"/>
    <cellStyle name="Style 6 2" xfId="18433"/>
    <cellStyle name="Style 60" xfId="18434"/>
    <cellStyle name="Style 61" xfId="18435"/>
    <cellStyle name="Style 62" xfId="18436"/>
    <cellStyle name="Style 63" xfId="18437"/>
    <cellStyle name="Style 64" xfId="18438"/>
    <cellStyle name="Style 65" xfId="18439"/>
    <cellStyle name="Style 66" xfId="18440"/>
    <cellStyle name="Style 67" xfId="18441"/>
    <cellStyle name="Style 68" xfId="18442"/>
    <cellStyle name="Style 69" xfId="18443"/>
    <cellStyle name="Style 7" xfId="18444"/>
    <cellStyle name="Style 7 2" xfId="18445"/>
    <cellStyle name="Style 70" xfId="18446"/>
    <cellStyle name="Style 71" xfId="18447"/>
    <cellStyle name="Style 72" xfId="18448"/>
    <cellStyle name="Style 73" xfId="18449"/>
    <cellStyle name="Style 74" xfId="18450"/>
    <cellStyle name="Style 75" xfId="18451"/>
    <cellStyle name="Style 76" xfId="18452"/>
    <cellStyle name="Style 77" xfId="18453"/>
    <cellStyle name="Style 78" xfId="18454"/>
    <cellStyle name="Style 79" xfId="18455"/>
    <cellStyle name="Style 8" xfId="18456"/>
    <cellStyle name="Style 8 2" xfId="18457"/>
    <cellStyle name="Style 80" xfId="18458"/>
    <cellStyle name="Style 81" xfId="18459"/>
    <cellStyle name="Style 82" xfId="18460"/>
    <cellStyle name="Style 83" xfId="18461"/>
    <cellStyle name="Style 84" xfId="18462"/>
    <cellStyle name="Style 85" xfId="18463"/>
    <cellStyle name="Style 86" xfId="18464"/>
    <cellStyle name="Style 87" xfId="18465"/>
    <cellStyle name="Style 88" xfId="18466"/>
    <cellStyle name="Style 89" xfId="18467"/>
    <cellStyle name="Style 9" xfId="18468"/>
    <cellStyle name="Style 9 2" xfId="18469"/>
    <cellStyle name="Style 90" xfId="18470"/>
    <cellStyle name="Style 91" xfId="18471"/>
    <cellStyle name="Style 92" xfId="18472"/>
    <cellStyle name="Style 93" xfId="18473"/>
    <cellStyle name="Style 94" xfId="18474"/>
    <cellStyle name="Style 95" xfId="18475"/>
    <cellStyle name="Style 96" xfId="18476"/>
    <cellStyle name="Style 97" xfId="18477"/>
    <cellStyle name="Style 98" xfId="18478"/>
    <cellStyle name="Style 99" xfId="18479"/>
    <cellStyle name="Style Date" xfId="18480"/>
    <cellStyle name="style_1" xfId="18481"/>
    <cellStyle name="subhead" xfId="18482"/>
    <cellStyle name="subhead 2" xfId="18483"/>
    <cellStyle name="Subtotal" xfId="18484"/>
    <cellStyle name="symbol" xfId="18485"/>
    <cellStyle name="T" xfId="18486"/>
    <cellStyle name="T 2" xfId="18487"/>
    <cellStyle name="T_15_10_2013 BC nhu cau von doi ung ODA (2014-2016) ngay 15102013 Sua" xfId="18488"/>
    <cellStyle name="T_bao cao" xfId="18489"/>
    <cellStyle name="T_bao cao 2" xfId="18490"/>
    <cellStyle name="T_bao cao phan bo KHDT 2011(final)" xfId="18491"/>
    <cellStyle name="T_Bao cao so lieu kiem toan nam 2007 sua" xfId="18492"/>
    <cellStyle name="T_Bao cao so lieu kiem toan nam 2007 sua 2" xfId="18493"/>
    <cellStyle name="T_Bao cao so lieu kiem toan nam 2007 sua_!1 1 bao cao giao KH ve HTCMT vung TNB   12-12-2011" xfId="18494"/>
    <cellStyle name="T_Bao cao so lieu kiem toan nam 2007 sua_!1 1 bao cao giao KH ve HTCMT vung TNB   12-12-2011 2" xfId="18495"/>
    <cellStyle name="T_Bao cao so lieu kiem toan nam 2007 sua_KH TPCP vung TNB (03-1-2012)" xfId="18496"/>
    <cellStyle name="T_Bao cao so lieu kiem toan nam 2007 sua_KH TPCP vung TNB (03-1-2012) 2" xfId="18497"/>
    <cellStyle name="T_bao cao_!1 1 bao cao giao KH ve HTCMT vung TNB   12-12-2011" xfId="18498"/>
    <cellStyle name="T_bao cao_!1 1 bao cao giao KH ve HTCMT vung TNB   12-12-2011 2" xfId="18499"/>
    <cellStyle name="T_bao cao_Bieu4HTMT" xfId="18500"/>
    <cellStyle name="T_bao cao_Bieu4HTMT 2" xfId="18501"/>
    <cellStyle name="T_bao cao_Bieu4HTMT_!1 1 bao cao giao KH ve HTCMT vung TNB   12-12-2011" xfId="18502"/>
    <cellStyle name="T_bao cao_Bieu4HTMT_!1 1 bao cao giao KH ve HTCMT vung TNB   12-12-2011 2" xfId="18503"/>
    <cellStyle name="T_bao cao_Bieu4HTMT_KH TPCP vung TNB (03-1-2012)" xfId="18504"/>
    <cellStyle name="T_bao cao_Bieu4HTMT_KH TPCP vung TNB (03-1-2012) 2" xfId="18505"/>
    <cellStyle name="T_bao cao_KH TPCP vung TNB (03-1-2012)" xfId="18506"/>
    <cellStyle name="T_bao cao_KH TPCP vung TNB (03-1-2012) 2" xfId="18507"/>
    <cellStyle name="T_BBTNG-06" xfId="18508"/>
    <cellStyle name="T_BBTNG-06 2" xfId="18509"/>
    <cellStyle name="T_BBTNG-06_!1 1 bao cao giao KH ve HTCMT vung TNB   12-12-2011" xfId="18510"/>
    <cellStyle name="T_BBTNG-06_!1 1 bao cao giao KH ve HTCMT vung TNB   12-12-2011 2" xfId="18511"/>
    <cellStyle name="T_BBTNG-06_Bieu4HTMT" xfId="18512"/>
    <cellStyle name="T_BBTNG-06_Bieu4HTMT 2" xfId="18513"/>
    <cellStyle name="T_BBTNG-06_Bieu4HTMT_!1 1 bao cao giao KH ve HTCMT vung TNB   12-12-2011" xfId="18514"/>
    <cellStyle name="T_BBTNG-06_Bieu4HTMT_!1 1 bao cao giao KH ve HTCMT vung TNB   12-12-2011 2" xfId="18515"/>
    <cellStyle name="T_BBTNG-06_Bieu4HTMT_KH TPCP vung TNB (03-1-2012)" xfId="18516"/>
    <cellStyle name="T_BBTNG-06_Bieu4HTMT_KH TPCP vung TNB (03-1-2012) 2" xfId="18517"/>
    <cellStyle name="T_BBTNG-06_KH TPCP vung TNB (03-1-2012)" xfId="18518"/>
    <cellStyle name="T_BBTNG-06_KH TPCP vung TNB (03-1-2012) 2" xfId="18519"/>
    <cellStyle name="T_BC  NAM 2007" xfId="18520"/>
    <cellStyle name="T_BC  NAM 2007 2" xfId="18521"/>
    <cellStyle name="T_BC CTMT-2008 Ttinh" xfId="18522"/>
    <cellStyle name="T_BC CTMT-2008 Ttinh 2" xfId="18523"/>
    <cellStyle name="T_BC CTMT-2008 Ttinh_!1 1 bao cao giao KH ve HTCMT vung TNB   12-12-2011" xfId="18524"/>
    <cellStyle name="T_BC CTMT-2008 Ttinh_!1 1 bao cao giao KH ve HTCMT vung TNB   12-12-2011 2" xfId="18525"/>
    <cellStyle name="T_BC CTMT-2008 Ttinh_KH TPCP vung TNB (03-1-2012)" xfId="18526"/>
    <cellStyle name="T_BC CTMT-2008 Ttinh_KH TPCP vung TNB (03-1-2012) 2" xfId="18527"/>
    <cellStyle name="T_BC nhu cau von doi ung ODA nganh NN (BKH)" xfId="18528"/>
    <cellStyle name="T_BC nhu cau von doi ung ODA nganh NN (BKH)_05-12  KH trung han 2016-2020 - Liem Thinh edited" xfId="18529"/>
    <cellStyle name="T_BC nhu cau von doi ung ODA nganh NN (BKH)_Copy of 05-12  KH trung han 2016-2020 - Liem Thinh edited (1)" xfId="18530"/>
    <cellStyle name="T_BC Tai co cau (bieu TH)" xfId="18531"/>
    <cellStyle name="T_BC Tai co cau (bieu TH)_05-12  KH trung han 2016-2020 - Liem Thinh edited" xfId="18532"/>
    <cellStyle name="T_BC Tai co cau (bieu TH)_Copy of 05-12  KH trung han 2016-2020 - Liem Thinh edited (1)" xfId="18533"/>
    <cellStyle name="T_Bieu 4.2 A, B KHCTgiong 2011" xfId="18534"/>
    <cellStyle name="T_Bieu 4.2 A, B KHCTgiong 2011 10" xfId="18535"/>
    <cellStyle name="T_Bieu 4.2 A, B KHCTgiong 2011 11" xfId="18536"/>
    <cellStyle name="T_Bieu 4.2 A, B KHCTgiong 2011 12" xfId="18537"/>
    <cellStyle name="T_Bieu 4.2 A, B KHCTgiong 2011 13" xfId="18538"/>
    <cellStyle name="T_Bieu 4.2 A, B KHCTgiong 2011 14" xfId="18539"/>
    <cellStyle name="T_Bieu 4.2 A, B KHCTgiong 2011 15" xfId="18540"/>
    <cellStyle name="T_Bieu 4.2 A, B KHCTgiong 2011 2" xfId="18541"/>
    <cellStyle name="T_Bieu 4.2 A, B KHCTgiong 2011 3" xfId="18542"/>
    <cellStyle name="T_Bieu 4.2 A, B KHCTgiong 2011 4" xfId="18543"/>
    <cellStyle name="T_Bieu 4.2 A, B KHCTgiong 2011 5" xfId="18544"/>
    <cellStyle name="T_Bieu 4.2 A, B KHCTgiong 2011 6" xfId="18545"/>
    <cellStyle name="T_Bieu 4.2 A, B KHCTgiong 2011 7" xfId="18546"/>
    <cellStyle name="T_Bieu 4.2 A, B KHCTgiong 2011 8" xfId="18547"/>
    <cellStyle name="T_Bieu 4.2 A, B KHCTgiong 2011 9" xfId="18548"/>
    <cellStyle name="T_Bieu mau cong trinh khoi cong moi 3-4" xfId="18549"/>
    <cellStyle name="T_Bieu mau cong trinh khoi cong moi 3-4 2" xfId="18550"/>
    <cellStyle name="T_Bieu mau cong trinh khoi cong moi 3-4_!1 1 bao cao giao KH ve HTCMT vung TNB   12-12-2011" xfId="18551"/>
    <cellStyle name="T_Bieu mau cong trinh khoi cong moi 3-4_!1 1 bao cao giao KH ve HTCMT vung TNB   12-12-2011 2" xfId="18552"/>
    <cellStyle name="T_Bieu mau cong trinh khoi cong moi 3-4_KH TPCP vung TNB (03-1-2012)" xfId="18553"/>
    <cellStyle name="T_Bieu mau cong trinh khoi cong moi 3-4_KH TPCP vung TNB (03-1-2012) 2" xfId="18554"/>
    <cellStyle name="T_Bieu mau danh muc du an thuoc CTMTQG nam 2008" xfId="18555"/>
    <cellStyle name="T_Bieu mau danh muc du an thuoc CTMTQG nam 2008 2" xfId="18556"/>
    <cellStyle name="T_Bieu mau danh muc du an thuoc CTMTQG nam 2008_!1 1 bao cao giao KH ve HTCMT vung TNB   12-12-2011" xfId="18557"/>
    <cellStyle name="T_Bieu mau danh muc du an thuoc CTMTQG nam 2008_!1 1 bao cao giao KH ve HTCMT vung TNB   12-12-2011 2" xfId="18558"/>
    <cellStyle name="T_Bieu mau danh muc du an thuoc CTMTQG nam 2008_KH TPCP vung TNB (03-1-2012)" xfId="18559"/>
    <cellStyle name="T_Bieu mau danh muc du an thuoc CTMTQG nam 2008_KH TPCP vung TNB (03-1-2012) 2" xfId="18560"/>
    <cellStyle name="T_Bieu tong hop nhu cau ung 2011 da chon loc -Mien nui" xfId="18561"/>
    <cellStyle name="T_Bieu tong hop nhu cau ung 2011 da chon loc -Mien nui 2" xfId="18562"/>
    <cellStyle name="T_Bieu tong hop nhu cau ung 2011 da chon loc -Mien nui_!1 1 bao cao giao KH ve HTCMT vung TNB   12-12-2011" xfId="18563"/>
    <cellStyle name="T_Bieu tong hop nhu cau ung 2011 da chon loc -Mien nui_!1 1 bao cao giao KH ve HTCMT vung TNB   12-12-2011 2" xfId="18564"/>
    <cellStyle name="T_Bieu tong hop nhu cau ung 2011 da chon loc -Mien nui_KH TPCP vung TNB (03-1-2012)" xfId="18565"/>
    <cellStyle name="T_Bieu tong hop nhu cau ung 2011 da chon loc -Mien nui_KH TPCP vung TNB (03-1-2012) 2" xfId="18566"/>
    <cellStyle name="T_Bieu3ODA" xfId="18567"/>
    <cellStyle name="T_Bieu3ODA 2" xfId="18568"/>
    <cellStyle name="T_Bieu3ODA_!1 1 bao cao giao KH ve HTCMT vung TNB   12-12-2011" xfId="18569"/>
    <cellStyle name="T_Bieu3ODA_!1 1 bao cao giao KH ve HTCMT vung TNB   12-12-2011 2" xfId="18570"/>
    <cellStyle name="T_Bieu3ODA_1" xfId="18571"/>
    <cellStyle name="T_Bieu3ODA_1 2" xfId="18572"/>
    <cellStyle name="T_Bieu3ODA_1_!1 1 bao cao giao KH ve HTCMT vung TNB   12-12-2011" xfId="18573"/>
    <cellStyle name="T_Bieu3ODA_1_!1 1 bao cao giao KH ve HTCMT vung TNB   12-12-2011 2" xfId="18574"/>
    <cellStyle name="T_Bieu3ODA_1_KH TPCP vung TNB (03-1-2012)" xfId="18575"/>
    <cellStyle name="T_Bieu3ODA_1_KH TPCP vung TNB (03-1-2012) 2" xfId="18576"/>
    <cellStyle name="T_Bieu3ODA_KH TPCP vung TNB (03-1-2012)" xfId="18577"/>
    <cellStyle name="T_Bieu3ODA_KH TPCP vung TNB (03-1-2012) 2" xfId="18578"/>
    <cellStyle name="T_Bieu4HTMT" xfId="18579"/>
    <cellStyle name="T_Bieu4HTMT 2" xfId="18580"/>
    <cellStyle name="T_Bieu4HTMT_!1 1 bao cao giao KH ve HTCMT vung TNB   12-12-2011" xfId="18581"/>
    <cellStyle name="T_Bieu4HTMT_!1 1 bao cao giao KH ve HTCMT vung TNB   12-12-2011 2" xfId="18582"/>
    <cellStyle name="T_Bieu4HTMT_KH TPCP vung TNB (03-1-2012)" xfId="18583"/>
    <cellStyle name="T_Bieu4HTMT_KH TPCP vung TNB (03-1-2012) 2" xfId="18584"/>
    <cellStyle name="T_bo sung von KCH nam 2010 va Du an tre kho khan" xfId="18585"/>
    <cellStyle name="T_bo sung von KCH nam 2010 va Du an tre kho khan 2" xfId="18586"/>
    <cellStyle name="T_bo sung von KCH nam 2010 va Du an tre kho khan_!1 1 bao cao giao KH ve HTCMT vung TNB   12-12-2011" xfId="18587"/>
    <cellStyle name="T_bo sung von KCH nam 2010 va Du an tre kho khan_!1 1 bao cao giao KH ve HTCMT vung TNB   12-12-2011 2" xfId="18588"/>
    <cellStyle name="T_bo sung von KCH nam 2010 va Du an tre kho khan_KH TPCP vung TNB (03-1-2012)" xfId="18589"/>
    <cellStyle name="T_bo sung von KCH nam 2010 va Du an tre kho khan_KH TPCP vung TNB (03-1-2012) 2" xfId="18590"/>
    <cellStyle name="T_Book1" xfId="18591"/>
    <cellStyle name="T_Book1 2" xfId="18592"/>
    <cellStyle name="T_Book1 3" xfId="18593"/>
    <cellStyle name="T_Book1_!1 1 bao cao giao KH ve HTCMT vung TNB   12-12-2011" xfId="18594"/>
    <cellStyle name="T_Book1_!1 1 bao cao giao KH ve HTCMT vung TNB   12-12-2011 2" xfId="18595"/>
    <cellStyle name="T_Book1_1" xfId="18596"/>
    <cellStyle name="T_Book1_1 2" xfId="18597"/>
    <cellStyle name="T_Book1_1_Bieu tong hop nhu cau ung 2011 da chon loc -Mien nui" xfId="18598"/>
    <cellStyle name="T_Book1_1_Bieu tong hop nhu cau ung 2011 da chon loc -Mien nui 2" xfId="18599"/>
    <cellStyle name="T_Book1_1_Bieu tong hop nhu cau ung 2011 da chon loc -Mien nui_!1 1 bao cao giao KH ve HTCMT vung TNB   12-12-2011" xfId="18600"/>
    <cellStyle name="T_Book1_1_Bieu tong hop nhu cau ung 2011 da chon loc -Mien nui_!1 1 bao cao giao KH ve HTCMT vung TNB   12-12-2011 2" xfId="18601"/>
    <cellStyle name="T_Book1_1_Bieu tong hop nhu cau ung 2011 da chon loc -Mien nui_KH TPCP vung TNB (03-1-2012)" xfId="18602"/>
    <cellStyle name="T_Book1_1_Bieu tong hop nhu cau ung 2011 da chon loc -Mien nui_KH TPCP vung TNB (03-1-2012) 2" xfId="18603"/>
    <cellStyle name="T_Book1_1_Bieu3ODA" xfId="18604"/>
    <cellStyle name="T_Book1_1_Bieu3ODA 2" xfId="18605"/>
    <cellStyle name="T_Book1_1_Bieu3ODA_!1 1 bao cao giao KH ve HTCMT vung TNB   12-12-2011" xfId="18606"/>
    <cellStyle name="T_Book1_1_Bieu3ODA_!1 1 bao cao giao KH ve HTCMT vung TNB   12-12-2011 2" xfId="18607"/>
    <cellStyle name="T_Book1_1_Bieu3ODA_KH TPCP vung TNB (03-1-2012)" xfId="18608"/>
    <cellStyle name="T_Book1_1_Bieu3ODA_KH TPCP vung TNB (03-1-2012) 2" xfId="18609"/>
    <cellStyle name="T_Book1_1_CPK" xfId="18610"/>
    <cellStyle name="T_Book1_1_CPK 2" xfId="18611"/>
    <cellStyle name="T_Book1_1_CPK_!1 1 bao cao giao KH ve HTCMT vung TNB   12-12-2011" xfId="18612"/>
    <cellStyle name="T_Book1_1_CPK_!1 1 bao cao giao KH ve HTCMT vung TNB   12-12-2011 2" xfId="18613"/>
    <cellStyle name="T_Book1_1_CPK_Bieu4HTMT" xfId="18614"/>
    <cellStyle name="T_Book1_1_CPK_Bieu4HTMT 2" xfId="18615"/>
    <cellStyle name="T_Book1_1_CPK_Bieu4HTMT_!1 1 bao cao giao KH ve HTCMT vung TNB   12-12-2011" xfId="18616"/>
    <cellStyle name="T_Book1_1_CPK_Bieu4HTMT_!1 1 bao cao giao KH ve HTCMT vung TNB   12-12-2011 2" xfId="18617"/>
    <cellStyle name="T_Book1_1_CPK_Bieu4HTMT_KH TPCP vung TNB (03-1-2012)" xfId="18618"/>
    <cellStyle name="T_Book1_1_CPK_Bieu4HTMT_KH TPCP vung TNB (03-1-2012) 2" xfId="18619"/>
    <cellStyle name="T_Book1_1_CPK_KH TPCP vung TNB (03-1-2012)" xfId="18620"/>
    <cellStyle name="T_Book1_1_CPK_KH TPCP vung TNB (03-1-2012) 2" xfId="18621"/>
    <cellStyle name="T_Book1_1_KH TPCP vung TNB (03-1-2012)" xfId="18622"/>
    <cellStyle name="T_Book1_1_KH TPCP vung TNB (03-1-2012) 2" xfId="18623"/>
    <cellStyle name="T_Book1_1_kien giang 2" xfId="18624"/>
    <cellStyle name="T_Book1_1_kien giang 2 2" xfId="18625"/>
    <cellStyle name="T_Book1_1_Luy ke von ung nam 2011 -Thoa gui ngay 12-8-2012" xfId="18626"/>
    <cellStyle name="T_Book1_1_Luy ke von ung nam 2011 -Thoa gui ngay 12-8-2012 2" xfId="18627"/>
    <cellStyle name="T_Book1_1_Luy ke von ung nam 2011 -Thoa gui ngay 12-8-2012_!1 1 bao cao giao KH ve HTCMT vung TNB   12-12-2011" xfId="18628"/>
    <cellStyle name="T_Book1_1_Luy ke von ung nam 2011 -Thoa gui ngay 12-8-2012_!1 1 bao cao giao KH ve HTCMT vung TNB   12-12-2011 2" xfId="18629"/>
    <cellStyle name="T_Book1_1_Luy ke von ung nam 2011 -Thoa gui ngay 12-8-2012_KH TPCP vung TNB (03-1-2012)" xfId="18630"/>
    <cellStyle name="T_Book1_1_Luy ke von ung nam 2011 -Thoa gui ngay 12-8-2012_KH TPCP vung TNB (03-1-2012) 2" xfId="18631"/>
    <cellStyle name="T_Book1_1_Thiet bi" xfId="18632"/>
    <cellStyle name="T_Book1_1_Thiet bi 2" xfId="18633"/>
    <cellStyle name="T_Book1_1_Thiet bi_!1 1 bao cao giao KH ve HTCMT vung TNB   12-12-2011" xfId="18634"/>
    <cellStyle name="T_Book1_1_Thiet bi_!1 1 bao cao giao KH ve HTCMT vung TNB   12-12-2011 2" xfId="18635"/>
    <cellStyle name="T_Book1_1_Thiet bi_Bieu4HTMT" xfId="18636"/>
    <cellStyle name="T_Book1_1_Thiet bi_Bieu4HTMT 2" xfId="18637"/>
    <cellStyle name="T_Book1_1_Thiet bi_Bieu4HTMT_!1 1 bao cao giao KH ve HTCMT vung TNB   12-12-2011" xfId="18638"/>
    <cellStyle name="T_Book1_1_Thiet bi_Bieu4HTMT_!1 1 bao cao giao KH ve HTCMT vung TNB   12-12-2011 2" xfId="18639"/>
    <cellStyle name="T_Book1_1_Thiet bi_Bieu4HTMT_KH TPCP vung TNB (03-1-2012)" xfId="18640"/>
    <cellStyle name="T_Book1_1_Thiet bi_Bieu4HTMT_KH TPCP vung TNB (03-1-2012) 2" xfId="18641"/>
    <cellStyle name="T_Book1_1_Thiet bi_KH TPCP vung TNB (03-1-2012)" xfId="18642"/>
    <cellStyle name="T_Book1_1_Thiet bi_KH TPCP vung TNB (03-1-2012) 2" xfId="18643"/>
    <cellStyle name="T_Book1_15_10_2013 BC nhu cau von doi ung ODA (2014-2016) ngay 15102013 Sua" xfId="18644"/>
    <cellStyle name="T_Book1_bao cao phan bo KHDT 2011(final)" xfId="18645"/>
    <cellStyle name="T_Book1_bao cao phan bo KHDT 2011(final)_BC nhu cau von doi ung ODA nganh NN (BKH)" xfId="18646"/>
    <cellStyle name="T_Book1_bao cao phan bo KHDT 2011(final)_BC Tai co cau (bieu TH)" xfId="18647"/>
    <cellStyle name="T_Book1_bao cao phan bo KHDT 2011(final)_DK 2014-2015 final" xfId="18648"/>
    <cellStyle name="T_Book1_bao cao phan bo KHDT 2011(final)_DK 2014-2015 new" xfId="18649"/>
    <cellStyle name="T_Book1_bao cao phan bo KHDT 2011(final)_DK KH CBDT 2014 11-11-2013" xfId="18650"/>
    <cellStyle name="T_Book1_bao cao phan bo KHDT 2011(final)_DK KH CBDT 2014 11-11-2013(1)" xfId="18651"/>
    <cellStyle name="T_Book1_bao cao phan bo KHDT 2011(final)_KH 2011-2015" xfId="18652"/>
    <cellStyle name="T_Book1_bao cao phan bo KHDT 2011(final)_tai co cau dau tu (tong hop)1" xfId="18653"/>
    <cellStyle name="T_Book1_BC nhu cau von doi ung ODA nganh NN (BKH)" xfId="18654"/>
    <cellStyle name="T_Book1_BC nhu cau von doi ung ODA nganh NN (BKH)_05-12  KH trung han 2016-2020 - Liem Thinh edited" xfId="18655"/>
    <cellStyle name="T_Book1_BC nhu cau von doi ung ODA nganh NN (BKH)_Copy of 05-12  KH trung han 2016-2020 - Liem Thinh edited (1)" xfId="18656"/>
    <cellStyle name="T_Book1_BC NQ11-CP - chinh sua lai" xfId="18657"/>
    <cellStyle name="T_Book1_BC NQ11-CP - chinh sua lai 2" xfId="18658"/>
    <cellStyle name="T_Book1_BC NQ11-CP-Quynh sau bieu so3" xfId="18659"/>
    <cellStyle name="T_Book1_BC NQ11-CP-Quynh sau bieu so3 2" xfId="18660"/>
    <cellStyle name="T_Book1_BC Tai co cau (bieu TH)" xfId="18661"/>
    <cellStyle name="T_Book1_BC Tai co cau (bieu TH)_05-12  KH trung han 2016-2020 - Liem Thinh edited" xfId="18662"/>
    <cellStyle name="T_Book1_BC Tai co cau (bieu TH)_Copy of 05-12  KH trung han 2016-2020 - Liem Thinh edited (1)" xfId="18663"/>
    <cellStyle name="T_Book1_BC_NQ11-CP_-_Thao_sua_lai" xfId="18664"/>
    <cellStyle name="T_Book1_BC_NQ11-CP_-_Thao_sua_lai 2" xfId="18665"/>
    <cellStyle name="T_Book1_Bieu mau cong trinh khoi cong moi 3-4" xfId="18666"/>
    <cellStyle name="T_Book1_Bieu mau cong trinh khoi cong moi 3-4 2" xfId="18667"/>
    <cellStyle name="T_Book1_Bieu mau cong trinh khoi cong moi 3-4_!1 1 bao cao giao KH ve HTCMT vung TNB   12-12-2011" xfId="18668"/>
    <cellStyle name="T_Book1_Bieu mau cong trinh khoi cong moi 3-4_!1 1 bao cao giao KH ve HTCMT vung TNB   12-12-2011 2" xfId="18669"/>
    <cellStyle name="T_Book1_Bieu mau cong trinh khoi cong moi 3-4_KH TPCP vung TNB (03-1-2012)" xfId="18670"/>
    <cellStyle name="T_Book1_Bieu mau cong trinh khoi cong moi 3-4_KH TPCP vung TNB (03-1-2012) 2" xfId="18671"/>
    <cellStyle name="T_Book1_Bieu mau danh muc du an thuoc CTMTQG nam 2008" xfId="18672"/>
    <cellStyle name="T_Book1_Bieu mau danh muc du an thuoc CTMTQG nam 2008 2" xfId="18673"/>
    <cellStyle name="T_Book1_Bieu mau danh muc du an thuoc CTMTQG nam 2008_!1 1 bao cao giao KH ve HTCMT vung TNB   12-12-2011" xfId="18674"/>
    <cellStyle name="T_Book1_Bieu mau danh muc du an thuoc CTMTQG nam 2008_!1 1 bao cao giao KH ve HTCMT vung TNB   12-12-2011 2" xfId="18675"/>
    <cellStyle name="T_Book1_Bieu mau danh muc du an thuoc CTMTQG nam 2008_KH TPCP vung TNB (03-1-2012)" xfId="18676"/>
    <cellStyle name="T_Book1_Bieu mau danh muc du an thuoc CTMTQG nam 2008_KH TPCP vung TNB (03-1-2012) 2" xfId="18677"/>
    <cellStyle name="T_Book1_Bieu tong hop nhu cau ung 2011 da chon loc -Mien nui" xfId="18678"/>
    <cellStyle name="T_Book1_Bieu tong hop nhu cau ung 2011 da chon loc -Mien nui 2" xfId="18679"/>
    <cellStyle name="T_Book1_Bieu tong hop nhu cau ung 2011 da chon loc -Mien nui_!1 1 bao cao giao KH ve HTCMT vung TNB   12-12-2011" xfId="18680"/>
    <cellStyle name="T_Book1_Bieu tong hop nhu cau ung 2011 da chon loc -Mien nui_!1 1 bao cao giao KH ve HTCMT vung TNB   12-12-2011 2" xfId="18681"/>
    <cellStyle name="T_Book1_Bieu tong hop nhu cau ung 2011 da chon loc -Mien nui_KH TPCP vung TNB (03-1-2012)" xfId="18682"/>
    <cellStyle name="T_Book1_Bieu tong hop nhu cau ung 2011 da chon loc -Mien nui_KH TPCP vung TNB (03-1-2012) 2" xfId="18683"/>
    <cellStyle name="T_Book1_Bieu3ODA" xfId="18684"/>
    <cellStyle name="T_Book1_Bieu3ODA 2" xfId="18685"/>
    <cellStyle name="T_Book1_Bieu3ODA_!1 1 bao cao giao KH ve HTCMT vung TNB   12-12-2011" xfId="18686"/>
    <cellStyle name="T_Book1_Bieu3ODA_!1 1 bao cao giao KH ve HTCMT vung TNB   12-12-2011 2" xfId="18687"/>
    <cellStyle name="T_Book1_Bieu3ODA_1" xfId="18688"/>
    <cellStyle name="T_Book1_Bieu3ODA_1 2" xfId="18689"/>
    <cellStyle name="T_Book1_Bieu3ODA_1_!1 1 bao cao giao KH ve HTCMT vung TNB   12-12-2011" xfId="18690"/>
    <cellStyle name="T_Book1_Bieu3ODA_1_!1 1 bao cao giao KH ve HTCMT vung TNB   12-12-2011 2" xfId="18691"/>
    <cellStyle name="T_Book1_Bieu3ODA_1_KH TPCP vung TNB (03-1-2012)" xfId="18692"/>
    <cellStyle name="T_Book1_Bieu3ODA_1_KH TPCP vung TNB (03-1-2012) 2" xfId="18693"/>
    <cellStyle name="T_Book1_Bieu3ODA_KH TPCP vung TNB (03-1-2012)" xfId="18694"/>
    <cellStyle name="T_Book1_Bieu3ODA_KH TPCP vung TNB (03-1-2012) 2" xfId="18695"/>
    <cellStyle name="T_Book1_Bieu4HTMT" xfId="18696"/>
    <cellStyle name="T_Book1_Bieu4HTMT 2" xfId="18697"/>
    <cellStyle name="T_Book1_Bieu4HTMT_!1 1 bao cao giao KH ve HTCMT vung TNB   12-12-2011" xfId="18698"/>
    <cellStyle name="T_Book1_Bieu4HTMT_!1 1 bao cao giao KH ve HTCMT vung TNB   12-12-2011 2" xfId="18699"/>
    <cellStyle name="T_Book1_Bieu4HTMT_KH TPCP vung TNB (03-1-2012)" xfId="18700"/>
    <cellStyle name="T_Book1_Bieu4HTMT_KH TPCP vung TNB (03-1-2012) 2" xfId="18701"/>
    <cellStyle name="T_Book1_Book1" xfId="18702"/>
    <cellStyle name="T_Book1_Book1 2" xfId="18703"/>
    <cellStyle name="T_Book1_Cong trinh co y kien LD_Dang_NN_2011-Tay nguyen-9-10" xfId="18704"/>
    <cellStyle name="T_Book1_Cong trinh co y kien LD_Dang_NN_2011-Tay nguyen-9-10 2" xfId="18705"/>
    <cellStyle name="T_Book1_Cong trinh co y kien LD_Dang_NN_2011-Tay nguyen-9-10_!1 1 bao cao giao KH ve HTCMT vung TNB   12-12-2011" xfId="18706"/>
    <cellStyle name="T_Book1_Cong trinh co y kien LD_Dang_NN_2011-Tay nguyen-9-10_!1 1 bao cao giao KH ve HTCMT vung TNB   12-12-2011 2" xfId="18707"/>
    <cellStyle name="T_Book1_Cong trinh co y kien LD_Dang_NN_2011-Tay nguyen-9-10_Bieu4HTMT" xfId="18708"/>
    <cellStyle name="T_Book1_Cong trinh co y kien LD_Dang_NN_2011-Tay nguyen-9-10_Bieu4HTMT 2" xfId="18709"/>
    <cellStyle name="T_Book1_Cong trinh co y kien LD_Dang_NN_2011-Tay nguyen-9-10_KH TPCP vung TNB (03-1-2012)" xfId="18710"/>
    <cellStyle name="T_Book1_Cong trinh co y kien LD_Dang_NN_2011-Tay nguyen-9-10_KH TPCP vung TNB (03-1-2012) 2" xfId="18711"/>
    <cellStyle name="T_Book1_CPK" xfId="18712"/>
    <cellStyle name="T_Book1_CPK 2" xfId="18713"/>
    <cellStyle name="T_Book1_danh muc chuan bi dau tu 2011 ngay 07-6-2011" xfId="18714"/>
    <cellStyle name="T_Book1_danh muc chuan bi dau tu 2011 ngay 07-6-2011 2" xfId="18715"/>
    <cellStyle name="T_Book1_dieu chinh KH 2011 ngay 26-5-2011111" xfId="18716"/>
    <cellStyle name="T_Book1_dieu chinh KH 2011 ngay 26-5-2011111 2" xfId="18717"/>
    <cellStyle name="T_Book1_DK 2014-2015 final" xfId="18718"/>
    <cellStyle name="T_Book1_DK 2014-2015 final_05-12  KH trung han 2016-2020 - Liem Thinh edited" xfId="18719"/>
    <cellStyle name="T_Book1_DK 2014-2015 final_Copy of 05-12  KH trung han 2016-2020 - Liem Thinh edited (1)" xfId="18720"/>
    <cellStyle name="T_Book1_DK 2014-2015 new" xfId="18721"/>
    <cellStyle name="T_Book1_DK 2014-2015 new_05-12  KH trung han 2016-2020 - Liem Thinh edited" xfId="18722"/>
    <cellStyle name="T_Book1_DK 2014-2015 new_Copy of 05-12  KH trung han 2016-2020 - Liem Thinh edited (1)" xfId="18723"/>
    <cellStyle name="T_Book1_DK KH CBDT 2014 11-11-2013" xfId="18724"/>
    <cellStyle name="T_Book1_DK KH CBDT 2014 11-11-2013(1)" xfId="18725"/>
    <cellStyle name="T_Book1_DK KH CBDT 2014 11-11-2013(1)_05-12  KH trung han 2016-2020 - Liem Thinh edited" xfId="18726"/>
    <cellStyle name="T_Book1_DK KH CBDT 2014 11-11-2013(1)_Copy of 05-12  KH trung han 2016-2020 - Liem Thinh edited (1)" xfId="18727"/>
    <cellStyle name="T_Book1_DK KH CBDT 2014 11-11-2013_05-12  KH trung han 2016-2020 - Liem Thinh edited" xfId="18728"/>
    <cellStyle name="T_Book1_DK KH CBDT 2014 11-11-2013_Copy of 05-12  KH trung han 2016-2020 - Liem Thinh edited (1)" xfId="18729"/>
    <cellStyle name="T_Book1_Du an khoi cong moi nam 2010" xfId="18730"/>
    <cellStyle name="T_Book1_Du an khoi cong moi nam 2010 2" xfId="18731"/>
    <cellStyle name="T_Book1_Du an khoi cong moi nam 2010_!1 1 bao cao giao KH ve HTCMT vung TNB   12-12-2011" xfId="18732"/>
    <cellStyle name="T_Book1_Du an khoi cong moi nam 2010_!1 1 bao cao giao KH ve HTCMT vung TNB   12-12-2011 2" xfId="18733"/>
    <cellStyle name="T_Book1_Du an khoi cong moi nam 2010_KH TPCP vung TNB (03-1-2012)" xfId="18734"/>
    <cellStyle name="T_Book1_Du an khoi cong moi nam 2010_KH TPCP vung TNB (03-1-2012) 2" xfId="18735"/>
    <cellStyle name="T_Book1_giao KH 2011 ngay 10-12-2010" xfId="18736"/>
    <cellStyle name="T_Book1_giao KH 2011 ngay 10-12-2010 2" xfId="18737"/>
    <cellStyle name="T_Book1_Hang Tom goi9 9-07(Cau 12 sua)" xfId="18738"/>
    <cellStyle name="T_Book1_Hang Tom goi9 9-07(Cau 12 sua) 2" xfId="18739"/>
    <cellStyle name="T_Book1_Ket qua phan bo von nam 2008" xfId="18740"/>
    <cellStyle name="T_Book1_Ket qua phan bo von nam 2008 2" xfId="18741"/>
    <cellStyle name="T_Book1_Ket qua phan bo von nam 2008_!1 1 bao cao giao KH ve HTCMT vung TNB   12-12-2011" xfId="18742"/>
    <cellStyle name="T_Book1_Ket qua phan bo von nam 2008_!1 1 bao cao giao KH ve HTCMT vung TNB   12-12-2011 2" xfId="18743"/>
    <cellStyle name="T_Book1_Ket qua phan bo von nam 2008_KH TPCP vung TNB (03-1-2012)" xfId="18744"/>
    <cellStyle name="T_Book1_Ket qua phan bo von nam 2008_KH TPCP vung TNB (03-1-2012) 2" xfId="18745"/>
    <cellStyle name="T_Book1_KH TPCP vung TNB (03-1-2012)" xfId="18746"/>
    <cellStyle name="T_Book1_KH TPCP vung TNB (03-1-2012) 2" xfId="18747"/>
    <cellStyle name="T_Book1_KH XDCB_2008 lan 2 sua ngay 10-11" xfId="18748"/>
    <cellStyle name="T_Book1_KH XDCB_2008 lan 2 sua ngay 10-11 2" xfId="18749"/>
    <cellStyle name="T_Book1_KH XDCB_2008 lan 2 sua ngay 10-11_!1 1 bao cao giao KH ve HTCMT vung TNB   12-12-2011" xfId="18750"/>
    <cellStyle name="T_Book1_KH XDCB_2008 lan 2 sua ngay 10-11_!1 1 bao cao giao KH ve HTCMT vung TNB   12-12-2011 2" xfId="18751"/>
    <cellStyle name="T_Book1_KH XDCB_2008 lan 2 sua ngay 10-11_KH TPCP vung TNB (03-1-2012)" xfId="18752"/>
    <cellStyle name="T_Book1_KH XDCB_2008 lan 2 sua ngay 10-11_KH TPCP vung TNB (03-1-2012) 2" xfId="18753"/>
    <cellStyle name="T_Book1_Khoi luong chinh Hang Tom" xfId="18754"/>
    <cellStyle name="T_Book1_Khoi luong chinh Hang Tom 2" xfId="18755"/>
    <cellStyle name="T_Book1_kien giang 2" xfId="18756"/>
    <cellStyle name="T_Book1_kien giang 2 2" xfId="18757"/>
    <cellStyle name="T_Book1_Luy ke von ung nam 2011 -Thoa gui ngay 12-8-2012" xfId="18758"/>
    <cellStyle name="T_Book1_Luy ke von ung nam 2011 -Thoa gui ngay 12-8-2012 2" xfId="18759"/>
    <cellStyle name="T_Book1_Luy ke von ung nam 2011 -Thoa gui ngay 12-8-2012_!1 1 bao cao giao KH ve HTCMT vung TNB   12-12-2011" xfId="18760"/>
    <cellStyle name="T_Book1_Luy ke von ung nam 2011 -Thoa gui ngay 12-8-2012_!1 1 bao cao giao KH ve HTCMT vung TNB   12-12-2011 2" xfId="18761"/>
    <cellStyle name="T_Book1_Luy ke von ung nam 2011 -Thoa gui ngay 12-8-2012_KH TPCP vung TNB (03-1-2012)" xfId="18762"/>
    <cellStyle name="T_Book1_Luy ke von ung nam 2011 -Thoa gui ngay 12-8-2012_KH TPCP vung TNB (03-1-2012) 2" xfId="18763"/>
    <cellStyle name="T_Book1_Nhu cau von ung truoc 2011 Tha h Hoa + Nge An gui TW" xfId="18764"/>
    <cellStyle name="T_Book1_Nhu cau von ung truoc 2011 Tha h Hoa + Nge An gui TW 2" xfId="18765"/>
    <cellStyle name="T_Book1_Nhu cau von ung truoc 2011 Tha h Hoa + Nge An gui TW_!1 1 bao cao giao KH ve HTCMT vung TNB   12-12-2011" xfId="18766"/>
    <cellStyle name="T_Book1_Nhu cau von ung truoc 2011 Tha h Hoa + Nge An gui TW_!1 1 bao cao giao KH ve HTCMT vung TNB   12-12-2011 2" xfId="18767"/>
    <cellStyle name="T_Book1_Nhu cau von ung truoc 2011 Tha h Hoa + Nge An gui TW_Bieu4HTMT" xfId="18768"/>
    <cellStyle name="T_Book1_Nhu cau von ung truoc 2011 Tha h Hoa + Nge An gui TW_Bieu4HTMT 2" xfId="18769"/>
    <cellStyle name="T_Book1_Nhu cau von ung truoc 2011 Tha h Hoa + Nge An gui TW_Bieu4HTMT_!1 1 bao cao giao KH ve HTCMT vung TNB   12-12-2011" xfId="18770"/>
    <cellStyle name="T_Book1_Nhu cau von ung truoc 2011 Tha h Hoa + Nge An gui TW_Bieu4HTMT_!1 1 bao cao giao KH ve HTCMT vung TNB   12-12-2011 2" xfId="18771"/>
    <cellStyle name="T_Book1_Nhu cau von ung truoc 2011 Tha h Hoa + Nge An gui TW_Bieu4HTMT_KH TPCP vung TNB (03-1-2012)" xfId="18772"/>
    <cellStyle name="T_Book1_Nhu cau von ung truoc 2011 Tha h Hoa + Nge An gui TW_Bieu4HTMT_KH TPCP vung TNB (03-1-2012) 2" xfId="18773"/>
    <cellStyle name="T_Book1_Nhu cau von ung truoc 2011 Tha h Hoa + Nge An gui TW_KH TPCP vung TNB (03-1-2012)" xfId="18774"/>
    <cellStyle name="T_Book1_Nhu cau von ung truoc 2011 Tha h Hoa + Nge An gui TW_KH TPCP vung TNB (03-1-2012) 2" xfId="18775"/>
    <cellStyle name="T_Book1_phu luc tong ket tinh hinh TH giai doan 03-10 (ngay 30)" xfId="18776"/>
    <cellStyle name="T_Book1_phu luc tong ket tinh hinh TH giai doan 03-10 (ngay 30) 2" xfId="18777"/>
    <cellStyle name="T_Book1_phu luc tong ket tinh hinh TH giai doan 03-10 (ngay 30)_!1 1 bao cao giao KH ve HTCMT vung TNB   12-12-2011" xfId="18778"/>
    <cellStyle name="T_Book1_phu luc tong ket tinh hinh TH giai doan 03-10 (ngay 30)_!1 1 bao cao giao KH ve HTCMT vung TNB   12-12-2011 2" xfId="18779"/>
    <cellStyle name="T_Book1_phu luc tong ket tinh hinh TH giai doan 03-10 (ngay 30)_KH TPCP vung TNB (03-1-2012)" xfId="18780"/>
    <cellStyle name="T_Book1_phu luc tong ket tinh hinh TH giai doan 03-10 (ngay 30)_KH TPCP vung TNB (03-1-2012) 2" xfId="18781"/>
    <cellStyle name="T_Book1_TH ung tren 70%-Ra soat phap ly-8-6 (dung de chuyen vao vu TH)" xfId="18782"/>
    <cellStyle name="T_Book1_TH ung tren 70%-Ra soat phap ly-8-6 (dung de chuyen vao vu TH) 2" xfId="18783"/>
    <cellStyle name="T_Book1_TH ung tren 70%-Ra soat phap ly-8-6 (dung de chuyen vao vu TH)_!1 1 bao cao giao KH ve HTCMT vung TNB   12-12-2011" xfId="18784"/>
    <cellStyle name="T_Book1_TH ung tren 70%-Ra soat phap ly-8-6 (dung de chuyen vao vu TH)_!1 1 bao cao giao KH ve HTCMT vung TNB   12-12-2011 2" xfId="18785"/>
    <cellStyle name="T_Book1_TH ung tren 70%-Ra soat phap ly-8-6 (dung de chuyen vao vu TH)_Bieu4HTMT" xfId="18786"/>
    <cellStyle name="T_Book1_TH ung tren 70%-Ra soat phap ly-8-6 (dung de chuyen vao vu TH)_Bieu4HTMT 2" xfId="18787"/>
    <cellStyle name="T_Book1_TH ung tren 70%-Ra soat phap ly-8-6 (dung de chuyen vao vu TH)_KH TPCP vung TNB (03-1-2012)" xfId="18788"/>
    <cellStyle name="T_Book1_TH ung tren 70%-Ra soat phap ly-8-6 (dung de chuyen vao vu TH)_KH TPCP vung TNB (03-1-2012) 2" xfId="18789"/>
    <cellStyle name="T_Book1_TH y kien LD_KH 2010 Ca Nuoc 22-9-2011-Gui ca Vu" xfId="18790"/>
    <cellStyle name="T_Book1_TH y kien LD_KH 2010 Ca Nuoc 22-9-2011-Gui ca Vu 2" xfId="18791"/>
    <cellStyle name="T_Book1_TH y kien LD_KH 2010 Ca Nuoc 22-9-2011-Gui ca Vu_!1 1 bao cao giao KH ve HTCMT vung TNB   12-12-2011" xfId="18792"/>
    <cellStyle name="T_Book1_TH y kien LD_KH 2010 Ca Nuoc 22-9-2011-Gui ca Vu_!1 1 bao cao giao KH ve HTCMT vung TNB   12-12-2011 2" xfId="18793"/>
    <cellStyle name="T_Book1_TH y kien LD_KH 2010 Ca Nuoc 22-9-2011-Gui ca Vu_Bieu4HTMT" xfId="18794"/>
    <cellStyle name="T_Book1_TH y kien LD_KH 2010 Ca Nuoc 22-9-2011-Gui ca Vu_Bieu4HTMT 2" xfId="18795"/>
    <cellStyle name="T_Book1_TH y kien LD_KH 2010 Ca Nuoc 22-9-2011-Gui ca Vu_KH TPCP vung TNB (03-1-2012)" xfId="18796"/>
    <cellStyle name="T_Book1_TH y kien LD_KH 2010 Ca Nuoc 22-9-2011-Gui ca Vu_KH TPCP vung TNB (03-1-2012) 2" xfId="18797"/>
    <cellStyle name="T_Book1_Thiet bi" xfId="18798"/>
    <cellStyle name="T_Book1_Thiet bi 2" xfId="18799"/>
    <cellStyle name="T_Book1_TN - Ho tro khac 2011" xfId="18800"/>
    <cellStyle name="T_Book1_TN - Ho tro khac 2011 2" xfId="18801"/>
    <cellStyle name="T_Book1_TN - Ho tro khac 2011_!1 1 bao cao giao KH ve HTCMT vung TNB   12-12-2011" xfId="18802"/>
    <cellStyle name="T_Book1_TN - Ho tro khac 2011_!1 1 bao cao giao KH ve HTCMT vung TNB   12-12-2011 2" xfId="18803"/>
    <cellStyle name="T_Book1_TN - Ho tro khac 2011_Bieu4HTMT" xfId="18804"/>
    <cellStyle name="T_Book1_TN - Ho tro khac 2011_Bieu4HTMT 2" xfId="18805"/>
    <cellStyle name="T_Book1_TN - Ho tro khac 2011_KH TPCP vung TNB (03-1-2012)" xfId="18806"/>
    <cellStyle name="T_Book1_TN - Ho tro khac 2011_KH TPCP vung TNB (03-1-2012) 2" xfId="18807"/>
    <cellStyle name="T_Book1_ung truoc 2011 NSTW Thanh Hoa + Nge An gui Thu 12-5" xfId="18808"/>
    <cellStyle name="T_Book1_ung truoc 2011 NSTW Thanh Hoa + Nge An gui Thu 12-5 2" xfId="18809"/>
    <cellStyle name="T_Book1_ung truoc 2011 NSTW Thanh Hoa + Nge An gui Thu 12-5_!1 1 bao cao giao KH ve HTCMT vung TNB   12-12-2011" xfId="18810"/>
    <cellStyle name="T_Book1_ung truoc 2011 NSTW Thanh Hoa + Nge An gui Thu 12-5_!1 1 bao cao giao KH ve HTCMT vung TNB   12-12-2011 2" xfId="18811"/>
    <cellStyle name="T_Book1_ung truoc 2011 NSTW Thanh Hoa + Nge An gui Thu 12-5_Bieu4HTMT" xfId="18812"/>
    <cellStyle name="T_Book1_ung truoc 2011 NSTW Thanh Hoa + Nge An gui Thu 12-5_Bieu4HTMT 2" xfId="18813"/>
    <cellStyle name="T_Book1_ung truoc 2011 NSTW Thanh Hoa + Nge An gui Thu 12-5_Bieu4HTMT_!1 1 bao cao giao KH ve HTCMT vung TNB   12-12-2011" xfId="18814"/>
    <cellStyle name="T_Book1_ung truoc 2011 NSTW Thanh Hoa + Nge An gui Thu 12-5_Bieu4HTMT_!1 1 bao cao giao KH ve HTCMT vung TNB   12-12-2011 2" xfId="18815"/>
    <cellStyle name="T_Book1_ung truoc 2011 NSTW Thanh Hoa + Nge An gui Thu 12-5_Bieu4HTMT_KH TPCP vung TNB (03-1-2012)" xfId="18816"/>
    <cellStyle name="T_Book1_ung truoc 2011 NSTW Thanh Hoa + Nge An gui Thu 12-5_Bieu4HTMT_KH TPCP vung TNB (03-1-2012) 2" xfId="18817"/>
    <cellStyle name="T_Book1_ung truoc 2011 NSTW Thanh Hoa + Nge An gui Thu 12-5_KH TPCP vung TNB (03-1-2012)" xfId="18818"/>
    <cellStyle name="T_Book1_ung truoc 2011 NSTW Thanh Hoa + Nge An gui Thu 12-5_KH TPCP vung TNB (03-1-2012) 2" xfId="18819"/>
    <cellStyle name="T_Book1_ÿÿÿÿÿ" xfId="18820"/>
    <cellStyle name="T_Book1_ÿÿÿÿÿ 2" xfId="18821"/>
    <cellStyle name="T_Chuan bi dau tu nam 2008" xfId="18822"/>
    <cellStyle name="T_Chuan bi dau tu nam 2008 2" xfId="18823"/>
    <cellStyle name="T_Chuan bi dau tu nam 2008_!1 1 bao cao giao KH ve HTCMT vung TNB   12-12-2011" xfId="18824"/>
    <cellStyle name="T_Chuan bi dau tu nam 2008_!1 1 bao cao giao KH ve HTCMT vung TNB   12-12-2011 2" xfId="18825"/>
    <cellStyle name="T_Chuan bi dau tu nam 2008_KH TPCP vung TNB (03-1-2012)" xfId="18826"/>
    <cellStyle name="T_Chuan bi dau tu nam 2008_KH TPCP vung TNB (03-1-2012) 2" xfId="18827"/>
    <cellStyle name="T_Copy of Bao cao  XDCB 7 thang nam 2008_So KH&amp;DT SUA" xfId="18828"/>
    <cellStyle name="T_Copy of Bao cao  XDCB 7 thang nam 2008_So KH&amp;DT SUA 2" xfId="18829"/>
    <cellStyle name="T_Copy of Bao cao  XDCB 7 thang nam 2008_So KH&amp;DT SUA_!1 1 bao cao giao KH ve HTCMT vung TNB   12-12-2011" xfId="18830"/>
    <cellStyle name="T_Copy of Bao cao  XDCB 7 thang nam 2008_So KH&amp;DT SUA_!1 1 bao cao giao KH ve HTCMT vung TNB   12-12-2011 2" xfId="18831"/>
    <cellStyle name="T_Copy of Bao cao  XDCB 7 thang nam 2008_So KH&amp;DT SUA_KH TPCP vung TNB (03-1-2012)" xfId="18832"/>
    <cellStyle name="T_Copy of Bao cao  XDCB 7 thang nam 2008_So KH&amp;DT SUA_KH TPCP vung TNB (03-1-2012) 2" xfId="18833"/>
    <cellStyle name="T_CPK" xfId="18834"/>
    <cellStyle name="T_CPK 2" xfId="18835"/>
    <cellStyle name="T_CPK_!1 1 bao cao giao KH ve HTCMT vung TNB   12-12-2011" xfId="18836"/>
    <cellStyle name="T_CPK_!1 1 bao cao giao KH ve HTCMT vung TNB   12-12-2011 2" xfId="18837"/>
    <cellStyle name="T_CPK_Bieu4HTMT" xfId="18838"/>
    <cellStyle name="T_CPK_Bieu4HTMT 2" xfId="18839"/>
    <cellStyle name="T_CPK_Bieu4HTMT_!1 1 bao cao giao KH ve HTCMT vung TNB   12-12-2011" xfId="18840"/>
    <cellStyle name="T_CPK_Bieu4HTMT_!1 1 bao cao giao KH ve HTCMT vung TNB   12-12-2011 2" xfId="18841"/>
    <cellStyle name="T_CPK_Bieu4HTMT_KH TPCP vung TNB (03-1-2012)" xfId="18842"/>
    <cellStyle name="T_CPK_Bieu4HTMT_KH TPCP vung TNB (03-1-2012) 2" xfId="18843"/>
    <cellStyle name="T_CPK_KH TPCP vung TNB (03-1-2012)" xfId="18844"/>
    <cellStyle name="T_CPK_KH TPCP vung TNB (03-1-2012) 2" xfId="18845"/>
    <cellStyle name="T_CTMTQG 2008" xfId="18846"/>
    <cellStyle name="T_CTMTQG 2008 2" xfId="18847"/>
    <cellStyle name="T_CTMTQG 2008_!1 1 bao cao giao KH ve HTCMT vung TNB   12-12-2011" xfId="18848"/>
    <cellStyle name="T_CTMTQG 2008_!1 1 bao cao giao KH ve HTCMT vung TNB   12-12-2011 2" xfId="18849"/>
    <cellStyle name="T_CTMTQG 2008_Bieu mau danh muc du an thuoc CTMTQG nam 2008" xfId="18850"/>
    <cellStyle name="T_CTMTQG 2008_Bieu mau danh muc du an thuoc CTMTQG nam 2008 2" xfId="18851"/>
    <cellStyle name="T_CTMTQG 2008_Bieu mau danh muc du an thuoc CTMTQG nam 2008_!1 1 bao cao giao KH ve HTCMT vung TNB   12-12-2011" xfId="18852"/>
    <cellStyle name="T_CTMTQG 2008_Bieu mau danh muc du an thuoc CTMTQG nam 2008_!1 1 bao cao giao KH ve HTCMT vung TNB   12-12-2011 2" xfId="18853"/>
    <cellStyle name="T_CTMTQG 2008_Bieu mau danh muc du an thuoc CTMTQG nam 2008_KH TPCP vung TNB (03-1-2012)" xfId="18854"/>
    <cellStyle name="T_CTMTQG 2008_Bieu mau danh muc du an thuoc CTMTQG nam 2008_KH TPCP vung TNB (03-1-2012) 2" xfId="18855"/>
    <cellStyle name="T_CTMTQG 2008_Hi-Tong hop KQ phan bo KH nam 08- LD fong giao 15-11-08" xfId="18856"/>
    <cellStyle name="T_CTMTQG 2008_Hi-Tong hop KQ phan bo KH nam 08- LD fong giao 15-11-08 2" xfId="18857"/>
    <cellStyle name="T_CTMTQG 2008_Hi-Tong hop KQ phan bo KH nam 08- LD fong giao 15-11-08_!1 1 bao cao giao KH ve HTCMT vung TNB   12-12-2011" xfId="18858"/>
    <cellStyle name="T_CTMTQG 2008_Hi-Tong hop KQ phan bo KH nam 08- LD fong giao 15-11-08_!1 1 bao cao giao KH ve HTCMT vung TNB   12-12-2011 2" xfId="18859"/>
    <cellStyle name="T_CTMTQG 2008_Hi-Tong hop KQ phan bo KH nam 08- LD fong giao 15-11-08_KH TPCP vung TNB (03-1-2012)" xfId="18860"/>
    <cellStyle name="T_CTMTQG 2008_Hi-Tong hop KQ phan bo KH nam 08- LD fong giao 15-11-08_KH TPCP vung TNB (03-1-2012) 2" xfId="18861"/>
    <cellStyle name="T_CTMTQG 2008_Ket qua thuc hien nam 2008" xfId="18862"/>
    <cellStyle name="T_CTMTQG 2008_Ket qua thuc hien nam 2008 2" xfId="18863"/>
    <cellStyle name="T_CTMTQG 2008_Ket qua thuc hien nam 2008_!1 1 bao cao giao KH ve HTCMT vung TNB   12-12-2011" xfId="18864"/>
    <cellStyle name="T_CTMTQG 2008_Ket qua thuc hien nam 2008_!1 1 bao cao giao KH ve HTCMT vung TNB   12-12-2011 2" xfId="18865"/>
    <cellStyle name="T_CTMTQG 2008_Ket qua thuc hien nam 2008_KH TPCP vung TNB (03-1-2012)" xfId="18866"/>
    <cellStyle name="T_CTMTQG 2008_Ket qua thuc hien nam 2008_KH TPCP vung TNB (03-1-2012) 2" xfId="18867"/>
    <cellStyle name="T_CTMTQG 2008_KH TPCP vung TNB (03-1-2012)" xfId="18868"/>
    <cellStyle name="T_CTMTQG 2008_KH TPCP vung TNB (03-1-2012) 2" xfId="18869"/>
    <cellStyle name="T_CTMTQG 2008_KH XDCB_2008 lan 1" xfId="18870"/>
    <cellStyle name="T_CTMTQG 2008_KH XDCB_2008 lan 1 2" xfId="18871"/>
    <cellStyle name="T_CTMTQG 2008_KH XDCB_2008 lan 1 sua ngay 27-10" xfId="18872"/>
    <cellStyle name="T_CTMTQG 2008_KH XDCB_2008 lan 1 sua ngay 27-10 2" xfId="18873"/>
    <cellStyle name="T_CTMTQG 2008_KH XDCB_2008 lan 1 sua ngay 27-10_!1 1 bao cao giao KH ve HTCMT vung TNB   12-12-2011" xfId="18874"/>
    <cellStyle name="T_CTMTQG 2008_KH XDCB_2008 lan 1 sua ngay 27-10_!1 1 bao cao giao KH ve HTCMT vung TNB   12-12-2011 2" xfId="18875"/>
    <cellStyle name="T_CTMTQG 2008_KH XDCB_2008 lan 1 sua ngay 27-10_KH TPCP vung TNB (03-1-2012)" xfId="18876"/>
    <cellStyle name="T_CTMTQG 2008_KH XDCB_2008 lan 1 sua ngay 27-10_KH TPCP vung TNB (03-1-2012) 2" xfId="18877"/>
    <cellStyle name="T_CTMTQG 2008_KH XDCB_2008 lan 1_!1 1 bao cao giao KH ve HTCMT vung TNB   12-12-2011" xfId="18878"/>
    <cellStyle name="T_CTMTQG 2008_KH XDCB_2008 lan 1_!1 1 bao cao giao KH ve HTCMT vung TNB   12-12-2011 2" xfId="18879"/>
    <cellStyle name="T_CTMTQG 2008_KH XDCB_2008 lan 1_KH TPCP vung TNB (03-1-2012)" xfId="18880"/>
    <cellStyle name="T_CTMTQG 2008_KH XDCB_2008 lan 1_KH TPCP vung TNB (03-1-2012) 2" xfId="18881"/>
    <cellStyle name="T_CTMTQG 2008_KH XDCB_2008 lan 2 sua ngay 10-11" xfId="18882"/>
    <cellStyle name="T_CTMTQG 2008_KH XDCB_2008 lan 2 sua ngay 10-11 2" xfId="18883"/>
    <cellStyle name="T_CTMTQG 2008_KH XDCB_2008 lan 2 sua ngay 10-11_!1 1 bao cao giao KH ve HTCMT vung TNB   12-12-2011" xfId="18884"/>
    <cellStyle name="T_CTMTQG 2008_KH XDCB_2008 lan 2 sua ngay 10-11_!1 1 bao cao giao KH ve HTCMT vung TNB   12-12-2011 2" xfId="18885"/>
    <cellStyle name="T_CTMTQG 2008_KH XDCB_2008 lan 2 sua ngay 10-11_KH TPCP vung TNB (03-1-2012)" xfId="18886"/>
    <cellStyle name="T_CTMTQG 2008_KH XDCB_2008 lan 2 sua ngay 10-11_KH TPCP vung TNB (03-1-2012) 2" xfId="18887"/>
    <cellStyle name="T_danh muc chuan bi dau tu 2011 ngay 07-6-2011" xfId="18888"/>
    <cellStyle name="T_danh muc chuan bi dau tu 2011 ngay 07-6-2011 2" xfId="18889"/>
    <cellStyle name="T_danh muc chuan bi dau tu 2011 ngay 07-6-2011_!1 1 bao cao giao KH ve HTCMT vung TNB   12-12-2011" xfId="18890"/>
    <cellStyle name="T_danh muc chuan bi dau tu 2011 ngay 07-6-2011_!1 1 bao cao giao KH ve HTCMT vung TNB   12-12-2011 2" xfId="18891"/>
    <cellStyle name="T_danh muc chuan bi dau tu 2011 ngay 07-6-2011_KH TPCP vung TNB (03-1-2012)" xfId="18892"/>
    <cellStyle name="T_danh muc chuan bi dau tu 2011 ngay 07-6-2011_KH TPCP vung TNB (03-1-2012) 2" xfId="18893"/>
    <cellStyle name="T_Danh muc pbo nguon von XSKT, XDCB nam 2009 chuyen qua nam 2010" xfId="18894"/>
    <cellStyle name="T_Danh muc pbo nguon von XSKT, XDCB nam 2009 chuyen qua nam 2010 2" xfId="18895"/>
    <cellStyle name="T_Danh muc pbo nguon von XSKT, XDCB nam 2009 chuyen qua nam 2010_!1 1 bao cao giao KH ve HTCMT vung TNB   12-12-2011" xfId="18896"/>
    <cellStyle name="T_Danh muc pbo nguon von XSKT, XDCB nam 2009 chuyen qua nam 2010_!1 1 bao cao giao KH ve HTCMT vung TNB   12-12-2011 2" xfId="18897"/>
    <cellStyle name="T_Danh muc pbo nguon von XSKT, XDCB nam 2009 chuyen qua nam 2010_KH TPCP vung TNB (03-1-2012)" xfId="18898"/>
    <cellStyle name="T_Danh muc pbo nguon von XSKT, XDCB nam 2009 chuyen qua nam 2010_KH TPCP vung TNB (03-1-2012) 2" xfId="18899"/>
    <cellStyle name="T_dieu chinh KH 2011 ngay 26-5-2011111" xfId="18900"/>
    <cellStyle name="T_dieu chinh KH 2011 ngay 26-5-2011111 2" xfId="18901"/>
    <cellStyle name="T_dieu chinh KH 2011 ngay 26-5-2011111_!1 1 bao cao giao KH ve HTCMT vung TNB   12-12-2011" xfId="18902"/>
    <cellStyle name="T_dieu chinh KH 2011 ngay 26-5-2011111_!1 1 bao cao giao KH ve HTCMT vung TNB   12-12-2011 2" xfId="18903"/>
    <cellStyle name="T_dieu chinh KH 2011 ngay 26-5-2011111_KH TPCP vung TNB (03-1-2012)" xfId="18904"/>
    <cellStyle name="T_dieu chinh KH 2011 ngay 26-5-2011111_KH TPCP vung TNB (03-1-2012) 2" xfId="18905"/>
    <cellStyle name="T_DK 2014-2015 final" xfId="18906"/>
    <cellStyle name="T_DK 2014-2015 final_05-12  KH trung han 2016-2020 - Liem Thinh edited" xfId="18907"/>
    <cellStyle name="T_DK 2014-2015 final_Copy of 05-12  KH trung han 2016-2020 - Liem Thinh edited (1)" xfId="18908"/>
    <cellStyle name="T_DK 2014-2015 new" xfId="18909"/>
    <cellStyle name="T_DK 2014-2015 new_05-12  KH trung han 2016-2020 - Liem Thinh edited" xfId="18910"/>
    <cellStyle name="T_DK 2014-2015 new_Copy of 05-12  KH trung han 2016-2020 - Liem Thinh edited (1)" xfId="18911"/>
    <cellStyle name="T_DK KH CBDT 2014 11-11-2013" xfId="18912"/>
    <cellStyle name="T_DK KH CBDT 2014 11-11-2013(1)" xfId="18913"/>
    <cellStyle name="T_DK KH CBDT 2014 11-11-2013(1)_05-12  KH trung han 2016-2020 - Liem Thinh edited" xfId="18914"/>
    <cellStyle name="T_DK KH CBDT 2014 11-11-2013(1)_Copy of 05-12  KH trung han 2016-2020 - Liem Thinh edited (1)" xfId="18915"/>
    <cellStyle name="T_DK KH CBDT 2014 11-11-2013_05-12  KH trung han 2016-2020 - Liem Thinh edited" xfId="18916"/>
    <cellStyle name="T_DK KH CBDT 2014 11-11-2013_Copy of 05-12  KH trung han 2016-2020 - Liem Thinh edited (1)" xfId="18917"/>
    <cellStyle name="T_DS KCH PHAN BO VON NSDP NAM 2010" xfId="18918"/>
    <cellStyle name="T_DS KCH PHAN BO VON NSDP NAM 2010 2" xfId="18919"/>
    <cellStyle name="T_DS KCH PHAN BO VON NSDP NAM 2010_!1 1 bao cao giao KH ve HTCMT vung TNB   12-12-2011" xfId="18920"/>
    <cellStyle name="T_DS KCH PHAN BO VON NSDP NAM 2010_!1 1 bao cao giao KH ve HTCMT vung TNB   12-12-2011 2" xfId="18921"/>
    <cellStyle name="T_DS KCH PHAN BO VON NSDP NAM 2010_KH TPCP vung TNB (03-1-2012)" xfId="18922"/>
    <cellStyle name="T_DS KCH PHAN BO VON NSDP NAM 2010_KH TPCP vung TNB (03-1-2012) 2" xfId="18923"/>
    <cellStyle name="T_Du an khoi cong moi nam 2010" xfId="18924"/>
    <cellStyle name="T_Du an khoi cong moi nam 2010 2" xfId="18925"/>
    <cellStyle name="T_Du an khoi cong moi nam 2010_!1 1 bao cao giao KH ve HTCMT vung TNB   12-12-2011" xfId="18926"/>
    <cellStyle name="T_Du an khoi cong moi nam 2010_!1 1 bao cao giao KH ve HTCMT vung TNB   12-12-2011 2" xfId="18927"/>
    <cellStyle name="T_Du an khoi cong moi nam 2010_KH TPCP vung TNB (03-1-2012)" xfId="18928"/>
    <cellStyle name="T_Du an khoi cong moi nam 2010_KH TPCP vung TNB (03-1-2012) 2" xfId="18929"/>
    <cellStyle name="T_DU AN TKQH VA CHUAN BI DAU TU NAM 2007 sua ngay 9-11" xfId="18930"/>
    <cellStyle name="T_DU AN TKQH VA CHUAN BI DAU TU NAM 2007 sua ngay 9-11 2" xfId="18931"/>
    <cellStyle name="T_DU AN TKQH VA CHUAN BI DAU TU NAM 2007 sua ngay 9-11_!1 1 bao cao giao KH ve HTCMT vung TNB   12-12-2011" xfId="18932"/>
    <cellStyle name="T_DU AN TKQH VA CHUAN BI DAU TU NAM 2007 sua ngay 9-11_!1 1 bao cao giao KH ve HTCMT vung TNB   12-12-2011 2" xfId="18933"/>
    <cellStyle name="T_DU AN TKQH VA CHUAN BI DAU TU NAM 2007 sua ngay 9-11_Bieu mau danh muc du an thuoc CTMTQG nam 2008" xfId="18934"/>
    <cellStyle name="T_DU AN TKQH VA CHUAN BI DAU TU NAM 2007 sua ngay 9-11_Bieu mau danh muc du an thuoc CTMTQG nam 2008 2" xfId="18935"/>
    <cellStyle name="T_DU AN TKQH VA CHUAN BI DAU TU NAM 2007 sua ngay 9-11_Bieu mau danh muc du an thuoc CTMTQG nam 2008_!1 1 bao cao giao KH ve HTCMT vung TNB   12-12-2011" xfId="18936"/>
    <cellStyle name="T_DU AN TKQH VA CHUAN BI DAU TU NAM 2007 sua ngay 9-11_Bieu mau danh muc du an thuoc CTMTQG nam 2008_!1 1 bao cao giao KH ve HTCMT vung TNB   12-12-2011 2" xfId="18937"/>
    <cellStyle name="T_DU AN TKQH VA CHUAN BI DAU TU NAM 2007 sua ngay 9-11_Bieu mau danh muc du an thuoc CTMTQG nam 2008_KH TPCP vung TNB (03-1-2012)" xfId="18938"/>
    <cellStyle name="T_DU AN TKQH VA CHUAN BI DAU TU NAM 2007 sua ngay 9-11_Bieu mau danh muc du an thuoc CTMTQG nam 2008_KH TPCP vung TNB (03-1-2012) 2" xfId="18939"/>
    <cellStyle name="T_DU AN TKQH VA CHUAN BI DAU TU NAM 2007 sua ngay 9-11_Du an khoi cong moi nam 2010" xfId="18940"/>
    <cellStyle name="T_DU AN TKQH VA CHUAN BI DAU TU NAM 2007 sua ngay 9-11_Du an khoi cong moi nam 2010 2" xfId="18941"/>
    <cellStyle name="T_DU AN TKQH VA CHUAN BI DAU TU NAM 2007 sua ngay 9-11_Du an khoi cong moi nam 2010_!1 1 bao cao giao KH ve HTCMT vung TNB   12-12-2011" xfId="18942"/>
    <cellStyle name="T_DU AN TKQH VA CHUAN BI DAU TU NAM 2007 sua ngay 9-11_Du an khoi cong moi nam 2010_!1 1 bao cao giao KH ve HTCMT vung TNB   12-12-2011 2" xfId="18943"/>
    <cellStyle name="T_DU AN TKQH VA CHUAN BI DAU TU NAM 2007 sua ngay 9-11_Du an khoi cong moi nam 2010_KH TPCP vung TNB (03-1-2012)" xfId="18944"/>
    <cellStyle name="T_DU AN TKQH VA CHUAN BI DAU TU NAM 2007 sua ngay 9-11_Du an khoi cong moi nam 2010_KH TPCP vung TNB (03-1-2012) 2" xfId="18945"/>
    <cellStyle name="T_DU AN TKQH VA CHUAN BI DAU TU NAM 2007 sua ngay 9-11_Ket qua phan bo von nam 2008" xfId="18946"/>
    <cellStyle name="T_DU AN TKQH VA CHUAN BI DAU TU NAM 2007 sua ngay 9-11_Ket qua phan bo von nam 2008 2" xfId="18947"/>
    <cellStyle name="T_DU AN TKQH VA CHUAN BI DAU TU NAM 2007 sua ngay 9-11_Ket qua phan bo von nam 2008_!1 1 bao cao giao KH ve HTCMT vung TNB   12-12-2011" xfId="18948"/>
    <cellStyle name="T_DU AN TKQH VA CHUAN BI DAU TU NAM 2007 sua ngay 9-11_Ket qua phan bo von nam 2008_!1 1 bao cao giao KH ve HTCMT vung TNB   12-12-2011 2" xfId="18949"/>
    <cellStyle name="T_DU AN TKQH VA CHUAN BI DAU TU NAM 2007 sua ngay 9-11_Ket qua phan bo von nam 2008_!1 1 bao cao giao KH ve HTCMT vung TNB   12-12-2011 2 2" xfId="18950"/>
    <cellStyle name="T_DU AN TKQH VA CHUAN BI DAU TU NAM 2007 sua ngay 9-11_Ket qua phan bo von nam 2008_!1 1 bao cao giao KH ve HTCMT vung TNB   12-12-2011 2 3" xfId="18951"/>
    <cellStyle name="T_DU AN TKQH VA CHUAN BI DAU TU NAM 2007 sua ngay 9-11_Ket qua phan bo von nam 2008_!1 1 bao cao giao KH ve HTCMT vung TNB   12-12-2011 3" xfId="18952"/>
    <cellStyle name="T_DU AN TKQH VA CHUAN BI DAU TU NAM 2007 sua ngay 9-11_Ket qua phan bo von nam 2008_!1 1 bao cao giao KH ve HTCMT vung TNB   12-12-2011 4" xfId="18953"/>
    <cellStyle name="T_DU AN TKQH VA CHUAN BI DAU TU NAM 2007 sua ngay 9-11_Ket qua phan bo von nam 2008_KH TPCP vung TNB (03-1-2012)" xfId="18954"/>
    <cellStyle name="T_DU AN TKQH VA CHUAN BI DAU TU NAM 2007 sua ngay 9-11_Ket qua phan bo von nam 2008_KH TPCP vung TNB (03-1-2012) 2" xfId="18955"/>
    <cellStyle name="T_DU AN TKQH VA CHUAN BI DAU TU NAM 2007 sua ngay 9-11_Ket qua phan bo von nam 2008_KH TPCP vung TNB (03-1-2012) 2 2" xfId="18956"/>
    <cellStyle name="T_DU AN TKQH VA CHUAN BI DAU TU NAM 2007 sua ngay 9-11_Ket qua phan bo von nam 2008_KH TPCP vung TNB (03-1-2012) 2 3" xfId="18957"/>
    <cellStyle name="T_DU AN TKQH VA CHUAN BI DAU TU NAM 2007 sua ngay 9-11_Ket qua phan bo von nam 2008_KH TPCP vung TNB (03-1-2012) 3" xfId="18958"/>
    <cellStyle name="T_DU AN TKQH VA CHUAN BI DAU TU NAM 2007 sua ngay 9-11_Ket qua phan bo von nam 2008_KH TPCP vung TNB (03-1-2012) 4" xfId="18959"/>
    <cellStyle name="T_DU AN TKQH VA CHUAN BI DAU TU NAM 2007 sua ngay 9-11_KH TPCP vung TNB (03-1-2012)" xfId="18960"/>
    <cellStyle name="T_DU AN TKQH VA CHUAN BI DAU TU NAM 2007 sua ngay 9-11_KH TPCP vung TNB (03-1-2012) 2" xfId="18961"/>
    <cellStyle name="T_DU AN TKQH VA CHUAN BI DAU TU NAM 2007 sua ngay 9-11_KH TPCP vung TNB (03-1-2012) 2 2" xfId="18962"/>
    <cellStyle name="T_DU AN TKQH VA CHUAN BI DAU TU NAM 2007 sua ngay 9-11_KH TPCP vung TNB (03-1-2012) 2 3" xfId="18963"/>
    <cellStyle name="T_DU AN TKQH VA CHUAN BI DAU TU NAM 2007 sua ngay 9-11_KH TPCP vung TNB (03-1-2012) 3" xfId="18964"/>
    <cellStyle name="T_DU AN TKQH VA CHUAN BI DAU TU NAM 2007 sua ngay 9-11_KH TPCP vung TNB (03-1-2012) 4" xfId="18965"/>
    <cellStyle name="T_DU AN TKQH VA CHUAN BI DAU TU NAM 2007 sua ngay 9-11_KH XDCB_2008 lan 2 sua ngay 10-11" xfId="18966"/>
    <cellStyle name="T_DU AN TKQH VA CHUAN BI DAU TU NAM 2007 sua ngay 9-11_KH XDCB_2008 lan 2 sua ngay 10-11 2" xfId="18967"/>
    <cellStyle name="T_DU AN TKQH VA CHUAN BI DAU TU NAM 2007 sua ngay 9-11_KH XDCB_2008 lan 2 sua ngay 10-11 2 2" xfId="18968"/>
    <cellStyle name="T_DU AN TKQH VA CHUAN BI DAU TU NAM 2007 sua ngay 9-11_KH XDCB_2008 lan 2 sua ngay 10-11 2 3" xfId="18969"/>
    <cellStyle name="T_DU AN TKQH VA CHUAN BI DAU TU NAM 2007 sua ngay 9-11_KH XDCB_2008 lan 2 sua ngay 10-11 3" xfId="18970"/>
    <cellStyle name="T_DU AN TKQH VA CHUAN BI DAU TU NAM 2007 sua ngay 9-11_KH XDCB_2008 lan 2 sua ngay 10-11 4" xfId="18971"/>
    <cellStyle name="T_DU AN TKQH VA CHUAN BI DAU TU NAM 2007 sua ngay 9-11_KH XDCB_2008 lan 2 sua ngay 10-11_!1 1 bao cao giao KH ve HTCMT vung TNB   12-12-2011" xfId="18972"/>
    <cellStyle name="T_DU AN TKQH VA CHUAN BI DAU TU NAM 2007 sua ngay 9-11_KH XDCB_2008 lan 2 sua ngay 10-11_!1 1 bao cao giao KH ve HTCMT vung TNB   12-12-2011 2" xfId="18973"/>
    <cellStyle name="T_DU AN TKQH VA CHUAN BI DAU TU NAM 2007 sua ngay 9-11_KH XDCB_2008 lan 2 sua ngay 10-11_!1 1 bao cao giao KH ve HTCMT vung TNB   12-12-2011 2 2" xfId="18974"/>
    <cellStyle name="T_DU AN TKQH VA CHUAN BI DAU TU NAM 2007 sua ngay 9-11_KH XDCB_2008 lan 2 sua ngay 10-11_!1 1 bao cao giao KH ve HTCMT vung TNB   12-12-2011 2 3" xfId="18975"/>
    <cellStyle name="T_DU AN TKQH VA CHUAN BI DAU TU NAM 2007 sua ngay 9-11_KH XDCB_2008 lan 2 sua ngay 10-11_!1 1 bao cao giao KH ve HTCMT vung TNB   12-12-2011 3" xfId="18976"/>
    <cellStyle name="T_DU AN TKQH VA CHUAN BI DAU TU NAM 2007 sua ngay 9-11_KH XDCB_2008 lan 2 sua ngay 10-11_!1 1 bao cao giao KH ve HTCMT vung TNB   12-12-2011 4" xfId="18977"/>
    <cellStyle name="T_DU AN TKQH VA CHUAN BI DAU TU NAM 2007 sua ngay 9-11_KH XDCB_2008 lan 2 sua ngay 10-11_KH TPCP vung TNB (03-1-2012)" xfId="18978"/>
    <cellStyle name="T_DU AN TKQH VA CHUAN BI DAU TU NAM 2007 sua ngay 9-11_KH XDCB_2008 lan 2 sua ngay 10-11_KH TPCP vung TNB (03-1-2012) 2" xfId="18979"/>
    <cellStyle name="T_DU AN TKQH VA CHUAN BI DAU TU NAM 2007 sua ngay 9-11_KH XDCB_2008 lan 2 sua ngay 10-11_KH TPCP vung TNB (03-1-2012) 2 2" xfId="18980"/>
    <cellStyle name="T_DU AN TKQH VA CHUAN BI DAU TU NAM 2007 sua ngay 9-11_KH XDCB_2008 lan 2 sua ngay 10-11_KH TPCP vung TNB (03-1-2012) 2 3" xfId="18981"/>
    <cellStyle name="T_DU AN TKQH VA CHUAN BI DAU TU NAM 2007 sua ngay 9-11_KH XDCB_2008 lan 2 sua ngay 10-11_KH TPCP vung TNB (03-1-2012) 3" xfId="18982"/>
    <cellStyle name="T_DU AN TKQH VA CHUAN BI DAU TU NAM 2007 sua ngay 9-11_KH XDCB_2008 lan 2 sua ngay 10-11_KH TPCP vung TNB (03-1-2012) 4" xfId="18983"/>
    <cellStyle name="T_du toan dieu chinh  20-8-2006" xfId="18984"/>
    <cellStyle name="T_du toan dieu chinh  20-8-2006 2" xfId="18985"/>
    <cellStyle name="T_du toan dieu chinh  20-8-2006 2 2" xfId="18986"/>
    <cellStyle name="T_du toan dieu chinh  20-8-2006 2 3" xfId="18987"/>
    <cellStyle name="T_du toan dieu chinh  20-8-2006 3" xfId="18988"/>
    <cellStyle name="T_du toan dieu chinh  20-8-2006 4" xfId="18989"/>
    <cellStyle name="T_du toan dieu chinh  20-8-2006_!1 1 bao cao giao KH ve HTCMT vung TNB   12-12-2011" xfId="18990"/>
    <cellStyle name="T_du toan dieu chinh  20-8-2006_!1 1 bao cao giao KH ve HTCMT vung TNB   12-12-2011 2" xfId="18991"/>
    <cellStyle name="T_du toan dieu chinh  20-8-2006_!1 1 bao cao giao KH ve HTCMT vung TNB   12-12-2011 2 2" xfId="18992"/>
    <cellStyle name="T_du toan dieu chinh  20-8-2006_!1 1 bao cao giao KH ve HTCMT vung TNB   12-12-2011 2 3" xfId="18993"/>
    <cellStyle name="T_du toan dieu chinh  20-8-2006_!1 1 bao cao giao KH ve HTCMT vung TNB   12-12-2011 3" xfId="18994"/>
    <cellStyle name="T_du toan dieu chinh  20-8-2006_!1 1 bao cao giao KH ve HTCMT vung TNB   12-12-2011 4" xfId="18995"/>
    <cellStyle name="T_du toan dieu chinh  20-8-2006_Bieu4HTMT" xfId="18996"/>
    <cellStyle name="T_du toan dieu chinh  20-8-2006_Bieu4HTMT 2" xfId="18997"/>
    <cellStyle name="T_du toan dieu chinh  20-8-2006_Bieu4HTMT 2 2" xfId="18998"/>
    <cellStyle name="T_du toan dieu chinh  20-8-2006_Bieu4HTMT 2 3" xfId="18999"/>
    <cellStyle name="T_du toan dieu chinh  20-8-2006_Bieu4HTMT 3" xfId="19000"/>
    <cellStyle name="T_du toan dieu chinh  20-8-2006_Bieu4HTMT 4" xfId="19001"/>
    <cellStyle name="T_du toan dieu chinh  20-8-2006_Bieu4HTMT_!1 1 bao cao giao KH ve HTCMT vung TNB   12-12-2011" xfId="19002"/>
    <cellStyle name="T_du toan dieu chinh  20-8-2006_Bieu4HTMT_!1 1 bao cao giao KH ve HTCMT vung TNB   12-12-2011 2" xfId="19003"/>
    <cellStyle name="T_du toan dieu chinh  20-8-2006_Bieu4HTMT_!1 1 bao cao giao KH ve HTCMT vung TNB   12-12-2011 2 2" xfId="19004"/>
    <cellStyle name="T_du toan dieu chinh  20-8-2006_Bieu4HTMT_!1 1 bao cao giao KH ve HTCMT vung TNB   12-12-2011 2 3" xfId="19005"/>
    <cellStyle name="T_du toan dieu chinh  20-8-2006_Bieu4HTMT_!1 1 bao cao giao KH ve HTCMT vung TNB   12-12-2011 3" xfId="19006"/>
    <cellStyle name="T_du toan dieu chinh  20-8-2006_Bieu4HTMT_!1 1 bao cao giao KH ve HTCMT vung TNB   12-12-2011 4" xfId="19007"/>
    <cellStyle name="T_du toan dieu chinh  20-8-2006_Bieu4HTMT_KH TPCP vung TNB (03-1-2012)" xfId="19008"/>
    <cellStyle name="T_du toan dieu chinh  20-8-2006_Bieu4HTMT_KH TPCP vung TNB (03-1-2012) 2" xfId="19009"/>
    <cellStyle name="T_du toan dieu chinh  20-8-2006_Bieu4HTMT_KH TPCP vung TNB (03-1-2012) 2 2" xfId="19010"/>
    <cellStyle name="T_du toan dieu chinh  20-8-2006_Bieu4HTMT_KH TPCP vung TNB (03-1-2012) 2 3" xfId="19011"/>
    <cellStyle name="T_du toan dieu chinh  20-8-2006_Bieu4HTMT_KH TPCP vung TNB (03-1-2012) 3" xfId="19012"/>
    <cellStyle name="T_du toan dieu chinh  20-8-2006_Bieu4HTMT_KH TPCP vung TNB (03-1-2012) 4" xfId="19013"/>
    <cellStyle name="T_du toan dieu chinh  20-8-2006_KH TPCP vung TNB (03-1-2012)" xfId="19014"/>
    <cellStyle name="T_du toan dieu chinh  20-8-2006_KH TPCP vung TNB (03-1-2012) 2" xfId="19015"/>
    <cellStyle name="T_du toan dieu chinh  20-8-2006_KH TPCP vung TNB (03-1-2012) 2 2" xfId="19016"/>
    <cellStyle name="T_du toan dieu chinh  20-8-2006_KH TPCP vung TNB (03-1-2012) 2 3" xfId="19017"/>
    <cellStyle name="T_du toan dieu chinh  20-8-2006_KH TPCP vung TNB (03-1-2012) 3" xfId="19018"/>
    <cellStyle name="T_du toan dieu chinh  20-8-2006_KH TPCP vung TNB (03-1-2012) 4" xfId="19019"/>
    <cellStyle name="T_giao KH 2011 ngay 10-12-2010" xfId="19020"/>
    <cellStyle name="T_giao KH 2011 ngay 10-12-2010 2" xfId="19021"/>
    <cellStyle name="T_giao KH 2011 ngay 10-12-2010 2 2" xfId="19022"/>
    <cellStyle name="T_giao KH 2011 ngay 10-12-2010 2 3" xfId="19023"/>
    <cellStyle name="T_giao KH 2011 ngay 10-12-2010 3" xfId="19024"/>
    <cellStyle name="T_giao KH 2011 ngay 10-12-2010 4" xfId="19025"/>
    <cellStyle name="T_giao KH 2011 ngay 10-12-2010_!1 1 bao cao giao KH ve HTCMT vung TNB   12-12-2011" xfId="19026"/>
    <cellStyle name="T_giao KH 2011 ngay 10-12-2010_!1 1 bao cao giao KH ve HTCMT vung TNB   12-12-2011 2" xfId="19027"/>
    <cellStyle name="T_giao KH 2011 ngay 10-12-2010_!1 1 bao cao giao KH ve HTCMT vung TNB   12-12-2011 2 2" xfId="19028"/>
    <cellStyle name="T_giao KH 2011 ngay 10-12-2010_!1 1 bao cao giao KH ve HTCMT vung TNB   12-12-2011 2 3" xfId="19029"/>
    <cellStyle name="T_giao KH 2011 ngay 10-12-2010_!1 1 bao cao giao KH ve HTCMT vung TNB   12-12-2011 3" xfId="19030"/>
    <cellStyle name="T_giao KH 2011 ngay 10-12-2010_!1 1 bao cao giao KH ve HTCMT vung TNB   12-12-2011 4" xfId="19031"/>
    <cellStyle name="T_giao KH 2011 ngay 10-12-2010_KH TPCP vung TNB (03-1-2012)" xfId="19032"/>
    <cellStyle name="T_giao KH 2011 ngay 10-12-2010_KH TPCP vung TNB (03-1-2012) 2" xfId="19033"/>
    <cellStyle name="T_giao KH 2011 ngay 10-12-2010_KH TPCP vung TNB (03-1-2012) 2 2" xfId="19034"/>
    <cellStyle name="T_giao KH 2011 ngay 10-12-2010_KH TPCP vung TNB (03-1-2012) 2 3" xfId="19035"/>
    <cellStyle name="T_giao KH 2011 ngay 10-12-2010_KH TPCP vung TNB (03-1-2012) 3" xfId="19036"/>
    <cellStyle name="T_giao KH 2011 ngay 10-12-2010_KH TPCP vung TNB (03-1-2012) 4" xfId="19037"/>
    <cellStyle name="T_Ht-PTq1-03" xfId="19038"/>
    <cellStyle name="T_Ht-PTq1-03 2" xfId="19039"/>
    <cellStyle name="T_Ht-PTq1-03 2 2" xfId="19040"/>
    <cellStyle name="T_Ht-PTq1-03 2 3" xfId="19041"/>
    <cellStyle name="T_Ht-PTq1-03 3" xfId="19042"/>
    <cellStyle name="T_Ht-PTq1-03 4" xfId="19043"/>
    <cellStyle name="T_Ht-PTq1-03_!1 1 bao cao giao KH ve HTCMT vung TNB   12-12-2011" xfId="19044"/>
    <cellStyle name="T_Ht-PTq1-03_!1 1 bao cao giao KH ve HTCMT vung TNB   12-12-2011 2" xfId="19045"/>
    <cellStyle name="T_Ht-PTq1-03_!1 1 bao cao giao KH ve HTCMT vung TNB   12-12-2011 2 2" xfId="19046"/>
    <cellStyle name="T_Ht-PTq1-03_!1 1 bao cao giao KH ve HTCMT vung TNB   12-12-2011 2 3" xfId="19047"/>
    <cellStyle name="T_Ht-PTq1-03_!1 1 bao cao giao KH ve HTCMT vung TNB   12-12-2011 3" xfId="19048"/>
    <cellStyle name="T_Ht-PTq1-03_!1 1 bao cao giao KH ve HTCMT vung TNB   12-12-2011 4" xfId="19049"/>
    <cellStyle name="T_Ht-PTq1-03_kien giang 2" xfId="19050"/>
    <cellStyle name="T_Ht-PTq1-03_kien giang 2 2" xfId="19051"/>
    <cellStyle name="T_Ht-PTq1-03_kien giang 2 2 2" xfId="19052"/>
    <cellStyle name="T_Ht-PTq1-03_kien giang 2 2 3" xfId="19053"/>
    <cellStyle name="T_Ht-PTq1-03_kien giang 2 3" xfId="19054"/>
    <cellStyle name="T_Ht-PTq1-03_kien giang 2 4" xfId="19055"/>
    <cellStyle name="T_Ke hoach KTXH  nam 2009_PKT thang 11 nam 2008" xfId="19056"/>
    <cellStyle name="T_Ke hoach KTXH  nam 2009_PKT thang 11 nam 2008 2" xfId="19057"/>
    <cellStyle name="T_Ke hoach KTXH  nam 2009_PKT thang 11 nam 2008 2 2" xfId="19058"/>
    <cellStyle name="T_Ke hoach KTXH  nam 2009_PKT thang 11 nam 2008 2 3" xfId="19059"/>
    <cellStyle name="T_Ke hoach KTXH  nam 2009_PKT thang 11 nam 2008 3" xfId="19060"/>
    <cellStyle name="T_Ke hoach KTXH  nam 2009_PKT thang 11 nam 2008 4" xfId="19061"/>
    <cellStyle name="T_Ke hoach KTXH  nam 2009_PKT thang 11 nam 2008_!1 1 bao cao giao KH ve HTCMT vung TNB   12-12-2011" xfId="19062"/>
    <cellStyle name="T_Ke hoach KTXH  nam 2009_PKT thang 11 nam 2008_!1 1 bao cao giao KH ve HTCMT vung TNB   12-12-2011 2" xfId="19063"/>
    <cellStyle name="T_Ke hoach KTXH  nam 2009_PKT thang 11 nam 2008_!1 1 bao cao giao KH ve HTCMT vung TNB   12-12-2011 2 2" xfId="19064"/>
    <cellStyle name="T_Ke hoach KTXH  nam 2009_PKT thang 11 nam 2008_!1 1 bao cao giao KH ve HTCMT vung TNB   12-12-2011 2 3" xfId="19065"/>
    <cellStyle name="T_Ke hoach KTXH  nam 2009_PKT thang 11 nam 2008_!1 1 bao cao giao KH ve HTCMT vung TNB   12-12-2011 3" xfId="19066"/>
    <cellStyle name="T_Ke hoach KTXH  nam 2009_PKT thang 11 nam 2008_!1 1 bao cao giao KH ve HTCMT vung TNB   12-12-2011 4" xfId="19067"/>
    <cellStyle name="T_Ke hoach KTXH  nam 2009_PKT thang 11 nam 2008_KH TPCP vung TNB (03-1-2012)" xfId="19068"/>
    <cellStyle name="T_Ke hoach KTXH  nam 2009_PKT thang 11 nam 2008_KH TPCP vung TNB (03-1-2012) 2" xfId="19069"/>
    <cellStyle name="T_Ke hoach KTXH  nam 2009_PKT thang 11 nam 2008_KH TPCP vung TNB (03-1-2012) 2 2" xfId="19070"/>
    <cellStyle name="T_Ke hoach KTXH  nam 2009_PKT thang 11 nam 2008_KH TPCP vung TNB (03-1-2012) 2 3" xfId="19071"/>
    <cellStyle name="T_Ke hoach KTXH  nam 2009_PKT thang 11 nam 2008_KH TPCP vung TNB (03-1-2012) 3" xfId="19072"/>
    <cellStyle name="T_Ke hoach KTXH  nam 2009_PKT thang 11 nam 2008_KH TPCP vung TNB (03-1-2012) 4" xfId="19073"/>
    <cellStyle name="T_Ket qua dau thau" xfId="19074"/>
    <cellStyle name="T_Ket qua dau thau 2" xfId="19075"/>
    <cellStyle name="T_Ket qua dau thau 2 2" xfId="19076"/>
    <cellStyle name="T_Ket qua dau thau 2 3" xfId="19077"/>
    <cellStyle name="T_Ket qua dau thau 3" xfId="19078"/>
    <cellStyle name="T_Ket qua dau thau 4" xfId="19079"/>
    <cellStyle name="T_Ket qua dau thau_!1 1 bao cao giao KH ve HTCMT vung TNB   12-12-2011" xfId="19080"/>
    <cellStyle name="T_Ket qua dau thau_!1 1 bao cao giao KH ve HTCMT vung TNB   12-12-2011 2" xfId="19081"/>
    <cellStyle name="T_Ket qua dau thau_!1 1 bao cao giao KH ve HTCMT vung TNB   12-12-2011 2 2" xfId="19082"/>
    <cellStyle name="T_Ket qua dau thau_!1 1 bao cao giao KH ve HTCMT vung TNB   12-12-2011 2 3" xfId="19083"/>
    <cellStyle name="T_Ket qua dau thau_!1 1 bao cao giao KH ve HTCMT vung TNB   12-12-2011 3" xfId="19084"/>
    <cellStyle name="T_Ket qua dau thau_!1 1 bao cao giao KH ve HTCMT vung TNB   12-12-2011 4" xfId="19085"/>
    <cellStyle name="T_Ket qua dau thau_KH TPCP vung TNB (03-1-2012)" xfId="19086"/>
    <cellStyle name="T_Ket qua dau thau_KH TPCP vung TNB (03-1-2012) 2" xfId="19087"/>
    <cellStyle name="T_Ket qua dau thau_KH TPCP vung TNB (03-1-2012) 2 2" xfId="19088"/>
    <cellStyle name="T_Ket qua dau thau_KH TPCP vung TNB (03-1-2012) 2 3" xfId="19089"/>
    <cellStyle name="T_Ket qua dau thau_KH TPCP vung TNB (03-1-2012) 3" xfId="19090"/>
    <cellStyle name="T_Ket qua dau thau_KH TPCP vung TNB (03-1-2012) 4" xfId="19091"/>
    <cellStyle name="T_Ket qua phan bo von nam 2008" xfId="19092"/>
    <cellStyle name="T_Ket qua phan bo von nam 2008 2" xfId="19093"/>
    <cellStyle name="T_Ket qua phan bo von nam 2008 2 2" xfId="19094"/>
    <cellStyle name="T_Ket qua phan bo von nam 2008 2 3" xfId="19095"/>
    <cellStyle name="T_Ket qua phan bo von nam 2008 3" xfId="19096"/>
    <cellStyle name="T_Ket qua phan bo von nam 2008 4" xfId="19097"/>
    <cellStyle name="T_Ket qua phan bo von nam 2008_!1 1 bao cao giao KH ve HTCMT vung TNB   12-12-2011" xfId="19098"/>
    <cellStyle name="T_Ket qua phan bo von nam 2008_!1 1 bao cao giao KH ve HTCMT vung TNB   12-12-2011 2" xfId="19099"/>
    <cellStyle name="T_Ket qua phan bo von nam 2008_!1 1 bao cao giao KH ve HTCMT vung TNB   12-12-2011 2 2" xfId="19100"/>
    <cellStyle name="T_Ket qua phan bo von nam 2008_!1 1 bao cao giao KH ve HTCMT vung TNB   12-12-2011 2 3" xfId="19101"/>
    <cellStyle name="T_Ket qua phan bo von nam 2008_!1 1 bao cao giao KH ve HTCMT vung TNB   12-12-2011 3" xfId="19102"/>
    <cellStyle name="T_Ket qua phan bo von nam 2008_!1 1 bao cao giao KH ve HTCMT vung TNB   12-12-2011 4" xfId="19103"/>
    <cellStyle name="T_Ket qua phan bo von nam 2008_KH TPCP vung TNB (03-1-2012)" xfId="19104"/>
    <cellStyle name="T_Ket qua phan bo von nam 2008_KH TPCP vung TNB (03-1-2012) 2" xfId="19105"/>
    <cellStyle name="T_Ket qua phan bo von nam 2008_KH TPCP vung TNB (03-1-2012) 2 2" xfId="19106"/>
    <cellStyle name="T_Ket qua phan bo von nam 2008_KH TPCP vung TNB (03-1-2012) 2 3" xfId="19107"/>
    <cellStyle name="T_Ket qua phan bo von nam 2008_KH TPCP vung TNB (03-1-2012) 3" xfId="19108"/>
    <cellStyle name="T_Ket qua phan bo von nam 2008_KH TPCP vung TNB (03-1-2012) 4" xfId="19109"/>
    <cellStyle name="T_KH 2011-2015" xfId="19110"/>
    <cellStyle name="T_KH 2011-2015 2" xfId="19111"/>
    <cellStyle name="T_KH 2011-2015 3" xfId="19112"/>
    <cellStyle name="T_KH TPCP vung TNB (03-1-2012)" xfId="19113"/>
    <cellStyle name="T_KH TPCP vung TNB (03-1-2012) 2" xfId="19114"/>
    <cellStyle name="T_KH TPCP vung TNB (03-1-2012) 2 2" xfId="19115"/>
    <cellStyle name="T_KH TPCP vung TNB (03-1-2012) 2 3" xfId="19116"/>
    <cellStyle name="T_KH TPCP vung TNB (03-1-2012) 3" xfId="19117"/>
    <cellStyle name="T_KH TPCP vung TNB (03-1-2012) 4" xfId="19118"/>
    <cellStyle name="T_KH XDCB_2008 lan 2 sua ngay 10-11" xfId="19119"/>
    <cellStyle name="T_KH XDCB_2008 lan 2 sua ngay 10-11 2" xfId="19120"/>
    <cellStyle name="T_KH XDCB_2008 lan 2 sua ngay 10-11 2 2" xfId="19121"/>
    <cellStyle name="T_KH XDCB_2008 lan 2 sua ngay 10-11 2 3" xfId="19122"/>
    <cellStyle name="T_KH XDCB_2008 lan 2 sua ngay 10-11 3" xfId="19123"/>
    <cellStyle name="T_KH XDCB_2008 lan 2 sua ngay 10-11 4" xfId="19124"/>
    <cellStyle name="T_KH XDCB_2008 lan 2 sua ngay 10-11_!1 1 bao cao giao KH ve HTCMT vung TNB   12-12-2011" xfId="19125"/>
    <cellStyle name="T_KH XDCB_2008 lan 2 sua ngay 10-11_!1 1 bao cao giao KH ve HTCMT vung TNB   12-12-2011 2" xfId="19126"/>
    <cellStyle name="T_KH XDCB_2008 lan 2 sua ngay 10-11_!1 1 bao cao giao KH ve HTCMT vung TNB   12-12-2011 2 2" xfId="19127"/>
    <cellStyle name="T_KH XDCB_2008 lan 2 sua ngay 10-11_!1 1 bao cao giao KH ve HTCMT vung TNB   12-12-2011 2 3" xfId="19128"/>
    <cellStyle name="T_KH XDCB_2008 lan 2 sua ngay 10-11_!1 1 bao cao giao KH ve HTCMT vung TNB   12-12-2011 3" xfId="19129"/>
    <cellStyle name="T_KH XDCB_2008 lan 2 sua ngay 10-11_!1 1 bao cao giao KH ve HTCMT vung TNB   12-12-2011 4" xfId="19130"/>
    <cellStyle name="T_KH XDCB_2008 lan 2 sua ngay 10-11_KH TPCP vung TNB (03-1-2012)" xfId="19131"/>
    <cellStyle name="T_KH XDCB_2008 lan 2 sua ngay 10-11_KH TPCP vung TNB (03-1-2012) 2" xfId="19132"/>
    <cellStyle name="T_KH XDCB_2008 lan 2 sua ngay 10-11_KH TPCP vung TNB (03-1-2012) 2 2" xfId="19133"/>
    <cellStyle name="T_KH XDCB_2008 lan 2 sua ngay 10-11_KH TPCP vung TNB (03-1-2012) 2 3" xfId="19134"/>
    <cellStyle name="T_KH XDCB_2008 lan 2 sua ngay 10-11_KH TPCP vung TNB (03-1-2012) 3" xfId="19135"/>
    <cellStyle name="T_KH XDCB_2008 lan 2 sua ngay 10-11_KH TPCP vung TNB (03-1-2012) 4" xfId="19136"/>
    <cellStyle name="T_kien giang 2" xfId="19137"/>
    <cellStyle name="T_kien giang 2 2" xfId="19138"/>
    <cellStyle name="T_kien giang 2 2 2" xfId="19139"/>
    <cellStyle name="T_kien giang 2 2 3" xfId="19140"/>
    <cellStyle name="T_kien giang 2 3" xfId="19141"/>
    <cellStyle name="T_kien giang 2 4" xfId="19142"/>
    <cellStyle name="T_Me_Tri_6_07" xfId="19143"/>
    <cellStyle name="T_Me_Tri_6_07 2" xfId="19144"/>
    <cellStyle name="T_Me_Tri_6_07 2 2" xfId="19145"/>
    <cellStyle name="T_Me_Tri_6_07 2 3" xfId="19146"/>
    <cellStyle name="T_Me_Tri_6_07 3" xfId="19147"/>
    <cellStyle name="T_Me_Tri_6_07 4" xfId="19148"/>
    <cellStyle name="T_Me_Tri_6_07_!1 1 bao cao giao KH ve HTCMT vung TNB   12-12-2011" xfId="19149"/>
    <cellStyle name="T_Me_Tri_6_07_!1 1 bao cao giao KH ve HTCMT vung TNB   12-12-2011 2" xfId="19150"/>
    <cellStyle name="T_Me_Tri_6_07_!1 1 bao cao giao KH ve HTCMT vung TNB   12-12-2011 2 2" xfId="19151"/>
    <cellStyle name="T_Me_Tri_6_07_!1 1 bao cao giao KH ve HTCMT vung TNB   12-12-2011 2 3" xfId="19152"/>
    <cellStyle name="T_Me_Tri_6_07_!1 1 bao cao giao KH ve HTCMT vung TNB   12-12-2011 3" xfId="19153"/>
    <cellStyle name="T_Me_Tri_6_07_!1 1 bao cao giao KH ve HTCMT vung TNB   12-12-2011 4" xfId="19154"/>
    <cellStyle name="T_Me_Tri_6_07_Bieu4HTMT" xfId="19155"/>
    <cellStyle name="T_Me_Tri_6_07_Bieu4HTMT 2" xfId="19156"/>
    <cellStyle name="T_Me_Tri_6_07_Bieu4HTMT 2 2" xfId="19157"/>
    <cellStyle name="T_Me_Tri_6_07_Bieu4HTMT 2 3" xfId="19158"/>
    <cellStyle name="T_Me_Tri_6_07_Bieu4HTMT 3" xfId="19159"/>
    <cellStyle name="T_Me_Tri_6_07_Bieu4HTMT 4" xfId="19160"/>
    <cellStyle name="T_Me_Tri_6_07_Bieu4HTMT_!1 1 bao cao giao KH ve HTCMT vung TNB   12-12-2011" xfId="19161"/>
    <cellStyle name="T_Me_Tri_6_07_Bieu4HTMT_!1 1 bao cao giao KH ve HTCMT vung TNB   12-12-2011 2" xfId="19162"/>
    <cellStyle name="T_Me_Tri_6_07_Bieu4HTMT_!1 1 bao cao giao KH ve HTCMT vung TNB   12-12-2011 2 2" xfId="19163"/>
    <cellStyle name="T_Me_Tri_6_07_Bieu4HTMT_!1 1 bao cao giao KH ve HTCMT vung TNB   12-12-2011 2 3" xfId="19164"/>
    <cellStyle name="T_Me_Tri_6_07_Bieu4HTMT_!1 1 bao cao giao KH ve HTCMT vung TNB   12-12-2011 3" xfId="19165"/>
    <cellStyle name="T_Me_Tri_6_07_Bieu4HTMT_!1 1 bao cao giao KH ve HTCMT vung TNB   12-12-2011 4" xfId="19166"/>
    <cellStyle name="T_Me_Tri_6_07_Bieu4HTMT_KH TPCP vung TNB (03-1-2012)" xfId="19167"/>
    <cellStyle name="T_Me_Tri_6_07_Bieu4HTMT_KH TPCP vung TNB (03-1-2012) 2" xfId="19168"/>
    <cellStyle name="T_Me_Tri_6_07_Bieu4HTMT_KH TPCP vung TNB (03-1-2012) 2 2" xfId="19169"/>
    <cellStyle name="T_Me_Tri_6_07_Bieu4HTMT_KH TPCP vung TNB (03-1-2012) 2 3" xfId="19170"/>
    <cellStyle name="T_Me_Tri_6_07_Bieu4HTMT_KH TPCP vung TNB (03-1-2012) 3" xfId="19171"/>
    <cellStyle name="T_Me_Tri_6_07_Bieu4HTMT_KH TPCP vung TNB (03-1-2012) 4" xfId="19172"/>
    <cellStyle name="T_Me_Tri_6_07_KH TPCP vung TNB (03-1-2012)" xfId="19173"/>
    <cellStyle name="T_Me_Tri_6_07_KH TPCP vung TNB (03-1-2012) 2" xfId="19174"/>
    <cellStyle name="T_Me_Tri_6_07_KH TPCP vung TNB (03-1-2012) 2 2" xfId="19175"/>
    <cellStyle name="T_Me_Tri_6_07_KH TPCP vung TNB (03-1-2012) 2 3" xfId="19176"/>
    <cellStyle name="T_Me_Tri_6_07_KH TPCP vung TNB (03-1-2012) 3" xfId="19177"/>
    <cellStyle name="T_Me_Tri_6_07_KH TPCP vung TNB (03-1-2012) 4" xfId="19178"/>
    <cellStyle name="T_N2 thay dat (N1-1)" xfId="19179"/>
    <cellStyle name="T_N2 thay dat (N1-1) 2" xfId="19180"/>
    <cellStyle name="T_N2 thay dat (N1-1) 2 2" xfId="19181"/>
    <cellStyle name="T_N2 thay dat (N1-1) 2 3" xfId="19182"/>
    <cellStyle name="T_N2 thay dat (N1-1) 3" xfId="19183"/>
    <cellStyle name="T_N2 thay dat (N1-1) 4" xfId="19184"/>
    <cellStyle name="T_N2 thay dat (N1-1)_!1 1 bao cao giao KH ve HTCMT vung TNB   12-12-2011" xfId="19185"/>
    <cellStyle name="T_N2 thay dat (N1-1)_!1 1 bao cao giao KH ve HTCMT vung TNB   12-12-2011 2" xfId="19186"/>
    <cellStyle name="T_N2 thay dat (N1-1)_!1 1 bao cao giao KH ve HTCMT vung TNB   12-12-2011 2 2" xfId="19187"/>
    <cellStyle name="T_N2 thay dat (N1-1)_!1 1 bao cao giao KH ve HTCMT vung TNB   12-12-2011 2 3" xfId="19188"/>
    <cellStyle name="T_N2 thay dat (N1-1)_!1 1 bao cao giao KH ve HTCMT vung TNB   12-12-2011 3" xfId="19189"/>
    <cellStyle name="T_N2 thay dat (N1-1)_!1 1 bao cao giao KH ve HTCMT vung TNB   12-12-2011 4" xfId="19190"/>
    <cellStyle name="T_N2 thay dat (N1-1)_Bieu4HTMT" xfId="19191"/>
    <cellStyle name="T_N2 thay dat (N1-1)_Bieu4HTMT 2" xfId="19192"/>
    <cellStyle name="T_N2 thay dat (N1-1)_Bieu4HTMT 2 2" xfId="19193"/>
    <cellStyle name="T_N2 thay dat (N1-1)_Bieu4HTMT 2 3" xfId="19194"/>
    <cellStyle name="T_N2 thay dat (N1-1)_Bieu4HTMT 3" xfId="19195"/>
    <cellStyle name="T_N2 thay dat (N1-1)_Bieu4HTMT 4" xfId="19196"/>
    <cellStyle name="T_N2 thay dat (N1-1)_Bieu4HTMT_!1 1 bao cao giao KH ve HTCMT vung TNB   12-12-2011" xfId="19197"/>
    <cellStyle name="T_N2 thay dat (N1-1)_Bieu4HTMT_!1 1 bao cao giao KH ve HTCMT vung TNB   12-12-2011 2" xfId="19198"/>
    <cellStyle name="T_N2 thay dat (N1-1)_Bieu4HTMT_!1 1 bao cao giao KH ve HTCMT vung TNB   12-12-2011 2 2" xfId="19199"/>
    <cellStyle name="T_N2 thay dat (N1-1)_Bieu4HTMT_!1 1 bao cao giao KH ve HTCMT vung TNB   12-12-2011 2 3" xfId="19200"/>
    <cellStyle name="T_N2 thay dat (N1-1)_Bieu4HTMT_!1 1 bao cao giao KH ve HTCMT vung TNB   12-12-2011 3" xfId="19201"/>
    <cellStyle name="T_N2 thay dat (N1-1)_Bieu4HTMT_!1 1 bao cao giao KH ve HTCMT vung TNB   12-12-2011 4" xfId="19202"/>
    <cellStyle name="T_N2 thay dat (N1-1)_Bieu4HTMT_KH TPCP vung TNB (03-1-2012)" xfId="19203"/>
    <cellStyle name="T_N2 thay dat (N1-1)_Bieu4HTMT_KH TPCP vung TNB (03-1-2012) 2" xfId="19204"/>
    <cellStyle name="T_N2 thay dat (N1-1)_Bieu4HTMT_KH TPCP vung TNB (03-1-2012) 2 2" xfId="19205"/>
    <cellStyle name="T_N2 thay dat (N1-1)_Bieu4HTMT_KH TPCP vung TNB (03-1-2012) 2 3" xfId="19206"/>
    <cellStyle name="T_N2 thay dat (N1-1)_Bieu4HTMT_KH TPCP vung TNB (03-1-2012) 3" xfId="19207"/>
    <cellStyle name="T_N2 thay dat (N1-1)_Bieu4HTMT_KH TPCP vung TNB (03-1-2012) 4" xfId="19208"/>
    <cellStyle name="T_N2 thay dat (N1-1)_KH TPCP vung TNB (03-1-2012)" xfId="19209"/>
    <cellStyle name="T_N2 thay dat (N1-1)_KH TPCP vung TNB (03-1-2012) 2" xfId="19210"/>
    <cellStyle name="T_N2 thay dat (N1-1)_KH TPCP vung TNB (03-1-2012) 2 2" xfId="19211"/>
    <cellStyle name="T_N2 thay dat (N1-1)_KH TPCP vung TNB (03-1-2012) 2 3" xfId="19212"/>
    <cellStyle name="T_N2 thay dat (N1-1)_KH TPCP vung TNB (03-1-2012) 3" xfId="19213"/>
    <cellStyle name="T_N2 thay dat (N1-1)_KH TPCP vung TNB (03-1-2012) 4" xfId="19214"/>
    <cellStyle name="T_Phuong an can doi nam 2008" xfId="19215"/>
    <cellStyle name="T_Phuong an can doi nam 2008 2" xfId="19216"/>
    <cellStyle name="T_Phuong an can doi nam 2008 2 2" xfId="19217"/>
    <cellStyle name="T_Phuong an can doi nam 2008 2 3" xfId="19218"/>
    <cellStyle name="T_Phuong an can doi nam 2008 3" xfId="19219"/>
    <cellStyle name="T_Phuong an can doi nam 2008 4" xfId="19220"/>
    <cellStyle name="T_Phuong an can doi nam 2008_!1 1 bao cao giao KH ve HTCMT vung TNB   12-12-2011" xfId="19221"/>
    <cellStyle name="T_Phuong an can doi nam 2008_!1 1 bao cao giao KH ve HTCMT vung TNB   12-12-2011 2" xfId="19222"/>
    <cellStyle name="T_Phuong an can doi nam 2008_!1 1 bao cao giao KH ve HTCMT vung TNB   12-12-2011 2 2" xfId="19223"/>
    <cellStyle name="T_Phuong an can doi nam 2008_!1 1 bao cao giao KH ve HTCMT vung TNB   12-12-2011 2 3" xfId="19224"/>
    <cellStyle name="T_Phuong an can doi nam 2008_!1 1 bao cao giao KH ve HTCMT vung TNB   12-12-2011 3" xfId="19225"/>
    <cellStyle name="T_Phuong an can doi nam 2008_!1 1 bao cao giao KH ve HTCMT vung TNB   12-12-2011 4" xfId="19226"/>
    <cellStyle name="T_Phuong an can doi nam 2008_KH TPCP vung TNB (03-1-2012)" xfId="19227"/>
    <cellStyle name="T_Phuong an can doi nam 2008_KH TPCP vung TNB (03-1-2012) 2" xfId="19228"/>
    <cellStyle name="T_Phuong an can doi nam 2008_KH TPCP vung TNB (03-1-2012) 2 2" xfId="19229"/>
    <cellStyle name="T_Phuong an can doi nam 2008_KH TPCP vung TNB (03-1-2012) 2 3" xfId="19230"/>
    <cellStyle name="T_Phuong an can doi nam 2008_KH TPCP vung TNB (03-1-2012) 3" xfId="19231"/>
    <cellStyle name="T_Phuong an can doi nam 2008_KH TPCP vung TNB (03-1-2012) 4" xfId="19232"/>
    <cellStyle name="T_Seagame(BTL)" xfId="19233"/>
    <cellStyle name="T_Seagame(BTL) 2" xfId="19234"/>
    <cellStyle name="T_Seagame(BTL) 2 2" xfId="19235"/>
    <cellStyle name="T_Seagame(BTL) 2 3" xfId="19236"/>
    <cellStyle name="T_Seagame(BTL) 3" xfId="19237"/>
    <cellStyle name="T_Seagame(BTL) 4" xfId="19238"/>
    <cellStyle name="T_So GTVT" xfId="19239"/>
    <cellStyle name="T_So GTVT 2" xfId="19240"/>
    <cellStyle name="T_So GTVT 2 2" xfId="19241"/>
    <cellStyle name="T_So GTVT 2 3" xfId="19242"/>
    <cellStyle name="T_So GTVT 3" xfId="19243"/>
    <cellStyle name="T_So GTVT 4" xfId="19244"/>
    <cellStyle name="T_So GTVT_!1 1 bao cao giao KH ve HTCMT vung TNB   12-12-2011" xfId="19245"/>
    <cellStyle name="T_So GTVT_!1 1 bao cao giao KH ve HTCMT vung TNB   12-12-2011 2" xfId="19246"/>
    <cellStyle name="T_So GTVT_!1 1 bao cao giao KH ve HTCMT vung TNB   12-12-2011 2 2" xfId="19247"/>
    <cellStyle name="T_So GTVT_!1 1 bao cao giao KH ve HTCMT vung TNB   12-12-2011 2 3" xfId="19248"/>
    <cellStyle name="T_So GTVT_!1 1 bao cao giao KH ve HTCMT vung TNB   12-12-2011 3" xfId="19249"/>
    <cellStyle name="T_So GTVT_!1 1 bao cao giao KH ve HTCMT vung TNB   12-12-2011 4" xfId="19250"/>
    <cellStyle name="T_So GTVT_KH TPCP vung TNB (03-1-2012)" xfId="19251"/>
    <cellStyle name="T_So GTVT_KH TPCP vung TNB (03-1-2012) 2" xfId="19252"/>
    <cellStyle name="T_So GTVT_KH TPCP vung TNB (03-1-2012) 2 2" xfId="19253"/>
    <cellStyle name="T_So GTVT_KH TPCP vung TNB (03-1-2012) 2 3" xfId="19254"/>
    <cellStyle name="T_So GTVT_KH TPCP vung TNB (03-1-2012) 3" xfId="19255"/>
    <cellStyle name="T_So GTVT_KH TPCP vung TNB (03-1-2012) 4" xfId="19256"/>
    <cellStyle name="T_tai co cau dau tu (tong hop)1" xfId="19257"/>
    <cellStyle name="T_tai co cau dau tu (tong hop)1 2" xfId="19258"/>
    <cellStyle name="T_tai co cau dau tu (tong hop)1 3" xfId="19259"/>
    <cellStyle name="T_TDT + duong(8-5-07)" xfId="19260"/>
    <cellStyle name="T_TDT + duong(8-5-07) 2" xfId="19261"/>
    <cellStyle name="T_TDT + duong(8-5-07) 2 2" xfId="19262"/>
    <cellStyle name="T_TDT + duong(8-5-07) 2 3" xfId="19263"/>
    <cellStyle name="T_TDT + duong(8-5-07) 3" xfId="19264"/>
    <cellStyle name="T_TDT + duong(8-5-07) 4" xfId="19265"/>
    <cellStyle name="T_TDT + duong(8-5-07)_!1 1 bao cao giao KH ve HTCMT vung TNB   12-12-2011" xfId="19266"/>
    <cellStyle name="T_TDT + duong(8-5-07)_!1 1 bao cao giao KH ve HTCMT vung TNB   12-12-2011 2" xfId="19267"/>
    <cellStyle name="T_TDT + duong(8-5-07)_!1 1 bao cao giao KH ve HTCMT vung TNB   12-12-2011 2 2" xfId="19268"/>
    <cellStyle name="T_TDT + duong(8-5-07)_!1 1 bao cao giao KH ve HTCMT vung TNB   12-12-2011 2 3" xfId="19269"/>
    <cellStyle name="T_TDT + duong(8-5-07)_!1 1 bao cao giao KH ve HTCMT vung TNB   12-12-2011 3" xfId="19270"/>
    <cellStyle name="T_TDT + duong(8-5-07)_!1 1 bao cao giao KH ve HTCMT vung TNB   12-12-2011 4" xfId="19271"/>
    <cellStyle name="T_TDT + duong(8-5-07)_Bieu4HTMT" xfId="19272"/>
    <cellStyle name="T_TDT + duong(8-5-07)_Bieu4HTMT 2" xfId="19273"/>
    <cellStyle name="T_TDT + duong(8-5-07)_Bieu4HTMT 2 2" xfId="19274"/>
    <cellStyle name="T_TDT + duong(8-5-07)_Bieu4HTMT 2 3" xfId="19275"/>
    <cellStyle name="T_TDT + duong(8-5-07)_Bieu4HTMT 3" xfId="19276"/>
    <cellStyle name="T_TDT + duong(8-5-07)_Bieu4HTMT 4" xfId="19277"/>
    <cellStyle name="T_TDT + duong(8-5-07)_Bieu4HTMT_!1 1 bao cao giao KH ve HTCMT vung TNB   12-12-2011" xfId="19278"/>
    <cellStyle name="T_TDT + duong(8-5-07)_Bieu4HTMT_!1 1 bao cao giao KH ve HTCMT vung TNB   12-12-2011 2" xfId="19279"/>
    <cellStyle name="T_TDT + duong(8-5-07)_Bieu4HTMT_!1 1 bao cao giao KH ve HTCMT vung TNB   12-12-2011 2 2" xfId="19280"/>
    <cellStyle name="T_TDT + duong(8-5-07)_Bieu4HTMT_!1 1 bao cao giao KH ve HTCMT vung TNB   12-12-2011 2 3" xfId="19281"/>
    <cellStyle name="T_TDT + duong(8-5-07)_Bieu4HTMT_!1 1 bao cao giao KH ve HTCMT vung TNB   12-12-2011 3" xfId="19282"/>
    <cellStyle name="T_TDT + duong(8-5-07)_Bieu4HTMT_!1 1 bao cao giao KH ve HTCMT vung TNB   12-12-2011 4" xfId="19283"/>
    <cellStyle name="T_TDT + duong(8-5-07)_Bieu4HTMT_KH TPCP vung TNB (03-1-2012)" xfId="19284"/>
    <cellStyle name="T_TDT + duong(8-5-07)_Bieu4HTMT_KH TPCP vung TNB (03-1-2012) 2" xfId="19285"/>
    <cellStyle name="T_TDT + duong(8-5-07)_Bieu4HTMT_KH TPCP vung TNB (03-1-2012) 2 2" xfId="19286"/>
    <cellStyle name="T_TDT + duong(8-5-07)_Bieu4HTMT_KH TPCP vung TNB (03-1-2012) 2 3" xfId="19287"/>
    <cellStyle name="T_TDT + duong(8-5-07)_Bieu4HTMT_KH TPCP vung TNB (03-1-2012) 3" xfId="19288"/>
    <cellStyle name="T_TDT + duong(8-5-07)_Bieu4HTMT_KH TPCP vung TNB (03-1-2012) 4" xfId="19289"/>
    <cellStyle name="T_TDT + duong(8-5-07)_KH TPCP vung TNB (03-1-2012)" xfId="19290"/>
    <cellStyle name="T_TDT + duong(8-5-07)_KH TPCP vung TNB (03-1-2012) 2" xfId="19291"/>
    <cellStyle name="T_TDT + duong(8-5-07)_KH TPCP vung TNB (03-1-2012) 2 2" xfId="19292"/>
    <cellStyle name="T_TDT + duong(8-5-07)_KH TPCP vung TNB (03-1-2012) 2 3" xfId="19293"/>
    <cellStyle name="T_TDT + duong(8-5-07)_KH TPCP vung TNB (03-1-2012) 3" xfId="19294"/>
    <cellStyle name="T_TDT + duong(8-5-07)_KH TPCP vung TNB (03-1-2012) 4" xfId="19295"/>
    <cellStyle name="T_tham_tra_du_toan" xfId="19296"/>
    <cellStyle name="T_tham_tra_du_toan 2" xfId="19297"/>
    <cellStyle name="T_tham_tra_du_toan 2 2" xfId="19298"/>
    <cellStyle name="T_tham_tra_du_toan 2 3" xfId="19299"/>
    <cellStyle name="T_tham_tra_du_toan 3" xfId="19300"/>
    <cellStyle name="T_tham_tra_du_toan 4" xfId="19301"/>
    <cellStyle name="T_tham_tra_du_toan_!1 1 bao cao giao KH ve HTCMT vung TNB   12-12-2011" xfId="19302"/>
    <cellStyle name="T_tham_tra_du_toan_!1 1 bao cao giao KH ve HTCMT vung TNB   12-12-2011 2" xfId="19303"/>
    <cellStyle name="T_tham_tra_du_toan_!1 1 bao cao giao KH ve HTCMT vung TNB   12-12-2011 2 2" xfId="19304"/>
    <cellStyle name="T_tham_tra_du_toan_!1 1 bao cao giao KH ve HTCMT vung TNB   12-12-2011 2 3" xfId="19305"/>
    <cellStyle name="T_tham_tra_du_toan_!1 1 bao cao giao KH ve HTCMT vung TNB   12-12-2011 3" xfId="19306"/>
    <cellStyle name="T_tham_tra_du_toan_!1 1 bao cao giao KH ve HTCMT vung TNB   12-12-2011 4" xfId="19307"/>
    <cellStyle name="T_tham_tra_du_toan_Bieu4HTMT" xfId="19308"/>
    <cellStyle name="T_tham_tra_du_toan_Bieu4HTMT 2" xfId="19309"/>
    <cellStyle name="T_tham_tra_du_toan_Bieu4HTMT 2 2" xfId="19310"/>
    <cellStyle name="T_tham_tra_du_toan_Bieu4HTMT 2 3" xfId="19311"/>
    <cellStyle name="T_tham_tra_du_toan_Bieu4HTMT 3" xfId="19312"/>
    <cellStyle name="T_tham_tra_du_toan_Bieu4HTMT 4" xfId="19313"/>
    <cellStyle name="T_tham_tra_du_toan_Bieu4HTMT_!1 1 bao cao giao KH ve HTCMT vung TNB   12-12-2011" xfId="19314"/>
    <cellStyle name="T_tham_tra_du_toan_Bieu4HTMT_!1 1 bao cao giao KH ve HTCMT vung TNB   12-12-2011 2" xfId="19315"/>
    <cellStyle name="T_tham_tra_du_toan_Bieu4HTMT_!1 1 bao cao giao KH ve HTCMT vung TNB   12-12-2011 2 2" xfId="19316"/>
    <cellStyle name="T_tham_tra_du_toan_Bieu4HTMT_!1 1 bao cao giao KH ve HTCMT vung TNB   12-12-2011 2 3" xfId="19317"/>
    <cellStyle name="T_tham_tra_du_toan_Bieu4HTMT_!1 1 bao cao giao KH ve HTCMT vung TNB   12-12-2011 3" xfId="19318"/>
    <cellStyle name="T_tham_tra_du_toan_Bieu4HTMT_!1 1 bao cao giao KH ve HTCMT vung TNB   12-12-2011 4" xfId="19319"/>
    <cellStyle name="T_tham_tra_du_toan_Bieu4HTMT_KH TPCP vung TNB (03-1-2012)" xfId="19320"/>
    <cellStyle name="T_tham_tra_du_toan_Bieu4HTMT_KH TPCP vung TNB (03-1-2012) 2" xfId="19321"/>
    <cellStyle name="T_tham_tra_du_toan_Bieu4HTMT_KH TPCP vung TNB (03-1-2012) 2 2" xfId="19322"/>
    <cellStyle name="T_tham_tra_du_toan_Bieu4HTMT_KH TPCP vung TNB (03-1-2012) 2 3" xfId="19323"/>
    <cellStyle name="T_tham_tra_du_toan_Bieu4HTMT_KH TPCP vung TNB (03-1-2012) 3" xfId="19324"/>
    <cellStyle name="T_tham_tra_du_toan_Bieu4HTMT_KH TPCP vung TNB (03-1-2012) 4" xfId="19325"/>
    <cellStyle name="T_tham_tra_du_toan_KH TPCP vung TNB (03-1-2012)" xfId="19326"/>
    <cellStyle name="T_tham_tra_du_toan_KH TPCP vung TNB (03-1-2012) 2" xfId="19327"/>
    <cellStyle name="T_tham_tra_du_toan_KH TPCP vung TNB (03-1-2012) 2 2" xfId="19328"/>
    <cellStyle name="T_tham_tra_du_toan_KH TPCP vung TNB (03-1-2012) 2 3" xfId="19329"/>
    <cellStyle name="T_tham_tra_du_toan_KH TPCP vung TNB (03-1-2012) 3" xfId="19330"/>
    <cellStyle name="T_tham_tra_du_toan_KH TPCP vung TNB (03-1-2012) 4" xfId="19331"/>
    <cellStyle name="T_Thiet bi" xfId="19332"/>
    <cellStyle name="T_Thiet bi 2" xfId="19333"/>
    <cellStyle name="T_Thiet bi 2 2" xfId="19334"/>
    <cellStyle name="T_Thiet bi 2 3" xfId="19335"/>
    <cellStyle name="T_Thiet bi 3" xfId="19336"/>
    <cellStyle name="T_Thiet bi 4" xfId="19337"/>
    <cellStyle name="T_Thiet bi_!1 1 bao cao giao KH ve HTCMT vung TNB   12-12-2011" xfId="19338"/>
    <cellStyle name="T_Thiet bi_!1 1 bao cao giao KH ve HTCMT vung TNB   12-12-2011 2" xfId="19339"/>
    <cellStyle name="T_Thiet bi_!1 1 bao cao giao KH ve HTCMT vung TNB   12-12-2011 2 2" xfId="19340"/>
    <cellStyle name="T_Thiet bi_!1 1 bao cao giao KH ve HTCMT vung TNB   12-12-2011 2 3" xfId="19341"/>
    <cellStyle name="T_Thiet bi_!1 1 bao cao giao KH ve HTCMT vung TNB   12-12-2011 3" xfId="19342"/>
    <cellStyle name="T_Thiet bi_!1 1 bao cao giao KH ve HTCMT vung TNB   12-12-2011 4" xfId="19343"/>
    <cellStyle name="T_Thiet bi_Bieu4HTMT" xfId="19344"/>
    <cellStyle name="T_Thiet bi_Bieu4HTMT 2" xfId="19345"/>
    <cellStyle name="T_Thiet bi_Bieu4HTMT 2 2" xfId="19346"/>
    <cellStyle name="T_Thiet bi_Bieu4HTMT 2 3" xfId="19347"/>
    <cellStyle name="T_Thiet bi_Bieu4HTMT 3" xfId="19348"/>
    <cellStyle name="T_Thiet bi_Bieu4HTMT 4" xfId="19349"/>
    <cellStyle name="T_Thiet bi_Bieu4HTMT_!1 1 bao cao giao KH ve HTCMT vung TNB   12-12-2011" xfId="19350"/>
    <cellStyle name="T_Thiet bi_Bieu4HTMT_!1 1 bao cao giao KH ve HTCMT vung TNB   12-12-2011 2" xfId="19351"/>
    <cellStyle name="T_Thiet bi_Bieu4HTMT_!1 1 bao cao giao KH ve HTCMT vung TNB   12-12-2011 2 2" xfId="19352"/>
    <cellStyle name="T_Thiet bi_Bieu4HTMT_!1 1 bao cao giao KH ve HTCMT vung TNB   12-12-2011 2 3" xfId="19353"/>
    <cellStyle name="T_Thiet bi_Bieu4HTMT_!1 1 bao cao giao KH ve HTCMT vung TNB   12-12-2011 3" xfId="19354"/>
    <cellStyle name="T_Thiet bi_Bieu4HTMT_!1 1 bao cao giao KH ve HTCMT vung TNB   12-12-2011 4" xfId="19355"/>
    <cellStyle name="T_Thiet bi_Bieu4HTMT_KH TPCP vung TNB (03-1-2012)" xfId="19356"/>
    <cellStyle name="T_Thiet bi_Bieu4HTMT_KH TPCP vung TNB (03-1-2012) 2" xfId="19357"/>
    <cellStyle name="T_Thiet bi_Bieu4HTMT_KH TPCP vung TNB (03-1-2012) 2 2" xfId="19358"/>
    <cellStyle name="T_Thiet bi_Bieu4HTMT_KH TPCP vung TNB (03-1-2012) 2 3" xfId="19359"/>
    <cellStyle name="T_Thiet bi_Bieu4HTMT_KH TPCP vung TNB (03-1-2012) 3" xfId="19360"/>
    <cellStyle name="T_Thiet bi_Bieu4HTMT_KH TPCP vung TNB (03-1-2012) 4" xfId="19361"/>
    <cellStyle name="T_Thiet bi_KH TPCP vung TNB (03-1-2012)" xfId="19362"/>
    <cellStyle name="T_Thiet bi_KH TPCP vung TNB (03-1-2012) 2" xfId="19363"/>
    <cellStyle name="T_Thiet bi_KH TPCP vung TNB (03-1-2012) 2 2" xfId="19364"/>
    <cellStyle name="T_Thiet bi_KH TPCP vung TNB (03-1-2012) 2 3" xfId="19365"/>
    <cellStyle name="T_Thiet bi_KH TPCP vung TNB (03-1-2012) 3" xfId="19366"/>
    <cellStyle name="T_Thiet bi_KH TPCP vung TNB (03-1-2012) 4" xfId="19367"/>
    <cellStyle name="T_TK_HT" xfId="19368"/>
    <cellStyle name="T_TK_HT 2" xfId="19369"/>
    <cellStyle name="T_TK_HT 2 2" xfId="19370"/>
    <cellStyle name="T_TK_HT 2 3" xfId="19371"/>
    <cellStyle name="T_TK_HT 3" xfId="19372"/>
    <cellStyle name="T_TK_HT 4" xfId="19373"/>
    <cellStyle name="T_Van Ban 2007" xfId="19374"/>
    <cellStyle name="T_Van Ban 2007 2" xfId="19375"/>
    <cellStyle name="T_Van Ban 2007 3" xfId="19376"/>
    <cellStyle name="T_Van Ban 2007_15_10_2013 BC nhu cau von doi ung ODA (2014-2016) ngay 15102013 Sua" xfId="19377"/>
    <cellStyle name="T_Van Ban 2007_15_10_2013 BC nhu cau von doi ung ODA (2014-2016) ngay 15102013 Sua 2" xfId="19378"/>
    <cellStyle name="T_Van Ban 2007_15_10_2013 BC nhu cau von doi ung ODA (2014-2016) ngay 15102013 Sua 3" xfId="19379"/>
    <cellStyle name="T_Van Ban 2007_bao cao phan bo KHDT 2011(final)" xfId="19380"/>
    <cellStyle name="T_Van Ban 2007_bao cao phan bo KHDT 2011(final) 2" xfId="19381"/>
    <cellStyle name="T_Van Ban 2007_bao cao phan bo KHDT 2011(final) 3" xfId="19382"/>
    <cellStyle name="T_Van Ban 2007_bao cao phan bo KHDT 2011(final)_BC nhu cau von doi ung ODA nganh NN (BKH)" xfId="19383"/>
    <cellStyle name="T_Van Ban 2007_bao cao phan bo KHDT 2011(final)_BC nhu cau von doi ung ODA nganh NN (BKH) 2" xfId="19384"/>
    <cellStyle name="T_Van Ban 2007_bao cao phan bo KHDT 2011(final)_BC nhu cau von doi ung ODA nganh NN (BKH) 3" xfId="19385"/>
    <cellStyle name="T_Van Ban 2007_bao cao phan bo KHDT 2011(final)_BC Tai co cau (bieu TH)" xfId="19386"/>
    <cellStyle name="T_Van Ban 2007_bao cao phan bo KHDT 2011(final)_BC Tai co cau (bieu TH) 2" xfId="19387"/>
    <cellStyle name="T_Van Ban 2007_bao cao phan bo KHDT 2011(final)_BC Tai co cau (bieu TH) 3" xfId="19388"/>
    <cellStyle name="T_Van Ban 2007_bao cao phan bo KHDT 2011(final)_DK 2014-2015 final" xfId="19389"/>
    <cellStyle name="T_Van Ban 2007_bao cao phan bo KHDT 2011(final)_DK 2014-2015 final 2" xfId="19390"/>
    <cellStyle name="T_Van Ban 2007_bao cao phan bo KHDT 2011(final)_DK 2014-2015 final 3" xfId="19391"/>
    <cellStyle name="T_Van Ban 2007_bao cao phan bo KHDT 2011(final)_DK 2014-2015 new" xfId="19392"/>
    <cellStyle name="T_Van Ban 2007_bao cao phan bo KHDT 2011(final)_DK 2014-2015 new 2" xfId="19393"/>
    <cellStyle name="T_Van Ban 2007_bao cao phan bo KHDT 2011(final)_DK 2014-2015 new 3" xfId="19394"/>
    <cellStyle name="T_Van Ban 2007_bao cao phan bo KHDT 2011(final)_DK KH CBDT 2014 11-11-2013" xfId="19395"/>
    <cellStyle name="T_Van Ban 2007_bao cao phan bo KHDT 2011(final)_DK KH CBDT 2014 11-11-2013 2" xfId="19396"/>
    <cellStyle name="T_Van Ban 2007_bao cao phan bo KHDT 2011(final)_DK KH CBDT 2014 11-11-2013 3" xfId="19397"/>
    <cellStyle name="T_Van Ban 2007_bao cao phan bo KHDT 2011(final)_DK KH CBDT 2014 11-11-2013(1)" xfId="19398"/>
    <cellStyle name="T_Van Ban 2007_bao cao phan bo KHDT 2011(final)_DK KH CBDT 2014 11-11-2013(1) 2" xfId="19399"/>
    <cellStyle name="T_Van Ban 2007_bao cao phan bo KHDT 2011(final)_DK KH CBDT 2014 11-11-2013(1) 3" xfId="19400"/>
    <cellStyle name="T_Van Ban 2007_bao cao phan bo KHDT 2011(final)_KH 2011-2015" xfId="19401"/>
    <cellStyle name="T_Van Ban 2007_bao cao phan bo KHDT 2011(final)_KH 2011-2015 2" xfId="19402"/>
    <cellStyle name="T_Van Ban 2007_bao cao phan bo KHDT 2011(final)_KH 2011-2015 3" xfId="19403"/>
    <cellStyle name="T_Van Ban 2007_bao cao phan bo KHDT 2011(final)_tai co cau dau tu (tong hop)1" xfId="19404"/>
    <cellStyle name="T_Van Ban 2007_bao cao phan bo KHDT 2011(final)_tai co cau dau tu (tong hop)1 2" xfId="19405"/>
    <cellStyle name="T_Van Ban 2007_bao cao phan bo KHDT 2011(final)_tai co cau dau tu (tong hop)1 3" xfId="19406"/>
    <cellStyle name="T_Van Ban 2007_BC nhu cau von doi ung ODA nganh NN (BKH)" xfId="19407"/>
    <cellStyle name="T_Van Ban 2007_BC nhu cau von doi ung ODA nganh NN (BKH) 2" xfId="19408"/>
    <cellStyle name="T_Van Ban 2007_BC nhu cau von doi ung ODA nganh NN (BKH) 3" xfId="19409"/>
    <cellStyle name="T_Van Ban 2007_BC nhu cau von doi ung ODA nganh NN (BKH)_05-12  KH trung han 2016-2020 - Liem Thinh edited" xfId="19410"/>
    <cellStyle name="T_Van Ban 2007_BC nhu cau von doi ung ODA nganh NN (BKH)_05-12  KH trung han 2016-2020 - Liem Thinh edited 2" xfId="19411"/>
    <cellStyle name="T_Van Ban 2007_BC nhu cau von doi ung ODA nganh NN (BKH)_05-12  KH trung han 2016-2020 - Liem Thinh edited 3" xfId="19412"/>
    <cellStyle name="T_Van Ban 2007_BC nhu cau von doi ung ODA nganh NN (BKH)_Copy of 05-12  KH trung han 2016-2020 - Liem Thinh edited (1)" xfId="19413"/>
    <cellStyle name="T_Van Ban 2007_BC nhu cau von doi ung ODA nganh NN (BKH)_Copy of 05-12  KH trung han 2016-2020 - Liem Thinh edited (1) 2" xfId="19414"/>
    <cellStyle name="T_Van Ban 2007_BC nhu cau von doi ung ODA nganh NN (BKH)_Copy of 05-12  KH trung han 2016-2020 - Liem Thinh edited (1) 3" xfId="19415"/>
    <cellStyle name="T_Van Ban 2007_BC Tai co cau (bieu TH)" xfId="19416"/>
    <cellStyle name="T_Van Ban 2007_BC Tai co cau (bieu TH) 2" xfId="19417"/>
    <cellStyle name="T_Van Ban 2007_BC Tai co cau (bieu TH) 3" xfId="19418"/>
    <cellStyle name="T_Van Ban 2007_BC Tai co cau (bieu TH)_05-12  KH trung han 2016-2020 - Liem Thinh edited" xfId="19419"/>
    <cellStyle name="T_Van Ban 2007_BC Tai co cau (bieu TH)_05-12  KH trung han 2016-2020 - Liem Thinh edited 2" xfId="19420"/>
    <cellStyle name="T_Van Ban 2007_BC Tai co cau (bieu TH)_05-12  KH trung han 2016-2020 - Liem Thinh edited 3" xfId="19421"/>
    <cellStyle name="T_Van Ban 2007_BC Tai co cau (bieu TH)_Copy of 05-12  KH trung han 2016-2020 - Liem Thinh edited (1)" xfId="19422"/>
    <cellStyle name="T_Van Ban 2007_BC Tai co cau (bieu TH)_Copy of 05-12  KH trung han 2016-2020 - Liem Thinh edited (1) 2" xfId="19423"/>
    <cellStyle name="T_Van Ban 2007_BC Tai co cau (bieu TH)_Copy of 05-12  KH trung han 2016-2020 - Liem Thinh edited (1) 3" xfId="19424"/>
    <cellStyle name="T_Van Ban 2007_DK 2014-2015 final" xfId="19425"/>
    <cellStyle name="T_Van Ban 2007_DK 2014-2015 final 2" xfId="19426"/>
    <cellStyle name="T_Van Ban 2007_DK 2014-2015 final 3" xfId="19427"/>
    <cellStyle name="T_Van Ban 2007_DK 2014-2015 final_05-12  KH trung han 2016-2020 - Liem Thinh edited" xfId="19428"/>
    <cellStyle name="T_Van Ban 2007_DK 2014-2015 final_05-12  KH trung han 2016-2020 - Liem Thinh edited 2" xfId="19429"/>
    <cellStyle name="T_Van Ban 2007_DK 2014-2015 final_05-12  KH trung han 2016-2020 - Liem Thinh edited 3" xfId="19430"/>
    <cellStyle name="T_Van Ban 2007_DK 2014-2015 final_Copy of 05-12  KH trung han 2016-2020 - Liem Thinh edited (1)" xfId="19431"/>
    <cellStyle name="T_Van Ban 2007_DK 2014-2015 final_Copy of 05-12  KH trung han 2016-2020 - Liem Thinh edited (1) 2" xfId="19432"/>
    <cellStyle name="T_Van Ban 2007_DK 2014-2015 final_Copy of 05-12  KH trung han 2016-2020 - Liem Thinh edited (1) 3" xfId="19433"/>
    <cellStyle name="T_Van Ban 2007_DK 2014-2015 new" xfId="19434"/>
    <cellStyle name="T_Van Ban 2007_DK 2014-2015 new 2" xfId="19435"/>
    <cellStyle name="T_Van Ban 2007_DK 2014-2015 new 3" xfId="19436"/>
    <cellStyle name="T_Van Ban 2007_DK 2014-2015 new_05-12  KH trung han 2016-2020 - Liem Thinh edited" xfId="19437"/>
    <cellStyle name="T_Van Ban 2007_DK 2014-2015 new_05-12  KH trung han 2016-2020 - Liem Thinh edited 2" xfId="19438"/>
    <cellStyle name="T_Van Ban 2007_DK 2014-2015 new_05-12  KH trung han 2016-2020 - Liem Thinh edited 3" xfId="19439"/>
    <cellStyle name="T_Van Ban 2007_DK 2014-2015 new_Copy of 05-12  KH trung han 2016-2020 - Liem Thinh edited (1)" xfId="19440"/>
    <cellStyle name="T_Van Ban 2007_DK 2014-2015 new_Copy of 05-12  KH trung han 2016-2020 - Liem Thinh edited (1) 2" xfId="19441"/>
    <cellStyle name="T_Van Ban 2007_DK 2014-2015 new_Copy of 05-12  KH trung han 2016-2020 - Liem Thinh edited (1) 3" xfId="19442"/>
    <cellStyle name="T_Van Ban 2007_DK KH CBDT 2014 11-11-2013" xfId="19443"/>
    <cellStyle name="T_Van Ban 2007_DK KH CBDT 2014 11-11-2013 2" xfId="19444"/>
    <cellStyle name="T_Van Ban 2007_DK KH CBDT 2014 11-11-2013 3" xfId="19445"/>
    <cellStyle name="T_Van Ban 2007_DK KH CBDT 2014 11-11-2013(1)" xfId="19446"/>
    <cellStyle name="T_Van Ban 2007_DK KH CBDT 2014 11-11-2013(1) 2" xfId="19447"/>
    <cellStyle name="T_Van Ban 2007_DK KH CBDT 2014 11-11-2013(1) 3" xfId="19448"/>
    <cellStyle name="T_Van Ban 2007_DK KH CBDT 2014 11-11-2013(1)_05-12  KH trung han 2016-2020 - Liem Thinh edited" xfId="19449"/>
    <cellStyle name="T_Van Ban 2007_DK KH CBDT 2014 11-11-2013(1)_05-12  KH trung han 2016-2020 - Liem Thinh edited 2" xfId="19450"/>
    <cellStyle name="T_Van Ban 2007_DK KH CBDT 2014 11-11-2013(1)_05-12  KH trung han 2016-2020 - Liem Thinh edited 3" xfId="19451"/>
    <cellStyle name="T_Van Ban 2007_DK KH CBDT 2014 11-11-2013(1)_Copy of 05-12  KH trung han 2016-2020 - Liem Thinh edited (1)" xfId="19452"/>
    <cellStyle name="T_Van Ban 2007_DK KH CBDT 2014 11-11-2013(1)_Copy of 05-12  KH trung han 2016-2020 - Liem Thinh edited (1) 2" xfId="19453"/>
    <cellStyle name="T_Van Ban 2007_DK KH CBDT 2014 11-11-2013(1)_Copy of 05-12  KH trung han 2016-2020 - Liem Thinh edited (1) 3" xfId="19454"/>
    <cellStyle name="T_Van Ban 2007_DK KH CBDT 2014 11-11-2013_05-12  KH trung han 2016-2020 - Liem Thinh edited" xfId="19455"/>
    <cellStyle name="T_Van Ban 2007_DK KH CBDT 2014 11-11-2013_05-12  KH trung han 2016-2020 - Liem Thinh edited 2" xfId="19456"/>
    <cellStyle name="T_Van Ban 2007_DK KH CBDT 2014 11-11-2013_05-12  KH trung han 2016-2020 - Liem Thinh edited 3" xfId="19457"/>
    <cellStyle name="T_Van Ban 2007_DK KH CBDT 2014 11-11-2013_Copy of 05-12  KH trung han 2016-2020 - Liem Thinh edited (1)" xfId="19458"/>
    <cellStyle name="T_Van Ban 2007_DK KH CBDT 2014 11-11-2013_Copy of 05-12  KH trung han 2016-2020 - Liem Thinh edited (1) 2" xfId="19459"/>
    <cellStyle name="T_Van Ban 2007_DK KH CBDT 2014 11-11-2013_Copy of 05-12  KH trung han 2016-2020 - Liem Thinh edited (1) 3" xfId="19460"/>
    <cellStyle name="T_Van Ban 2008" xfId="19461"/>
    <cellStyle name="T_Van Ban 2008 2" xfId="19462"/>
    <cellStyle name="T_Van Ban 2008 3" xfId="19463"/>
    <cellStyle name="T_Van Ban 2008_15_10_2013 BC nhu cau von doi ung ODA (2014-2016) ngay 15102013 Sua" xfId="19464"/>
    <cellStyle name="T_Van Ban 2008_15_10_2013 BC nhu cau von doi ung ODA (2014-2016) ngay 15102013 Sua 2" xfId="19465"/>
    <cellStyle name="T_Van Ban 2008_15_10_2013 BC nhu cau von doi ung ODA (2014-2016) ngay 15102013 Sua 3" xfId="19466"/>
    <cellStyle name="T_Van Ban 2008_bao cao phan bo KHDT 2011(final)" xfId="19467"/>
    <cellStyle name="T_Van Ban 2008_bao cao phan bo KHDT 2011(final) 2" xfId="19468"/>
    <cellStyle name="T_Van Ban 2008_bao cao phan bo KHDT 2011(final) 3" xfId="19469"/>
    <cellStyle name="T_Van Ban 2008_bao cao phan bo KHDT 2011(final)_BC nhu cau von doi ung ODA nganh NN (BKH)" xfId="19470"/>
    <cellStyle name="T_Van Ban 2008_bao cao phan bo KHDT 2011(final)_BC nhu cau von doi ung ODA nganh NN (BKH) 2" xfId="19471"/>
    <cellStyle name="T_Van Ban 2008_bao cao phan bo KHDT 2011(final)_BC nhu cau von doi ung ODA nganh NN (BKH) 3" xfId="19472"/>
    <cellStyle name="T_Van Ban 2008_bao cao phan bo KHDT 2011(final)_BC Tai co cau (bieu TH)" xfId="19473"/>
    <cellStyle name="T_Van Ban 2008_bao cao phan bo KHDT 2011(final)_BC Tai co cau (bieu TH) 2" xfId="19474"/>
    <cellStyle name="T_Van Ban 2008_bao cao phan bo KHDT 2011(final)_BC Tai co cau (bieu TH) 3" xfId="19475"/>
    <cellStyle name="T_Van Ban 2008_bao cao phan bo KHDT 2011(final)_DK 2014-2015 final" xfId="19476"/>
    <cellStyle name="T_Van Ban 2008_bao cao phan bo KHDT 2011(final)_DK 2014-2015 final 2" xfId="19477"/>
    <cellStyle name="T_Van Ban 2008_bao cao phan bo KHDT 2011(final)_DK 2014-2015 final 3" xfId="19478"/>
    <cellStyle name="T_Van Ban 2008_bao cao phan bo KHDT 2011(final)_DK 2014-2015 new" xfId="19479"/>
    <cellStyle name="T_Van Ban 2008_bao cao phan bo KHDT 2011(final)_DK 2014-2015 new 2" xfId="19480"/>
    <cellStyle name="T_Van Ban 2008_bao cao phan bo KHDT 2011(final)_DK 2014-2015 new 3" xfId="19481"/>
    <cellStyle name="T_Van Ban 2008_bao cao phan bo KHDT 2011(final)_DK KH CBDT 2014 11-11-2013" xfId="19482"/>
    <cellStyle name="T_Van Ban 2008_bao cao phan bo KHDT 2011(final)_DK KH CBDT 2014 11-11-2013 2" xfId="19483"/>
    <cellStyle name="T_Van Ban 2008_bao cao phan bo KHDT 2011(final)_DK KH CBDT 2014 11-11-2013 3" xfId="19484"/>
    <cellStyle name="T_Van Ban 2008_bao cao phan bo KHDT 2011(final)_DK KH CBDT 2014 11-11-2013(1)" xfId="19485"/>
    <cellStyle name="T_Van Ban 2008_bao cao phan bo KHDT 2011(final)_DK KH CBDT 2014 11-11-2013(1) 2" xfId="19486"/>
    <cellStyle name="T_Van Ban 2008_bao cao phan bo KHDT 2011(final)_DK KH CBDT 2014 11-11-2013(1) 3" xfId="19487"/>
    <cellStyle name="T_Van Ban 2008_bao cao phan bo KHDT 2011(final)_KH 2011-2015" xfId="19488"/>
    <cellStyle name="T_Van Ban 2008_bao cao phan bo KHDT 2011(final)_KH 2011-2015 2" xfId="19489"/>
    <cellStyle name="T_Van Ban 2008_bao cao phan bo KHDT 2011(final)_KH 2011-2015 3" xfId="19490"/>
    <cellStyle name="T_Van Ban 2008_bao cao phan bo KHDT 2011(final)_tai co cau dau tu (tong hop)1" xfId="19491"/>
    <cellStyle name="T_Van Ban 2008_bao cao phan bo KHDT 2011(final)_tai co cau dau tu (tong hop)1 2" xfId="19492"/>
    <cellStyle name="T_Van Ban 2008_bao cao phan bo KHDT 2011(final)_tai co cau dau tu (tong hop)1 3" xfId="19493"/>
    <cellStyle name="T_Van Ban 2008_BC nhu cau von doi ung ODA nganh NN (BKH)" xfId="19494"/>
    <cellStyle name="T_Van Ban 2008_BC nhu cau von doi ung ODA nganh NN (BKH) 2" xfId="19495"/>
    <cellStyle name="T_Van Ban 2008_BC nhu cau von doi ung ODA nganh NN (BKH) 3" xfId="19496"/>
    <cellStyle name="T_Van Ban 2008_BC nhu cau von doi ung ODA nganh NN (BKH)_05-12  KH trung han 2016-2020 - Liem Thinh edited" xfId="19497"/>
    <cellStyle name="T_Van Ban 2008_BC nhu cau von doi ung ODA nganh NN (BKH)_05-12  KH trung han 2016-2020 - Liem Thinh edited 2" xfId="19498"/>
    <cellStyle name="T_Van Ban 2008_BC nhu cau von doi ung ODA nganh NN (BKH)_05-12  KH trung han 2016-2020 - Liem Thinh edited 3" xfId="19499"/>
    <cellStyle name="T_Van Ban 2008_BC nhu cau von doi ung ODA nganh NN (BKH)_Copy of 05-12  KH trung han 2016-2020 - Liem Thinh edited (1)" xfId="19500"/>
    <cellStyle name="T_Van Ban 2008_BC nhu cau von doi ung ODA nganh NN (BKH)_Copy of 05-12  KH trung han 2016-2020 - Liem Thinh edited (1) 2" xfId="19501"/>
    <cellStyle name="T_Van Ban 2008_BC nhu cau von doi ung ODA nganh NN (BKH)_Copy of 05-12  KH trung han 2016-2020 - Liem Thinh edited (1) 3" xfId="19502"/>
    <cellStyle name="T_Van Ban 2008_BC Tai co cau (bieu TH)" xfId="19503"/>
    <cellStyle name="T_Van Ban 2008_BC Tai co cau (bieu TH) 2" xfId="19504"/>
    <cellStyle name="T_Van Ban 2008_BC Tai co cau (bieu TH) 3" xfId="19505"/>
    <cellStyle name="T_Van Ban 2008_BC Tai co cau (bieu TH)_05-12  KH trung han 2016-2020 - Liem Thinh edited" xfId="19506"/>
    <cellStyle name="T_Van Ban 2008_BC Tai co cau (bieu TH)_05-12  KH trung han 2016-2020 - Liem Thinh edited 2" xfId="19507"/>
    <cellStyle name="T_Van Ban 2008_BC Tai co cau (bieu TH)_05-12  KH trung han 2016-2020 - Liem Thinh edited 3" xfId="19508"/>
    <cellStyle name="T_Van Ban 2008_BC Tai co cau (bieu TH)_Copy of 05-12  KH trung han 2016-2020 - Liem Thinh edited (1)" xfId="19509"/>
    <cellStyle name="T_Van Ban 2008_BC Tai co cau (bieu TH)_Copy of 05-12  KH trung han 2016-2020 - Liem Thinh edited (1) 2" xfId="19510"/>
    <cellStyle name="T_Van Ban 2008_BC Tai co cau (bieu TH)_Copy of 05-12  KH trung han 2016-2020 - Liem Thinh edited (1) 3" xfId="19511"/>
    <cellStyle name="T_Van Ban 2008_DK 2014-2015 final" xfId="19512"/>
    <cellStyle name="T_Van Ban 2008_DK 2014-2015 final 2" xfId="19513"/>
    <cellStyle name="T_Van Ban 2008_DK 2014-2015 final 3" xfId="19514"/>
    <cellStyle name="T_Van Ban 2008_DK 2014-2015 final_05-12  KH trung han 2016-2020 - Liem Thinh edited" xfId="19515"/>
    <cellStyle name="T_Van Ban 2008_DK 2014-2015 final_05-12  KH trung han 2016-2020 - Liem Thinh edited 2" xfId="19516"/>
    <cellStyle name="T_Van Ban 2008_DK 2014-2015 final_05-12  KH trung han 2016-2020 - Liem Thinh edited 3" xfId="19517"/>
    <cellStyle name="T_Van Ban 2008_DK 2014-2015 final_Copy of 05-12  KH trung han 2016-2020 - Liem Thinh edited (1)" xfId="19518"/>
    <cellStyle name="T_Van Ban 2008_DK 2014-2015 final_Copy of 05-12  KH trung han 2016-2020 - Liem Thinh edited (1) 2" xfId="19519"/>
    <cellStyle name="T_Van Ban 2008_DK 2014-2015 final_Copy of 05-12  KH trung han 2016-2020 - Liem Thinh edited (1) 3" xfId="19520"/>
    <cellStyle name="T_Van Ban 2008_DK 2014-2015 new" xfId="19521"/>
    <cellStyle name="T_Van Ban 2008_DK 2014-2015 new 2" xfId="19522"/>
    <cellStyle name="T_Van Ban 2008_DK 2014-2015 new 3" xfId="19523"/>
    <cellStyle name="T_Van Ban 2008_DK 2014-2015 new_05-12  KH trung han 2016-2020 - Liem Thinh edited" xfId="19524"/>
    <cellStyle name="T_Van Ban 2008_DK 2014-2015 new_05-12  KH trung han 2016-2020 - Liem Thinh edited 2" xfId="19525"/>
    <cellStyle name="T_Van Ban 2008_DK 2014-2015 new_05-12  KH trung han 2016-2020 - Liem Thinh edited 3" xfId="19526"/>
    <cellStyle name="T_Van Ban 2008_DK 2014-2015 new_Copy of 05-12  KH trung han 2016-2020 - Liem Thinh edited (1)" xfId="19527"/>
    <cellStyle name="T_Van Ban 2008_DK 2014-2015 new_Copy of 05-12  KH trung han 2016-2020 - Liem Thinh edited (1) 2" xfId="19528"/>
    <cellStyle name="T_Van Ban 2008_DK 2014-2015 new_Copy of 05-12  KH trung han 2016-2020 - Liem Thinh edited (1) 3" xfId="19529"/>
    <cellStyle name="T_Van Ban 2008_DK KH CBDT 2014 11-11-2013" xfId="19530"/>
    <cellStyle name="T_Van Ban 2008_DK KH CBDT 2014 11-11-2013 2" xfId="19531"/>
    <cellStyle name="T_Van Ban 2008_DK KH CBDT 2014 11-11-2013 3" xfId="19532"/>
    <cellStyle name="T_Van Ban 2008_DK KH CBDT 2014 11-11-2013(1)" xfId="19533"/>
    <cellStyle name="T_Van Ban 2008_DK KH CBDT 2014 11-11-2013(1) 2" xfId="19534"/>
    <cellStyle name="T_Van Ban 2008_DK KH CBDT 2014 11-11-2013(1) 3" xfId="19535"/>
    <cellStyle name="T_Van Ban 2008_DK KH CBDT 2014 11-11-2013(1)_05-12  KH trung han 2016-2020 - Liem Thinh edited" xfId="19536"/>
    <cellStyle name="T_Van Ban 2008_DK KH CBDT 2014 11-11-2013(1)_05-12  KH trung han 2016-2020 - Liem Thinh edited 2" xfId="19537"/>
    <cellStyle name="T_Van Ban 2008_DK KH CBDT 2014 11-11-2013(1)_05-12  KH trung han 2016-2020 - Liem Thinh edited 3" xfId="19538"/>
    <cellStyle name="T_Van Ban 2008_DK KH CBDT 2014 11-11-2013(1)_Copy of 05-12  KH trung han 2016-2020 - Liem Thinh edited (1)" xfId="19539"/>
    <cellStyle name="T_Van Ban 2008_DK KH CBDT 2014 11-11-2013(1)_Copy of 05-12  KH trung han 2016-2020 - Liem Thinh edited (1) 2" xfId="19540"/>
    <cellStyle name="T_Van Ban 2008_DK KH CBDT 2014 11-11-2013(1)_Copy of 05-12  KH trung han 2016-2020 - Liem Thinh edited (1) 3" xfId="19541"/>
    <cellStyle name="T_Van Ban 2008_DK KH CBDT 2014 11-11-2013_05-12  KH trung han 2016-2020 - Liem Thinh edited" xfId="19542"/>
    <cellStyle name="T_Van Ban 2008_DK KH CBDT 2014 11-11-2013_05-12  KH trung han 2016-2020 - Liem Thinh edited 2" xfId="19543"/>
    <cellStyle name="T_Van Ban 2008_DK KH CBDT 2014 11-11-2013_05-12  KH trung han 2016-2020 - Liem Thinh edited 3" xfId="19544"/>
    <cellStyle name="T_Van Ban 2008_DK KH CBDT 2014 11-11-2013_Copy of 05-12  KH trung han 2016-2020 - Liem Thinh edited (1)" xfId="19545"/>
    <cellStyle name="T_Van Ban 2008_DK KH CBDT 2014 11-11-2013_Copy of 05-12  KH trung han 2016-2020 - Liem Thinh edited (1) 2" xfId="19546"/>
    <cellStyle name="T_Van Ban 2008_DK KH CBDT 2014 11-11-2013_Copy of 05-12  KH trung han 2016-2020 - Liem Thinh edited (1) 3" xfId="19547"/>
    <cellStyle name="T_XDCB thang 12.2010" xfId="19548"/>
    <cellStyle name="T_XDCB thang 12.2010 2" xfId="19549"/>
    <cellStyle name="T_XDCB thang 12.2010 2 2" xfId="19550"/>
    <cellStyle name="T_XDCB thang 12.2010 2 3" xfId="19551"/>
    <cellStyle name="T_XDCB thang 12.2010 3" xfId="19552"/>
    <cellStyle name="T_XDCB thang 12.2010 4" xfId="19553"/>
    <cellStyle name="T_XDCB thang 12.2010_!1 1 bao cao giao KH ve HTCMT vung TNB   12-12-2011" xfId="19554"/>
    <cellStyle name="T_XDCB thang 12.2010_!1 1 bao cao giao KH ve HTCMT vung TNB   12-12-2011 2" xfId="19555"/>
    <cellStyle name="T_XDCB thang 12.2010_!1 1 bao cao giao KH ve HTCMT vung TNB   12-12-2011 2 2" xfId="19556"/>
    <cellStyle name="T_XDCB thang 12.2010_!1 1 bao cao giao KH ve HTCMT vung TNB   12-12-2011 2 3" xfId="19557"/>
    <cellStyle name="T_XDCB thang 12.2010_!1 1 bao cao giao KH ve HTCMT vung TNB   12-12-2011 3" xfId="19558"/>
    <cellStyle name="T_XDCB thang 12.2010_!1 1 bao cao giao KH ve HTCMT vung TNB   12-12-2011 4" xfId="19559"/>
    <cellStyle name="T_XDCB thang 12.2010_KH TPCP vung TNB (03-1-2012)" xfId="19560"/>
    <cellStyle name="T_XDCB thang 12.2010_KH TPCP vung TNB (03-1-2012) 2" xfId="19561"/>
    <cellStyle name="T_XDCB thang 12.2010_KH TPCP vung TNB (03-1-2012) 2 2" xfId="19562"/>
    <cellStyle name="T_XDCB thang 12.2010_KH TPCP vung TNB (03-1-2012) 2 3" xfId="19563"/>
    <cellStyle name="T_XDCB thang 12.2010_KH TPCP vung TNB (03-1-2012) 3" xfId="19564"/>
    <cellStyle name="T_XDCB thang 12.2010_KH TPCP vung TNB (03-1-2012) 4" xfId="19565"/>
    <cellStyle name="T_ÿÿÿÿÿ" xfId="19566"/>
    <cellStyle name="T_ÿÿÿÿÿ 2" xfId="19567"/>
    <cellStyle name="T_ÿÿÿÿÿ 2 2" xfId="19568"/>
    <cellStyle name="T_ÿÿÿÿÿ 2 3" xfId="19569"/>
    <cellStyle name="T_ÿÿÿÿÿ 3" xfId="19570"/>
    <cellStyle name="T_ÿÿÿÿÿ 4" xfId="19571"/>
    <cellStyle name="T_ÿÿÿÿÿ_!1 1 bao cao giao KH ve HTCMT vung TNB   12-12-2011" xfId="19572"/>
    <cellStyle name="T_ÿÿÿÿÿ_!1 1 bao cao giao KH ve HTCMT vung TNB   12-12-2011 2" xfId="19573"/>
    <cellStyle name="T_ÿÿÿÿÿ_!1 1 bao cao giao KH ve HTCMT vung TNB   12-12-2011 2 2" xfId="19574"/>
    <cellStyle name="T_ÿÿÿÿÿ_!1 1 bao cao giao KH ve HTCMT vung TNB   12-12-2011 2 3" xfId="19575"/>
    <cellStyle name="T_ÿÿÿÿÿ_!1 1 bao cao giao KH ve HTCMT vung TNB   12-12-2011 3" xfId="19576"/>
    <cellStyle name="T_ÿÿÿÿÿ_!1 1 bao cao giao KH ve HTCMT vung TNB   12-12-2011 4" xfId="19577"/>
    <cellStyle name="T_ÿÿÿÿÿ_Bieu mau cong trinh khoi cong moi 3-4" xfId="19578"/>
    <cellStyle name="T_ÿÿÿÿÿ_Bieu mau cong trinh khoi cong moi 3-4 2" xfId="19579"/>
    <cellStyle name="T_ÿÿÿÿÿ_Bieu mau cong trinh khoi cong moi 3-4 2 2" xfId="19580"/>
    <cellStyle name="T_ÿÿÿÿÿ_Bieu mau cong trinh khoi cong moi 3-4 2 3" xfId="19581"/>
    <cellStyle name="T_ÿÿÿÿÿ_Bieu mau cong trinh khoi cong moi 3-4 3" xfId="19582"/>
    <cellStyle name="T_ÿÿÿÿÿ_Bieu mau cong trinh khoi cong moi 3-4 4" xfId="19583"/>
    <cellStyle name="T_ÿÿÿÿÿ_Bieu mau cong trinh khoi cong moi 3-4_!1 1 bao cao giao KH ve HTCMT vung TNB   12-12-2011" xfId="19584"/>
    <cellStyle name="T_ÿÿÿÿÿ_Bieu mau cong trinh khoi cong moi 3-4_!1 1 bao cao giao KH ve HTCMT vung TNB   12-12-2011 2" xfId="19585"/>
    <cellStyle name="T_ÿÿÿÿÿ_Bieu mau cong trinh khoi cong moi 3-4_!1 1 bao cao giao KH ve HTCMT vung TNB   12-12-2011 2 2" xfId="19586"/>
    <cellStyle name="T_ÿÿÿÿÿ_Bieu mau cong trinh khoi cong moi 3-4_!1 1 bao cao giao KH ve HTCMT vung TNB   12-12-2011 2 3" xfId="19587"/>
    <cellStyle name="T_ÿÿÿÿÿ_Bieu mau cong trinh khoi cong moi 3-4_!1 1 bao cao giao KH ve HTCMT vung TNB   12-12-2011 3" xfId="19588"/>
    <cellStyle name="T_ÿÿÿÿÿ_Bieu mau cong trinh khoi cong moi 3-4_!1 1 bao cao giao KH ve HTCMT vung TNB   12-12-2011 4" xfId="19589"/>
    <cellStyle name="T_ÿÿÿÿÿ_Bieu mau cong trinh khoi cong moi 3-4_KH TPCP vung TNB (03-1-2012)" xfId="19590"/>
    <cellStyle name="T_ÿÿÿÿÿ_Bieu mau cong trinh khoi cong moi 3-4_KH TPCP vung TNB (03-1-2012) 2" xfId="19591"/>
    <cellStyle name="T_ÿÿÿÿÿ_Bieu mau cong trinh khoi cong moi 3-4_KH TPCP vung TNB (03-1-2012) 2 2" xfId="19592"/>
    <cellStyle name="T_ÿÿÿÿÿ_Bieu mau cong trinh khoi cong moi 3-4_KH TPCP vung TNB (03-1-2012) 2 3" xfId="19593"/>
    <cellStyle name="T_ÿÿÿÿÿ_Bieu mau cong trinh khoi cong moi 3-4_KH TPCP vung TNB (03-1-2012) 3" xfId="19594"/>
    <cellStyle name="T_ÿÿÿÿÿ_Bieu mau cong trinh khoi cong moi 3-4_KH TPCP vung TNB (03-1-2012) 4" xfId="19595"/>
    <cellStyle name="T_ÿÿÿÿÿ_Bieu3ODA" xfId="19596"/>
    <cellStyle name="T_ÿÿÿÿÿ_Bieu3ODA 2" xfId="19597"/>
    <cellStyle name="T_ÿÿÿÿÿ_Bieu3ODA 2 2" xfId="19598"/>
    <cellStyle name="T_ÿÿÿÿÿ_Bieu3ODA 2 3" xfId="19599"/>
    <cellStyle name="T_ÿÿÿÿÿ_Bieu3ODA 3" xfId="19600"/>
    <cellStyle name="T_ÿÿÿÿÿ_Bieu3ODA 4" xfId="19601"/>
    <cellStyle name="T_ÿÿÿÿÿ_Bieu3ODA_!1 1 bao cao giao KH ve HTCMT vung TNB   12-12-2011" xfId="19602"/>
    <cellStyle name="T_ÿÿÿÿÿ_Bieu3ODA_!1 1 bao cao giao KH ve HTCMT vung TNB   12-12-2011 2" xfId="19603"/>
    <cellStyle name="T_ÿÿÿÿÿ_Bieu3ODA_!1 1 bao cao giao KH ve HTCMT vung TNB   12-12-2011 2 2" xfId="19604"/>
    <cellStyle name="T_ÿÿÿÿÿ_Bieu3ODA_!1 1 bao cao giao KH ve HTCMT vung TNB   12-12-2011 2 3" xfId="19605"/>
    <cellStyle name="T_ÿÿÿÿÿ_Bieu3ODA_!1 1 bao cao giao KH ve HTCMT vung TNB   12-12-2011 3" xfId="19606"/>
    <cellStyle name="T_ÿÿÿÿÿ_Bieu3ODA_!1 1 bao cao giao KH ve HTCMT vung TNB   12-12-2011 4" xfId="19607"/>
    <cellStyle name="T_ÿÿÿÿÿ_Bieu3ODA_KH TPCP vung TNB (03-1-2012)" xfId="19608"/>
    <cellStyle name="T_ÿÿÿÿÿ_Bieu3ODA_KH TPCP vung TNB (03-1-2012) 2" xfId="19609"/>
    <cellStyle name="T_ÿÿÿÿÿ_Bieu3ODA_KH TPCP vung TNB (03-1-2012) 2 2" xfId="19610"/>
    <cellStyle name="T_ÿÿÿÿÿ_Bieu3ODA_KH TPCP vung TNB (03-1-2012) 2 3" xfId="19611"/>
    <cellStyle name="T_ÿÿÿÿÿ_Bieu3ODA_KH TPCP vung TNB (03-1-2012) 3" xfId="19612"/>
    <cellStyle name="T_ÿÿÿÿÿ_Bieu3ODA_KH TPCP vung TNB (03-1-2012) 4" xfId="19613"/>
    <cellStyle name="T_ÿÿÿÿÿ_Bieu4HTMT" xfId="19614"/>
    <cellStyle name="T_ÿÿÿÿÿ_Bieu4HTMT 2" xfId="19615"/>
    <cellStyle name="T_ÿÿÿÿÿ_Bieu4HTMT 2 2" xfId="19616"/>
    <cellStyle name="T_ÿÿÿÿÿ_Bieu4HTMT 2 3" xfId="19617"/>
    <cellStyle name="T_ÿÿÿÿÿ_Bieu4HTMT 3" xfId="19618"/>
    <cellStyle name="T_ÿÿÿÿÿ_Bieu4HTMT 4" xfId="19619"/>
    <cellStyle name="T_ÿÿÿÿÿ_Bieu4HTMT_!1 1 bao cao giao KH ve HTCMT vung TNB   12-12-2011" xfId="19620"/>
    <cellStyle name="T_ÿÿÿÿÿ_Bieu4HTMT_!1 1 bao cao giao KH ve HTCMT vung TNB   12-12-2011 2" xfId="19621"/>
    <cellStyle name="T_ÿÿÿÿÿ_Bieu4HTMT_!1 1 bao cao giao KH ve HTCMT vung TNB   12-12-2011 2 2" xfId="19622"/>
    <cellStyle name="T_ÿÿÿÿÿ_Bieu4HTMT_!1 1 bao cao giao KH ve HTCMT vung TNB   12-12-2011 2 3" xfId="19623"/>
    <cellStyle name="T_ÿÿÿÿÿ_Bieu4HTMT_!1 1 bao cao giao KH ve HTCMT vung TNB   12-12-2011 3" xfId="19624"/>
    <cellStyle name="T_ÿÿÿÿÿ_Bieu4HTMT_!1 1 bao cao giao KH ve HTCMT vung TNB   12-12-2011 4" xfId="19625"/>
    <cellStyle name="T_ÿÿÿÿÿ_Bieu4HTMT_KH TPCP vung TNB (03-1-2012)" xfId="19626"/>
    <cellStyle name="T_ÿÿÿÿÿ_Bieu4HTMT_KH TPCP vung TNB (03-1-2012) 2" xfId="19627"/>
    <cellStyle name="T_ÿÿÿÿÿ_Bieu4HTMT_KH TPCP vung TNB (03-1-2012) 2 2" xfId="19628"/>
    <cellStyle name="T_ÿÿÿÿÿ_Bieu4HTMT_KH TPCP vung TNB (03-1-2012) 2 3" xfId="19629"/>
    <cellStyle name="T_ÿÿÿÿÿ_Bieu4HTMT_KH TPCP vung TNB (03-1-2012) 3" xfId="19630"/>
    <cellStyle name="T_ÿÿÿÿÿ_Bieu4HTMT_KH TPCP vung TNB (03-1-2012) 4" xfId="19631"/>
    <cellStyle name="T_ÿÿÿÿÿ_KH TPCP vung TNB (03-1-2012)" xfId="19632"/>
    <cellStyle name="T_ÿÿÿÿÿ_KH TPCP vung TNB (03-1-2012) 2" xfId="19633"/>
    <cellStyle name="T_ÿÿÿÿÿ_KH TPCP vung TNB (03-1-2012) 2 2" xfId="19634"/>
    <cellStyle name="T_ÿÿÿÿÿ_KH TPCP vung TNB (03-1-2012) 2 3" xfId="19635"/>
    <cellStyle name="T_ÿÿÿÿÿ_KH TPCP vung TNB (03-1-2012) 3" xfId="19636"/>
    <cellStyle name="T_ÿÿÿÿÿ_KH TPCP vung TNB (03-1-2012) 4" xfId="19637"/>
    <cellStyle name="T_ÿÿÿÿÿ_kien giang 2" xfId="19638"/>
    <cellStyle name="T_ÿÿÿÿÿ_kien giang 2 2" xfId="19639"/>
    <cellStyle name="T_ÿÿÿÿÿ_kien giang 2 2 2" xfId="19640"/>
    <cellStyle name="T_ÿÿÿÿÿ_kien giang 2 2 3" xfId="19641"/>
    <cellStyle name="T_ÿÿÿÿÿ_kien giang 2 3" xfId="19642"/>
    <cellStyle name="T_ÿÿÿÿÿ_kien giang 2 4" xfId="19643"/>
    <cellStyle name="Text Indent A" xfId="19644"/>
    <cellStyle name="Text Indent A 2" xfId="19645"/>
    <cellStyle name="Text Indent A 3" xfId="19646"/>
    <cellStyle name="Text Indent B" xfId="19647"/>
    <cellStyle name="Text Indent B 10" xfId="19648"/>
    <cellStyle name="Text Indent B 10 2" xfId="19649"/>
    <cellStyle name="Text Indent B 10 3" xfId="19650"/>
    <cellStyle name="Text Indent B 11" xfId="19651"/>
    <cellStyle name="Text Indent B 11 2" xfId="19652"/>
    <cellStyle name="Text Indent B 11 3" xfId="19653"/>
    <cellStyle name="Text Indent B 12" xfId="19654"/>
    <cellStyle name="Text Indent B 12 2" xfId="19655"/>
    <cellStyle name="Text Indent B 12 3" xfId="19656"/>
    <cellStyle name="Text Indent B 13" xfId="19657"/>
    <cellStyle name="Text Indent B 13 2" xfId="19658"/>
    <cellStyle name="Text Indent B 13 3" xfId="19659"/>
    <cellStyle name="Text Indent B 14" xfId="19660"/>
    <cellStyle name="Text Indent B 14 2" xfId="19661"/>
    <cellStyle name="Text Indent B 14 3" xfId="19662"/>
    <cellStyle name="Text Indent B 15" xfId="19663"/>
    <cellStyle name="Text Indent B 15 2" xfId="19664"/>
    <cellStyle name="Text Indent B 15 3" xfId="19665"/>
    <cellStyle name="Text Indent B 16" xfId="19666"/>
    <cellStyle name="Text Indent B 16 2" xfId="19667"/>
    <cellStyle name="Text Indent B 16 3" xfId="19668"/>
    <cellStyle name="Text Indent B 17" xfId="19669"/>
    <cellStyle name="Text Indent B 18" xfId="19670"/>
    <cellStyle name="Text Indent B 2" xfId="19671"/>
    <cellStyle name="Text Indent B 2 2" xfId="19672"/>
    <cellStyle name="Text Indent B 2 3" xfId="19673"/>
    <cellStyle name="Text Indent B 3" xfId="19674"/>
    <cellStyle name="Text Indent B 3 2" xfId="19675"/>
    <cellStyle name="Text Indent B 3 3" xfId="19676"/>
    <cellStyle name="Text Indent B 4" xfId="19677"/>
    <cellStyle name="Text Indent B 4 2" xfId="19678"/>
    <cellStyle name="Text Indent B 4 3" xfId="19679"/>
    <cellStyle name="Text Indent B 5" xfId="19680"/>
    <cellStyle name="Text Indent B 5 2" xfId="19681"/>
    <cellStyle name="Text Indent B 5 3" xfId="19682"/>
    <cellStyle name="Text Indent B 6" xfId="19683"/>
    <cellStyle name="Text Indent B 6 2" xfId="19684"/>
    <cellStyle name="Text Indent B 6 3" xfId="19685"/>
    <cellStyle name="Text Indent B 7" xfId="19686"/>
    <cellStyle name="Text Indent B 7 2" xfId="19687"/>
    <cellStyle name="Text Indent B 7 3" xfId="19688"/>
    <cellStyle name="Text Indent B 8" xfId="19689"/>
    <cellStyle name="Text Indent B 8 2" xfId="19690"/>
    <cellStyle name="Text Indent B 8 3" xfId="19691"/>
    <cellStyle name="Text Indent B 9" xfId="19692"/>
    <cellStyle name="Text Indent B 9 2" xfId="19693"/>
    <cellStyle name="Text Indent B 9 3" xfId="19694"/>
    <cellStyle name="Text Indent C" xfId="19695"/>
    <cellStyle name="Text Indent C 10" xfId="19696"/>
    <cellStyle name="Text Indent C 10 2" xfId="19697"/>
    <cellStyle name="Text Indent C 10 3" xfId="19698"/>
    <cellStyle name="Text Indent C 11" xfId="19699"/>
    <cellStyle name="Text Indent C 11 2" xfId="19700"/>
    <cellStyle name="Text Indent C 11 3" xfId="19701"/>
    <cellStyle name="Text Indent C 12" xfId="19702"/>
    <cellStyle name="Text Indent C 12 2" xfId="19703"/>
    <cellStyle name="Text Indent C 12 3" xfId="19704"/>
    <cellStyle name="Text Indent C 13" xfId="19705"/>
    <cellStyle name="Text Indent C 13 2" xfId="19706"/>
    <cellStyle name="Text Indent C 13 3" xfId="19707"/>
    <cellStyle name="Text Indent C 14" xfId="19708"/>
    <cellStyle name="Text Indent C 14 2" xfId="19709"/>
    <cellStyle name="Text Indent C 14 3" xfId="19710"/>
    <cellStyle name="Text Indent C 15" xfId="19711"/>
    <cellStyle name="Text Indent C 15 2" xfId="19712"/>
    <cellStyle name="Text Indent C 15 3" xfId="19713"/>
    <cellStyle name="Text Indent C 16" xfId="19714"/>
    <cellStyle name="Text Indent C 16 2" xfId="19715"/>
    <cellStyle name="Text Indent C 16 3" xfId="19716"/>
    <cellStyle name="Text Indent C 17" xfId="19717"/>
    <cellStyle name="Text Indent C 18" xfId="19718"/>
    <cellStyle name="Text Indent C 2" xfId="19719"/>
    <cellStyle name="Text Indent C 2 2" xfId="19720"/>
    <cellStyle name="Text Indent C 2 3" xfId="19721"/>
    <cellStyle name="Text Indent C 3" xfId="19722"/>
    <cellStyle name="Text Indent C 3 2" xfId="19723"/>
    <cellStyle name="Text Indent C 3 3" xfId="19724"/>
    <cellStyle name="Text Indent C 4" xfId="19725"/>
    <cellStyle name="Text Indent C 4 2" xfId="19726"/>
    <cellStyle name="Text Indent C 4 3" xfId="19727"/>
    <cellStyle name="Text Indent C 5" xfId="19728"/>
    <cellStyle name="Text Indent C 5 2" xfId="19729"/>
    <cellStyle name="Text Indent C 5 3" xfId="19730"/>
    <cellStyle name="Text Indent C 6" xfId="19731"/>
    <cellStyle name="Text Indent C 6 2" xfId="19732"/>
    <cellStyle name="Text Indent C 6 3" xfId="19733"/>
    <cellStyle name="Text Indent C 7" xfId="19734"/>
    <cellStyle name="Text Indent C 7 2" xfId="19735"/>
    <cellStyle name="Text Indent C 7 3" xfId="19736"/>
    <cellStyle name="Text Indent C 8" xfId="19737"/>
    <cellStyle name="Text Indent C 8 2" xfId="19738"/>
    <cellStyle name="Text Indent C 8 3" xfId="19739"/>
    <cellStyle name="Text Indent C 9" xfId="19740"/>
    <cellStyle name="Text Indent C 9 2" xfId="19741"/>
    <cellStyle name="Text Indent C 9 3" xfId="19742"/>
    <cellStyle name="th" xfId="19743"/>
    <cellStyle name="th 2" xfId="19744"/>
    <cellStyle name="th 2 2" xfId="19745"/>
    <cellStyle name="th 2 3" xfId="19746"/>
    <cellStyle name="th 3" xfId="19747"/>
    <cellStyle name="th 4" xfId="19748"/>
    <cellStyle name="þ_x005f_x001d_ð¤_x005f_x000c_¯þ_x005f_x0014__x005f_x000d_¨þU_x005f_x0001_À_x005f_x0004_ _x005f_x0015__x005f_x000f__x005f_x0001__x005f_x0001_" xfId="19749"/>
    <cellStyle name="þ_x005f_x001d_ð¤_x005f_x000c_¯þ_x005f_x0014__x005f_x000d_¨þU_x005f_x0001_À_x005f_x0004_ _x005f_x0015__x005f_x000f__x005f_x0001__x005f_x0001_ 2" xfId="19750"/>
    <cellStyle name="þ_x005f_x001d_ð¤_x005f_x000c_¯þ_x005f_x0014__x005f_x000d_¨þU_x005f_x0001_À_x005f_x0004_ _x005f_x0015__x005f_x000f__x005f_x0001__x005f_x0001_ 3" xfId="19751"/>
    <cellStyle name="þ_x005f_x001d_ð·_x005f_x000c_æþ'_x005f_x000d_ßþU_x005f_x0001_Ø_x005f_x0005_ü_x005f_x0014__x005f_x0007__x005f_x0001__x005f_x0001_" xfId="19752"/>
    <cellStyle name="þ_x005f_x001d_ð·_x005f_x000c_æþ'_x005f_x000d_ßþU_x005f_x0001_Ø_x005f_x0005_ü_x005f_x0014__x005f_x0007__x005f_x0001__x005f_x0001_ 2" xfId="19753"/>
    <cellStyle name="þ_x005f_x001d_ð·_x005f_x000c_æþ'_x005f_x000d_ßþU_x005f_x0001_Ø_x005f_x0005_ü_x005f_x0014__x005f_x0007__x005f_x0001__x005f_x0001_ 3" xfId="19754"/>
    <cellStyle name="þ_x005f_x001d_ðÇ%Uý—&amp;Hý9_x005f_x0008_Ÿ s_x005f_x000a__x005f_x0007__x005f_x0001__x005f_x0001_" xfId="19755"/>
    <cellStyle name="þ_x005f_x001d_ðÇ%Uý—&amp;Hý9_x005f_x0008_Ÿ s_x005f_x000a__x005f_x0007__x005f_x0001__x005f_x0001_ 2" xfId="19756"/>
    <cellStyle name="þ_x005f_x001d_ðÇ%Uý—&amp;Hý9_x005f_x0008_Ÿ s_x005f_x000a__x005f_x0007__x005f_x0001__x005f_x0001_ 3" xfId="19757"/>
    <cellStyle name="þ_x005f_x001d_ðK_x005f_x000c_Fý_x005f_x001b__x005f_x000d_9ýU_x005f_x0001_Ð_x005f_x0008_¦)_x005f_x0007__x005f_x0001__x005f_x0001_" xfId="19758"/>
    <cellStyle name="þ_x005f_x001d_ðK_x005f_x000c_Fý_x005f_x001b__x005f_x000d_9ýU_x005f_x0001_Ð_x005f_x0008_¦)_x005f_x0007__x005f_x0001__x005f_x0001_ 2" xfId="19759"/>
    <cellStyle name="þ_x005f_x001d_ðK_x005f_x000c_Fý_x005f_x001b__x005f_x000d_9ýU_x005f_x0001_Ð_x005f_x0008_¦)_x005f_x0007__x005f_x0001__x005f_x0001_ 3" xfId="1976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76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19762"/>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19763"/>
    <cellStyle name="þ_x005f_x005f_x005f_x001d_ð·_x005f_x005f_x005f_x000c_æþ'_x005f_x005f_x005f_x000d_ßþU_x005f_x005f_x005f_x0001_Ø_x005f_x005f_x005f_x0005_ü_x005f_x005f_x005f_x0014__x005f_x005f_x005f_x0007__x005f_x005f_x005f_x0001__x005f_x005f_x005f_x0001_" xfId="19764"/>
    <cellStyle name="þ_x005f_x005f_x005f_x001d_ð·_x005f_x005f_x005f_x000c_æþ'_x005f_x005f_x005f_x000d_ßþU_x005f_x005f_x005f_x0001_Ø_x005f_x005f_x005f_x0005_ü_x005f_x005f_x005f_x0014__x005f_x005f_x005f_x0007__x005f_x005f_x005f_x0001__x005f_x005f_x005f_x0001_ 2" xfId="19765"/>
    <cellStyle name="þ_x005f_x005f_x005f_x001d_ð·_x005f_x005f_x005f_x000c_æþ'_x005f_x005f_x005f_x000d_ßþU_x005f_x005f_x005f_x0001_Ø_x005f_x005f_x005f_x0005_ü_x005f_x005f_x005f_x0014__x005f_x005f_x005f_x0007__x005f_x005f_x005f_x0001__x005f_x005f_x005f_x0001_ 3" xfId="19766"/>
    <cellStyle name="þ_x005f_x005f_x005f_x001d_ðÇ%Uý—&amp;Hý9_x005f_x005f_x005f_x0008_Ÿ s_x005f_x005f_x005f_x000a__x005f_x005f_x005f_x0007__x005f_x005f_x005f_x0001__x005f_x005f_x005f_x0001_" xfId="19767"/>
    <cellStyle name="þ_x005f_x005f_x005f_x001d_ðÇ%Uý—&amp;Hý9_x005f_x005f_x005f_x0008_Ÿ s_x005f_x005f_x005f_x000a__x005f_x005f_x005f_x0007__x005f_x005f_x005f_x0001__x005f_x005f_x005f_x0001_ 2" xfId="19768"/>
    <cellStyle name="þ_x005f_x005f_x005f_x001d_ðÇ%Uý—&amp;Hý9_x005f_x005f_x005f_x0008_Ÿ s_x005f_x005f_x005f_x000a__x005f_x005f_x005f_x0007__x005f_x005f_x005f_x0001__x005f_x005f_x005f_x0001_ 3" xfId="19769"/>
    <cellStyle name="þ_x005f_x005f_x005f_x001d_ðK_x005f_x005f_x005f_x000c_Fý_x005f_x005f_x005f_x001b__x005f_x005f_x005f_x000d_9ýU_x005f_x005f_x005f_x0001_Ð_x005f_x005f_x005f_x0008_¦)_x005f_x005f_x005f_x0007__x005f_x005f_x005f_x0001__x005f_x005f_x005f_x0001_" xfId="19770"/>
    <cellStyle name="þ_x005f_x005f_x005f_x001d_ðK_x005f_x005f_x005f_x000c_Fý_x005f_x005f_x005f_x001b__x005f_x005f_x005f_x000d_9ýU_x005f_x005f_x005f_x0001_Ð_x005f_x005f_x005f_x0008_¦)_x005f_x005f_x005f_x0007__x005f_x005f_x005f_x0001__x005f_x005f_x005f_x0001_ 2" xfId="19771"/>
    <cellStyle name="þ_x005f_x005f_x005f_x001d_ðK_x005f_x005f_x005f_x000c_Fý_x005f_x005f_x005f_x001b__x005f_x005f_x005f_x000d_9ýU_x005f_x005f_x005f_x0001_Ð_x005f_x005f_x005f_x0008_¦)_x005f_x005f_x005f_x0007__x005f_x005f_x005f_x0001__x005f_x005f_x005f_x0001_ 3" xfId="19772"/>
    <cellStyle name="than" xfId="19773"/>
    <cellStyle name="than 2" xfId="19774"/>
    <cellStyle name="than 3" xfId="19775"/>
    <cellStyle name="Thanh" xfId="19776"/>
    <cellStyle name="Thanh 2" xfId="19777"/>
    <cellStyle name="Thanh 3" xfId="19778"/>
    <cellStyle name="þ_x001d_ð¤_x000c_¯þ_x0014__x000a_¨þU_x0001_À_x0004_ _x0015__x000f__x0001__x0001_" xfId="19779"/>
    <cellStyle name="þ_x001d_ð¤_x000c_¯þ_x0014__x000a_¨þU_x0001_À_x0004_ _x0015__x000f__x0001__x0001_ 2" xfId="19780"/>
    <cellStyle name="þ_x001d_ð¤_x000c_¯þ_x0014__x000a_¨þU_x0001_À_x0004_ _x0015__x000f__x0001__x0001_ 3" xfId="19781"/>
    <cellStyle name="þ_x001d_ð¤_x000c_¯þ_x0014__x000d_¨þU_x0001_À_x0004_ _x0015__x000f__x0001__x0001_" xfId="19782"/>
    <cellStyle name="þ_x001d_ð¤_x000c_¯þ_x0014__x000d_¨þU_x0001_À_x0004_ _x0015__x000f__x0001__x0001_ 2" xfId="19783"/>
    <cellStyle name="þ_x001d_ð¤_x000c_¯þ_x0014__x000d_¨þU_x0001_À_x0004_ _x0015__x000f__x0001__x0001_ 3" xfId="19784"/>
    <cellStyle name="þ_x001d_ð·_x000c_æþ'_x000a_ßþU_x0001_Ø_x0005_ü_x0014__x0007__x0001__x0001_" xfId="19785"/>
    <cellStyle name="þ_x001d_ð·_x000c_æþ'_x000a_ßþU_x0001_Ø_x0005_ü_x0014__x0007__x0001__x0001_ 2" xfId="19786"/>
    <cellStyle name="þ_x001d_ð·_x000c_æþ'_x000a_ßþU_x0001_Ø_x0005_ü_x0014__x0007__x0001__x0001_ 3" xfId="19787"/>
    <cellStyle name="þ_x001d_ð·_x000c_æþ'_x000d_ßþU_x0001_Ø_x0005_ü_x0014__x0007__x0001__x0001_" xfId="19788"/>
    <cellStyle name="þ_x001d_ð·_x000c_æþ'_x000d_ßþU_x0001_Ø_x0005_ü_x0014__x0007__x0001__x0001_ 2" xfId="19789"/>
    <cellStyle name="þ_x001d_ð·_x000c_æþ'_x000d_ßþU_x0001_Ø_x0005_ü_x0014__x0007__x0001__x0001_ 3" xfId="19790"/>
    <cellStyle name="þ_x001d_ðÇ%Uý—&amp;Hý9_x0008_Ÿ s_x000a__x0007__x0001__x0001_" xfId="19791"/>
    <cellStyle name="þ_x001d_ðÇ%Uý—&amp;Hý9_x0008_Ÿ s_x000a__x0007__x0001__x0001_ 2" xfId="19792"/>
    <cellStyle name="þ_x001d_ðÇ%Uý—&amp;Hý9_x0008_Ÿ s_x000a__x0007__x0001__x0001_ 3" xfId="19793"/>
    <cellStyle name="þ_x001d_ðK_x000c_Fý_x001b__x000a_9ýU_x0001_Ð_x0008_¦)_x0007__x0001__x0001_" xfId="19794"/>
    <cellStyle name="þ_x001d_ðK_x000c_Fý_x001b__x000a_9ýU_x0001_Ð_x0008_¦)_x0007__x0001__x0001_ 2" xfId="19795"/>
    <cellStyle name="þ_x001d_ðK_x000c_Fý_x001b__x000a_9ýU_x0001_Ð_x0008_¦)_x0007__x0001__x0001_ 3" xfId="19796"/>
    <cellStyle name="þ_x001d_ðK_x000c_Fý_x001b__x000d_9ýU_x0001_Ð_x0008_¦)_x0007__x0001__x0001_" xfId="19797"/>
    <cellStyle name="þ_x001d_ðK_x000c_Fý_x001b__x000d_9ýU_x0001_Ð_x0008_¦)_x0007__x0001__x0001_ 2" xfId="19798"/>
    <cellStyle name="þ_x001d_ðK_x000c_Fý_x001b__x000d_9ýU_x0001_Ð_x0008_¦)_x0007__x0001__x0001_ 3" xfId="19799"/>
    <cellStyle name="thuong-10" xfId="19800"/>
    <cellStyle name="thuong-10 2" xfId="19801"/>
    <cellStyle name="thuong-10 3" xfId="19802"/>
    <cellStyle name="thuong-11" xfId="19803"/>
    <cellStyle name="thuong-11 2" xfId="19804"/>
    <cellStyle name="thuong-11 2 2" xfId="19805"/>
    <cellStyle name="thuong-11 2 3" xfId="19806"/>
    <cellStyle name="thuong-11 3" xfId="19807"/>
    <cellStyle name="thuong-11 4" xfId="19808"/>
    <cellStyle name="Thuyet minh" xfId="19809"/>
    <cellStyle name="Thuyet minh 2" xfId="19810"/>
    <cellStyle name="Thuyet minh 3" xfId="19811"/>
    <cellStyle name="Tickmark" xfId="19812"/>
    <cellStyle name="Tickmark 2" xfId="19813"/>
    <cellStyle name="Tickmark 3" xfId="19814"/>
    <cellStyle name="Tien1" xfId="19815"/>
    <cellStyle name="Tien1 2" xfId="19816"/>
    <cellStyle name="Tien1 3" xfId="19817"/>
    <cellStyle name="Tieu_de_2" xfId="19818"/>
    <cellStyle name="Times New Roman" xfId="19819"/>
    <cellStyle name="Times New Roman 2" xfId="19820"/>
    <cellStyle name="Times New Roman 3" xfId="19821"/>
    <cellStyle name="tit1" xfId="19822"/>
    <cellStyle name="tit1 2" xfId="19823"/>
    <cellStyle name="tit1 3" xfId="19824"/>
    <cellStyle name="tit2" xfId="19825"/>
    <cellStyle name="tit2 2" xfId="19826"/>
    <cellStyle name="tit2 2 2" xfId="19827"/>
    <cellStyle name="tit2 2 3" xfId="19828"/>
    <cellStyle name="tit2 3" xfId="19829"/>
    <cellStyle name="tit2 4" xfId="19830"/>
    <cellStyle name="tit3" xfId="19831"/>
    <cellStyle name="tit3 2" xfId="19832"/>
    <cellStyle name="tit3 3" xfId="19833"/>
    <cellStyle name="tit4" xfId="19834"/>
    <cellStyle name="tit4 2" xfId="19835"/>
    <cellStyle name="tit4 3" xfId="19836"/>
    <cellStyle name="Title 2" xfId="19837"/>
    <cellStyle name="Title 2 2" xfId="19838"/>
    <cellStyle name="Title 2 3" xfId="19839"/>
    <cellStyle name="Tong so" xfId="19840"/>
    <cellStyle name="tong so 1" xfId="19841"/>
    <cellStyle name="tong so 1 2" xfId="19842"/>
    <cellStyle name="tong so 1 3" xfId="19843"/>
    <cellStyle name="Tong so 2" xfId="19844"/>
    <cellStyle name="Tong so 3" xfId="19845"/>
    <cellStyle name="Tong so 4" xfId="19846"/>
    <cellStyle name="Tong so 5" xfId="19847"/>
    <cellStyle name="Tong so 6" xfId="19848"/>
    <cellStyle name="Tong so 7" xfId="19849"/>
    <cellStyle name="Tong so_Bieu KHPTLN 2016-2020" xfId="19850"/>
    <cellStyle name="Tongcong" xfId="19851"/>
    <cellStyle name="Tongcong 2" xfId="19852"/>
    <cellStyle name="Tongcong 3" xfId="19853"/>
    <cellStyle name="Total 2" xfId="19854"/>
    <cellStyle name="Total 2 2" xfId="19855"/>
    <cellStyle name="Total 2 3" xfId="19856"/>
    <cellStyle name="trang" xfId="19857"/>
    <cellStyle name="trang 2" xfId="19858"/>
    <cellStyle name="trang 3" xfId="19859"/>
    <cellStyle name="tt1" xfId="19860"/>
    <cellStyle name="tt1 2" xfId="19861"/>
    <cellStyle name="tt1 3" xfId="19862"/>
    <cellStyle name="Tusental (0)_pldt" xfId="19863"/>
    <cellStyle name="Tusental_pldt" xfId="19864"/>
    <cellStyle name="ux_3_¼­¿ï-¾È»ê" xfId="19865"/>
    <cellStyle name="Valuta (0)_CALPREZZ" xfId="19866"/>
    <cellStyle name="Valuta_ PESO ELETTR." xfId="19867"/>
    <cellStyle name="VANG1" xfId="19868"/>
    <cellStyle name="VANG1 2" xfId="19869"/>
    <cellStyle name="VANG1 2 2" xfId="19870"/>
    <cellStyle name="VANG1 2 3" xfId="19871"/>
    <cellStyle name="VANG1 3" xfId="19872"/>
    <cellStyle name="VANG1 4" xfId="19873"/>
    <cellStyle name="viet" xfId="19874"/>
    <cellStyle name="viet 2" xfId="19875"/>
    <cellStyle name="viet 3" xfId="19876"/>
    <cellStyle name="viet2" xfId="19877"/>
    <cellStyle name="viet2 2" xfId="19878"/>
    <cellStyle name="viet2 2 2" xfId="19879"/>
    <cellStyle name="viet2 2 2 2" xfId="19880"/>
    <cellStyle name="viet2 2 3" xfId="19881"/>
    <cellStyle name="viet2 3" xfId="19882"/>
    <cellStyle name="viet2 3 2" xfId="19883"/>
    <cellStyle name="viet2 4" xfId="19884"/>
    <cellStyle name="VLB-GTKÕ" xfId="19885"/>
    <cellStyle name="VLB-GTKÕ 2" xfId="19886"/>
    <cellStyle name="VN new romanNormal" xfId="19887"/>
    <cellStyle name="VN new romanNormal 2" xfId="19888"/>
    <cellStyle name="VN new romanNormal 2 2" xfId="19889"/>
    <cellStyle name="VN new romanNormal 2 2 2" xfId="19890"/>
    <cellStyle name="VN new romanNormal 2 2 3" xfId="19891"/>
    <cellStyle name="VN new romanNormal 2 3" xfId="19892"/>
    <cellStyle name="VN new romanNormal 2 4" xfId="19893"/>
    <cellStyle name="VN new romanNormal 3" xfId="19894"/>
    <cellStyle name="VN new romanNormal 3 2" xfId="19895"/>
    <cellStyle name="VN new romanNormal 3 2 2" xfId="19896"/>
    <cellStyle name="VN new romanNormal 3 3" xfId="19897"/>
    <cellStyle name="VN new romanNormal 4" xfId="19898"/>
    <cellStyle name="VN new romanNormal_05-12  KH trung han 2016-2020 - Liem Thinh edited" xfId="19899"/>
    <cellStyle name="Vn Time 13" xfId="19900"/>
    <cellStyle name="Vn Time 13 2" xfId="19901"/>
    <cellStyle name="Vn Time 13 3" xfId="19902"/>
    <cellStyle name="Vn Time 14" xfId="19903"/>
    <cellStyle name="Vn Time 14 2" xfId="19904"/>
    <cellStyle name="Vn Time 14 2 2" xfId="19905"/>
    <cellStyle name="Vn Time 14 2 3" xfId="19906"/>
    <cellStyle name="Vn Time 14 3" xfId="19907"/>
    <cellStyle name="Vn Time 14 3 2" xfId="19908"/>
    <cellStyle name="Vn Time 14 3 3" xfId="19909"/>
    <cellStyle name="Vn Time 14 4" xfId="19910"/>
    <cellStyle name="Vn Time 14 5" xfId="19911"/>
    <cellStyle name="VN time new roman" xfId="19912"/>
    <cellStyle name="VN time new roman 2" xfId="19913"/>
    <cellStyle name="VN time new roman 2 2" xfId="19914"/>
    <cellStyle name="VN time new roman 2 2 2" xfId="19915"/>
    <cellStyle name="VN time new roman 2 2 3" xfId="19916"/>
    <cellStyle name="VN time new roman 2 3" xfId="19917"/>
    <cellStyle name="VN time new roman 2 4" xfId="19918"/>
    <cellStyle name="VN time new roman 3" xfId="19919"/>
    <cellStyle name="VN time new roman 3 2" xfId="19920"/>
    <cellStyle name="VN time new roman 3 2 2" xfId="19921"/>
    <cellStyle name="VN time new roman 3 3" xfId="19922"/>
    <cellStyle name="VN time new roman 4" xfId="19923"/>
    <cellStyle name="VN time new roman_05-12  KH trung han 2016-2020 - Liem Thinh edited" xfId="19924"/>
    <cellStyle name="vn_time" xfId="19925"/>
    <cellStyle name="vnbo" xfId="19926"/>
    <cellStyle name="vnbo 2" xfId="19927"/>
    <cellStyle name="vnbo 2 2" xfId="19928"/>
    <cellStyle name="vnbo 2 3" xfId="19929"/>
    <cellStyle name="vnbo 3" xfId="19930"/>
    <cellStyle name="vnbo 3 2" xfId="19931"/>
    <cellStyle name="vnbo 3 3" xfId="19932"/>
    <cellStyle name="vnbo 4" xfId="19933"/>
    <cellStyle name="vnbo 5" xfId="19934"/>
    <cellStyle name="vnhead1" xfId="19935"/>
    <cellStyle name="vnhead1 2" xfId="19936"/>
    <cellStyle name="vnhead1 2 2" xfId="19937"/>
    <cellStyle name="vnhead1 2 2 2" xfId="19938"/>
    <cellStyle name="vnhead1 2 3" xfId="19939"/>
    <cellStyle name="vnhead1 3" xfId="19940"/>
    <cellStyle name="vnhead1 3 2" xfId="19941"/>
    <cellStyle name="vnhead1 4" xfId="19942"/>
    <cellStyle name="vnhead2" xfId="19943"/>
    <cellStyle name="vnhead2 2" xfId="19944"/>
    <cellStyle name="vnhead2 2 2" xfId="19945"/>
    <cellStyle name="vnhead2 2 3" xfId="19946"/>
    <cellStyle name="vnhead2 3" xfId="19947"/>
    <cellStyle name="vnhead2 3 2" xfId="19948"/>
    <cellStyle name="vnhead2 3 3" xfId="19949"/>
    <cellStyle name="vnhead2 4" xfId="19950"/>
    <cellStyle name="vnhead2 5" xfId="19951"/>
    <cellStyle name="vnhead3" xfId="19952"/>
    <cellStyle name="vnhead3 2" xfId="19953"/>
    <cellStyle name="vnhead3 2 2" xfId="19954"/>
    <cellStyle name="vnhead3 2 3" xfId="19955"/>
    <cellStyle name="vnhead3 3" xfId="19956"/>
    <cellStyle name="vnhead3 3 2" xfId="19957"/>
    <cellStyle name="vnhead3 3 3" xfId="19958"/>
    <cellStyle name="vnhead3 4" xfId="19959"/>
    <cellStyle name="vnhead3 5" xfId="19960"/>
    <cellStyle name="vnhead4" xfId="19961"/>
    <cellStyle name="vnhead4 2" xfId="19962"/>
    <cellStyle name="vnhead4 3" xfId="19963"/>
    <cellStyle name="vntxt1" xfId="19964"/>
    <cellStyle name="vntxt1 10" xfId="19965"/>
    <cellStyle name="vntxt1 10 2" xfId="19966"/>
    <cellStyle name="vntxt1 10 3" xfId="19967"/>
    <cellStyle name="vntxt1 11" xfId="19968"/>
    <cellStyle name="vntxt1 11 2" xfId="19969"/>
    <cellStyle name="vntxt1 11 3" xfId="19970"/>
    <cellStyle name="vntxt1 12" xfId="19971"/>
    <cellStyle name="vntxt1 12 2" xfId="19972"/>
    <cellStyle name="vntxt1 12 3" xfId="19973"/>
    <cellStyle name="vntxt1 13" xfId="19974"/>
    <cellStyle name="vntxt1 13 2" xfId="19975"/>
    <cellStyle name="vntxt1 13 3" xfId="19976"/>
    <cellStyle name="vntxt1 14" xfId="19977"/>
    <cellStyle name="vntxt1 14 2" xfId="19978"/>
    <cellStyle name="vntxt1 14 3" xfId="19979"/>
    <cellStyle name="vntxt1 15" xfId="19980"/>
    <cellStyle name="vntxt1 15 2" xfId="19981"/>
    <cellStyle name="vntxt1 15 3" xfId="19982"/>
    <cellStyle name="vntxt1 16" xfId="19983"/>
    <cellStyle name="vntxt1 16 2" xfId="19984"/>
    <cellStyle name="vntxt1 16 3" xfId="19985"/>
    <cellStyle name="vntxt1 17" xfId="19986"/>
    <cellStyle name="vntxt1 18" xfId="19987"/>
    <cellStyle name="vntxt1 2" xfId="19988"/>
    <cellStyle name="vntxt1 2 2" xfId="19989"/>
    <cellStyle name="vntxt1 2 3" xfId="19990"/>
    <cellStyle name="vntxt1 3" xfId="19991"/>
    <cellStyle name="vntxt1 3 2" xfId="19992"/>
    <cellStyle name="vntxt1 3 3" xfId="19993"/>
    <cellStyle name="vntxt1 4" xfId="19994"/>
    <cellStyle name="vntxt1 4 2" xfId="19995"/>
    <cellStyle name="vntxt1 4 3" xfId="19996"/>
    <cellStyle name="vntxt1 5" xfId="19997"/>
    <cellStyle name="vntxt1 5 2" xfId="19998"/>
    <cellStyle name="vntxt1 5 3" xfId="19999"/>
    <cellStyle name="vntxt1 6" xfId="20000"/>
    <cellStyle name="vntxt1 6 2" xfId="20001"/>
    <cellStyle name="vntxt1 6 3" xfId="20002"/>
    <cellStyle name="vntxt1 7" xfId="20003"/>
    <cellStyle name="vntxt1 7 2" xfId="20004"/>
    <cellStyle name="vntxt1 7 3" xfId="20005"/>
    <cellStyle name="vntxt1 8" xfId="20006"/>
    <cellStyle name="vntxt1 8 2" xfId="20007"/>
    <cellStyle name="vntxt1 8 3" xfId="20008"/>
    <cellStyle name="vntxt1 9" xfId="20009"/>
    <cellStyle name="vntxt1 9 2" xfId="20010"/>
    <cellStyle name="vntxt1 9 3" xfId="20011"/>
    <cellStyle name="vntxt1_05-12  KH trung han 2016-2020 - Liem Thinh edited" xfId="20012"/>
    <cellStyle name="vntxt2" xfId="20013"/>
    <cellStyle name="vntxt2 2" xfId="20014"/>
    <cellStyle name="vntxt2 3" xfId="20015"/>
    <cellStyle name="W?hrung [0]_35ERI8T2gbIEMixb4v26icuOo" xfId="20016"/>
    <cellStyle name="W?hrung_35ERI8T2gbIEMixb4v26icuOo" xfId="20017"/>
    <cellStyle name="Währung [0]_68574_Materialbedarfsliste" xfId="20018"/>
    <cellStyle name="Währung_68574_Materialbedarfsliste" xfId="20019"/>
    <cellStyle name="Walutowy [0]_Invoices2001Slovakia" xfId="20020"/>
    <cellStyle name="Walutowy_Invoices2001Slovakia" xfId="20021"/>
    <cellStyle name="Warning Text 2" xfId="20022"/>
    <cellStyle name="Warning Text 2 2" xfId="20023"/>
    <cellStyle name="Warning Text 2 3" xfId="20024"/>
    <cellStyle name="wrap" xfId="20025"/>
    <cellStyle name="wrap 2" xfId="20026"/>
    <cellStyle name="wrap 3" xfId="20027"/>
    <cellStyle name="Wไhrung [0]_35ERI8T2gbIEMixb4v26icuOo" xfId="20028"/>
    <cellStyle name="Wไhrung_35ERI8T2gbIEMixb4v26icuOo" xfId="20029"/>
    <cellStyle name="xan1" xfId="20030"/>
    <cellStyle name="xan1 2" xfId="20031"/>
    <cellStyle name="xan1 3" xfId="20032"/>
    <cellStyle name="xuan" xfId="20033"/>
    <cellStyle name="xuan 2" xfId="20034"/>
    <cellStyle name="xuan 3" xfId="20035"/>
    <cellStyle name="y" xfId="20036"/>
    <cellStyle name="y 2" xfId="20037"/>
    <cellStyle name="y 2 2" xfId="20038"/>
    <cellStyle name="y 2 3" xfId="20039"/>
    <cellStyle name="y 3" xfId="20040"/>
    <cellStyle name="y 4" xfId="20041"/>
    <cellStyle name="Ý kh¸c_B¶ng 1 (2)" xfId="20042"/>
    <cellStyle name="เครื่องหมายสกุลเงิน [0]_FTC_OFFER" xfId="20043"/>
    <cellStyle name="เครื่องหมายสกุลเงิน_FTC_OFFER" xfId="20044"/>
    <cellStyle name="ปกติ_FTC_OFFER" xfId="20045"/>
    <cellStyle name=" [0.00]_ Att. 1- Cover" xfId="20046"/>
    <cellStyle name="_ Att. 1- Cover" xfId="20047"/>
    <cellStyle name="?_ Att. 1- Cover" xfId="20048"/>
    <cellStyle name="똿뗦먛귟 [0.00]_PRODUCT DETAIL Q1" xfId="20049"/>
    <cellStyle name="똿뗦먛귟_PRODUCT DETAIL Q1" xfId="20050"/>
    <cellStyle name="믅됞 [0.00]_PRODUCT DETAIL Q1" xfId="20051"/>
    <cellStyle name="믅됞_PRODUCT DETAIL Q1" xfId="20052"/>
    <cellStyle name="백분율_††††† " xfId="20053"/>
    <cellStyle name="뷭?_BOOKSHIP" xfId="20054"/>
    <cellStyle name="안건회계법인" xfId="20055"/>
    <cellStyle name="안건회계법인 2" xfId="20056"/>
    <cellStyle name="안건회계법인 3" xfId="20057"/>
    <cellStyle name="콤맀_Sheet1_총괄표 (수출입) (2)" xfId="20058"/>
    <cellStyle name="콤마 [ - 유형1" xfId="20059"/>
    <cellStyle name="콤마 [ - 유형1 2" xfId="20060"/>
    <cellStyle name="콤마 [ - 유형1 3" xfId="20061"/>
    <cellStyle name="콤마 [ - 유형2" xfId="20062"/>
    <cellStyle name="콤마 [ - 유형2 2" xfId="20063"/>
    <cellStyle name="콤마 [ - 유형2 3" xfId="20064"/>
    <cellStyle name="콤마 [ - 유형3" xfId="20065"/>
    <cellStyle name="콤마 [ - 유형3 2" xfId="20066"/>
    <cellStyle name="콤마 [ - 유형3 3" xfId="20067"/>
    <cellStyle name="콤마 [ - 유형4" xfId="20068"/>
    <cellStyle name="콤마 [ - 유형4 2" xfId="20069"/>
    <cellStyle name="콤마 [ - 유형4 3" xfId="20070"/>
    <cellStyle name="콤마 [ - 유형5" xfId="20071"/>
    <cellStyle name="콤마 [ - 유형5 2" xfId="20072"/>
    <cellStyle name="콤마 [ - 유형5 3" xfId="20073"/>
    <cellStyle name="콤마 [ - 유형6" xfId="20074"/>
    <cellStyle name="콤마 [ - 유형6 2" xfId="20075"/>
    <cellStyle name="콤마 [ - 유형6 3" xfId="20076"/>
    <cellStyle name="콤마 [ - 유형7" xfId="20077"/>
    <cellStyle name="콤마 [ - 유형7 2" xfId="20078"/>
    <cellStyle name="콤마 [ - 유형7 3" xfId="20079"/>
    <cellStyle name="콤마 [ - 유형8" xfId="20080"/>
    <cellStyle name="콤마 [ - 유형8 2" xfId="20081"/>
    <cellStyle name="콤마 [ - 유형8 3" xfId="20082"/>
    <cellStyle name="콤마 [0]_ 비목별 월별기술 " xfId="20083"/>
    <cellStyle name="콤마_ 비목별 월별기술 " xfId="20084"/>
    <cellStyle name="통화 [0]_††††† " xfId="20085"/>
    <cellStyle name="통화_††††† " xfId="20086"/>
    <cellStyle name="표섀_변경(최종)" xfId="20087"/>
    <cellStyle name="표준_ 97년 경영분석(안)" xfId="20088"/>
    <cellStyle name="표줠_Sheet1_1_총괄표 (수출입) (2)" xfId="20089"/>
    <cellStyle name="一般_00Q3902REV.1" xfId="20090"/>
    <cellStyle name="千分位[0]_00Q3902REV.1" xfId="20091"/>
    <cellStyle name="千分位_00Q3902REV.1" xfId="20092"/>
    <cellStyle name="桁区切り [0.00]_BE-BQ" xfId="20093"/>
    <cellStyle name="桁区切り_BE-BQ" xfId="20094"/>
    <cellStyle name="標準_(A1)BOQ " xfId="20095"/>
    <cellStyle name="貨幣 [0]_00Q3902REV.1" xfId="20096"/>
    <cellStyle name="貨幣[0]_BRE" xfId="20097"/>
    <cellStyle name="貨幣_00Q3902REV.1" xfId="20098"/>
    <cellStyle name="通貨 [0.00]_BE-BQ" xfId="20099"/>
    <cellStyle name="通貨_BE-BQ" xfId="20100"/>
    <cellStyle name="通貨_List-dwgis 2" xfId="47807"/>
  </cellStyles>
  <dxfs count="0"/>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refreshError="1"/>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refreshError="1"/>
      <sheetData sheetId="768" refreshError="1"/>
      <sheetData sheetId="769"/>
      <sheetData sheetId="770"/>
      <sheetData sheetId="771"/>
      <sheetData sheetId="772"/>
      <sheetData sheetId="773"/>
      <sheetData sheetId="774"/>
      <sheetData sheetId="775"/>
      <sheetData sheetId="776"/>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sheetData sheetId="806"/>
      <sheetData sheetId="807"/>
      <sheetData sheetId="808"/>
      <sheetData sheetId="809"/>
      <sheetData sheetId="810"/>
      <sheetData sheetId="811"/>
      <sheetData sheetId="812" refreshError="1"/>
      <sheetData sheetId="813" refreshError="1"/>
      <sheetData sheetId="814" refreshError="1"/>
      <sheetData sheetId="815" refreshError="1"/>
      <sheetData sheetId="816" refreshError="1"/>
      <sheetData sheetId="817"/>
      <sheetData sheetId="818"/>
      <sheetData sheetId="819"/>
      <sheetData sheetId="820"/>
      <sheetData sheetId="821"/>
      <sheetData sheetId="822"/>
      <sheetData sheetId="823"/>
      <sheetData sheetId="824"/>
      <sheetData sheetId="825"/>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refreshError="1"/>
      <sheetData sheetId="1245" refreshError="1"/>
      <sheetData sheetId="1246" refreshError="1"/>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refreshError="1"/>
      <sheetData sheetId="1268" refreshError="1"/>
      <sheetData sheetId="1269" refreshError="1"/>
      <sheetData sheetId="1270" refreshError="1"/>
      <sheetData sheetId="1271"/>
      <sheetData sheetId="1272"/>
      <sheetData sheetId="1273" refreshError="1"/>
      <sheetData sheetId="1274" refreshError="1"/>
      <sheetData sheetId="1275"/>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refreshError="1"/>
      <sheetData sheetId="1323"/>
      <sheetData sheetId="1324"/>
      <sheetData sheetId="1325"/>
      <sheetData sheetId="1326"/>
      <sheetData sheetId="1327"/>
      <sheetData sheetId="1328"/>
      <sheetData sheetId="1329"/>
      <sheetData sheetId="1330"/>
      <sheetData sheetId="1331"/>
      <sheetData sheetId="1332" refreshError="1"/>
      <sheetData sheetId="1333" refreshError="1"/>
      <sheetData sheetId="1334" refreshError="1"/>
      <sheetData sheetId="1335" refreshError="1"/>
      <sheetData sheetId="1336"/>
      <sheetData sheetId="1337"/>
      <sheetData sheetId="1338"/>
      <sheetData sheetId="1339"/>
      <sheetData sheetId="1340"/>
      <sheetData sheetId="134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VL"/>
      <sheetName val="A1.CN"/>
      <sheetName val="PTDG"/>
      <sheetName val="CTG"/>
      <sheetName val="phuluc1"/>
      <sheetName val="So doi chieu LC"/>
      <sheetName val="CBKC-110"/>
      <sheetName val="dnc4"/>
      <sheetName val="project management"/>
      <sheetName val="실행철강하도"/>
      <sheetName val="침하계"/>
      <sheetName val="BETON"/>
      <sheetName val="갑지"/>
      <sheetName val="24-ACMV"/>
      <sheetName val="chitimc"/>
      <sheetName val="giathanh1"/>
      <sheetName val="Titles"/>
      <sheetName val="Rates 2009"/>
      <sheetName val="SL"/>
      <sheetName val="TH_CNO"/>
      <sheetName val="NK_CHUNG"/>
      <sheetName val="Adix A"/>
      <sheetName val="dg67-1"/>
      <sheetName val="May"/>
      <sheetName val="TONG HOP T5 1998"/>
      <sheetName val="Du_lieu"/>
      <sheetName val="MAIN GATE HOUSE"/>
      <sheetName val="P"/>
      <sheetName val="THVT"/>
      <sheetName val="O20"/>
      <sheetName val="CAT_5"/>
      <sheetName val="BQMP"/>
      <sheetName val="산근"/>
      <sheetName val="inter"/>
      <sheetName val="대비"/>
      <sheetName val="REINF."/>
      <sheetName val="SKETCH"/>
      <sheetName val="LOADS"/>
      <sheetName val="집계표"/>
      <sheetName val="Dulieu"/>
      <sheetName val="chiet tinh"/>
      <sheetName val="Don_gia"/>
      <sheetName val="DON_GIA_TRAM_(3)"/>
      <sheetName val="7606_DZ"/>
      <sheetName val="TONG_HOP_VL-NC_TT"/>
      <sheetName val="CHITIET_VL-NC-TT_-1p"/>
      <sheetName val="KPVC-BD_"/>
      <sheetName val="Ng.hàng xà+bulong"/>
      <sheetName val="SITE-E"/>
      <sheetName val="Keothep"/>
      <sheetName val="Re-bar"/>
      <sheetName val="DLDTLN"/>
      <sheetName val="차액보증"/>
      <sheetName val="Bang KL"/>
      <sheetName val="Ts"/>
      <sheetName val="Config"/>
      <sheetName val="DMCP"/>
      <sheetName val="HS_TDT"/>
      <sheetName val="ALLOWANCE"/>
      <sheetName val="MH RATE"/>
      <sheetName val="Sheet3"/>
      <sheetName val="KPTH-T12"/>
      <sheetName val="Thamgia-T10"/>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입찰안"/>
      <sheetName val="Đầu vào"/>
      <sheetName val="Chi tiet XD TBA"/>
      <sheetName val="K95"/>
      <sheetName val="금융비용"/>
      <sheetName val="K98"/>
      <sheetName val="EXTERNAL"/>
      <sheetName val="LaborPY"/>
      <sheetName val="LaborKH"/>
      <sheetName val="Equip "/>
      <sheetName val="Material"/>
      <sheetName val="DG thep ma kem"/>
      <sheetName val="dm366"/>
      <sheetName val="DG-VL"/>
      <sheetName val="PTDGCT"/>
      <sheetName val="BGD"/>
      <sheetName val="KCS"/>
      <sheetName val="KD"/>
      <sheetName val="KT"/>
      <sheetName val="KTNL"/>
      <sheetName val="KH"/>
      <sheetName val="PX-SX"/>
      <sheetName val="TC"/>
      <sheetName val="Lcau - Lxuc"/>
      <sheetName val="damgiua"/>
      <sheetName val="dgct"/>
      <sheetName val="Chenh lech vat tu"/>
      <sheetName val="CT vat lieu"/>
      <sheetName val="vcdngan"/>
      <sheetName val="366"/>
      <sheetName val="Trạm biến áp"/>
      <sheetName val="Đơn Giá "/>
      <sheetName val="Diện tích"/>
      <sheetName val="1_Khái toán"/>
      <sheetName val="ironmongery"/>
      <sheetName val="TBA"/>
      <sheetName val="DM 6061"/>
      <sheetName val="Gia"/>
      <sheetName val="DG DZ"/>
      <sheetName val="DG TBA"/>
      <sheetName val="DGXD"/>
      <sheetName val="DM"/>
      <sheetName val="Data Input"/>
      <sheetName val="Giá"/>
      <sheetName val="DM1776"/>
      <sheetName val="DM228"/>
      <sheetName val="DM4970"/>
      <sheetName val="Camay_DP"/>
      <sheetName val="DM6061"/>
      <sheetName val="Luong2"/>
      <sheetName val="CT-35"/>
      <sheetName val="CT-0.4KV"/>
      <sheetName val="KL Chi tiết Xây tô"/>
      <sheetName val="07Base Cost"/>
      <sheetName val="rate material"/>
      <sheetName val="DTOAN"/>
      <sheetName val="Chi tiet KL"/>
      <sheetName val="Tổng hợp KL"/>
      <sheetName val="Barrem"/>
      <sheetName val="BM"/>
      <sheetName val="Xay lapduongR3"/>
      <sheetName val="Equipment"/>
      <sheetName val="DT_THAU"/>
      <sheetName val="말뚝지지력산정"/>
      <sheetName val="04 - XUONG DET B"/>
      <sheetName val="CTGX"/>
      <sheetName val="CTG-1"/>
      <sheetName val="Bill 1_Quy dinh chung"/>
      <sheetName val="1.R18 BF"/>
      <sheetName val="A"/>
      <sheetName val="G"/>
      <sheetName val="F-B"/>
      <sheetName val="H-J"/>
      <sheetName val="6.External works-R18"/>
      <sheetName val="Phan khai KLuong"/>
      <sheetName val="Duphong"/>
      <sheetName val="01"/>
      <sheetName val="02"/>
      <sheetName val=" 03"/>
      <sheetName val="04"/>
      <sheetName val="05"/>
      <sheetName val="06"/>
      <sheetName val="07"/>
      <sheetName val="08"/>
      <sheetName val="09"/>
      <sheetName val="chieu day san"/>
      <sheetName val="Podium Concrete Works"/>
      <sheetName val="KLCT- TOWER"/>
      <sheetName val="KLCT- PODIUM"/>
      <sheetName val="CANDOI"/>
      <sheetName val="MATK"/>
      <sheetName val="NHATKY"/>
      <sheetName val="Standardwerte"/>
      <sheetName val="Gia thanh chuoi su"/>
      <sheetName val="Tiep dia"/>
      <sheetName val="Don gia vung III-Can Tho"/>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INFO"/>
      <sheetName val="Summary"/>
      <sheetName val="Cp&gt;10-Ln&lt;10"/>
      <sheetName val="Ln&lt;20"/>
      <sheetName val="EIRR&gt;1&lt;1"/>
      <sheetName val="EIRR&gt; 2"/>
      <sheetName val="EIRR&lt;2"/>
      <sheetName val="Sheet2"/>
      <sheetName val="負荷集計（断熱不燃）"/>
      <sheetName val="GAEYO"/>
      <sheetName val="7606-TBA"/>
      <sheetName val="7606-ĐZ"/>
      <sheetName val="DM 67"/>
      <sheetName val="Đầu tư"/>
      <sheetName val="DL"/>
      <sheetName val="????"/>
      <sheetName val="CE(E)"/>
      <sheetName val="CE(M)"/>
      <sheetName val="Project Data"/>
      <sheetName val="chiettinh"/>
      <sheetName val="실행"/>
      <sheetName val="6787CWFASE2CASE2_00.xls"/>
      <sheetName val="list"/>
      <sheetName val="T&amp;D"/>
      <sheetName val="THDT goi thau TB"/>
      <sheetName val="Tien do TV"/>
      <sheetName val="QD957"/>
      <sheetName val="Loại Vật t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refreshError="1"/>
      <sheetData sheetId="60" refreshError="1"/>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sheetData sheetId="154"/>
      <sheetData sheetId="155"/>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showZeros="0" tabSelected="1" workbookViewId="0">
      <selection activeCell="A3" sqref="A3:P3"/>
    </sheetView>
  </sheetViews>
  <sheetFormatPr defaultRowHeight="15" outlineLevelCol="1"/>
  <cols>
    <col min="1" max="1" width="5.42578125" customWidth="1"/>
    <col min="2" max="2" width="39.85546875" customWidth="1"/>
    <col min="3" max="5" width="9.140625" hidden="1" customWidth="1" outlineLevel="1"/>
    <col min="6" max="8" width="7.7109375" hidden="1" customWidth="1" outlineLevel="1"/>
    <col min="9" max="9" width="7.7109375" customWidth="1" collapsed="1"/>
    <col min="10" max="16" width="7.7109375" customWidth="1"/>
    <col min="17" max="17" width="9.140625" bestFit="1" customWidth="1"/>
  </cols>
  <sheetData>
    <row r="1" spans="1:19" ht="21.95" customHeight="1">
      <c r="A1" s="415" t="s">
        <v>2229</v>
      </c>
      <c r="B1" s="415"/>
      <c r="C1" s="415"/>
      <c r="D1" s="415"/>
      <c r="E1" s="415"/>
      <c r="F1" s="415"/>
      <c r="G1" s="415"/>
      <c r="H1" s="415"/>
      <c r="I1" s="415"/>
      <c r="J1" s="415"/>
      <c r="K1" s="415"/>
      <c r="L1" s="415"/>
      <c r="M1" s="415"/>
      <c r="N1" s="415"/>
      <c r="O1" s="415"/>
      <c r="P1" s="415"/>
    </row>
    <row r="2" spans="1:19" ht="31.5" customHeight="1">
      <c r="A2" s="416" t="s">
        <v>1490</v>
      </c>
      <c r="B2" s="416"/>
      <c r="C2" s="416"/>
      <c r="D2" s="416"/>
      <c r="E2" s="416"/>
      <c r="F2" s="416"/>
      <c r="G2" s="416"/>
      <c r="H2" s="416"/>
      <c r="I2" s="416"/>
      <c r="J2" s="416"/>
      <c r="K2" s="416"/>
      <c r="L2" s="416"/>
      <c r="M2" s="416"/>
      <c r="N2" s="416"/>
      <c r="O2" s="416"/>
      <c r="P2" s="416"/>
    </row>
    <row r="3" spans="1:19" ht="21" customHeight="1">
      <c r="A3" s="414" t="s">
        <v>2230</v>
      </c>
      <c r="B3" s="414"/>
      <c r="C3" s="414"/>
      <c r="D3" s="414"/>
      <c r="E3" s="414"/>
      <c r="F3" s="414"/>
      <c r="G3" s="414"/>
      <c r="H3" s="414"/>
      <c r="I3" s="414"/>
      <c r="J3" s="414"/>
      <c r="K3" s="414"/>
      <c r="L3" s="414"/>
      <c r="M3" s="414"/>
      <c r="N3" s="414"/>
      <c r="O3" s="414"/>
      <c r="P3" s="414"/>
    </row>
    <row r="4" spans="1:19" ht="15.95" customHeight="1">
      <c r="A4" s="93"/>
      <c r="B4" s="93"/>
      <c r="C4" s="93"/>
      <c r="D4" s="93"/>
      <c r="E4" s="93"/>
      <c r="F4" s="93"/>
      <c r="G4" s="94"/>
      <c r="H4" s="94"/>
      <c r="K4" s="417" t="s">
        <v>19</v>
      </c>
      <c r="L4" s="417"/>
      <c r="M4" s="417"/>
      <c r="N4" s="417"/>
      <c r="O4" s="417"/>
      <c r="P4" s="417"/>
    </row>
    <row r="5" spans="1:19" ht="39.75" customHeight="1">
      <c r="A5" s="413" t="s">
        <v>0</v>
      </c>
      <c r="B5" s="413" t="s">
        <v>1471</v>
      </c>
      <c r="C5" s="413" t="s">
        <v>1472</v>
      </c>
      <c r="D5" s="413"/>
      <c r="E5" s="413"/>
      <c r="F5" s="413" t="s">
        <v>1491</v>
      </c>
      <c r="G5" s="413"/>
      <c r="H5" s="413"/>
      <c r="I5" s="413" t="s">
        <v>1491</v>
      </c>
      <c r="J5" s="413"/>
      <c r="K5" s="413"/>
      <c r="L5" s="413" t="s">
        <v>1492</v>
      </c>
      <c r="M5" s="413"/>
      <c r="N5" s="413"/>
      <c r="O5" s="418" t="s">
        <v>1493</v>
      </c>
      <c r="P5" s="421" t="s">
        <v>4</v>
      </c>
    </row>
    <row r="6" spans="1:19" ht="27.2" customHeight="1">
      <c r="A6" s="413"/>
      <c r="B6" s="413"/>
      <c r="C6" s="413" t="s">
        <v>5</v>
      </c>
      <c r="D6" s="413" t="s">
        <v>20</v>
      </c>
      <c r="E6" s="413"/>
      <c r="F6" s="413" t="s">
        <v>5</v>
      </c>
      <c r="G6" s="413" t="s">
        <v>20</v>
      </c>
      <c r="H6" s="413"/>
      <c r="I6" s="413" t="s">
        <v>5</v>
      </c>
      <c r="J6" s="413" t="s">
        <v>20</v>
      </c>
      <c r="K6" s="413"/>
      <c r="L6" s="413" t="s">
        <v>5</v>
      </c>
      <c r="M6" s="413" t="s">
        <v>20</v>
      </c>
      <c r="N6" s="413"/>
      <c r="O6" s="419"/>
      <c r="P6" s="421"/>
    </row>
    <row r="7" spans="1:19" ht="41.45" customHeight="1">
      <c r="A7" s="413"/>
      <c r="B7" s="413"/>
      <c r="C7" s="413"/>
      <c r="D7" s="95" t="s">
        <v>1473</v>
      </c>
      <c r="E7" s="95" t="s">
        <v>1474</v>
      </c>
      <c r="F7" s="413"/>
      <c r="G7" s="95" t="s">
        <v>1473</v>
      </c>
      <c r="H7" s="95" t="s">
        <v>1474</v>
      </c>
      <c r="I7" s="413"/>
      <c r="J7" s="95" t="s">
        <v>1473</v>
      </c>
      <c r="K7" s="95" t="s">
        <v>1474</v>
      </c>
      <c r="L7" s="413"/>
      <c r="M7" s="95" t="s">
        <v>1473</v>
      </c>
      <c r="N7" s="95" t="s">
        <v>1474</v>
      </c>
      <c r="O7" s="420"/>
      <c r="P7" s="421"/>
    </row>
    <row r="8" spans="1:19" ht="30" customHeight="1">
      <c r="A8" s="96"/>
      <c r="B8" s="96" t="s">
        <v>5</v>
      </c>
      <c r="C8" s="97">
        <f t="shared" ref="C8:O8" si="0">C9+C14+C16</f>
        <v>4179567</v>
      </c>
      <c r="D8" s="97">
        <f t="shared" si="0"/>
        <v>3761610</v>
      </c>
      <c r="E8" s="97">
        <f t="shared" si="0"/>
        <v>417957</v>
      </c>
      <c r="F8" s="97">
        <f t="shared" si="0"/>
        <v>5969452</v>
      </c>
      <c r="G8" s="97">
        <f t="shared" si="0"/>
        <v>5929571.284</v>
      </c>
      <c r="H8" s="97">
        <f t="shared" si="0"/>
        <v>39880.716</v>
      </c>
      <c r="I8" s="97">
        <f t="shared" si="0"/>
        <v>5969452</v>
      </c>
      <c r="J8" s="97">
        <f t="shared" si="0"/>
        <v>5962317</v>
      </c>
      <c r="K8" s="97">
        <f t="shared" si="0"/>
        <v>7135</v>
      </c>
      <c r="L8" s="97">
        <f t="shared" si="0"/>
        <v>5969452</v>
      </c>
      <c r="M8" s="97">
        <f t="shared" si="0"/>
        <v>5902704</v>
      </c>
      <c r="N8" s="97">
        <f t="shared" si="0"/>
        <v>66748</v>
      </c>
      <c r="O8" s="97">
        <f t="shared" si="0"/>
        <v>0</v>
      </c>
      <c r="P8" s="98"/>
      <c r="R8" s="1"/>
    </row>
    <row r="9" spans="1:19" ht="30" customHeight="1">
      <c r="A9" s="99" t="s">
        <v>7</v>
      </c>
      <c r="B9" s="100" t="s">
        <v>1475</v>
      </c>
      <c r="C9" s="101">
        <f>SUM(C10:C13)</f>
        <v>4179567</v>
      </c>
      <c r="D9" s="101">
        <f t="shared" ref="D9:O9" si="1">SUM(D10:D13)</f>
        <v>3761610</v>
      </c>
      <c r="E9" s="101">
        <f t="shared" si="1"/>
        <v>417957</v>
      </c>
      <c r="F9" s="101">
        <f t="shared" si="1"/>
        <v>5705466</v>
      </c>
      <c r="G9" s="101">
        <f t="shared" si="1"/>
        <v>5672720.284</v>
      </c>
      <c r="H9" s="101">
        <f t="shared" si="1"/>
        <v>32745.716</v>
      </c>
      <c r="I9" s="101">
        <f t="shared" si="1"/>
        <v>5705466</v>
      </c>
      <c r="J9" s="101">
        <f t="shared" si="1"/>
        <v>5705466</v>
      </c>
      <c r="K9" s="101">
        <f t="shared" si="1"/>
        <v>0</v>
      </c>
      <c r="L9" s="101">
        <f t="shared" si="1"/>
        <v>5705466</v>
      </c>
      <c r="M9" s="101">
        <f t="shared" si="1"/>
        <v>5645853</v>
      </c>
      <c r="N9" s="101">
        <f t="shared" si="1"/>
        <v>59613</v>
      </c>
      <c r="O9" s="101">
        <f t="shared" si="1"/>
        <v>0</v>
      </c>
      <c r="P9" s="102"/>
    </row>
    <row r="10" spans="1:19" ht="30" customHeight="1">
      <c r="A10" s="103">
        <v>1</v>
      </c>
      <c r="B10" s="104" t="s">
        <v>1476</v>
      </c>
      <c r="C10" s="105">
        <f>SUM(D10:E10)</f>
        <v>2809567</v>
      </c>
      <c r="D10" s="106">
        <v>2528610</v>
      </c>
      <c r="E10" s="106">
        <v>280957</v>
      </c>
      <c r="F10" s="105">
        <f>SUM(G10:H10)</f>
        <v>2809567</v>
      </c>
      <c r="G10" s="107">
        <f>2809567</f>
        <v>2809567</v>
      </c>
      <c r="H10" s="107"/>
      <c r="I10" s="105">
        <f>SUM(J10:K10)</f>
        <v>2809567</v>
      </c>
      <c r="J10" s="107">
        <f>2809567</f>
        <v>2809567</v>
      </c>
      <c r="K10" s="107"/>
      <c r="L10" s="105">
        <f>SUM(M10:N10)</f>
        <v>2809567</v>
      </c>
      <c r="M10" s="107">
        <f>2809567</f>
        <v>2809567</v>
      </c>
      <c r="N10" s="107"/>
      <c r="O10" s="109">
        <f>L10-I10</f>
        <v>0</v>
      </c>
      <c r="P10" s="102"/>
    </row>
    <row r="11" spans="1:19" ht="30" customHeight="1">
      <c r="A11" s="103">
        <v>2</v>
      </c>
      <c r="B11" s="104" t="s">
        <v>1477</v>
      </c>
      <c r="C11" s="105">
        <f t="shared" ref="C11:C23" si="2">SUM(D11:E11)</f>
        <v>1035000</v>
      </c>
      <c r="D11" s="106">
        <v>931500</v>
      </c>
      <c r="E11" s="106">
        <v>103500</v>
      </c>
      <c r="F11" s="105">
        <f t="shared" ref="F11:F13" si="3">SUM(G11:H11)</f>
        <v>2401324</v>
      </c>
      <c r="G11" s="107">
        <f>1881969+450982+68373</f>
        <v>2401324</v>
      </c>
      <c r="H11" s="107"/>
      <c r="I11" s="105">
        <f t="shared" ref="I11:I23" si="4">SUM(J11:K11)</f>
        <v>2401324</v>
      </c>
      <c r="J11" s="107">
        <f>1881969+450982+68373</f>
        <v>2401324</v>
      </c>
      <c r="K11" s="107"/>
      <c r="L11" s="105">
        <f t="shared" ref="L11:L13" si="5">SUM(M11:N11)</f>
        <v>2401324</v>
      </c>
      <c r="M11" s="107">
        <v>2362236</v>
      </c>
      <c r="N11" s="107">
        <v>39088</v>
      </c>
      <c r="O11" s="109">
        <f t="shared" ref="O11:O13" si="6">L11-I11</f>
        <v>0</v>
      </c>
      <c r="P11" s="102"/>
      <c r="Q11" s="1"/>
    </row>
    <row r="12" spans="1:19" ht="30" customHeight="1">
      <c r="A12" s="103">
        <v>3</v>
      </c>
      <c r="B12" s="104" t="s">
        <v>1478</v>
      </c>
      <c r="C12" s="105">
        <f t="shared" si="2"/>
        <v>335000</v>
      </c>
      <c r="D12" s="106">
        <v>301500</v>
      </c>
      <c r="E12" s="106">
        <v>33500</v>
      </c>
      <c r="F12" s="105">
        <f t="shared" si="3"/>
        <v>491111.00000000006</v>
      </c>
      <c r="G12" s="107">
        <v>458365.28400000004</v>
      </c>
      <c r="H12" s="107">
        <v>32745.716</v>
      </c>
      <c r="I12" s="105">
        <f t="shared" si="4"/>
        <v>491111.00000000006</v>
      </c>
      <c r="J12" s="107">
        <v>491111.00000000006</v>
      </c>
      <c r="K12" s="107"/>
      <c r="L12" s="105">
        <f t="shared" si="5"/>
        <v>491111</v>
      </c>
      <c r="M12" s="107">
        <v>470586</v>
      </c>
      <c r="N12" s="107">
        <v>20525</v>
      </c>
      <c r="O12" s="109">
        <f t="shared" si="6"/>
        <v>0</v>
      </c>
      <c r="P12" s="102"/>
      <c r="Q12" s="1"/>
      <c r="R12" s="1"/>
    </row>
    <row r="13" spans="1:19" ht="30" customHeight="1">
      <c r="A13" s="103">
        <v>4</v>
      </c>
      <c r="B13" s="104" t="s">
        <v>1479</v>
      </c>
      <c r="C13" s="105">
        <f t="shared" si="2"/>
        <v>0</v>
      </c>
      <c r="D13" s="105"/>
      <c r="E13" s="105"/>
      <c r="F13" s="105">
        <f t="shared" si="3"/>
        <v>3464</v>
      </c>
      <c r="G13" s="107">
        <v>3464</v>
      </c>
      <c r="H13" s="107"/>
      <c r="I13" s="105">
        <f t="shared" si="4"/>
        <v>3464</v>
      </c>
      <c r="J13" s="107">
        <v>3464</v>
      </c>
      <c r="K13" s="107"/>
      <c r="L13" s="105">
        <f t="shared" si="5"/>
        <v>3464</v>
      </c>
      <c r="M13" s="107">
        <v>3464</v>
      </c>
      <c r="N13" s="107"/>
      <c r="O13" s="109">
        <f t="shared" si="6"/>
        <v>0</v>
      </c>
      <c r="P13" s="102"/>
      <c r="S13" s="1"/>
    </row>
    <row r="14" spans="1:19" ht="30" customHeight="1">
      <c r="A14" s="99" t="s">
        <v>13</v>
      </c>
      <c r="B14" s="100" t="s">
        <v>1480</v>
      </c>
      <c r="C14" s="101">
        <f t="shared" ref="C14:O14" si="7">SUM(C15:C15)</f>
        <v>0</v>
      </c>
      <c r="D14" s="101">
        <f t="shared" si="7"/>
        <v>0</v>
      </c>
      <c r="E14" s="101">
        <f t="shared" si="7"/>
        <v>0</v>
      </c>
      <c r="F14" s="101">
        <f t="shared" si="7"/>
        <v>99041</v>
      </c>
      <c r="G14" s="101">
        <f t="shared" si="7"/>
        <v>99041</v>
      </c>
      <c r="H14" s="101">
        <f t="shared" si="7"/>
        <v>0</v>
      </c>
      <c r="I14" s="101">
        <f t="shared" si="7"/>
        <v>99041</v>
      </c>
      <c r="J14" s="101">
        <f t="shared" si="7"/>
        <v>99041</v>
      </c>
      <c r="K14" s="101">
        <f t="shared" si="7"/>
        <v>0</v>
      </c>
      <c r="L14" s="101">
        <f t="shared" si="7"/>
        <v>99041</v>
      </c>
      <c r="M14" s="101">
        <f t="shared" si="7"/>
        <v>99041</v>
      </c>
      <c r="N14" s="101">
        <f t="shared" si="7"/>
        <v>0</v>
      </c>
      <c r="O14" s="101">
        <f t="shared" si="7"/>
        <v>0</v>
      </c>
      <c r="P14" s="102"/>
    </row>
    <row r="15" spans="1:19" ht="30" customHeight="1">
      <c r="A15" s="103">
        <v>2</v>
      </c>
      <c r="B15" s="108" t="s">
        <v>1481</v>
      </c>
      <c r="C15" s="105">
        <f t="shared" si="2"/>
        <v>0</v>
      </c>
      <c r="D15" s="106"/>
      <c r="E15" s="106"/>
      <c r="F15" s="105">
        <f t="shared" ref="F15" si="8">SUM(G15:H15)</f>
        <v>99041</v>
      </c>
      <c r="G15" s="106">
        <v>99041</v>
      </c>
      <c r="H15" s="107"/>
      <c r="I15" s="105">
        <f t="shared" si="4"/>
        <v>99041</v>
      </c>
      <c r="J15" s="106">
        <v>99041</v>
      </c>
      <c r="K15" s="107"/>
      <c r="L15" s="105">
        <f t="shared" ref="L15" si="9">SUM(M15:N15)</f>
        <v>99041</v>
      </c>
      <c r="M15" s="106">
        <v>99041</v>
      </c>
      <c r="N15" s="107"/>
      <c r="O15" s="109">
        <f>L15-I15</f>
        <v>0</v>
      </c>
      <c r="P15" s="102"/>
    </row>
    <row r="16" spans="1:19" ht="30" customHeight="1">
      <c r="A16" s="99" t="s">
        <v>16</v>
      </c>
      <c r="B16" s="100" t="s">
        <v>1482</v>
      </c>
      <c r="C16" s="101">
        <f t="shared" ref="C16:O16" si="10">C17+C18</f>
        <v>0</v>
      </c>
      <c r="D16" s="101">
        <f t="shared" si="10"/>
        <v>0</v>
      </c>
      <c r="E16" s="101">
        <f t="shared" si="10"/>
        <v>0</v>
      </c>
      <c r="F16" s="101">
        <f t="shared" si="10"/>
        <v>164945</v>
      </c>
      <c r="G16" s="101">
        <f t="shared" si="10"/>
        <v>157810</v>
      </c>
      <c r="H16" s="101">
        <f t="shared" si="10"/>
        <v>7135</v>
      </c>
      <c r="I16" s="101">
        <f t="shared" si="10"/>
        <v>164945</v>
      </c>
      <c r="J16" s="101">
        <f t="shared" si="10"/>
        <v>157810</v>
      </c>
      <c r="K16" s="101">
        <f t="shared" si="10"/>
        <v>7135</v>
      </c>
      <c r="L16" s="101">
        <f t="shared" si="10"/>
        <v>164945</v>
      </c>
      <c r="M16" s="101">
        <f t="shared" si="10"/>
        <v>157810</v>
      </c>
      <c r="N16" s="101">
        <f t="shared" si="10"/>
        <v>7135</v>
      </c>
      <c r="O16" s="101">
        <f t="shared" si="10"/>
        <v>0</v>
      </c>
      <c r="P16" s="102"/>
    </row>
    <row r="17" spans="1:16" ht="30" customHeight="1">
      <c r="A17" s="103">
        <v>1</v>
      </c>
      <c r="B17" s="104" t="s">
        <v>1483</v>
      </c>
      <c r="C17" s="105"/>
      <c r="D17" s="105"/>
      <c r="E17" s="105"/>
      <c r="F17" s="105">
        <f t="shared" ref="F17" si="11">SUM(G17:H17)</f>
        <v>44137</v>
      </c>
      <c r="G17" s="107">
        <v>44137</v>
      </c>
      <c r="H17" s="107"/>
      <c r="I17" s="105">
        <f t="shared" si="4"/>
        <v>44137</v>
      </c>
      <c r="J17" s="107">
        <v>44137</v>
      </c>
      <c r="K17" s="107"/>
      <c r="L17" s="105">
        <f t="shared" ref="L17" si="12">SUM(M17:N17)</f>
        <v>44137</v>
      </c>
      <c r="M17" s="107">
        <v>44137</v>
      </c>
      <c r="N17" s="107"/>
      <c r="O17" s="109">
        <f>L17-I17</f>
        <v>0</v>
      </c>
      <c r="P17" s="110"/>
    </row>
    <row r="18" spans="1:16" ht="30" customHeight="1">
      <c r="A18" s="103">
        <v>2</v>
      </c>
      <c r="B18" s="104" t="s">
        <v>1484</v>
      </c>
      <c r="C18" s="106">
        <f t="shared" ref="C18:O18" si="13">SUM(C19:C23)</f>
        <v>0</v>
      </c>
      <c r="D18" s="106">
        <f t="shared" si="13"/>
        <v>0</v>
      </c>
      <c r="E18" s="106">
        <f t="shared" si="13"/>
        <v>0</v>
      </c>
      <c r="F18" s="106">
        <f t="shared" si="13"/>
        <v>120808</v>
      </c>
      <c r="G18" s="106">
        <f t="shared" si="13"/>
        <v>113673</v>
      </c>
      <c r="H18" s="106">
        <f t="shared" si="13"/>
        <v>7135</v>
      </c>
      <c r="I18" s="106">
        <f t="shared" si="13"/>
        <v>120808</v>
      </c>
      <c r="J18" s="106">
        <f t="shared" si="13"/>
        <v>113673</v>
      </c>
      <c r="K18" s="106">
        <f t="shared" si="13"/>
        <v>7135</v>
      </c>
      <c r="L18" s="106">
        <f t="shared" si="13"/>
        <v>120808</v>
      </c>
      <c r="M18" s="106">
        <f t="shared" si="13"/>
        <v>113673</v>
      </c>
      <c r="N18" s="106">
        <f t="shared" si="13"/>
        <v>7135</v>
      </c>
      <c r="O18" s="106">
        <f t="shared" si="13"/>
        <v>0</v>
      </c>
      <c r="P18" s="102"/>
    </row>
    <row r="19" spans="1:16" s="116" customFormat="1" ht="44.25" customHeight="1">
      <c r="A19" s="111" t="s">
        <v>21</v>
      </c>
      <c r="B19" s="112" t="s">
        <v>1485</v>
      </c>
      <c r="C19" s="113">
        <f t="shared" si="2"/>
        <v>0</v>
      </c>
      <c r="D19" s="113"/>
      <c r="E19" s="113"/>
      <c r="F19" s="113">
        <f t="shared" ref="F19:F23" si="14">SUM(G19:H19)</f>
        <v>21075</v>
      </c>
      <c r="G19" s="114">
        <v>21075</v>
      </c>
      <c r="H19" s="113"/>
      <c r="I19" s="113">
        <f t="shared" si="4"/>
        <v>21075</v>
      </c>
      <c r="J19" s="114">
        <v>21075</v>
      </c>
      <c r="K19" s="113"/>
      <c r="L19" s="113">
        <f t="shared" ref="L19:L23" si="15">SUM(M19:N19)</f>
        <v>21075</v>
      </c>
      <c r="M19" s="114">
        <v>21075</v>
      </c>
      <c r="N19" s="113"/>
      <c r="O19" s="109">
        <f t="shared" ref="O19:O23" si="16">L19-I19</f>
        <v>0</v>
      </c>
      <c r="P19" s="115"/>
    </row>
    <row r="20" spans="1:16" s="116" customFormat="1" ht="30" customHeight="1">
      <c r="A20" s="111" t="s">
        <v>21</v>
      </c>
      <c r="B20" s="112" t="s">
        <v>1486</v>
      </c>
      <c r="C20" s="113">
        <f t="shared" si="2"/>
        <v>0</v>
      </c>
      <c r="D20" s="113"/>
      <c r="E20" s="113"/>
      <c r="F20" s="113">
        <f t="shared" si="14"/>
        <v>1155</v>
      </c>
      <c r="G20" s="114">
        <v>1040</v>
      </c>
      <c r="H20" s="114">
        <v>115</v>
      </c>
      <c r="I20" s="113">
        <f t="shared" si="4"/>
        <v>1155</v>
      </c>
      <c r="J20" s="114">
        <v>1040</v>
      </c>
      <c r="K20" s="114">
        <v>115</v>
      </c>
      <c r="L20" s="113">
        <f t="shared" si="15"/>
        <v>1155</v>
      </c>
      <c r="M20" s="114">
        <v>1040</v>
      </c>
      <c r="N20" s="114">
        <v>115</v>
      </c>
      <c r="O20" s="109">
        <f t="shared" si="16"/>
        <v>0</v>
      </c>
      <c r="P20" s="115"/>
    </row>
    <row r="21" spans="1:16" s="116" customFormat="1" ht="30" customHeight="1">
      <c r="A21" s="111" t="s">
        <v>21</v>
      </c>
      <c r="B21" s="112" t="s">
        <v>1487</v>
      </c>
      <c r="C21" s="113">
        <f t="shared" si="2"/>
        <v>0</v>
      </c>
      <c r="D21" s="113"/>
      <c r="E21" s="113"/>
      <c r="F21" s="113">
        <f t="shared" si="14"/>
        <v>67333</v>
      </c>
      <c r="G21" s="114">
        <v>60600</v>
      </c>
      <c r="H21" s="114">
        <v>6733</v>
      </c>
      <c r="I21" s="113">
        <f t="shared" si="4"/>
        <v>67333</v>
      </c>
      <c r="J21" s="114">
        <v>60600</v>
      </c>
      <c r="K21" s="114">
        <v>6733</v>
      </c>
      <c r="L21" s="113">
        <f t="shared" si="15"/>
        <v>67333</v>
      </c>
      <c r="M21" s="114">
        <v>60600</v>
      </c>
      <c r="N21" s="114">
        <v>6733</v>
      </c>
      <c r="O21" s="109">
        <f t="shared" si="16"/>
        <v>0</v>
      </c>
      <c r="P21" s="115"/>
    </row>
    <row r="22" spans="1:16" s="116" customFormat="1" ht="30" customHeight="1">
      <c r="A22" s="111" t="s">
        <v>21</v>
      </c>
      <c r="B22" s="112" t="s">
        <v>1488</v>
      </c>
      <c r="C22" s="113">
        <f t="shared" si="2"/>
        <v>0</v>
      </c>
      <c r="D22" s="113"/>
      <c r="E22" s="113"/>
      <c r="F22" s="113">
        <f t="shared" si="14"/>
        <v>2550</v>
      </c>
      <c r="G22" s="114">
        <v>2550</v>
      </c>
      <c r="H22" s="113"/>
      <c r="I22" s="113">
        <f t="shared" si="4"/>
        <v>2550</v>
      </c>
      <c r="J22" s="114">
        <v>2550</v>
      </c>
      <c r="K22" s="113"/>
      <c r="L22" s="113">
        <f t="shared" si="15"/>
        <v>2550</v>
      </c>
      <c r="M22" s="114">
        <v>2550</v>
      </c>
      <c r="N22" s="113"/>
      <c r="O22" s="109">
        <f t="shared" si="16"/>
        <v>0</v>
      </c>
      <c r="P22" s="115"/>
    </row>
    <row r="23" spans="1:16" s="116" customFormat="1" ht="30" customHeight="1">
      <c r="A23" s="117" t="s">
        <v>21</v>
      </c>
      <c r="B23" s="118" t="s">
        <v>1489</v>
      </c>
      <c r="C23" s="119">
        <f t="shared" si="2"/>
        <v>0</v>
      </c>
      <c r="D23" s="119"/>
      <c r="E23" s="119"/>
      <c r="F23" s="119">
        <f t="shared" si="14"/>
        <v>28695</v>
      </c>
      <c r="G23" s="120">
        <v>28408</v>
      </c>
      <c r="H23" s="120">
        <v>287</v>
      </c>
      <c r="I23" s="119">
        <f t="shared" si="4"/>
        <v>28695</v>
      </c>
      <c r="J23" s="120">
        <v>28408</v>
      </c>
      <c r="K23" s="120">
        <v>287</v>
      </c>
      <c r="L23" s="119">
        <f t="shared" si="15"/>
        <v>28695</v>
      </c>
      <c r="M23" s="120">
        <v>28408</v>
      </c>
      <c r="N23" s="120">
        <v>287</v>
      </c>
      <c r="O23" s="120">
        <f t="shared" si="16"/>
        <v>0</v>
      </c>
      <c r="P23" s="121"/>
    </row>
    <row r="24" spans="1:16" ht="7.5" customHeight="1"/>
  </sheetData>
  <mergeCells count="20">
    <mergeCell ref="F6:F7"/>
    <mergeCell ref="G6:H6"/>
    <mergeCell ref="I6:I7"/>
    <mergeCell ref="J6:K6"/>
    <mergeCell ref="L6:L7"/>
    <mergeCell ref="M6:N6"/>
    <mergeCell ref="A3:P3"/>
    <mergeCell ref="A1:P1"/>
    <mergeCell ref="A2:P2"/>
    <mergeCell ref="K4:P4"/>
    <mergeCell ref="A5:A7"/>
    <mergeCell ref="B5:B7"/>
    <mergeCell ref="C5:E5"/>
    <mergeCell ref="F5:H5"/>
    <mergeCell ref="I5:K5"/>
    <mergeCell ref="L5:N5"/>
    <mergeCell ref="O5:O7"/>
    <mergeCell ref="P5:P7"/>
    <mergeCell ref="C6:C7"/>
    <mergeCell ref="D6:E6"/>
  </mergeCells>
  <pageMargins left="0.59055118110236227" right="0.51181102362204722" top="0.78740157480314965" bottom="0.39370078740157483" header="0.31496062992125984" footer="0.31496062992125984"/>
  <pageSetup paperSize="9" scale="78" fitToHeight="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490"/>
  <sheetViews>
    <sheetView showZeros="0" zoomScaleNormal="100" workbookViewId="0">
      <pane xSplit="2" ySplit="10" topLeftCell="BV337" activePane="bottomRight" state="frozen"/>
      <selection pane="topRight" activeCell="C1" sqref="C1"/>
      <selection pane="bottomLeft" activeCell="A11" sqref="A11"/>
      <selection pane="bottomRight" activeCell="CC8" sqref="CC8:CC9"/>
    </sheetView>
  </sheetViews>
  <sheetFormatPr defaultColWidth="9.140625" defaultRowHeight="15" outlineLevelRow="1" outlineLevelCol="1"/>
  <cols>
    <col min="1" max="1" width="4" bestFit="1" customWidth="1"/>
    <col min="2" max="2" width="38.7109375" customWidth="1"/>
    <col min="3" max="3" width="21" customWidth="1"/>
    <col min="4" max="4" width="9.140625" hidden="1" customWidth="1" outlineLevel="1"/>
    <col min="5" max="5" width="10.28515625" hidden="1" customWidth="1" outlineLevel="1"/>
    <col min="6" max="6" width="10" customWidth="1" collapsed="1"/>
    <col min="7" max="7" width="9.140625" hidden="1" customWidth="1" outlineLevel="1"/>
    <col min="8" max="8" width="9.140625" hidden="1" customWidth="1" outlineLevel="1" collapsed="1"/>
    <col min="9" max="9" width="13.28515625" style="337" customWidth="1" collapsed="1"/>
    <col min="10" max="10" width="15.28515625" style="1" customWidth="1"/>
    <col min="11" max="11" width="14.5703125" style="1" customWidth="1"/>
    <col min="12" max="12" width="10.5703125" hidden="1" customWidth="1" outlineLevel="1"/>
    <col min="13" max="13" width="9.85546875" hidden="1" customWidth="1" outlineLevel="1"/>
    <col min="14" max="15" width="11.42578125" hidden="1" customWidth="1" outlineLevel="1"/>
    <col min="16" max="17" width="9.7109375" hidden="1" customWidth="1" outlineLevel="1"/>
    <col min="18" max="19" width="10.7109375" hidden="1" customWidth="1" outlineLevel="1"/>
    <col min="20" max="21" width="9.7109375" hidden="1" customWidth="1" outlineLevel="1"/>
    <col min="22" max="22" width="10.5703125" hidden="1" customWidth="1" outlineLevel="1" collapsed="1"/>
    <col min="23" max="23" width="10.85546875" hidden="1" customWidth="1" outlineLevel="1"/>
    <col min="24" max="49" width="9.7109375" hidden="1" customWidth="1" outlineLevel="1"/>
    <col min="50" max="50" width="9.7109375" hidden="1" customWidth="1" outlineLevel="1" collapsed="1"/>
    <col min="51" max="57" width="9.7109375" hidden="1" customWidth="1" outlineLevel="1"/>
    <col min="58" max="58" width="9.7109375" hidden="1" customWidth="1" outlineLevel="1" collapsed="1"/>
    <col min="59" max="65" width="9.7109375" hidden="1" customWidth="1" outlineLevel="1"/>
    <col min="66" max="66" width="11" hidden="1" customWidth="1" outlineLevel="1" collapsed="1"/>
    <col min="67" max="67" width="10.7109375" hidden="1" customWidth="1" outlineLevel="1"/>
    <col min="68" max="69" width="9.7109375" hidden="1" customWidth="1" outlineLevel="1"/>
    <col min="70" max="70" width="11" hidden="1" customWidth="1" outlineLevel="1"/>
    <col min="71" max="71" width="11.140625" hidden="1" customWidth="1" outlineLevel="1"/>
    <col min="72" max="73" width="9.7109375" hidden="1" customWidth="1" outlineLevel="1"/>
    <col min="74" max="74" width="12.28515625" customWidth="1" collapsed="1"/>
    <col min="75" max="75" width="11" customWidth="1"/>
    <col min="76" max="77" width="9.7109375" customWidth="1"/>
    <col min="78" max="78" width="11.28515625" customWidth="1" collapsed="1"/>
    <col min="79" max="79" width="11" customWidth="1"/>
    <col min="80" max="81" width="9.7109375" customWidth="1"/>
    <col min="82" max="82" width="10.85546875" customWidth="1"/>
    <col min="83" max="83" width="9.7109375" customWidth="1"/>
    <col min="84" max="84" width="20.28515625" style="337" customWidth="1"/>
    <col min="85" max="85" width="14.5703125" hidden="1" customWidth="1"/>
    <col min="86" max="89" width="9.140625" hidden="1" customWidth="1"/>
    <col min="90" max="90" width="9.140625" style="122" hidden="1" customWidth="1"/>
    <col min="91" max="91" width="11.85546875" style="122" hidden="1" customWidth="1"/>
    <col min="92" max="93" width="9.140625" hidden="1" customWidth="1"/>
    <col min="94" max="94" width="12.7109375" hidden="1" customWidth="1"/>
    <col min="95" max="95" width="10.140625" style="69" bestFit="1" customWidth="1"/>
  </cols>
  <sheetData>
    <row r="1" spans="1:95" ht="23.45" customHeight="1">
      <c r="A1" s="446" t="s">
        <v>2231</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BY1" s="446"/>
      <c r="BZ1" s="446"/>
      <c r="CA1" s="446"/>
      <c r="CB1" s="446"/>
      <c r="CC1" s="446"/>
      <c r="CD1" s="446"/>
      <c r="CE1" s="446"/>
      <c r="CF1" s="446"/>
    </row>
    <row r="2" spans="1:95" ht="23.45" customHeight="1">
      <c r="A2" s="446" t="s">
        <v>1494</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446"/>
      <c r="BL2" s="446"/>
      <c r="BM2" s="446"/>
      <c r="BN2" s="446"/>
      <c r="BO2" s="446"/>
      <c r="BP2" s="446"/>
      <c r="BQ2" s="446"/>
      <c r="BR2" s="446"/>
      <c r="BS2" s="446"/>
      <c r="BT2" s="446"/>
      <c r="BU2" s="446"/>
      <c r="BV2" s="446"/>
      <c r="BW2" s="446"/>
      <c r="BX2" s="446"/>
      <c r="BY2" s="446"/>
      <c r="BZ2" s="446"/>
      <c r="CA2" s="446"/>
      <c r="CB2" s="446"/>
      <c r="CC2" s="446"/>
      <c r="CD2" s="446"/>
      <c r="CE2" s="446"/>
      <c r="CF2" s="446"/>
    </row>
    <row r="3" spans="1:95" ht="18.75">
      <c r="A3" s="431" t="s">
        <v>2230</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1"/>
      <c r="BE3" s="431"/>
      <c r="BF3" s="431"/>
      <c r="BG3" s="431"/>
      <c r="BH3" s="431"/>
      <c r="BI3" s="431"/>
      <c r="BJ3" s="431"/>
      <c r="BK3" s="431"/>
      <c r="BL3" s="431"/>
      <c r="BM3" s="431"/>
      <c r="BN3" s="431"/>
      <c r="BO3" s="431"/>
      <c r="BP3" s="431"/>
      <c r="BQ3" s="431"/>
      <c r="BR3" s="431"/>
      <c r="BS3" s="431"/>
      <c r="BT3" s="431"/>
      <c r="BU3" s="431"/>
      <c r="BV3" s="431"/>
      <c r="BW3" s="431"/>
      <c r="BX3" s="431"/>
      <c r="BY3" s="431"/>
      <c r="BZ3" s="431"/>
      <c r="CA3" s="431"/>
      <c r="CB3" s="431"/>
      <c r="CC3" s="431"/>
      <c r="CD3" s="431"/>
      <c r="CE3" s="431"/>
      <c r="CF3" s="431"/>
      <c r="CL3" s="406"/>
      <c r="CM3" s="406"/>
    </row>
    <row r="4" spans="1:95" ht="18.75">
      <c r="A4" s="123"/>
      <c r="B4" s="123"/>
      <c r="C4" s="124"/>
      <c r="D4" s="124"/>
      <c r="E4" s="124"/>
      <c r="F4" s="125"/>
      <c r="G4" s="125"/>
      <c r="H4" s="126"/>
      <c r="I4" s="125"/>
      <c r="J4" s="127"/>
      <c r="K4" s="128"/>
      <c r="L4" s="128"/>
      <c r="M4" s="128"/>
      <c r="N4" s="128"/>
      <c r="O4" s="128"/>
      <c r="P4" s="128">
        <f>SUBTOTAL(9,O11:O489)</f>
        <v>37716300.544464022</v>
      </c>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30" t="s">
        <v>19</v>
      </c>
    </row>
    <row r="5" spans="1:95" ht="29.25" customHeight="1">
      <c r="A5" s="447" t="s">
        <v>0</v>
      </c>
      <c r="B5" s="447" t="s">
        <v>1444</v>
      </c>
      <c r="C5" s="447" t="s">
        <v>1</v>
      </c>
      <c r="D5" s="447" t="s">
        <v>59</v>
      </c>
      <c r="E5" s="447" t="s">
        <v>2</v>
      </c>
      <c r="F5" s="447" t="s">
        <v>1445</v>
      </c>
      <c r="G5" s="447" t="s">
        <v>3</v>
      </c>
      <c r="H5" s="447" t="s">
        <v>1446</v>
      </c>
      <c r="I5" s="434" t="s">
        <v>1447</v>
      </c>
      <c r="J5" s="435"/>
      <c r="K5" s="436"/>
      <c r="L5" s="437" t="s">
        <v>1495</v>
      </c>
      <c r="M5" s="438"/>
      <c r="N5" s="437" t="s">
        <v>1496</v>
      </c>
      <c r="O5" s="442"/>
      <c r="P5" s="442"/>
      <c r="Q5" s="438"/>
      <c r="R5" s="437" t="s">
        <v>1497</v>
      </c>
      <c r="S5" s="442"/>
      <c r="T5" s="442"/>
      <c r="U5" s="438"/>
      <c r="V5" s="437" t="s">
        <v>1498</v>
      </c>
      <c r="W5" s="442"/>
      <c r="X5" s="442"/>
      <c r="Y5" s="438"/>
      <c r="Z5" s="437" t="s">
        <v>1499</v>
      </c>
      <c r="AA5" s="442"/>
      <c r="AB5" s="442"/>
      <c r="AC5" s="438"/>
      <c r="AD5" s="443" t="s">
        <v>1500</v>
      </c>
      <c r="AE5" s="444"/>
      <c r="AF5" s="444"/>
      <c r="AG5" s="445"/>
      <c r="AH5" s="437" t="s">
        <v>1501</v>
      </c>
      <c r="AI5" s="442"/>
      <c r="AJ5" s="442"/>
      <c r="AK5" s="438"/>
      <c r="AL5" s="439" t="s">
        <v>1502</v>
      </c>
      <c r="AM5" s="440"/>
      <c r="AN5" s="440"/>
      <c r="AO5" s="441"/>
      <c r="AP5" s="439" t="s">
        <v>1503</v>
      </c>
      <c r="AQ5" s="440"/>
      <c r="AR5" s="440"/>
      <c r="AS5" s="440"/>
      <c r="AT5" s="440"/>
      <c r="AU5" s="440"/>
      <c r="AV5" s="440"/>
      <c r="AW5" s="441"/>
      <c r="AX5" s="423" t="s">
        <v>1504</v>
      </c>
      <c r="AY5" s="423"/>
      <c r="AZ5" s="423"/>
      <c r="BA5" s="423"/>
      <c r="BB5" s="439" t="s">
        <v>1505</v>
      </c>
      <c r="BC5" s="440"/>
      <c r="BD5" s="440"/>
      <c r="BE5" s="441"/>
      <c r="BF5" s="439" t="s">
        <v>1506</v>
      </c>
      <c r="BG5" s="440"/>
      <c r="BH5" s="440"/>
      <c r="BI5" s="440"/>
      <c r="BJ5" s="440"/>
      <c r="BK5" s="440"/>
      <c r="BL5" s="440"/>
      <c r="BM5" s="441"/>
      <c r="BN5" s="423" t="s">
        <v>1507</v>
      </c>
      <c r="BO5" s="423"/>
      <c r="BP5" s="423"/>
      <c r="BQ5" s="423"/>
      <c r="BR5" s="437" t="s">
        <v>1508</v>
      </c>
      <c r="BS5" s="442"/>
      <c r="BT5" s="442"/>
      <c r="BU5" s="438"/>
      <c r="BV5" s="437" t="s">
        <v>1461</v>
      </c>
      <c r="BW5" s="442"/>
      <c r="BX5" s="442"/>
      <c r="BY5" s="438"/>
      <c r="BZ5" s="437" t="s">
        <v>1509</v>
      </c>
      <c r="CA5" s="442"/>
      <c r="CB5" s="442"/>
      <c r="CC5" s="438"/>
      <c r="CD5" s="439" t="s">
        <v>20</v>
      </c>
      <c r="CE5" s="441"/>
      <c r="CF5" s="429" t="s">
        <v>4</v>
      </c>
      <c r="CH5" s="1">
        <f>O4</f>
        <v>0</v>
      </c>
      <c r="CI5" s="1">
        <f>P4</f>
        <v>37716300.544464022</v>
      </c>
    </row>
    <row r="6" spans="1:95" ht="26.25" customHeight="1">
      <c r="A6" s="448"/>
      <c r="B6" s="448"/>
      <c r="C6" s="448"/>
      <c r="D6" s="448"/>
      <c r="E6" s="448"/>
      <c r="F6" s="448"/>
      <c r="G6" s="448"/>
      <c r="H6" s="448"/>
      <c r="I6" s="451" t="s">
        <v>1448</v>
      </c>
      <c r="J6" s="454" t="s">
        <v>58</v>
      </c>
      <c r="K6" s="454" t="s">
        <v>1510</v>
      </c>
      <c r="L6" s="429" t="s">
        <v>1511</v>
      </c>
      <c r="M6" s="429" t="s">
        <v>1512</v>
      </c>
      <c r="N6" s="424" t="s">
        <v>1511</v>
      </c>
      <c r="O6" s="424" t="s">
        <v>1512</v>
      </c>
      <c r="P6" s="424"/>
      <c r="Q6" s="424"/>
      <c r="R6" s="424" t="s">
        <v>1511</v>
      </c>
      <c r="S6" s="424" t="s">
        <v>1512</v>
      </c>
      <c r="T6" s="424"/>
      <c r="U6" s="424"/>
      <c r="V6" s="424" t="s">
        <v>1511</v>
      </c>
      <c r="W6" s="424" t="s">
        <v>1512</v>
      </c>
      <c r="X6" s="424"/>
      <c r="Y6" s="424"/>
      <c r="Z6" s="424" t="s">
        <v>1511</v>
      </c>
      <c r="AA6" s="424" t="s">
        <v>1512</v>
      </c>
      <c r="AB6" s="424"/>
      <c r="AC6" s="424"/>
      <c r="AD6" s="424" t="s">
        <v>1511</v>
      </c>
      <c r="AE6" s="424" t="s">
        <v>1512</v>
      </c>
      <c r="AF6" s="424"/>
      <c r="AG6" s="424"/>
      <c r="AH6" s="424" t="s">
        <v>1511</v>
      </c>
      <c r="AI6" s="424" t="s">
        <v>1512</v>
      </c>
      <c r="AJ6" s="424"/>
      <c r="AK6" s="424"/>
      <c r="AL6" s="425" t="s">
        <v>1511</v>
      </c>
      <c r="AM6" s="424" t="s">
        <v>1512</v>
      </c>
      <c r="AN6" s="424"/>
      <c r="AO6" s="424"/>
      <c r="AP6" s="439" t="s">
        <v>1513</v>
      </c>
      <c r="AQ6" s="440"/>
      <c r="AR6" s="440"/>
      <c r="AS6" s="441"/>
      <c r="AT6" s="439" t="s">
        <v>1514</v>
      </c>
      <c r="AU6" s="440"/>
      <c r="AV6" s="440"/>
      <c r="AW6" s="441"/>
      <c r="AX6" s="423" t="s">
        <v>1511</v>
      </c>
      <c r="AY6" s="423" t="s">
        <v>1512</v>
      </c>
      <c r="AZ6" s="423"/>
      <c r="BA6" s="423"/>
      <c r="BB6" s="425" t="s">
        <v>1511</v>
      </c>
      <c r="BC6" s="423" t="s">
        <v>1512</v>
      </c>
      <c r="BD6" s="423"/>
      <c r="BE6" s="423"/>
      <c r="BF6" s="439" t="s">
        <v>1515</v>
      </c>
      <c r="BG6" s="440"/>
      <c r="BH6" s="440"/>
      <c r="BI6" s="441"/>
      <c r="BJ6" s="439" t="s">
        <v>1516</v>
      </c>
      <c r="BK6" s="440"/>
      <c r="BL6" s="440"/>
      <c r="BM6" s="441"/>
      <c r="BN6" s="423" t="s">
        <v>1511</v>
      </c>
      <c r="BO6" s="423" t="s">
        <v>1512</v>
      </c>
      <c r="BP6" s="423"/>
      <c r="BQ6" s="423"/>
      <c r="BR6" s="424" t="s">
        <v>1511</v>
      </c>
      <c r="BS6" s="424" t="s">
        <v>1512</v>
      </c>
      <c r="BT6" s="424"/>
      <c r="BU6" s="424"/>
      <c r="BV6" s="424" t="s">
        <v>1511</v>
      </c>
      <c r="BW6" s="424" t="s">
        <v>1512</v>
      </c>
      <c r="BX6" s="424"/>
      <c r="BY6" s="424"/>
      <c r="BZ6" s="424" t="s">
        <v>1511</v>
      </c>
      <c r="CA6" s="424" t="s">
        <v>1512</v>
      </c>
      <c r="CB6" s="424"/>
      <c r="CC6" s="424"/>
      <c r="CD6" s="425" t="s">
        <v>1517</v>
      </c>
      <c r="CE6" s="425" t="s">
        <v>1518</v>
      </c>
      <c r="CF6" s="450"/>
    </row>
    <row r="7" spans="1:95" ht="24.95" customHeight="1">
      <c r="A7" s="448"/>
      <c r="B7" s="448"/>
      <c r="C7" s="448"/>
      <c r="D7" s="448"/>
      <c r="E7" s="448"/>
      <c r="F7" s="448"/>
      <c r="G7" s="448"/>
      <c r="H7" s="448"/>
      <c r="I7" s="452"/>
      <c r="J7" s="455"/>
      <c r="K7" s="455"/>
      <c r="L7" s="450"/>
      <c r="M7" s="450"/>
      <c r="N7" s="424"/>
      <c r="O7" s="424" t="s">
        <v>5</v>
      </c>
      <c r="P7" s="428" t="s">
        <v>6</v>
      </c>
      <c r="Q7" s="428"/>
      <c r="R7" s="424"/>
      <c r="S7" s="424" t="s">
        <v>5</v>
      </c>
      <c r="T7" s="428" t="s">
        <v>6</v>
      </c>
      <c r="U7" s="428"/>
      <c r="V7" s="424"/>
      <c r="W7" s="424" t="s">
        <v>5</v>
      </c>
      <c r="X7" s="428" t="s">
        <v>6</v>
      </c>
      <c r="Y7" s="428"/>
      <c r="Z7" s="424"/>
      <c r="AA7" s="424" t="s">
        <v>5</v>
      </c>
      <c r="AB7" s="428" t="s">
        <v>6</v>
      </c>
      <c r="AC7" s="428"/>
      <c r="AD7" s="424"/>
      <c r="AE7" s="424" t="s">
        <v>5</v>
      </c>
      <c r="AF7" s="428" t="s">
        <v>6</v>
      </c>
      <c r="AG7" s="428"/>
      <c r="AH7" s="424"/>
      <c r="AI7" s="424" t="s">
        <v>5</v>
      </c>
      <c r="AJ7" s="428" t="s">
        <v>6</v>
      </c>
      <c r="AK7" s="428"/>
      <c r="AL7" s="426"/>
      <c r="AM7" s="424" t="s">
        <v>5</v>
      </c>
      <c r="AN7" s="428" t="s">
        <v>6</v>
      </c>
      <c r="AO7" s="428"/>
      <c r="AP7" s="423" t="s">
        <v>1511</v>
      </c>
      <c r="AQ7" s="423" t="s">
        <v>1512</v>
      </c>
      <c r="AR7" s="423"/>
      <c r="AS7" s="423"/>
      <c r="AT7" s="423" t="s">
        <v>1511</v>
      </c>
      <c r="AU7" s="423" t="s">
        <v>1512</v>
      </c>
      <c r="AV7" s="423"/>
      <c r="AW7" s="423"/>
      <c r="AX7" s="423"/>
      <c r="AY7" s="423" t="s">
        <v>5</v>
      </c>
      <c r="AZ7" s="423" t="s">
        <v>20</v>
      </c>
      <c r="BA7" s="423"/>
      <c r="BB7" s="426"/>
      <c r="BC7" s="423" t="s">
        <v>5</v>
      </c>
      <c r="BD7" s="423" t="s">
        <v>20</v>
      </c>
      <c r="BE7" s="423"/>
      <c r="BF7" s="423" t="s">
        <v>1511</v>
      </c>
      <c r="BG7" s="423" t="s">
        <v>1512</v>
      </c>
      <c r="BH7" s="423"/>
      <c r="BI7" s="423"/>
      <c r="BJ7" s="423" t="s">
        <v>1511</v>
      </c>
      <c r="BK7" s="423" t="s">
        <v>1512</v>
      </c>
      <c r="BL7" s="423"/>
      <c r="BM7" s="423"/>
      <c r="BN7" s="423"/>
      <c r="BO7" s="423" t="s">
        <v>5</v>
      </c>
      <c r="BP7" s="423" t="s">
        <v>20</v>
      </c>
      <c r="BQ7" s="423"/>
      <c r="BR7" s="424"/>
      <c r="BS7" s="424" t="s">
        <v>5</v>
      </c>
      <c r="BT7" s="428" t="s">
        <v>6</v>
      </c>
      <c r="BU7" s="428"/>
      <c r="BV7" s="424"/>
      <c r="BW7" s="424" t="s">
        <v>5</v>
      </c>
      <c r="BX7" s="428" t="s">
        <v>6</v>
      </c>
      <c r="BY7" s="428"/>
      <c r="BZ7" s="424"/>
      <c r="CA7" s="424" t="s">
        <v>5</v>
      </c>
      <c r="CB7" s="428" t="s">
        <v>6</v>
      </c>
      <c r="CC7" s="428"/>
      <c r="CD7" s="426"/>
      <c r="CE7" s="426"/>
      <c r="CF7" s="450"/>
      <c r="CG7" s="44"/>
    </row>
    <row r="8" spans="1:95" ht="24.95" customHeight="1">
      <c r="A8" s="448"/>
      <c r="B8" s="448"/>
      <c r="C8" s="448"/>
      <c r="D8" s="448"/>
      <c r="E8" s="448"/>
      <c r="F8" s="448"/>
      <c r="G8" s="448"/>
      <c r="H8" s="448"/>
      <c r="I8" s="452"/>
      <c r="J8" s="455"/>
      <c r="K8" s="455"/>
      <c r="L8" s="450"/>
      <c r="M8" s="450"/>
      <c r="N8" s="424"/>
      <c r="O8" s="424"/>
      <c r="P8" s="429" t="s">
        <v>1519</v>
      </c>
      <c r="Q8" s="432" t="s">
        <v>1520</v>
      </c>
      <c r="R8" s="424"/>
      <c r="S8" s="424"/>
      <c r="T8" s="429" t="s">
        <v>1519</v>
      </c>
      <c r="U8" s="432" t="s">
        <v>1520</v>
      </c>
      <c r="V8" s="424"/>
      <c r="W8" s="424"/>
      <c r="X8" s="429" t="s">
        <v>1519</v>
      </c>
      <c r="Y8" s="432" t="s">
        <v>1520</v>
      </c>
      <c r="Z8" s="424"/>
      <c r="AA8" s="424"/>
      <c r="AB8" s="429" t="s">
        <v>1519</v>
      </c>
      <c r="AC8" s="432" t="s">
        <v>1520</v>
      </c>
      <c r="AD8" s="424"/>
      <c r="AE8" s="424"/>
      <c r="AF8" s="429" t="s">
        <v>1519</v>
      </c>
      <c r="AG8" s="432" t="s">
        <v>1520</v>
      </c>
      <c r="AH8" s="424"/>
      <c r="AI8" s="424"/>
      <c r="AJ8" s="429" t="s">
        <v>1519</v>
      </c>
      <c r="AK8" s="432" t="s">
        <v>1520</v>
      </c>
      <c r="AL8" s="426"/>
      <c r="AM8" s="424"/>
      <c r="AN8" s="429" t="s">
        <v>1519</v>
      </c>
      <c r="AO8" s="432" t="s">
        <v>1520</v>
      </c>
      <c r="AP8" s="423"/>
      <c r="AQ8" s="423" t="s">
        <v>5</v>
      </c>
      <c r="AR8" s="423" t="s">
        <v>20</v>
      </c>
      <c r="AS8" s="423"/>
      <c r="AT8" s="423"/>
      <c r="AU8" s="423" t="s">
        <v>5</v>
      </c>
      <c r="AV8" s="423" t="s">
        <v>20</v>
      </c>
      <c r="AW8" s="423"/>
      <c r="AX8" s="423"/>
      <c r="AY8" s="423"/>
      <c r="AZ8" s="423" t="s">
        <v>1521</v>
      </c>
      <c r="BA8" s="423" t="s">
        <v>1520</v>
      </c>
      <c r="BB8" s="426"/>
      <c r="BC8" s="423"/>
      <c r="BD8" s="423" t="s">
        <v>1521</v>
      </c>
      <c r="BE8" s="423" t="s">
        <v>1520</v>
      </c>
      <c r="BF8" s="423"/>
      <c r="BG8" s="423" t="s">
        <v>5</v>
      </c>
      <c r="BH8" s="423" t="s">
        <v>20</v>
      </c>
      <c r="BI8" s="423"/>
      <c r="BJ8" s="423"/>
      <c r="BK8" s="423" t="s">
        <v>5</v>
      </c>
      <c r="BL8" s="423" t="s">
        <v>20</v>
      </c>
      <c r="BM8" s="423"/>
      <c r="BN8" s="423"/>
      <c r="BO8" s="423"/>
      <c r="BP8" s="423" t="s">
        <v>1521</v>
      </c>
      <c r="BQ8" s="423" t="s">
        <v>1520</v>
      </c>
      <c r="BR8" s="424"/>
      <c r="BS8" s="424"/>
      <c r="BT8" s="429" t="s">
        <v>1519</v>
      </c>
      <c r="BU8" s="432" t="s">
        <v>1520</v>
      </c>
      <c r="BV8" s="424"/>
      <c r="BW8" s="424"/>
      <c r="BX8" s="429" t="s">
        <v>1519</v>
      </c>
      <c r="BY8" s="432" t="s">
        <v>1520</v>
      </c>
      <c r="BZ8" s="424"/>
      <c r="CA8" s="424"/>
      <c r="CB8" s="429" t="s">
        <v>1519</v>
      </c>
      <c r="CC8" s="432" t="s">
        <v>1520</v>
      </c>
      <c r="CD8" s="426"/>
      <c r="CE8" s="426"/>
      <c r="CF8" s="450"/>
      <c r="CL8" s="422" t="s">
        <v>1522</v>
      </c>
      <c r="CM8" s="422"/>
    </row>
    <row r="9" spans="1:95" ht="14.25" customHeight="1">
      <c r="A9" s="449"/>
      <c r="B9" s="449"/>
      <c r="C9" s="449"/>
      <c r="D9" s="449"/>
      <c r="E9" s="449"/>
      <c r="F9" s="449"/>
      <c r="G9" s="449"/>
      <c r="H9" s="449"/>
      <c r="I9" s="453"/>
      <c r="J9" s="456"/>
      <c r="K9" s="456"/>
      <c r="L9" s="430"/>
      <c r="M9" s="430"/>
      <c r="N9" s="424"/>
      <c r="O9" s="424"/>
      <c r="P9" s="430"/>
      <c r="Q9" s="433"/>
      <c r="R9" s="424"/>
      <c r="S9" s="424"/>
      <c r="T9" s="430"/>
      <c r="U9" s="433"/>
      <c r="V9" s="424"/>
      <c r="W9" s="424"/>
      <c r="X9" s="430"/>
      <c r="Y9" s="433"/>
      <c r="Z9" s="424"/>
      <c r="AA9" s="424"/>
      <c r="AB9" s="430"/>
      <c r="AC9" s="433"/>
      <c r="AD9" s="424"/>
      <c r="AE9" s="424"/>
      <c r="AF9" s="430"/>
      <c r="AG9" s="433"/>
      <c r="AH9" s="424"/>
      <c r="AI9" s="424"/>
      <c r="AJ9" s="430"/>
      <c r="AK9" s="433"/>
      <c r="AL9" s="427"/>
      <c r="AM9" s="424"/>
      <c r="AN9" s="430"/>
      <c r="AO9" s="433"/>
      <c r="AP9" s="423"/>
      <c r="AQ9" s="423"/>
      <c r="AR9" s="131" t="s">
        <v>1521</v>
      </c>
      <c r="AS9" s="131" t="s">
        <v>1520</v>
      </c>
      <c r="AT9" s="423"/>
      <c r="AU9" s="423"/>
      <c r="AV9" s="131" t="s">
        <v>1521</v>
      </c>
      <c r="AW9" s="131" t="s">
        <v>1520</v>
      </c>
      <c r="AX9" s="423"/>
      <c r="AY9" s="423"/>
      <c r="AZ9" s="423"/>
      <c r="BA9" s="423"/>
      <c r="BB9" s="427"/>
      <c r="BC9" s="423"/>
      <c r="BD9" s="423"/>
      <c r="BE9" s="423"/>
      <c r="BF9" s="423"/>
      <c r="BG9" s="423"/>
      <c r="BH9" s="131" t="s">
        <v>1521</v>
      </c>
      <c r="BI9" s="131" t="s">
        <v>1520</v>
      </c>
      <c r="BJ9" s="423"/>
      <c r="BK9" s="423"/>
      <c r="BL9" s="131" t="s">
        <v>1521</v>
      </c>
      <c r="BM9" s="131" t="s">
        <v>1520</v>
      </c>
      <c r="BN9" s="423"/>
      <c r="BO9" s="423"/>
      <c r="BP9" s="423"/>
      <c r="BQ9" s="423"/>
      <c r="BR9" s="424"/>
      <c r="BS9" s="424"/>
      <c r="BT9" s="430"/>
      <c r="BU9" s="433"/>
      <c r="BV9" s="424"/>
      <c r="BW9" s="424"/>
      <c r="BX9" s="430"/>
      <c r="BY9" s="433"/>
      <c r="BZ9" s="424"/>
      <c r="CA9" s="424"/>
      <c r="CB9" s="430"/>
      <c r="CC9" s="433"/>
      <c r="CD9" s="427"/>
      <c r="CE9" s="427"/>
      <c r="CF9" s="430"/>
      <c r="CH9" t="s">
        <v>1523</v>
      </c>
      <c r="CI9" t="s">
        <v>1524</v>
      </c>
      <c r="CJ9" t="s">
        <v>1525</v>
      </c>
      <c r="CK9" t="s">
        <v>1526</v>
      </c>
      <c r="CL9" s="132" t="s">
        <v>1527</v>
      </c>
      <c r="CM9" s="132" t="s">
        <v>1528</v>
      </c>
    </row>
    <row r="10" spans="1:95" ht="19.7" customHeight="1">
      <c r="A10" s="133">
        <v>1</v>
      </c>
      <c r="B10" s="133">
        <v>2</v>
      </c>
      <c r="C10" s="133">
        <v>3</v>
      </c>
      <c r="D10" s="133"/>
      <c r="E10" s="133"/>
      <c r="F10" s="133">
        <v>4</v>
      </c>
      <c r="G10" s="133"/>
      <c r="H10" s="133"/>
      <c r="I10" s="134">
        <v>5</v>
      </c>
      <c r="J10" s="135">
        <v>6</v>
      </c>
      <c r="K10" s="135">
        <v>7</v>
      </c>
      <c r="L10" s="136"/>
      <c r="M10" s="136"/>
      <c r="N10" s="136">
        <v>8</v>
      </c>
      <c r="O10" s="136">
        <v>9</v>
      </c>
      <c r="P10" s="136">
        <v>10</v>
      </c>
      <c r="Q10" s="137">
        <v>11</v>
      </c>
      <c r="R10" s="136"/>
      <c r="S10" s="136"/>
      <c r="T10" s="136"/>
      <c r="U10" s="137"/>
      <c r="V10" s="136"/>
      <c r="W10" s="136"/>
      <c r="X10" s="136"/>
      <c r="Y10" s="137"/>
      <c r="Z10" s="136"/>
      <c r="AA10" s="136"/>
      <c r="AB10" s="136"/>
      <c r="AC10" s="137"/>
      <c r="AD10" s="136"/>
      <c r="AE10" s="136"/>
      <c r="AF10" s="136"/>
      <c r="AG10" s="137"/>
      <c r="AH10" s="136"/>
      <c r="AI10" s="136"/>
      <c r="AJ10" s="136"/>
      <c r="AK10" s="137"/>
      <c r="AL10" s="138"/>
      <c r="AM10" s="136"/>
      <c r="AN10" s="136"/>
      <c r="AO10" s="137"/>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6">
        <v>8</v>
      </c>
      <c r="BS10" s="136">
        <v>9</v>
      </c>
      <c r="BT10" s="136">
        <v>10</v>
      </c>
      <c r="BU10" s="137">
        <v>11</v>
      </c>
      <c r="BV10" s="136">
        <v>12</v>
      </c>
      <c r="BW10" s="136">
        <v>13</v>
      </c>
      <c r="BX10" s="136">
        <v>14</v>
      </c>
      <c r="BY10" s="137">
        <v>15</v>
      </c>
      <c r="BZ10" s="136">
        <v>12</v>
      </c>
      <c r="CA10" s="136">
        <v>13</v>
      </c>
      <c r="CB10" s="136">
        <v>14</v>
      </c>
      <c r="CC10" s="137">
        <v>15</v>
      </c>
      <c r="CD10" s="138" t="s">
        <v>1529</v>
      </c>
      <c r="CE10" s="138" t="s">
        <v>1530</v>
      </c>
      <c r="CF10" s="136">
        <v>18</v>
      </c>
      <c r="CL10" s="132"/>
      <c r="CM10" s="132"/>
    </row>
    <row r="11" spans="1:95" ht="28.15" customHeight="1">
      <c r="A11" s="139"/>
      <c r="B11" s="140" t="s">
        <v>25</v>
      </c>
      <c r="C11" s="140"/>
      <c r="D11" s="140"/>
      <c r="E11" s="140"/>
      <c r="F11" s="140"/>
      <c r="G11" s="141"/>
      <c r="H11" s="140"/>
      <c r="I11" s="140"/>
      <c r="J11" s="142">
        <f t="shared" ref="J11:AO11" si="0">J12+J484</f>
        <v>19585922.618604999</v>
      </c>
      <c r="K11" s="142">
        <f t="shared" si="0"/>
        <v>10233112.025675999</v>
      </c>
      <c r="L11" s="143">
        <f t="shared" si="0"/>
        <v>1607399.5640720001</v>
      </c>
      <c r="M11" s="143">
        <f t="shared" si="0"/>
        <v>336245.99062499998</v>
      </c>
      <c r="N11" s="143">
        <f t="shared" si="0"/>
        <v>6176041.2849939996</v>
      </c>
      <c r="O11" s="143">
        <f t="shared" si="0"/>
        <v>5841465.9999940004</v>
      </c>
      <c r="P11" s="143">
        <f t="shared" si="0"/>
        <v>69868.62999999999</v>
      </c>
      <c r="Q11" s="143">
        <f t="shared" si="0"/>
        <v>197327.01639400001</v>
      </c>
      <c r="R11" s="143">
        <f t="shared" si="0"/>
        <v>4413927.6764940005</v>
      </c>
      <c r="S11" s="143">
        <f t="shared" si="0"/>
        <v>4141405.0004939996</v>
      </c>
      <c r="T11" s="143">
        <f t="shared" si="0"/>
        <v>49868.62999999999</v>
      </c>
      <c r="U11" s="143">
        <f t="shared" si="0"/>
        <v>197327.01639400001</v>
      </c>
      <c r="V11" s="143">
        <f t="shared" si="0"/>
        <v>2394722.1175340004</v>
      </c>
      <c r="W11" s="143">
        <f t="shared" si="0"/>
        <v>2334347.1579360003</v>
      </c>
      <c r="X11" s="143">
        <f t="shared" si="0"/>
        <v>43639.429999999993</v>
      </c>
      <c r="Y11" s="143">
        <f t="shared" si="0"/>
        <v>196118.019394</v>
      </c>
      <c r="Z11" s="143">
        <f t="shared" si="0"/>
        <v>800397.92589399999</v>
      </c>
      <c r="AA11" s="143">
        <f t="shared" si="0"/>
        <v>770997.92589399999</v>
      </c>
      <c r="AB11" s="143">
        <f t="shared" si="0"/>
        <v>25556.729999999996</v>
      </c>
      <c r="AC11" s="143">
        <f t="shared" si="0"/>
        <v>117541.367394</v>
      </c>
      <c r="AD11" s="143">
        <f t="shared" si="0"/>
        <v>755492.99742299994</v>
      </c>
      <c r="AE11" s="143">
        <f t="shared" si="0"/>
        <v>726165.06042300002</v>
      </c>
      <c r="AF11" s="143">
        <f t="shared" si="0"/>
        <v>0</v>
      </c>
      <c r="AG11" s="143">
        <f t="shared" si="0"/>
        <v>0</v>
      </c>
      <c r="AH11" s="143">
        <f t="shared" si="0"/>
        <v>831108.19164000009</v>
      </c>
      <c r="AI11" s="143">
        <f t="shared" si="0"/>
        <v>802133.23204200005</v>
      </c>
      <c r="AJ11" s="143">
        <f t="shared" si="0"/>
        <v>14513.7</v>
      </c>
      <c r="AK11" s="143">
        <f t="shared" si="0"/>
        <v>71906.652000000002</v>
      </c>
      <c r="AL11" s="143">
        <f t="shared" si="0"/>
        <v>44904.928471000007</v>
      </c>
      <c r="AM11" s="143">
        <f t="shared" si="0"/>
        <v>44832.865471000005</v>
      </c>
      <c r="AN11" s="143">
        <f t="shared" si="0"/>
        <v>0</v>
      </c>
      <c r="AO11" s="143">
        <f t="shared" si="0"/>
        <v>0</v>
      </c>
      <c r="AP11" s="143">
        <f t="shared" ref="AP11:BU11" si="1">AP12+AP484</f>
        <v>38236.844864999999</v>
      </c>
      <c r="AQ11" s="143">
        <f t="shared" si="1"/>
        <v>38236.844864999999</v>
      </c>
      <c r="AR11" s="143">
        <f t="shared" si="1"/>
        <v>0</v>
      </c>
      <c r="AS11" s="143">
        <f t="shared" si="1"/>
        <v>0</v>
      </c>
      <c r="AT11" s="143">
        <f t="shared" si="1"/>
        <v>792167.21905299998</v>
      </c>
      <c r="AU11" s="143">
        <f t="shared" si="1"/>
        <v>769424.10305300006</v>
      </c>
      <c r="AV11" s="143">
        <f t="shared" si="1"/>
        <v>0</v>
      </c>
      <c r="AW11" s="143">
        <f t="shared" si="1"/>
        <v>0</v>
      </c>
      <c r="AX11" s="143">
        <f t="shared" si="1"/>
        <v>763216</v>
      </c>
      <c r="AY11" s="143">
        <f t="shared" si="1"/>
        <v>761216</v>
      </c>
      <c r="AZ11" s="143">
        <f t="shared" si="1"/>
        <v>3569</v>
      </c>
      <c r="BA11" s="143">
        <f t="shared" si="1"/>
        <v>6670</v>
      </c>
      <c r="BB11" s="143">
        <f t="shared" si="1"/>
        <v>34338.702587000036</v>
      </c>
      <c r="BC11" s="143">
        <f t="shared" si="1"/>
        <v>28106.858989000008</v>
      </c>
      <c r="BD11" s="143">
        <f t="shared" si="1"/>
        <v>0</v>
      </c>
      <c r="BE11" s="143">
        <f t="shared" si="1"/>
        <v>0</v>
      </c>
      <c r="BF11" s="143">
        <f t="shared" si="1"/>
        <v>34338.702587000036</v>
      </c>
      <c r="BG11" s="143">
        <f t="shared" si="1"/>
        <v>28106.858989000008</v>
      </c>
      <c r="BH11" s="143">
        <f t="shared" si="1"/>
        <v>0</v>
      </c>
      <c r="BI11" s="143">
        <f t="shared" si="1"/>
        <v>0</v>
      </c>
      <c r="BJ11" s="143">
        <f t="shared" si="1"/>
        <v>763216</v>
      </c>
      <c r="BK11" s="143">
        <f t="shared" si="1"/>
        <v>761216</v>
      </c>
      <c r="BL11" s="143">
        <f t="shared" si="1"/>
        <v>0</v>
      </c>
      <c r="BM11" s="143">
        <f t="shared" si="1"/>
        <v>0</v>
      </c>
      <c r="BN11" s="143">
        <f t="shared" si="1"/>
        <v>3040302.1674600001</v>
      </c>
      <c r="BO11" s="143">
        <f t="shared" si="1"/>
        <v>2792834.8420580002</v>
      </c>
      <c r="BP11" s="143">
        <f t="shared" si="1"/>
        <v>6229.2</v>
      </c>
      <c r="BQ11" s="143">
        <f t="shared" si="1"/>
        <v>1208.9969999999998</v>
      </c>
      <c r="BR11" s="143">
        <f t="shared" si="1"/>
        <v>7501944.2849939996</v>
      </c>
      <c r="BS11" s="143">
        <f t="shared" si="1"/>
        <v>5705465.9999940004</v>
      </c>
      <c r="BT11" s="143">
        <f t="shared" si="1"/>
        <v>59868.62999999999</v>
      </c>
      <c r="BU11" s="143">
        <f t="shared" si="1"/>
        <v>197327.01639400001</v>
      </c>
      <c r="BV11" s="142">
        <f t="shared" ref="BV11:CE11" si="2">BV12+BV484</f>
        <v>7508124.2849939996</v>
      </c>
      <c r="BW11" s="142">
        <f t="shared" si="2"/>
        <v>5705465.9999940004</v>
      </c>
      <c r="BX11" s="142">
        <f t="shared" si="2"/>
        <v>59868.62999999999</v>
      </c>
      <c r="BY11" s="142">
        <f t="shared" si="2"/>
        <v>197327.01639400001</v>
      </c>
      <c r="BZ11" s="142">
        <f t="shared" si="2"/>
        <v>7510924.3749939995</v>
      </c>
      <c r="CA11" s="142">
        <f t="shared" si="2"/>
        <v>5705466.0899940003</v>
      </c>
      <c r="CB11" s="142">
        <f t="shared" si="2"/>
        <v>59868.62999999999</v>
      </c>
      <c r="CC11" s="142">
        <f t="shared" si="2"/>
        <v>197327.01639400001</v>
      </c>
      <c r="CD11" s="142">
        <f t="shared" si="2"/>
        <v>175245</v>
      </c>
      <c r="CE11" s="142">
        <f t="shared" si="2"/>
        <v>175244.91</v>
      </c>
      <c r="CF11" s="174"/>
      <c r="CG11" s="44">
        <f>BW11-BS11</f>
        <v>0</v>
      </c>
      <c r="CN11" s="1"/>
      <c r="CP11" s="44"/>
      <c r="CQ11" s="144"/>
    </row>
    <row r="12" spans="1:95" ht="28.15" customHeight="1">
      <c r="A12" s="139" t="s">
        <v>1531</v>
      </c>
      <c r="B12" s="140" t="s">
        <v>1532</v>
      </c>
      <c r="C12" s="140"/>
      <c r="D12" s="140"/>
      <c r="E12" s="140"/>
      <c r="F12" s="140"/>
      <c r="G12" s="141"/>
      <c r="H12" s="140"/>
      <c r="I12" s="140"/>
      <c r="J12" s="142">
        <f t="shared" ref="J12:AO12" si="3">J13+J343+J346+J393</f>
        <v>19585922.618604999</v>
      </c>
      <c r="K12" s="142">
        <f t="shared" si="3"/>
        <v>10233112.025675999</v>
      </c>
      <c r="L12" s="143">
        <f t="shared" si="3"/>
        <v>1607399.5640720001</v>
      </c>
      <c r="M12" s="143">
        <f t="shared" si="3"/>
        <v>336245.99062499998</v>
      </c>
      <c r="N12" s="143">
        <f t="shared" si="3"/>
        <v>6107634.5689939996</v>
      </c>
      <c r="O12" s="143">
        <f t="shared" si="3"/>
        <v>5773059.2839940004</v>
      </c>
      <c r="P12" s="143">
        <f t="shared" si="3"/>
        <v>69868.62999999999</v>
      </c>
      <c r="Q12" s="143">
        <f t="shared" si="3"/>
        <v>197327.01639400001</v>
      </c>
      <c r="R12" s="143">
        <f t="shared" si="3"/>
        <v>4242020.9604940005</v>
      </c>
      <c r="S12" s="143">
        <f t="shared" si="3"/>
        <v>3969498.2844939996</v>
      </c>
      <c r="T12" s="143">
        <f t="shared" si="3"/>
        <v>49868.62999999999</v>
      </c>
      <c r="U12" s="143">
        <f t="shared" si="3"/>
        <v>197327.01639400001</v>
      </c>
      <c r="V12" s="143">
        <f t="shared" si="3"/>
        <v>2394722.1175340004</v>
      </c>
      <c r="W12" s="143">
        <f t="shared" si="3"/>
        <v>2334347.1579360003</v>
      </c>
      <c r="X12" s="143">
        <f t="shared" si="3"/>
        <v>43639.429999999993</v>
      </c>
      <c r="Y12" s="143">
        <f t="shared" si="3"/>
        <v>196118.019394</v>
      </c>
      <c r="Z12" s="143">
        <f t="shared" si="3"/>
        <v>800397.92589399999</v>
      </c>
      <c r="AA12" s="143">
        <f t="shared" si="3"/>
        <v>770997.92589399999</v>
      </c>
      <c r="AB12" s="143">
        <f t="shared" si="3"/>
        <v>25556.729999999996</v>
      </c>
      <c r="AC12" s="143">
        <f t="shared" si="3"/>
        <v>117541.367394</v>
      </c>
      <c r="AD12" s="143">
        <f t="shared" si="3"/>
        <v>755492.99742299994</v>
      </c>
      <c r="AE12" s="143">
        <f t="shared" si="3"/>
        <v>726165.06042300002</v>
      </c>
      <c r="AF12" s="143">
        <f t="shared" si="3"/>
        <v>0</v>
      </c>
      <c r="AG12" s="143">
        <f t="shared" si="3"/>
        <v>0</v>
      </c>
      <c r="AH12" s="143">
        <f t="shared" si="3"/>
        <v>831108.19164000009</v>
      </c>
      <c r="AI12" s="143">
        <f t="shared" si="3"/>
        <v>802133.23204200005</v>
      </c>
      <c r="AJ12" s="143">
        <f t="shared" si="3"/>
        <v>14513.7</v>
      </c>
      <c r="AK12" s="143">
        <f t="shared" si="3"/>
        <v>71906.652000000002</v>
      </c>
      <c r="AL12" s="143">
        <f t="shared" si="3"/>
        <v>44904.928471000007</v>
      </c>
      <c r="AM12" s="143">
        <f t="shared" si="3"/>
        <v>44832.865471000005</v>
      </c>
      <c r="AN12" s="143">
        <f t="shared" si="3"/>
        <v>0</v>
      </c>
      <c r="AO12" s="143">
        <f t="shared" si="3"/>
        <v>0</v>
      </c>
      <c r="AP12" s="143">
        <f t="shared" ref="AP12:BU12" si="4">AP13+AP343+AP346+AP393</f>
        <v>38236.844864999999</v>
      </c>
      <c r="AQ12" s="143">
        <f t="shared" si="4"/>
        <v>38236.844864999999</v>
      </c>
      <c r="AR12" s="143">
        <f t="shared" si="4"/>
        <v>0</v>
      </c>
      <c r="AS12" s="143">
        <f t="shared" si="4"/>
        <v>0</v>
      </c>
      <c r="AT12" s="143">
        <f t="shared" si="4"/>
        <v>792167.21905299998</v>
      </c>
      <c r="AU12" s="143">
        <f t="shared" si="4"/>
        <v>769424.10305300006</v>
      </c>
      <c r="AV12" s="143">
        <f t="shared" si="4"/>
        <v>0</v>
      </c>
      <c r="AW12" s="143">
        <f t="shared" si="4"/>
        <v>0</v>
      </c>
      <c r="AX12" s="143">
        <f t="shared" si="4"/>
        <v>763216</v>
      </c>
      <c r="AY12" s="143">
        <f t="shared" si="4"/>
        <v>761216</v>
      </c>
      <c r="AZ12" s="143">
        <f t="shared" si="4"/>
        <v>3569</v>
      </c>
      <c r="BA12" s="143">
        <f t="shared" si="4"/>
        <v>6670</v>
      </c>
      <c r="BB12" s="143">
        <f t="shared" si="4"/>
        <v>34338.702587000036</v>
      </c>
      <c r="BC12" s="143">
        <f t="shared" si="4"/>
        <v>28106.858989000008</v>
      </c>
      <c r="BD12" s="143">
        <f t="shared" si="4"/>
        <v>0</v>
      </c>
      <c r="BE12" s="143">
        <f t="shared" si="4"/>
        <v>0</v>
      </c>
      <c r="BF12" s="143">
        <f t="shared" si="4"/>
        <v>34338.702587000036</v>
      </c>
      <c r="BG12" s="143">
        <f t="shared" si="4"/>
        <v>28106.858989000008</v>
      </c>
      <c r="BH12" s="143">
        <f t="shared" si="4"/>
        <v>0</v>
      </c>
      <c r="BI12" s="143">
        <f t="shared" si="4"/>
        <v>0</v>
      </c>
      <c r="BJ12" s="143">
        <f t="shared" si="4"/>
        <v>763216</v>
      </c>
      <c r="BK12" s="143">
        <f t="shared" si="4"/>
        <v>761216</v>
      </c>
      <c r="BL12" s="143">
        <f t="shared" si="4"/>
        <v>0</v>
      </c>
      <c r="BM12" s="143">
        <f t="shared" si="4"/>
        <v>0</v>
      </c>
      <c r="BN12" s="143">
        <f t="shared" si="4"/>
        <v>2971895.4514600001</v>
      </c>
      <c r="BO12" s="143">
        <f t="shared" si="4"/>
        <v>2724428.1260580001</v>
      </c>
      <c r="BP12" s="143">
        <f t="shared" si="4"/>
        <v>6229.2</v>
      </c>
      <c r="BQ12" s="143">
        <f t="shared" si="4"/>
        <v>1208.9969999999998</v>
      </c>
      <c r="BR12" s="143">
        <f t="shared" si="4"/>
        <v>7469198.5689939996</v>
      </c>
      <c r="BS12" s="143">
        <f t="shared" si="4"/>
        <v>5672720.2839940004</v>
      </c>
      <c r="BT12" s="143">
        <f t="shared" si="4"/>
        <v>59868.62999999999</v>
      </c>
      <c r="BU12" s="143">
        <f t="shared" si="4"/>
        <v>197327.01639400001</v>
      </c>
      <c r="BV12" s="142">
        <f t="shared" ref="BV12:CE12" si="5">BV13+BV343+BV346+BV393</f>
        <v>7508124.2849939996</v>
      </c>
      <c r="BW12" s="142">
        <f t="shared" si="5"/>
        <v>5705465.9999940004</v>
      </c>
      <c r="BX12" s="142">
        <f t="shared" si="5"/>
        <v>59868.62999999999</v>
      </c>
      <c r="BY12" s="142">
        <f t="shared" si="5"/>
        <v>197327.01639400001</v>
      </c>
      <c r="BZ12" s="142">
        <f t="shared" si="5"/>
        <v>7451311.3749939995</v>
      </c>
      <c r="CA12" s="142">
        <f t="shared" si="5"/>
        <v>5645853.0899940003</v>
      </c>
      <c r="CB12" s="142">
        <f t="shared" si="5"/>
        <v>59868.62999999999</v>
      </c>
      <c r="CC12" s="142">
        <f t="shared" si="5"/>
        <v>197327.01639400001</v>
      </c>
      <c r="CD12" s="142">
        <f t="shared" si="5"/>
        <v>115632.00000000001</v>
      </c>
      <c r="CE12" s="142">
        <f t="shared" si="5"/>
        <v>175244.91</v>
      </c>
      <c r="CF12" s="174"/>
      <c r="CG12" s="44"/>
      <c r="CN12" s="1"/>
      <c r="CP12" s="44"/>
      <c r="CQ12" s="144"/>
    </row>
    <row r="13" spans="1:95" ht="31.5" customHeight="1">
      <c r="A13" s="139" t="s">
        <v>7</v>
      </c>
      <c r="B13" s="145" t="s">
        <v>26</v>
      </c>
      <c r="C13" s="140"/>
      <c r="D13" s="140"/>
      <c r="E13" s="140"/>
      <c r="F13" s="140"/>
      <c r="G13" s="141"/>
      <c r="H13" s="140"/>
      <c r="I13" s="140"/>
      <c r="J13" s="142">
        <f t="shared" ref="J13:AO13" si="6">J14+J110+J112+J152+J172+J249+J339</f>
        <v>12987316.918604998</v>
      </c>
      <c r="K13" s="142">
        <f t="shared" si="6"/>
        <v>4042286.9408220001</v>
      </c>
      <c r="L13" s="143">
        <f t="shared" si="6"/>
        <v>1271607.9611550001</v>
      </c>
      <c r="M13" s="143">
        <f t="shared" si="6"/>
        <v>129501.58000000002</v>
      </c>
      <c r="N13" s="143">
        <f t="shared" si="6"/>
        <v>3232672.2849939996</v>
      </c>
      <c r="O13" s="143">
        <f t="shared" si="6"/>
        <v>2963566.999994</v>
      </c>
      <c r="P13" s="143">
        <f t="shared" si="6"/>
        <v>58232.429999999993</v>
      </c>
      <c r="Q13" s="143">
        <f t="shared" si="6"/>
        <v>197327.01639400001</v>
      </c>
      <c r="R13" s="143">
        <f t="shared" si="6"/>
        <v>2816705.676494</v>
      </c>
      <c r="S13" s="143">
        <f t="shared" si="6"/>
        <v>2583840.0004939996</v>
      </c>
      <c r="T13" s="143">
        <f t="shared" si="6"/>
        <v>38232.429999999993</v>
      </c>
      <c r="U13" s="143">
        <f t="shared" si="6"/>
        <v>197327.01639400001</v>
      </c>
      <c r="V13" s="143">
        <f t="shared" si="6"/>
        <v>1488094.1956150001</v>
      </c>
      <c r="W13" s="143">
        <f t="shared" si="6"/>
        <v>1461338.1956150001</v>
      </c>
      <c r="X13" s="143">
        <f t="shared" si="6"/>
        <v>36801.429999999993</v>
      </c>
      <c r="Y13" s="143">
        <f t="shared" si="6"/>
        <v>196118.019394</v>
      </c>
      <c r="Z13" s="143">
        <f t="shared" si="6"/>
        <v>464398.195894</v>
      </c>
      <c r="AA13" s="143">
        <f t="shared" si="6"/>
        <v>460198.195894</v>
      </c>
      <c r="AB13" s="143">
        <f t="shared" si="6"/>
        <v>25556.729999999996</v>
      </c>
      <c r="AC13" s="143">
        <f t="shared" si="6"/>
        <v>117541.367394</v>
      </c>
      <c r="AD13" s="143">
        <f t="shared" si="6"/>
        <v>454544.91088600003</v>
      </c>
      <c r="AE13" s="143">
        <f t="shared" si="6"/>
        <v>450416.97388599999</v>
      </c>
      <c r="AF13" s="143">
        <f t="shared" si="6"/>
        <v>0</v>
      </c>
      <c r="AG13" s="143">
        <f t="shared" si="6"/>
        <v>0</v>
      </c>
      <c r="AH13" s="143">
        <f t="shared" si="6"/>
        <v>528775.99972099997</v>
      </c>
      <c r="AI13" s="143">
        <f t="shared" si="6"/>
        <v>506219.99972100003</v>
      </c>
      <c r="AJ13" s="143">
        <f t="shared" si="6"/>
        <v>7675.7</v>
      </c>
      <c r="AK13" s="143">
        <f t="shared" si="6"/>
        <v>71906.652000000002</v>
      </c>
      <c r="AL13" s="143">
        <f t="shared" si="6"/>
        <v>9853.2850080000026</v>
      </c>
      <c r="AM13" s="143">
        <f t="shared" si="6"/>
        <v>9781.2220080000025</v>
      </c>
      <c r="AN13" s="143">
        <f t="shared" si="6"/>
        <v>0</v>
      </c>
      <c r="AO13" s="143">
        <f t="shared" si="6"/>
        <v>0</v>
      </c>
      <c r="AP13" s="143">
        <f t="shared" ref="AP13:BU13" si="7">AP14+AP110+AP112+AP152+AP172+AP249+AP339</f>
        <v>3443.8448650000014</v>
      </c>
      <c r="AQ13" s="143">
        <f t="shared" si="7"/>
        <v>3443.8448650000014</v>
      </c>
      <c r="AR13" s="143">
        <f t="shared" si="7"/>
        <v>0</v>
      </c>
      <c r="AS13" s="143">
        <f t="shared" si="7"/>
        <v>0</v>
      </c>
      <c r="AT13" s="143">
        <f t="shared" si="7"/>
        <v>517406.71321199997</v>
      </c>
      <c r="AU13" s="143">
        <f t="shared" si="7"/>
        <v>495245.59721200005</v>
      </c>
      <c r="AV13" s="143">
        <f t="shared" si="7"/>
        <v>0</v>
      </c>
      <c r="AW13" s="143">
        <f t="shared" si="7"/>
        <v>0</v>
      </c>
      <c r="AX13" s="143">
        <f t="shared" si="7"/>
        <v>494920</v>
      </c>
      <c r="AY13" s="143">
        <f t="shared" si="7"/>
        <v>494920</v>
      </c>
      <c r="AZ13" s="143">
        <f t="shared" si="7"/>
        <v>3569</v>
      </c>
      <c r="BA13" s="143">
        <f t="shared" si="7"/>
        <v>6670</v>
      </c>
      <c r="BB13" s="143">
        <f t="shared" si="7"/>
        <v>11369.286508999998</v>
      </c>
      <c r="BC13" s="143">
        <f t="shared" si="7"/>
        <v>10974.402509</v>
      </c>
      <c r="BD13" s="143">
        <f t="shared" si="7"/>
        <v>0</v>
      </c>
      <c r="BE13" s="143">
        <f t="shared" si="7"/>
        <v>0</v>
      </c>
      <c r="BF13" s="143">
        <f t="shared" si="7"/>
        <v>11369.286508999998</v>
      </c>
      <c r="BG13" s="143">
        <f t="shared" si="7"/>
        <v>10974.402509</v>
      </c>
      <c r="BH13" s="143">
        <f t="shared" si="7"/>
        <v>0</v>
      </c>
      <c r="BI13" s="143">
        <f t="shared" si="7"/>
        <v>0</v>
      </c>
      <c r="BJ13" s="143">
        <f t="shared" si="7"/>
        <v>494920</v>
      </c>
      <c r="BK13" s="143">
        <f t="shared" si="7"/>
        <v>494920</v>
      </c>
      <c r="BL13" s="143">
        <f t="shared" si="7"/>
        <v>0</v>
      </c>
      <c r="BM13" s="143">
        <f t="shared" si="7"/>
        <v>0</v>
      </c>
      <c r="BN13" s="143">
        <f t="shared" si="7"/>
        <v>1398118.089379</v>
      </c>
      <c r="BO13" s="143">
        <f t="shared" si="7"/>
        <v>1182501.8043789999</v>
      </c>
      <c r="BP13" s="143">
        <f t="shared" si="7"/>
        <v>1431</v>
      </c>
      <c r="BQ13" s="143">
        <f t="shared" si="7"/>
        <v>1208.9969999999998</v>
      </c>
      <c r="BR13" s="143">
        <f t="shared" si="7"/>
        <v>4473349.2849939996</v>
      </c>
      <c r="BS13" s="143">
        <f t="shared" si="7"/>
        <v>2809566.999994</v>
      </c>
      <c r="BT13" s="143">
        <f t="shared" si="7"/>
        <v>48232.429999999993</v>
      </c>
      <c r="BU13" s="143">
        <f t="shared" si="7"/>
        <v>197327.01639400001</v>
      </c>
      <c r="BV13" s="142">
        <f t="shared" ref="BV13:CE13" si="8">BV14+BV110+BV112+BV152+BV172+BV249+BV339</f>
        <v>4479529.2849939996</v>
      </c>
      <c r="BW13" s="142">
        <f t="shared" si="8"/>
        <v>2809566.999994</v>
      </c>
      <c r="BX13" s="142">
        <f t="shared" si="8"/>
        <v>48232.429999999993</v>
      </c>
      <c r="BY13" s="142">
        <f t="shared" si="8"/>
        <v>197327.01639400001</v>
      </c>
      <c r="BZ13" s="142">
        <f t="shared" si="8"/>
        <v>4472329.2849939996</v>
      </c>
      <c r="CA13" s="142">
        <f t="shared" si="8"/>
        <v>2809566.9999940004</v>
      </c>
      <c r="CB13" s="142">
        <f t="shared" si="8"/>
        <v>48232.429999999993</v>
      </c>
      <c r="CC13" s="142">
        <f t="shared" si="8"/>
        <v>197327.01639400001</v>
      </c>
      <c r="CD13" s="142">
        <f t="shared" si="8"/>
        <v>66750</v>
      </c>
      <c r="CE13" s="142">
        <f t="shared" si="8"/>
        <v>66750</v>
      </c>
      <c r="CF13" s="388"/>
      <c r="CG13" s="44">
        <f>BW13-BS13</f>
        <v>0</v>
      </c>
      <c r="CM13" s="146"/>
      <c r="CN13" s="1"/>
      <c r="CP13" s="44"/>
      <c r="CQ13" s="144"/>
    </row>
    <row r="14" spans="1:95" ht="28.15" customHeight="1">
      <c r="A14" s="139" t="s">
        <v>1533</v>
      </c>
      <c r="B14" s="145" t="s">
        <v>1534</v>
      </c>
      <c r="C14" s="145"/>
      <c r="D14" s="145"/>
      <c r="E14" s="145"/>
      <c r="F14" s="145"/>
      <c r="G14" s="147"/>
      <c r="H14" s="145"/>
      <c r="I14" s="145">
        <v>0</v>
      </c>
      <c r="J14" s="143">
        <f t="shared" ref="J14:BQ14" si="9">J15+J26+J30+J35+J46+J53+J64+J75+J82+J93+J104</f>
        <v>28460</v>
      </c>
      <c r="K14" s="143">
        <f t="shared" si="9"/>
        <v>1727</v>
      </c>
      <c r="L14" s="143">
        <f t="shared" si="9"/>
        <v>0</v>
      </c>
      <c r="M14" s="143">
        <f t="shared" si="9"/>
        <v>0</v>
      </c>
      <c r="N14" s="143">
        <f t="shared" si="9"/>
        <v>1306568.2</v>
      </c>
      <c r="O14" s="143">
        <f t="shared" si="9"/>
        <v>1279835.2</v>
      </c>
      <c r="P14" s="143">
        <f t="shared" si="9"/>
        <v>26600</v>
      </c>
      <c r="Q14" s="143">
        <f t="shared" si="9"/>
        <v>50294</v>
      </c>
      <c r="R14" s="143">
        <f t="shared" si="9"/>
        <v>960108.2</v>
      </c>
      <c r="S14" s="143">
        <f t="shared" si="9"/>
        <v>960108.2</v>
      </c>
      <c r="T14" s="143">
        <f t="shared" si="9"/>
        <v>6600</v>
      </c>
      <c r="U14" s="143">
        <f t="shared" si="9"/>
        <v>50294</v>
      </c>
      <c r="V14" s="143">
        <f t="shared" si="9"/>
        <v>617395.19999999995</v>
      </c>
      <c r="W14" s="143">
        <f t="shared" si="9"/>
        <v>617395.19999999995</v>
      </c>
      <c r="X14" s="143">
        <f t="shared" si="9"/>
        <v>5169</v>
      </c>
      <c r="Y14" s="143">
        <f t="shared" si="9"/>
        <v>50294</v>
      </c>
      <c r="Z14" s="143">
        <f t="shared" si="9"/>
        <v>186628.2</v>
      </c>
      <c r="AA14" s="143">
        <f t="shared" si="9"/>
        <v>186628.2</v>
      </c>
      <c r="AB14" s="143">
        <f t="shared" si="9"/>
        <v>0</v>
      </c>
      <c r="AC14" s="143">
        <f t="shared" si="9"/>
        <v>30880</v>
      </c>
      <c r="AD14" s="143">
        <f t="shared" si="9"/>
        <v>186628.2</v>
      </c>
      <c r="AE14" s="143">
        <f t="shared" si="9"/>
        <v>186628.2</v>
      </c>
      <c r="AF14" s="143">
        <f t="shared" si="9"/>
        <v>0</v>
      </c>
      <c r="AG14" s="143">
        <f t="shared" si="9"/>
        <v>0</v>
      </c>
      <c r="AH14" s="143">
        <f t="shared" si="9"/>
        <v>227300</v>
      </c>
      <c r="AI14" s="143">
        <f t="shared" si="9"/>
        <v>227300</v>
      </c>
      <c r="AJ14" s="143">
        <f t="shared" si="9"/>
        <v>1600</v>
      </c>
      <c r="AK14" s="143">
        <f t="shared" si="9"/>
        <v>19414</v>
      </c>
      <c r="AL14" s="143">
        <f t="shared" si="9"/>
        <v>0</v>
      </c>
      <c r="AM14" s="143">
        <f t="shared" si="9"/>
        <v>0</v>
      </c>
      <c r="AN14" s="143">
        <f t="shared" si="9"/>
        <v>0</v>
      </c>
      <c r="AO14" s="143">
        <f t="shared" si="9"/>
        <v>0</v>
      </c>
      <c r="AP14" s="143">
        <f t="shared" si="9"/>
        <v>0</v>
      </c>
      <c r="AQ14" s="143">
        <f t="shared" si="9"/>
        <v>0</v>
      </c>
      <c r="AR14" s="143">
        <f t="shared" si="9"/>
        <v>0</v>
      </c>
      <c r="AS14" s="143">
        <f t="shared" si="9"/>
        <v>0</v>
      </c>
      <c r="AT14" s="143">
        <f t="shared" si="9"/>
        <v>227300</v>
      </c>
      <c r="AU14" s="143">
        <f t="shared" si="9"/>
        <v>227300</v>
      </c>
      <c r="AV14" s="143">
        <f t="shared" si="9"/>
        <v>0</v>
      </c>
      <c r="AW14" s="143">
        <f t="shared" si="9"/>
        <v>0</v>
      </c>
      <c r="AX14" s="143">
        <f t="shared" si="9"/>
        <v>203467</v>
      </c>
      <c r="AY14" s="143">
        <f t="shared" si="9"/>
        <v>203467</v>
      </c>
      <c r="AZ14" s="143">
        <f t="shared" si="9"/>
        <v>3569</v>
      </c>
      <c r="BA14" s="143">
        <f t="shared" si="9"/>
        <v>0</v>
      </c>
      <c r="BB14" s="143">
        <f t="shared" si="9"/>
        <v>0</v>
      </c>
      <c r="BC14" s="143">
        <f t="shared" si="9"/>
        <v>0</v>
      </c>
      <c r="BD14" s="143">
        <f t="shared" si="9"/>
        <v>0</v>
      </c>
      <c r="BE14" s="143">
        <f t="shared" si="9"/>
        <v>0</v>
      </c>
      <c r="BF14" s="143">
        <f t="shared" si="9"/>
        <v>0</v>
      </c>
      <c r="BG14" s="143">
        <f t="shared" si="9"/>
        <v>0</v>
      </c>
      <c r="BH14" s="143">
        <f t="shared" si="9"/>
        <v>0</v>
      </c>
      <c r="BI14" s="143">
        <f t="shared" si="9"/>
        <v>0</v>
      </c>
      <c r="BJ14" s="143">
        <f t="shared" si="9"/>
        <v>203467</v>
      </c>
      <c r="BK14" s="143">
        <f t="shared" si="9"/>
        <v>203467</v>
      </c>
      <c r="BL14" s="143">
        <f t="shared" si="9"/>
        <v>0</v>
      </c>
      <c r="BM14" s="143">
        <f t="shared" si="9"/>
        <v>0</v>
      </c>
      <c r="BN14" s="143">
        <f t="shared" si="9"/>
        <v>342713</v>
      </c>
      <c r="BO14" s="143">
        <f t="shared" si="9"/>
        <v>342713</v>
      </c>
      <c r="BP14" s="143">
        <f t="shared" si="9"/>
        <v>1431</v>
      </c>
      <c r="BQ14" s="143">
        <f t="shared" si="9"/>
        <v>0</v>
      </c>
      <c r="BR14" s="143">
        <f>BR15+BR26+BR30+BR35+BR46+BR53+BR64+BR75+BR82+BR93+BR104</f>
        <v>1152568.2</v>
      </c>
      <c r="BS14" s="143">
        <f t="shared" ref="BS14:CE14" si="10">BS15+BS26+BS30+BS35+BS46+BS53+BS64+BS75+BS82+BS93+BS104</f>
        <v>1125795.2</v>
      </c>
      <c r="BT14" s="143">
        <f t="shared" si="10"/>
        <v>16600</v>
      </c>
      <c r="BU14" s="143">
        <f t="shared" si="10"/>
        <v>50294</v>
      </c>
      <c r="BV14" s="142">
        <f t="shared" si="10"/>
        <v>1201925.5079999999</v>
      </c>
      <c r="BW14" s="142">
        <f t="shared" si="10"/>
        <v>1163152.5079999999</v>
      </c>
      <c r="BX14" s="142">
        <f t="shared" si="10"/>
        <v>16600</v>
      </c>
      <c r="BY14" s="142">
        <f t="shared" si="10"/>
        <v>50294</v>
      </c>
      <c r="BZ14" s="142">
        <f t="shared" si="10"/>
        <v>1236925.5079999999</v>
      </c>
      <c r="CA14" s="142">
        <f t="shared" si="10"/>
        <v>1198152.5079999999</v>
      </c>
      <c r="CB14" s="142">
        <f t="shared" si="10"/>
        <v>16600</v>
      </c>
      <c r="CC14" s="142">
        <f t="shared" si="10"/>
        <v>50294</v>
      </c>
      <c r="CD14" s="142">
        <f t="shared" si="10"/>
        <v>35000</v>
      </c>
      <c r="CE14" s="142">
        <f t="shared" si="10"/>
        <v>0</v>
      </c>
      <c r="CF14" s="389" t="s">
        <v>1535</v>
      </c>
      <c r="CG14" s="44"/>
      <c r="CN14" s="1"/>
      <c r="CP14" s="44"/>
      <c r="CQ14" s="144"/>
    </row>
    <row r="15" spans="1:95" ht="28.15" hidden="1" customHeight="1" outlineLevel="1">
      <c r="A15" s="148" t="s">
        <v>1536</v>
      </c>
      <c r="B15" s="149" t="s">
        <v>1537</v>
      </c>
      <c r="C15" s="150"/>
      <c r="D15" s="150"/>
      <c r="E15" s="150"/>
      <c r="F15" s="150"/>
      <c r="G15" s="149"/>
      <c r="H15" s="150"/>
      <c r="I15" s="150"/>
      <c r="J15" s="151"/>
      <c r="K15" s="151"/>
      <c r="L15" s="151"/>
      <c r="M15" s="151"/>
      <c r="N15" s="152">
        <v>430350</v>
      </c>
      <c r="O15" s="152">
        <v>430350</v>
      </c>
      <c r="P15" s="152">
        <v>0</v>
      </c>
      <c r="Q15" s="152">
        <v>0</v>
      </c>
      <c r="R15" s="152">
        <f t="shared" ref="R15:BQ15" si="11">SUM(R16:R25)</f>
        <v>430350</v>
      </c>
      <c r="S15" s="152">
        <f t="shared" si="11"/>
        <v>430350</v>
      </c>
      <c r="T15" s="152">
        <f t="shared" si="11"/>
        <v>0</v>
      </c>
      <c r="U15" s="152">
        <f t="shared" si="11"/>
        <v>0</v>
      </c>
      <c r="V15" s="152">
        <f t="shared" si="11"/>
        <v>225600</v>
      </c>
      <c r="W15" s="152">
        <f t="shared" si="11"/>
        <v>225600</v>
      </c>
      <c r="X15" s="152">
        <f t="shared" si="11"/>
        <v>0</v>
      </c>
      <c r="Y15" s="152">
        <f t="shared" si="11"/>
        <v>0</v>
      </c>
      <c r="Z15" s="152">
        <f t="shared" si="11"/>
        <v>70500</v>
      </c>
      <c r="AA15" s="152">
        <f t="shared" si="11"/>
        <v>70500</v>
      </c>
      <c r="AB15" s="152">
        <f t="shared" si="11"/>
        <v>0</v>
      </c>
      <c r="AC15" s="152">
        <f t="shared" si="11"/>
        <v>0</v>
      </c>
      <c r="AD15" s="152">
        <f t="shared" si="11"/>
        <v>70500</v>
      </c>
      <c r="AE15" s="152">
        <f t="shared" si="11"/>
        <v>70500</v>
      </c>
      <c r="AF15" s="152">
        <f t="shared" si="11"/>
        <v>0</v>
      </c>
      <c r="AG15" s="152">
        <f t="shared" si="11"/>
        <v>0</v>
      </c>
      <c r="AH15" s="152">
        <f t="shared" si="11"/>
        <v>77550</v>
      </c>
      <c r="AI15" s="152">
        <f t="shared" si="11"/>
        <v>77550</v>
      </c>
      <c r="AJ15" s="152">
        <f t="shared" si="11"/>
        <v>0</v>
      </c>
      <c r="AK15" s="152">
        <f t="shared" si="11"/>
        <v>0</v>
      </c>
      <c r="AL15" s="152">
        <f t="shared" si="11"/>
        <v>0</v>
      </c>
      <c r="AM15" s="152">
        <f t="shared" si="11"/>
        <v>0</v>
      </c>
      <c r="AN15" s="152">
        <f t="shared" si="11"/>
        <v>0</v>
      </c>
      <c r="AO15" s="152">
        <f t="shared" si="11"/>
        <v>0</v>
      </c>
      <c r="AP15" s="152">
        <f t="shared" si="11"/>
        <v>0</v>
      </c>
      <c r="AQ15" s="152">
        <f t="shared" si="11"/>
        <v>0</v>
      </c>
      <c r="AR15" s="152">
        <f t="shared" si="11"/>
        <v>0</v>
      </c>
      <c r="AS15" s="152">
        <f t="shared" si="11"/>
        <v>0</v>
      </c>
      <c r="AT15" s="152">
        <f t="shared" si="11"/>
        <v>77550</v>
      </c>
      <c r="AU15" s="152">
        <f t="shared" si="11"/>
        <v>77550</v>
      </c>
      <c r="AV15" s="152">
        <f t="shared" si="11"/>
        <v>0</v>
      </c>
      <c r="AW15" s="152">
        <f t="shared" si="11"/>
        <v>0</v>
      </c>
      <c r="AX15" s="152">
        <f t="shared" si="11"/>
        <v>77550</v>
      </c>
      <c r="AY15" s="152">
        <f t="shared" si="11"/>
        <v>77550</v>
      </c>
      <c r="AZ15" s="152">
        <f t="shared" si="11"/>
        <v>0</v>
      </c>
      <c r="BA15" s="152">
        <f t="shared" si="11"/>
        <v>0</v>
      </c>
      <c r="BB15" s="152">
        <f t="shared" si="11"/>
        <v>0</v>
      </c>
      <c r="BC15" s="152">
        <f t="shared" si="11"/>
        <v>0</v>
      </c>
      <c r="BD15" s="152">
        <f t="shared" si="11"/>
        <v>0</v>
      </c>
      <c r="BE15" s="152">
        <f t="shared" si="11"/>
        <v>0</v>
      </c>
      <c r="BF15" s="152">
        <f t="shared" si="11"/>
        <v>0</v>
      </c>
      <c r="BG15" s="152">
        <f t="shared" si="11"/>
        <v>0</v>
      </c>
      <c r="BH15" s="152">
        <f t="shared" si="11"/>
        <v>0</v>
      </c>
      <c r="BI15" s="152">
        <f t="shared" si="11"/>
        <v>0</v>
      </c>
      <c r="BJ15" s="152">
        <f t="shared" si="11"/>
        <v>77550</v>
      </c>
      <c r="BK15" s="152">
        <f t="shared" si="11"/>
        <v>77550</v>
      </c>
      <c r="BL15" s="152">
        <f t="shared" si="11"/>
        <v>0</v>
      </c>
      <c r="BM15" s="152">
        <f t="shared" si="11"/>
        <v>0</v>
      </c>
      <c r="BN15" s="152">
        <f t="shared" si="11"/>
        <v>204750</v>
      </c>
      <c r="BO15" s="152">
        <f t="shared" si="11"/>
        <v>204750</v>
      </c>
      <c r="BP15" s="152">
        <f t="shared" si="11"/>
        <v>0</v>
      </c>
      <c r="BQ15" s="152">
        <f t="shared" si="11"/>
        <v>0</v>
      </c>
      <c r="BR15" s="152">
        <f t="shared" ref="BR15:CE15" si="12">SUM(BR16:BR25)</f>
        <v>430350</v>
      </c>
      <c r="BS15" s="152">
        <f t="shared" si="12"/>
        <v>430350</v>
      </c>
      <c r="BT15" s="152">
        <f t="shared" si="12"/>
        <v>0</v>
      </c>
      <c r="BU15" s="152">
        <f t="shared" si="12"/>
        <v>0</v>
      </c>
      <c r="BV15" s="151">
        <f t="shared" si="12"/>
        <v>430350</v>
      </c>
      <c r="BW15" s="151">
        <f t="shared" si="12"/>
        <v>430350</v>
      </c>
      <c r="BX15" s="151">
        <f t="shared" si="12"/>
        <v>0</v>
      </c>
      <c r="BY15" s="151">
        <f t="shared" si="12"/>
        <v>0</v>
      </c>
      <c r="BZ15" s="151">
        <f t="shared" si="12"/>
        <v>430350</v>
      </c>
      <c r="CA15" s="151">
        <f t="shared" si="12"/>
        <v>430350</v>
      </c>
      <c r="CB15" s="151">
        <f t="shared" si="12"/>
        <v>0</v>
      </c>
      <c r="CC15" s="151">
        <f t="shared" si="12"/>
        <v>0</v>
      </c>
      <c r="CD15" s="151">
        <f t="shared" si="12"/>
        <v>0</v>
      </c>
      <c r="CE15" s="151">
        <f t="shared" si="12"/>
        <v>0</v>
      </c>
      <c r="CF15" s="159"/>
      <c r="CN15" s="1" t="e">
        <f>CE15-#REF!</f>
        <v>#REF!</v>
      </c>
      <c r="CP15" s="44"/>
      <c r="CQ15" s="144"/>
    </row>
    <row r="16" spans="1:95" ht="28.15" hidden="1" customHeight="1" outlineLevel="1">
      <c r="A16" s="154">
        <v>1</v>
      </c>
      <c r="B16" s="155" t="s">
        <v>27</v>
      </c>
      <c r="C16" s="156" t="s">
        <v>1451</v>
      </c>
      <c r="D16" s="156"/>
      <c r="E16" s="156"/>
      <c r="F16" s="156" t="s">
        <v>9</v>
      </c>
      <c r="G16" s="155"/>
      <c r="H16" s="156"/>
      <c r="I16" s="156"/>
      <c r="J16" s="157"/>
      <c r="K16" s="157"/>
      <c r="L16" s="157"/>
      <c r="M16" s="157"/>
      <c r="N16" s="129">
        <v>87900</v>
      </c>
      <c r="O16" s="129">
        <v>87900</v>
      </c>
      <c r="P16" s="129">
        <v>0</v>
      </c>
      <c r="Q16" s="129">
        <v>0</v>
      </c>
      <c r="R16" s="129">
        <v>87900</v>
      </c>
      <c r="S16" s="129">
        <v>87900</v>
      </c>
      <c r="T16" s="129"/>
      <c r="U16" s="129"/>
      <c r="V16" s="129">
        <f t="shared" ref="V16:Y34" si="13">Z16+AH16+AX16</f>
        <v>46080</v>
      </c>
      <c r="W16" s="129">
        <f t="shared" si="13"/>
        <v>46080</v>
      </c>
      <c r="X16" s="129">
        <f t="shared" si="13"/>
        <v>0</v>
      </c>
      <c r="Y16" s="129">
        <f t="shared" si="13"/>
        <v>0</v>
      </c>
      <c r="Z16" s="129">
        <v>14400</v>
      </c>
      <c r="AA16" s="129">
        <v>14400</v>
      </c>
      <c r="AB16" s="129"/>
      <c r="AC16" s="129"/>
      <c r="AD16" s="129">
        <v>14400</v>
      </c>
      <c r="AE16" s="129">
        <v>14400</v>
      </c>
      <c r="AF16" s="129"/>
      <c r="AG16" s="129"/>
      <c r="AH16" s="129">
        <v>15840</v>
      </c>
      <c r="AI16" s="129">
        <v>15840</v>
      </c>
      <c r="AJ16" s="129"/>
      <c r="AK16" s="129"/>
      <c r="AL16" s="129">
        <f t="shared" ref="AL16:AM25" si="14">Z16-AD16</f>
        <v>0</v>
      </c>
      <c r="AM16" s="129">
        <f t="shared" si="14"/>
        <v>0</v>
      </c>
      <c r="AN16" s="129"/>
      <c r="AO16" s="129"/>
      <c r="AP16" s="129"/>
      <c r="AQ16" s="129"/>
      <c r="AR16" s="129"/>
      <c r="AS16" s="129"/>
      <c r="AT16" s="129">
        <v>15840</v>
      </c>
      <c r="AU16" s="129">
        <v>15840</v>
      </c>
      <c r="AV16" s="129"/>
      <c r="AW16" s="129"/>
      <c r="AX16" s="129">
        <v>15840</v>
      </c>
      <c r="AY16" s="129">
        <v>15840</v>
      </c>
      <c r="AZ16" s="129"/>
      <c r="BA16" s="129"/>
      <c r="BB16" s="129">
        <f t="shared" ref="BB16:BC25" si="15">AH16-AT16</f>
        <v>0</v>
      </c>
      <c r="BC16" s="129">
        <f t="shared" si="15"/>
        <v>0</v>
      </c>
      <c r="BD16" s="129"/>
      <c r="BE16" s="129"/>
      <c r="BF16" s="129">
        <f>BB16</f>
        <v>0</v>
      </c>
      <c r="BG16" s="129">
        <f>BC16</f>
        <v>0</v>
      </c>
      <c r="BH16" s="129"/>
      <c r="BI16" s="129"/>
      <c r="BJ16" s="129">
        <f>AX16</f>
        <v>15840</v>
      </c>
      <c r="BK16" s="129">
        <f>AY16</f>
        <v>15840</v>
      </c>
      <c r="BL16" s="129"/>
      <c r="BM16" s="129"/>
      <c r="BN16" s="129">
        <f t="shared" ref="BN16:BQ25" si="16">N16-V16</f>
        <v>41820</v>
      </c>
      <c r="BO16" s="129">
        <f t="shared" si="16"/>
        <v>41820</v>
      </c>
      <c r="BP16" s="129">
        <f t="shared" si="16"/>
        <v>0</v>
      </c>
      <c r="BQ16" s="129">
        <f t="shared" si="16"/>
        <v>0</v>
      </c>
      <c r="BR16" s="129">
        <v>87900</v>
      </c>
      <c r="BS16" s="129">
        <v>87900</v>
      </c>
      <c r="BT16" s="129">
        <v>0</v>
      </c>
      <c r="BU16" s="129">
        <v>0</v>
      </c>
      <c r="BV16" s="157">
        <v>87900</v>
      </c>
      <c r="BW16" s="157">
        <v>87900</v>
      </c>
      <c r="BX16" s="157">
        <v>0</v>
      </c>
      <c r="BY16" s="157">
        <v>0</v>
      </c>
      <c r="BZ16" s="157">
        <v>87900</v>
      </c>
      <c r="CA16" s="157">
        <v>87900</v>
      </c>
      <c r="CB16" s="157">
        <v>0</v>
      </c>
      <c r="CC16" s="157">
        <v>0</v>
      </c>
      <c r="CD16" s="157">
        <f>IF(CA16&gt;BW16,CA16-BW16,0)</f>
        <v>0</v>
      </c>
      <c r="CE16" s="157">
        <f>IF(CA16&lt;BW16,BW16-CA16,0)</f>
        <v>0</v>
      </c>
      <c r="CF16" s="159"/>
      <c r="CG16" s="44">
        <f>BW16-BS16</f>
        <v>0</v>
      </c>
      <c r="CH16" t="s">
        <v>1538</v>
      </c>
      <c r="CI16" t="s">
        <v>62</v>
      </c>
      <c r="CJ16" t="s">
        <v>1228</v>
      </c>
      <c r="CN16" s="1" t="e">
        <f>CE16-#REF!</f>
        <v>#REF!</v>
      </c>
      <c r="CP16" s="44"/>
      <c r="CQ16" s="144"/>
    </row>
    <row r="17" spans="1:95" ht="28.15" hidden="1" customHeight="1" outlineLevel="1">
      <c r="A17" s="154">
        <v>2</v>
      </c>
      <c r="B17" s="155" t="s">
        <v>28</v>
      </c>
      <c r="C17" s="156" t="s">
        <v>29</v>
      </c>
      <c r="D17" s="156"/>
      <c r="E17" s="156"/>
      <c r="F17" s="156" t="s">
        <v>30</v>
      </c>
      <c r="G17" s="155"/>
      <c r="H17" s="156"/>
      <c r="I17" s="156"/>
      <c r="J17" s="157"/>
      <c r="K17" s="157"/>
      <c r="L17" s="157"/>
      <c r="M17" s="157"/>
      <c r="N17" s="129">
        <v>37240</v>
      </c>
      <c r="O17" s="129">
        <v>37240</v>
      </c>
      <c r="P17" s="129">
        <v>0</v>
      </c>
      <c r="Q17" s="129">
        <v>0</v>
      </c>
      <c r="R17" s="129">
        <v>37240</v>
      </c>
      <c r="S17" s="129">
        <v>37240</v>
      </c>
      <c r="T17" s="129"/>
      <c r="U17" s="129">
        <v>0</v>
      </c>
      <c r="V17" s="129">
        <f t="shared" si="13"/>
        <v>19520</v>
      </c>
      <c r="W17" s="129">
        <f t="shared" si="13"/>
        <v>19520</v>
      </c>
      <c r="X17" s="129">
        <f t="shared" si="13"/>
        <v>0</v>
      </c>
      <c r="Y17" s="129">
        <f t="shared" si="13"/>
        <v>0</v>
      </c>
      <c r="Z17" s="129">
        <v>6100</v>
      </c>
      <c r="AA17" s="129">
        <v>6100</v>
      </c>
      <c r="AB17" s="129"/>
      <c r="AC17" s="129"/>
      <c r="AD17" s="129">
        <v>6100</v>
      </c>
      <c r="AE17" s="129">
        <v>6100</v>
      </c>
      <c r="AF17" s="129"/>
      <c r="AG17" s="129"/>
      <c r="AH17" s="129">
        <v>6710</v>
      </c>
      <c r="AI17" s="129">
        <v>6710</v>
      </c>
      <c r="AJ17" s="129"/>
      <c r="AK17" s="129"/>
      <c r="AL17" s="129">
        <f t="shared" si="14"/>
        <v>0</v>
      </c>
      <c r="AM17" s="129">
        <f t="shared" si="14"/>
        <v>0</v>
      </c>
      <c r="AN17" s="129"/>
      <c r="AO17" s="129"/>
      <c r="AP17" s="129"/>
      <c r="AQ17" s="129"/>
      <c r="AR17" s="129"/>
      <c r="AS17" s="129"/>
      <c r="AT17" s="129">
        <v>6710</v>
      </c>
      <c r="AU17" s="129">
        <v>6710</v>
      </c>
      <c r="AV17" s="129"/>
      <c r="AW17" s="129"/>
      <c r="AX17" s="129">
        <v>6710</v>
      </c>
      <c r="AY17" s="129">
        <v>6710</v>
      </c>
      <c r="AZ17" s="129"/>
      <c r="BA17" s="129"/>
      <c r="BB17" s="129">
        <f t="shared" si="15"/>
        <v>0</v>
      </c>
      <c r="BC17" s="129">
        <f t="shared" si="15"/>
        <v>0</v>
      </c>
      <c r="BD17" s="129"/>
      <c r="BE17" s="129"/>
      <c r="BF17" s="129">
        <f t="shared" ref="BF17:BG114" si="17">BB17</f>
        <v>0</v>
      </c>
      <c r="BG17" s="129">
        <f t="shared" si="17"/>
        <v>0</v>
      </c>
      <c r="BH17" s="129"/>
      <c r="BI17" s="129"/>
      <c r="BJ17" s="129">
        <f t="shared" ref="BJ17:BK114" si="18">AX17</f>
        <v>6710</v>
      </c>
      <c r="BK17" s="129">
        <f t="shared" si="18"/>
        <v>6710</v>
      </c>
      <c r="BL17" s="129"/>
      <c r="BM17" s="129"/>
      <c r="BN17" s="129">
        <f t="shared" si="16"/>
        <v>17720</v>
      </c>
      <c r="BO17" s="129">
        <f t="shared" si="16"/>
        <v>17720</v>
      </c>
      <c r="BP17" s="129">
        <f t="shared" si="16"/>
        <v>0</v>
      </c>
      <c r="BQ17" s="129">
        <f t="shared" si="16"/>
        <v>0</v>
      </c>
      <c r="BR17" s="129">
        <v>37240</v>
      </c>
      <c r="BS17" s="129">
        <v>37240</v>
      </c>
      <c r="BT17" s="129">
        <v>0</v>
      </c>
      <c r="BU17" s="129">
        <v>0</v>
      </c>
      <c r="BV17" s="157">
        <v>37240</v>
      </c>
      <c r="BW17" s="157">
        <v>37240</v>
      </c>
      <c r="BX17" s="157">
        <v>0</v>
      </c>
      <c r="BY17" s="157">
        <v>0</v>
      </c>
      <c r="BZ17" s="157">
        <v>37240</v>
      </c>
      <c r="CA17" s="157">
        <v>37240</v>
      </c>
      <c r="CB17" s="157">
        <v>0</v>
      </c>
      <c r="CC17" s="157">
        <v>0</v>
      </c>
      <c r="CD17" s="157">
        <f t="shared" ref="CD17:CD80" si="19">IF(CA17&gt;BW17,CA17-BW17,0)</f>
        <v>0</v>
      </c>
      <c r="CE17" s="157">
        <f t="shared" ref="CE17:CE80" si="20">IF(CA17&lt;BW17,BW17-CA17,0)</f>
        <v>0</v>
      </c>
      <c r="CF17" s="159"/>
      <c r="CG17" s="44">
        <f t="shared" ref="CG17:CG80" si="21">BW17-BS17</f>
        <v>0</v>
      </c>
      <c r="CH17" t="s">
        <v>1538</v>
      </c>
      <c r="CI17" t="s">
        <v>62</v>
      </c>
      <c r="CJ17" t="s">
        <v>1228</v>
      </c>
      <c r="CN17" s="1" t="e">
        <f>CE17-#REF!</f>
        <v>#REF!</v>
      </c>
      <c r="CP17" s="44"/>
      <c r="CQ17" s="144"/>
    </row>
    <row r="18" spans="1:95" ht="28.15" hidden="1" customHeight="1" outlineLevel="1">
      <c r="A18" s="154">
        <v>3</v>
      </c>
      <c r="B18" s="155" t="s">
        <v>31</v>
      </c>
      <c r="C18" s="156" t="s">
        <v>1539</v>
      </c>
      <c r="D18" s="156"/>
      <c r="E18" s="156"/>
      <c r="F18" s="156" t="s">
        <v>32</v>
      </c>
      <c r="G18" s="155"/>
      <c r="H18" s="156"/>
      <c r="I18" s="156"/>
      <c r="J18" s="157"/>
      <c r="K18" s="157"/>
      <c r="L18" s="157"/>
      <c r="M18" s="157"/>
      <c r="N18" s="129">
        <v>39050</v>
      </c>
      <c r="O18" s="129">
        <v>39050</v>
      </c>
      <c r="P18" s="129">
        <v>0</v>
      </c>
      <c r="Q18" s="129">
        <v>0</v>
      </c>
      <c r="R18" s="129">
        <v>39050</v>
      </c>
      <c r="S18" s="129">
        <v>39050</v>
      </c>
      <c r="T18" s="129"/>
      <c r="U18" s="129">
        <v>0</v>
      </c>
      <c r="V18" s="129">
        <f t="shared" si="13"/>
        <v>20480</v>
      </c>
      <c r="W18" s="129">
        <f t="shared" si="13"/>
        <v>20480</v>
      </c>
      <c r="X18" s="129">
        <f t="shared" si="13"/>
        <v>0</v>
      </c>
      <c r="Y18" s="129">
        <f t="shared" si="13"/>
        <v>0</v>
      </c>
      <c r="Z18" s="129">
        <v>6400</v>
      </c>
      <c r="AA18" s="129">
        <v>6400</v>
      </c>
      <c r="AB18" s="129"/>
      <c r="AC18" s="129"/>
      <c r="AD18" s="129">
        <v>6400</v>
      </c>
      <c r="AE18" s="129">
        <v>6400</v>
      </c>
      <c r="AF18" s="129"/>
      <c r="AG18" s="129"/>
      <c r="AH18" s="129">
        <v>7040</v>
      </c>
      <c r="AI18" s="129">
        <v>7040</v>
      </c>
      <c r="AJ18" s="129"/>
      <c r="AK18" s="129"/>
      <c r="AL18" s="129">
        <f t="shared" si="14"/>
        <v>0</v>
      </c>
      <c r="AM18" s="129">
        <f t="shared" si="14"/>
        <v>0</v>
      </c>
      <c r="AN18" s="129"/>
      <c r="AO18" s="129"/>
      <c r="AP18" s="129"/>
      <c r="AQ18" s="129"/>
      <c r="AR18" s="129"/>
      <c r="AS18" s="129"/>
      <c r="AT18" s="129">
        <v>7040</v>
      </c>
      <c r="AU18" s="129">
        <v>7040</v>
      </c>
      <c r="AV18" s="129"/>
      <c r="AW18" s="129"/>
      <c r="AX18" s="129">
        <v>7040</v>
      </c>
      <c r="AY18" s="129">
        <v>7040</v>
      </c>
      <c r="AZ18" s="129"/>
      <c r="BA18" s="129"/>
      <c r="BB18" s="129">
        <f t="shared" si="15"/>
        <v>0</v>
      </c>
      <c r="BC18" s="129">
        <f t="shared" si="15"/>
        <v>0</v>
      </c>
      <c r="BD18" s="129"/>
      <c r="BE18" s="129"/>
      <c r="BF18" s="129">
        <f t="shared" si="17"/>
        <v>0</v>
      </c>
      <c r="BG18" s="129">
        <f t="shared" si="17"/>
        <v>0</v>
      </c>
      <c r="BH18" s="129"/>
      <c r="BI18" s="129"/>
      <c r="BJ18" s="129">
        <f t="shared" si="18"/>
        <v>7040</v>
      </c>
      <c r="BK18" s="129">
        <f t="shared" si="18"/>
        <v>7040</v>
      </c>
      <c r="BL18" s="129"/>
      <c r="BM18" s="129"/>
      <c r="BN18" s="129">
        <f t="shared" si="16"/>
        <v>18570</v>
      </c>
      <c r="BO18" s="129">
        <f t="shared" si="16"/>
        <v>18570</v>
      </c>
      <c r="BP18" s="129">
        <f t="shared" si="16"/>
        <v>0</v>
      </c>
      <c r="BQ18" s="129">
        <f t="shared" si="16"/>
        <v>0</v>
      </c>
      <c r="BR18" s="129">
        <v>39050</v>
      </c>
      <c r="BS18" s="129">
        <v>39050</v>
      </c>
      <c r="BT18" s="129">
        <v>0</v>
      </c>
      <c r="BU18" s="129">
        <v>0</v>
      </c>
      <c r="BV18" s="157">
        <v>39050</v>
      </c>
      <c r="BW18" s="157">
        <v>39050</v>
      </c>
      <c r="BX18" s="157">
        <v>0</v>
      </c>
      <c r="BY18" s="157">
        <v>0</v>
      </c>
      <c r="BZ18" s="157">
        <v>39050</v>
      </c>
      <c r="CA18" s="157">
        <v>39050</v>
      </c>
      <c r="CB18" s="157">
        <v>0</v>
      </c>
      <c r="CC18" s="157">
        <v>0</v>
      </c>
      <c r="CD18" s="157">
        <f t="shared" si="19"/>
        <v>0</v>
      </c>
      <c r="CE18" s="157">
        <f t="shared" si="20"/>
        <v>0</v>
      </c>
      <c r="CF18" s="159"/>
      <c r="CG18" s="44">
        <f t="shared" si="21"/>
        <v>0</v>
      </c>
      <c r="CH18" t="s">
        <v>1538</v>
      </c>
      <c r="CI18" t="s">
        <v>62</v>
      </c>
      <c r="CJ18" t="s">
        <v>1228</v>
      </c>
      <c r="CN18" s="1" t="e">
        <f>CE18-#REF!</f>
        <v>#REF!</v>
      </c>
      <c r="CP18" s="44"/>
      <c r="CQ18" s="144"/>
    </row>
    <row r="19" spans="1:95" ht="28.15" hidden="1" customHeight="1" outlineLevel="1">
      <c r="A19" s="154">
        <v>4</v>
      </c>
      <c r="B19" s="155" t="s">
        <v>33</v>
      </c>
      <c r="C19" s="156" t="s">
        <v>1540</v>
      </c>
      <c r="D19" s="156"/>
      <c r="E19" s="156"/>
      <c r="F19" s="156" t="s">
        <v>1541</v>
      </c>
      <c r="G19" s="155"/>
      <c r="H19" s="156"/>
      <c r="I19" s="156"/>
      <c r="J19" s="157"/>
      <c r="K19" s="157"/>
      <c r="L19" s="157"/>
      <c r="M19" s="157"/>
      <c r="N19" s="129">
        <v>42140</v>
      </c>
      <c r="O19" s="129">
        <v>42140</v>
      </c>
      <c r="P19" s="129">
        <v>0</v>
      </c>
      <c r="Q19" s="129">
        <v>0</v>
      </c>
      <c r="R19" s="129">
        <v>42140</v>
      </c>
      <c r="S19" s="129">
        <v>42140</v>
      </c>
      <c r="T19" s="129"/>
      <c r="U19" s="129">
        <v>0</v>
      </c>
      <c r="V19" s="129">
        <f t="shared" si="13"/>
        <v>22080</v>
      </c>
      <c r="W19" s="129">
        <f t="shared" si="13"/>
        <v>22080</v>
      </c>
      <c r="X19" s="129">
        <f t="shared" si="13"/>
        <v>0</v>
      </c>
      <c r="Y19" s="129">
        <f t="shared" si="13"/>
        <v>0</v>
      </c>
      <c r="Z19" s="129">
        <v>6900</v>
      </c>
      <c r="AA19" s="129">
        <v>6900</v>
      </c>
      <c r="AB19" s="129"/>
      <c r="AC19" s="129"/>
      <c r="AD19" s="129">
        <v>6900</v>
      </c>
      <c r="AE19" s="129">
        <v>6900</v>
      </c>
      <c r="AF19" s="129"/>
      <c r="AG19" s="129"/>
      <c r="AH19" s="129">
        <v>7590</v>
      </c>
      <c r="AI19" s="129">
        <v>7590</v>
      </c>
      <c r="AJ19" s="129"/>
      <c r="AK19" s="129"/>
      <c r="AL19" s="129">
        <f t="shared" si="14"/>
        <v>0</v>
      </c>
      <c r="AM19" s="129">
        <f t="shared" si="14"/>
        <v>0</v>
      </c>
      <c r="AN19" s="129"/>
      <c r="AO19" s="129"/>
      <c r="AP19" s="129"/>
      <c r="AQ19" s="129"/>
      <c r="AR19" s="129"/>
      <c r="AS19" s="129"/>
      <c r="AT19" s="129">
        <v>7590</v>
      </c>
      <c r="AU19" s="129">
        <v>7590</v>
      </c>
      <c r="AV19" s="129"/>
      <c r="AW19" s="129"/>
      <c r="AX19" s="129">
        <v>7590</v>
      </c>
      <c r="AY19" s="129">
        <v>7590</v>
      </c>
      <c r="AZ19" s="129"/>
      <c r="BA19" s="129"/>
      <c r="BB19" s="129">
        <f t="shared" si="15"/>
        <v>0</v>
      </c>
      <c r="BC19" s="129">
        <f t="shared" si="15"/>
        <v>0</v>
      </c>
      <c r="BD19" s="129"/>
      <c r="BE19" s="129"/>
      <c r="BF19" s="129">
        <f t="shared" si="17"/>
        <v>0</v>
      </c>
      <c r="BG19" s="129">
        <f t="shared" si="17"/>
        <v>0</v>
      </c>
      <c r="BH19" s="129"/>
      <c r="BI19" s="129"/>
      <c r="BJ19" s="129">
        <f t="shared" si="18"/>
        <v>7590</v>
      </c>
      <c r="BK19" s="129">
        <f t="shared" si="18"/>
        <v>7590</v>
      </c>
      <c r="BL19" s="129"/>
      <c r="BM19" s="129"/>
      <c r="BN19" s="129">
        <f t="shared" si="16"/>
        <v>20060</v>
      </c>
      <c r="BO19" s="129">
        <f t="shared" si="16"/>
        <v>20060</v>
      </c>
      <c r="BP19" s="129">
        <f t="shared" si="16"/>
        <v>0</v>
      </c>
      <c r="BQ19" s="129">
        <f t="shared" si="16"/>
        <v>0</v>
      </c>
      <c r="BR19" s="129">
        <v>42140</v>
      </c>
      <c r="BS19" s="129">
        <v>42140</v>
      </c>
      <c r="BT19" s="129">
        <v>0</v>
      </c>
      <c r="BU19" s="129">
        <v>0</v>
      </c>
      <c r="BV19" s="157">
        <v>42140</v>
      </c>
      <c r="BW19" s="157">
        <v>42140</v>
      </c>
      <c r="BX19" s="157">
        <v>0</v>
      </c>
      <c r="BY19" s="157">
        <v>0</v>
      </c>
      <c r="BZ19" s="157">
        <v>42140</v>
      </c>
      <c r="CA19" s="157">
        <v>42140</v>
      </c>
      <c r="CB19" s="157">
        <v>0</v>
      </c>
      <c r="CC19" s="157">
        <v>0</v>
      </c>
      <c r="CD19" s="157">
        <f t="shared" si="19"/>
        <v>0</v>
      </c>
      <c r="CE19" s="157">
        <f t="shared" si="20"/>
        <v>0</v>
      </c>
      <c r="CF19" s="159"/>
      <c r="CG19" s="44">
        <f t="shared" si="21"/>
        <v>0</v>
      </c>
      <c r="CH19" t="s">
        <v>1538</v>
      </c>
      <c r="CI19" t="s">
        <v>62</v>
      </c>
      <c r="CJ19" t="s">
        <v>1228</v>
      </c>
      <c r="CN19" s="1" t="e">
        <f>CE19-#REF!</f>
        <v>#REF!</v>
      </c>
      <c r="CP19" s="44"/>
      <c r="CQ19" s="144"/>
    </row>
    <row r="20" spans="1:95" ht="28.15" hidden="1" customHeight="1" outlineLevel="1">
      <c r="A20" s="154">
        <v>5</v>
      </c>
      <c r="B20" s="155" t="s">
        <v>34</v>
      </c>
      <c r="C20" s="156" t="s">
        <v>35</v>
      </c>
      <c r="D20" s="156"/>
      <c r="E20" s="156"/>
      <c r="F20" s="156" t="s">
        <v>17</v>
      </c>
      <c r="G20" s="155"/>
      <c r="H20" s="156"/>
      <c r="I20" s="156"/>
      <c r="J20" s="157"/>
      <c r="K20" s="157"/>
      <c r="L20" s="157"/>
      <c r="M20" s="157"/>
      <c r="N20" s="129">
        <v>36020</v>
      </c>
      <c r="O20" s="129">
        <v>36020</v>
      </c>
      <c r="P20" s="129">
        <v>0</v>
      </c>
      <c r="Q20" s="129">
        <v>0</v>
      </c>
      <c r="R20" s="129">
        <v>36020</v>
      </c>
      <c r="S20" s="129">
        <v>36020</v>
      </c>
      <c r="T20" s="129"/>
      <c r="U20" s="129">
        <v>0</v>
      </c>
      <c r="V20" s="129">
        <f t="shared" si="13"/>
        <v>18880</v>
      </c>
      <c r="W20" s="129">
        <f t="shared" si="13"/>
        <v>18880</v>
      </c>
      <c r="X20" s="129">
        <f t="shared" si="13"/>
        <v>0</v>
      </c>
      <c r="Y20" s="129">
        <f t="shared" si="13"/>
        <v>0</v>
      </c>
      <c r="Z20" s="129">
        <v>5900</v>
      </c>
      <c r="AA20" s="129">
        <v>5900</v>
      </c>
      <c r="AB20" s="129"/>
      <c r="AC20" s="129"/>
      <c r="AD20" s="129">
        <v>5900</v>
      </c>
      <c r="AE20" s="129">
        <v>5900</v>
      </c>
      <c r="AF20" s="129"/>
      <c r="AG20" s="129"/>
      <c r="AH20" s="129">
        <v>6490</v>
      </c>
      <c r="AI20" s="129">
        <v>6490</v>
      </c>
      <c r="AJ20" s="129"/>
      <c r="AK20" s="129"/>
      <c r="AL20" s="129">
        <f t="shared" si="14"/>
        <v>0</v>
      </c>
      <c r="AM20" s="129">
        <f t="shared" si="14"/>
        <v>0</v>
      </c>
      <c r="AN20" s="129"/>
      <c r="AO20" s="129"/>
      <c r="AP20" s="129"/>
      <c r="AQ20" s="129"/>
      <c r="AR20" s="129"/>
      <c r="AS20" s="129"/>
      <c r="AT20" s="129">
        <v>6490</v>
      </c>
      <c r="AU20" s="129">
        <v>6490</v>
      </c>
      <c r="AV20" s="129"/>
      <c r="AW20" s="129"/>
      <c r="AX20" s="129">
        <v>6490</v>
      </c>
      <c r="AY20" s="129">
        <v>6490</v>
      </c>
      <c r="AZ20" s="129"/>
      <c r="BA20" s="129"/>
      <c r="BB20" s="129">
        <f t="shared" si="15"/>
        <v>0</v>
      </c>
      <c r="BC20" s="129">
        <f t="shared" si="15"/>
        <v>0</v>
      </c>
      <c r="BD20" s="129"/>
      <c r="BE20" s="129"/>
      <c r="BF20" s="129">
        <f t="shared" si="17"/>
        <v>0</v>
      </c>
      <c r="BG20" s="129">
        <f t="shared" si="17"/>
        <v>0</v>
      </c>
      <c r="BH20" s="129"/>
      <c r="BI20" s="129"/>
      <c r="BJ20" s="129">
        <f t="shared" si="18"/>
        <v>6490</v>
      </c>
      <c r="BK20" s="129">
        <f t="shared" si="18"/>
        <v>6490</v>
      </c>
      <c r="BL20" s="129"/>
      <c r="BM20" s="129"/>
      <c r="BN20" s="129">
        <f t="shared" si="16"/>
        <v>17140</v>
      </c>
      <c r="BO20" s="129">
        <f t="shared" si="16"/>
        <v>17140</v>
      </c>
      <c r="BP20" s="129">
        <f t="shared" si="16"/>
        <v>0</v>
      </c>
      <c r="BQ20" s="129">
        <f t="shared" si="16"/>
        <v>0</v>
      </c>
      <c r="BR20" s="129">
        <v>36020</v>
      </c>
      <c r="BS20" s="129">
        <v>36020</v>
      </c>
      <c r="BT20" s="129">
        <v>0</v>
      </c>
      <c r="BU20" s="129">
        <v>0</v>
      </c>
      <c r="BV20" s="157">
        <v>36020</v>
      </c>
      <c r="BW20" s="157">
        <v>36020</v>
      </c>
      <c r="BX20" s="157">
        <v>0</v>
      </c>
      <c r="BY20" s="157">
        <v>0</v>
      </c>
      <c r="BZ20" s="157">
        <v>36020</v>
      </c>
      <c r="CA20" s="157">
        <v>36020</v>
      </c>
      <c r="CB20" s="157">
        <v>0</v>
      </c>
      <c r="CC20" s="157">
        <v>0</v>
      </c>
      <c r="CD20" s="157">
        <f t="shared" si="19"/>
        <v>0</v>
      </c>
      <c r="CE20" s="157">
        <f t="shared" si="20"/>
        <v>0</v>
      </c>
      <c r="CF20" s="159"/>
      <c r="CG20" s="44">
        <f t="shared" si="21"/>
        <v>0</v>
      </c>
      <c r="CH20" t="s">
        <v>1538</v>
      </c>
      <c r="CI20" t="s">
        <v>62</v>
      </c>
      <c r="CJ20" t="s">
        <v>1228</v>
      </c>
      <c r="CN20" s="1" t="e">
        <f>CE20-#REF!</f>
        <v>#REF!</v>
      </c>
      <c r="CP20" s="44"/>
      <c r="CQ20" s="144"/>
    </row>
    <row r="21" spans="1:95" ht="28.15" hidden="1" customHeight="1" outlineLevel="1">
      <c r="A21" s="154">
        <v>6</v>
      </c>
      <c r="B21" s="155" t="s">
        <v>36</v>
      </c>
      <c r="C21" s="156" t="s">
        <v>1542</v>
      </c>
      <c r="D21" s="156"/>
      <c r="E21" s="156"/>
      <c r="F21" s="156" t="s">
        <v>1543</v>
      </c>
      <c r="G21" s="155"/>
      <c r="H21" s="156"/>
      <c r="I21" s="156"/>
      <c r="J21" s="157"/>
      <c r="K21" s="157"/>
      <c r="L21" s="157"/>
      <c r="M21" s="157"/>
      <c r="N21" s="129">
        <v>44550</v>
      </c>
      <c r="O21" s="129">
        <v>44550</v>
      </c>
      <c r="P21" s="129">
        <v>0</v>
      </c>
      <c r="Q21" s="129">
        <v>0</v>
      </c>
      <c r="R21" s="129">
        <v>44550</v>
      </c>
      <c r="S21" s="129">
        <v>44550</v>
      </c>
      <c r="T21" s="129"/>
      <c r="U21" s="129">
        <v>0</v>
      </c>
      <c r="V21" s="129">
        <f t="shared" si="13"/>
        <v>23360</v>
      </c>
      <c r="W21" s="129">
        <f t="shared" si="13"/>
        <v>23360</v>
      </c>
      <c r="X21" s="129">
        <f t="shared" si="13"/>
        <v>0</v>
      </c>
      <c r="Y21" s="129">
        <f t="shared" si="13"/>
        <v>0</v>
      </c>
      <c r="Z21" s="129">
        <v>7300</v>
      </c>
      <c r="AA21" s="129">
        <v>7300</v>
      </c>
      <c r="AB21" s="129"/>
      <c r="AC21" s="129"/>
      <c r="AD21" s="129">
        <v>7300</v>
      </c>
      <c r="AE21" s="129">
        <v>7300</v>
      </c>
      <c r="AF21" s="129"/>
      <c r="AG21" s="129"/>
      <c r="AH21" s="129">
        <v>8030</v>
      </c>
      <c r="AI21" s="129">
        <v>8030</v>
      </c>
      <c r="AJ21" s="129"/>
      <c r="AK21" s="129"/>
      <c r="AL21" s="129">
        <f t="shared" si="14"/>
        <v>0</v>
      </c>
      <c r="AM21" s="129">
        <f t="shared" si="14"/>
        <v>0</v>
      </c>
      <c r="AN21" s="129"/>
      <c r="AO21" s="129"/>
      <c r="AP21" s="129"/>
      <c r="AQ21" s="129"/>
      <c r="AR21" s="129"/>
      <c r="AS21" s="129"/>
      <c r="AT21" s="129">
        <v>8030</v>
      </c>
      <c r="AU21" s="129">
        <v>8030</v>
      </c>
      <c r="AV21" s="129"/>
      <c r="AW21" s="129"/>
      <c r="AX21" s="129">
        <v>8030</v>
      </c>
      <c r="AY21" s="129">
        <v>8030</v>
      </c>
      <c r="AZ21" s="129"/>
      <c r="BA21" s="129"/>
      <c r="BB21" s="129">
        <f t="shared" si="15"/>
        <v>0</v>
      </c>
      <c r="BC21" s="129">
        <f t="shared" si="15"/>
        <v>0</v>
      </c>
      <c r="BD21" s="129"/>
      <c r="BE21" s="129"/>
      <c r="BF21" s="129">
        <f t="shared" si="17"/>
        <v>0</v>
      </c>
      <c r="BG21" s="129">
        <f t="shared" si="17"/>
        <v>0</v>
      </c>
      <c r="BH21" s="129"/>
      <c r="BI21" s="129"/>
      <c r="BJ21" s="129">
        <f t="shared" si="18"/>
        <v>8030</v>
      </c>
      <c r="BK21" s="129">
        <f t="shared" si="18"/>
        <v>8030</v>
      </c>
      <c r="BL21" s="129"/>
      <c r="BM21" s="129"/>
      <c r="BN21" s="129">
        <f t="shared" si="16"/>
        <v>21190</v>
      </c>
      <c r="BO21" s="129">
        <f t="shared" si="16"/>
        <v>21190</v>
      </c>
      <c r="BP21" s="129">
        <f t="shared" si="16"/>
        <v>0</v>
      </c>
      <c r="BQ21" s="129">
        <f t="shared" si="16"/>
        <v>0</v>
      </c>
      <c r="BR21" s="129">
        <v>44550</v>
      </c>
      <c r="BS21" s="129">
        <v>44550</v>
      </c>
      <c r="BT21" s="129">
        <v>0</v>
      </c>
      <c r="BU21" s="129">
        <v>0</v>
      </c>
      <c r="BV21" s="157">
        <v>44550</v>
      </c>
      <c r="BW21" s="157">
        <v>44550</v>
      </c>
      <c r="BX21" s="157">
        <v>0</v>
      </c>
      <c r="BY21" s="157">
        <v>0</v>
      </c>
      <c r="BZ21" s="157">
        <v>44550</v>
      </c>
      <c r="CA21" s="157">
        <v>44550</v>
      </c>
      <c r="CB21" s="157">
        <v>0</v>
      </c>
      <c r="CC21" s="157">
        <v>0</v>
      </c>
      <c r="CD21" s="157">
        <f t="shared" si="19"/>
        <v>0</v>
      </c>
      <c r="CE21" s="157">
        <f t="shared" si="20"/>
        <v>0</v>
      </c>
      <c r="CF21" s="159"/>
      <c r="CG21" s="44">
        <f t="shared" si="21"/>
        <v>0</v>
      </c>
      <c r="CH21" t="s">
        <v>1538</v>
      </c>
      <c r="CI21" t="s">
        <v>62</v>
      </c>
      <c r="CJ21" t="s">
        <v>1228</v>
      </c>
      <c r="CN21" s="1" t="e">
        <f>CE21-#REF!</f>
        <v>#REF!</v>
      </c>
      <c r="CP21" s="44"/>
      <c r="CQ21" s="144"/>
    </row>
    <row r="22" spans="1:95" ht="28.15" hidden="1" customHeight="1" outlineLevel="1">
      <c r="A22" s="154">
        <v>7</v>
      </c>
      <c r="B22" s="155" t="s">
        <v>37</v>
      </c>
      <c r="C22" s="156" t="s">
        <v>1544</v>
      </c>
      <c r="D22" s="156"/>
      <c r="E22" s="156"/>
      <c r="F22" s="156" t="s">
        <v>1545</v>
      </c>
      <c r="G22" s="155"/>
      <c r="H22" s="156"/>
      <c r="I22" s="156"/>
      <c r="J22" s="157"/>
      <c r="K22" s="157"/>
      <c r="L22" s="157"/>
      <c r="M22" s="157"/>
      <c r="N22" s="129">
        <v>41520</v>
      </c>
      <c r="O22" s="129">
        <v>41520</v>
      </c>
      <c r="P22" s="129">
        <v>0</v>
      </c>
      <c r="Q22" s="129">
        <v>0</v>
      </c>
      <c r="R22" s="129">
        <v>41520</v>
      </c>
      <c r="S22" s="129">
        <v>41520</v>
      </c>
      <c r="T22" s="129"/>
      <c r="U22" s="129">
        <v>0</v>
      </c>
      <c r="V22" s="129">
        <f t="shared" si="13"/>
        <v>21760</v>
      </c>
      <c r="W22" s="129">
        <f t="shared" si="13"/>
        <v>21760</v>
      </c>
      <c r="X22" s="129">
        <f t="shared" si="13"/>
        <v>0</v>
      </c>
      <c r="Y22" s="129">
        <f t="shared" si="13"/>
        <v>0</v>
      </c>
      <c r="Z22" s="129">
        <v>6800</v>
      </c>
      <c r="AA22" s="129">
        <v>6800</v>
      </c>
      <c r="AB22" s="129"/>
      <c r="AC22" s="129"/>
      <c r="AD22" s="129">
        <v>6800</v>
      </c>
      <c r="AE22" s="129">
        <v>6800</v>
      </c>
      <c r="AF22" s="129"/>
      <c r="AG22" s="129"/>
      <c r="AH22" s="129">
        <v>7480</v>
      </c>
      <c r="AI22" s="129">
        <v>7480</v>
      </c>
      <c r="AJ22" s="129"/>
      <c r="AK22" s="129"/>
      <c r="AL22" s="129">
        <f t="shared" si="14"/>
        <v>0</v>
      </c>
      <c r="AM22" s="129">
        <f t="shared" si="14"/>
        <v>0</v>
      </c>
      <c r="AN22" s="129"/>
      <c r="AO22" s="129"/>
      <c r="AP22" s="129"/>
      <c r="AQ22" s="129"/>
      <c r="AR22" s="129"/>
      <c r="AS22" s="129"/>
      <c r="AT22" s="129">
        <v>7480</v>
      </c>
      <c r="AU22" s="129">
        <v>7480</v>
      </c>
      <c r="AV22" s="129"/>
      <c r="AW22" s="129"/>
      <c r="AX22" s="129">
        <v>7480</v>
      </c>
      <c r="AY22" s="129">
        <v>7480</v>
      </c>
      <c r="AZ22" s="129"/>
      <c r="BA22" s="129"/>
      <c r="BB22" s="129">
        <f t="shared" si="15"/>
        <v>0</v>
      </c>
      <c r="BC22" s="129">
        <f t="shared" si="15"/>
        <v>0</v>
      </c>
      <c r="BD22" s="129"/>
      <c r="BE22" s="129"/>
      <c r="BF22" s="129">
        <f t="shared" si="17"/>
        <v>0</v>
      </c>
      <c r="BG22" s="129">
        <f t="shared" si="17"/>
        <v>0</v>
      </c>
      <c r="BH22" s="129"/>
      <c r="BI22" s="129"/>
      <c r="BJ22" s="129">
        <f t="shared" si="18"/>
        <v>7480</v>
      </c>
      <c r="BK22" s="129">
        <f t="shared" si="18"/>
        <v>7480</v>
      </c>
      <c r="BL22" s="129"/>
      <c r="BM22" s="129"/>
      <c r="BN22" s="129">
        <f t="shared" si="16"/>
        <v>19760</v>
      </c>
      <c r="BO22" s="129">
        <f t="shared" si="16"/>
        <v>19760</v>
      </c>
      <c r="BP22" s="129">
        <f t="shared" si="16"/>
        <v>0</v>
      </c>
      <c r="BQ22" s="129">
        <f t="shared" si="16"/>
        <v>0</v>
      </c>
      <c r="BR22" s="129">
        <v>41520</v>
      </c>
      <c r="BS22" s="129">
        <v>41520</v>
      </c>
      <c r="BT22" s="129">
        <v>0</v>
      </c>
      <c r="BU22" s="129">
        <v>0</v>
      </c>
      <c r="BV22" s="157">
        <v>41520</v>
      </c>
      <c r="BW22" s="157">
        <v>41520</v>
      </c>
      <c r="BX22" s="157">
        <v>0</v>
      </c>
      <c r="BY22" s="157">
        <v>0</v>
      </c>
      <c r="BZ22" s="157">
        <v>41520</v>
      </c>
      <c r="CA22" s="157">
        <v>41520</v>
      </c>
      <c r="CB22" s="157">
        <v>0</v>
      </c>
      <c r="CC22" s="157">
        <v>0</v>
      </c>
      <c r="CD22" s="157">
        <f t="shared" si="19"/>
        <v>0</v>
      </c>
      <c r="CE22" s="157">
        <f t="shared" si="20"/>
        <v>0</v>
      </c>
      <c r="CF22" s="159"/>
      <c r="CG22" s="44">
        <f t="shared" si="21"/>
        <v>0</v>
      </c>
      <c r="CH22" t="s">
        <v>1538</v>
      </c>
      <c r="CI22" t="s">
        <v>62</v>
      </c>
      <c r="CJ22" t="s">
        <v>1228</v>
      </c>
      <c r="CN22" s="1" t="e">
        <f>CE22-#REF!</f>
        <v>#REF!</v>
      </c>
      <c r="CP22" s="44"/>
      <c r="CQ22" s="144"/>
    </row>
    <row r="23" spans="1:95" ht="28.15" hidden="1" customHeight="1" outlineLevel="1">
      <c r="A23" s="154">
        <v>8</v>
      </c>
      <c r="B23" s="155" t="s">
        <v>38</v>
      </c>
      <c r="C23" s="156" t="s">
        <v>1452</v>
      </c>
      <c r="D23" s="156"/>
      <c r="E23" s="156"/>
      <c r="F23" s="156" t="s">
        <v>12</v>
      </c>
      <c r="G23" s="155"/>
      <c r="H23" s="156"/>
      <c r="I23" s="156"/>
      <c r="J23" s="157"/>
      <c r="K23" s="157"/>
      <c r="L23" s="157"/>
      <c r="M23" s="157"/>
      <c r="N23" s="129">
        <v>31740</v>
      </c>
      <c r="O23" s="129">
        <v>31740</v>
      </c>
      <c r="P23" s="129">
        <v>0</v>
      </c>
      <c r="Q23" s="129">
        <v>0</v>
      </c>
      <c r="R23" s="129">
        <v>31740</v>
      </c>
      <c r="S23" s="129">
        <v>31740</v>
      </c>
      <c r="T23" s="129"/>
      <c r="U23" s="129">
        <v>0</v>
      </c>
      <c r="V23" s="129">
        <f t="shared" si="13"/>
        <v>16640</v>
      </c>
      <c r="W23" s="129">
        <f t="shared" si="13"/>
        <v>16640</v>
      </c>
      <c r="X23" s="129">
        <f t="shared" si="13"/>
        <v>0</v>
      </c>
      <c r="Y23" s="129">
        <f t="shared" si="13"/>
        <v>0</v>
      </c>
      <c r="Z23" s="129">
        <v>5200</v>
      </c>
      <c r="AA23" s="129">
        <v>5200</v>
      </c>
      <c r="AB23" s="129"/>
      <c r="AC23" s="129"/>
      <c r="AD23" s="129">
        <v>5200</v>
      </c>
      <c r="AE23" s="129">
        <v>5200</v>
      </c>
      <c r="AF23" s="129"/>
      <c r="AG23" s="129"/>
      <c r="AH23" s="129">
        <v>5720</v>
      </c>
      <c r="AI23" s="129">
        <v>5720</v>
      </c>
      <c r="AJ23" s="129"/>
      <c r="AK23" s="129"/>
      <c r="AL23" s="129">
        <f t="shared" si="14"/>
        <v>0</v>
      </c>
      <c r="AM23" s="129">
        <f t="shared" si="14"/>
        <v>0</v>
      </c>
      <c r="AN23" s="129"/>
      <c r="AO23" s="129"/>
      <c r="AP23" s="129"/>
      <c r="AQ23" s="129"/>
      <c r="AR23" s="129"/>
      <c r="AS23" s="129"/>
      <c r="AT23" s="129">
        <v>5720</v>
      </c>
      <c r="AU23" s="129">
        <v>5720</v>
      </c>
      <c r="AV23" s="129"/>
      <c r="AW23" s="129"/>
      <c r="AX23" s="129">
        <v>5720</v>
      </c>
      <c r="AY23" s="129">
        <v>5720</v>
      </c>
      <c r="AZ23" s="129"/>
      <c r="BA23" s="129"/>
      <c r="BB23" s="129">
        <f t="shared" si="15"/>
        <v>0</v>
      </c>
      <c r="BC23" s="129">
        <f t="shared" si="15"/>
        <v>0</v>
      </c>
      <c r="BD23" s="129"/>
      <c r="BE23" s="129"/>
      <c r="BF23" s="129">
        <f t="shared" si="17"/>
        <v>0</v>
      </c>
      <c r="BG23" s="129">
        <f t="shared" si="17"/>
        <v>0</v>
      </c>
      <c r="BH23" s="129"/>
      <c r="BI23" s="129"/>
      <c r="BJ23" s="129">
        <f t="shared" si="18"/>
        <v>5720</v>
      </c>
      <c r="BK23" s="129">
        <f t="shared" si="18"/>
        <v>5720</v>
      </c>
      <c r="BL23" s="129"/>
      <c r="BM23" s="129"/>
      <c r="BN23" s="129">
        <f t="shared" si="16"/>
        <v>15100</v>
      </c>
      <c r="BO23" s="129">
        <f t="shared" si="16"/>
        <v>15100</v>
      </c>
      <c r="BP23" s="129">
        <f t="shared" si="16"/>
        <v>0</v>
      </c>
      <c r="BQ23" s="129">
        <f t="shared" si="16"/>
        <v>0</v>
      </c>
      <c r="BR23" s="129">
        <v>31740</v>
      </c>
      <c r="BS23" s="129">
        <v>31740</v>
      </c>
      <c r="BT23" s="129">
        <v>0</v>
      </c>
      <c r="BU23" s="129">
        <v>0</v>
      </c>
      <c r="BV23" s="157">
        <v>31740</v>
      </c>
      <c r="BW23" s="157">
        <v>31740</v>
      </c>
      <c r="BX23" s="157">
        <v>0</v>
      </c>
      <c r="BY23" s="157">
        <v>0</v>
      </c>
      <c r="BZ23" s="157">
        <v>31740</v>
      </c>
      <c r="CA23" s="157">
        <v>31740</v>
      </c>
      <c r="CB23" s="157">
        <v>0</v>
      </c>
      <c r="CC23" s="157">
        <v>0</v>
      </c>
      <c r="CD23" s="157">
        <f t="shared" si="19"/>
        <v>0</v>
      </c>
      <c r="CE23" s="157">
        <f t="shared" si="20"/>
        <v>0</v>
      </c>
      <c r="CF23" s="159"/>
      <c r="CG23" s="44">
        <f t="shared" si="21"/>
        <v>0</v>
      </c>
      <c r="CH23" t="s">
        <v>1538</v>
      </c>
      <c r="CI23" t="s">
        <v>62</v>
      </c>
      <c r="CJ23" t="s">
        <v>1228</v>
      </c>
      <c r="CN23" s="1" t="e">
        <f>CE23-#REF!</f>
        <v>#REF!</v>
      </c>
      <c r="CP23" s="44"/>
      <c r="CQ23" s="144"/>
    </row>
    <row r="24" spans="1:95" ht="28.15" hidden="1" customHeight="1" outlineLevel="1">
      <c r="A24" s="154">
        <v>9</v>
      </c>
      <c r="B24" s="155" t="s">
        <v>39</v>
      </c>
      <c r="C24" s="156" t="s">
        <v>11</v>
      </c>
      <c r="D24" s="156"/>
      <c r="E24" s="156"/>
      <c r="F24" s="156" t="s">
        <v>10</v>
      </c>
      <c r="G24" s="155"/>
      <c r="H24" s="156"/>
      <c r="I24" s="156"/>
      <c r="J24" s="157"/>
      <c r="K24" s="157"/>
      <c r="L24" s="157"/>
      <c r="M24" s="157"/>
      <c r="N24" s="129">
        <v>31740</v>
      </c>
      <c r="O24" s="129">
        <v>31740</v>
      </c>
      <c r="P24" s="129">
        <v>0</v>
      </c>
      <c r="Q24" s="129">
        <v>0</v>
      </c>
      <c r="R24" s="129">
        <v>31740</v>
      </c>
      <c r="S24" s="129">
        <v>31740</v>
      </c>
      <c r="T24" s="129"/>
      <c r="U24" s="129">
        <v>0</v>
      </c>
      <c r="V24" s="129">
        <f t="shared" si="13"/>
        <v>16640</v>
      </c>
      <c r="W24" s="129">
        <f t="shared" si="13"/>
        <v>16640</v>
      </c>
      <c r="X24" s="129">
        <f t="shared" si="13"/>
        <v>0</v>
      </c>
      <c r="Y24" s="129">
        <f t="shared" si="13"/>
        <v>0</v>
      </c>
      <c r="Z24" s="129">
        <v>5200</v>
      </c>
      <c r="AA24" s="129">
        <v>5200</v>
      </c>
      <c r="AB24" s="129"/>
      <c r="AC24" s="129"/>
      <c r="AD24" s="129">
        <v>5200</v>
      </c>
      <c r="AE24" s="129">
        <v>5200</v>
      </c>
      <c r="AF24" s="129"/>
      <c r="AG24" s="129"/>
      <c r="AH24" s="129">
        <v>5720</v>
      </c>
      <c r="AI24" s="129">
        <v>5720</v>
      </c>
      <c r="AJ24" s="129"/>
      <c r="AK24" s="129"/>
      <c r="AL24" s="129">
        <f t="shared" si="14"/>
        <v>0</v>
      </c>
      <c r="AM24" s="129">
        <f t="shared" si="14"/>
        <v>0</v>
      </c>
      <c r="AN24" s="129"/>
      <c r="AO24" s="129"/>
      <c r="AP24" s="129"/>
      <c r="AQ24" s="129"/>
      <c r="AR24" s="129"/>
      <c r="AS24" s="129"/>
      <c r="AT24" s="129">
        <v>5720</v>
      </c>
      <c r="AU24" s="129">
        <v>5720</v>
      </c>
      <c r="AV24" s="129"/>
      <c r="AW24" s="129"/>
      <c r="AX24" s="129">
        <v>5720</v>
      </c>
      <c r="AY24" s="129">
        <v>5720</v>
      </c>
      <c r="AZ24" s="129"/>
      <c r="BA24" s="129"/>
      <c r="BB24" s="129">
        <f t="shared" si="15"/>
        <v>0</v>
      </c>
      <c r="BC24" s="129">
        <f t="shared" si="15"/>
        <v>0</v>
      </c>
      <c r="BD24" s="129"/>
      <c r="BE24" s="129"/>
      <c r="BF24" s="129">
        <f t="shared" si="17"/>
        <v>0</v>
      </c>
      <c r="BG24" s="129">
        <f t="shared" si="17"/>
        <v>0</v>
      </c>
      <c r="BH24" s="129"/>
      <c r="BI24" s="129"/>
      <c r="BJ24" s="129">
        <f t="shared" si="18"/>
        <v>5720</v>
      </c>
      <c r="BK24" s="129">
        <f t="shared" si="18"/>
        <v>5720</v>
      </c>
      <c r="BL24" s="129"/>
      <c r="BM24" s="129"/>
      <c r="BN24" s="129">
        <f t="shared" si="16"/>
        <v>15100</v>
      </c>
      <c r="BO24" s="129">
        <f t="shared" si="16"/>
        <v>15100</v>
      </c>
      <c r="BP24" s="129">
        <f t="shared" si="16"/>
        <v>0</v>
      </c>
      <c r="BQ24" s="129">
        <f t="shared" si="16"/>
        <v>0</v>
      </c>
      <c r="BR24" s="129">
        <v>31740</v>
      </c>
      <c r="BS24" s="129">
        <v>31740</v>
      </c>
      <c r="BT24" s="129">
        <v>0</v>
      </c>
      <c r="BU24" s="129">
        <v>0</v>
      </c>
      <c r="BV24" s="157">
        <v>31740</v>
      </c>
      <c r="BW24" s="157">
        <v>31740</v>
      </c>
      <c r="BX24" s="157">
        <v>0</v>
      </c>
      <c r="BY24" s="157">
        <v>0</v>
      </c>
      <c r="BZ24" s="157">
        <v>31740</v>
      </c>
      <c r="CA24" s="157">
        <v>31740</v>
      </c>
      <c r="CB24" s="157">
        <v>0</v>
      </c>
      <c r="CC24" s="157">
        <v>0</v>
      </c>
      <c r="CD24" s="157">
        <f t="shared" si="19"/>
        <v>0</v>
      </c>
      <c r="CE24" s="157">
        <f t="shared" si="20"/>
        <v>0</v>
      </c>
      <c r="CF24" s="159"/>
      <c r="CG24" s="44">
        <f t="shared" si="21"/>
        <v>0</v>
      </c>
      <c r="CH24" t="s">
        <v>1538</v>
      </c>
      <c r="CI24" t="s">
        <v>62</v>
      </c>
      <c r="CJ24" t="s">
        <v>1228</v>
      </c>
      <c r="CN24" s="1" t="e">
        <f>CE24-#REF!</f>
        <v>#REF!</v>
      </c>
      <c r="CP24" s="44"/>
      <c r="CQ24" s="144"/>
    </row>
    <row r="25" spans="1:95" ht="28.15" hidden="1" customHeight="1" outlineLevel="1">
      <c r="A25" s="154">
        <v>10</v>
      </c>
      <c r="B25" s="155" t="s">
        <v>40</v>
      </c>
      <c r="C25" s="156" t="s">
        <v>1546</v>
      </c>
      <c r="D25" s="156"/>
      <c r="E25" s="156"/>
      <c r="F25" s="156" t="s">
        <v>41</v>
      </c>
      <c r="G25" s="155"/>
      <c r="H25" s="156"/>
      <c r="I25" s="156"/>
      <c r="J25" s="157"/>
      <c r="K25" s="157"/>
      <c r="L25" s="157"/>
      <c r="M25" s="157"/>
      <c r="N25" s="129">
        <v>38450</v>
      </c>
      <c r="O25" s="129">
        <v>38450</v>
      </c>
      <c r="P25" s="129">
        <v>0</v>
      </c>
      <c r="Q25" s="129">
        <v>0</v>
      </c>
      <c r="R25" s="129">
        <v>38450</v>
      </c>
      <c r="S25" s="129">
        <v>38450</v>
      </c>
      <c r="T25" s="129"/>
      <c r="U25" s="129"/>
      <c r="V25" s="129">
        <f t="shared" si="13"/>
        <v>20160</v>
      </c>
      <c r="W25" s="129">
        <f t="shared" si="13"/>
        <v>20160</v>
      </c>
      <c r="X25" s="129">
        <f t="shared" si="13"/>
        <v>0</v>
      </c>
      <c r="Y25" s="129">
        <f t="shared" si="13"/>
        <v>0</v>
      </c>
      <c r="Z25" s="129">
        <v>6300</v>
      </c>
      <c r="AA25" s="129">
        <v>6300</v>
      </c>
      <c r="AB25" s="129"/>
      <c r="AC25" s="129"/>
      <c r="AD25" s="129">
        <v>6300</v>
      </c>
      <c r="AE25" s="129">
        <v>6300</v>
      </c>
      <c r="AF25" s="129"/>
      <c r="AG25" s="129"/>
      <c r="AH25" s="129">
        <v>6930</v>
      </c>
      <c r="AI25" s="129">
        <v>6930</v>
      </c>
      <c r="AJ25" s="129"/>
      <c r="AK25" s="129"/>
      <c r="AL25" s="129">
        <f t="shared" si="14"/>
        <v>0</v>
      </c>
      <c r="AM25" s="129">
        <f t="shared" si="14"/>
        <v>0</v>
      </c>
      <c r="AN25" s="129"/>
      <c r="AO25" s="129"/>
      <c r="AP25" s="129"/>
      <c r="AQ25" s="129"/>
      <c r="AR25" s="129"/>
      <c r="AS25" s="129"/>
      <c r="AT25" s="129">
        <v>6930</v>
      </c>
      <c r="AU25" s="129">
        <v>6930</v>
      </c>
      <c r="AV25" s="129"/>
      <c r="AW25" s="129"/>
      <c r="AX25" s="129">
        <v>6930</v>
      </c>
      <c r="AY25" s="129">
        <v>6930</v>
      </c>
      <c r="AZ25" s="129"/>
      <c r="BA25" s="129"/>
      <c r="BB25" s="129">
        <f t="shared" si="15"/>
        <v>0</v>
      </c>
      <c r="BC25" s="129">
        <f t="shared" si="15"/>
        <v>0</v>
      </c>
      <c r="BD25" s="129"/>
      <c r="BE25" s="129"/>
      <c r="BF25" s="129">
        <f t="shared" si="17"/>
        <v>0</v>
      </c>
      <c r="BG25" s="129">
        <f t="shared" si="17"/>
        <v>0</v>
      </c>
      <c r="BH25" s="129"/>
      <c r="BI25" s="129"/>
      <c r="BJ25" s="129">
        <f t="shared" si="18"/>
        <v>6930</v>
      </c>
      <c r="BK25" s="129">
        <f t="shared" si="18"/>
        <v>6930</v>
      </c>
      <c r="BL25" s="129"/>
      <c r="BM25" s="129"/>
      <c r="BN25" s="129">
        <f t="shared" si="16"/>
        <v>18290</v>
      </c>
      <c r="BO25" s="129">
        <f t="shared" si="16"/>
        <v>18290</v>
      </c>
      <c r="BP25" s="129">
        <f t="shared" si="16"/>
        <v>0</v>
      </c>
      <c r="BQ25" s="129">
        <f t="shared" si="16"/>
        <v>0</v>
      </c>
      <c r="BR25" s="129">
        <v>38450</v>
      </c>
      <c r="BS25" s="129">
        <v>38450</v>
      </c>
      <c r="BT25" s="129">
        <v>0</v>
      </c>
      <c r="BU25" s="129">
        <v>0</v>
      </c>
      <c r="BV25" s="157">
        <v>38450</v>
      </c>
      <c r="BW25" s="157">
        <v>38450</v>
      </c>
      <c r="BX25" s="157">
        <v>0</v>
      </c>
      <c r="BY25" s="157">
        <v>0</v>
      </c>
      <c r="BZ25" s="157">
        <v>38450</v>
      </c>
      <c r="CA25" s="157">
        <v>38450</v>
      </c>
      <c r="CB25" s="157">
        <v>0</v>
      </c>
      <c r="CC25" s="157">
        <v>0</v>
      </c>
      <c r="CD25" s="157">
        <f t="shared" si="19"/>
        <v>0</v>
      </c>
      <c r="CE25" s="157">
        <f t="shared" si="20"/>
        <v>0</v>
      </c>
      <c r="CF25" s="159"/>
      <c r="CG25" s="44">
        <f t="shared" si="21"/>
        <v>0</v>
      </c>
      <c r="CH25" t="s">
        <v>1538</v>
      </c>
      <c r="CI25" t="s">
        <v>62</v>
      </c>
      <c r="CJ25" t="s">
        <v>1228</v>
      </c>
      <c r="CN25" s="1" t="e">
        <f>CE25-#REF!</f>
        <v>#REF!</v>
      </c>
      <c r="CP25" s="44"/>
      <c r="CQ25" s="144"/>
    </row>
    <row r="26" spans="1:95" ht="28.15" hidden="1" customHeight="1" outlineLevel="1">
      <c r="A26" s="148" t="s">
        <v>1547</v>
      </c>
      <c r="B26" s="149" t="s">
        <v>1548</v>
      </c>
      <c r="C26" s="150"/>
      <c r="D26" s="150"/>
      <c r="E26" s="150"/>
      <c r="F26" s="150"/>
      <c r="G26" s="149"/>
      <c r="H26" s="150"/>
      <c r="I26" s="150"/>
      <c r="J26" s="151">
        <f t="shared" ref="J26:M26" si="22">SUM(J27:J29)</f>
        <v>0</v>
      </c>
      <c r="K26" s="151">
        <f t="shared" si="22"/>
        <v>0</v>
      </c>
      <c r="L26" s="152">
        <f t="shared" si="22"/>
        <v>0</v>
      </c>
      <c r="M26" s="152">
        <f t="shared" si="22"/>
        <v>0</v>
      </c>
      <c r="N26" s="152">
        <v>150000</v>
      </c>
      <c r="O26" s="152">
        <v>150000</v>
      </c>
      <c r="P26" s="152">
        <v>0</v>
      </c>
      <c r="Q26" s="152">
        <v>50294</v>
      </c>
      <c r="R26" s="152">
        <f t="shared" ref="R26:U26" si="23">SUM(R27:R29)</f>
        <v>150000</v>
      </c>
      <c r="S26" s="152">
        <f t="shared" si="23"/>
        <v>150000</v>
      </c>
      <c r="T26" s="152">
        <f t="shared" si="23"/>
        <v>0</v>
      </c>
      <c r="U26" s="152">
        <f t="shared" si="23"/>
        <v>50294</v>
      </c>
      <c r="V26" s="129">
        <f t="shared" si="13"/>
        <v>110000</v>
      </c>
      <c r="W26" s="129">
        <f t="shared" si="13"/>
        <v>110000</v>
      </c>
      <c r="X26" s="129">
        <f t="shared" si="13"/>
        <v>0</v>
      </c>
      <c r="Y26" s="129">
        <f t="shared" si="13"/>
        <v>50294</v>
      </c>
      <c r="Z26" s="152">
        <f t="shared" ref="Z26:AE26" si="24">SUM(Z27:Z29)</f>
        <v>50000</v>
      </c>
      <c r="AA26" s="152">
        <f t="shared" si="24"/>
        <v>50000</v>
      </c>
      <c r="AB26" s="152">
        <f t="shared" si="24"/>
        <v>0</v>
      </c>
      <c r="AC26" s="152">
        <f t="shared" si="24"/>
        <v>30880</v>
      </c>
      <c r="AD26" s="152">
        <f t="shared" si="24"/>
        <v>50000</v>
      </c>
      <c r="AE26" s="152">
        <f t="shared" si="24"/>
        <v>50000</v>
      </c>
      <c r="AF26" s="152"/>
      <c r="AG26" s="152"/>
      <c r="AH26" s="152">
        <f t="shared" ref="AH26:AM26" si="25">SUM(AH27:AH29)</f>
        <v>30000</v>
      </c>
      <c r="AI26" s="152">
        <f t="shared" si="25"/>
        <v>30000</v>
      </c>
      <c r="AJ26" s="152">
        <f t="shared" si="25"/>
        <v>0</v>
      </c>
      <c r="AK26" s="152">
        <f t="shared" si="25"/>
        <v>19414</v>
      </c>
      <c r="AL26" s="152">
        <f t="shared" si="25"/>
        <v>0</v>
      </c>
      <c r="AM26" s="152">
        <f t="shared" si="25"/>
        <v>0</v>
      </c>
      <c r="AN26" s="152"/>
      <c r="AO26" s="152"/>
      <c r="AP26" s="152">
        <f>SUM(AP27:AP29)</f>
        <v>0</v>
      </c>
      <c r="AQ26" s="152">
        <f>SUM(AQ27:AQ29)</f>
        <v>0</v>
      </c>
      <c r="AR26" s="152"/>
      <c r="AS26" s="152"/>
      <c r="AT26" s="152">
        <f>SUM(AT27:AT29)</f>
        <v>30000</v>
      </c>
      <c r="AU26" s="152">
        <f>SUM(AU27:AU29)</f>
        <v>30000</v>
      </c>
      <c r="AV26" s="152"/>
      <c r="AW26" s="152"/>
      <c r="AX26" s="152">
        <f t="shared" ref="AX26:BC26" si="26">SUM(AX27:AX29)</f>
        <v>30000</v>
      </c>
      <c r="AY26" s="152">
        <f t="shared" si="26"/>
        <v>30000</v>
      </c>
      <c r="AZ26" s="152">
        <f t="shared" si="26"/>
        <v>0</v>
      </c>
      <c r="BA26" s="152">
        <f t="shared" si="26"/>
        <v>0</v>
      </c>
      <c r="BB26" s="152">
        <f t="shared" si="26"/>
        <v>0</v>
      </c>
      <c r="BC26" s="152">
        <f t="shared" si="26"/>
        <v>0</v>
      </c>
      <c r="BD26" s="152"/>
      <c r="BE26" s="152"/>
      <c r="BF26" s="129">
        <f t="shared" si="17"/>
        <v>0</v>
      </c>
      <c r="BG26" s="129">
        <f t="shared" si="17"/>
        <v>0</v>
      </c>
      <c r="BH26" s="129"/>
      <c r="BI26" s="129"/>
      <c r="BJ26" s="129">
        <f t="shared" si="18"/>
        <v>30000</v>
      </c>
      <c r="BK26" s="129">
        <f t="shared" si="18"/>
        <v>30000</v>
      </c>
      <c r="BL26" s="152"/>
      <c r="BM26" s="152"/>
      <c r="BN26" s="152">
        <f t="shared" ref="BN26:CE26" si="27">SUM(BN27:BN29)</f>
        <v>40000</v>
      </c>
      <c r="BO26" s="152">
        <f t="shared" si="27"/>
        <v>40000</v>
      </c>
      <c r="BP26" s="152">
        <f t="shared" si="27"/>
        <v>0</v>
      </c>
      <c r="BQ26" s="152">
        <f t="shared" si="27"/>
        <v>0</v>
      </c>
      <c r="BR26" s="152">
        <f t="shared" si="27"/>
        <v>150000</v>
      </c>
      <c r="BS26" s="152">
        <f t="shared" si="27"/>
        <v>150000</v>
      </c>
      <c r="BT26" s="152">
        <f t="shared" si="27"/>
        <v>0</v>
      </c>
      <c r="BU26" s="152">
        <f t="shared" si="27"/>
        <v>50294</v>
      </c>
      <c r="BV26" s="151">
        <f t="shared" si="27"/>
        <v>150000</v>
      </c>
      <c r="BW26" s="151">
        <f t="shared" si="27"/>
        <v>150000</v>
      </c>
      <c r="BX26" s="151">
        <f t="shared" si="27"/>
        <v>0</v>
      </c>
      <c r="BY26" s="151">
        <f t="shared" si="27"/>
        <v>50294</v>
      </c>
      <c r="BZ26" s="151">
        <f t="shared" si="27"/>
        <v>150000</v>
      </c>
      <c r="CA26" s="151">
        <f t="shared" si="27"/>
        <v>150000</v>
      </c>
      <c r="CB26" s="151">
        <f t="shared" si="27"/>
        <v>0</v>
      </c>
      <c r="CC26" s="151">
        <f t="shared" si="27"/>
        <v>50294</v>
      </c>
      <c r="CD26" s="151">
        <f t="shared" si="27"/>
        <v>0</v>
      </c>
      <c r="CE26" s="151">
        <f t="shared" si="27"/>
        <v>0</v>
      </c>
      <c r="CF26" s="159"/>
      <c r="CG26" s="44">
        <f t="shared" si="21"/>
        <v>0</v>
      </c>
      <c r="CN26" s="1" t="e">
        <f>CE26-#REF!</f>
        <v>#REF!</v>
      </c>
      <c r="CP26" s="44"/>
      <c r="CQ26" s="144"/>
    </row>
    <row r="27" spans="1:95" ht="24.75" hidden="1" customHeight="1" outlineLevel="1">
      <c r="A27" s="154">
        <v>1</v>
      </c>
      <c r="B27" s="155" t="s">
        <v>27</v>
      </c>
      <c r="C27" s="156" t="s">
        <v>1451</v>
      </c>
      <c r="D27" s="156"/>
      <c r="E27" s="156"/>
      <c r="F27" s="156" t="s">
        <v>9</v>
      </c>
      <c r="G27" s="155"/>
      <c r="H27" s="156"/>
      <c r="I27" s="156"/>
      <c r="J27" s="157"/>
      <c r="K27" s="157"/>
      <c r="L27" s="157"/>
      <c r="M27" s="157"/>
      <c r="N27" s="129">
        <v>100000</v>
      </c>
      <c r="O27" s="129">
        <v>100000</v>
      </c>
      <c r="P27" s="129">
        <v>0</v>
      </c>
      <c r="Q27" s="129">
        <v>47214</v>
      </c>
      <c r="R27" s="129">
        <v>100000</v>
      </c>
      <c r="S27" s="129">
        <v>100000</v>
      </c>
      <c r="T27" s="129"/>
      <c r="U27" s="129">
        <v>47214</v>
      </c>
      <c r="V27" s="129">
        <f t="shared" si="13"/>
        <v>70000</v>
      </c>
      <c r="W27" s="129">
        <f t="shared" si="13"/>
        <v>70000</v>
      </c>
      <c r="X27" s="129">
        <f t="shared" si="13"/>
        <v>0</v>
      </c>
      <c r="Y27" s="129">
        <f t="shared" si="13"/>
        <v>47214</v>
      </c>
      <c r="Z27" s="129">
        <v>30000</v>
      </c>
      <c r="AA27" s="129">
        <v>30000</v>
      </c>
      <c r="AB27" s="129"/>
      <c r="AC27" s="129">
        <v>27800</v>
      </c>
      <c r="AD27" s="129">
        <v>30000</v>
      </c>
      <c r="AE27" s="129">
        <v>30000</v>
      </c>
      <c r="AF27" s="129"/>
      <c r="AG27" s="129"/>
      <c r="AH27" s="129">
        <v>20000</v>
      </c>
      <c r="AI27" s="129">
        <v>20000</v>
      </c>
      <c r="AJ27" s="129"/>
      <c r="AK27" s="129">
        <v>19414</v>
      </c>
      <c r="AL27" s="129">
        <f t="shared" ref="AL27:AM29" si="28">Z27-AD27</f>
        <v>0</v>
      </c>
      <c r="AM27" s="129">
        <f t="shared" si="28"/>
        <v>0</v>
      </c>
      <c r="AN27" s="129"/>
      <c r="AO27" s="129"/>
      <c r="AP27" s="129"/>
      <c r="AQ27" s="129"/>
      <c r="AR27" s="129"/>
      <c r="AS27" s="129"/>
      <c r="AT27" s="129">
        <v>20000</v>
      </c>
      <c r="AU27" s="129">
        <v>20000</v>
      </c>
      <c r="AV27" s="129"/>
      <c r="AW27" s="129"/>
      <c r="AX27" s="129">
        <f>AY27</f>
        <v>20000</v>
      </c>
      <c r="AY27" s="129">
        <v>20000</v>
      </c>
      <c r="AZ27" s="129"/>
      <c r="BA27" s="129"/>
      <c r="BB27" s="129">
        <f t="shared" ref="BB27:BC29" si="29">AH27-AT27</f>
        <v>0</v>
      </c>
      <c r="BC27" s="129">
        <f t="shared" si="29"/>
        <v>0</v>
      </c>
      <c r="BD27" s="129"/>
      <c r="BE27" s="129"/>
      <c r="BF27" s="129">
        <f t="shared" si="17"/>
        <v>0</v>
      </c>
      <c r="BG27" s="129">
        <f t="shared" si="17"/>
        <v>0</v>
      </c>
      <c r="BH27" s="129"/>
      <c r="BI27" s="129"/>
      <c r="BJ27" s="129">
        <f t="shared" si="18"/>
        <v>20000</v>
      </c>
      <c r="BK27" s="129">
        <f t="shared" si="18"/>
        <v>20000</v>
      </c>
      <c r="BL27" s="129"/>
      <c r="BM27" s="129"/>
      <c r="BN27" s="129">
        <f t="shared" ref="BN27:BQ29" si="30">N27-V27</f>
        <v>30000</v>
      </c>
      <c r="BO27" s="129">
        <f t="shared" si="30"/>
        <v>30000</v>
      </c>
      <c r="BP27" s="129">
        <f t="shared" si="30"/>
        <v>0</v>
      </c>
      <c r="BQ27" s="129">
        <f t="shared" si="30"/>
        <v>0</v>
      </c>
      <c r="BR27" s="129">
        <v>100000</v>
      </c>
      <c r="BS27" s="129">
        <v>100000</v>
      </c>
      <c r="BT27" s="129">
        <v>0</v>
      </c>
      <c r="BU27" s="129">
        <v>47214</v>
      </c>
      <c r="BV27" s="157">
        <v>100000</v>
      </c>
      <c r="BW27" s="157">
        <v>100000</v>
      </c>
      <c r="BX27" s="157">
        <v>0</v>
      </c>
      <c r="BY27" s="157">
        <v>47214</v>
      </c>
      <c r="BZ27" s="157">
        <v>100000</v>
      </c>
      <c r="CA27" s="157">
        <v>100000</v>
      </c>
      <c r="CB27" s="157">
        <v>0</v>
      </c>
      <c r="CC27" s="157">
        <v>47214</v>
      </c>
      <c r="CD27" s="157">
        <f t="shared" si="19"/>
        <v>0</v>
      </c>
      <c r="CE27" s="157">
        <f t="shared" si="20"/>
        <v>0</v>
      </c>
      <c r="CF27" s="159"/>
      <c r="CG27" s="44">
        <f t="shared" si="21"/>
        <v>0</v>
      </c>
      <c r="CH27" t="s">
        <v>1538</v>
      </c>
      <c r="CI27" t="s">
        <v>62</v>
      </c>
      <c r="CJ27" t="s">
        <v>1228</v>
      </c>
      <c r="CN27" s="1" t="e">
        <f>CE27-#REF!</f>
        <v>#REF!</v>
      </c>
      <c r="CP27" s="44"/>
      <c r="CQ27" s="144"/>
    </row>
    <row r="28" spans="1:95" ht="28.15" hidden="1" customHeight="1" outlineLevel="1">
      <c r="A28" s="154">
        <v>2</v>
      </c>
      <c r="B28" s="155" t="s">
        <v>34</v>
      </c>
      <c r="C28" s="156" t="s">
        <v>35</v>
      </c>
      <c r="D28" s="156"/>
      <c r="E28" s="156"/>
      <c r="F28" s="156" t="s">
        <v>17</v>
      </c>
      <c r="G28" s="155"/>
      <c r="H28" s="156"/>
      <c r="I28" s="156"/>
      <c r="J28" s="157"/>
      <c r="K28" s="157"/>
      <c r="L28" s="157"/>
      <c r="M28" s="157"/>
      <c r="N28" s="129">
        <v>25000</v>
      </c>
      <c r="O28" s="129">
        <v>25000</v>
      </c>
      <c r="P28" s="129">
        <v>0</v>
      </c>
      <c r="Q28" s="129">
        <v>0</v>
      </c>
      <c r="R28" s="129">
        <v>25000</v>
      </c>
      <c r="S28" s="129">
        <v>25000</v>
      </c>
      <c r="T28" s="129"/>
      <c r="U28" s="129">
        <v>0</v>
      </c>
      <c r="V28" s="129">
        <f t="shared" si="13"/>
        <v>20000</v>
      </c>
      <c r="W28" s="129">
        <f t="shared" si="13"/>
        <v>20000</v>
      </c>
      <c r="X28" s="129">
        <f t="shared" si="13"/>
        <v>0</v>
      </c>
      <c r="Y28" s="129">
        <f t="shared" si="13"/>
        <v>0</v>
      </c>
      <c r="Z28" s="129">
        <v>10000</v>
      </c>
      <c r="AA28" s="129">
        <v>10000</v>
      </c>
      <c r="AB28" s="129"/>
      <c r="AC28" s="129"/>
      <c r="AD28" s="129">
        <v>10000</v>
      </c>
      <c r="AE28" s="129">
        <v>10000</v>
      </c>
      <c r="AF28" s="129"/>
      <c r="AG28" s="129"/>
      <c r="AH28" s="129">
        <v>5000</v>
      </c>
      <c r="AI28" s="129">
        <v>5000</v>
      </c>
      <c r="AJ28" s="129"/>
      <c r="AK28" s="129"/>
      <c r="AL28" s="129">
        <f t="shared" si="28"/>
        <v>0</v>
      </c>
      <c r="AM28" s="129">
        <f t="shared" si="28"/>
        <v>0</v>
      </c>
      <c r="AN28" s="129"/>
      <c r="AO28" s="129"/>
      <c r="AP28" s="129"/>
      <c r="AQ28" s="129"/>
      <c r="AR28" s="129"/>
      <c r="AS28" s="129"/>
      <c r="AT28" s="129">
        <v>5000</v>
      </c>
      <c r="AU28" s="129">
        <v>5000</v>
      </c>
      <c r="AV28" s="129"/>
      <c r="AW28" s="129"/>
      <c r="AX28" s="129">
        <f>AY28</f>
        <v>5000</v>
      </c>
      <c r="AY28" s="129">
        <v>5000</v>
      </c>
      <c r="AZ28" s="129"/>
      <c r="BA28" s="129"/>
      <c r="BB28" s="129">
        <f t="shared" si="29"/>
        <v>0</v>
      </c>
      <c r="BC28" s="129">
        <f t="shared" si="29"/>
        <v>0</v>
      </c>
      <c r="BD28" s="129"/>
      <c r="BE28" s="129"/>
      <c r="BF28" s="129">
        <f t="shared" si="17"/>
        <v>0</v>
      </c>
      <c r="BG28" s="129">
        <f t="shared" si="17"/>
        <v>0</v>
      </c>
      <c r="BH28" s="129"/>
      <c r="BI28" s="129"/>
      <c r="BJ28" s="129">
        <f t="shared" si="18"/>
        <v>5000</v>
      </c>
      <c r="BK28" s="129">
        <f t="shared" si="18"/>
        <v>5000</v>
      </c>
      <c r="BL28" s="129"/>
      <c r="BM28" s="129"/>
      <c r="BN28" s="129">
        <f t="shared" si="30"/>
        <v>5000</v>
      </c>
      <c r="BO28" s="129">
        <f t="shared" si="30"/>
        <v>5000</v>
      </c>
      <c r="BP28" s="129">
        <f t="shared" si="30"/>
        <v>0</v>
      </c>
      <c r="BQ28" s="129">
        <f t="shared" si="30"/>
        <v>0</v>
      </c>
      <c r="BR28" s="129">
        <v>25000</v>
      </c>
      <c r="BS28" s="129">
        <v>25000</v>
      </c>
      <c r="BT28" s="129">
        <v>0</v>
      </c>
      <c r="BU28" s="129">
        <v>0</v>
      </c>
      <c r="BV28" s="157">
        <v>25000</v>
      </c>
      <c r="BW28" s="157">
        <v>25000</v>
      </c>
      <c r="BX28" s="157">
        <v>0</v>
      </c>
      <c r="BY28" s="157">
        <v>0</v>
      </c>
      <c r="BZ28" s="157">
        <v>25000</v>
      </c>
      <c r="CA28" s="157">
        <v>25000</v>
      </c>
      <c r="CB28" s="157">
        <v>0</v>
      </c>
      <c r="CC28" s="157">
        <v>0</v>
      </c>
      <c r="CD28" s="157">
        <f t="shared" si="19"/>
        <v>0</v>
      </c>
      <c r="CE28" s="157">
        <f t="shared" si="20"/>
        <v>0</v>
      </c>
      <c r="CF28" s="159"/>
      <c r="CG28" s="44">
        <f t="shared" si="21"/>
        <v>0</v>
      </c>
      <c r="CH28" t="s">
        <v>1538</v>
      </c>
      <c r="CI28" t="s">
        <v>62</v>
      </c>
      <c r="CJ28" t="s">
        <v>1228</v>
      </c>
      <c r="CN28" s="1" t="e">
        <f>CE28-#REF!</f>
        <v>#REF!</v>
      </c>
      <c r="CP28" s="44"/>
      <c r="CQ28" s="144"/>
    </row>
    <row r="29" spans="1:95" ht="28.15" hidden="1" customHeight="1" outlineLevel="1">
      <c r="A29" s="154">
        <v>3</v>
      </c>
      <c r="B29" s="155" t="s">
        <v>40</v>
      </c>
      <c r="C29" s="156" t="s">
        <v>1546</v>
      </c>
      <c r="D29" s="156"/>
      <c r="E29" s="156"/>
      <c r="F29" s="156" t="s">
        <v>41</v>
      </c>
      <c r="G29" s="155"/>
      <c r="H29" s="156"/>
      <c r="I29" s="156"/>
      <c r="J29" s="157"/>
      <c r="K29" s="157"/>
      <c r="L29" s="157"/>
      <c r="M29" s="157"/>
      <c r="N29" s="129">
        <v>25000</v>
      </c>
      <c r="O29" s="129">
        <v>25000</v>
      </c>
      <c r="P29" s="129">
        <v>0</v>
      </c>
      <c r="Q29" s="129">
        <v>3080</v>
      </c>
      <c r="R29" s="129">
        <v>25000</v>
      </c>
      <c r="S29" s="129">
        <v>25000</v>
      </c>
      <c r="T29" s="129"/>
      <c r="U29" s="129">
        <v>3080</v>
      </c>
      <c r="V29" s="129">
        <f t="shared" si="13"/>
        <v>20000</v>
      </c>
      <c r="W29" s="129">
        <f t="shared" si="13"/>
        <v>20000</v>
      </c>
      <c r="X29" s="129">
        <f t="shared" si="13"/>
        <v>0</v>
      </c>
      <c r="Y29" s="129">
        <f t="shared" si="13"/>
        <v>3080</v>
      </c>
      <c r="Z29" s="129">
        <v>10000</v>
      </c>
      <c r="AA29" s="129">
        <v>10000</v>
      </c>
      <c r="AB29" s="129"/>
      <c r="AC29" s="129">
        <v>3080</v>
      </c>
      <c r="AD29" s="129">
        <v>10000</v>
      </c>
      <c r="AE29" s="129">
        <v>10000</v>
      </c>
      <c r="AF29" s="129"/>
      <c r="AG29" s="129"/>
      <c r="AH29" s="129">
        <v>5000</v>
      </c>
      <c r="AI29" s="129">
        <v>5000</v>
      </c>
      <c r="AJ29" s="129"/>
      <c r="AK29" s="129"/>
      <c r="AL29" s="129">
        <f t="shared" si="28"/>
        <v>0</v>
      </c>
      <c r="AM29" s="129">
        <f t="shared" si="28"/>
        <v>0</v>
      </c>
      <c r="AN29" s="129"/>
      <c r="AO29" s="129"/>
      <c r="AP29" s="129"/>
      <c r="AQ29" s="129"/>
      <c r="AR29" s="129"/>
      <c r="AS29" s="129"/>
      <c r="AT29" s="129">
        <v>5000</v>
      </c>
      <c r="AU29" s="129">
        <v>5000</v>
      </c>
      <c r="AV29" s="129"/>
      <c r="AW29" s="129"/>
      <c r="AX29" s="129">
        <f>AY29</f>
        <v>5000</v>
      </c>
      <c r="AY29" s="129">
        <v>5000</v>
      </c>
      <c r="AZ29" s="129"/>
      <c r="BA29" s="129"/>
      <c r="BB29" s="129">
        <f t="shared" si="29"/>
        <v>0</v>
      </c>
      <c r="BC29" s="129">
        <f t="shared" si="29"/>
        <v>0</v>
      </c>
      <c r="BD29" s="129"/>
      <c r="BE29" s="129"/>
      <c r="BF29" s="129">
        <f t="shared" si="17"/>
        <v>0</v>
      </c>
      <c r="BG29" s="129">
        <f t="shared" si="17"/>
        <v>0</v>
      </c>
      <c r="BH29" s="129"/>
      <c r="BI29" s="129"/>
      <c r="BJ29" s="129">
        <f t="shared" si="18"/>
        <v>5000</v>
      </c>
      <c r="BK29" s="129">
        <f t="shared" si="18"/>
        <v>5000</v>
      </c>
      <c r="BL29" s="129"/>
      <c r="BM29" s="129"/>
      <c r="BN29" s="129">
        <f t="shared" si="30"/>
        <v>5000</v>
      </c>
      <c r="BO29" s="129">
        <f t="shared" si="30"/>
        <v>5000</v>
      </c>
      <c r="BP29" s="129">
        <f t="shared" si="30"/>
        <v>0</v>
      </c>
      <c r="BQ29" s="129">
        <f t="shared" si="30"/>
        <v>0</v>
      </c>
      <c r="BR29" s="129">
        <v>25000</v>
      </c>
      <c r="BS29" s="129">
        <v>25000</v>
      </c>
      <c r="BT29" s="129">
        <v>0</v>
      </c>
      <c r="BU29" s="129">
        <v>3080</v>
      </c>
      <c r="BV29" s="157">
        <v>25000</v>
      </c>
      <c r="BW29" s="157">
        <v>25000</v>
      </c>
      <c r="BX29" s="157">
        <v>0</v>
      </c>
      <c r="BY29" s="157">
        <v>3080</v>
      </c>
      <c r="BZ29" s="157">
        <v>25000</v>
      </c>
      <c r="CA29" s="157">
        <v>25000</v>
      </c>
      <c r="CB29" s="157">
        <v>0</v>
      </c>
      <c r="CC29" s="157">
        <v>3080</v>
      </c>
      <c r="CD29" s="157">
        <f t="shared" si="19"/>
        <v>0</v>
      </c>
      <c r="CE29" s="157">
        <f t="shared" si="20"/>
        <v>0</v>
      </c>
      <c r="CF29" s="159"/>
      <c r="CG29" s="44">
        <f t="shared" si="21"/>
        <v>0</v>
      </c>
      <c r="CH29" t="s">
        <v>1538</v>
      </c>
      <c r="CI29" t="s">
        <v>62</v>
      </c>
      <c r="CJ29" t="s">
        <v>1228</v>
      </c>
      <c r="CN29" s="1" t="e">
        <f>CE29-#REF!</f>
        <v>#REF!</v>
      </c>
      <c r="CP29" s="44"/>
      <c r="CQ29" s="144"/>
    </row>
    <row r="30" spans="1:95" ht="28.15" hidden="1" customHeight="1" outlineLevel="1">
      <c r="A30" s="148" t="s">
        <v>1549</v>
      </c>
      <c r="B30" s="149" t="s">
        <v>1550</v>
      </c>
      <c r="C30" s="150"/>
      <c r="D30" s="150"/>
      <c r="E30" s="150"/>
      <c r="F30" s="150"/>
      <c r="G30" s="149"/>
      <c r="H30" s="150"/>
      <c r="I30" s="150"/>
      <c r="J30" s="151"/>
      <c r="K30" s="151"/>
      <c r="L30" s="151"/>
      <c r="M30" s="151"/>
      <c r="N30" s="152">
        <v>65000</v>
      </c>
      <c r="O30" s="152">
        <v>65000</v>
      </c>
      <c r="P30" s="152">
        <v>0</v>
      </c>
      <c r="Q30" s="152">
        <v>0</v>
      </c>
      <c r="R30" s="152">
        <f t="shared" ref="R30:U30" si="31">SUM(R31:R34)</f>
        <v>65000</v>
      </c>
      <c r="S30" s="152">
        <f t="shared" si="31"/>
        <v>65000</v>
      </c>
      <c r="T30" s="152">
        <f t="shared" si="31"/>
        <v>0</v>
      </c>
      <c r="U30" s="152">
        <f t="shared" si="31"/>
        <v>0</v>
      </c>
      <c r="V30" s="129">
        <f t="shared" si="13"/>
        <v>39000</v>
      </c>
      <c r="W30" s="129">
        <f t="shared" si="13"/>
        <v>39000</v>
      </c>
      <c r="X30" s="129">
        <f t="shared" si="13"/>
        <v>0</v>
      </c>
      <c r="Y30" s="129">
        <f t="shared" si="13"/>
        <v>0</v>
      </c>
      <c r="Z30" s="152">
        <f t="shared" ref="Z30:AE30" si="32">SUM(Z31:Z34)</f>
        <v>13000</v>
      </c>
      <c r="AA30" s="152">
        <f t="shared" si="32"/>
        <v>13000</v>
      </c>
      <c r="AB30" s="152">
        <f t="shared" si="32"/>
        <v>0</v>
      </c>
      <c r="AC30" s="152">
        <f t="shared" si="32"/>
        <v>0</v>
      </c>
      <c r="AD30" s="152">
        <f t="shared" si="32"/>
        <v>13000</v>
      </c>
      <c r="AE30" s="152">
        <f t="shared" si="32"/>
        <v>13000</v>
      </c>
      <c r="AF30" s="152"/>
      <c r="AG30" s="152"/>
      <c r="AH30" s="152">
        <f t="shared" ref="AH30:AM30" si="33">SUM(AH31:AH34)</f>
        <v>13000</v>
      </c>
      <c r="AI30" s="152">
        <f t="shared" si="33"/>
        <v>13000</v>
      </c>
      <c r="AJ30" s="152">
        <f t="shared" si="33"/>
        <v>0</v>
      </c>
      <c r="AK30" s="152">
        <f t="shared" si="33"/>
        <v>0</v>
      </c>
      <c r="AL30" s="152">
        <f t="shared" si="33"/>
        <v>0</v>
      </c>
      <c r="AM30" s="152">
        <f t="shared" si="33"/>
        <v>0</v>
      </c>
      <c r="AN30" s="152"/>
      <c r="AO30" s="152"/>
      <c r="AP30" s="152">
        <f>SUM(AP31:AP34)</f>
        <v>0</v>
      </c>
      <c r="AQ30" s="152">
        <f>SUM(AQ31:AQ34)</f>
        <v>0</v>
      </c>
      <c r="AR30" s="152"/>
      <c r="AS30" s="152"/>
      <c r="AT30" s="152">
        <f>SUM(AT31:AT34)</f>
        <v>13000</v>
      </c>
      <c r="AU30" s="152">
        <f>SUM(AU31:AU34)</f>
        <v>13000</v>
      </c>
      <c r="AV30" s="152"/>
      <c r="AW30" s="152"/>
      <c r="AX30" s="152">
        <f t="shared" ref="AX30:BC30" si="34">SUM(AX31:AX34)</f>
        <v>13000</v>
      </c>
      <c r="AY30" s="152">
        <f t="shared" si="34"/>
        <v>13000</v>
      </c>
      <c r="AZ30" s="152">
        <f t="shared" si="34"/>
        <v>0</v>
      </c>
      <c r="BA30" s="152">
        <f t="shared" si="34"/>
        <v>0</v>
      </c>
      <c r="BB30" s="152">
        <f t="shared" si="34"/>
        <v>0</v>
      </c>
      <c r="BC30" s="152">
        <f t="shared" si="34"/>
        <v>0</v>
      </c>
      <c r="BD30" s="152"/>
      <c r="BE30" s="152"/>
      <c r="BF30" s="129">
        <f t="shared" si="17"/>
        <v>0</v>
      </c>
      <c r="BG30" s="129">
        <f t="shared" si="17"/>
        <v>0</v>
      </c>
      <c r="BH30" s="129"/>
      <c r="BI30" s="129"/>
      <c r="BJ30" s="129">
        <f t="shared" si="18"/>
        <v>13000</v>
      </c>
      <c r="BK30" s="129">
        <f t="shared" si="18"/>
        <v>13000</v>
      </c>
      <c r="BL30" s="152"/>
      <c r="BM30" s="152"/>
      <c r="BN30" s="152">
        <f t="shared" ref="BN30:CE30" si="35">SUM(BN31:BN34)</f>
        <v>26000</v>
      </c>
      <c r="BO30" s="152">
        <f t="shared" si="35"/>
        <v>26000</v>
      </c>
      <c r="BP30" s="152">
        <f t="shared" si="35"/>
        <v>0</v>
      </c>
      <c r="BQ30" s="152">
        <f t="shared" si="35"/>
        <v>0</v>
      </c>
      <c r="BR30" s="152">
        <f t="shared" si="35"/>
        <v>65000</v>
      </c>
      <c r="BS30" s="152">
        <f t="shared" si="35"/>
        <v>65000</v>
      </c>
      <c r="BT30" s="152">
        <f t="shared" si="35"/>
        <v>0</v>
      </c>
      <c r="BU30" s="152">
        <f t="shared" si="35"/>
        <v>0</v>
      </c>
      <c r="BV30" s="151">
        <f t="shared" si="35"/>
        <v>65000</v>
      </c>
      <c r="BW30" s="151">
        <f t="shared" si="35"/>
        <v>65000</v>
      </c>
      <c r="BX30" s="151">
        <f t="shared" si="35"/>
        <v>0</v>
      </c>
      <c r="BY30" s="151">
        <f t="shared" si="35"/>
        <v>0</v>
      </c>
      <c r="BZ30" s="151">
        <f t="shared" si="35"/>
        <v>65000</v>
      </c>
      <c r="CA30" s="151">
        <f t="shared" si="35"/>
        <v>65000</v>
      </c>
      <c r="CB30" s="151">
        <f t="shared" si="35"/>
        <v>0</v>
      </c>
      <c r="CC30" s="151">
        <f t="shared" si="35"/>
        <v>0</v>
      </c>
      <c r="CD30" s="151">
        <f t="shared" si="35"/>
        <v>0</v>
      </c>
      <c r="CE30" s="151">
        <f t="shared" si="35"/>
        <v>0</v>
      </c>
      <c r="CF30" s="159"/>
      <c r="CG30" s="44">
        <f t="shared" si="21"/>
        <v>0</v>
      </c>
      <c r="CN30" s="1" t="e">
        <f>CE30-#REF!</f>
        <v>#REF!</v>
      </c>
      <c r="CP30" s="44"/>
      <c r="CQ30" s="144"/>
    </row>
    <row r="31" spans="1:95" ht="28.15" hidden="1" customHeight="1" outlineLevel="1">
      <c r="A31" s="154">
        <v>1</v>
      </c>
      <c r="B31" s="155" t="s">
        <v>34</v>
      </c>
      <c r="C31" s="156" t="s">
        <v>35</v>
      </c>
      <c r="D31" s="156"/>
      <c r="E31" s="156"/>
      <c r="F31" s="156" t="s">
        <v>17</v>
      </c>
      <c r="G31" s="155"/>
      <c r="H31" s="156"/>
      <c r="I31" s="156"/>
      <c r="J31" s="157"/>
      <c r="K31" s="157"/>
      <c r="L31" s="157"/>
      <c r="M31" s="157"/>
      <c r="N31" s="129">
        <v>25000</v>
      </c>
      <c r="O31" s="129">
        <v>25000</v>
      </c>
      <c r="P31" s="129">
        <v>0</v>
      </c>
      <c r="Q31" s="129">
        <v>0</v>
      </c>
      <c r="R31" s="129">
        <v>25000</v>
      </c>
      <c r="S31" s="129">
        <v>25000</v>
      </c>
      <c r="T31" s="129"/>
      <c r="U31" s="129">
        <v>0</v>
      </c>
      <c r="V31" s="129">
        <f t="shared" si="13"/>
        <v>15000</v>
      </c>
      <c r="W31" s="129">
        <f t="shared" si="13"/>
        <v>15000</v>
      </c>
      <c r="X31" s="129">
        <f t="shared" si="13"/>
        <v>0</v>
      </c>
      <c r="Y31" s="129">
        <f t="shared" si="13"/>
        <v>0</v>
      </c>
      <c r="Z31" s="129">
        <v>5000</v>
      </c>
      <c r="AA31" s="129">
        <v>5000</v>
      </c>
      <c r="AB31" s="129"/>
      <c r="AC31" s="129">
        <v>0</v>
      </c>
      <c r="AD31" s="129">
        <v>5000</v>
      </c>
      <c r="AE31" s="129">
        <v>5000</v>
      </c>
      <c r="AF31" s="129"/>
      <c r="AG31" s="129"/>
      <c r="AH31" s="129">
        <v>5000</v>
      </c>
      <c r="AI31" s="129">
        <v>5000</v>
      </c>
      <c r="AJ31" s="129"/>
      <c r="AK31" s="129">
        <v>0</v>
      </c>
      <c r="AL31" s="129">
        <f t="shared" ref="AL31:AM34" si="36">Z31-AD31</f>
        <v>0</v>
      </c>
      <c r="AM31" s="129">
        <f t="shared" si="36"/>
        <v>0</v>
      </c>
      <c r="AN31" s="129"/>
      <c r="AO31" s="129"/>
      <c r="AP31" s="129"/>
      <c r="AQ31" s="129"/>
      <c r="AR31" s="129"/>
      <c r="AS31" s="129"/>
      <c r="AT31" s="129">
        <v>5000</v>
      </c>
      <c r="AU31" s="129">
        <v>5000</v>
      </c>
      <c r="AV31" s="129"/>
      <c r="AW31" s="129"/>
      <c r="AX31" s="129">
        <v>5000</v>
      </c>
      <c r="AY31" s="129">
        <v>5000</v>
      </c>
      <c r="AZ31" s="129"/>
      <c r="BA31" s="129"/>
      <c r="BB31" s="129">
        <f t="shared" ref="BB31:BC34" si="37">AH31-AT31</f>
        <v>0</v>
      </c>
      <c r="BC31" s="129">
        <f t="shared" si="37"/>
        <v>0</v>
      </c>
      <c r="BD31" s="129"/>
      <c r="BE31" s="129"/>
      <c r="BF31" s="129">
        <f t="shared" si="17"/>
        <v>0</v>
      </c>
      <c r="BG31" s="129">
        <f t="shared" si="17"/>
        <v>0</v>
      </c>
      <c r="BH31" s="129"/>
      <c r="BI31" s="129"/>
      <c r="BJ31" s="129">
        <f t="shared" si="18"/>
        <v>5000</v>
      </c>
      <c r="BK31" s="129">
        <f t="shared" si="18"/>
        <v>5000</v>
      </c>
      <c r="BL31" s="129"/>
      <c r="BM31" s="129"/>
      <c r="BN31" s="129">
        <f t="shared" ref="BN31:BQ34" si="38">N31-V31</f>
        <v>10000</v>
      </c>
      <c r="BO31" s="129">
        <f t="shared" si="38"/>
        <v>10000</v>
      </c>
      <c r="BP31" s="129">
        <f t="shared" si="38"/>
        <v>0</v>
      </c>
      <c r="BQ31" s="129">
        <f t="shared" si="38"/>
        <v>0</v>
      </c>
      <c r="BR31" s="129">
        <v>25000</v>
      </c>
      <c r="BS31" s="129">
        <v>25000</v>
      </c>
      <c r="BT31" s="129">
        <v>0</v>
      </c>
      <c r="BU31" s="129">
        <v>0</v>
      </c>
      <c r="BV31" s="157">
        <v>25000</v>
      </c>
      <c r="BW31" s="157">
        <v>25000</v>
      </c>
      <c r="BX31" s="157">
        <v>0</v>
      </c>
      <c r="BY31" s="157">
        <v>0</v>
      </c>
      <c r="BZ31" s="157">
        <v>25000</v>
      </c>
      <c r="CA31" s="157">
        <v>25000</v>
      </c>
      <c r="CB31" s="157">
        <v>0</v>
      </c>
      <c r="CC31" s="157">
        <v>0</v>
      </c>
      <c r="CD31" s="157">
        <f t="shared" si="19"/>
        <v>0</v>
      </c>
      <c r="CE31" s="157">
        <f t="shared" si="20"/>
        <v>0</v>
      </c>
      <c r="CF31" s="225"/>
      <c r="CG31" s="44">
        <f t="shared" si="21"/>
        <v>0</v>
      </c>
      <c r="CH31" t="s">
        <v>1538</v>
      </c>
      <c r="CI31" t="s">
        <v>62</v>
      </c>
      <c r="CJ31" t="s">
        <v>1228</v>
      </c>
      <c r="CN31" s="1" t="e">
        <f>CE31-#REF!</f>
        <v>#REF!</v>
      </c>
      <c r="CP31" s="44"/>
      <c r="CQ31" s="144"/>
    </row>
    <row r="32" spans="1:95" ht="28.15" hidden="1" customHeight="1" outlineLevel="1">
      <c r="A32" s="154">
        <v>2</v>
      </c>
      <c r="B32" s="155" t="s">
        <v>36</v>
      </c>
      <c r="C32" s="156" t="s">
        <v>1542</v>
      </c>
      <c r="D32" s="156"/>
      <c r="E32" s="156"/>
      <c r="F32" s="156" t="s">
        <v>1543</v>
      </c>
      <c r="G32" s="155"/>
      <c r="H32" s="156"/>
      <c r="I32" s="156"/>
      <c r="J32" s="157"/>
      <c r="K32" s="157"/>
      <c r="L32" s="157"/>
      <c r="M32" s="157"/>
      <c r="N32" s="129">
        <v>15000.000000000002</v>
      </c>
      <c r="O32" s="129">
        <v>15000.000000000002</v>
      </c>
      <c r="P32" s="129">
        <v>0</v>
      </c>
      <c r="Q32" s="129">
        <v>0</v>
      </c>
      <c r="R32" s="129">
        <v>15000.000000000002</v>
      </c>
      <c r="S32" s="129">
        <v>15000.000000000002</v>
      </c>
      <c r="T32" s="129"/>
      <c r="U32" s="129">
        <v>0</v>
      </c>
      <c r="V32" s="129">
        <f t="shared" si="13"/>
        <v>9000</v>
      </c>
      <c r="W32" s="129">
        <f t="shared" si="13"/>
        <v>9000</v>
      </c>
      <c r="X32" s="129">
        <f t="shared" si="13"/>
        <v>0</v>
      </c>
      <c r="Y32" s="129">
        <f t="shared" si="13"/>
        <v>0</v>
      </c>
      <c r="Z32" s="129">
        <v>3000</v>
      </c>
      <c r="AA32" s="129">
        <v>3000</v>
      </c>
      <c r="AB32" s="129"/>
      <c r="AC32" s="129">
        <v>0</v>
      </c>
      <c r="AD32" s="129">
        <v>3000</v>
      </c>
      <c r="AE32" s="129">
        <v>3000</v>
      </c>
      <c r="AF32" s="129"/>
      <c r="AG32" s="129"/>
      <c r="AH32" s="129">
        <v>3000</v>
      </c>
      <c r="AI32" s="129">
        <v>3000</v>
      </c>
      <c r="AJ32" s="129"/>
      <c r="AK32" s="129">
        <v>0</v>
      </c>
      <c r="AL32" s="129">
        <f t="shared" si="36"/>
        <v>0</v>
      </c>
      <c r="AM32" s="129">
        <f t="shared" si="36"/>
        <v>0</v>
      </c>
      <c r="AN32" s="129"/>
      <c r="AO32" s="129"/>
      <c r="AP32" s="129"/>
      <c r="AQ32" s="129"/>
      <c r="AR32" s="129"/>
      <c r="AS32" s="129"/>
      <c r="AT32" s="129">
        <v>3000</v>
      </c>
      <c r="AU32" s="129">
        <v>3000</v>
      </c>
      <c r="AV32" s="129"/>
      <c r="AW32" s="129"/>
      <c r="AX32" s="129">
        <v>3000</v>
      </c>
      <c r="AY32" s="129">
        <v>3000</v>
      </c>
      <c r="AZ32" s="129"/>
      <c r="BA32" s="129"/>
      <c r="BB32" s="129">
        <f t="shared" si="37"/>
        <v>0</v>
      </c>
      <c r="BC32" s="129">
        <f t="shared" si="37"/>
        <v>0</v>
      </c>
      <c r="BD32" s="129"/>
      <c r="BE32" s="129"/>
      <c r="BF32" s="129">
        <f t="shared" si="17"/>
        <v>0</v>
      </c>
      <c r="BG32" s="129">
        <f t="shared" si="17"/>
        <v>0</v>
      </c>
      <c r="BH32" s="129"/>
      <c r="BI32" s="129"/>
      <c r="BJ32" s="129">
        <f t="shared" si="18"/>
        <v>3000</v>
      </c>
      <c r="BK32" s="129">
        <f t="shared" si="18"/>
        <v>3000</v>
      </c>
      <c r="BL32" s="129"/>
      <c r="BM32" s="129"/>
      <c r="BN32" s="129">
        <f t="shared" si="38"/>
        <v>6000.0000000000018</v>
      </c>
      <c r="BO32" s="129">
        <f t="shared" si="38"/>
        <v>6000.0000000000018</v>
      </c>
      <c r="BP32" s="129">
        <f t="shared" si="38"/>
        <v>0</v>
      </c>
      <c r="BQ32" s="129">
        <f t="shared" si="38"/>
        <v>0</v>
      </c>
      <c r="BR32" s="129">
        <v>15000.000000000002</v>
      </c>
      <c r="BS32" s="129">
        <v>15000.000000000002</v>
      </c>
      <c r="BT32" s="129">
        <v>0</v>
      </c>
      <c r="BU32" s="129">
        <v>0</v>
      </c>
      <c r="BV32" s="157">
        <v>15000.000000000002</v>
      </c>
      <c r="BW32" s="157">
        <v>15000.000000000002</v>
      </c>
      <c r="BX32" s="157">
        <v>0</v>
      </c>
      <c r="BY32" s="157">
        <v>0</v>
      </c>
      <c r="BZ32" s="157">
        <v>15000.000000000002</v>
      </c>
      <c r="CA32" s="157">
        <v>15000.000000000002</v>
      </c>
      <c r="CB32" s="157">
        <v>0</v>
      </c>
      <c r="CC32" s="157">
        <v>0</v>
      </c>
      <c r="CD32" s="157">
        <f t="shared" si="19"/>
        <v>0</v>
      </c>
      <c r="CE32" s="157">
        <f t="shared" si="20"/>
        <v>0</v>
      </c>
      <c r="CF32" s="159"/>
      <c r="CG32" s="44">
        <f t="shared" si="21"/>
        <v>0</v>
      </c>
      <c r="CH32" t="s">
        <v>1538</v>
      </c>
      <c r="CI32" t="s">
        <v>62</v>
      </c>
      <c r="CJ32" t="s">
        <v>1228</v>
      </c>
      <c r="CN32" s="1" t="e">
        <f>CE32-#REF!</f>
        <v>#REF!</v>
      </c>
      <c r="CP32" s="44"/>
      <c r="CQ32" s="144"/>
    </row>
    <row r="33" spans="1:95" ht="28.15" hidden="1" customHeight="1" outlineLevel="1">
      <c r="A33" s="154">
        <v>3</v>
      </c>
      <c r="B33" s="155" t="s">
        <v>37</v>
      </c>
      <c r="C33" s="156" t="s">
        <v>1544</v>
      </c>
      <c r="D33" s="156"/>
      <c r="E33" s="156"/>
      <c r="F33" s="156" t="s">
        <v>1545</v>
      </c>
      <c r="G33" s="155"/>
      <c r="H33" s="156"/>
      <c r="I33" s="156"/>
      <c r="J33" s="157"/>
      <c r="K33" s="157"/>
      <c r="L33" s="157"/>
      <c r="M33" s="157"/>
      <c r="N33" s="129">
        <v>10000</v>
      </c>
      <c r="O33" s="129">
        <v>10000</v>
      </c>
      <c r="P33" s="129">
        <v>0</v>
      </c>
      <c r="Q33" s="129">
        <v>0</v>
      </c>
      <c r="R33" s="129">
        <v>10000</v>
      </c>
      <c r="S33" s="129">
        <v>10000</v>
      </c>
      <c r="T33" s="129"/>
      <c r="U33" s="129">
        <v>0</v>
      </c>
      <c r="V33" s="129">
        <f t="shared" si="13"/>
        <v>6000</v>
      </c>
      <c r="W33" s="129">
        <f t="shared" si="13"/>
        <v>6000</v>
      </c>
      <c r="X33" s="129">
        <f t="shared" si="13"/>
        <v>0</v>
      </c>
      <c r="Y33" s="129">
        <f t="shared" si="13"/>
        <v>0</v>
      </c>
      <c r="Z33" s="129">
        <v>2000</v>
      </c>
      <c r="AA33" s="129">
        <v>2000</v>
      </c>
      <c r="AB33" s="129"/>
      <c r="AC33" s="129">
        <v>0</v>
      </c>
      <c r="AD33" s="129">
        <v>2000</v>
      </c>
      <c r="AE33" s="129">
        <v>2000</v>
      </c>
      <c r="AF33" s="129"/>
      <c r="AG33" s="129"/>
      <c r="AH33" s="129">
        <v>2000</v>
      </c>
      <c r="AI33" s="129">
        <v>2000</v>
      </c>
      <c r="AJ33" s="129"/>
      <c r="AK33" s="129">
        <v>0</v>
      </c>
      <c r="AL33" s="129">
        <f t="shared" si="36"/>
        <v>0</v>
      </c>
      <c r="AM33" s="129">
        <f t="shared" si="36"/>
        <v>0</v>
      </c>
      <c r="AN33" s="129"/>
      <c r="AO33" s="129"/>
      <c r="AP33" s="129"/>
      <c r="AQ33" s="129"/>
      <c r="AR33" s="129"/>
      <c r="AS33" s="129"/>
      <c r="AT33" s="129">
        <v>2000</v>
      </c>
      <c r="AU33" s="129">
        <v>2000</v>
      </c>
      <c r="AV33" s="129"/>
      <c r="AW33" s="129"/>
      <c r="AX33" s="129">
        <v>2000</v>
      </c>
      <c r="AY33" s="129">
        <v>2000</v>
      </c>
      <c r="AZ33" s="129"/>
      <c r="BA33" s="129"/>
      <c r="BB33" s="129">
        <f t="shared" si="37"/>
        <v>0</v>
      </c>
      <c r="BC33" s="129">
        <f t="shared" si="37"/>
        <v>0</v>
      </c>
      <c r="BD33" s="129"/>
      <c r="BE33" s="129"/>
      <c r="BF33" s="129">
        <f t="shared" si="17"/>
        <v>0</v>
      </c>
      <c r="BG33" s="129">
        <f t="shared" si="17"/>
        <v>0</v>
      </c>
      <c r="BH33" s="129"/>
      <c r="BI33" s="129"/>
      <c r="BJ33" s="129">
        <f t="shared" si="18"/>
        <v>2000</v>
      </c>
      <c r="BK33" s="129">
        <f t="shared" si="18"/>
        <v>2000</v>
      </c>
      <c r="BL33" s="129"/>
      <c r="BM33" s="129"/>
      <c r="BN33" s="129">
        <f t="shared" si="38"/>
        <v>4000</v>
      </c>
      <c r="BO33" s="129">
        <f t="shared" si="38"/>
        <v>4000</v>
      </c>
      <c r="BP33" s="129">
        <f t="shared" si="38"/>
        <v>0</v>
      </c>
      <c r="BQ33" s="129">
        <f t="shared" si="38"/>
        <v>0</v>
      </c>
      <c r="BR33" s="129">
        <v>10000</v>
      </c>
      <c r="BS33" s="129">
        <v>10000</v>
      </c>
      <c r="BT33" s="129">
        <v>0</v>
      </c>
      <c r="BU33" s="129">
        <v>0</v>
      </c>
      <c r="BV33" s="157">
        <v>10000</v>
      </c>
      <c r="BW33" s="157">
        <v>10000</v>
      </c>
      <c r="BX33" s="157">
        <v>0</v>
      </c>
      <c r="BY33" s="157">
        <v>0</v>
      </c>
      <c r="BZ33" s="157">
        <v>10000</v>
      </c>
      <c r="CA33" s="157">
        <v>10000</v>
      </c>
      <c r="CB33" s="157">
        <v>0</v>
      </c>
      <c r="CC33" s="157">
        <v>0</v>
      </c>
      <c r="CD33" s="157">
        <f t="shared" si="19"/>
        <v>0</v>
      </c>
      <c r="CE33" s="157">
        <f t="shared" si="20"/>
        <v>0</v>
      </c>
      <c r="CF33" s="225"/>
      <c r="CG33" s="44">
        <f t="shared" si="21"/>
        <v>0</v>
      </c>
      <c r="CH33" t="s">
        <v>1538</v>
      </c>
      <c r="CI33" t="s">
        <v>62</v>
      </c>
      <c r="CJ33" t="s">
        <v>1228</v>
      </c>
      <c r="CN33" s="1" t="e">
        <f>CE33-#REF!</f>
        <v>#REF!</v>
      </c>
      <c r="CP33" s="44"/>
      <c r="CQ33" s="144"/>
    </row>
    <row r="34" spans="1:95" ht="28.15" hidden="1" customHeight="1" outlineLevel="1">
      <c r="A34" s="154">
        <v>4</v>
      </c>
      <c r="B34" s="155" t="s">
        <v>38</v>
      </c>
      <c r="C34" s="156" t="s">
        <v>1452</v>
      </c>
      <c r="D34" s="156"/>
      <c r="E34" s="156"/>
      <c r="F34" s="156" t="s">
        <v>12</v>
      </c>
      <c r="G34" s="155"/>
      <c r="H34" s="156"/>
      <c r="I34" s="156"/>
      <c r="J34" s="157"/>
      <c r="K34" s="157"/>
      <c r="L34" s="157"/>
      <c r="M34" s="157"/>
      <c r="N34" s="129">
        <v>15000</v>
      </c>
      <c r="O34" s="129">
        <v>15000</v>
      </c>
      <c r="P34" s="129">
        <v>0</v>
      </c>
      <c r="Q34" s="129">
        <v>0</v>
      </c>
      <c r="R34" s="129">
        <v>15000</v>
      </c>
      <c r="S34" s="129">
        <v>15000</v>
      </c>
      <c r="T34" s="129"/>
      <c r="U34" s="129">
        <v>0</v>
      </c>
      <c r="V34" s="129">
        <f t="shared" si="13"/>
        <v>9000</v>
      </c>
      <c r="W34" s="129">
        <f t="shared" si="13"/>
        <v>9000</v>
      </c>
      <c r="X34" s="129">
        <f t="shared" si="13"/>
        <v>0</v>
      </c>
      <c r="Y34" s="129">
        <f t="shared" si="13"/>
        <v>0</v>
      </c>
      <c r="Z34" s="129">
        <v>3000</v>
      </c>
      <c r="AA34" s="129">
        <v>3000</v>
      </c>
      <c r="AB34" s="129"/>
      <c r="AC34" s="129">
        <v>0</v>
      </c>
      <c r="AD34" s="129">
        <v>3000</v>
      </c>
      <c r="AE34" s="129">
        <v>3000</v>
      </c>
      <c r="AF34" s="129"/>
      <c r="AG34" s="129"/>
      <c r="AH34" s="129">
        <v>3000</v>
      </c>
      <c r="AI34" s="129">
        <v>3000</v>
      </c>
      <c r="AJ34" s="129"/>
      <c r="AK34" s="129">
        <v>0</v>
      </c>
      <c r="AL34" s="129">
        <f t="shared" si="36"/>
        <v>0</v>
      </c>
      <c r="AM34" s="129">
        <f t="shared" si="36"/>
        <v>0</v>
      </c>
      <c r="AN34" s="129"/>
      <c r="AO34" s="129"/>
      <c r="AP34" s="129"/>
      <c r="AQ34" s="129"/>
      <c r="AR34" s="129"/>
      <c r="AS34" s="129"/>
      <c r="AT34" s="129">
        <v>3000</v>
      </c>
      <c r="AU34" s="129">
        <v>3000</v>
      </c>
      <c r="AV34" s="129"/>
      <c r="AW34" s="129"/>
      <c r="AX34" s="129">
        <v>3000</v>
      </c>
      <c r="AY34" s="129">
        <v>3000</v>
      </c>
      <c r="AZ34" s="129"/>
      <c r="BA34" s="129"/>
      <c r="BB34" s="129">
        <f t="shared" si="37"/>
        <v>0</v>
      </c>
      <c r="BC34" s="129">
        <f t="shared" si="37"/>
        <v>0</v>
      </c>
      <c r="BD34" s="129"/>
      <c r="BE34" s="129"/>
      <c r="BF34" s="129">
        <f t="shared" si="17"/>
        <v>0</v>
      </c>
      <c r="BG34" s="129">
        <f t="shared" si="17"/>
        <v>0</v>
      </c>
      <c r="BH34" s="129"/>
      <c r="BI34" s="129"/>
      <c r="BJ34" s="129">
        <f t="shared" si="18"/>
        <v>3000</v>
      </c>
      <c r="BK34" s="129">
        <f t="shared" si="18"/>
        <v>3000</v>
      </c>
      <c r="BL34" s="129"/>
      <c r="BM34" s="129"/>
      <c r="BN34" s="129">
        <f t="shared" si="38"/>
        <v>6000</v>
      </c>
      <c r="BO34" s="129">
        <f t="shared" si="38"/>
        <v>6000</v>
      </c>
      <c r="BP34" s="129">
        <f t="shared" si="38"/>
        <v>0</v>
      </c>
      <c r="BQ34" s="129">
        <f t="shared" si="38"/>
        <v>0</v>
      </c>
      <c r="BR34" s="129">
        <v>15000</v>
      </c>
      <c r="BS34" s="129">
        <v>15000</v>
      </c>
      <c r="BT34" s="129">
        <v>0</v>
      </c>
      <c r="BU34" s="129">
        <v>0</v>
      </c>
      <c r="BV34" s="157">
        <v>15000</v>
      </c>
      <c r="BW34" s="157">
        <v>15000</v>
      </c>
      <c r="BX34" s="157">
        <v>0</v>
      </c>
      <c r="BY34" s="157">
        <v>0</v>
      </c>
      <c r="BZ34" s="157">
        <v>15000</v>
      </c>
      <c r="CA34" s="157">
        <v>15000</v>
      </c>
      <c r="CB34" s="157">
        <v>0</v>
      </c>
      <c r="CC34" s="157">
        <v>0</v>
      </c>
      <c r="CD34" s="157">
        <f t="shared" si="19"/>
        <v>0</v>
      </c>
      <c r="CE34" s="157">
        <f t="shared" si="20"/>
        <v>0</v>
      </c>
      <c r="CF34" s="225"/>
      <c r="CG34" s="44">
        <f t="shared" si="21"/>
        <v>0</v>
      </c>
      <c r="CH34" t="s">
        <v>1538</v>
      </c>
      <c r="CI34" t="s">
        <v>62</v>
      </c>
      <c r="CJ34" t="s">
        <v>1228</v>
      </c>
      <c r="CN34" s="1" t="e">
        <f>CE34-#REF!</f>
        <v>#REF!</v>
      </c>
      <c r="CP34" s="44"/>
      <c r="CQ34" s="144"/>
    </row>
    <row r="35" spans="1:95" ht="28.15" hidden="1" customHeight="1" outlineLevel="1">
      <c r="A35" s="148" t="s">
        <v>1551</v>
      </c>
      <c r="B35" s="149" t="s">
        <v>1552</v>
      </c>
      <c r="C35" s="150"/>
      <c r="D35" s="150"/>
      <c r="E35" s="150"/>
      <c r="F35" s="150"/>
      <c r="G35" s="149"/>
      <c r="H35" s="150"/>
      <c r="I35" s="150"/>
      <c r="J35" s="151">
        <f t="shared" ref="J35:AB35" si="39">SUM(J36:J45)</f>
        <v>0</v>
      </c>
      <c r="K35" s="151">
        <f t="shared" si="39"/>
        <v>0</v>
      </c>
      <c r="L35" s="151">
        <f t="shared" si="39"/>
        <v>0</v>
      </c>
      <c r="M35" s="151">
        <f t="shared" si="39"/>
        <v>0</v>
      </c>
      <c r="N35" s="152">
        <v>9998.1999999999989</v>
      </c>
      <c r="O35" s="152">
        <v>9998.1999999999989</v>
      </c>
      <c r="P35" s="152">
        <v>0</v>
      </c>
      <c r="Q35" s="152">
        <v>0</v>
      </c>
      <c r="R35" s="152">
        <f t="shared" si="39"/>
        <v>9998.1999999999989</v>
      </c>
      <c r="S35" s="152">
        <f t="shared" si="39"/>
        <v>9998.1999999999989</v>
      </c>
      <c r="T35" s="152">
        <f t="shared" si="39"/>
        <v>0</v>
      </c>
      <c r="U35" s="152">
        <f t="shared" si="39"/>
        <v>0</v>
      </c>
      <c r="V35" s="152">
        <f t="shared" si="39"/>
        <v>9998.1999999999989</v>
      </c>
      <c r="W35" s="152">
        <f t="shared" si="39"/>
        <v>9998.1999999999989</v>
      </c>
      <c r="X35" s="152">
        <f t="shared" si="39"/>
        <v>0</v>
      </c>
      <c r="Y35" s="152">
        <f t="shared" si="39"/>
        <v>0</v>
      </c>
      <c r="Z35" s="152">
        <f t="shared" si="39"/>
        <v>9998.1999999999989</v>
      </c>
      <c r="AA35" s="152">
        <f t="shared" si="39"/>
        <v>9998.1999999999989</v>
      </c>
      <c r="AB35" s="152">
        <f t="shared" si="39"/>
        <v>0</v>
      </c>
      <c r="AC35" s="152">
        <f>SUM(AC36:AC45)</f>
        <v>0</v>
      </c>
      <c r="AD35" s="152">
        <f>SUM(AD36:AD45)</f>
        <v>9998.1999999999989</v>
      </c>
      <c r="AE35" s="152">
        <f>SUM(AE36:AE45)</f>
        <v>9998.1999999999989</v>
      </c>
      <c r="AF35" s="152"/>
      <c r="AG35" s="152"/>
      <c r="AH35" s="152">
        <f t="shared" ref="AH35:AM35" si="40">SUM(AH36:AH45)</f>
        <v>0</v>
      </c>
      <c r="AI35" s="152">
        <f t="shared" si="40"/>
        <v>0</v>
      </c>
      <c r="AJ35" s="152">
        <f t="shared" si="40"/>
        <v>0</v>
      </c>
      <c r="AK35" s="152">
        <f t="shared" si="40"/>
        <v>0</v>
      </c>
      <c r="AL35" s="152">
        <f t="shared" si="40"/>
        <v>0</v>
      </c>
      <c r="AM35" s="152">
        <f t="shared" si="40"/>
        <v>0</v>
      </c>
      <c r="AN35" s="152"/>
      <c r="AO35" s="152"/>
      <c r="AP35" s="152">
        <f>SUM(AP36:AP45)</f>
        <v>0</v>
      </c>
      <c r="AQ35" s="152">
        <f>SUM(AQ36:AQ45)</f>
        <v>0</v>
      </c>
      <c r="AR35" s="152"/>
      <c r="AS35" s="152"/>
      <c r="AT35" s="152">
        <f>SUM(AT36:AT45)</f>
        <v>0</v>
      </c>
      <c r="AU35" s="152">
        <f>SUM(AU36:AU45)</f>
        <v>0</v>
      </c>
      <c r="AV35" s="152"/>
      <c r="AW35" s="152"/>
      <c r="AX35" s="152">
        <f t="shared" ref="AX35:BC35" si="41">SUM(AX36:AX45)</f>
        <v>0</v>
      </c>
      <c r="AY35" s="152">
        <f t="shared" si="41"/>
        <v>0</v>
      </c>
      <c r="AZ35" s="152">
        <f t="shared" si="41"/>
        <v>0</v>
      </c>
      <c r="BA35" s="152">
        <f t="shared" si="41"/>
        <v>0</v>
      </c>
      <c r="BB35" s="152">
        <f t="shared" si="41"/>
        <v>0</v>
      </c>
      <c r="BC35" s="152">
        <f t="shared" si="41"/>
        <v>0</v>
      </c>
      <c r="BD35" s="152"/>
      <c r="BE35" s="152"/>
      <c r="BF35" s="129">
        <f t="shared" si="17"/>
        <v>0</v>
      </c>
      <c r="BG35" s="129">
        <f t="shared" si="17"/>
        <v>0</v>
      </c>
      <c r="BH35" s="129"/>
      <c r="BI35" s="129"/>
      <c r="BJ35" s="129">
        <f t="shared" si="18"/>
        <v>0</v>
      </c>
      <c r="BK35" s="129">
        <f t="shared" si="18"/>
        <v>0</v>
      </c>
      <c r="BL35" s="152"/>
      <c r="BM35" s="152"/>
      <c r="BN35" s="152">
        <f t="shared" ref="BN35:CE35" si="42">SUM(BN36:BN45)</f>
        <v>0</v>
      </c>
      <c r="BO35" s="152">
        <f t="shared" si="42"/>
        <v>0</v>
      </c>
      <c r="BP35" s="152">
        <f t="shared" si="42"/>
        <v>0</v>
      </c>
      <c r="BQ35" s="152">
        <f t="shared" si="42"/>
        <v>0</v>
      </c>
      <c r="BR35" s="152">
        <f t="shared" si="42"/>
        <v>9998.1999999999989</v>
      </c>
      <c r="BS35" s="152">
        <f t="shared" si="42"/>
        <v>9998.1999999999989</v>
      </c>
      <c r="BT35" s="152">
        <f t="shared" si="42"/>
        <v>0</v>
      </c>
      <c r="BU35" s="152">
        <f t="shared" si="42"/>
        <v>0</v>
      </c>
      <c r="BV35" s="151">
        <f t="shared" si="42"/>
        <v>9998.1999999999989</v>
      </c>
      <c r="BW35" s="151">
        <f t="shared" si="42"/>
        <v>9998.1999999999989</v>
      </c>
      <c r="BX35" s="151">
        <f t="shared" si="42"/>
        <v>0</v>
      </c>
      <c r="BY35" s="151">
        <f t="shared" si="42"/>
        <v>0</v>
      </c>
      <c r="BZ35" s="151">
        <f t="shared" si="42"/>
        <v>9998.1999999999989</v>
      </c>
      <c r="CA35" s="151">
        <f t="shared" si="42"/>
        <v>9998.1999999999989</v>
      </c>
      <c r="CB35" s="151">
        <f t="shared" si="42"/>
        <v>0</v>
      </c>
      <c r="CC35" s="151">
        <f t="shared" si="42"/>
        <v>0</v>
      </c>
      <c r="CD35" s="151">
        <f t="shared" si="42"/>
        <v>0</v>
      </c>
      <c r="CE35" s="151">
        <f t="shared" si="42"/>
        <v>0</v>
      </c>
      <c r="CF35" s="159"/>
      <c r="CG35" s="44">
        <f t="shared" si="21"/>
        <v>0</v>
      </c>
      <c r="CN35" s="1" t="e">
        <f>CE35-#REF!</f>
        <v>#REF!</v>
      </c>
      <c r="CP35" s="44"/>
      <c r="CQ35" s="144"/>
    </row>
    <row r="36" spans="1:95" ht="28.15" hidden="1" customHeight="1" outlineLevel="1">
      <c r="A36" s="154">
        <v>1</v>
      </c>
      <c r="B36" s="155" t="s">
        <v>27</v>
      </c>
      <c r="C36" s="156" t="s">
        <v>1451</v>
      </c>
      <c r="D36" s="156"/>
      <c r="E36" s="156"/>
      <c r="F36" s="156" t="s">
        <v>9</v>
      </c>
      <c r="G36" s="155"/>
      <c r="H36" s="156"/>
      <c r="I36" s="156"/>
      <c r="J36" s="157"/>
      <c r="K36" s="157"/>
      <c r="L36" s="157"/>
      <c r="M36" s="157"/>
      <c r="N36" s="129">
        <v>373.2</v>
      </c>
      <c r="O36" s="129">
        <v>373.2</v>
      </c>
      <c r="P36" s="129">
        <v>0</v>
      </c>
      <c r="Q36" s="129">
        <v>0</v>
      </c>
      <c r="R36" s="129">
        <v>373.2</v>
      </c>
      <c r="S36" s="129">
        <v>373.2</v>
      </c>
      <c r="T36" s="129"/>
      <c r="U36" s="129"/>
      <c r="V36" s="129">
        <f t="shared" ref="V36:Y45" si="43">Z36+AH36+AX36</f>
        <v>373.2</v>
      </c>
      <c r="W36" s="129">
        <f t="shared" si="43"/>
        <v>373.2</v>
      </c>
      <c r="X36" s="129">
        <f t="shared" si="43"/>
        <v>0</v>
      </c>
      <c r="Y36" s="129">
        <f t="shared" si="43"/>
        <v>0</v>
      </c>
      <c r="Z36" s="129">
        <v>373.2</v>
      </c>
      <c r="AA36" s="129">
        <v>373.2</v>
      </c>
      <c r="AB36" s="129"/>
      <c r="AC36" s="129"/>
      <c r="AD36" s="129">
        <v>373.2</v>
      </c>
      <c r="AE36" s="129">
        <v>373.2</v>
      </c>
      <c r="AF36" s="129"/>
      <c r="AG36" s="129"/>
      <c r="AH36" s="129"/>
      <c r="AI36" s="129"/>
      <c r="AJ36" s="129"/>
      <c r="AK36" s="129"/>
      <c r="AL36" s="129">
        <f t="shared" ref="AL36:AM45" si="44">Z36-AD36</f>
        <v>0</v>
      </c>
      <c r="AM36" s="129">
        <f t="shared" si="44"/>
        <v>0</v>
      </c>
      <c r="AN36" s="129"/>
      <c r="AO36" s="129"/>
      <c r="AP36" s="129"/>
      <c r="AQ36" s="129"/>
      <c r="AR36" s="129"/>
      <c r="AS36" s="129"/>
      <c r="AT36" s="129">
        <f t="shared" ref="AT36:AU45" si="45">AH36+AL36</f>
        <v>0</v>
      </c>
      <c r="AU36" s="129">
        <f t="shared" si="45"/>
        <v>0</v>
      </c>
      <c r="AV36" s="129"/>
      <c r="AW36" s="129"/>
      <c r="AX36" s="158">
        <f t="shared" ref="AX36:AX45" si="46">AY36</f>
        <v>0</v>
      </c>
      <c r="AY36" s="129"/>
      <c r="AZ36" s="129"/>
      <c r="BA36" s="129"/>
      <c r="BB36" s="129">
        <f t="shared" ref="BB36:BC45" si="47">AH36-AT36</f>
        <v>0</v>
      </c>
      <c r="BC36" s="129">
        <f t="shared" si="47"/>
        <v>0</v>
      </c>
      <c r="BD36" s="129"/>
      <c r="BE36" s="129"/>
      <c r="BF36" s="129">
        <f t="shared" si="17"/>
        <v>0</v>
      </c>
      <c r="BG36" s="129">
        <f t="shared" si="17"/>
        <v>0</v>
      </c>
      <c r="BH36" s="129"/>
      <c r="BI36" s="129"/>
      <c r="BJ36" s="129">
        <f t="shared" si="18"/>
        <v>0</v>
      </c>
      <c r="BK36" s="129">
        <f t="shared" si="18"/>
        <v>0</v>
      </c>
      <c r="BL36" s="129"/>
      <c r="BM36" s="129"/>
      <c r="BN36" s="129">
        <f t="shared" ref="BN36:BQ45" si="48">N36-V36</f>
        <v>0</v>
      </c>
      <c r="BO36" s="129">
        <f t="shared" si="48"/>
        <v>0</v>
      </c>
      <c r="BP36" s="129">
        <f t="shared" si="48"/>
        <v>0</v>
      </c>
      <c r="BQ36" s="129">
        <f t="shared" si="48"/>
        <v>0</v>
      </c>
      <c r="BR36" s="129">
        <v>373.2</v>
      </c>
      <c r="BS36" s="129">
        <v>373.2</v>
      </c>
      <c r="BT36" s="129">
        <v>0</v>
      </c>
      <c r="BU36" s="129">
        <v>0</v>
      </c>
      <c r="BV36" s="157">
        <v>373.2</v>
      </c>
      <c r="BW36" s="157">
        <v>373.2</v>
      </c>
      <c r="BX36" s="157">
        <v>0</v>
      </c>
      <c r="BY36" s="157">
        <v>0</v>
      </c>
      <c r="BZ36" s="157">
        <v>373.2</v>
      </c>
      <c r="CA36" s="157">
        <v>373.2</v>
      </c>
      <c r="CB36" s="157">
        <v>0</v>
      </c>
      <c r="CC36" s="157">
        <v>0</v>
      </c>
      <c r="CD36" s="157">
        <f t="shared" si="19"/>
        <v>0</v>
      </c>
      <c r="CE36" s="157">
        <f t="shared" si="20"/>
        <v>0</v>
      </c>
      <c r="CF36" s="159"/>
      <c r="CG36" s="44">
        <f t="shared" si="21"/>
        <v>0</v>
      </c>
      <c r="CH36" t="s">
        <v>1538</v>
      </c>
      <c r="CI36" t="s">
        <v>62</v>
      </c>
      <c r="CJ36" t="s">
        <v>1228</v>
      </c>
      <c r="CN36" s="1" t="e">
        <f>CE36-#REF!</f>
        <v>#REF!</v>
      </c>
      <c r="CP36" s="44"/>
      <c r="CQ36" s="144"/>
    </row>
    <row r="37" spans="1:95" ht="28.15" hidden="1" customHeight="1" outlineLevel="1">
      <c r="A37" s="154">
        <v>2</v>
      </c>
      <c r="B37" s="155" t="s">
        <v>28</v>
      </c>
      <c r="C37" s="156" t="s">
        <v>29</v>
      </c>
      <c r="D37" s="156"/>
      <c r="E37" s="156"/>
      <c r="F37" s="156" t="s">
        <v>30</v>
      </c>
      <c r="G37" s="155"/>
      <c r="H37" s="156"/>
      <c r="I37" s="156"/>
      <c r="J37" s="157"/>
      <c r="K37" s="157"/>
      <c r="L37" s="157"/>
      <c r="M37" s="157"/>
      <c r="N37" s="129">
        <v>400</v>
      </c>
      <c r="O37" s="129">
        <v>400</v>
      </c>
      <c r="P37" s="129">
        <v>0</v>
      </c>
      <c r="Q37" s="129">
        <v>0</v>
      </c>
      <c r="R37" s="129">
        <v>400</v>
      </c>
      <c r="S37" s="129">
        <v>400</v>
      </c>
      <c r="T37" s="129"/>
      <c r="U37" s="129">
        <v>0</v>
      </c>
      <c r="V37" s="129">
        <f t="shared" si="43"/>
        <v>400</v>
      </c>
      <c r="W37" s="129">
        <f t="shared" si="43"/>
        <v>400</v>
      </c>
      <c r="X37" s="129">
        <f t="shared" si="43"/>
        <v>0</v>
      </c>
      <c r="Y37" s="129">
        <f t="shared" si="43"/>
        <v>0</v>
      </c>
      <c r="Z37" s="129">
        <v>400</v>
      </c>
      <c r="AA37" s="129">
        <v>400</v>
      </c>
      <c r="AB37" s="129"/>
      <c r="AC37" s="129"/>
      <c r="AD37" s="129">
        <v>400</v>
      </c>
      <c r="AE37" s="129">
        <v>400</v>
      </c>
      <c r="AF37" s="129"/>
      <c r="AG37" s="129"/>
      <c r="AH37" s="129"/>
      <c r="AI37" s="129"/>
      <c r="AJ37" s="129"/>
      <c r="AK37" s="129"/>
      <c r="AL37" s="129">
        <f t="shared" si="44"/>
        <v>0</v>
      </c>
      <c r="AM37" s="129">
        <f t="shared" si="44"/>
        <v>0</v>
      </c>
      <c r="AN37" s="129"/>
      <c r="AO37" s="129"/>
      <c r="AP37" s="129"/>
      <c r="AQ37" s="129"/>
      <c r="AR37" s="129"/>
      <c r="AS37" s="129"/>
      <c r="AT37" s="129">
        <f t="shared" si="45"/>
        <v>0</v>
      </c>
      <c r="AU37" s="129">
        <f t="shared" si="45"/>
        <v>0</v>
      </c>
      <c r="AV37" s="129"/>
      <c r="AW37" s="129"/>
      <c r="AX37" s="158">
        <f t="shared" si="46"/>
        <v>0</v>
      </c>
      <c r="AY37" s="129"/>
      <c r="AZ37" s="129"/>
      <c r="BA37" s="129"/>
      <c r="BB37" s="129">
        <f t="shared" si="47"/>
        <v>0</v>
      </c>
      <c r="BC37" s="129">
        <f t="shared" si="47"/>
        <v>0</v>
      </c>
      <c r="BD37" s="129"/>
      <c r="BE37" s="129"/>
      <c r="BF37" s="129">
        <f t="shared" si="17"/>
        <v>0</v>
      </c>
      <c r="BG37" s="129">
        <f t="shared" si="17"/>
        <v>0</v>
      </c>
      <c r="BH37" s="129"/>
      <c r="BI37" s="129"/>
      <c r="BJ37" s="129">
        <f t="shared" si="18"/>
        <v>0</v>
      </c>
      <c r="BK37" s="129">
        <f t="shared" si="18"/>
        <v>0</v>
      </c>
      <c r="BL37" s="129"/>
      <c r="BM37" s="129"/>
      <c r="BN37" s="129">
        <f t="shared" si="48"/>
        <v>0</v>
      </c>
      <c r="BO37" s="129">
        <f t="shared" si="48"/>
        <v>0</v>
      </c>
      <c r="BP37" s="129">
        <f t="shared" si="48"/>
        <v>0</v>
      </c>
      <c r="BQ37" s="129">
        <f t="shared" si="48"/>
        <v>0</v>
      </c>
      <c r="BR37" s="129">
        <v>400</v>
      </c>
      <c r="BS37" s="129">
        <v>400</v>
      </c>
      <c r="BT37" s="129">
        <v>0</v>
      </c>
      <c r="BU37" s="129">
        <v>0</v>
      </c>
      <c r="BV37" s="157">
        <v>400</v>
      </c>
      <c r="BW37" s="157">
        <v>400</v>
      </c>
      <c r="BX37" s="157">
        <v>0</v>
      </c>
      <c r="BY37" s="157">
        <v>0</v>
      </c>
      <c r="BZ37" s="157">
        <v>400</v>
      </c>
      <c r="CA37" s="157">
        <v>400</v>
      </c>
      <c r="CB37" s="157">
        <v>0</v>
      </c>
      <c r="CC37" s="157">
        <v>0</v>
      </c>
      <c r="CD37" s="157">
        <f t="shared" si="19"/>
        <v>0</v>
      </c>
      <c r="CE37" s="157">
        <f t="shared" si="20"/>
        <v>0</v>
      </c>
      <c r="CF37" s="159"/>
      <c r="CG37" s="44">
        <f t="shared" si="21"/>
        <v>0</v>
      </c>
      <c r="CH37" t="s">
        <v>1538</v>
      </c>
      <c r="CI37" t="s">
        <v>62</v>
      </c>
      <c r="CJ37" t="s">
        <v>1228</v>
      </c>
      <c r="CN37" s="1" t="e">
        <f>CE37-#REF!</f>
        <v>#REF!</v>
      </c>
      <c r="CP37" s="44"/>
      <c r="CQ37" s="144"/>
    </row>
    <row r="38" spans="1:95" ht="28.15" hidden="1" customHeight="1" outlineLevel="1">
      <c r="A38" s="154">
        <v>3</v>
      </c>
      <c r="B38" s="155" t="s">
        <v>31</v>
      </c>
      <c r="C38" s="156" t="s">
        <v>1539</v>
      </c>
      <c r="D38" s="156"/>
      <c r="E38" s="156"/>
      <c r="F38" s="156" t="s">
        <v>32</v>
      </c>
      <c r="G38" s="155"/>
      <c r="H38" s="156"/>
      <c r="I38" s="156"/>
      <c r="J38" s="157"/>
      <c r="K38" s="157"/>
      <c r="L38" s="157"/>
      <c r="M38" s="157"/>
      <c r="N38" s="129">
        <v>1402.5</v>
      </c>
      <c r="O38" s="129">
        <v>1402.5</v>
      </c>
      <c r="P38" s="129">
        <v>0</v>
      </c>
      <c r="Q38" s="129">
        <v>0</v>
      </c>
      <c r="R38" s="129">
        <v>1402.5</v>
      </c>
      <c r="S38" s="129">
        <v>1402.5</v>
      </c>
      <c r="T38" s="129"/>
      <c r="U38" s="129">
        <v>0</v>
      </c>
      <c r="V38" s="129">
        <f t="shared" si="43"/>
        <v>1402.5</v>
      </c>
      <c r="W38" s="129">
        <f t="shared" si="43"/>
        <v>1402.5</v>
      </c>
      <c r="X38" s="129">
        <f t="shared" si="43"/>
        <v>0</v>
      </c>
      <c r="Y38" s="129">
        <f t="shared" si="43"/>
        <v>0</v>
      </c>
      <c r="Z38" s="129">
        <v>1402.5</v>
      </c>
      <c r="AA38" s="129">
        <v>1402.5</v>
      </c>
      <c r="AB38" s="129"/>
      <c r="AC38" s="129"/>
      <c r="AD38" s="129">
        <v>1402.5</v>
      </c>
      <c r="AE38" s="129">
        <v>1402.5</v>
      </c>
      <c r="AF38" s="129"/>
      <c r="AG38" s="129"/>
      <c r="AH38" s="129"/>
      <c r="AI38" s="129"/>
      <c r="AJ38" s="129"/>
      <c r="AK38" s="129"/>
      <c r="AL38" s="129">
        <f t="shared" si="44"/>
        <v>0</v>
      </c>
      <c r="AM38" s="129">
        <f t="shared" si="44"/>
        <v>0</v>
      </c>
      <c r="AN38" s="129"/>
      <c r="AO38" s="129"/>
      <c r="AP38" s="129"/>
      <c r="AQ38" s="129"/>
      <c r="AR38" s="129"/>
      <c r="AS38" s="129"/>
      <c r="AT38" s="129">
        <f t="shared" si="45"/>
        <v>0</v>
      </c>
      <c r="AU38" s="129">
        <f t="shared" si="45"/>
        <v>0</v>
      </c>
      <c r="AV38" s="129"/>
      <c r="AW38" s="129"/>
      <c r="AX38" s="158">
        <f t="shared" si="46"/>
        <v>0</v>
      </c>
      <c r="AY38" s="129"/>
      <c r="AZ38" s="129"/>
      <c r="BA38" s="129"/>
      <c r="BB38" s="129">
        <f t="shared" si="47"/>
        <v>0</v>
      </c>
      <c r="BC38" s="129">
        <f t="shared" si="47"/>
        <v>0</v>
      </c>
      <c r="BD38" s="129"/>
      <c r="BE38" s="129"/>
      <c r="BF38" s="129">
        <f t="shared" si="17"/>
        <v>0</v>
      </c>
      <c r="BG38" s="129">
        <f t="shared" si="17"/>
        <v>0</v>
      </c>
      <c r="BH38" s="129"/>
      <c r="BI38" s="129"/>
      <c r="BJ38" s="129">
        <f t="shared" si="18"/>
        <v>0</v>
      </c>
      <c r="BK38" s="129">
        <f t="shared" si="18"/>
        <v>0</v>
      </c>
      <c r="BL38" s="129"/>
      <c r="BM38" s="129"/>
      <c r="BN38" s="129">
        <f t="shared" si="48"/>
        <v>0</v>
      </c>
      <c r="BO38" s="129">
        <f t="shared" si="48"/>
        <v>0</v>
      </c>
      <c r="BP38" s="129">
        <f t="shared" si="48"/>
        <v>0</v>
      </c>
      <c r="BQ38" s="129">
        <f t="shared" si="48"/>
        <v>0</v>
      </c>
      <c r="BR38" s="129">
        <v>1402.5</v>
      </c>
      <c r="BS38" s="129">
        <v>1402.5</v>
      </c>
      <c r="BT38" s="129">
        <v>0</v>
      </c>
      <c r="BU38" s="129">
        <v>0</v>
      </c>
      <c r="BV38" s="157">
        <v>1402.5</v>
      </c>
      <c r="BW38" s="157">
        <v>1402.5</v>
      </c>
      <c r="BX38" s="157">
        <v>0</v>
      </c>
      <c r="BY38" s="157">
        <v>0</v>
      </c>
      <c r="BZ38" s="157">
        <v>1402.5</v>
      </c>
      <c r="CA38" s="157">
        <v>1402.5</v>
      </c>
      <c r="CB38" s="157">
        <v>0</v>
      </c>
      <c r="CC38" s="157">
        <v>0</v>
      </c>
      <c r="CD38" s="157">
        <f t="shared" si="19"/>
        <v>0</v>
      </c>
      <c r="CE38" s="157">
        <f t="shared" si="20"/>
        <v>0</v>
      </c>
      <c r="CF38" s="225"/>
      <c r="CG38" s="44">
        <f t="shared" si="21"/>
        <v>0</v>
      </c>
      <c r="CH38" t="s">
        <v>1538</v>
      </c>
      <c r="CI38" t="s">
        <v>62</v>
      </c>
      <c r="CJ38" t="s">
        <v>1228</v>
      </c>
      <c r="CN38" s="1" t="e">
        <f>CE38-#REF!</f>
        <v>#REF!</v>
      </c>
      <c r="CP38" s="44"/>
      <c r="CQ38" s="144"/>
    </row>
    <row r="39" spans="1:95" ht="28.15" hidden="1" customHeight="1" outlineLevel="1">
      <c r="A39" s="154">
        <v>4</v>
      </c>
      <c r="B39" s="155" t="s">
        <v>33</v>
      </c>
      <c r="C39" s="156" t="s">
        <v>1540</v>
      </c>
      <c r="D39" s="156"/>
      <c r="E39" s="156"/>
      <c r="F39" s="156" t="s">
        <v>1541</v>
      </c>
      <c r="G39" s="155"/>
      <c r="H39" s="156"/>
      <c r="I39" s="156"/>
      <c r="J39" s="157"/>
      <c r="K39" s="157"/>
      <c r="L39" s="157"/>
      <c r="M39" s="157"/>
      <c r="N39" s="129">
        <v>981</v>
      </c>
      <c r="O39" s="129">
        <v>981</v>
      </c>
      <c r="P39" s="129">
        <v>0</v>
      </c>
      <c r="Q39" s="129">
        <v>0</v>
      </c>
      <c r="R39" s="129">
        <v>981</v>
      </c>
      <c r="S39" s="129">
        <v>981</v>
      </c>
      <c r="T39" s="129"/>
      <c r="U39" s="129">
        <v>0</v>
      </c>
      <c r="V39" s="129">
        <f t="shared" si="43"/>
        <v>981</v>
      </c>
      <c r="W39" s="129">
        <f t="shared" si="43"/>
        <v>981</v>
      </c>
      <c r="X39" s="129">
        <f t="shared" si="43"/>
        <v>0</v>
      </c>
      <c r="Y39" s="129">
        <f t="shared" si="43"/>
        <v>0</v>
      </c>
      <c r="Z39" s="129">
        <v>981</v>
      </c>
      <c r="AA39" s="129">
        <v>981</v>
      </c>
      <c r="AB39" s="129"/>
      <c r="AC39" s="129"/>
      <c r="AD39" s="129">
        <v>981</v>
      </c>
      <c r="AE39" s="129">
        <v>981</v>
      </c>
      <c r="AF39" s="129"/>
      <c r="AG39" s="129"/>
      <c r="AH39" s="129"/>
      <c r="AI39" s="129"/>
      <c r="AJ39" s="129"/>
      <c r="AK39" s="129"/>
      <c r="AL39" s="129">
        <f t="shared" si="44"/>
        <v>0</v>
      </c>
      <c r="AM39" s="129">
        <f t="shared" si="44"/>
        <v>0</v>
      </c>
      <c r="AN39" s="129"/>
      <c r="AO39" s="129"/>
      <c r="AP39" s="129"/>
      <c r="AQ39" s="129"/>
      <c r="AR39" s="129"/>
      <c r="AS39" s="129"/>
      <c r="AT39" s="129">
        <f t="shared" si="45"/>
        <v>0</v>
      </c>
      <c r="AU39" s="129">
        <f t="shared" si="45"/>
        <v>0</v>
      </c>
      <c r="AV39" s="129"/>
      <c r="AW39" s="129"/>
      <c r="AX39" s="158">
        <f t="shared" si="46"/>
        <v>0</v>
      </c>
      <c r="AY39" s="129"/>
      <c r="AZ39" s="129"/>
      <c r="BA39" s="129"/>
      <c r="BB39" s="129">
        <f t="shared" si="47"/>
        <v>0</v>
      </c>
      <c r="BC39" s="129">
        <f t="shared" si="47"/>
        <v>0</v>
      </c>
      <c r="BD39" s="129"/>
      <c r="BE39" s="129"/>
      <c r="BF39" s="129">
        <f t="shared" si="17"/>
        <v>0</v>
      </c>
      <c r="BG39" s="129">
        <f t="shared" si="17"/>
        <v>0</v>
      </c>
      <c r="BH39" s="129"/>
      <c r="BI39" s="129"/>
      <c r="BJ39" s="129">
        <f t="shared" si="18"/>
        <v>0</v>
      </c>
      <c r="BK39" s="129">
        <f t="shared" si="18"/>
        <v>0</v>
      </c>
      <c r="BL39" s="129"/>
      <c r="BM39" s="129"/>
      <c r="BN39" s="129">
        <f t="shared" si="48"/>
        <v>0</v>
      </c>
      <c r="BO39" s="129">
        <f t="shared" si="48"/>
        <v>0</v>
      </c>
      <c r="BP39" s="129">
        <f t="shared" si="48"/>
        <v>0</v>
      </c>
      <c r="BQ39" s="129">
        <f t="shared" si="48"/>
        <v>0</v>
      </c>
      <c r="BR39" s="129">
        <v>981</v>
      </c>
      <c r="BS39" s="129">
        <v>981</v>
      </c>
      <c r="BT39" s="129">
        <v>0</v>
      </c>
      <c r="BU39" s="129">
        <v>0</v>
      </c>
      <c r="BV39" s="157">
        <v>981</v>
      </c>
      <c r="BW39" s="157">
        <v>981</v>
      </c>
      <c r="BX39" s="157">
        <v>0</v>
      </c>
      <c r="BY39" s="157">
        <v>0</v>
      </c>
      <c r="BZ39" s="157">
        <v>981</v>
      </c>
      <c r="CA39" s="157">
        <v>981</v>
      </c>
      <c r="CB39" s="157">
        <v>0</v>
      </c>
      <c r="CC39" s="157">
        <v>0</v>
      </c>
      <c r="CD39" s="157">
        <f t="shared" si="19"/>
        <v>0</v>
      </c>
      <c r="CE39" s="157">
        <f t="shared" si="20"/>
        <v>0</v>
      </c>
      <c r="CF39" s="225"/>
      <c r="CG39" s="44">
        <f t="shared" si="21"/>
        <v>0</v>
      </c>
      <c r="CH39" t="s">
        <v>1538</v>
      </c>
      <c r="CI39" t="s">
        <v>62</v>
      </c>
      <c r="CJ39" t="s">
        <v>1228</v>
      </c>
      <c r="CN39" s="1" t="e">
        <f>CE39-#REF!</f>
        <v>#REF!</v>
      </c>
      <c r="CP39" s="44"/>
      <c r="CQ39" s="144"/>
    </row>
    <row r="40" spans="1:95" ht="28.15" hidden="1" customHeight="1" outlineLevel="1">
      <c r="A40" s="154">
        <v>5</v>
      </c>
      <c r="B40" s="155" t="s">
        <v>34</v>
      </c>
      <c r="C40" s="156" t="s">
        <v>35</v>
      </c>
      <c r="D40" s="156"/>
      <c r="E40" s="156"/>
      <c r="F40" s="156" t="s">
        <v>17</v>
      </c>
      <c r="G40" s="155"/>
      <c r="H40" s="156"/>
      <c r="I40" s="156"/>
      <c r="J40" s="157"/>
      <c r="K40" s="157"/>
      <c r="L40" s="157"/>
      <c r="M40" s="157"/>
      <c r="N40" s="129">
        <v>434.20000000000005</v>
      </c>
      <c r="O40" s="129">
        <v>434.20000000000005</v>
      </c>
      <c r="P40" s="129">
        <v>0</v>
      </c>
      <c r="Q40" s="129">
        <v>0</v>
      </c>
      <c r="R40" s="129">
        <v>434.20000000000005</v>
      </c>
      <c r="S40" s="129">
        <v>434.20000000000005</v>
      </c>
      <c r="T40" s="129"/>
      <c r="U40" s="129">
        <v>0</v>
      </c>
      <c r="V40" s="129">
        <f t="shared" si="43"/>
        <v>434.20000000000005</v>
      </c>
      <c r="W40" s="129">
        <f t="shared" si="43"/>
        <v>434.20000000000005</v>
      </c>
      <c r="X40" s="129">
        <f t="shared" si="43"/>
        <v>0</v>
      </c>
      <c r="Y40" s="129">
        <f t="shared" si="43"/>
        <v>0</v>
      </c>
      <c r="Z40" s="129">
        <v>434.20000000000005</v>
      </c>
      <c r="AA40" s="129">
        <v>434.20000000000005</v>
      </c>
      <c r="AB40" s="129"/>
      <c r="AC40" s="129"/>
      <c r="AD40" s="129">
        <v>434.20000000000005</v>
      </c>
      <c r="AE40" s="129">
        <v>434.20000000000005</v>
      </c>
      <c r="AF40" s="129"/>
      <c r="AG40" s="129"/>
      <c r="AH40" s="129"/>
      <c r="AI40" s="129"/>
      <c r="AJ40" s="129"/>
      <c r="AK40" s="129"/>
      <c r="AL40" s="129">
        <f t="shared" si="44"/>
        <v>0</v>
      </c>
      <c r="AM40" s="129">
        <f t="shared" si="44"/>
        <v>0</v>
      </c>
      <c r="AN40" s="129"/>
      <c r="AO40" s="129"/>
      <c r="AP40" s="129"/>
      <c r="AQ40" s="129"/>
      <c r="AR40" s="129"/>
      <c r="AS40" s="129"/>
      <c r="AT40" s="129">
        <f t="shared" si="45"/>
        <v>0</v>
      </c>
      <c r="AU40" s="129">
        <f t="shared" si="45"/>
        <v>0</v>
      </c>
      <c r="AV40" s="129"/>
      <c r="AW40" s="129"/>
      <c r="AX40" s="158">
        <f t="shared" si="46"/>
        <v>0</v>
      </c>
      <c r="AY40" s="129"/>
      <c r="AZ40" s="129"/>
      <c r="BA40" s="129"/>
      <c r="BB40" s="129">
        <f t="shared" si="47"/>
        <v>0</v>
      </c>
      <c r="BC40" s="129">
        <f t="shared" si="47"/>
        <v>0</v>
      </c>
      <c r="BD40" s="129"/>
      <c r="BE40" s="129"/>
      <c r="BF40" s="129">
        <f t="shared" si="17"/>
        <v>0</v>
      </c>
      <c r="BG40" s="129">
        <f t="shared" si="17"/>
        <v>0</v>
      </c>
      <c r="BH40" s="129"/>
      <c r="BI40" s="129"/>
      <c r="BJ40" s="129">
        <f t="shared" si="18"/>
        <v>0</v>
      </c>
      <c r="BK40" s="129">
        <f t="shared" si="18"/>
        <v>0</v>
      </c>
      <c r="BL40" s="129"/>
      <c r="BM40" s="129"/>
      <c r="BN40" s="129">
        <f t="shared" si="48"/>
        <v>0</v>
      </c>
      <c r="BO40" s="129">
        <f t="shared" si="48"/>
        <v>0</v>
      </c>
      <c r="BP40" s="129">
        <f t="shared" si="48"/>
        <v>0</v>
      </c>
      <c r="BQ40" s="129">
        <f t="shared" si="48"/>
        <v>0</v>
      </c>
      <c r="BR40" s="129">
        <v>434.20000000000005</v>
      </c>
      <c r="BS40" s="129">
        <v>434.20000000000005</v>
      </c>
      <c r="BT40" s="129">
        <v>0</v>
      </c>
      <c r="BU40" s="129">
        <v>0</v>
      </c>
      <c r="BV40" s="157">
        <v>434.20000000000005</v>
      </c>
      <c r="BW40" s="157">
        <v>434.20000000000005</v>
      </c>
      <c r="BX40" s="157">
        <v>0</v>
      </c>
      <c r="BY40" s="157">
        <v>0</v>
      </c>
      <c r="BZ40" s="157">
        <v>434.20000000000005</v>
      </c>
      <c r="CA40" s="157">
        <v>434.20000000000005</v>
      </c>
      <c r="CB40" s="157">
        <v>0</v>
      </c>
      <c r="CC40" s="157">
        <v>0</v>
      </c>
      <c r="CD40" s="157">
        <f t="shared" si="19"/>
        <v>0</v>
      </c>
      <c r="CE40" s="157">
        <f t="shared" si="20"/>
        <v>0</v>
      </c>
      <c r="CF40" s="225"/>
      <c r="CG40" s="44">
        <f t="shared" si="21"/>
        <v>0</v>
      </c>
      <c r="CH40" t="s">
        <v>1538</v>
      </c>
      <c r="CI40" t="s">
        <v>62</v>
      </c>
      <c r="CJ40" t="s">
        <v>1228</v>
      </c>
      <c r="CN40" s="1" t="e">
        <f>CE40-#REF!</f>
        <v>#REF!</v>
      </c>
      <c r="CP40" s="44"/>
      <c r="CQ40" s="144"/>
    </row>
    <row r="41" spans="1:95" ht="28.15" hidden="1" customHeight="1" outlineLevel="1">
      <c r="A41" s="154">
        <v>6</v>
      </c>
      <c r="B41" s="155" t="s">
        <v>36</v>
      </c>
      <c r="C41" s="156" t="s">
        <v>1542</v>
      </c>
      <c r="D41" s="156"/>
      <c r="E41" s="156"/>
      <c r="F41" s="156" t="s">
        <v>1543</v>
      </c>
      <c r="G41" s="155"/>
      <c r="H41" s="156"/>
      <c r="I41" s="156"/>
      <c r="J41" s="157"/>
      <c r="K41" s="157"/>
      <c r="L41" s="157"/>
      <c r="M41" s="157"/>
      <c r="N41" s="129">
        <v>2000</v>
      </c>
      <c r="O41" s="129">
        <v>2000</v>
      </c>
      <c r="P41" s="129">
        <v>0</v>
      </c>
      <c r="Q41" s="129">
        <v>0</v>
      </c>
      <c r="R41" s="129">
        <v>2000</v>
      </c>
      <c r="S41" s="129">
        <v>2000</v>
      </c>
      <c r="T41" s="129"/>
      <c r="U41" s="129">
        <v>0</v>
      </c>
      <c r="V41" s="129">
        <f t="shared" si="43"/>
        <v>2000</v>
      </c>
      <c r="W41" s="129">
        <f t="shared" si="43"/>
        <v>2000</v>
      </c>
      <c r="X41" s="129">
        <f t="shared" si="43"/>
        <v>0</v>
      </c>
      <c r="Y41" s="129">
        <f t="shared" si="43"/>
        <v>0</v>
      </c>
      <c r="Z41" s="129">
        <v>2000</v>
      </c>
      <c r="AA41" s="129">
        <v>2000</v>
      </c>
      <c r="AB41" s="129"/>
      <c r="AC41" s="129"/>
      <c r="AD41" s="129">
        <v>2000</v>
      </c>
      <c r="AE41" s="129">
        <v>2000</v>
      </c>
      <c r="AF41" s="129"/>
      <c r="AG41" s="129"/>
      <c r="AH41" s="129"/>
      <c r="AI41" s="129"/>
      <c r="AJ41" s="129"/>
      <c r="AK41" s="129"/>
      <c r="AL41" s="129">
        <f t="shared" si="44"/>
        <v>0</v>
      </c>
      <c r="AM41" s="129">
        <f t="shared" si="44"/>
        <v>0</v>
      </c>
      <c r="AN41" s="129"/>
      <c r="AO41" s="129"/>
      <c r="AP41" s="129"/>
      <c r="AQ41" s="129"/>
      <c r="AR41" s="129"/>
      <c r="AS41" s="129"/>
      <c r="AT41" s="129">
        <f t="shared" si="45"/>
        <v>0</v>
      </c>
      <c r="AU41" s="129">
        <f t="shared" si="45"/>
        <v>0</v>
      </c>
      <c r="AV41" s="129"/>
      <c r="AW41" s="129"/>
      <c r="AX41" s="158">
        <f t="shared" si="46"/>
        <v>0</v>
      </c>
      <c r="AY41" s="129"/>
      <c r="AZ41" s="129"/>
      <c r="BA41" s="129"/>
      <c r="BB41" s="129">
        <f t="shared" si="47"/>
        <v>0</v>
      </c>
      <c r="BC41" s="129">
        <f t="shared" si="47"/>
        <v>0</v>
      </c>
      <c r="BD41" s="129"/>
      <c r="BE41" s="129"/>
      <c r="BF41" s="129">
        <f t="shared" si="17"/>
        <v>0</v>
      </c>
      <c r="BG41" s="129">
        <f t="shared" si="17"/>
        <v>0</v>
      </c>
      <c r="BH41" s="129"/>
      <c r="BI41" s="129"/>
      <c r="BJ41" s="129">
        <f t="shared" si="18"/>
        <v>0</v>
      </c>
      <c r="BK41" s="129">
        <f t="shared" si="18"/>
        <v>0</v>
      </c>
      <c r="BL41" s="129"/>
      <c r="BM41" s="129"/>
      <c r="BN41" s="129">
        <f t="shared" si="48"/>
        <v>0</v>
      </c>
      <c r="BO41" s="129">
        <f t="shared" si="48"/>
        <v>0</v>
      </c>
      <c r="BP41" s="129">
        <f t="shared" si="48"/>
        <v>0</v>
      </c>
      <c r="BQ41" s="129">
        <f t="shared" si="48"/>
        <v>0</v>
      </c>
      <c r="BR41" s="129">
        <v>2000</v>
      </c>
      <c r="BS41" s="129">
        <v>2000</v>
      </c>
      <c r="BT41" s="129">
        <v>0</v>
      </c>
      <c r="BU41" s="129">
        <v>0</v>
      </c>
      <c r="BV41" s="157">
        <v>2000</v>
      </c>
      <c r="BW41" s="157">
        <v>2000</v>
      </c>
      <c r="BX41" s="157">
        <v>0</v>
      </c>
      <c r="BY41" s="157">
        <v>0</v>
      </c>
      <c r="BZ41" s="157">
        <v>2000</v>
      </c>
      <c r="CA41" s="157">
        <v>2000</v>
      </c>
      <c r="CB41" s="157">
        <v>0</v>
      </c>
      <c r="CC41" s="157">
        <v>0</v>
      </c>
      <c r="CD41" s="157">
        <f t="shared" si="19"/>
        <v>0</v>
      </c>
      <c r="CE41" s="157">
        <f t="shared" si="20"/>
        <v>0</v>
      </c>
      <c r="CF41" s="159"/>
      <c r="CG41" s="44">
        <f t="shared" si="21"/>
        <v>0</v>
      </c>
      <c r="CH41" t="s">
        <v>1538</v>
      </c>
      <c r="CI41" t="s">
        <v>62</v>
      </c>
      <c r="CJ41" t="s">
        <v>1228</v>
      </c>
      <c r="CN41" s="1" t="e">
        <f>CE41-#REF!</f>
        <v>#REF!</v>
      </c>
      <c r="CP41" s="44"/>
      <c r="CQ41" s="144"/>
    </row>
    <row r="42" spans="1:95" ht="28.15" hidden="1" customHeight="1" outlineLevel="1">
      <c r="A42" s="154">
        <v>7</v>
      </c>
      <c r="B42" s="155" t="s">
        <v>37</v>
      </c>
      <c r="C42" s="156" t="s">
        <v>1544</v>
      </c>
      <c r="D42" s="156"/>
      <c r="E42" s="156"/>
      <c r="F42" s="156" t="s">
        <v>1545</v>
      </c>
      <c r="G42" s="155"/>
      <c r="H42" s="156"/>
      <c r="I42" s="156"/>
      <c r="J42" s="157"/>
      <c r="K42" s="157"/>
      <c r="L42" s="157"/>
      <c r="M42" s="157"/>
      <c r="N42" s="129">
        <v>1130.2</v>
      </c>
      <c r="O42" s="129">
        <v>1130.2</v>
      </c>
      <c r="P42" s="129">
        <v>0</v>
      </c>
      <c r="Q42" s="129">
        <v>0</v>
      </c>
      <c r="R42" s="129">
        <v>1130.2</v>
      </c>
      <c r="S42" s="129">
        <v>1130.2</v>
      </c>
      <c r="T42" s="129"/>
      <c r="U42" s="129">
        <v>0</v>
      </c>
      <c r="V42" s="129">
        <f t="shared" si="43"/>
        <v>1130.2</v>
      </c>
      <c r="W42" s="129">
        <f t="shared" si="43"/>
        <v>1130.2</v>
      </c>
      <c r="X42" s="129">
        <f t="shared" si="43"/>
        <v>0</v>
      </c>
      <c r="Y42" s="129">
        <f t="shared" si="43"/>
        <v>0</v>
      </c>
      <c r="Z42" s="129">
        <v>1130.2</v>
      </c>
      <c r="AA42" s="129">
        <v>1130.2</v>
      </c>
      <c r="AB42" s="129"/>
      <c r="AC42" s="129"/>
      <c r="AD42" s="129">
        <v>1130.2</v>
      </c>
      <c r="AE42" s="129">
        <v>1130.2</v>
      </c>
      <c r="AF42" s="129"/>
      <c r="AG42" s="129"/>
      <c r="AH42" s="129"/>
      <c r="AI42" s="129"/>
      <c r="AJ42" s="129"/>
      <c r="AK42" s="129"/>
      <c r="AL42" s="129">
        <f t="shared" si="44"/>
        <v>0</v>
      </c>
      <c r="AM42" s="129">
        <f t="shared" si="44"/>
        <v>0</v>
      </c>
      <c r="AN42" s="129"/>
      <c r="AO42" s="129"/>
      <c r="AP42" s="129"/>
      <c r="AQ42" s="129"/>
      <c r="AR42" s="129"/>
      <c r="AS42" s="129"/>
      <c r="AT42" s="129">
        <f t="shared" si="45"/>
        <v>0</v>
      </c>
      <c r="AU42" s="129">
        <f t="shared" si="45"/>
        <v>0</v>
      </c>
      <c r="AV42" s="129"/>
      <c r="AW42" s="129"/>
      <c r="AX42" s="158">
        <f t="shared" si="46"/>
        <v>0</v>
      </c>
      <c r="AY42" s="129"/>
      <c r="AZ42" s="129"/>
      <c r="BA42" s="129"/>
      <c r="BB42" s="129">
        <f t="shared" si="47"/>
        <v>0</v>
      </c>
      <c r="BC42" s="129">
        <f t="shared" si="47"/>
        <v>0</v>
      </c>
      <c r="BD42" s="129"/>
      <c r="BE42" s="129"/>
      <c r="BF42" s="129">
        <f t="shared" si="17"/>
        <v>0</v>
      </c>
      <c r="BG42" s="129">
        <f t="shared" si="17"/>
        <v>0</v>
      </c>
      <c r="BH42" s="129"/>
      <c r="BI42" s="129"/>
      <c r="BJ42" s="129">
        <f t="shared" si="18"/>
        <v>0</v>
      </c>
      <c r="BK42" s="129">
        <f t="shared" si="18"/>
        <v>0</v>
      </c>
      <c r="BL42" s="129"/>
      <c r="BM42" s="129"/>
      <c r="BN42" s="129">
        <f t="shared" si="48"/>
        <v>0</v>
      </c>
      <c r="BO42" s="129">
        <f t="shared" si="48"/>
        <v>0</v>
      </c>
      <c r="BP42" s="129">
        <f t="shared" si="48"/>
        <v>0</v>
      </c>
      <c r="BQ42" s="129">
        <f t="shared" si="48"/>
        <v>0</v>
      </c>
      <c r="BR42" s="129">
        <v>1130.2</v>
      </c>
      <c r="BS42" s="129">
        <v>1130.2</v>
      </c>
      <c r="BT42" s="129">
        <v>0</v>
      </c>
      <c r="BU42" s="129">
        <v>0</v>
      </c>
      <c r="BV42" s="157">
        <v>1130.2</v>
      </c>
      <c r="BW42" s="157">
        <v>1130.2</v>
      </c>
      <c r="BX42" s="157">
        <v>0</v>
      </c>
      <c r="BY42" s="157">
        <v>0</v>
      </c>
      <c r="BZ42" s="157">
        <v>1130.2</v>
      </c>
      <c r="CA42" s="157">
        <v>1130.2</v>
      </c>
      <c r="CB42" s="157">
        <v>0</v>
      </c>
      <c r="CC42" s="157">
        <v>0</v>
      </c>
      <c r="CD42" s="157">
        <f t="shared" si="19"/>
        <v>0</v>
      </c>
      <c r="CE42" s="157">
        <f t="shared" si="20"/>
        <v>0</v>
      </c>
      <c r="CF42" s="225"/>
      <c r="CG42" s="44">
        <f t="shared" si="21"/>
        <v>0</v>
      </c>
      <c r="CH42" t="s">
        <v>1538</v>
      </c>
      <c r="CI42" t="s">
        <v>62</v>
      </c>
      <c r="CJ42" t="s">
        <v>1228</v>
      </c>
      <c r="CN42" s="1" t="e">
        <f>CE42-#REF!</f>
        <v>#REF!</v>
      </c>
      <c r="CP42" s="44"/>
      <c r="CQ42" s="144"/>
    </row>
    <row r="43" spans="1:95" ht="28.15" hidden="1" customHeight="1" outlineLevel="1">
      <c r="A43" s="154">
        <v>8</v>
      </c>
      <c r="B43" s="155" t="s">
        <v>38</v>
      </c>
      <c r="C43" s="156" t="s">
        <v>1452</v>
      </c>
      <c r="D43" s="156"/>
      <c r="E43" s="156"/>
      <c r="F43" s="156" t="s">
        <v>12</v>
      </c>
      <c r="G43" s="155"/>
      <c r="H43" s="156"/>
      <c r="I43" s="156"/>
      <c r="J43" s="157"/>
      <c r="K43" s="157"/>
      <c r="L43" s="157"/>
      <c r="M43" s="157"/>
      <c r="N43" s="129">
        <v>1685</v>
      </c>
      <c r="O43" s="129">
        <v>1685</v>
      </c>
      <c r="P43" s="129">
        <v>0</v>
      </c>
      <c r="Q43" s="129">
        <v>0</v>
      </c>
      <c r="R43" s="129">
        <v>1685</v>
      </c>
      <c r="S43" s="129">
        <v>1685</v>
      </c>
      <c r="T43" s="129"/>
      <c r="U43" s="129">
        <v>0</v>
      </c>
      <c r="V43" s="129">
        <f t="shared" si="43"/>
        <v>1685</v>
      </c>
      <c r="W43" s="129">
        <f t="shared" si="43"/>
        <v>1685</v>
      </c>
      <c r="X43" s="129">
        <f t="shared" si="43"/>
        <v>0</v>
      </c>
      <c r="Y43" s="129">
        <f t="shared" si="43"/>
        <v>0</v>
      </c>
      <c r="Z43" s="129">
        <v>1685</v>
      </c>
      <c r="AA43" s="129">
        <v>1685</v>
      </c>
      <c r="AB43" s="129"/>
      <c r="AC43" s="129"/>
      <c r="AD43" s="129">
        <v>1685</v>
      </c>
      <c r="AE43" s="129">
        <v>1685</v>
      </c>
      <c r="AF43" s="129"/>
      <c r="AG43" s="129"/>
      <c r="AH43" s="129"/>
      <c r="AI43" s="129"/>
      <c r="AJ43" s="129"/>
      <c r="AK43" s="129"/>
      <c r="AL43" s="129">
        <f t="shared" si="44"/>
        <v>0</v>
      </c>
      <c r="AM43" s="129">
        <f t="shared" si="44"/>
        <v>0</v>
      </c>
      <c r="AN43" s="129"/>
      <c r="AO43" s="129"/>
      <c r="AP43" s="129"/>
      <c r="AQ43" s="129"/>
      <c r="AR43" s="129"/>
      <c r="AS43" s="129"/>
      <c r="AT43" s="129">
        <f t="shared" si="45"/>
        <v>0</v>
      </c>
      <c r="AU43" s="129">
        <f t="shared" si="45"/>
        <v>0</v>
      </c>
      <c r="AV43" s="129"/>
      <c r="AW43" s="129"/>
      <c r="AX43" s="158">
        <f t="shared" si="46"/>
        <v>0</v>
      </c>
      <c r="AY43" s="129"/>
      <c r="AZ43" s="129"/>
      <c r="BA43" s="129"/>
      <c r="BB43" s="129">
        <f t="shared" si="47"/>
        <v>0</v>
      </c>
      <c r="BC43" s="129">
        <f t="shared" si="47"/>
        <v>0</v>
      </c>
      <c r="BD43" s="129"/>
      <c r="BE43" s="129"/>
      <c r="BF43" s="129">
        <f t="shared" si="17"/>
        <v>0</v>
      </c>
      <c r="BG43" s="129">
        <f t="shared" si="17"/>
        <v>0</v>
      </c>
      <c r="BH43" s="129"/>
      <c r="BI43" s="129"/>
      <c r="BJ43" s="129">
        <f t="shared" si="18"/>
        <v>0</v>
      </c>
      <c r="BK43" s="129">
        <f t="shared" si="18"/>
        <v>0</v>
      </c>
      <c r="BL43" s="129"/>
      <c r="BM43" s="129"/>
      <c r="BN43" s="129">
        <f t="shared" si="48"/>
        <v>0</v>
      </c>
      <c r="BO43" s="129">
        <f t="shared" si="48"/>
        <v>0</v>
      </c>
      <c r="BP43" s="129">
        <f t="shared" si="48"/>
        <v>0</v>
      </c>
      <c r="BQ43" s="129">
        <f t="shared" si="48"/>
        <v>0</v>
      </c>
      <c r="BR43" s="129">
        <v>1685</v>
      </c>
      <c r="BS43" s="129">
        <v>1685</v>
      </c>
      <c r="BT43" s="129">
        <v>0</v>
      </c>
      <c r="BU43" s="129">
        <v>0</v>
      </c>
      <c r="BV43" s="157">
        <v>1685</v>
      </c>
      <c r="BW43" s="157">
        <v>1685</v>
      </c>
      <c r="BX43" s="157">
        <v>0</v>
      </c>
      <c r="BY43" s="157">
        <v>0</v>
      </c>
      <c r="BZ43" s="157">
        <v>1685</v>
      </c>
      <c r="CA43" s="157">
        <v>1685</v>
      </c>
      <c r="CB43" s="157">
        <v>0</v>
      </c>
      <c r="CC43" s="157">
        <v>0</v>
      </c>
      <c r="CD43" s="157">
        <f t="shared" si="19"/>
        <v>0</v>
      </c>
      <c r="CE43" s="157">
        <f t="shared" si="20"/>
        <v>0</v>
      </c>
      <c r="CF43" s="225"/>
      <c r="CG43" s="44">
        <f t="shared" si="21"/>
        <v>0</v>
      </c>
      <c r="CH43" t="s">
        <v>1538</v>
      </c>
      <c r="CI43" t="s">
        <v>62</v>
      </c>
      <c r="CJ43" t="s">
        <v>1228</v>
      </c>
      <c r="CN43" s="1" t="e">
        <f>CE43-#REF!</f>
        <v>#REF!</v>
      </c>
      <c r="CP43" s="44"/>
      <c r="CQ43" s="144"/>
    </row>
    <row r="44" spans="1:95" ht="28.15" hidden="1" customHeight="1" outlineLevel="1">
      <c r="A44" s="154">
        <v>9</v>
      </c>
      <c r="B44" s="155" t="s">
        <v>39</v>
      </c>
      <c r="C44" s="156" t="s">
        <v>11</v>
      </c>
      <c r="D44" s="156"/>
      <c r="E44" s="156"/>
      <c r="F44" s="156" t="s">
        <v>10</v>
      </c>
      <c r="G44" s="155"/>
      <c r="H44" s="156"/>
      <c r="I44" s="156"/>
      <c r="J44" s="157"/>
      <c r="K44" s="157"/>
      <c r="L44" s="157"/>
      <c r="M44" s="157"/>
      <c r="N44" s="129">
        <v>601</v>
      </c>
      <c r="O44" s="129">
        <v>601</v>
      </c>
      <c r="P44" s="129">
        <v>0</v>
      </c>
      <c r="Q44" s="129">
        <v>0</v>
      </c>
      <c r="R44" s="129">
        <v>601</v>
      </c>
      <c r="S44" s="129">
        <v>601</v>
      </c>
      <c r="T44" s="129"/>
      <c r="U44" s="129">
        <v>0</v>
      </c>
      <c r="V44" s="129">
        <f t="shared" si="43"/>
        <v>601</v>
      </c>
      <c r="W44" s="129">
        <f t="shared" si="43"/>
        <v>601</v>
      </c>
      <c r="X44" s="129">
        <f t="shared" si="43"/>
        <v>0</v>
      </c>
      <c r="Y44" s="129">
        <f t="shared" si="43"/>
        <v>0</v>
      </c>
      <c r="Z44" s="129">
        <v>601</v>
      </c>
      <c r="AA44" s="129">
        <v>601</v>
      </c>
      <c r="AB44" s="129"/>
      <c r="AC44" s="129"/>
      <c r="AD44" s="129">
        <v>601</v>
      </c>
      <c r="AE44" s="129">
        <v>601</v>
      </c>
      <c r="AF44" s="129"/>
      <c r="AG44" s="129"/>
      <c r="AH44" s="129"/>
      <c r="AI44" s="129"/>
      <c r="AJ44" s="129"/>
      <c r="AK44" s="129"/>
      <c r="AL44" s="129">
        <f t="shared" si="44"/>
        <v>0</v>
      </c>
      <c r="AM44" s="129">
        <f t="shared" si="44"/>
        <v>0</v>
      </c>
      <c r="AN44" s="129"/>
      <c r="AO44" s="129"/>
      <c r="AP44" s="129"/>
      <c r="AQ44" s="129"/>
      <c r="AR44" s="129"/>
      <c r="AS44" s="129"/>
      <c r="AT44" s="129">
        <f t="shared" si="45"/>
        <v>0</v>
      </c>
      <c r="AU44" s="129">
        <f t="shared" si="45"/>
        <v>0</v>
      </c>
      <c r="AV44" s="129"/>
      <c r="AW44" s="129"/>
      <c r="AX44" s="158">
        <f t="shared" si="46"/>
        <v>0</v>
      </c>
      <c r="AY44" s="129"/>
      <c r="AZ44" s="129"/>
      <c r="BA44" s="129"/>
      <c r="BB44" s="129">
        <f t="shared" si="47"/>
        <v>0</v>
      </c>
      <c r="BC44" s="129">
        <f t="shared" si="47"/>
        <v>0</v>
      </c>
      <c r="BD44" s="129"/>
      <c r="BE44" s="129"/>
      <c r="BF44" s="129">
        <f t="shared" si="17"/>
        <v>0</v>
      </c>
      <c r="BG44" s="129">
        <f t="shared" si="17"/>
        <v>0</v>
      </c>
      <c r="BH44" s="129"/>
      <c r="BI44" s="129"/>
      <c r="BJ44" s="129">
        <f t="shared" si="18"/>
        <v>0</v>
      </c>
      <c r="BK44" s="129">
        <f t="shared" si="18"/>
        <v>0</v>
      </c>
      <c r="BL44" s="129"/>
      <c r="BM44" s="129"/>
      <c r="BN44" s="129">
        <f t="shared" si="48"/>
        <v>0</v>
      </c>
      <c r="BO44" s="129">
        <f t="shared" si="48"/>
        <v>0</v>
      </c>
      <c r="BP44" s="129">
        <f t="shared" si="48"/>
        <v>0</v>
      </c>
      <c r="BQ44" s="129">
        <f t="shared" si="48"/>
        <v>0</v>
      </c>
      <c r="BR44" s="129">
        <v>601</v>
      </c>
      <c r="BS44" s="129">
        <v>601</v>
      </c>
      <c r="BT44" s="129">
        <v>0</v>
      </c>
      <c r="BU44" s="129">
        <v>0</v>
      </c>
      <c r="BV44" s="157">
        <v>601</v>
      </c>
      <c r="BW44" s="157">
        <v>601</v>
      </c>
      <c r="BX44" s="157">
        <v>0</v>
      </c>
      <c r="BY44" s="157">
        <v>0</v>
      </c>
      <c r="BZ44" s="157">
        <v>601</v>
      </c>
      <c r="CA44" s="157">
        <v>601</v>
      </c>
      <c r="CB44" s="157">
        <v>0</v>
      </c>
      <c r="CC44" s="157">
        <v>0</v>
      </c>
      <c r="CD44" s="157">
        <f t="shared" si="19"/>
        <v>0</v>
      </c>
      <c r="CE44" s="157">
        <f t="shared" si="20"/>
        <v>0</v>
      </c>
      <c r="CF44" s="225"/>
      <c r="CG44" s="44">
        <f t="shared" si="21"/>
        <v>0</v>
      </c>
      <c r="CH44" t="s">
        <v>1538</v>
      </c>
      <c r="CI44" t="s">
        <v>62</v>
      </c>
      <c r="CJ44" t="s">
        <v>1228</v>
      </c>
      <c r="CN44" s="1" t="e">
        <f>CE44-#REF!</f>
        <v>#REF!</v>
      </c>
      <c r="CP44" s="44"/>
      <c r="CQ44" s="144"/>
    </row>
    <row r="45" spans="1:95" ht="28.15" hidden="1" customHeight="1" outlineLevel="1">
      <c r="A45" s="154">
        <v>10</v>
      </c>
      <c r="B45" s="155" t="s">
        <v>40</v>
      </c>
      <c r="C45" s="156" t="s">
        <v>1546</v>
      </c>
      <c r="D45" s="156"/>
      <c r="E45" s="156"/>
      <c r="F45" s="156" t="s">
        <v>41</v>
      </c>
      <c r="G45" s="155"/>
      <c r="H45" s="156"/>
      <c r="I45" s="156"/>
      <c r="J45" s="157"/>
      <c r="K45" s="157"/>
      <c r="L45" s="157"/>
      <c r="M45" s="157"/>
      <c r="N45" s="129">
        <v>991.1</v>
      </c>
      <c r="O45" s="129">
        <v>991.1</v>
      </c>
      <c r="P45" s="129">
        <v>0</v>
      </c>
      <c r="Q45" s="129">
        <v>0</v>
      </c>
      <c r="R45" s="129">
        <v>991.1</v>
      </c>
      <c r="S45" s="129">
        <v>991.1</v>
      </c>
      <c r="T45" s="129"/>
      <c r="U45" s="129"/>
      <c r="V45" s="129">
        <f t="shared" si="43"/>
        <v>991.1</v>
      </c>
      <c r="W45" s="129">
        <f t="shared" si="43"/>
        <v>991.1</v>
      </c>
      <c r="X45" s="129">
        <f t="shared" si="43"/>
        <v>0</v>
      </c>
      <c r="Y45" s="129">
        <f t="shared" si="43"/>
        <v>0</v>
      </c>
      <c r="Z45" s="129">
        <v>991.1</v>
      </c>
      <c r="AA45" s="129">
        <v>991.1</v>
      </c>
      <c r="AB45" s="129"/>
      <c r="AC45" s="129"/>
      <c r="AD45" s="129">
        <v>991.1</v>
      </c>
      <c r="AE45" s="129">
        <v>991.1</v>
      </c>
      <c r="AF45" s="129"/>
      <c r="AG45" s="129"/>
      <c r="AH45" s="129"/>
      <c r="AI45" s="129"/>
      <c r="AJ45" s="129"/>
      <c r="AK45" s="129"/>
      <c r="AL45" s="129">
        <f t="shared" si="44"/>
        <v>0</v>
      </c>
      <c r="AM45" s="129">
        <f t="shared" si="44"/>
        <v>0</v>
      </c>
      <c r="AN45" s="129"/>
      <c r="AO45" s="129"/>
      <c r="AP45" s="129"/>
      <c r="AQ45" s="129"/>
      <c r="AR45" s="129"/>
      <c r="AS45" s="129"/>
      <c r="AT45" s="129">
        <f t="shared" si="45"/>
        <v>0</v>
      </c>
      <c r="AU45" s="129">
        <f t="shared" si="45"/>
        <v>0</v>
      </c>
      <c r="AV45" s="129"/>
      <c r="AW45" s="129"/>
      <c r="AX45" s="158">
        <f t="shared" si="46"/>
        <v>0</v>
      </c>
      <c r="AY45" s="129"/>
      <c r="AZ45" s="129"/>
      <c r="BA45" s="129"/>
      <c r="BB45" s="129">
        <f t="shared" si="47"/>
        <v>0</v>
      </c>
      <c r="BC45" s="129">
        <f t="shared" si="47"/>
        <v>0</v>
      </c>
      <c r="BD45" s="129"/>
      <c r="BE45" s="129"/>
      <c r="BF45" s="129">
        <f t="shared" si="17"/>
        <v>0</v>
      </c>
      <c r="BG45" s="129">
        <f t="shared" si="17"/>
        <v>0</v>
      </c>
      <c r="BH45" s="129"/>
      <c r="BI45" s="129"/>
      <c r="BJ45" s="129">
        <f t="shared" si="18"/>
        <v>0</v>
      </c>
      <c r="BK45" s="129">
        <f t="shared" si="18"/>
        <v>0</v>
      </c>
      <c r="BL45" s="129"/>
      <c r="BM45" s="129"/>
      <c r="BN45" s="129">
        <f t="shared" si="48"/>
        <v>0</v>
      </c>
      <c r="BO45" s="129">
        <f t="shared" si="48"/>
        <v>0</v>
      </c>
      <c r="BP45" s="129">
        <f t="shared" si="48"/>
        <v>0</v>
      </c>
      <c r="BQ45" s="129">
        <f t="shared" si="48"/>
        <v>0</v>
      </c>
      <c r="BR45" s="129">
        <v>991.1</v>
      </c>
      <c r="BS45" s="129">
        <v>991.1</v>
      </c>
      <c r="BT45" s="129">
        <v>0</v>
      </c>
      <c r="BU45" s="129">
        <v>0</v>
      </c>
      <c r="BV45" s="157">
        <v>991.1</v>
      </c>
      <c r="BW45" s="157">
        <v>991.1</v>
      </c>
      <c r="BX45" s="157">
        <v>0</v>
      </c>
      <c r="BY45" s="157">
        <v>0</v>
      </c>
      <c r="BZ45" s="157">
        <v>991.1</v>
      </c>
      <c r="CA45" s="157">
        <v>991.1</v>
      </c>
      <c r="CB45" s="157">
        <v>0</v>
      </c>
      <c r="CC45" s="157">
        <v>0</v>
      </c>
      <c r="CD45" s="157">
        <f t="shared" si="19"/>
        <v>0</v>
      </c>
      <c r="CE45" s="157">
        <f t="shared" si="20"/>
        <v>0</v>
      </c>
      <c r="CF45" s="159"/>
      <c r="CG45" s="44">
        <f t="shared" si="21"/>
        <v>0</v>
      </c>
      <c r="CH45" t="s">
        <v>1538</v>
      </c>
      <c r="CI45" t="s">
        <v>62</v>
      </c>
      <c r="CJ45" t="s">
        <v>1228</v>
      </c>
      <c r="CN45" s="1" t="e">
        <f>CE45-#REF!</f>
        <v>#REF!</v>
      </c>
      <c r="CP45" s="44"/>
      <c r="CQ45" s="144"/>
    </row>
    <row r="46" spans="1:95" ht="28.15" hidden="1" customHeight="1" outlineLevel="1">
      <c r="A46" s="148" t="s">
        <v>1553</v>
      </c>
      <c r="B46" s="149" t="s">
        <v>1554</v>
      </c>
      <c r="C46" s="150"/>
      <c r="D46" s="150"/>
      <c r="E46" s="150"/>
      <c r="F46" s="150"/>
      <c r="G46" s="149"/>
      <c r="H46" s="150"/>
      <c r="I46" s="150"/>
      <c r="J46" s="151">
        <f t="shared" ref="J46:AE46" si="49">SUM(J47:J52)</f>
        <v>0</v>
      </c>
      <c r="K46" s="151">
        <f t="shared" si="49"/>
        <v>0</v>
      </c>
      <c r="L46" s="151">
        <f t="shared" si="49"/>
        <v>0</v>
      </c>
      <c r="M46" s="151">
        <f t="shared" si="49"/>
        <v>0</v>
      </c>
      <c r="N46" s="152">
        <v>17000</v>
      </c>
      <c r="O46" s="152">
        <v>17000</v>
      </c>
      <c r="P46" s="152">
        <v>0</v>
      </c>
      <c r="Q46" s="152">
        <v>0</v>
      </c>
      <c r="R46" s="152">
        <f t="shared" si="49"/>
        <v>17000</v>
      </c>
      <c r="S46" s="152">
        <f t="shared" si="49"/>
        <v>17000</v>
      </c>
      <c r="T46" s="152">
        <f t="shared" si="49"/>
        <v>0</v>
      </c>
      <c r="U46" s="152">
        <f t="shared" si="49"/>
        <v>0</v>
      </c>
      <c r="V46" s="152">
        <f t="shared" si="49"/>
        <v>17000</v>
      </c>
      <c r="W46" s="152">
        <f t="shared" si="49"/>
        <v>17000</v>
      </c>
      <c r="X46" s="152">
        <f t="shared" si="49"/>
        <v>0</v>
      </c>
      <c r="Y46" s="152">
        <f t="shared" si="49"/>
        <v>0</v>
      </c>
      <c r="Z46" s="152">
        <f t="shared" si="49"/>
        <v>17000</v>
      </c>
      <c r="AA46" s="152">
        <f t="shared" si="49"/>
        <v>17000</v>
      </c>
      <c r="AB46" s="152">
        <f t="shared" si="49"/>
        <v>0</v>
      </c>
      <c r="AC46" s="152">
        <f t="shared" si="49"/>
        <v>0</v>
      </c>
      <c r="AD46" s="152">
        <f t="shared" si="49"/>
        <v>17000</v>
      </c>
      <c r="AE46" s="152">
        <f t="shared" si="49"/>
        <v>17000</v>
      </c>
      <c r="AF46" s="152"/>
      <c r="AG46" s="152"/>
      <c r="AH46" s="152">
        <f t="shared" ref="AH46:AM46" si="50">SUM(AH47:AH52)</f>
        <v>0</v>
      </c>
      <c r="AI46" s="152">
        <f t="shared" si="50"/>
        <v>0</v>
      </c>
      <c r="AJ46" s="152">
        <f t="shared" si="50"/>
        <v>0</v>
      </c>
      <c r="AK46" s="152">
        <f t="shared" si="50"/>
        <v>0</v>
      </c>
      <c r="AL46" s="152">
        <f t="shared" si="50"/>
        <v>0</v>
      </c>
      <c r="AM46" s="152">
        <f t="shared" si="50"/>
        <v>0</v>
      </c>
      <c r="AN46" s="152"/>
      <c r="AO46" s="152"/>
      <c r="AP46" s="152">
        <f>SUM(AP47:AP52)</f>
        <v>0</v>
      </c>
      <c r="AQ46" s="152">
        <f>SUM(AQ47:AQ52)</f>
        <v>0</v>
      </c>
      <c r="AR46" s="152"/>
      <c r="AS46" s="152"/>
      <c r="AT46" s="152">
        <f>SUM(AT47:AT52)</f>
        <v>0</v>
      </c>
      <c r="AU46" s="152">
        <f>SUM(AU47:AU52)</f>
        <v>0</v>
      </c>
      <c r="AV46" s="152"/>
      <c r="AW46" s="152"/>
      <c r="AX46" s="152">
        <f t="shared" ref="AX46:BC46" si="51">SUM(AX47:AX52)</f>
        <v>0</v>
      </c>
      <c r="AY46" s="152">
        <f t="shared" si="51"/>
        <v>0</v>
      </c>
      <c r="AZ46" s="152">
        <f t="shared" si="51"/>
        <v>0</v>
      </c>
      <c r="BA46" s="152">
        <f t="shared" si="51"/>
        <v>0</v>
      </c>
      <c r="BB46" s="152">
        <f t="shared" si="51"/>
        <v>0</v>
      </c>
      <c r="BC46" s="152">
        <f t="shared" si="51"/>
        <v>0</v>
      </c>
      <c r="BD46" s="152"/>
      <c r="BE46" s="152"/>
      <c r="BF46" s="129">
        <f t="shared" si="17"/>
        <v>0</v>
      </c>
      <c r="BG46" s="129">
        <f t="shared" si="17"/>
        <v>0</v>
      </c>
      <c r="BH46" s="129"/>
      <c r="BI46" s="129"/>
      <c r="BJ46" s="129">
        <f t="shared" si="18"/>
        <v>0</v>
      </c>
      <c r="BK46" s="129">
        <f t="shared" si="18"/>
        <v>0</v>
      </c>
      <c r="BL46" s="152"/>
      <c r="BM46" s="152"/>
      <c r="BN46" s="152">
        <f t="shared" ref="BN46:CE46" si="52">SUM(BN47:BN52)</f>
        <v>0</v>
      </c>
      <c r="BO46" s="152">
        <f t="shared" si="52"/>
        <v>0</v>
      </c>
      <c r="BP46" s="152">
        <f t="shared" si="52"/>
        <v>0</v>
      </c>
      <c r="BQ46" s="152">
        <f t="shared" si="52"/>
        <v>0</v>
      </c>
      <c r="BR46" s="152">
        <f t="shared" si="52"/>
        <v>17000</v>
      </c>
      <c r="BS46" s="152">
        <f t="shared" si="52"/>
        <v>17000</v>
      </c>
      <c r="BT46" s="152">
        <f t="shared" si="52"/>
        <v>0</v>
      </c>
      <c r="BU46" s="152">
        <f t="shared" si="52"/>
        <v>0</v>
      </c>
      <c r="BV46" s="151">
        <f t="shared" si="52"/>
        <v>17000</v>
      </c>
      <c r="BW46" s="151">
        <f t="shared" si="52"/>
        <v>17000</v>
      </c>
      <c r="BX46" s="151">
        <f t="shared" si="52"/>
        <v>0</v>
      </c>
      <c r="BY46" s="151">
        <f t="shared" si="52"/>
        <v>0</v>
      </c>
      <c r="BZ46" s="151">
        <f t="shared" si="52"/>
        <v>17000</v>
      </c>
      <c r="CA46" s="151">
        <f t="shared" si="52"/>
        <v>17000</v>
      </c>
      <c r="CB46" s="151">
        <f t="shared" si="52"/>
        <v>0</v>
      </c>
      <c r="CC46" s="151">
        <f t="shared" si="52"/>
        <v>0</v>
      </c>
      <c r="CD46" s="151">
        <f t="shared" si="52"/>
        <v>0</v>
      </c>
      <c r="CE46" s="151">
        <f t="shared" si="52"/>
        <v>0</v>
      </c>
      <c r="CF46" s="159"/>
      <c r="CG46" s="44">
        <f t="shared" si="21"/>
        <v>0</v>
      </c>
      <c r="CN46" s="1" t="e">
        <f>CE46-#REF!</f>
        <v>#REF!</v>
      </c>
      <c r="CP46" s="44"/>
      <c r="CQ46" s="144"/>
    </row>
    <row r="47" spans="1:95" ht="28.15" hidden="1" customHeight="1" outlineLevel="1">
      <c r="A47" s="154">
        <v>1</v>
      </c>
      <c r="B47" s="155" t="s">
        <v>28</v>
      </c>
      <c r="C47" s="156" t="s">
        <v>29</v>
      </c>
      <c r="D47" s="156"/>
      <c r="E47" s="156"/>
      <c r="F47" s="156" t="s">
        <v>30</v>
      </c>
      <c r="G47" s="155"/>
      <c r="H47" s="156"/>
      <c r="I47" s="156"/>
      <c r="J47" s="157"/>
      <c r="K47" s="157"/>
      <c r="L47" s="157"/>
      <c r="M47" s="157"/>
      <c r="N47" s="129">
        <v>3500</v>
      </c>
      <c r="O47" s="129">
        <v>3500</v>
      </c>
      <c r="P47" s="129">
        <v>0</v>
      </c>
      <c r="Q47" s="129">
        <v>0</v>
      </c>
      <c r="R47" s="129">
        <v>3500</v>
      </c>
      <c r="S47" s="129">
        <v>3500</v>
      </c>
      <c r="T47" s="129"/>
      <c r="U47" s="129">
        <v>0</v>
      </c>
      <c r="V47" s="129">
        <f t="shared" ref="V47:Y52" si="53">Z47+AH47+AX47</f>
        <v>3500</v>
      </c>
      <c r="W47" s="129">
        <f t="shared" si="53"/>
        <v>3500</v>
      </c>
      <c r="X47" s="129">
        <f t="shared" si="53"/>
        <v>0</v>
      </c>
      <c r="Y47" s="129">
        <f t="shared" si="53"/>
        <v>0</v>
      </c>
      <c r="Z47" s="129">
        <v>3500</v>
      </c>
      <c r="AA47" s="129">
        <v>3500</v>
      </c>
      <c r="AB47" s="129"/>
      <c r="AC47" s="129"/>
      <c r="AD47" s="129">
        <v>3500</v>
      </c>
      <c r="AE47" s="129">
        <v>3500</v>
      </c>
      <c r="AF47" s="129"/>
      <c r="AG47" s="129"/>
      <c r="AH47" s="129"/>
      <c r="AI47" s="129"/>
      <c r="AJ47" s="129"/>
      <c r="AK47" s="129"/>
      <c r="AL47" s="129">
        <f t="shared" ref="AL47:AM52" si="54">Z47-AD47</f>
        <v>0</v>
      </c>
      <c r="AM47" s="129">
        <f t="shared" si="54"/>
        <v>0</v>
      </c>
      <c r="AN47" s="129"/>
      <c r="AO47" s="129"/>
      <c r="AP47" s="129"/>
      <c r="AQ47" s="129"/>
      <c r="AR47" s="129"/>
      <c r="AS47" s="129"/>
      <c r="AT47" s="129">
        <f t="shared" ref="AT47:AU52" si="55">AH47+AL47</f>
        <v>0</v>
      </c>
      <c r="AU47" s="129">
        <f t="shared" si="55"/>
        <v>0</v>
      </c>
      <c r="AV47" s="129"/>
      <c r="AW47" s="129"/>
      <c r="AX47" s="158">
        <f t="shared" ref="AX47:AX52" si="56">AY47</f>
        <v>0</v>
      </c>
      <c r="AY47" s="129"/>
      <c r="AZ47" s="129"/>
      <c r="BA47" s="129"/>
      <c r="BB47" s="129">
        <f t="shared" ref="BB47:BC52" si="57">AH47-AT47</f>
        <v>0</v>
      </c>
      <c r="BC47" s="129">
        <f t="shared" si="57"/>
        <v>0</v>
      </c>
      <c r="BD47" s="129"/>
      <c r="BE47" s="129"/>
      <c r="BF47" s="129">
        <f t="shared" si="17"/>
        <v>0</v>
      </c>
      <c r="BG47" s="129">
        <f t="shared" si="17"/>
        <v>0</v>
      </c>
      <c r="BH47" s="129"/>
      <c r="BI47" s="129"/>
      <c r="BJ47" s="129">
        <f t="shared" si="18"/>
        <v>0</v>
      </c>
      <c r="BK47" s="129">
        <f t="shared" si="18"/>
        <v>0</v>
      </c>
      <c r="BL47" s="129"/>
      <c r="BM47" s="129"/>
      <c r="BN47" s="129">
        <f t="shared" ref="BN47:BQ52" si="58">N47-V47</f>
        <v>0</v>
      </c>
      <c r="BO47" s="129">
        <f t="shared" si="58"/>
        <v>0</v>
      </c>
      <c r="BP47" s="129">
        <f t="shared" si="58"/>
        <v>0</v>
      </c>
      <c r="BQ47" s="129">
        <f t="shared" si="58"/>
        <v>0</v>
      </c>
      <c r="BR47" s="129">
        <v>3500</v>
      </c>
      <c r="BS47" s="129">
        <v>3500</v>
      </c>
      <c r="BT47" s="129">
        <v>0</v>
      </c>
      <c r="BU47" s="129">
        <v>0</v>
      </c>
      <c r="BV47" s="157">
        <v>3500</v>
      </c>
      <c r="BW47" s="157">
        <v>3500</v>
      </c>
      <c r="BX47" s="157">
        <v>0</v>
      </c>
      <c r="BY47" s="157">
        <v>0</v>
      </c>
      <c r="BZ47" s="157">
        <v>3500</v>
      </c>
      <c r="CA47" s="157">
        <v>3500</v>
      </c>
      <c r="CB47" s="157">
        <v>0</v>
      </c>
      <c r="CC47" s="157">
        <v>0</v>
      </c>
      <c r="CD47" s="157">
        <f t="shared" si="19"/>
        <v>0</v>
      </c>
      <c r="CE47" s="157">
        <f t="shared" si="20"/>
        <v>0</v>
      </c>
      <c r="CF47" s="159"/>
      <c r="CG47" s="44">
        <f t="shared" si="21"/>
        <v>0</v>
      </c>
      <c r="CH47" t="s">
        <v>1538</v>
      </c>
      <c r="CI47" t="s">
        <v>62</v>
      </c>
      <c r="CJ47" t="s">
        <v>1228</v>
      </c>
      <c r="CN47" s="1" t="e">
        <f>CE47-#REF!</f>
        <v>#REF!</v>
      </c>
      <c r="CP47" s="44"/>
      <c r="CQ47" s="144"/>
    </row>
    <row r="48" spans="1:95" ht="28.15" hidden="1" customHeight="1" outlineLevel="1">
      <c r="A48" s="154">
        <v>2</v>
      </c>
      <c r="B48" s="155" t="s">
        <v>31</v>
      </c>
      <c r="C48" s="156" t="s">
        <v>1539</v>
      </c>
      <c r="D48" s="156"/>
      <c r="E48" s="156"/>
      <c r="F48" s="156" t="s">
        <v>32</v>
      </c>
      <c r="G48" s="155"/>
      <c r="H48" s="156"/>
      <c r="I48" s="156"/>
      <c r="J48" s="157"/>
      <c r="K48" s="157"/>
      <c r="L48" s="157"/>
      <c r="M48" s="157"/>
      <c r="N48" s="129">
        <v>3500</v>
      </c>
      <c r="O48" s="129">
        <v>3500</v>
      </c>
      <c r="P48" s="129">
        <v>0</v>
      </c>
      <c r="Q48" s="129">
        <v>0</v>
      </c>
      <c r="R48" s="129">
        <v>3500</v>
      </c>
      <c r="S48" s="129">
        <v>3500</v>
      </c>
      <c r="T48" s="129"/>
      <c r="U48" s="129">
        <v>0</v>
      </c>
      <c r="V48" s="129">
        <f t="shared" si="53"/>
        <v>3500</v>
      </c>
      <c r="W48" s="129">
        <f t="shared" si="53"/>
        <v>3500</v>
      </c>
      <c r="X48" s="129">
        <f t="shared" si="53"/>
        <v>0</v>
      </c>
      <c r="Y48" s="129">
        <f t="shared" si="53"/>
        <v>0</v>
      </c>
      <c r="Z48" s="129">
        <v>3500</v>
      </c>
      <c r="AA48" s="129">
        <v>3500</v>
      </c>
      <c r="AB48" s="129"/>
      <c r="AC48" s="129"/>
      <c r="AD48" s="129">
        <v>3500</v>
      </c>
      <c r="AE48" s="129">
        <v>3500</v>
      </c>
      <c r="AF48" s="129"/>
      <c r="AG48" s="129"/>
      <c r="AH48" s="129"/>
      <c r="AI48" s="129"/>
      <c r="AJ48" s="129"/>
      <c r="AK48" s="129"/>
      <c r="AL48" s="129">
        <f t="shared" si="54"/>
        <v>0</v>
      </c>
      <c r="AM48" s="129">
        <f t="shared" si="54"/>
        <v>0</v>
      </c>
      <c r="AN48" s="129"/>
      <c r="AO48" s="129"/>
      <c r="AP48" s="129"/>
      <c r="AQ48" s="129"/>
      <c r="AR48" s="129"/>
      <c r="AS48" s="129"/>
      <c r="AT48" s="129">
        <f t="shared" si="55"/>
        <v>0</v>
      </c>
      <c r="AU48" s="129">
        <f t="shared" si="55"/>
        <v>0</v>
      </c>
      <c r="AV48" s="129"/>
      <c r="AW48" s="129"/>
      <c r="AX48" s="158">
        <f t="shared" si="56"/>
        <v>0</v>
      </c>
      <c r="AY48" s="129"/>
      <c r="AZ48" s="129"/>
      <c r="BA48" s="129"/>
      <c r="BB48" s="129">
        <f t="shared" si="57"/>
        <v>0</v>
      </c>
      <c r="BC48" s="129">
        <f t="shared" si="57"/>
        <v>0</v>
      </c>
      <c r="BD48" s="129"/>
      <c r="BE48" s="129"/>
      <c r="BF48" s="129">
        <f t="shared" si="17"/>
        <v>0</v>
      </c>
      <c r="BG48" s="129">
        <f t="shared" si="17"/>
        <v>0</v>
      </c>
      <c r="BH48" s="129"/>
      <c r="BI48" s="129"/>
      <c r="BJ48" s="129">
        <f t="shared" si="18"/>
        <v>0</v>
      </c>
      <c r="BK48" s="129">
        <f t="shared" si="18"/>
        <v>0</v>
      </c>
      <c r="BL48" s="129"/>
      <c r="BM48" s="129"/>
      <c r="BN48" s="129">
        <f t="shared" si="58"/>
        <v>0</v>
      </c>
      <c r="BO48" s="129">
        <f t="shared" si="58"/>
        <v>0</v>
      </c>
      <c r="BP48" s="129">
        <f t="shared" si="58"/>
        <v>0</v>
      </c>
      <c r="BQ48" s="129">
        <f t="shared" si="58"/>
        <v>0</v>
      </c>
      <c r="BR48" s="129">
        <v>3500</v>
      </c>
      <c r="BS48" s="129">
        <v>3500</v>
      </c>
      <c r="BT48" s="129">
        <v>0</v>
      </c>
      <c r="BU48" s="129">
        <v>0</v>
      </c>
      <c r="BV48" s="157">
        <v>3500</v>
      </c>
      <c r="BW48" s="157">
        <v>3500</v>
      </c>
      <c r="BX48" s="157">
        <v>0</v>
      </c>
      <c r="BY48" s="157">
        <v>0</v>
      </c>
      <c r="BZ48" s="157">
        <v>3500</v>
      </c>
      <c r="CA48" s="157">
        <v>3500</v>
      </c>
      <c r="CB48" s="157">
        <v>0</v>
      </c>
      <c r="CC48" s="157">
        <v>0</v>
      </c>
      <c r="CD48" s="157">
        <f t="shared" si="19"/>
        <v>0</v>
      </c>
      <c r="CE48" s="157">
        <f t="shared" si="20"/>
        <v>0</v>
      </c>
      <c r="CF48" s="159"/>
      <c r="CG48" s="44">
        <f t="shared" si="21"/>
        <v>0</v>
      </c>
      <c r="CH48" t="s">
        <v>1538</v>
      </c>
      <c r="CI48" t="s">
        <v>62</v>
      </c>
      <c r="CJ48" t="s">
        <v>1228</v>
      </c>
      <c r="CN48" s="1" t="e">
        <f>CE48-#REF!</f>
        <v>#REF!</v>
      </c>
      <c r="CP48" s="44"/>
      <c r="CQ48" s="144"/>
    </row>
    <row r="49" spans="1:95" ht="28.15" hidden="1" customHeight="1" outlineLevel="1">
      <c r="A49" s="154">
        <v>3</v>
      </c>
      <c r="B49" s="155" t="s">
        <v>34</v>
      </c>
      <c r="C49" s="156" t="s">
        <v>35</v>
      </c>
      <c r="D49" s="156"/>
      <c r="E49" s="156"/>
      <c r="F49" s="156" t="s">
        <v>17</v>
      </c>
      <c r="G49" s="155"/>
      <c r="H49" s="156"/>
      <c r="I49" s="156"/>
      <c r="J49" s="157"/>
      <c r="K49" s="157"/>
      <c r="L49" s="157"/>
      <c r="M49" s="157"/>
      <c r="N49" s="129">
        <v>3500</v>
      </c>
      <c r="O49" s="129">
        <v>3500</v>
      </c>
      <c r="P49" s="129">
        <v>0</v>
      </c>
      <c r="Q49" s="129">
        <v>0</v>
      </c>
      <c r="R49" s="129">
        <v>3500</v>
      </c>
      <c r="S49" s="129">
        <v>3500</v>
      </c>
      <c r="T49" s="129"/>
      <c r="U49" s="129">
        <v>0</v>
      </c>
      <c r="V49" s="129">
        <f t="shared" si="53"/>
        <v>3500</v>
      </c>
      <c r="W49" s="129">
        <f t="shared" si="53"/>
        <v>3500</v>
      </c>
      <c r="X49" s="129">
        <f t="shared" si="53"/>
        <v>0</v>
      </c>
      <c r="Y49" s="129">
        <f t="shared" si="53"/>
        <v>0</v>
      </c>
      <c r="Z49" s="129">
        <v>3500</v>
      </c>
      <c r="AA49" s="129">
        <v>3500</v>
      </c>
      <c r="AB49" s="129"/>
      <c r="AC49" s="129"/>
      <c r="AD49" s="129">
        <v>3500</v>
      </c>
      <c r="AE49" s="129">
        <v>3500</v>
      </c>
      <c r="AF49" s="129"/>
      <c r="AG49" s="129"/>
      <c r="AH49" s="129"/>
      <c r="AI49" s="129"/>
      <c r="AJ49" s="129"/>
      <c r="AK49" s="129"/>
      <c r="AL49" s="129">
        <f t="shared" si="54"/>
        <v>0</v>
      </c>
      <c r="AM49" s="129">
        <f t="shared" si="54"/>
        <v>0</v>
      </c>
      <c r="AN49" s="129"/>
      <c r="AO49" s="129"/>
      <c r="AP49" s="129"/>
      <c r="AQ49" s="129"/>
      <c r="AR49" s="129"/>
      <c r="AS49" s="129"/>
      <c r="AT49" s="129">
        <f t="shared" si="55"/>
        <v>0</v>
      </c>
      <c r="AU49" s="129">
        <f t="shared" si="55"/>
        <v>0</v>
      </c>
      <c r="AV49" s="129"/>
      <c r="AW49" s="129"/>
      <c r="AX49" s="158">
        <f t="shared" si="56"/>
        <v>0</v>
      </c>
      <c r="AY49" s="129"/>
      <c r="AZ49" s="129"/>
      <c r="BA49" s="129"/>
      <c r="BB49" s="129">
        <f t="shared" si="57"/>
        <v>0</v>
      </c>
      <c r="BC49" s="129">
        <f t="shared" si="57"/>
        <v>0</v>
      </c>
      <c r="BD49" s="129"/>
      <c r="BE49" s="129"/>
      <c r="BF49" s="129">
        <f t="shared" si="17"/>
        <v>0</v>
      </c>
      <c r="BG49" s="129">
        <f t="shared" si="17"/>
        <v>0</v>
      </c>
      <c r="BH49" s="129"/>
      <c r="BI49" s="129"/>
      <c r="BJ49" s="129">
        <f t="shared" si="18"/>
        <v>0</v>
      </c>
      <c r="BK49" s="129">
        <f t="shared" si="18"/>
        <v>0</v>
      </c>
      <c r="BL49" s="129"/>
      <c r="BM49" s="129"/>
      <c r="BN49" s="129">
        <f t="shared" si="58"/>
        <v>0</v>
      </c>
      <c r="BO49" s="129">
        <f t="shared" si="58"/>
        <v>0</v>
      </c>
      <c r="BP49" s="129">
        <f t="shared" si="58"/>
        <v>0</v>
      </c>
      <c r="BQ49" s="129">
        <f t="shared" si="58"/>
        <v>0</v>
      </c>
      <c r="BR49" s="129">
        <v>3500</v>
      </c>
      <c r="BS49" s="129">
        <v>3500</v>
      </c>
      <c r="BT49" s="129">
        <v>0</v>
      </c>
      <c r="BU49" s="129">
        <v>0</v>
      </c>
      <c r="BV49" s="157">
        <v>3500</v>
      </c>
      <c r="BW49" s="157">
        <v>3500</v>
      </c>
      <c r="BX49" s="157">
        <v>0</v>
      </c>
      <c r="BY49" s="157">
        <v>0</v>
      </c>
      <c r="BZ49" s="157">
        <v>3500</v>
      </c>
      <c r="CA49" s="157">
        <v>3500</v>
      </c>
      <c r="CB49" s="157">
        <v>0</v>
      </c>
      <c r="CC49" s="157">
        <v>0</v>
      </c>
      <c r="CD49" s="157">
        <f t="shared" si="19"/>
        <v>0</v>
      </c>
      <c r="CE49" s="157">
        <f t="shared" si="20"/>
        <v>0</v>
      </c>
      <c r="CF49" s="159"/>
      <c r="CG49" s="44">
        <f t="shared" si="21"/>
        <v>0</v>
      </c>
      <c r="CH49" t="s">
        <v>1538</v>
      </c>
      <c r="CI49" t="s">
        <v>62</v>
      </c>
      <c r="CJ49" t="s">
        <v>1228</v>
      </c>
      <c r="CN49" s="1" t="e">
        <f>CE49-#REF!</f>
        <v>#REF!</v>
      </c>
      <c r="CP49" s="44"/>
      <c r="CQ49" s="144"/>
    </row>
    <row r="50" spans="1:95" ht="28.15" hidden="1" customHeight="1" outlineLevel="1">
      <c r="A50" s="154">
        <v>4</v>
      </c>
      <c r="B50" s="155" t="s">
        <v>36</v>
      </c>
      <c r="C50" s="156" t="s">
        <v>1542</v>
      </c>
      <c r="D50" s="156"/>
      <c r="E50" s="156"/>
      <c r="F50" s="156" t="s">
        <v>1543</v>
      </c>
      <c r="G50" s="155"/>
      <c r="H50" s="156"/>
      <c r="I50" s="156"/>
      <c r="J50" s="157"/>
      <c r="K50" s="157"/>
      <c r="L50" s="157"/>
      <c r="M50" s="157"/>
      <c r="N50" s="129">
        <v>3800</v>
      </c>
      <c r="O50" s="129">
        <v>3800</v>
      </c>
      <c r="P50" s="129">
        <v>0</v>
      </c>
      <c r="Q50" s="129">
        <v>0</v>
      </c>
      <c r="R50" s="129">
        <v>3800</v>
      </c>
      <c r="S50" s="129">
        <v>3800</v>
      </c>
      <c r="T50" s="129"/>
      <c r="U50" s="129">
        <v>0</v>
      </c>
      <c r="V50" s="129">
        <f t="shared" si="53"/>
        <v>3800</v>
      </c>
      <c r="W50" s="129">
        <f t="shared" si="53"/>
        <v>3800</v>
      </c>
      <c r="X50" s="129">
        <f t="shared" si="53"/>
        <v>0</v>
      </c>
      <c r="Y50" s="129">
        <f t="shared" si="53"/>
        <v>0</v>
      </c>
      <c r="Z50" s="129">
        <v>3800</v>
      </c>
      <c r="AA50" s="129">
        <v>3800</v>
      </c>
      <c r="AB50" s="129"/>
      <c r="AC50" s="129"/>
      <c r="AD50" s="129">
        <v>3800</v>
      </c>
      <c r="AE50" s="129">
        <v>3800</v>
      </c>
      <c r="AF50" s="129"/>
      <c r="AG50" s="129"/>
      <c r="AH50" s="129"/>
      <c r="AI50" s="129"/>
      <c r="AJ50" s="129"/>
      <c r="AK50" s="129"/>
      <c r="AL50" s="129">
        <f t="shared" si="54"/>
        <v>0</v>
      </c>
      <c r="AM50" s="129">
        <f t="shared" si="54"/>
        <v>0</v>
      </c>
      <c r="AN50" s="129"/>
      <c r="AO50" s="129"/>
      <c r="AP50" s="129"/>
      <c r="AQ50" s="129"/>
      <c r="AR50" s="129"/>
      <c r="AS50" s="129"/>
      <c r="AT50" s="129">
        <f t="shared" si="55"/>
        <v>0</v>
      </c>
      <c r="AU50" s="129">
        <f t="shared" si="55"/>
        <v>0</v>
      </c>
      <c r="AV50" s="129"/>
      <c r="AW50" s="129"/>
      <c r="AX50" s="158">
        <f t="shared" si="56"/>
        <v>0</v>
      </c>
      <c r="AY50" s="129"/>
      <c r="AZ50" s="129"/>
      <c r="BA50" s="129"/>
      <c r="BB50" s="129">
        <f t="shared" si="57"/>
        <v>0</v>
      </c>
      <c r="BC50" s="129">
        <f t="shared" si="57"/>
        <v>0</v>
      </c>
      <c r="BD50" s="129"/>
      <c r="BE50" s="129"/>
      <c r="BF50" s="129">
        <f t="shared" si="17"/>
        <v>0</v>
      </c>
      <c r="BG50" s="129">
        <f t="shared" si="17"/>
        <v>0</v>
      </c>
      <c r="BH50" s="129"/>
      <c r="BI50" s="129"/>
      <c r="BJ50" s="129">
        <f t="shared" si="18"/>
        <v>0</v>
      </c>
      <c r="BK50" s="129">
        <f t="shared" si="18"/>
        <v>0</v>
      </c>
      <c r="BL50" s="129"/>
      <c r="BM50" s="129"/>
      <c r="BN50" s="129">
        <f t="shared" si="58"/>
        <v>0</v>
      </c>
      <c r="BO50" s="129">
        <f t="shared" si="58"/>
        <v>0</v>
      </c>
      <c r="BP50" s="129">
        <f t="shared" si="58"/>
        <v>0</v>
      </c>
      <c r="BQ50" s="129">
        <f t="shared" si="58"/>
        <v>0</v>
      </c>
      <c r="BR50" s="129">
        <v>3800</v>
      </c>
      <c r="BS50" s="129">
        <v>3800</v>
      </c>
      <c r="BT50" s="129">
        <v>0</v>
      </c>
      <c r="BU50" s="129">
        <v>0</v>
      </c>
      <c r="BV50" s="157">
        <v>3800</v>
      </c>
      <c r="BW50" s="157">
        <v>3800</v>
      </c>
      <c r="BX50" s="157">
        <v>0</v>
      </c>
      <c r="BY50" s="157">
        <v>0</v>
      </c>
      <c r="BZ50" s="157">
        <v>3800</v>
      </c>
      <c r="CA50" s="157">
        <v>3800</v>
      </c>
      <c r="CB50" s="157">
        <v>0</v>
      </c>
      <c r="CC50" s="157">
        <v>0</v>
      </c>
      <c r="CD50" s="157">
        <f t="shared" si="19"/>
        <v>0</v>
      </c>
      <c r="CE50" s="157">
        <f t="shared" si="20"/>
        <v>0</v>
      </c>
      <c r="CF50" s="159"/>
      <c r="CG50" s="44">
        <f t="shared" si="21"/>
        <v>0</v>
      </c>
      <c r="CH50" t="s">
        <v>1538</v>
      </c>
      <c r="CI50" t="s">
        <v>62</v>
      </c>
      <c r="CJ50" t="s">
        <v>1228</v>
      </c>
      <c r="CN50" s="1" t="e">
        <f>CE50-#REF!</f>
        <v>#REF!</v>
      </c>
      <c r="CP50" s="44"/>
      <c r="CQ50" s="144"/>
    </row>
    <row r="51" spans="1:95" ht="28.15" hidden="1" customHeight="1" outlineLevel="1">
      <c r="A51" s="154">
        <v>5</v>
      </c>
      <c r="B51" s="155" t="s">
        <v>37</v>
      </c>
      <c r="C51" s="156" t="s">
        <v>1544</v>
      </c>
      <c r="D51" s="156"/>
      <c r="E51" s="156"/>
      <c r="F51" s="156" t="s">
        <v>1545</v>
      </c>
      <c r="G51" s="155"/>
      <c r="H51" s="156"/>
      <c r="I51" s="156"/>
      <c r="J51" s="157"/>
      <c r="K51" s="157"/>
      <c r="L51" s="157"/>
      <c r="M51" s="157"/>
      <c r="N51" s="129">
        <v>1700</v>
      </c>
      <c r="O51" s="129">
        <v>1700</v>
      </c>
      <c r="P51" s="129">
        <v>0</v>
      </c>
      <c r="Q51" s="129">
        <v>0</v>
      </c>
      <c r="R51" s="129">
        <v>1700</v>
      </c>
      <c r="S51" s="129">
        <v>1700</v>
      </c>
      <c r="T51" s="129"/>
      <c r="U51" s="129">
        <v>0</v>
      </c>
      <c r="V51" s="129">
        <f t="shared" si="53"/>
        <v>1700</v>
      </c>
      <c r="W51" s="129">
        <f t="shared" si="53"/>
        <v>1700</v>
      </c>
      <c r="X51" s="129">
        <f t="shared" si="53"/>
        <v>0</v>
      </c>
      <c r="Y51" s="129">
        <f t="shared" si="53"/>
        <v>0</v>
      </c>
      <c r="Z51" s="129">
        <v>1700</v>
      </c>
      <c r="AA51" s="129">
        <v>1700</v>
      </c>
      <c r="AB51" s="129"/>
      <c r="AC51" s="129"/>
      <c r="AD51" s="129">
        <v>1700</v>
      </c>
      <c r="AE51" s="129">
        <v>1700</v>
      </c>
      <c r="AF51" s="129"/>
      <c r="AG51" s="129"/>
      <c r="AH51" s="129"/>
      <c r="AI51" s="129"/>
      <c r="AJ51" s="129"/>
      <c r="AK51" s="129"/>
      <c r="AL51" s="129">
        <f t="shared" si="54"/>
        <v>0</v>
      </c>
      <c r="AM51" s="129">
        <f t="shared" si="54"/>
        <v>0</v>
      </c>
      <c r="AN51" s="129"/>
      <c r="AO51" s="129"/>
      <c r="AP51" s="129"/>
      <c r="AQ51" s="129"/>
      <c r="AR51" s="129"/>
      <c r="AS51" s="129"/>
      <c r="AT51" s="129">
        <f t="shared" si="55"/>
        <v>0</v>
      </c>
      <c r="AU51" s="129">
        <f t="shared" si="55"/>
        <v>0</v>
      </c>
      <c r="AV51" s="129"/>
      <c r="AW51" s="129"/>
      <c r="AX51" s="158">
        <f t="shared" si="56"/>
        <v>0</v>
      </c>
      <c r="AY51" s="129"/>
      <c r="AZ51" s="129"/>
      <c r="BA51" s="129"/>
      <c r="BB51" s="129">
        <f t="shared" si="57"/>
        <v>0</v>
      </c>
      <c r="BC51" s="129">
        <f t="shared" si="57"/>
        <v>0</v>
      </c>
      <c r="BD51" s="129"/>
      <c r="BE51" s="129"/>
      <c r="BF51" s="129">
        <f t="shared" si="17"/>
        <v>0</v>
      </c>
      <c r="BG51" s="129">
        <f t="shared" si="17"/>
        <v>0</v>
      </c>
      <c r="BH51" s="129"/>
      <c r="BI51" s="129"/>
      <c r="BJ51" s="129">
        <f t="shared" si="18"/>
        <v>0</v>
      </c>
      <c r="BK51" s="129">
        <f t="shared" si="18"/>
        <v>0</v>
      </c>
      <c r="BL51" s="129"/>
      <c r="BM51" s="129"/>
      <c r="BN51" s="129">
        <f t="shared" si="58"/>
        <v>0</v>
      </c>
      <c r="BO51" s="129">
        <f t="shared" si="58"/>
        <v>0</v>
      </c>
      <c r="BP51" s="129">
        <f t="shared" si="58"/>
        <v>0</v>
      </c>
      <c r="BQ51" s="129">
        <f t="shared" si="58"/>
        <v>0</v>
      </c>
      <c r="BR51" s="129">
        <v>1700</v>
      </c>
      <c r="BS51" s="129">
        <v>1700</v>
      </c>
      <c r="BT51" s="129">
        <v>0</v>
      </c>
      <c r="BU51" s="129">
        <v>0</v>
      </c>
      <c r="BV51" s="157">
        <v>1700</v>
      </c>
      <c r="BW51" s="157">
        <v>1700</v>
      </c>
      <c r="BX51" s="157">
        <v>0</v>
      </c>
      <c r="BY51" s="157">
        <v>0</v>
      </c>
      <c r="BZ51" s="157">
        <v>1700</v>
      </c>
      <c r="CA51" s="157">
        <v>1700</v>
      </c>
      <c r="CB51" s="157">
        <v>0</v>
      </c>
      <c r="CC51" s="157">
        <v>0</v>
      </c>
      <c r="CD51" s="157">
        <f t="shared" si="19"/>
        <v>0</v>
      </c>
      <c r="CE51" s="157">
        <f t="shared" si="20"/>
        <v>0</v>
      </c>
      <c r="CF51" s="159"/>
      <c r="CG51" s="44">
        <f t="shared" si="21"/>
        <v>0</v>
      </c>
      <c r="CH51" t="s">
        <v>1538</v>
      </c>
      <c r="CI51" t="s">
        <v>62</v>
      </c>
      <c r="CJ51" t="s">
        <v>1228</v>
      </c>
      <c r="CN51" s="1" t="e">
        <f>CE51-#REF!</f>
        <v>#REF!</v>
      </c>
      <c r="CP51" s="44"/>
      <c r="CQ51" s="144"/>
    </row>
    <row r="52" spans="1:95" ht="28.15" hidden="1" customHeight="1" outlineLevel="1">
      <c r="A52" s="154">
        <v>6</v>
      </c>
      <c r="B52" s="155" t="s">
        <v>39</v>
      </c>
      <c r="C52" s="156" t="s">
        <v>11</v>
      </c>
      <c r="D52" s="156"/>
      <c r="E52" s="156"/>
      <c r="F52" s="156" t="s">
        <v>10</v>
      </c>
      <c r="G52" s="155"/>
      <c r="H52" s="156"/>
      <c r="I52" s="156"/>
      <c r="J52" s="157"/>
      <c r="K52" s="157"/>
      <c r="L52" s="157"/>
      <c r="M52" s="157"/>
      <c r="N52" s="129">
        <v>1000</v>
      </c>
      <c r="O52" s="129">
        <v>1000</v>
      </c>
      <c r="P52" s="129">
        <v>0</v>
      </c>
      <c r="Q52" s="129">
        <v>0</v>
      </c>
      <c r="R52" s="129">
        <v>1000</v>
      </c>
      <c r="S52" s="129">
        <v>1000</v>
      </c>
      <c r="T52" s="129"/>
      <c r="U52" s="129">
        <v>0</v>
      </c>
      <c r="V52" s="129">
        <f t="shared" si="53"/>
        <v>1000</v>
      </c>
      <c r="W52" s="129">
        <f t="shared" si="53"/>
        <v>1000</v>
      </c>
      <c r="X52" s="129">
        <f t="shared" si="53"/>
        <v>0</v>
      </c>
      <c r="Y52" s="129">
        <f t="shared" si="53"/>
        <v>0</v>
      </c>
      <c r="Z52" s="129">
        <v>1000</v>
      </c>
      <c r="AA52" s="129">
        <v>1000</v>
      </c>
      <c r="AB52" s="129"/>
      <c r="AC52" s="129"/>
      <c r="AD52" s="129">
        <v>1000</v>
      </c>
      <c r="AE52" s="129">
        <v>1000</v>
      </c>
      <c r="AF52" s="129"/>
      <c r="AG52" s="129"/>
      <c r="AH52" s="129"/>
      <c r="AI52" s="129"/>
      <c r="AJ52" s="129"/>
      <c r="AK52" s="129"/>
      <c r="AL52" s="129">
        <f t="shared" si="54"/>
        <v>0</v>
      </c>
      <c r="AM52" s="129">
        <f t="shared" si="54"/>
        <v>0</v>
      </c>
      <c r="AN52" s="129"/>
      <c r="AO52" s="129"/>
      <c r="AP52" s="129"/>
      <c r="AQ52" s="129"/>
      <c r="AR52" s="129"/>
      <c r="AS52" s="129"/>
      <c r="AT52" s="129">
        <f t="shared" si="55"/>
        <v>0</v>
      </c>
      <c r="AU52" s="129">
        <f t="shared" si="55"/>
        <v>0</v>
      </c>
      <c r="AV52" s="129"/>
      <c r="AW52" s="129"/>
      <c r="AX52" s="158">
        <f t="shared" si="56"/>
        <v>0</v>
      </c>
      <c r="AY52" s="129"/>
      <c r="AZ52" s="129"/>
      <c r="BA52" s="129"/>
      <c r="BB52" s="129">
        <f t="shared" si="57"/>
        <v>0</v>
      </c>
      <c r="BC52" s="129">
        <f t="shared" si="57"/>
        <v>0</v>
      </c>
      <c r="BD52" s="129"/>
      <c r="BE52" s="129"/>
      <c r="BF52" s="129">
        <f t="shared" si="17"/>
        <v>0</v>
      </c>
      <c r="BG52" s="129">
        <f t="shared" si="17"/>
        <v>0</v>
      </c>
      <c r="BH52" s="129"/>
      <c r="BI52" s="129"/>
      <c r="BJ52" s="129">
        <f t="shared" si="18"/>
        <v>0</v>
      </c>
      <c r="BK52" s="129">
        <f t="shared" si="18"/>
        <v>0</v>
      </c>
      <c r="BL52" s="129"/>
      <c r="BM52" s="129"/>
      <c r="BN52" s="129">
        <f t="shared" si="58"/>
        <v>0</v>
      </c>
      <c r="BO52" s="129">
        <f t="shared" si="58"/>
        <v>0</v>
      </c>
      <c r="BP52" s="129">
        <f t="shared" si="58"/>
        <v>0</v>
      </c>
      <c r="BQ52" s="129">
        <f t="shared" si="58"/>
        <v>0</v>
      </c>
      <c r="BR52" s="129">
        <v>1000</v>
      </c>
      <c r="BS52" s="129">
        <v>1000</v>
      </c>
      <c r="BT52" s="129">
        <v>0</v>
      </c>
      <c r="BU52" s="129">
        <v>0</v>
      </c>
      <c r="BV52" s="157">
        <v>1000</v>
      </c>
      <c r="BW52" s="157">
        <v>1000</v>
      </c>
      <c r="BX52" s="157">
        <v>0</v>
      </c>
      <c r="BY52" s="157">
        <v>0</v>
      </c>
      <c r="BZ52" s="157">
        <v>1000</v>
      </c>
      <c r="CA52" s="157">
        <v>1000</v>
      </c>
      <c r="CB52" s="157">
        <v>0</v>
      </c>
      <c r="CC52" s="157">
        <v>0</v>
      </c>
      <c r="CD52" s="157">
        <f t="shared" si="19"/>
        <v>0</v>
      </c>
      <c r="CE52" s="157">
        <f t="shared" si="20"/>
        <v>0</v>
      </c>
      <c r="CF52" s="159"/>
      <c r="CG52" s="44">
        <f t="shared" si="21"/>
        <v>0</v>
      </c>
      <c r="CH52" t="s">
        <v>1538</v>
      </c>
      <c r="CI52" t="s">
        <v>62</v>
      </c>
      <c r="CJ52" t="s">
        <v>1228</v>
      </c>
      <c r="CN52" s="1" t="e">
        <f>CE52-#REF!</f>
        <v>#REF!</v>
      </c>
      <c r="CP52" s="44"/>
      <c r="CQ52" s="144"/>
    </row>
    <row r="53" spans="1:95" ht="28.15" hidden="1" customHeight="1" outlineLevel="1">
      <c r="A53" s="148" t="s">
        <v>1555</v>
      </c>
      <c r="B53" s="149" t="s">
        <v>1556</v>
      </c>
      <c r="C53" s="150"/>
      <c r="D53" s="150"/>
      <c r="E53" s="150"/>
      <c r="F53" s="150"/>
      <c r="G53" s="149"/>
      <c r="H53" s="150"/>
      <c r="I53" s="150"/>
      <c r="J53" s="151">
        <f t="shared" ref="J53:BU53" si="59">SUM(J54:J63)</f>
        <v>0</v>
      </c>
      <c r="K53" s="151">
        <f t="shared" si="59"/>
        <v>0</v>
      </c>
      <c r="L53" s="151">
        <f t="shared" si="59"/>
        <v>0</v>
      </c>
      <c r="M53" s="151">
        <f t="shared" si="59"/>
        <v>0</v>
      </c>
      <c r="N53" s="152">
        <v>79160</v>
      </c>
      <c r="O53" s="152">
        <v>79160</v>
      </c>
      <c r="P53" s="152">
        <v>0</v>
      </c>
      <c r="Q53" s="152">
        <v>0</v>
      </c>
      <c r="R53" s="152">
        <f t="shared" si="59"/>
        <v>79160</v>
      </c>
      <c r="S53" s="152">
        <f t="shared" si="59"/>
        <v>79160</v>
      </c>
      <c r="T53" s="152">
        <f t="shared" si="59"/>
        <v>0</v>
      </c>
      <c r="U53" s="152">
        <f t="shared" si="59"/>
        <v>0</v>
      </c>
      <c r="V53" s="152">
        <f t="shared" si="59"/>
        <v>72607</v>
      </c>
      <c r="W53" s="152">
        <f t="shared" si="59"/>
        <v>72607</v>
      </c>
      <c r="X53" s="152">
        <f t="shared" si="59"/>
        <v>0</v>
      </c>
      <c r="Y53" s="152">
        <f t="shared" si="59"/>
        <v>0</v>
      </c>
      <c r="Z53" s="152">
        <f t="shared" si="59"/>
        <v>24130</v>
      </c>
      <c r="AA53" s="152">
        <f t="shared" si="59"/>
        <v>24130</v>
      </c>
      <c r="AB53" s="152">
        <f t="shared" si="59"/>
        <v>0</v>
      </c>
      <c r="AC53" s="152">
        <f t="shared" si="59"/>
        <v>0</v>
      </c>
      <c r="AD53" s="152">
        <f t="shared" si="59"/>
        <v>24130</v>
      </c>
      <c r="AE53" s="152">
        <f t="shared" si="59"/>
        <v>24130</v>
      </c>
      <c r="AF53" s="152">
        <f t="shared" si="59"/>
        <v>0</v>
      </c>
      <c r="AG53" s="152">
        <f t="shared" si="59"/>
        <v>0</v>
      </c>
      <c r="AH53" s="152">
        <f t="shared" si="59"/>
        <v>33160</v>
      </c>
      <c r="AI53" s="152">
        <f t="shared" si="59"/>
        <v>33160</v>
      </c>
      <c r="AJ53" s="152">
        <f t="shared" si="59"/>
        <v>0</v>
      </c>
      <c r="AK53" s="152">
        <f t="shared" si="59"/>
        <v>0</v>
      </c>
      <c r="AL53" s="152">
        <f t="shared" si="59"/>
        <v>0</v>
      </c>
      <c r="AM53" s="152">
        <f t="shared" si="59"/>
        <v>0</v>
      </c>
      <c r="AN53" s="152">
        <f t="shared" si="59"/>
        <v>0</v>
      </c>
      <c r="AO53" s="152">
        <f t="shared" si="59"/>
        <v>0</v>
      </c>
      <c r="AP53" s="152">
        <f t="shared" si="59"/>
        <v>0</v>
      </c>
      <c r="AQ53" s="152">
        <f t="shared" si="59"/>
        <v>0</v>
      </c>
      <c r="AR53" s="152">
        <f t="shared" si="59"/>
        <v>0</v>
      </c>
      <c r="AS53" s="152">
        <f t="shared" si="59"/>
        <v>0</v>
      </c>
      <c r="AT53" s="152">
        <f t="shared" si="59"/>
        <v>33160</v>
      </c>
      <c r="AU53" s="152">
        <f t="shared" si="59"/>
        <v>33160</v>
      </c>
      <c r="AV53" s="152">
        <f t="shared" si="59"/>
        <v>0</v>
      </c>
      <c r="AW53" s="152">
        <f t="shared" si="59"/>
        <v>0</v>
      </c>
      <c r="AX53" s="152">
        <f t="shared" si="59"/>
        <v>15317</v>
      </c>
      <c r="AY53" s="152">
        <f t="shared" si="59"/>
        <v>15317</v>
      </c>
      <c r="AZ53" s="152">
        <f t="shared" si="59"/>
        <v>0</v>
      </c>
      <c r="BA53" s="152">
        <f t="shared" si="59"/>
        <v>0</v>
      </c>
      <c r="BB53" s="152">
        <f t="shared" si="59"/>
        <v>0</v>
      </c>
      <c r="BC53" s="152">
        <f t="shared" si="59"/>
        <v>0</v>
      </c>
      <c r="BD53" s="152">
        <f t="shared" si="59"/>
        <v>0</v>
      </c>
      <c r="BE53" s="152">
        <f t="shared" si="59"/>
        <v>0</v>
      </c>
      <c r="BF53" s="129">
        <f t="shared" si="17"/>
        <v>0</v>
      </c>
      <c r="BG53" s="129">
        <f t="shared" si="17"/>
        <v>0</v>
      </c>
      <c r="BH53" s="129"/>
      <c r="BI53" s="129"/>
      <c r="BJ53" s="129">
        <f t="shared" si="18"/>
        <v>15317</v>
      </c>
      <c r="BK53" s="129">
        <f t="shared" si="18"/>
        <v>15317</v>
      </c>
      <c r="BL53" s="152">
        <f t="shared" si="59"/>
        <v>0</v>
      </c>
      <c r="BM53" s="152">
        <f t="shared" si="59"/>
        <v>0</v>
      </c>
      <c r="BN53" s="152">
        <f t="shared" si="59"/>
        <v>6553</v>
      </c>
      <c r="BO53" s="152">
        <f t="shared" si="59"/>
        <v>6553</v>
      </c>
      <c r="BP53" s="152">
        <f t="shared" si="59"/>
        <v>0</v>
      </c>
      <c r="BQ53" s="152">
        <f t="shared" si="59"/>
        <v>0</v>
      </c>
      <c r="BR53" s="152">
        <f t="shared" si="59"/>
        <v>79160</v>
      </c>
      <c r="BS53" s="152">
        <f t="shared" si="59"/>
        <v>79160</v>
      </c>
      <c r="BT53" s="152">
        <f t="shared" si="59"/>
        <v>0</v>
      </c>
      <c r="BU53" s="152">
        <f t="shared" si="59"/>
        <v>0</v>
      </c>
      <c r="BV53" s="151">
        <f t="shared" ref="BV53:CE53" si="60">SUM(BV54:BV63)</f>
        <v>79160</v>
      </c>
      <c r="BW53" s="151">
        <f t="shared" si="60"/>
        <v>79160</v>
      </c>
      <c r="BX53" s="151">
        <f t="shared" si="60"/>
        <v>0</v>
      </c>
      <c r="BY53" s="151">
        <f t="shared" si="60"/>
        <v>0</v>
      </c>
      <c r="BZ53" s="151">
        <f t="shared" si="60"/>
        <v>79160</v>
      </c>
      <c r="CA53" s="151">
        <f t="shared" si="60"/>
        <v>79160</v>
      </c>
      <c r="CB53" s="151">
        <f t="shared" si="60"/>
        <v>0</v>
      </c>
      <c r="CC53" s="151">
        <f t="shared" si="60"/>
        <v>0</v>
      </c>
      <c r="CD53" s="151">
        <f t="shared" si="60"/>
        <v>0</v>
      </c>
      <c r="CE53" s="151">
        <f t="shared" si="60"/>
        <v>0</v>
      </c>
      <c r="CF53" s="159"/>
      <c r="CG53" s="44">
        <f t="shared" si="21"/>
        <v>0</v>
      </c>
      <c r="CN53" s="1" t="e">
        <f>CE53-#REF!</f>
        <v>#REF!</v>
      </c>
      <c r="CP53" s="44"/>
      <c r="CQ53" s="144"/>
    </row>
    <row r="54" spans="1:95" ht="28.15" hidden="1" customHeight="1" outlineLevel="1">
      <c r="A54" s="154">
        <v>1</v>
      </c>
      <c r="B54" s="155" t="s">
        <v>27</v>
      </c>
      <c r="C54" s="156" t="s">
        <v>1451</v>
      </c>
      <c r="D54" s="156"/>
      <c r="E54" s="156"/>
      <c r="F54" s="156" t="s">
        <v>9</v>
      </c>
      <c r="G54" s="155"/>
      <c r="H54" s="156"/>
      <c r="I54" s="156"/>
      <c r="J54" s="157"/>
      <c r="K54" s="157"/>
      <c r="L54" s="157"/>
      <c r="M54" s="157"/>
      <c r="N54" s="129">
        <v>16170</v>
      </c>
      <c r="O54" s="129">
        <v>16170</v>
      </c>
      <c r="P54" s="129">
        <v>0</v>
      </c>
      <c r="Q54" s="129">
        <v>0</v>
      </c>
      <c r="R54" s="129">
        <v>16170</v>
      </c>
      <c r="S54" s="129">
        <v>16170</v>
      </c>
      <c r="T54" s="129"/>
      <c r="U54" s="129"/>
      <c r="V54" s="129">
        <f t="shared" ref="V54:Y63" si="61">Z54+AH54+AX54</f>
        <v>9617</v>
      </c>
      <c r="W54" s="129">
        <f t="shared" si="61"/>
        <v>9617</v>
      </c>
      <c r="X54" s="129">
        <f t="shared" si="61"/>
        <v>0</v>
      </c>
      <c r="Y54" s="129">
        <f t="shared" si="61"/>
        <v>0</v>
      </c>
      <c r="Z54" s="129">
        <v>2817</v>
      </c>
      <c r="AA54" s="129">
        <v>2817</v>
      </c>
      <c r="AB54" s="129"/>
      <c r="AC54" s="129">
        <v>0</v>
      </c>
      <c r="AD54" s="129">
        <v>2817</v>
      </c>
      <c r="AE54" s="129">
        <v>2817</v>
      </c>
      <c r="AF54" s="129"/>
      <c r="AG54" s="129"/>
      <c r="AH54" s="129">
        <v>3400</v>
      </c>
      <c r="AI54" s="129">
        <v>3400</v>
      </c>
      <c r="AJ54" s="129"/>
      <c r="AK54" s="129"/>
      <c r="AL54" s="129">
        <f t="shared" ref="AL54:AM63" si="62">Z54-AD54</f>
        <v>0</v>
      </c>
      <c r="AM54" s="129">
        <f t="shared" si="62"/>
        <v>0</v>
      </c>
      <c r="AN54" s="129"/>
      <c r="AO54" s="129"/>
      <c r="AP54" s="129"/>
      <c r="AQ54" s="129"/>
      <c r="AR54" s="129"/>
      <c r="AS54" s="129"/>
      <c r="AT54" s="129">
        <v>3400</v>
      </c>
      <c r="AU54" s="129">
        <v>3400</v>
      </c>
      <c r="AV54" s="129"/>
      <c r="AW54" s="129"/>
      <c r="AX54" s="158">
        <v>3400</v>
      </c>
      <c r="AY54" s="129">
        <v>3400</v>
      </c>
      <c r="AZ54" s="129"/>
      <c r="BA54" s="129"/>
      <c r="BB54" s="129">
        <f t="shared" ref="BB54:BC63" si="63">AH54-AT54</f>
        <v>0</v>
      </c>
      <c r="BC54" s="129">
        <f t="shared" si="63"/>
        <v>0</v>
      </c>
      <c r="BD54" s="129"/>
      <c r="BE54" s="129"/>
      <c r="BF54" s="129">
        <f t="shared" si="17"/>
        <v>0</v>
      </c>
      <c r="BG54" s="129">
        <f t="shared" si="17"/>
        <v>0</v>
      </c>
      <c r="BH54" s="129"/>
      <c r="BI54" s="129"/>
      <c r="BJ54" s="129">
        <f t="shared" si="18"/>
        <v>3400</v>
      </c>
      <c r="BK54" s="129">
        <f t="shared" si="18"/>
        <v>3400</v>
      </c>
      <c r="BL54" s="129"/>
      <c r="BM54" s="129"/>
      <c r="BN54" s="129">
        <f t="shared" ref="BN54:BQ63" si="64">N54-V54</f>
        <v>6553</v>
      </c>
      <c r="BO54" s="129">
        <f t="shared" si="64"/>
        <v>6553</v>
      </c>
      <c r="BP54" s="129">
        <f t="shared" si="64"/>
        <v>0</v>
      </c>
      <c r="BQ54" s="129">
        <f t="shared" si="64"/>
        <v>0</v>
      </c>
      <c r="BR54" s="129">
        <v>16170</v>
      </c>
      <c r="BS54" s="129">
        <v>16170</v>
      </c>
      <c r="BT54" s="129">
        <v>0</v>
      </c>
      <c r="BU54" s="129">
        <v>0</v>
      </c>
      <c r="BV54" s="157">
        <v>16170</v>
      </c>
      <c r="BW54" s="157">
        <v>16170</v>
      </c>
      <c r="BX54" s="157">
        <v>0</v>
      </c>
      <c r="BY54" s="157">
        <v>0</v>
      </c>
      <c r="BZ54" s="157">
        <v>16170</v>
      </c>
      <c r="CA54" s="157">
        <v>16170</v>
      </c>
      <c r="CB54" s="157">
        <v>0</v>
      </c>
      <c r="CC54" s="157">
        <v>0</v>
      </c>
      <c r="CD54" s="157">
        <f t="shared" si="19"/>
        <v>0</v>
      </c>
      <c r="CE54" s="157">
        <f t="shared" si="20"/>
        <v>0</v>
      </c>
      <c r="CF54" s="159"/>
      <c r="CG54" s="44">
        <f t="shared" si="21"/>
        <v>0</v>
      </c>
      <c r="CH54" t="s">
        <v>1538</v>
      </c>
      <c r="CI54" t="s">
        <v>62</v>
      </c>
      <c r="CJ54" t="s">
        <v>1228</v>
      </c>
      <c r="CN54" s="1" t="e">
        <f>CE54-#REF!</f>
        <v>#REF!</v>
      </c>
      <c r="CP54" s="44"/>
      <c r="CQ54" s="144"/>
    </row>
    <row r="55" spans="1:95" ht="28.15" hidden="1" customHeight="1" outlineLevel="1">
      <c r="A55" s="154">
        <v>2</v>
      </c>
      <c r="B55" s="155" t="s">
        <v>28</v>
      </c>
      <c r="C55" s="156" t="s">
        <v>29</v>
      </c>
      <c r="D55" s="156"/>
      <c r="E55" s="156"/>
      <c r="F55" s="156" t="s">
        <v>30</v>
      </c>
      <c r="G55" s="155"/>
      <c r="H55" s="156"/>
      <c r="I55" s="156"/>
      <c r="J55" s="157"/>
      <c r="K55" s="157"/>
      <c r="L55" s="157"/>
      <c r="M55" s="157"/>
      <c r="N55" s="129">
        <v>6850</v>
      </c>
      <c r="O55" s="129">
        <v>6850</v>
      </c>
      <c r="P55" s="129">
        <v>0</v>
      </c>
      <c r="Q55" s="129">
        <v>0</v>
      </c>
      <c r="R55" s="129">
        <v>6850</v>
      </c>
      <c r="S55" s="129">
        <v>6850</v>
      </c>
      <c r="T55" s="129"/>
      <c r="U55" s="129">
        <v>0</v>
      </c>
      <c r="V55" s="129">
        <f t="shared" si="61"/>
        <v>6850</v>
      </c>
      <c r="W55" s="129">
        <f t="shared" si="61"/>
        <v>6850</v>
      </c>
      <c r="X55" s="129">
        <f t="shared" si="61"/>
        <v>0</v>
      </c>
      <c r="Y55" s="129">
        <f t="shared" si="61"/>
        <v>0</v>
      </c>
      <c r="Z55" s="129">
        <v>3400</v>
      </c>
      <c r="AA55" s="129">
        <v>3400</v>
      </c>
      <c r="AB55" s="129"/>
      <c r="AC55" s="129">
        <v>0</v>
      </c>
      <c r="AD55" s="129">
        <v>3400</v>
      </c>
      <c r="AE55" s="129">
        <v>3400</v>
      </c>
      <c r="AF55" s="129"/>
      <c r="AG55" s="129"/>
      <c r="AH55" s="129">
        <v>2660</v>
      </c>
      <c r="AI55" s="129">
        <v>2660</v>
      </c>
      <c r="AJ55" s="129"/>
      <c r="AK55" s="129"/>
      <c r="AL55" s="129">
        <f t="shared" si="62"/>
        <v>0</v>
      </c>
      <c r="AM55" s="129">
        <f t="shared" si="62"/>
        <v>0</v>
      </c>
      <c r="AN55" s="129"/>
      <c r="AO55" s="129"/>
      <c r="AP55" s="129"/>
      <c r="AQ55" s="129"/>
      <c r="AR55" s="129"/>
      <c r="AS55" s="129"/>
      <c r="AT55" s="129">
        <v>2660</v>
      </c>
      <c r="AU55" s="129">
        <v>2660</v>
      </c>
      <c r="AV55" s="129"/>
      <c r="AW55" s="129"/>
      <c r="AX55" s="158">
        <v>790</v>
      </c>
      <c r="AY55" s="129">
        <v>790</v>
      </c>
      <c r="AZ55" s="129"/>
      <c r="BA55" s="129"/>
      <c r="BB55" s="129">
        <f t="shared" si="63"/>
        <v>0</v>
      </c>
      <c r="BC55" s="129">
        <f t="shared" si="63"/>
        <v>0</v>
      </c>
      <c r="BD55" s="129"/>
      <c r="BE55" s="129"/>
      <c r="BF55" s="129">
        <f t="shared" si="17"/>
        <v>0</v>
      </c>
      <c r="BG55" s="129">
        <f t="shared" si="17"/>
        <v>0</v>
      </c>
      <c r="BH55" s="129"/>
      <c r="BI55" s="129"/>
      <c r="BJ55" s="129">
        <f t="shared" si="18"/>
        <v>790</v>
      </c>
      <c r="BK55" s="129">
        <f t="shared" si="18"/>
        <v>790</v>
      </c>
      <c r="BL55" s="129"/>
      <c r="BM55" s="129"/>
      <c r="BN55" s="129">
        <f t="shared" si="64"/>
        <v>0</v>
      </c>
      <c r="BO55" s="129">
        <f t="shared" si="64"/>
        <v>0</v>
      </c>
      <c r="BP55" s="129">
        <f t="shared" si="64"/>
        <v>0</v>
      </c>
      <c r="BQ55" s="129">
        <f t="shared" si="64"/>
        <v>0</v>
      </c>
      <c r="BR55" s="129">
        <v>6850</v>
      </c>
      <c r="BS55" s="129">
        <v>6850</v>
      </c>
      <c r="BT55" s="129">
        <v>0</v>
      </c>
      <c r="BU55" s="129">
        <v>0</v>
      </c>
      <c r="BV55" s="157">
        <v>6850</v>
      </c>
      <c r="BW55" s="157">
        <v>6850</v>
      </c>
      <c r="BX55" s="157">
        <v>0</v>
      </c>
      <c r="BY55" s="157">
        <v>0</v>
      </c>
      <c r="BZ55" s="157">
        <v>6850</v>
      </c>
      <c r="CA55" s="157">
        <v>6850</v>
      </c>
      <c r="CB55" s="157">
        <v>0</v>
      </c>
      <c r="CC55" s="157">
        <v>0</v>
      </c>
      <c r="CD55" s="157">
        <f t="shared" si="19"/>
        <v>0</v>
      </c>
      <c r="CE55" s="157">
        <f t="shared" si="20"/>
        <v>0</v>
      </c>
      <c r="CF55" s="159"/>
      <c r="CG55" s="44">
        <f t="shared" si="21"/>
        <v>0</v>
      </c>
      <c r="CH55" t="s">
        <v>1538</v>
      </c>
      <c r="CI55" t="s">
        <v>62</v>
      </c>
      <c r="CJ55" t="s">
        <v>1228</v>
      </c>
      <c r="CN55" s="1" t="e">
        <f>CE55-#REF!</f>
        <v>#REF!</v>
      </c>
      <c r="CP55" s="44"/>
      <c r="CQ55" s="144"/>
    </row>
    <row r="56" spans="1:95" ht="28.15" hidden="1" customHeight="1" outlineLevel="1">
      <c r="A56" s="154">
        <v>3</v>
      </c>
      <c r="B56" s="155" t="s">
        <v>31</v>
      </c>
      <c r="C56" s="156" t="s">
        <v>1539</v>
      </c>
      <c r="D56" s="156"/>
      <c r="E56" s="156"/>
      <c r="F56" s="156" t="s">
        <v>32</v>
      </c>
      <c r="G56" s="155"/>
      <c r="H56" s="156"/>
      <c r="I56" s="156"/>
      <c r="J56" s="157"/>
      <c r="K56" s="157"/>
      <c r="L56" s="157"/>
      <c r="M56" s="157"/>
      <c r="N56" s="129">
        <v>7180</v>
      </c>
      <c r="O56" s="129">
        <v>7180</v>
      </c>
      <c r="P56" s="129">
        <v>0</v>
      </c>
      <c r="Q56" s="129">
        <v>0</v>
      </c>
      <c r="R56" s="129">
        <v>7180</v>
      </c>
      <c r="S56" s="129">
        <v>7180</v>
      </c>
      <c r="T56" s="129"/>
      <c r="U56" s="129">
        <v>0</v>
      </c>
      <c r="V56" s="129">
        <f t="shared" si="61"/>
        <v>7180</v>
      </c>
      <c r="W56" s="129">
        <f t="shared" si="61"/>
        <v>7180</v>
      </c>
      <c r="X56" s="129">
        <f t="shared" si="61"/>
        <v>0</v>
      </c>
      <c r="Y56" s="129">
        <f t="shared" si="61"/>
        <v>0</v>
      </c>
      <c r="Z56" s="129">
        <v>3500</v>
      </c>
      <c r="AA56" s="129">
        <v>3500</v>
      </c>
      <c r="AB56" s="129"/>
      <c r="AC56" s="129">
        <v>0</v>
      </c>
      <c r="AD56" s="129">
        <v>3500</v>
      </c>
      <c r="AE56" s="129">
        <v>3500</v>
      </c>
      <c r="AF56" s="129"/>
      <c r="AG56" s="129"/>
      <c r="AH56" s="129">
        <v>3680</v>
      </c>
      <c r="AI56" s="129">
        <v>3680</v>
      </c>
      <c r="AJ56" s="129"/>
      <c r="AK56" s="129"/>
      <c r="AL56" s="129">
        <f t="shared" si="62"/>
        <v>0</v>
      </c>
      <c r="AM56" s="129">
        <f t="shared" si="62"/>
        <v>0</v>
      </c>
      <c r="AN56" s="129"/>
      <c r="AO56" s="129"/>
      <c r="AP56" s="129"/>
      <c r="AQ56" s="129"/>
      <c r="AR56" s="129"/>
      <c r="AS56" s="129"/>
      <c r="AT56" s="129">
        <v>3680</v>
      </c>
      <c r="AU56" s="129">
        <v>3680</v>
      </c>
      <c r="AV56" s="129"/>
      <c r="AW56" s="129"/>
      <c r="AX56" s="158">
        <v>0</v>
      </c>
      <c r="AY56" s="129">
        <v>0</v>
      </c>
      <c r="AZ56" s="129"/>
      <c r="BA56" s="129"/>
      <c r="BB56" s="129">
        <f t="shared" si="63"/>
        <v>0</v>
      </c>
      <c r="BC56" s="129">
        <f t="shared" si="63"/>
        <v>0</v>
      </c>
      <c r="BD56" s="129"/>
      <c r="BE56" s="129"/>
      <c r="BF56" s="129">
        <f t="shared" si="17"/>
        <v>0</v>
      </c>
      <c r="BG56" s="129">
        <f t="shared" si="17"/>
        <v>0</v>
      </c>
      <c r="BH56" s="129"/>
      <c r="BI56" s="129"/>
      <c r="BJ56" s="129">
        <f t="shared" si="18"/>
        <v>0</v>
      </c>
      <c r="BK56" s="129">
        <f t="shared" si="18"/>
        <v>0</v>
      </c>
      <c r="BL56" s="129"/>
      <c r="BM56" s="129"/>
      <c r="BN56" s="129">
        <f t="shared" si="64"/>
        <v>0</v>
      </c>
      <c r="BO56" s="129">
        <f t="shared" si="64"/>
        <v>0</v>
      </c>
      <c r="BP56" s="129">
        <f t="shared" si="64"/>
        <v>0</v>
      </c>
      <c r="BQ56" s="129">
        <f t="shared" si="64"/>
        <v>0</v>
      </c>
      <c r="BR56" s="129">
        <v>7180</v>
      </c>
      <c r="BS56" s="129">
        <v>7180</v>
      </c>
      <c r="BT56" s="129">
        <v>0</v>
      </c>
      <c r="BU56" s="129">
        <v>0</v>
      </c>
      <c r="BV56" s="157">
        <v>7180</v>
      </c>
      <c r="BW56" s="157">
        <v>7180</v>
      </c>
      <c r="BX56" s="157">
        <v>0</v>
      </c>
      <c r="BY56" s="157">
        <v>0</v>
      </c>
      <c r="BZ56" s="157">
        <v>7180</v>
      </c>
      <c r="CA56" s="157">
        <v>7180</v>
      </c>
      <c r="CB56" s="157">
        <v>0</v>
      </c>
      <c r="CC56" s="157">
        <v>0</v>
      </c>
      <c r="CD56" s="157">
        <f t="shared" si="19"/>
        <v>0</v>
      </c>
      <c r="CE56" s="157">
        <f t="shared" si="20"/>
        <v>0</v>
      </c>
      <c r="CF56" s="159"/>
      <c r="CG56" s="44">
        <f t="shared" si="21"/>
        <v>0</v>
      </c>
      <c r="CH56" t="s">
        <v>1538</v>
      </c>
      <c r="CI56" t="s">
        <v>62</v>
      </c>
      <c r="CJ56" t="s">
        <v>1228</v>
      </c>
      <c r="CN56" s="1" t="e">
        <f>CE56-#REF!</f>
        <v>#REF!</v>
      </c>
      <c r="CP56" s="44"/>
      <c r="CQ56" s="144"/>
    </row>
    <row r="57" spans="1:95" ht="28.15" hidden="1" customHeight="1" outlineLevel="1">
      <c r="A57" s="154">
        <v>4</v>
      </c>
      <c r="B57" s="155" t="s">
        <v>33</v>
      </c>
      <c r="C57" s="156" t="s">
        <v>1540</v>
      </c>
      <c r="D57" s="156"/>
      <c r="E57" s="156"/>
      <c r="F57" s="156" t="s">
        <v>1541</v>
      </c>
      <c r="G57" s="155"/>
      <c r="H57" s="156"/>
      <c r="I57" s="156"/>
      <c r="J57" s="157"/>
      <c r="K57" s="157"/>
      <c r="L57" s="157"/>
      <c r="M57" s="157"/>
      <c r="N57" s="129">
        <v>7750</v>
      </c>
      <c r="O57" s="129">
        <v>7750</v>
      </c>
      <c r="P57" s="129">
        <v>0</v>
      </c>
      <c r="Q57" s="129">
        <v>0</v>
      </c>
      <c r="R57" s="129">
        <v>7750</v>
      </c>
      <c r="S57" s="129">
        <v>7750</v>
      </c>
      <c r="T57" s="129"/>
      <c r="U57" s="129">
        <v>0</v>
      </c>
      <c r="V57" s="129">
        <f t="shared" si="61"/>
        <v>7750</v>
      </c>
      <c r="W57" s="129">
        <f t="shared" si="61"/>
        <v>7750</v>
      </c>
      <c r="X57" s="129">
        <f t="shared" si="61"/>
        <v>0</v>
      </c>
      <c r="Y57" s="129">
        <f t="shared" si="61"/>
        <v>0</v>
      </c>
      <c r="Z57" s="129">
        <v>1800</v>
      </c>
      <c r="AA57" s="129">
        <v>1800</v>
      </c>
      <c r="AB57" s="129"/>
      <c r="AC57" s="129">
        <v>0</v>
      </c>
      <c r="AD57" s="129">
        <v>1800</v>
      </c>
      <c r="AE57" s="129">
        <v>1800</v>
      </c>
      <c r="AF57" s="129"/>
      <c r="AG57" s="129"/>
      <c r="AH57" s="129">
        <v>3850</v>
      </c>
      <c r="AI57" s="129">
        <v>3850</v>
      </c>
      <c r="AJ57" s="129"/>
      <c r="AK57" s="129"/>
      <c r="AL57" s="129">
        <f t="shared" si="62"/>
        <v>0</v>
      </c>
      <c r="AM57" s="129">
        <f t="shared" si="62"/>
        <v>0</v>
      </c>
      <c r="AN57" s="129"/>
      <c r="AO57" s="129"/>
      <c r="AP57" s="129"/>
      <c r="AQ57" s="129"/>
      <c r="AR57" s="129"/>
      <c r="AS57" s="129"/>
      <c r="AT57" s="129">
        <v>3850</v>
      </c>
      <c r="AU57" s="129">
        <v>3850</v>
      </c>
      <c r="AV57" s="129"/>
      <c r="AW57" s="129"/>
      <c r="AX57" s="158">
        <v>2100</v>
      </c>
      <c r="AY57" s="129">
        <v>2100</v>
      </c>
      <c r="AZ57" s="129"/>
      <c r="BA57" s="129"/>
      <c r="BB57" s="129">
        <f t="shared" si="63"/>
        <v>0</v>
      </c>
      <c r="BC57" s="129">
        <f t="shared" si="63"/>
        <v>0</v>
      </c>
      <c r="BD57" s="129"/>
      <c r="BE57" s="129"/>
      <c r="BF57" s="129">
        <f t="shared" si="17"/>
        <v>0</v>
      </c>
      <c r="BG57" s="129">
        <f t="shared" si="17"/>
        <v>0</v>
      </c>
      <c r="BH57" s="129"/>
      <c r="BI57" s="129"/>
      <c r="BJ57" s="129">
        <f t="shared" si="18"/>
        <v>2100</v>
      </c>
      <c r="BK57" s="129">
        <f t="shared" si="18"/>
        <v>2100</v>
      </c>
      <c r="BL57" s="129"/>
      <c r="BM57" s="129"/>
      <c r="BN57" s="129">
        <f t="shared" si="64"/>
        <v>0</v>
      </c>
      <c r="BO57" s="129">
        <f t="shared" si="64"/>
        <v>0</v>
      </c>
      <c r="BP57" s="129">
        <f t="shared" si="64"/>
        <v>0</v>
      </c>
      <c r="BQ57" s="129">
        <f t="shared" si="64"/>
        <v>0</v>
      </c>
      <c r="BR57" s="129">
        <v>7750</v>
      </c>
      <c r="BS57" s="129">
        <v>7750</v>
      </c>
      <c r="BT57" s="129">
        <v>0</v>
      </c>
      <c r="BU57" s="129">
        <v>0</v>
      </c>
      <c r="BV57" s="157">
        <v>7750</v>
      </c>
      <c r="BW57" s="157">
        <v>7750</v>
      </c>
      <c r="BX57" s="157">
        <v>0</v>
      </c>
      <c r="BY57" s="157">
        <v>0</v>
      </c>
      <c r="BZ57" s="157">
        <v>7750</v>
      </c>
      <c r="CA57" s="157">
        <v>7750</v>
      </c>
      <c r="CB57" s="157">
        <v>0</v>
      </c>
      <c r="CC57" s="157">
        <v>0</v>
      </c>
      <c r="CD57" s="157">
        <f t="shared" si="19"/>
        <v>0</v>
      </c>
      <c r="CE57" s="157">
        <f t="shared" si="20"/>
        <v>0</v>
      </c>
      <c r="CF57" s="159"/>
      <c r="CG57" s="44">
        <f t="shared" si="21"/>
        <v>0</v>
      </c>
      <c r="CH57" t="s">
        <v>1538</v>
      </c>
      <c r="CI57" t="s">
        <v>62</v>
      </c>
      <c r="CJ57" t="s">
        <v>1228</v>
      </c>
      <c r="CN57" s="1" t="e">
        <f>CE57-#REF!</f>
        <v>#REF!</v>
      </c>
      <c r="CP57" s="44"/>
      <c r="CQ57" s="144"/>
    </row>
    <row r="58" spans="1:95" ht="28.15" hidden="1" customHeight="1" outlineLevel="1">
      <c r="A58" s="154">
        <v>5</v>
      </c>
      <c r="B58" s="155" t="s">
        <v>34</v>
      </c>
      <c r="C58" s="156" t="s">
        <v>35</v>
      </c>
      <c r="D58" s="156"/>
      <c r="E58" s="156"/>
      <c r="F58" s="156" t="s">
        <v>17</v>
      </c>
      <c r="G58" s="155"/>
      <c r="H58" s="156"/>
      <c r="I58" s="156"/>
      <c r="J58" s="157"/>
      <c r="K58" s="157"/>
      <c r="L58" s="157"/>
      <c r="M58" s="157"/>
      <c r="N58" s="129">
        <v>6630</v>
      </c>
      <c r="O58" s="129">
        <v>6630</v>
      </c>
      <c r="P58" s="129">
        <v>0</v>
      </c>
      <c r="Q58" s="129">
        <v>0</v>
      </c>
      <c r="R58" s="129">
        <v>6630</v>
      </c>
      <c r="S58" s="129">
        <v>6630</v>
      </c>
      <c r="T58" s="129"/>
      <c r="U58" s="129">
        <v>0</v>
      </c>
      <c r="V58" s="129">
        <f t="shared" si="61"/>
        <v>6630</v>
      </c>
      <c r="W58" s="129">
        <f t="shared" si="61"/>
        <v>6630</v>
      </c>
      <c r="X58" s="129">
        <f t="shared" si="61"/>
        <v>0</v>
      </c>
      <c r="Y58" s="129">
        <f t="shared" si="61"/>
        <v>0</v>
      </c>
      <c r="Z58" s="129">
        <v>1663</v>
      </c>
      <c r="AA58" s="129">
        <v>1663</v>
      </c>
      <c r="AB58" s="129"/>
      <c r="AC58" s="129">
        <v>0</v>
      </c>
      <c r="AD58" s="129">
        <v>1663</v>
      </c>
      <c r="AE58" s="129">
        <v>1663</v>
      </c>
      <c r="AF58" s="129"/>
      <c r="AG58" s="129"/>
      <c r="AH58" s="129">
        <v>2530</v>
      </c>
      <c r="AI58" s="129">
        <v>2530</v>
      </c>
      <c r="AJ58" s="129"/>
      <c r="AK58" s="129"/>
      <c r="AL58" s="129">
        <f t="shared" si="62"/>
        <v>0</v>
      </c>
      <c r="AM58" s="129">
        <f t="shared" si="62"/>
        <v>0</v>
      </c>
      <c r="AN58" s="129"/>
      <c r="AO58" s="129"/>
      <c r="AP58" s="129"/>
      <c r="AQ58" s="129"/>
      <c r="AR58" s="129"/>
      <c r="AS58" s="129"/>
      <c r="AT58" s="129">
        <v>2530</v>
      </c>
      <c r="AU58" s="129">
        <v>2530</v>
      </c>
      <c r="AV58" s="129"/>
      <c r="AW58" s="129"/>
      <c r="AX58" s="158">
        <v>2437</v>
      </c>
      <c r="AY58" s="129">
        <v>2437</v>
      </c>
      <c r="AZ58" s="129"/>
      <c r="BA58" s="129"/>
      <c r="BB58" s="129">
        <f t="shared" si="63"/>
        <v>0</v>
      </c>
      <c r="BC58" s="129">
        <f t="shared" si="63"/>
        <v>0</v>
      </c>
      <c r="BD58" s="129"/>
      <c r="BE58" s="129"/>
      <c r="BF58" s="129">
        <f t="shared" si="17"/>
        <v>0</v>
      </c>
      <c r="BG58" s="129">
        <f t="shared" si="17"/>
        <v>0</v>
      </c>
      <c r="BH58" s="129"/>
      <c r="BI58" s="129"/>
      <c r="BJ58" s="129">
        <f t="shared" si="18"/>
        <v>2437</v>
      </c>
      <c r="BK58" s="129">
        <f t="shared" si="18"/>
        <v>2437</v>
      </c>
      <c r="BL58" s="129"/>
      <c r="BM58" s="129"/>
      <c r="BN58" s="129">
        <f t="shared" si="64"/>
        <v>0</v>
      </c>
      <c r="BO58" s="129">
        <f t="shared" si="64"/>
        <v>0</v>
      </c>
      <c r="BP58" s="129">
        <f t="shared" si="64"/>
        <v>0</v>
      </c>
      <c r="BQ58" s="129">
        <f t="shared" si="64"/>
        <v>0</v>
      </c>
      <c r="BR58" s="129">
        <v>6630</v>
      </c>
      <c r="BS58" s="129">
        <v>6630</v>
      </c>
      <c r="BT58" s="129">
        <v>0</v>
      </c>
      <c r="BU58" s="129">
        <v>0</v>
      </c>
      <c r="BV58" s="157">
        <v>6630</v>
      </c>
      <c r="BW58" s="157">
        <v>6630</v>
      </c>
      <c r="BX58" s="157">
        <v>0</v>
      </c>
      <c r="BY58" s="157">
        <v>0</v>
      </c>
      <c r="BZ58" s="157">
        <v>6630</v>
      </c>
      <c r="CA58" s="157">
        <v>6630</v>
      </c>
      <c r="CB58" s="157">
        <v>0</v>
      </c>
      <c r="CC58" s="157">
        <v>0</v>
      </c>
      <c r="CD58" s="157">
        <f t="shared" si="19"/>
        <v>0</v>
      </c>
      <c r="CE58" s="157">
        <f t="shared" si="20"/>
        <v>0</v>
      </c>
      <c r="CF58" s="159"/>
      <c r="CG58" s="44">
        <f t="shared" si="21"/>
        <v>0</v>
      </c>
      <c r="CH58" t="s">
        <v>1538</v>
      </c>
      <c r="CI58" t="s">
        <v>62</v>
      </c>
      <c r="CJ58" t="s">
        <v>1228</v>
      </c>
      <c r="CN58" s="1" t="e">
        <f>CE58-#REF!</f>
        <v>#REF!</v>
      </c>
      <c r="CP58" s="44"/>
      <c r="CQ58" s="144"/>
    </row>
    <row r="59" spans="1:95" ht="28.15" hidden="1" customHeight="1" outlineLevel="1">
      <c r="A59" s="154">
        <v>6</v>
      </c>
      <c r="B59" s="155" t="s">
        <v>36</v>
      </c>
      <c r="C59" s="156" t="s">
        <v>1542</v>
      </c>
      <c r="D59" s="156"/>
      <c r="E59" s="156"/>
      <c r="F59" s="156" t="s">
        <v>1543</v>
      </c>
      <c r="G59" s="155"/>
      <c r="H59" s="156"/>
      <c r="I59" s="156"/>
      <c r="J59" s="157"/>
      <c r="K59" s="157"/>
      <c r="L59" s="157"/>
      <c r="M59" s="157"/>
      <c r="N59" s="129">
        <v>8190</v>
      </c>
      <c r="O59" s="129">
        <v>8190</v>
      </c>
      <c r="P59" s="129">
        <v>0</v>
      </c>
      <c r="Q59" s="129">
        <v>0</v>
      </c>
      <c r="R59" s="129">
        <v>8190</v>
      </c>
      <c r="S59" s="129">
        <v>8190</v>
      </c>
      <c r="T59" s="129"/>
      <c r="U59" s="129">
        <v>0</v>
      </c>
      <c r="V59" s="129">
        <f t="shared" si="61"/>
        <v>8190</v>
      </c>
      <c r="W59" s="129">
        <f t="shared" si="61"/>
        <v>8190</v>
      </c>
      <c r="X59" s="129">
        <f t="shared" si="61"/>
        <v>0</v>
      </c>
      <c r="Y59" s="129">
        <f t="shared" si="61"/>
        <v>0</v>
      </c>
      <c r="Z59" s="129">
        <v>0</v>
      </c>
      <c r="AA59" s="129">
        <v>0</v>
      </c>
      <c r="AB59" s="129"/>
      <c r="AC59" s="129">
        <v>0</v>
      </c>
      <c r="AD59" s="129">
        <v>0</v>
      </c>
      <c r="AE59" s="129">
        <v>0</v>
      </c>
      <c r="AF59" s="129"/>
      <c r="AG59" s="129"/>
      <c r="AH59" s="129">
        <v>4000</v>
      </c>
      <c r="AI59" s="129">
        <v>4000</v>
      </c>
      <c r="AJ59" s="129"/>
      <c r="AK59" s="129"/>
      <c r="AL59" s="129">
        <f t="shared" si="62"/>
        <v>0</v>
      </c>
      <c r="AM59" s="129">
        <f t="shared" si="62"/>
        <v>0</v>
      </c>
      <c r="AN59" s="129"/>
      <c r="AO59" s="129"/>
      <c r="AP59" s="129"/>
      <c r="AQ59" s="129"/>
      <c r="AR59" s="129"/>
      <c r="AS59" s="129"/>
      <c r="AT59" s="129">
        <v>4000</v>
      </c>
      <c r="AU59" s="129">
        <v>4000</v>
      </c>
      <c r="AV59" s="129"/>
      <c r="AW59" s="129"/>
      <c r="AX59" s="158">
        <v>4190</v>
      </c>
      <c r="AY59" s="129">
        <v>4190</v>
      </c>
      <c r="AZ59" s="129"/>
      <c r="BA59" s="129"/>
      <c r="BB59" s="129">
        <f t="shared" si="63"/>
        <v>0</v>
      </c>
      <c r="BC59" s="129">
        <f t="shared" si="63"/>
        <v>0</v>
      </c>
      <c r="BD59" s="129"/>
      <c r="BE59" s="129"/>
      <c r="BF59" s="129">
        <f t="shared" si="17"/>
        <v>0</v>
      </c>
      <c r="BG59" s="129">
        <f t="shared" si="17"/>
        <v>0</v>
      </c>
      <c r="BH59" s="129"/>
      <c r="BI59" s="129"/>
      <c r="BJ59" s="129">
        <f t="shared" si="18"/>
        <v>4190</v>
      </c>
      <c r="BK59" s="129">
        <f t="shared" si="18"/>
        <v>4190</v>
      </c>
      <c r="BL59" s="129"/>
      <c r="BM59" s="129"/>
      <c r="BN59" s="129">
        <f t="shared" si="64"/>
        <v>0</v>
      </c>
      <c r="BO59" s="129">
        <f t="shared" si="64"/>
        <v>0</v>
      </c>
      <c r="BP59" s="129">
        <f t="shared" si="64"/>
        <v>0</v>
      </c>
      <c r="BQ59" s="129">
        <f t="shared" si="64"/>
        <v>0</v>
      </c>
      <c r="BR59" s="129">
        <v>8190</v>
      </c>
      <c r="BS59" s="129">
        <v>8190</v>
      </c>
      <c r="BT59" s="129">
        <v>0</v>
      </c>
      <c r="BU59" s="129">
        <v>0</v>
      </c>
      <c r="BV59" s="157">
        <v>8190</v>
      </c>
      <c r="BW59" s="157">
        <v>8190</v>
      </c>
      <c r="BX59" s="157">
        <v>0</v>
      </c>
      <c r="BY59" s="157">
        <v>0</v>
      </c>
      <c r="BZ59" s="157">
        <v>8190</v>
      </c>
      <c r="CA59" s="157">
        <v>8190</v>
      </c>
      <c r="CB59" s="157">
        <v>0</v>
      </c>
      <c r="CC59" s="157">
        <v>0</v>
      </c>
      <c r="CD59" s="157">
        <f t="shared" si="19"/>
        <v>0</v>
      </c>
      <c r="CE59" s="157">
        <f t="shared" si="20"/>
        <v>0</v>
      </c>
      <c r="CF59" s="159"/>
      <c r="CG59" s="44">
        <f t="shared" si="21"/>
        <v>0</v>
      </c>
      <c r="CH59" t="s">
        <v>1538</v>
      </c>
      <c r="CI59" t="s">
        <v>62</v>
      </c>
      <c r="CJ59" t="s">
        <v>1228</v>
      </c>
      <c r="CN59" s="1" t="e">
        <f>CE59-#REF!</f>
        <v>#REF!</v>
      </c>
      <c r="CP59" s="44"/>
      <c r="CQ59" s="144"/>
    </row>
    <row r="60" spans="1:95" ht="28.15" hidden="1" customHeight="1" outlineLevel="1">
      <c r="A60" s="154">
        <v>7</v>
      </c>
      <c r="B60" s="155" t="s">
        <v>37</v>
      </c>
      <c r="C60" s="156" t="s">
        <v>1544</v>
      </c>
      <c r="D60" s="156"/>
      <c r="E60" s="156"/>
      <c r="F60" s="156" t="s">
        <v>1545</v>
      </c>
      <c r="G60" s="155"/>
      <c r="H60" s="156"/>
      <c r="I60" s="156"/>
      <c r="J60" s="157"/>
      <c r="K60" s="157"/>
      <c r="L60" s="157"/>
      <c r="M60" s="157"/>
      <c r="N60" s="129">
        <v>7640</v>
      </c>
      <c r="O60" s="129">
        <v>7640</v>
      </c>
      <c r="P60" s="129">
        <v>0</v>
      </c>
      <c r="Q60" s="129">
        <v>0</v>
      </c>
      <c r="R60" s="129">
        <v>7640</v>
      </c>
      <c r="S60" s="129">
        <v>7640</v>
      </c>
      <c r="T60" s="129"/>
      <c r="U60" s="129">
        <v>0</v>
      </c>
      <c r="V60" s="129">
        <f t="shared" si="61"/>
        <v>7640</v>
      </c>
      <c r="W60" s="129">
        <f t="shared" si="61"/>
        <v>7640</v>
      </c>
      <c r="X60" s="129">
        <f t="shared" si="61"/>
        <v>0</v>
      </c>
      <c r="Y60" s="129">
        <f t="shared" si="61"/>
        <v>0</v>
      </c>
      <c r="Z60" s="129">
        <v>4000</v>
      </c>
      <c r="AA60" s="129">
        <v>4000</v>
      </c>
      <c r="AB60" s="129"/>
      <c r="AC60" s="129">
        <v>0</v>
      </c>
      <c r="AD60" s="129">
        <v>4000</v>
      </c>
      <c r="AE60" s="129">
        <v>4000</v>
      </c>
      <c r="AF60" s="129"/>
      <c r="AG60" s="129"/>
      <c r="AH60" s="129">
        <v>3640</v>
      </c>
      <c r="AI60" s="129">
        <v>3640</v>
      </c>
      <c r="AJ60" s="129"/>
      <c r="AK60" s="129"/>
      <c r="AL60" s="129">
        <f t="shared" si="62"/>
        <v>0</v>
      </c>
      <c r="AM60" s="129">
        <f t="shared" si="62"/>
        <v>0</v>
      </c>
      <c r="AN60" s="129"/>
      <c r="AO60" s="129"/>
      <c r="AP60" s="129"/>
      <c r="AQ60" s="129"/>
      <c r="AR60" s="129"/>
      <c r="AS60" s="129"/>
      <c r="AT60" s="129">
        <v>3640</v>
      </c>
      <c r="AU60" s="129">
        <v>3640</v>
      </c>
      <c r="AV60" s="129"/>
      <c r="AW60" s="129"/>
      <c r="AX60" s="158">
        <v>0</v>
      </c>
      <c r="AY60" s="129">
        <v>0</v>
      </c>
      <c r="AZ60" s="129"/>
      <c r="BA60" s="129"/>
      <c r="BB60" s="129">
        <f t="shared" si="63"/>
        <v>0</v>
      </c>
      <c r="BC60" s="129">
        <f t="shared" si="63"/>
        <v>0</v>
      </c>
      <c r="BD60" s="129"/>
      <c r="BE60" s="129"/>
      <c r="BF60" s="129">
        <f t="shared" si="17"/>
        <v>0</v>
      </c>
      <c r="BG60" s="129">
        <f t="shared" si="17"/>
        <v>0</v>
      </c>
      <c r="BH60" s="129"/>
      <c r="BI60" s="129"/>
      <c r="BJ60" s="129">
        <f t="shared" si="18"/>
        <v>0</v>
      </c>
      <c r="BK60" s="129">
        <f t="shared" si="18"/>
        <v>0</v>
      </c>
      <c r="BL60" s="129"/>
      <c r="BM60" s="129"/>
      <c r="BN60" s="129">
        <f t="shared" si="64"/>
        <v>0</v>
      </c>
      <c r="BO60" s="129">
        <f t="shared" si="64"/>
        <v>0</v>
      </c>
      <c r="BP60" s="129">
        <f t="shared" si="64"/>
        <v>0</v>
      </c>
      <c r="BQ60" s="129">
        <f t="shared" si="64"/>
        <v>0</v>
      </c>
      <c r="BR60" s="129">
        <v>7640</v>
      </c>
      <c r="BS60" s="129">
        <v>7640</v>
      </c>
      <c r="BT60" s="129">
        <v>0</v>
      </c>
      <c r="BU60" s="129">
        <v>0</v>
      </c>
      <c r="BV60" s="157">
        <v>7640</v>
      </c>
      <c r="BW60" s="157">
        <v>7640</v>
      </c>
      <c r="BX60" s="157">
        <v>0</v>
      </c>
      <c r="BY60" s="157">
        <v>0</v>
      </c>
      <c r="BZ60" s="157">
        <v>7640</v>
      </c>
      <c r="CA60" s="157">
        <v>7640</v>
      </c>
      <c r="CB60" s="157">
        <v>0</v>
      </c>
      <c r="CC60" s="157">
        <v>0</v>
      </c>
      <c r="CD60" s="157">
        <f t="shared" si="19"/>
        <v>0</v>
      </c>
      <c r="CE60" s="157">
        <f t="shared" si="20"/>
        <v>0</v>
      </c>
      <c r="CF60" s="159"/>
      <c r="CG60" s="44">
        <f t="shared" si="21"/>
        <v>0</v>
      </c>
      <c r="CH60" t="s">
        <v>1538</v>
      </c>
      <c r="CI60" t="s">
        <v>62</v>
      </c>
      <c r="CJ60" t="s">
        <v>1228</v>
      </c>
      <c r="CN60" s="1" t="e">
        <f>CE60-#REF!</f>
        <v>#REF!</v>
      </c>
      <c r="CP60" s="44"/>
      <c r="CQ60" s="144"/>
    </row>
    <row r="61" spans="1:95" ht="28.15" hidden="1" customHeight="1" outlineLevel="1">
      <c r="A61" s="154">
        <v>8</v>
      </c>
      <c r="B61" s="155" t="s">
        <v>38</v>
      </c>
      <c r="C61" s="156" t="s">
        <v>1452</v>
      </c>
      <c r="D61" s="156"/>
      <c r="E61" s="156"/>
      <c r="F61" s="156" t="s">
        <v>12</v>
      </c>
      <c r="G61" s="155"/>
      <c r="H61" s="156"/>
      <c r="I61" s="156"/>
      <c r="J61" s="157"/>
      <c r="K61" s="157"/>
      <c r="L61" s="157"/>
      <c r="M61" s="157"/>
      <c r="N61" s="129">
        <v>5840</v>
      </c>
      <c r="O61" s="129">
        <v>5840</v>
      </c>
      <c r="P61" s="129">
        <v>0</v>
      </c>
      <c r="Q61" s="129">
        <v>0</v>
      </c>
      <c r="R61" s="129">
        <v>5840</v>
      </c>
      <c r="S61" s="129">
        <v>5840</v>
      </c>
      <c r="T61" s="129"/>
      <c r="U61" s="129">
        <v>0</v>
      </c>
      <c r="V61" s="129">
        <f t="shared" si="61"/>
        <v>5840</v>
      </c>
      <c r="W61" s="129">
        <f t="shared" si="61"/>
        <v>5840</v>
      </c>
      <c r="X61" s="129">
        <f t="shared" si="61"/>
        <v>0</v>
      </c>
      <c r="Y61" s="129">
        <f t="shared" si="61"/>
        <v>0</v>
      </c>
      <c r="Z61" s="129">
        <v>3750</v>
      </c>
      <c r="AA61" s="129">
        <v>3750</v>
      </c>
      <c r="AB61" s="129"/>
      <c r="AC61" s="129">
        <v>0</v>
      </c>
      <c r="AD61" s="129">
        <v>3750</v>
      </c>
      <c r="AE61" s="129">
        <v>3750</v>
      </c>
      <c r="AF61" s="129"/>
      <c r="AG61" s="129"/>
      <c r="AH61" s="129">
        <v>2090</v>
      </c>
      <c r="AI61" s="129">
        <v>2090</v>
      </c>
      <c r="AJ61" s="129"/>
      <c r="AK61" s="129"/>
      <c r="AL61" s="129">
        <f t="shared" si="62"/>
        <v>0</v>
      </c>
      <c r="AM61" s="129">
        <f t="shared" si="62"/>
        <v>0</v>
      </c>
      <c r="AN61" s="129"/>
      <c r="AO61" s="129"/>
      <c r="AP61" s="129"/>
      <c r="AQ61" s="129"/>
      <c r="AR61" s="129"/>
      <c r="AS61" s="129"/>
      <c r="AT61" s="129">
        <v>2090</v>
      </c>
      <c r="AU61" s="129">
        <v>2090</v>
      </c>
      <c r="AV61" s="129"/>
      <c r="AW61" s="129"/>
      <c r="AX61" s="158">
        <v>0</v>
      </c>
      <c r="AY61" s="129">
        <v>0</v>
      </c>
      <c r="AZ61" s="129"/>
      <c r="BA61" s="129"/>
      <c r="BB61" s="129">
        <f t="shared" si="63"/>
        <v>0</v>
      </c>
      <c r="BC61" s="129">
        <f t="shared" si="63"/>
        <v>0</v>
      </c>
      <c r="BD61" s="129"/>
      <c r="BE61" s="129"/>
      <c r="BF61" s="129">
        <f t="shared" si="17"/>
        <v>0</v>
      </c>
      <c r="BG61" s="129">
        <f t="shared" si="17"/>
        <v>0</v>
      </c>
      <c r="BH61" s="129"/>
      <c r="BI61" s="129"/>
      <c r="BJ61" s="129">
        <f t="shared" si="18"/>
        <v>0</v>
      </c>
      <c r="BK61" s="129">
        <f t="shared" si="18"/>
        <v>0</v>
      </c>
      <c r="BL61" s="129"/>
      <c r="BM61" s="129"/>
      <c r="BN61" s="129">
        <f t="shared" si="64"/>
        <v>0</v>
      </c>
      <c r="BO61" s="129">
        <f t="shared" si="64"/>
        <v>0</v>
      </c>
      <c r="BP61" s="129">
        <f t="shared" si="64"/>
        <v>0</v>
      </c>
      <c r="BQ61" s="129">
        <f t="shared" si="64"/>
        <v>0</v>
      </c>
      <c r="BR61" s="129">
        <v>5840</v>
      </c>
      <c r="BS61" s="129">
        <v>5840</v>
      </c>
      <c r="BT61" s="129">
        <v>0</v>
      </c>
      <c r="BU61" s="129">
        <v>0</v>
      </c>
      <c r="BV61" s="157">
        <v>5840</v>
      </c>
      <c r="BW61" s="157">
        <v>5840</v>
      </c>
      <c r="BX61" s="157">
        <v>0</v>
      </c>
      <c r="BY61" s="157">
        <v>0</v>
      </c>
      <c r="BZ61" s="157">
        <v>5840</v>
      </c>
      <c r="CA61" s="157">
        <v>5840</v>
      </c>
      <c r="CB61" s="157">
        <v>0</v>
      </c>
      <c r="CC61" s="157">
        <v>0</v>
      </c>
      <c r="CD61" s="157">
        <f t="shared" si="19"/>
        <v>0</v>
      </c>
      <c r="CE61" s="157">
        <f t="shared" si="20"/>
        <v>0</v>
      </c>
      <c r="CF61" s="159"/>
      <c r="CG61" s="44">
        <f t="shared" si="21"/>
        <v>0</v>
      </c>
      <c r="CH61" t="s">
        <v>1538</v>
      </c>
      <c r="CI61" t="s">
        <v>62</v>
      </c>
      <c r="CJ61" t="s">
        <v>1228</v>
      </c>
      <c r="CN61" s="1" t="e">
        <f>CE61-#REF!</f>
        <v>#REF!</v>
      </c>
      <c r="CP61" s="44"/>
      <c r="CQ61" s="144"/>
    </row>
    <row r="62" spans="1:95" ht="28.15" hidden="1" customHeight="1" outlineLevel="1">
      <c r="A62" s="154">
        <v>9</v>
      </c>
      <c r="B62" s="155" t="s">
        <v>39</v>
      </c>
      <c r="C62" s="156" t="s">
        <v>11</v>
      </c>
      <c r="D62" s="156"/>
      <c r="E62" s="156"/>
      <c r="F62" s="156" t="s">
        <v>10</v>
      </c>
      <c r="G62" s="155"/>
      <c r="H62" s="156"/>
      <c r="I62" s="156"/>
      <c r="J62" s="157"/>
      <c r="K62" s="157"/>
      <c r="L62" s="157"/>
      <c r="M62" s="157"/>
      <c r="N62" s="129">
        <v>5840</v>
      </c>
      <c r="O62" s="129">
        <v>5840</v>
      </c>
      <c r="P62" s="129">
        <v>0</v>
      </c>
      <c r="Q62" s="129">
        <v>0</v>
      </c>
      <c r="R62" s="129">
        <v>5840</v>
      </c>
      <c r="S62" s="129">
        <v>5840</v>
      </c>
      <c r="T62" s="129"/>
      <c r="U62" s="129">
        <v>0</v>
      </c>
      <c r="V62" s="129">
        <f t="shared" si="61"/>
        <v>5840</v>
      </c>
      <c r="W62" s="129">
        <f t="shared" si="61"/>
        <v>5840</v>
      </c>
      <c r="X62" s="129">
        <f t="shared" si="61"/>
        <v>0</v>
      </c>
      <c r="Y62" s="129">
        <f t="shared" si="61"/>
        <v>0</v>
      </c>
      <c r="Z62" s="129">
        <v>1600</v>
      </c>
      <c r="AA62" s="129">
        <v>1600</v>
      </c>
      <c r="AB62" s="129"/>
      <c r="AC62" s="129">
        <v>0</v>
      </c>
      <c r="AD62" s="129">
        <v>1600</v>
      </c>
      <c r="AE62" s="129">
        <v>1600</v>
      </c>
      <c r="AF62" s="129"/>
      <c r="AG62" s="129"/>
      <c r="AH62" s="129">
        <v>3370</v>
      </c>
      <c r="AI62" s="129">
        <v>3370</v>
      </c>
      <c r="AJ62" s="129"/>
      <c r="AK62" s="129"/>
      <c r="AL62" s="129">
        <f t="shared" si="62"/>
        <v>0</v>
      </c>
      <c r="AM62" s="129">
        <f t="shared" si="62"/>
        <v>0</v>
      </c>
      <c r="AN62" s="129"/>
      <c r="AO62" s="129"/>
      <c r="AP62" s="129"/>
      <c r="AQ62" s="129"/>
      <c r="AR62" s="129"/>
      <c r="AS62" s="129"/>
      <c r="AT62" s="129">
        <v>3370</v>
      </c>
      <c r="AU62" s="129">
        <v>3370</v>
      </c>
      <c r="AV62" s="129"/>
      <c r="AW62" s="129"/>
      <c r="AX62" s="158">
        <v>870</v>
      </c>
      <c r="AY62" s="129">
        <v>870</v>
      </c>
      <c r="AZ62" s="129"/>
      <c r="BA62" s="129"/>
      <c r="BB62" s="129">
        <f t="shared" si="63"/>
        <v>0</v>
      </c>
      <c r="BC62" s="129">
        <f t="shared" si="63"/>
        <v>0</v>
      </c>
      <c r="BD62" s="129"/>
      <c r="BE62" s="129"/>
      <c r="BF62" s="129">
        <f t="shared" si="17"/>
        <v>0</v>
      </c>
      <c r="BG62" s="129">
        <f t="shared" si="17"/>
        <v>0</v>
      </c>
      <c r="BH62" s="129"/>
      <c r="BI62" s="129"/>
      <c r="BJ62" s="129">
        <f t="shared" si="18"/>
        <v>870</v>
      </c>
      <c r="BK62" s="129">
        <f t="shared" si="18"/>
        <v>870</v>
      </c>
      <c r="BL62" s="129"/>
      <c r="BM62" s="129"/>
      <c r="BN62" s="129">
        <f t="shared" si="64"/>
        <v>0</v>
      </c>
      <c r="BO62" s="129">
        <f t="shared" si="64"/>
        <v>0</v>
      </c>
      <c r="BP62" s="129">
        <f t="shared" si="64"/>
        <v>0</v>
      </c>
      <c r="BQ62" s="129">
        <f t="shared" si="64"/>
        <v>0</v>
      </c>
      <c r="BR62" s="129">
        <v>5840</v>
      </c>
      <c r="BS62" s="129">
        <v>5840</v>
      </c>
      <c r="BT62" s="129">
        <v>0</v>
      </c>
      <c r="BU62" s="129">
        <v>0</v>
      </c>
      <c r="BV62" s="157">
        <v>5840</v>
      </c>
      <c r="BW62" s="157">
        <v>5840</v>
      </c>
      <c r="BX62" s="157">
        <v>0</v>
      </c>
      <c r="BY62" s="157">
        <v>0</v>
      </c>
      <c r="BZ62" s="157">
        <v>5840</v>
      </c>
      <c r="CA62" s="157">
        <v>5840</v>
      </c>
      <c r="CB62" s="157">
        <v>0</v>
      </c>
      <c r="CC62" s="157">
        <v>0</v>
      </c>
      <c r="CD62" s="157">
        <f t="shared" si="19"/>
        <v>0</v>
      </c>
      <c r="CE62" s="157">
        <f t="shared" si="20"/>
        <v>0</v>
      </c>
      <c r="CF62" s="159"/>
      <c r="CG62" s="44">
        <f t="shared" si="21"/>
        <v>0</v>
      </c>
      <c r="CH62" t="s">
        <v>1538</v>
      </c>
      <c r="CI62" t="s">
        <v>62</v>
      </c>
      <c r="CJ62" t="s">
        <v>1228</v>
      </c>
      <c r="CN62" s="1" t="e">
        <f>CE62-#REF!</f>
        <v>#REF!</v>
      </c>
      <c r="CP62" s="44"/>
      <c r="CQ62" s="144"/>
    </row>
    <row r="63" spans="1:95" ht="28.15" hidden="1" customHeight="1" outlineLevel="1">
      <c r="A63" s="154">
        <v>10</v>
      </c>
      <c r="B63" s="155" t="s">
        <v>40</v>
      </c>
      <c r="C63" s="156" t="s">
        <v>1546</v>
      </c>
      <c r="D63" s="156"/>
      <c r="E63" s="156"/>
      <c r="F63" s="156" t="s">
        <v>41</v>
      </c>
      <c r="G63" s="155"/>
      <c r="H63" s="156"/>
      <c r="I63" s="156"/>
      <c r="J63" s="157"/>
      <c r="K63" s="157"/>
      <c r="L63" s="157"/>
      <c r="M63" s="157"/>
      <c r="N63" s="129">
        <v>7070</v>
      </c>
      <c r="O63" s="129">
        <v>7070</v>
      </c>
      <c r="P63" s="129">
        <v>0</v>
      </c>
      <c r="Q63" s="129">
        <v>0</v>
      </c>
      <c r="R63" s="129">
        <v>7070</v>
      </c>
      <c r="S63" s="129">
        <v>7070</v>
      </c>
      <c r="T63" s="129"/>
      <c r="U63" s="129"/>
      <c r="V63" s="129">
        <f t="shared" si="61"/>
        <v>7070</v>
      </c>
      <c r="W63" s="129">
        <f t="shared" si="61"/>
        <v>7070</v>
      </c>
      <c r="X63" s="129">
        <f t="shared" si="61"/>
        <v>0</v>
      </c>
      <c r="Y63" s="129">
        <f t="shared" si="61"/>
        <v>0</v>
      </c>
      <c r="Z63" s="129">
        <v>1600</v>
      </c>
      <c r="AA63" s="129">
        <v>1600</v>
      </c>
      <c r="AB63" s="129"/>
      <c r="AC63" s="129">
        <v>0</v>
      </c>
      <c r="AD63" s="129">
        <v>1600</v>
      </c>
      <c r="AE63" s="129">
        <v>1600</v>
      </c>
      <c r="AF63" s="129"/>
      <c r="AG63" s="129"/>
      <c r="AH63" s="129">
        <v>3940</v>
      </c>
      <c r="AI63" s="129">
        <v>3940</v>
      </c>
      <c r="AJ63" s="129"/>
      <c r="AK63" s="129"/>
      <c r="AL63" s="129">
        <f t="shared" si="62"/>
        <v>0</v>
      </c>
      <c r="AM63" s="129">
        <f t="shared" si="62"/>
        <v>0</v>
      </c>
      <c r="AN63" s="129"/>
      <c r="AO63" s="129"/>
      <c r="AP63" s="129"/>
      <c r="AQ63" s="129"/>
      <c r="AR63" s="129"/>
      <c r="AS63" s="129"/>
      <c r="AT63" s="129">
        <v>3940</v>
      </c>
      <c r="AU63" s="129">
        <v>3940</v>
      </c>
      <c r="AV63" s="129"/>
      <c r="AW63" s="129"/>
      <c r="AX63" s="158">
        <v>1530</v>
      </c>
      <c r="AY63" s="129">
        <v>1530</v>
      </c>
      <c r="AZ63" s="129"/>
      <c r="BA63" s="129"/>
      <c r="BB63" s="129">
        <f t="shared" si="63"/>
        <v>0</v>
      </c>
      <c r="BC63" s="129">
        <f t="shared" si="63"/>
        <v>0</v>
      </c>
      <c r="BD63" s="129"/>
      <c r="BE63" s="129"/>
      <c r="BF63" s="129">
        <f t="shared" si="17"/>
        <v>0</v>
      </c>
      <c r="BG63" s="129">
        <f t="shared" si="17"/>
        <v>0</v>
      </c>
      <c r="BH63" s="129"/>
      <c r="BI63" s="129"/>
      <c r="BJ63" s="129">
        <f t="shared" si="18"/>
        <v>1530</v>
      </c>
      <c r="BK63" s="129">
        <f t="shared" si="18"/>
        <v>1530</v>
      </c>
      <c r="BL63" s="129"/>
      <c r="BM63" s="129"/>
      <c r="BN63" s="129">
        <f t="shared" si="64"/>
        <v>0</v>
      </c>
      <c r="BO63" s="129">
        <f t="shared" si="64"/>
        <v>0</v>
      </c>
      <c r="BP63" s="129">
        <f t="shared" si="64"/>
        <v>0</v>
      </c>
      <c r="BQ63" s="129">
        <f t="shared" si="64"/>
        <v>0</v>
      </c>
      <c r="BR63" s="129">
        <v>7070</v>
      </c>
      <c r="BS63" s="129">
        <v>7070</v>
      </c>
      <c r="BT63" s="129">
        <v>0</v>
      </c>
      <c r="BU63" s="129">
        <v>0</v>
      </c>
      <c r="BV63" s="157">
        <v>7070</v>
      </c>
      <c r="BW63" s="157">
        <v>7070</v>
      </c>
      <c r="BX63" s="157">
        <v>0</v>
      </c>
      <c r="BY63" s="157">
        <v>0</v>
      </c>
      <c r="BZ63" s="157">
        <v>7070</v>
      </c>
      <c r="CA63" s="157">
        <v>7070</v>
      </c>
      <c r="CB63" s="157">
        <v>0</v>
      </c>
      <c r="CC63" s="157">
        <v>0</v>
      </c>
      <c r="CD63" s="157">
        <f t="shared" si="19"/>
        <v>0</v>
      </c>
      <c r="CE63" s="157">
        <f t="shared" si="20"/>
        <v>0</v>
      </c>
      <c r="CF63" s="159"/>
      <c r="CG63" s="44">
        <f t="shared" si="21"/>
        <v>0</v>
      </c>
      <c r="CH63" t="s">
        <v>1538</v>
      </c>
      <c r="CI63" t="s">
        <v>62</v>
      </c>
      <c r="CJ63" t="s">
        <v>1228</v>
      </c>
      <c r="CN63" s="1" t="e">
        <f>CE63-#REF!</f>
        <v>#REF!</v>
      </c>
      <c r="CP63" s="44"/>
      <c r="CQ63" s="144"/>
    </row>
    <row r="64" spans="1:95" ht="28.15" hidden="1" customHeight="1" outlineLevel="1">
      <c r="A64" s="148" t="s">
        <v>1557</v>
      </c>
      <c r="B64" s="149" t="s">
        <v>1558</v>
      </c>
      <c r="C64" s="150"/>
      <c r="D64" s="150"/>
      <c r="E64" s="150"/>
      <c r="F64" s="150"/>
      <c r="G64" s="149"/>
      <c r="H64" s="150"/>
      <c r="I64" s="150"/>
      <c r="J64" s="151">
        <f t="shared" ref="J64:BU64" si="65">SUM(J65:J74)</f>
        <v>0</v>
      </c>
      <c r="K64" s="151">
        <f t="shared" si="65"/>
        <v>0</v>
      </c>
      <c r="L64" s="151">
        <f t="shared" si="65"/>
        <v>0</v>
      </c>
      <c r="M64" s="151">
        <f t="shared" si="65"/>
        <v>0</v>
      </c>
      <c r="N64" s="152">
        <v>208600</v>
      </c>
      <c r="O64" s="152">
        <v>208600</v>
      </c>
      <c r="P64" s="152">
        <v>6600</v>
      </c>
      <c r="Q64" s="152">
        <v>0</v>
      </c>
      <c r="R64" s="152">
        <f t="shared" si="65"/>
        <v>208600</v>
      </c>
      <c r="S64" s="152">
        <f t="shared" si="65"/>
        <v>208600</v>
      </c>
      <c r="T64" s="152">
        <f t="shared" si="65"/>
        <v>6600</v>
      </c>
      <c r="U64" s="152">
        <f t="shared" si="65"/>
        <v>0</v>
      </c>
      <c r="V64" s="152">
        <f t="shared" si="65"/>
        <v>143190</v>
      </c>
      <c r="W64" s="152">
        <f t="shared" si="65"/>
        <v>143190</v>
      </c>
      <c r="X64" s="152">
        <f t="shared" si="65"/>
        <v>5169</v>
      </c>
      <c r="Y64" s="152">
        <f t="shared" si="65"/>
        <v>0</v>
      </c>
      <c r="Z64" s="152">
        <f t="shared" si="65"/>
        <v>2000</v>
      </c>
      <c r="AA64" s="152">
        <f t="shared" si="65"/>
        <v>2000</v>
      </c>
      <c r="AB64" s="152">
        <f t="shared" si="65"/>
        <v>0</v>
      </c>
      <c r="AC64" s="152">
        <f t="shared" si="65"/>
        <v>0</v>
      </c>
      <c r="AD64" s="152">
        <f t="shared" si="65"/>
        <v>2000</v>
      </c>
      <c r="AE64" s="152">
        <f t="shared" si="65"/>
        <v>2000</v>
      </c>
      <c r="AF64" s="152">
        <f t="shared" si="65"/>
        <v>0</v>
      </c>
      <c r="AG64" s="152">
        <f t="shared" si="65"/>
        <v>0</v>
      </c>
      <c r="AH64" s="152">
        <f t="shared" si="65"/>
        <v>73590</v>
      </c>
      <c r="AI64" s="152">
        <f t="shared" si="65"/>
        <v>73590</v>
      </c>
      <c r="AJ64" s="152">
        <f t="shared" si="65"/>
        <v>1600</v>
      </c>
      <c r="AK64" s="152">
        <f t="shared" si="65"/>
        <v>0</v>
      </c>
      <c r="AL64" s="152">
        <f t="shared" si="65"/>
        <v>0</v>
      </c>
      <c r="AM64" s="152">
        <f t="shared" si="65"/>
        <v>0</v>
      </c>
      <c r="AN64" s="152">
        <f t="shared" si="65"/>
        <v>0</v>
      </c>
      <c r="AO64" s="152">
        <f t="shared" si="65"/>
        <v>0</v>
      </c>
      <c r="AP64" s="152">
        <f t="shared" si="65"/>
        <v>0</v>
      </c>
      <c r="AQ64" s="152">
        <f t="shared" si="65"/>
        <v>0</v>
      </c>
      <c r="AR64" s="152">
        <f t="shared" si="65"/>
        <v>0</v>
      </c>
      <c r="AS64" s="152">
        <f t="shared" si="65"/>
        <v>0</v>
      </c>
      <c r="AT64" s="152">
        <f t="shared" si="65"/>
        <v>73590</v>
      </c>
      <c r="AU64" s="152">
        <f t="shared" si="65"/>
        <v>73590</v>
      </c>
      <c r="AV64" s="152">
        <f t="shared" si="65"/>
        <v>0</v>
      </c>
      <c r="AW64" s="152">
        <f t="shared" si="65"/>
        <v>0</v>
      </c>
      <c r="AX64" s="152">
        <f t="shared" si="65"/>
        <v>67600</v>
      </c>
      <c r="AY64" s="152">
        <f t="shared" si="65"/>
        <v>67600</v>
      </c>
      <c r="AZ64" s="152">
        <f t="shared" si="65"/>
        <v>3569</v>
      </c>
      <c r="BA64" s="152">
        <f t="shared" si="65"/>
        <v>0</v>
      </c>
      <c r="BB64" s="152">
        <f t="shared" si="65"/>
        <v>0</v>
      </c>
      <c r="BC64" s="152">
        <f t="shared" si="65"/>
        <v>0</v>
      </c>
      <c r="BD64" s="152">
        <f t="shared" si="65"/>
        <v>0</v>
      </c>
      <c r="BE64" s="152">
        <f t="shared" si="65"/>
        <v>0</v>
      </c>
      <c r="BF64" s="129">
        <f t="shared" si="17"/>
        <v>0</v>
      </c>
      <c r="BG64" s="129">
        <f t="shared" si="17"/>
        <v>0</v>
      </c>
      <c r="BH64" s="129"/>
      <c r="BI64" s="129"/>
      <c r="BJ64" s="129">
        <f t="shared" si="18"/>
        <v>67600</v>
      </c>
      <c r="BK64" s="129">
        <f t="shared" si="18"/>
        <v>67600</v>
      </c>
      <c r="BL64" s="152">
        <f t="shared" si="65"/>
        <v>0</v>
      </c>
      <c r="BM64" s="152">
        <f t="shared" si="65"/>
        <v>0</v>
      </c>
      <c r="BN64" s="152">
        <f t="shared" si="65"/>
        <v>65410</v>
      </c>
      <c r="BO64" s="152">
        <f t="shared" si="65"/>
        <v>65410</v>
      </c>
      <c r="BP64" s="152">
        <f t="shared" si="65"/>
        <v>1431</v>
      </c>
      <c r="BQ64" s="152">
        <f t="shared" si="65"/>
        <v>0</v>
      </c>
      <c r="BR64" s="152">
        <f t="shared" si="65"/>
        <v>208600</v>
      </c>
      <c r="BS64" s="152">
        <f t="shared" si="65"/>
        <v>208600</v>
      </c>
      <c r="BT64" s="152">
        <f t="shared" si="65"/>
        <v>6600</v>
      </c>
      <c r="BU64" s="152">
        <f t="shared" si="65"/>
        <v>0</v>
      </c>
      <c r="BV64" s="151">
        <f t="shared" ref="BV64:CE64" si="66">SUM(BV65:BV74)</f>
        <v>208600</v>
      </c>
      <c r="BW64" s="151">
        <f t="shared" si="66"/>
        <v>208600</v>
      </c>
      <c r="BX64" s="151">
        <f t="shared" si="66"/>
        <v>6600</v>
      </c>
      <c r="BY64" s="151">
        <f t="shared" si="66"/>
        <v>0</v>
      </c>
      <c r="BZ64" s="151">
        <f t="shared" si="66"/>
        <v>208600</v>
      </c>
      <c r="CA64" s="151">
        <f t="shared" si="66"/>
        <v>208600</v>
      </c>
      <c r="CB64" s="151">
        <f t="shared" si="66"/>
        <v>6600</v>
      </c>
      <c r="CC64" s="151">
        <f t="shared" si="66"/>
        <v>0</v>
      </c>
      <c r="CD64" s="151">
        <f t="shared" si="66"/>
        <v>0</v>
      </c>
      <c r="CE64" s="151">
        <f t="shared" si="66"/>
        <v>0</v>
      </c>
      <c r="CF64" s="159"/>
      <c r="CG64" s="44">
        <f t="shared" si="21"/>
        <v>0</v>
      </c>
      <c r="CN64" s="1" t="e">
        <f>CE64-#REF!</f>
        <v>#REF!</v>
      </c>
      <c r="CP64" s="44"/>
      <c r="CQ64" s="144"/>
    </row>
    <row r="65" spans="1:95" ht="28.15" hidden="1" customHeight="1" outlineLevel="1">
      <c r="A65" s="154">
        <v>1</v>
      </c>
      <c r="B65" s="155" t="s">
        <v>27</v>
      </c>
      <c r="C65" s="156" t="s">
        <v>1451</v>
      </c>
      <c r="D65" s="156"/>
      <c r="E65" s="156"/>
      <c r="F65" s="156" t="s">
        <v>9</v>
      </c>
      <c r="G65" s="155"/>
      <c r="H65" s="156"/>
      <c r="I65" s="156"/>
      <c r="J65" s="157"/>
      <c r="K65" s="157"/>
      <c r="L65" s="157"/>
      <c r="M65" s="157"/>
      <c r="N65" s="129">
        <v>20000</v>
      </c>
      <c r="O65" s="129">
        <v>20000</v>
      </c>
      <c r="P65" s="129">
        <v>933</v>
      </c>
      <c r="Q65" s="129">
        <v>0</v>
      </c>
      <c r="R65" s="129">
        <v>20000</v>
      </c>
      <c r="S65" s="129">
        <v>20000</v>
      </c>
      <c r="T65" s="129">
        <v>933</v>
      </c>
      <c r="U65" s="129"/>
      <c r="V65" s="129">
        <f t="shared" ref="V65:Y74" si="67">Z65+AH65+AX65</f>
        <v>15359</v>
      </c>
      <c r="W65" s="129">
        <f t="shared" si="67"/>
        <v>15359</v>
      </c>
      <c r="X65" s="129">
        <f t="shared" si="67"/>
        <v>933</v>
      </c>
      <c r="Y65" s="129">
        <f t="shared" si="67"/>
        <v>0</v>
      </c>
      <c r="Z65" s="129">
        <f>AA65</f>
        <v>2000</v>
      </c>
      <c r="AA65" s="129">
        <v>2000</v>
      </c>
      <c r="AB65" s="129"/>
      <c r="AC65" s="129"/>
      <c r="AD65" s="129">
        <v>2000</v>
      </c>
      <c r="AE65" s="129">
        <v>2000</v>
      </c>
      <c r="AF65" s="129"/>
      <c r="AG65" s="129"/>
      <c r="AH65" s="129">
        <f t="shared" ref="AH65:AH74" si="68">AI65</f>
        <v>7359</v>
      </c>
      <c r="AI65" s="129">
        <v>7359</v>
      </c>
      <c r="AJ65" s="129">
        <v>933</v>
      </c>
      <c r="AK65" s="129"/>
      <c r="AL65" s="129">
        <f t="shared" ref="AL65:AM74" si="69">Z65-AD65</f>
        <v>0</v>
      </c>
      <c r="AM65" s="129">
        <f t="shared" si="69"/>
        <v>0</v>
      </c>
      <c r="AN65" s="129"/>
      <c r="AO65" s="129"/>
      <c r="AP65" s="129"/>
      <c r="AQ65" s="129"/>
      <c r="AR65" s="129"/>
      <c r="AS65" s="129"/>
      <c r="AT65" s="129">
        <v>7359</v>
      </c>
      <c r="AU65" s="129">
        <v>7359</v>
      </c>
      <c r="AV65" s="129"/>
      <c r="AW65" s="129"/>
      <c r="AX65" s="158">
        <v>6000</v>
      </c>
      <c r="AY65" s="129">
        <v>6000</v>
      </c>
      <c r="AZ65" s="129"/>
      <c r="BA65" s="129"/>
      <c r="BB65" s="129">
        <f t="shared" ref="BB65:BC74" si="70">AH65-AT65</f>
        <v>0</v>
      </c>
      <c r="BC65" s="129">
        <f t="shared" si="70"/>
        <v>0</v>
      </c>
      <c r="BD65" s="129"/>
      <c r="BE65" s="129"/>
      <c r="BF65" s="129">
        <f t="shared" si="17"/>
        <v>0</v>
      </c>
      <c r="BG65" s="129">
        <f t="shared" si="17"/>
        <v>0</v>
      </c>
      <c r="BH65" s="129"/>
      <c r="BI65" s="129"/>
      <c r="BJ65" s="129">
        <f t="shared" si="18"/>
        <v>6000</v>
      </c>
      <c r="BK65" s="129">
        <f t="shared" si="18"/>
        <v>6000</v>
      </c>
      <c r="BL65" s="129"/>
      <c r="BM65" s="129"/>
      <c r="BN65" s="129">
        <f t="shared" ref="BN65:BQ74" si="71">N65-V65</f>
        <v>4641</v>
      </c>
      <c r="BO65" s="129">
        <f t="shared" si="71"/>
        <v>4641</v>
      </c>
      <c r="BP65" s="129">
        <f t="shared" si="71"/>
        <v>0</v>
      </c>
      <c r="BQ65" s="129">
        <f t="shared" si="71"/>
        <v>0</v>
      </c>
      <c r="BR65" s="129">
        <v>20000</v>
      </c>
      <c r="BS65" s="129">
        <v>20000</v>
      </c>
      <c r="BT65" s="129">
        <v>933</v>
      </c>
      <c r="BU65" s="129">
        <v>0</v>
      </c>
      <c r="BV65" s="157">
        <v>20000</v>
      </c>
      <c r="BW65" s="157">
        <v>20000</v>
      </c>
      <c r="BX65" s="157">
        <v>933</v>
      </c>
      <c r="BY65" s="157">
        <v>0</v>
      </c>
      <c r="BZ65" s="157">
        <v>20000</v>
      </c>
      <c r="CA65" s="157">
        <v>20000</v>
      </c>
      <c r="CB65" s="157">
        <v>933</v>
      </c>
      <c r="CC65" s="157">
        <v>0</v>
      </c>
      <c r="CD65" s="157">
        <f t="shared" si="19"/>
        <v>0</v>
      </c>
      <c r="CE65" s="157">
        <f t="shared" si="20"/>
        <v>0</v>
      </c>
      <c r="CF65" s="159"/>
      <c r="CG65" s="44">
        <f t="shared" si="21"/>
        <v>0</v>
      </c>
      <c r="CH65" t="s">
        <v>1538</v>
      </c>
      <c r="CI65" t="s">
        <v>62</v>
      </c>
      <c r="CJ65" t="s">
        <v>1228</v>
      </c>
      <c r="CN65" s="1" t="e">
        <f>CE65-#REF!</f>
        <v>#REF!</v>
      </c>
      <c r="CP65" s="44"/>
      <c r="CQ65" s="144"/>
    </row>
    <row r="66" spans="1:95" ht="28.15" hidden="1" customHeight="1" outlineLevel="1">
      <c r="A66" s="154">
        <v>2</v>
      </c>
      <c r="B66" s="155" t="s">
        <v>28</v>
      </c>
      <c r="C66" s="156" t="s">
        <v>29</v>
      </c>
      <c r="D66" s="156"/>
      <c r="E66" s="156"/>
      <c r="F66" s="156" t="s">
        <v>30</v>
      </c>
      <c r="G66" s="155"/>
      <c r="H66" s="156"/>
      <c r="I66" s="156"/>
      <c r="J66" s="157"/>
      <c r="K66" s="157"/>
      <c r="L66" s="157"/>
      <c r="M66" s="157"/>
      <c r="N66" s="129">
        <v>20000</v>
      </c>
      <c r="O66" s="129">
        <v>20000</v>
      </c>
      <c r="P66" s="129">
        <v>453</v>
      </c>
      <c r="Q66" s="129">
        <v>0</v>
      </c>
      <c r="R66" s="129">
        <v>20000</v>
      </c>
      <c r="S66" s="129">
        <v>20000</v>
      </c>
      <c r="T66" s="129">
        <v>453</v>
      </c>
      <c r="U66" s="129">
        <v>0</v>
      </c>
      <c r="V66" s="129">
        <f t="shared" si="67"/>
        <v>13359</v>
      </c>
      <c r="W66" s="129">
        <f t="shared" si="67"/>
        <v>13359</v>
      </c>
      <c r="X66" s="129">
        <f t="shared" si="67"/>
        <v>453</v>
      </c>
      <c r="Y66" s="129">
        <f t="shared" si="67"/>
        <v>0</v>
      </c>
      <c r="Z66" s="129"/>
      <c r="AA66" s="129"/>
      <c r="AB66" s="129"/>
      <c r="AC66" s="129"/>
      <c r="AD66" s="129"/>
      <c r="AE66" s="129"/>
      <c r="AF66" s="129"/>
      <c r="AG66" s="129"/>
      <c r="AH66" s="129">
        <f t="shared" si="68"/>
        <v>7359</v>
      </c>
      <c r="AI66" s="129">
        <v>7359</v>
      </c>
      <c r="AJ66" s="129">
        <v>453</v>
      </c>
      <c r="AK66" s="129"/>
      <c r="AL66" s="129">
        <f t="shared" si="69"/>
        <v>0</v>
      </c>
      <c r="AM66" s="129">
        <f t="shared" si="69"/>
        <v>0</v>
      </c>
      <c r="AN66" s="129"/>
      <c r="AO66" s="129"/>
      <c r="AP66" s="129"/>
      <c r="AQ66" s="129"/>
      <c r="AR66" s="129"/>
      <c r="AS66" s="129"/>
      <c r="AT66" s="129">
        <v>7359</v>
      </c>
      <c r="AU66" s="129">
        <v>7359</v>
      </c>
      <c r="AV66" s="129"/>
      <c r="AW66" s="129"/>
      <c r="AX66" s="158">
        <v>6000</v>
      </c>
      <c r="AY66" s="129">
        <v>6000</v>
      </c>
      <c r="AZ66" s="129"/>
      <c r="BA66" s="129"/>
      <c r="BB66" s="129">
        <f t="shared" si="70"/>
        <v>0</v>
      </c>
      <c r="BC66" s="129">
        <f t="shared" si="70"/>
        <v>0</v>
      </c>
      <c r="BD66" s="129"/>
      <c r="BE66" s="129"/>
      <c r="BF66" s="129">
        <f t="shared" si="17"/>
        <v>0</v>
      </c>
      <c r="BG66" s="129">
        <f t="shared" si="17"/>
        <v>0</v>
      </c>
      <c r="BH66" s="129"/>
      <c r="BI66" s="129"/>
      <c r="BJ66" s="129">
        <f t="shared" si="18"/>
        <v>6000</v>
      </c>
      <c r="BK66" s="129">
        <f t="shared" si="18"/>
        <v>6000</v>
      </c>
      <c r="BL66" s="129"/>
      <c r="BM66" s="129"/>
      <c r="BN66" s="129">
        <f t="shared" si="71"/>
        <v>6641</v>
      </c>
      <c r="BO66" s="129">
        <f t="shared" si="71"/>
        <v>6641</v>
      </c>
      <c r="BP66" s="129">
        <f t="shared" si="71"/>
        <v>0</v>
      </c>
      <c r="BQ66" s="129">
        <f t="shared" si="71"/>
        <v>0</v>
      </c>
      <c r="BR66" s="129">
        <v>20000</v>
      </c>
      <c r="BS66" s="129">
        <v>20000</v>
      </c>
      <c r="BT66" s="129">
        <v>453</v>
      </c>
      <c r="BU66" s="129">
        <v>0</v>
      </c>
      <c r="BV66" s="157">
        <v>20000</v>
      </c>
      <c r="BW66" s="157">
        <v>20000</v>
      </c>
      <c r="BX66" s="157">
        <v>453</v>
      </c>
      <c r="BY66" s="157">
        <v>0</v>
      </c>
      <c r="BZ66" s="157">
        <v>20000</v>
      </c>
      <c r="CA66" s="157">
        <v>20000</v>
      </c>
      <c r="CB66" s="157">
        <v>453</v>
      </c>
      <c r="CC66" s="157">
        <v>0</v>
      </c>
      <c r="CD66" s="157">
        <f t="shared" si="19"/>
        <v>0</v>
      </c>
      <c r="CE66" s="157">
        <f t="shared" si="20"/>
        <v>0</v>
      </c>
      <c r="CF66" s="159"/>
      <c r="CG66" s="44">
        <f t="shared" si="21"/>
        <v>0</v>
      </c>
      <c r="CH66" t="s">
        <v>1538</v>
      </c>
      <c r="CI66" t="s">
        <v>62</v>
      </c>
      <c r="CJ66" t="s">
        <v>1228</v>
      </c>
      <c r="CN66" s="1" t="e">
        <f>CE66-#REF!</f>
        <v>#REF!</v>
      </c>
      <c r="CP66" s="44"/>
      <c r="CQ66" s="144"/>
    </row>
    <row r="67" spans="1:95" ht="45.75" hidden="1" customHeight="1" outlineLevel="1">
      <c r="A67" s="154">
        <v>3</v>
      </c>
      <c r="B67" s="155" t="s">
        <v>31</v>
      </c>
      <c r="C67" s="156" t="s">
        <v>1539</v>
      </c>
      <c r="D67" s="156"/>
      <c r="E67" s="156"/>
      <c r="F67" s="156" t="s">
        <v>32</v>
      </c>
      <c r="G67" s="155"/>
      <c r="H67" s="156"/>
      <c r="I67" s="156"/>
      <c r="J67" s="157"/>
      <c r="K67" s="157"/>
      <c r="L67" s="157"/>
      <c r="M67" s="157"/>
      <c r="N67" s="129">
        <v>21000</v>
      </c>
      <c r="O67" s="129">
        <v>21000</v>
      </c>
      <c r="P67" s="129">
        <v>0</v>
      </c>
      <c r="Q67" s="129">
        <v>0</v>
      </c>
      <c r="R67" s="129">
        <f>20000+1000</f>
        <v>21000</v>
      </c>
      <c r="S67" s="129">
        <f>20000+1000</f>
        <v>21000</v>
      </c>
      <c r="T67" s="129"/>
      <c r="U67" s="129">
        <v>0</v>
      </c>
      <c r="V67" s="129">
        <f t="shared" si="67"/>
        <v>13359</v>
      </c>
      <c r="W67" s="129">
        <f t="shared" si="67"/>
        <v>13359</v>
      </c>
      <c r="X67" s="129">
        <f t="shared" si="67"/>
        <v>0</v>
      </c>
      <c r="Y67" s="129">
        <f t="shared" si="67"/>
        <v>0</v>
      </c>
      <c r="Z67" s="129"/>
      <c r="AA67" s="129"/>
      <c r="AB67" s="129"/>
      <c r="AC67" s="129"/>
      <c r="AD67" s="129"/>
      <c r="AE67" s="129"/>
      <c r="AF67" s="129"/>
      <c r="AG67" s="129"/>
      <c r="AH67" s="129">
        <f t="shared" si="68"/>
        <v>7359</v>
      </c>
      <c r="AI67" s="129">
        <v>7359</v>
      </c>
      <c r="AJ67" s="129"/>
      <c r="AK67" s="129"/>
      <c r="AL67" s="129">
        <f t="shared" si="69"/>
        <v>0</v>
      </c>
      <c r="AM67" s="129">
        <f t="shared" si="69"/>
        <v>0</v>
      </c>
      <c r="AN67" s="129"/>
      <c r="AO67" s="129"/>
      <c r="AP67" s="129"/>
      <c r="AQ67" s="129"/>
      <c r="AR67" s="129"/>
      <c r="AS67" s="129"/>
      <c r="AT67" s="129">
        <v>7359</v>
      </c>
      <c r="AU67" s="129">
        <v>7359</v>
      </c>
      <c r="AV67" s="129"/>
      <c r="AW67" s="129"/>
      <c r="AX67" s="158">
        <v>6000</v>
      </c>
      <c r="AY67" s="129">
        <v>6000</v>
      </c>
      <c r="AZ67" s="129"/>
      <c r="BA67" s="129"/>
      <c r="BB67" s="129">
        <f t="shared" si="70"/>
        <v>0</v>
      </c>
      <c r="BC67" s="129">
        <f t="shared" si="70"/>
        <v>0</v>
      </c>
      <c r="BD67" s="129"/>
      <c r="BE67" s="129"/>
      <c r="BF67" s="129">
        <f t="shared" si="17"/>
        <v>0</v>
      </c>
      <c r="BG67" s="129">
        <f t="shared" si="17"/>
        <v>0</v>
      </c>
      <c r="BH67" s="129"/>
      <c r="BI67" s="129"/>
      <c r="BJ67" s="129">
        <f t="shared" si="18"/>
        <v>6000</v>
      </c>
      <c r="BK67" s="129">
        <f t="shared" si="18"/>
        <v>6000</v>
      </c>
      <c r="BL67" s="129"/>
      <c r="BM67" s="129"/>
      <c r="BN67" s="129">
        <f t="shared" si="71"/>
        <v>7641</v>
      </c>
      <c r="BO67" s="129">
        <f t="shared" si="71"/>
        <v>7641</v>
      </c>
      <c r="BP67" s="129">
        <f t="shared" si="71"/>
        <v>0</v>
      </c>
      <c r="BQ67" s="129">
        <f t="shared" si="71"/>
        <v>0</v>
      </c>
      <c r="BR67" s="129">
        <v>21000</v>
      </c>
      <c r="BS67" s="129">
        <v>21000</v>
      </c>
      <c r="BT67" s="129">
        <v>0</v>
      </c>
      <c r="BU67" s="129">
        <v>0</v>
      </c>
      <c r="BV67" s="157">
        <v>21000</v>
      </c>
      <c r="BW67" s="157">
        <v>21000</v>
      </c>
      <c r="BX67" s="157">
        <v>0</v>
      </c>
      <c r="BY67" s="157">
        <v>0</v>
      </c>
      <c r="BZ67" s="157">
        <v>21000</v>
      </c>
      <c r="CA67" s="157">
        <v>21000</v>
      </c>
      <c r="CB67" s="157">
        <v>0</v>
      </c>
      <c r="CC67" s="157">
        <v>0</v>
      </c>
      <c r="CD67" s="157">
        <f t="shared" si="19"/>
        <v>0</v>
      </c>
      <c r="CE67" s="157">
        <f t="shared" si="20"/>
        <v>0</v>
      </c>
      <c r="CF67" s="159" t="s">
        <v>1559</v>
      </c>
      <c r="CG67" s="44">
        <f t="shared" si="21"/>
        <v>0</v>
      </c>
      <c r="CH67" t="s">
        <v>1538</v>
      </c>
      <c r="CI67" t="s">
        <v>62</v>
      </c>
      <c r="CJ67" t="s">
        <v>1228</v>
      </c>
      <c r="CL67" s="122" t="s">
        <v>1560</v>
      </c>
      <c r="CN67" s="1" t="e">
        <f>CE67-#REF!</f>
        <v>#REF!</v>
      </c>
      <c r="CP67" s="44"/>
      <c r="CQ67" s="144"/>
    </row>
    <row r="68" spans="1:95" ht="28.15" hidden="1" customHeight="1" outlineLevel="1">
      <c r="A68" s="154">
        <v>4</v>
      </c>
      <c r="B68" s="155" t="s">
        <v>33</v>
      </c>
      <c r="C68" s="156" t="s">
        <v>1540</v>
      </c>
      <c r="D68" s="156"/>
      <c r="E68" s="156"/>
      <c r="F68" s="156" t="s">
        <v>1541</v>
      </c>
      <c r="G68" s="155"/>
      <c r="H68" s="156"/>
      <c r="I68" s="156"/>
      <c r="J68" s="157"/>
      <c r="K68" s="157"/>
      <c r="L68" s="157"/>
      <c r="M68" s="157"/>
      <c r="N68" s="129">
        <v>20000</v>
      </c>
      <c r="O68" s="129">
        <v>20000</v>
      </c>
      <c r="P68" s="129">
        <v>0</v>
      </c>
      <c r="Q68" s="129">
        <v>0</v>
      </c>
      <c r="R68" s="129">
        <v>20000</v>
      </c>
      <c r="S68" s="129">
        <v>20000</v>
      </c>
      <c r="T68" s="129"/>
      <c r="U68" s="129">
        <v>0</v>
      </c>
      <c r="V68" s="129">
        <f t="shared" si="67"/>
        <v>13359</v>
      </c>
      <c r="W68" s="129">
        <f t="shared" si="67"/>
        <v>13359</v>
      </c>
      <c r="X68" s="129">
        <f t="shared" si="67"/>
        <v>0</v>
      </c>
      <c r="Y68" s="129">
        <f t="shared" si="67"/>
        <v>0</v>
      </c>
      <c r="Z68" s="129"/>
      <c r="AA68" s="129"/>
      <c r="AB68" s="129"/>
      <c r="AC68" s="129"/>
      <c r="AD68" s="129"/>
      <c r="AE68" s="129"/>
      <c r="AF68" s="129"/>
      <c r="AG68" s="129"/>
      <c r="AH68" s="129">
        <f t="shared" si="68"/>
        <v>7359</v>
      </c>
      <c r="AI68" s="129">
        <v>7359</v>
      </c>
      <c r="AJ68" s="129"/>
      <c r="AK68" s="129"/>
      <c r="AL68" s="129">
        <f t="shared" si="69"/>
        <v>0</v>
      </c>
      <c r="AM68" s="129">
        <f t="shared" si="69"/>
        <v>0</v>
      </c>
      <c r="AN68" s="129"/>
      <c r="AO68" s="129"/>
      <c r="AP68" s="129"/>
      <c r="AQ68" s="129"/>
      <c r="AR68" s="129"/>
      <c r="AS68" s="129"/>
      <c r="AT68" s="129">
        <v>7359</v>
      </c>
      <c r="AU68" s="129">
        <v>7359</v>
      </c>
      <c r="AV68" s="129"/>
      <c r="AW68" s="129"/>
      <c r="AX68" s="158">
        <v>6000</v>
      </c>
      <c r="AY68" s="129">
        <v>6000</v>
      </c>
      <c r="AZ68" s="129"/>
      <c r="BA68" s="129"/>
      <c r="BB68" s="129">
        <f t="shared" si="70"/>
        <v>0</v>
      </c>
      <c r="BC68" s="129">
        <f t="shared" si="70"/>
        <v>0</v>
      </c>
      <c r="BD68" s="129"/>
      <c r="BE68" s="129"/>
      <c r="BF68" s="129">
        <f t="shared" si="17"/>
        <v>0</v>
      </c>
      <c r="BG68" s="129">
        <f t="shared" si="17"/>
        <v>0</v>
      </c>
      <c r="BH68" s="129"/>
      <c r="BI68" s="129"/>
      <c r="BJ68" s="129">
        <f t="shared" si="18"/>
        <v>6000</v>
      </c>
      <c r="BK68" s="129">
        <f t="shared" si="18"/>
        <v>6000</v>
      </c>
      <c r="BL68" s="129"/>
      <c r="BM68" s="129"/>
      <c r="BN68" s="129">
        <f t="shared" si="71"/>
        <v>6641</v>
      </c>
      <c r="BO68" s="129">
        <f t="shared" si="71"/>
        <v>6641</v>
      </c>
      <c r="BP68" s="129">
        <f t="shared" si="71"/>
        <v>0</v>
      </c>
      <c r="BQ68" s="129">
        <f t="shared" si="71"/>
        <v>0</v>
      </c>
      <c r="BR68" s="129">
        <v>20000</v>
      </c>
      <c r="BS68" s="129">
        <v>20000</v>
      </c>
      <c r="BT68" s="129">
        <v>0</v>
      </c>
      <c r="BU68" s="129">
        <v>0</v>
      </c>
      <c r="BV68" s="157">
        <v>20000</v>
      </c>
      <c r="BW68" s="157">
        <v>20000</v>
      </c>
      <c r="BX68" s="157">
        <v>0</v>
      </c>
      <c r="BY68" s="157">
        <v>0</v>
      </c>
      <c r="BZ68" s="157">
        <v>20000</v>
      </c>
      <c r="CA68" s="157">
        <v>20000</v>
      </c>
      <c r="CB68" s="157">
        <v>0</v>
      </c>
      <c r="CC68" s="157">
        <v>0</v>
      </c>
      <c r="CD68" s="157">
        <f t="shared" si="19"/>
        <v>0</v>
      </c>
      <c r="CE68" s="157">
        <f t="shared" si="20"/>
        <v>0</v>
      </c>
      <c r="CF68" s="225"/>
      <c r="CG68" s="44">
        <f t="shared" si="21"/>
        <v>0</v>
      </c>
      <c r="CH68" t="s">
        <v>1538</v>
      </c>
      <c r="CI68" t="s">
        <v>62</v>
      </c>
      <c r="CJ68" t="s">
        <v>1228</v>
      </c>
      <c r="CN68" s="1" t="e">
        <f>CE68-#REF!</f>
        <v>#REF!</v>
      </c>
      <c r="CP68" s="44"/>
      <c r="CQ68" s="144"/>
    </row>
    <row r="69" spans="1:95" ht="28.15" hidden="1" customHeight="1" outlineLevel="1">
      <c r="A69" s="154">
        <v>5</v>
      </c>
      <c r="B69" s="155" t="s">
        <v>34</v>
      </c>
      <c r="C69" s="156" t="s">
        <v>35</v>
      </c>
      <c r="D69" s="156"/>
      <c r="E69" s="156"/>
      <c r="F69" s="156" t="s">
        <v>17</v>
      </c>
      <c r="G69" s="155"/>
      <c r="H69" s="156"/>
      <c r="I69" s="156"/>
      <c r="J69" s="157"/>
      <c r="K69" s="157"/>
      <c r="L69" s="157"/>
      <c r="M69" s="157"/>
      <c r="N69" s="129">
        <v>20000</v>
      </c>
      <c r="O69" s="129">
        <v>20000</v>
      </c>
      <c r="P69" s="129">
        <v>0</v>
      </c>
      <c r="Q69" s="129">
        <v>0</v>
      </c>
      <c r="R69" s="129">
        <v>20000</v>
      </c>
      <c r="S69" s="129">
        <v>20000</v>
      </c>
      <c r="T69" s="129"/>
      <c r="U69" s="129">
        <v>0</v>
      </c>
      <c r="V69" s="129">
        <f t="shared" si="67"/>
        <v>13359</v>
      </c>
      <c r="W69" s="129">
        <f t="shared" si="67"/>
        <v>13359</v>
      </c>
      <c r="X69" s="129">
        <f t="shared" si="67"/>
        <v>0</v>
      </c>
      <c r="Y69" s="129">
        <f t="shared" si="67"/>
        <v>0</v>
      </c>
      <c r="Z69" s="129"/>
      <c r="AA69" s="129"/>
      <c r="AB69" s="129"/>
      <c r="AC69" s="129"/>
      <c r="AD69" s="129"/>
      <c r="AE69" s="129"/>
      <c r="AF69" s="129"/>
      <c r="AG69" s="129"/>
      <c r="AH69" s="129">
        <f t="shared" si="68"/>
        <v>7359</v>
      </c>
      <c r="AI69" s="129">
        <v>7359</v>
      </c>
      <c r="AJ69" s="129"/>
      <c r="AK69" s="129"/>
      <c r="AL69" s="129">
        <f t="shared" si="69"/>
        <v>0</v>
      </c>
      <c r="AM69" s="129">
        <f t="shared" si="69"/>
        <v>0</v>
      </c>
      <c r="AN69" s="129"/>
      <c r="AO69" s="129"/>
      <c r="AP69" s="129"/>
      <c r="AQ69" s="129"/>
      <c r="AR69" s="129"/>
      <c r="AS69" s="129"/>
      <c r="AT69" s="129">
        <v>7359</v>
      </c>
      <c r="AU69" s="129">
        <v>7359</v>
      </c>
      <c r="AV69" s="129"/>
      <c r="AW69" s="129"/>
      <c r="AX69" s="158">
        <v>6000</v>
      </c>
      <c r="AY69" s="129">
        <v>6000</v>
      </c>
      <c r="AZ69" s="129"/>
      <c r="BA69" s="129"/>
      <c r="BB69" s="129">
        <f t="shared" si="70"/>
        <v>0</v>
      </c>
      <c r="BC69" s="129">
        <f t="shared" si="70"/>
        <v>0</v>
      </c>
      <c r="BD69" s="129"/>
      <c r="BE69" s="129"/>
      <c r="BF69" s="129">
        <f t="shared" si="17"/>
        <v>0</v>
      </c>
      <c r="BG69" s="129">
        <f t="shared" si="17"/>
        <v>0</v>
      </c>
      <c r="BH69" s="129"/>
      <c r="BI69" s="129"/>
      <c r="BJ69" s="129">
        <f t="shared" si="18"/>
        <v>6000</v>
      </c>
      <c r="BK69" s="129">
        <f t="shared" si="18"/>
        <v>6000</v>
      </c>
      <c r="BL69" s="129"/>
      <c r="BM69" s="129"/>
      <c r="BN69" s="129">
        <f t="shared" si="71"/>
        <v>6641</v>
      </c>
      <c r="BO69" s="129">
        <f t="shared" si="71"/>
        <v>6641</v>
      </c>
      <c r="BP69" s="129">
        <f t="shared" si="71"/>
        <v>0</v>
      </c>
      <c r="BQ69" s="129">
        <f t="shared" si="71"/>
        <v>0</v>
      </c>
      <c r="BR69" s="129">
        <v>20000</v>
      </c>
      <c r="BS69" s="129">
        <v>20000</v>
      </c>
      <c r="BT69" s="129">
        <v>0</v>
      </c>
      <c r="BU69" s="129">
        <v>0</v>
      </c>
      <c r="BV69" s="157">
        <v>20000</v>
      </c>
      <c r="BW69" s="157">
        <v>20000</v>
      </c>
      <c r="BX69" s="157">
        <v>0</v>
      </c>
      <c r="BY69" s="157">
        <v>0</v>
      </c>
      <c r="BZ69" s="157">
        <v>20000</v>
      </c>
      <c r="CA69" s="157">
        <v>20000</v>
      </c>
      <c r="CB69" s="157">
        <v>0</v>
      </c>
      <c r="CC69" s="157">
        <v>0</v>
      </c>
      <c r="CD69" s="157">
        <f t="shared" si="19"/>
        <v>0</v>
      </c>
      <c r="CE69" s="157">
        <f t="shared" si="20"/>
        <v>0</v>
      </c>
      <c r="CF69" s="225"/>
      <c r="CG69" s="44">
        <f t="shared" si="21"/>
        <v>0</v>
      </c>
      <c r="CH69" t="s">
        <v>1538</v>
      </c>
      <c r="CI69" t="s">
        <v>62</v>
      </c>
      <c r="CJ69" t="s">
        <v>1228</v>
      </c>
      <c r="CN69" s="1" t="e">
        <f>CE69-#REF!</f>
        <v>#REF!</v>
      </c>
      <c r="CP69" s="44"/>
      <c r="CQ69" s="144"/>
    </row>
    <row r="70" spans="1:95" ht="28.15" hidden="1" customHeight="1" outlineLevel="1">
      <c r="A70" s="154">
        <v>6</v>
      </c>
      <c r="B70" s="155" t="s">
        <v>36</v>
      </c>
      <c r="C70" s="156" t="s">
        <v>1542</v>
      </c>
      <c r="D70" s="156"/>
      <c r="E70" s="156"/>
      <c r="F70" s="156" t="s">
        <v>1543</v>
      </c>
      <c r="G70" s="155"/>
      <c r="H70" s="156"/>
      <c r="I70" s="156"/>
      <c r="J70" s="157"/>
      <c r="K70" s="157"/>
      <c r="L70" s="157"/>
      <c r="M70" s="157"/>
      <c r="N70" s="129">
        <v>20000</v>
      </c>
      <c r="O70" s="129">
        <v>20000</v>
      </c>
      <c r="P70" s="129">
        <v>214</v>
      </c>
      <c r="Q70" s="129">
        <v>0</v>
      </c>
      <c r="R70" s="129">
        <v>20000</v>
      </c>
      <c r="S70" s="129">
        <v>20000</v>
      </c>
      <c r="T70" s="129">
        <v>214</v>
      </c>
      <c r="U70" s="129">
        <v>0</v>
      </c>
      <c r="V70" s="129">
        <f t="shared" si="67"/>
        <v>13359</v>
      </c>
      <c r="W70" s="129">
        <f t="shared" si="67"/>
        <v>13359</v>
      </c>
      <c r="X70" s="129">
        <f t="shared" si="67"/>
        <v>214</v>
      </c>
      <c r="Y70" s="129">
        <f t="shared" si="67"/>
        <v>0</v>
      </c>
      <c r="Z70" s="129"/>
      <c r="AA70" s="129"/>
      <c r="AB70" s="129"/>
      <c r="AC70" s="129"/>
      <c r="AD70" s="129"/>
      <c r="AE70" s="129"/>
      <c r="AF70" s="129"/>
      <c r="AG70" s="129"/>
      <c r="AH70" s="129">
        <f t="shared" si="68"/>
        <v>7359</v>
      </c>
      <c r="AI70" s="129">
        <v>7359</v>
      </c>
      <c r="AJ70" s="129">
        <v>214</v>
      </c>
      <c r="AK70" s="129"/>
      <c r="AL70" s="129">
        <f t="shared" si="69"/>
        <v>0</v>
      </c>
      <c r="AM70" s="129">
        <f t="shared" si="69"/>
        <v>0</v>
      </c>
      <c r="AN70" s="129"/>
      <c r="AO70" s="129"/>
      <c r="AP70" s="129"/>
      <c r="AQ70" s="129"/>
      <c r="AR70" s="129"/>
      <c r="AS70" s="129"/>
      <c r="AT70" s="129">
        <v>7359</v>
      </c>
      <c r="AU70" s="129">
        <v>7359</v>
      </c>
      <c r="AV70" s="129"/>
      <c r="AW70" s="129"/>
      <c r="AX70" s="158">
        <v>6000</v>
      </c>
      <c r="AY70" s="129">
        <v>6000</v>
      </c>
      <c r="AZ70" s="129"/>
      <c r="BA70" s="129"/>
      <c r="BB70" s="129">
        <f t="shared" si="70"/>
        <v>0</v>
      </c>
      <c r="BC70" s="129">
        <f t="shared" si="70"/>
        <v>0</v>
      </c>
      <c r="BD70" s="129"/>
      <c r="BE70" s="129"/>
      <c r="BF70" s="129">
        <f t="shared" si="17"/>
        <v>0</v>
      </c>
      <c r="BG70" s="129">
        <f t="shared" si="17"/>
        <v>0</v>
      </c>
      <c r="BH70" s="129"/>
      <c r="BI70" s="129"/>
      <c r="BJ70" s="129">
        <f t="shared" si="18"/>
        <v>6000</v>
      </c>
      <c r="BK70" s="129">
        <f t="shared" si="18"/>
        <v>6000</v>
      </c>
      <c r="BL70" s="129"/>
      <c r="BM70" s="129"/>
      <c r="BN70" s="129">
        <f t="shared" si="71"/>
        <v>6641</v>
      </c>
      <c r="BO70" s="129">
        <f t="shared" si="71"/>
        <v>6641</v>
      </c>
      <c r="BP70" s="129">
        <f t="shared" si="71"/>
        <v>0</v>
      </c>
      <c r="BQ70" s="129">
        <f t="shared" si="71"/>
        <v>0</v>
      </c>
      <c r="BR70" s="129">
        <v>20000</v>
      </c>
      <c r="BS70" s="129">
        <v>20000</v>
      </c>
      <c r="BT70" s="129">
        <v>214</v>
      </c>
      <c r="BU70" s="129">
        <v>0</v>
      </c>
      <c r="BV70" s="157">
        <v>20000</v>
      </c>
      <c r="BW70" s="157">
        <v>20000</v>
      </c>
      <c r="BX70" s="157">
        <v>214</v>
      </c>
      <c r="BY70" s="157">
        <v>0</v>
      </c>
      <c r="BZ70" s="157">
        <v>20000</v>
      </c>
      <c r="CA70" s="157">
        <v>20000</v>
      </c>
      <c r="CB70" s="157">
        <v>214</v>
      </c>
      <c r="CC70" s="157">
        <v>0</v>
      </c>
      <c r="CD70" s="157">
        <f t="shared" si="19"/>
        <v>0</v>
      </c>
      <c r="CE70" s="157">
        <f t="shared" si="20"/>
        <v>0</v>
      </c>
      <c r="CF70" s="159"/>
      <c r="CG70" s="44">
        <f t="shared" si="21"/>
        <v>0</v>
      </c>
      <c r="CH70" t="s">
        <v>1538</v>
      </c>
      <c r="CI70" t="s">
        <v>62</v>
      </c>
      <c r="CJ70" t="s">
        <v>1228</v>
      </c>
      <c r="CN70" s="1" t="e">
        <f>CE70-#REF!</f>
        <v>#REF!</v>
      </c>
      <c r="CP70" s="44"/>
      <c r="CQ70" s="144"/>
    </row>
    <row r="71" spans="1:95" ht="28.15" hidden="1" customHeight="1" outlineLevel="1">
      <c r="A71" s="154">
        <v>7</v>
      </c>
      <c r="B71" s="155" t="s">
        <v>37</v>
      </c>
      <c r="C71" s="156" t="s">
        <v>1544</v>
      </c>
      <c r="D71" s="156"/>
      <c r="E71" s="156"/>
      <c r="F71" s="156" t="s">
        <v>1545</v>
      </c>
      <c r="G71" s="155"/>
      <c r="H71" s="156"/>
      <c r="I71" s="156"/>
      <c r="J71" s="157"/>
      <c r="K71" s="157"/>
      <c r="L71" s="157"/>
      <c r="M71" s="157"/>
      <c r="N71" s="129">
        <v>20000</v>
      </c>
      <c r="O71" s="129">
        <v>20000</v>
      </c>
      <c r="P71" s="129">
        <v>0</v>
      </c>
      <c r="Q71" s="129">
        <v>0</v>
      </c>
      <c r="R71" s="129">
        <f>S71</f>
        <v>20000</v>
      </c>
      <c r="S71" s="129">
        <v>20000</v>
      </c>
      <c r="T71" s="129"/>
      <c r="U71" s="129">
        <v>0</v>
      </c>
      <c r="V71" s="129">
        <f t="shared" si="67"/>
        <v>13359</v>
      </c>
      <c r="W71" s="129">
        <f t="shared" si="67"/>
        <v>13359</v>
      </c>
      <c r="X71" s="129">
        <f t="shared" si="67"/>
        <v>0</v>
      </c>
      <c r="Y71" s="129">
        <f t="shared" si="67"/>
        <v>0</v>
      </c>
      <c r="Z71" s="129"/>
      <c r="AA71" s="129"/>
      <c r="AB71" s="129"/>
      <c r="AC71" s="129"/>
      <c r="AD71" s="129"/>
      <c r="AE71" s="129"/>
      <c r="AF71" s="129"/>
      <c r="AG71" s="129"/>
      <c r="AH71" s="129">
        <f t="shared" si="68"/>
        <v>7359</v>
      </c>
      <c r="AI71" s="129">
        <v>7359</v>
      </c>
      <c r="AJ71" s="129"/>
      <c r="AK71" s="129"/>
      <c r="AL71" s="129">
        <f t="shared" si="69"/>
        <v>0</v>
      </c>
      <c r="AM71" s="129">
        <f t="shared" si="69"/>
        <v>0</v>
      </c>
      <c r="AN71" s="129"/>
      <c r="AO71" s="129"/>
      <c r="AP71" s="129"/>
      <c r="AQ71" s="129"/>
      <c r="AR71" s="129"/>
      <c r="AS71" s="129"/>
      <c r="AT71" s="129">
        <v>7359</v>
      </c>
      <c r="AU71" s="129">
        <v>7359</v>
      </c>
      <c r="AV71" s="129"/>
      <c r="AW71" s="129"/>
      <c r="AX71" s="158">
        <v>6000</v>
      </c>
      <c r="AY71" s="129">
        <v>6000</v>
      </c>
      <c r="AZ71" s="129"/>
      <c r="BA71" s="129"/>
      <c r="BB71" s="129">
        <f t="shared" si="70"/>
        <v>0</v>
      </c>
      <c r="BC71" s="129">
        <f t="shared" si="70"/>
        <v>0</v>
      </c>
      <c r="BD71" s="129"/>
      <c r="BE71" s="129"/>
      <c r="BF71" s="129">
        <f t="shared" si="17"/>
        <v>0</v>
      </c>
      <c r="BG71" s="129">
        <f t="shared" si="17"/>
        <v>0</v>
      </c>
      <c r="BH71" s="129"/>
      <c r="BI71" s="129"/>
      <c r="BJ71" s="129">
        <f t="shared" si="18"/>
        <v>6000</v>
      </c>
      <c r="BK71" s="129">
        <f t="shared" si="18"/>
        <v>6000</v>
      </c>
      <c r="BL71" s="129"/>
      <c r="BM71" s="129"/>
      <c r="BN71" s="129">
        <f t="shared" si="71"/>
        <v>6641</v>
      </c>
      <c r="BO71" s="129">
        <f t="shared" si="71"/>
        <v>6641</v>
      </c>
      <c r="BP71" s="129">
        <f t="shared" si="71"/>
        <v>0</v>
      </c>
      <c r="BQ71" s="129">
        <f t="shared" si="71"/>
        <v>0</v>
      </c>
      <c r="BR71" s="129">
        <v>20000</v>
      </c>
      <c r="BS71" s="129">
        <v>20000</v>
      </c>
      <c r="BT71" s="129">
        <v>0</v>
      </c>
      <c r="BU71" s="129">
        <v>0</v>
      </c>
      <c r="BV71" s="157">
        <v>20000</v>
      </c>
      <c r="BW71" s="157">
        <v>20000</v>
      </c>
      <c r="BX71" s="157">
        <v>0</v>
      </c>
      <c r="BY71" s="157">
        <v>0</v>
      </c>
      <c r="BZ71" s="157">
        <v>20000</v>
      </c>
      <c r="CA71" s="157">
        <v>20000</v>
      </c>
      <c r="CB71" s="157">
        <v>0</v>
      </c>
      <c r="CC71" s="157">
        <v>0</v>
      </c>
      <c r="CD71" s="157">
        <f t="shared" si="19"/>
        <v>0</v>
      </c>
      <c r="CE71" s="157">
        <f t="shared" si="20"/>
        <v>0</v>
      </c>
      <c r="CF71" s="159"/>
      <c r="CG71" s="44">
        <f t="shared" si="21"/>
        <v>0</v>
      </c>
      <c r="CH71" t="s">
        <v>1538</v>
      </c>
      <c r="CI71" t="s">
        <v>62</v>
      </c>
      <c r="CJ71" t="s">
        <v>1228</v>
      </c>
      <c r="CN71" s="1" t="e">
        <f>CE71-#REF!</f>
        <v>#REF!</v>
      </c>
      <c r="CP71" s="44"/>
      <c r="CQ71" s="144"/>
    </row>
    <row r="72" spans="1:95" ht="39.75" hidden="1" customHeight="1" outlineLevel="1">
      <c r="A72" s="154">
        <v>8</v>
      </c>
      <c r="B72" s="155" t="s">
        <v>38</v>
      </c>
      <c r="C72" s="156" t="s">
        <v>1452</v>
      </c>
      <c r="D72" s="156"/>
      <c r="E72" s="156"/>
      <c r="F72" s="156" t="s">
        <v>12</v>
      </c>
      <c r="G72" s="155"/>
      <c r="H72" s="156"/>
      <c r="I72" s="156"/>
      <c r="J72" s="157"/>
      <c r="K72" s="157"/>
      <c r="L72" s="157"/>
      <c r="M72" s="157"/>
      <c r="N72" s="129">
        <v>27600</v>
      </c>
      <c r="O72" s="129">
        <v>27600</v>
      </c>
      <c r="P72" s="129">
        <v>0</v>
      </c>
      <c r="Q72" s="129">
        <v>0</v>
      </c>
      <c r="R72" s="129">
        <v>27600</v>
      </c>
      <c r="S72" s="129">
        <v>27600</v>
      </c>
      <c r="T72" s="129"/>
      <c r="U72" s="129">
        <v>0</v>
      </c>
      <c r="V72" s="129">
        <f t="shared" si="67"/>
        <v>20959</v>
      </c>
      <c r="W72" s="129">
        <f t="shared" si="67"/>
        <v>20959</v>
      </c>
      <c r="X72" s="129">
        <f t="shared" si="67"/>
        <v>0</v>
      </c>
      <c r="Y72" s="129">
        <f t="shared" si="67"/>
        <v>0</v>
      </c>
      <c r="Z72" s="129"/>
      <c r="AA72" s="129"/>
      <c r="AB72" s="129"/>
      <c r="AC72" s="129"/>
      <c r="AD72" s="129"/>
      <c r="AE72" s="129"/>
      <c r="AF72" s="129"/>
      <c r="AG72" s="129"/>
      <c r="AH72" s="129">
        <f t="shared" si="68"/>
        <v>7359</v>
      </c>
      <c r="AI72" s="129">
        <v>7359</v>
      </c>
      <c r="AJ72" s="129"/>
      <c r="AK72" s="129"/>
      <c r="AL72" s="129">
        <f t="shared" si="69"/>
        <v>0</v>
      </c>
      <c r="AM72" s="129">
        <f t="shared" si="69"/>
        <v>0</v>
      </c>
      <c r="AN72" s="129"/>
      <c r="AO72" s="129"/>
      <c r="AP72" s="129"/>
      <c r="AQ72" s="129"/>
      <c r="AR72" s="129"/>
      <c r="AS72" s="129"/>
      <c r="AT72" s="129">
        <v>7359</v>
      </c>
      <c r="AU72" s="129">
        <v>7359</v>
      </c>
      <c r="AV72" s="129"/>
      <c r="AW72" s="129"/>
      <c r="AX72" s="158">
        <v>13600</v>
      </c>
      <c r="AY72" s="129">
        <v>13600</v>
      </c>
      <c r="AZ72" s="129"/>
      <c r="BA72" s="129"/>
      <c r="BB72" s="129">
        <f t="shared" si="70"/>
        <v>0</v>
      </c>
      <c r="BC72" s="129">
        <f t="shared" si="70"/>
        <v>0</v>
      </c>
      <c r="BD72" s="129"/>
      <c r="BE72" s="129"/>
      <c r="BF72" s="129">
        <f t="shared" si="17"/>
        <v>0</v>
      </c>
      <c r="BG72" s="129">
        <f t="shared" si="17"/>
        <v>0</v>
      </c>
      <c r="BH72" s="129"/>
      <c r="BI72" s="129"/>
      <c r="BJ72" s="129">
        <f t="shared" si="18"/>
        <v>13600</v>
      </c>
      <c r="BK72" s="129">
        <f t="shared" si="18"/>
        <v>13600</v>
      </c>
      <c r="BL72" s="129"/>
      <c r="BM72" s="129"/>
      <c r="BN72" s="129">
        <f t="shared" si="71"/>
        <v>6641</v>
      </c>
      <c r="BO72" s="129">
        <f t="shared" si="71"/>
        <v>6641</v>
      </c>
      <c r="BP72" s="129">
        <f t="shared" si="71"/>
        <v>0</v>
      </c>
      <c r="BQ72" s="129">
        <f t="shared" si="71"/>
        <v>0</v>
      </c>
      <c r="BR72" s="129">
        <v>27600</v>
      </c>
      <c r="BS72" s="129">
        <v>27600</v>
      </c>
      <c r="BT72" s="129">
        <v>0</v>
      </c>
      <c r="BU72" s="129">
        <v>0</v>
      </c>
      <c r="BV72" s="157">
        <v>27600</v>
      </c>
      <c r="BW72" s="157">
        <v>27600</v>
      </c>
      <c r="BX72" s="157">
        <v>0</v>
      </c>
      <c r="BY72" s="157">
        <v>0</v>
      </c>
      <c r="BZ72" s="157">
        <v>27600</v>
      </c>
      <c r="CA72" s="157">
        <v>27600</v>
      </c>
      <c r="CB72" s="157">
        <v>0</v>
      </c>
      <c r="CC72" s="157">
        <v>0</v>
      </c>
      <c r="CD72" s="157">
        <f t="shared" si="19"/>
        <v>0</v>
      </c>
      <c r="CE72" s="157">
        <f t="shared" si="20"/>
        <v>0</v>
      </c>
      <c r="CF72" s="159" t="s">
        <v>1561</v>
      </c>
      <c r="CG72" s="44">
        <f t="shared" si="21"/>
        <v>0</v>
      </c>
      <c r="CH72" t="s">
        <v>1538</v>
      </c>
      <c r="CI72" t="s">
        <v>62</v>
      </c>
      <c r="CJ72" t="s">
        <v>1228</v>
      </c>
      <c r="CL72" s="122" t="s">
        <v>1560</v>
      </c>
      <c r="CN72" s="1" t="e">
        <f>CE72-#REF!</f>
        <v>#REF!</v>
      </c>
      <c r="CP72" s="44"/>
      <c r="CQ72" s="144"/>
    </row>
    <row r="73" spans="1:95" ht="28.15" hidden="1" customHeight="1" outlineLevel="1">
      <c r="A73" s="154">
        <v>9</v>
      </c>
      <c r="B73" s="155" t="s">
        <v>39</v>
      </c>
      <c r="C73" s="156" t="s">
        <v>11</v>
      </c>
      <c r="D73" s="156"/>
      <c r="E73" s="156"/>
      <c r="F73" s="156" t="s">
        <v>10</v>
      </c>
      <c r="G73" s="155"/>
      <c r="H73" s="156"/>
      <c r="I73" s="156"/>
      <c r="J73" s="157"/>
      <c r="K73" s="157"/>
      <c r="L73" s="157"/>
      <c r="M73" s="157"/>
      <c r="N73" s="129">
        <v>20000</v>
      </c>
      <c r="O73" s="129">
        <v>20000</v>
      </c>
      <c r="P73" s="129">
        <v>0</v>
      </c>
      <c r="Q73" s="129">
        <v>0</v>
      </c>
      <c r="R73" s="129">
        <v>20000</v>
      </c>
      <c r="S73" s="129">
        <v>20000</v>
      </c>
      <c r="T73" s="129"/>
      <c r="U73" s="129">
        <v>0</v>
      </c>
      <c r="V73" s="129">
        <f t="shared" si="67"/>
        <v>13359</v>
      </c>
      <c r="W73" s="129">
        <f t="shared" si="67"/>
        <v>13359</v>
      </c>
      <c r="X73" s="129">
        <f t="shared" si="67"/>
        <v>0</v>
      </c>
      <c r="Y73" s="129">
        <f t="shared" si="67"/>
        <v>0</v>
      </c>
      <c r="Z73" s="129"/>
      <c r="AA73" s="129"/>
      <c r="AB73" s="129"/>
      <c r="AC73" s="129"/>
      <c r="AD73" s="129"/>
      <c r="AE73" s="129"/>
      <c r="AF73" s="129"/>
      <c r="AG73" s="129"/>
      <c r="AH73" s="129">
        <f t="shared" si="68"/>
        <v>7359</v>
      </c>
      <c r="AI73" s="129">
        <v>7359</v>
      </c>
      <c r="AJ73" s="129"/>
      <c r="AK73" s="129"/>
      <c r="AL73" s="129">
        <f t="shared" si="69"/>
        <v>0</v>
      </c>
      <c r="AM73" s="129">
        <f t="shared" si="69"/>
        <v>0</v>
      </c>
      <c r="AN73" s="129"/>
      <c r="AO73" s="129"/>
      <c r="AP73" s="129"/>
      <c r="AQ73" s="129"/>
      <c r="AR73" s="129"/>
      <c r="AS73" s="129"/>
      <c r="AT73" s="129">
        <v>7359</v>
      </c>
      <c r="AU73" s="129">
        <v>7359</v>
      </c>
      <c r="AV73" s="129"/>
      <c r="AW73" s="129"/>
      <c r="AX73" s="158">
        <v>6000</v>
      </c>
      <c r="AY73" s="129">
        <v>6000</v>
      </c>
      <c r="AZ73" s="129"/>
      <c r="BA73" s="129"/>
      <c r="BB73" s="129">
        <f t="shared" si="70"/>
        <v>0</v>
      </c>
      <c r="BC73" s="129">
        <f t="shared" si="70"/>
        <v>0</v>
      </c>
      <c r="BD73" s="129"/>
      <c r="BE73" s="129"/>
      <c r="BF73" s="129">
        <f t="shared" si="17"/>
        <v>0</v>
      </c>
      <c r="BG73" s="129">
        <f t="shared" si="17"/>
        <v>0</v>
      </c>
      <c r="BH73" s="129"/>
      <c r="BI73" s="129"/>
      <c r="BJ73" s="129">
        <f t="shared" si="18"/>
        <v>6000</v>
      </c>
      <c r="BK73" s="129">
        <f t="shared" si="18"/>
        <v>6000</v>
      </c>
      <c r="BL73" s="129"/>
      <c r="BM73" s="129"/>
      <c r="BN73" s="129">
        <f t="shared" si="71"/>
        <v>6641</v>
      </c>
      <c r="BO73" s="129">
        <f t="shared" si="71"/>
        <v>6641</v>
      </c>
      <c r="BP73" s="129">
        <f t="shared" si="71"/>
        <v>0</v>
      </c>
      <c r="BQ73" s="129">
        <f t="shared" si="71"/>
        <v>0</v>
      </c>
      <c r="BR73" s="129">
        <v>20000</v>
      </c>
      <c r="BS73" s="129">
        <v>20000</v>
      </c>
      <c r="BT73" s="129">
        <v>0</v>
      </c>
      <c r="BU73" s="129">
        <v>0</v>
      </c>
      <c r="BV73" s="157">
        <v>20000</v>
      </c>
      <c r="BW73" s="157">
        <v>20000</v>
      </c>
      <c r="BX73" s="157">
        <v>0</v>
      </c>
      <c r="BY73" s="157">
        <v>0</v>
      </c>
      <c r="BZ73" s="157">
        <v>20000</v>
      </c>
      <c r="CA73" s="157">
        <v>20000</v>
      </c>
      <c r="CB73" s="157">
        <v>0</v>
      </c>
      <c r="CC73" s="157">
        <v>0</v>
      </c>
      <c r="CD73" s="157">
        <f t="shared" si="19"/>
        <v>0</v>
      </c>
      <c r="CE73" s="157">
        <f t="shared" si="20"/>
        <v>0</v>
      </c>
      <c r="CF73" s="225"/>
      <c r="CG73" s="44">
        <f t="shared" si="21"/>
        <v>0</v>
      </c>
      <c r="CH73" t="s">
        <v>1538</v>
      </c>
      <c r="CI73" t="s">
        <v>62</v>
      </c>
      <c r="CJ73" t="s">
        <v>1228</v>
      </c>
      <c r="CN73" s="1" t="e">
        <f>CE73-#REF!</f>
        <v>#REF!</v>
      </c>
      <c r="CP73" s="44"/>
      <c r="CQ73" s="144"/>
    </row>
    <row r="74" spans="1:95" ht="28.15" hidden="1" customHeight="1" outlineLevel="1">
      <c r="A74" s="154">
        <v>10</v>
      </c>
      <c r="B74" s="155" t="s">
        <v>40</v>
      </c>
      <c r="C74" s="156" t="s">
        <v>1546</v>
      </c>
      <c r="D74" s="156"/>
      <c r="E74" s="156"/>
      <c r="F74" s="156" t="s">
        <v>41</v>
      </c>
      <c r="G74" s="155"/>
      <c r="H74" s="156"/>
      <c r="I74" s="156"/>
      <c r="J74" s="157"/>
      <c r="K74" s="157"/>
      <c r="L74" s="157"/>
      <c r="M74" s="157"/>
      <c r="N74" s="129">
        <v>20000</v>
      </c>
      <c r="O74" s="129">
        <v>20000</v>
      </c>
      <c r="P74" s="129">
        <v>5000</v>
      </c>
      <c r="Q74" s="129">
        <v>0</v>
      </c>
      <c r="R74" s="129">
        <v>20000</v>
      </c>
      <c r="S74" s="129">
        <v>20000</v>
      </c>
      <c r="T74" s="129">
        <v>5000</v>
      </c>
      <c r="U74" s="129"/>
      <c r="V74" s="129">
        <f t="shared" si="67"/>
        <v>13359</v>
      </c>
      <c r="W74" s="129">
        <f t="shared" si="67"/>
        <v>13359</v>
      </c>
      <c r="X74" s="129">
        <f t="shared" si="67"/>
        <v>3569</v>
      </c>
      <c r="Y74" s="129">
        <f t="shared" si="67"/>
        <v>0</v>
      </c>
      <c r="Z74" s="129"/>
      <c r="AA74" s="129"/>
      <c r="AB74" s="129"/>
      <c r="AC74" s="129"/>
      <c r="AD74" s="129"/>
      <c r="AE74" s="129"/>
      <c r="AF74" s="129"/>
      <c r="AG74" s="129"/>
      <c r="AH74" s="129">
        <f t="shared" si="68"/>
        <v>7359</v>
      </c>
      <c r="AI74" s="129">
        <v>7359</v>
      </c>
      <c r="AJ74" s="129"/>
      <c r="AK74" s="129"/>
      <c r="AL74" s="129">
        <f t="shared" si="69"/>
        <v>0</v>
      </c>
      <c r="AM74" s="129">
        <f t="shared" si="69"/>
        <v>0</v>
      </c>
      <c r="AN74" s="129"/>
      <c r="AO74" s="129"/>
      <c r="AP74" s="129"/>
      <c r="AQ74" s="129"/>
      <c r="AR74" s="129"/>
      <c r="AS74" s="129"/>
      <c r="AT74" s="129">
        <v>7359</v>
      </c>
      <c r="AU74" s="129">
        <v>7359</v>
      </c>
      <c r="AV74" s="129"/>
      <c r="AW74" s="129"/>
      <c r="AX74" s="158">
        <v>6000</v>
      </c>
      <c r="AY74" s="129">
        <v>6000</v>
      </c>
      <c r="AZ74" s="129">
        <v>3569</v>
      </c>
      <c r="BA74" s="129"/>
      <c r="BB74" s="129">
        <f t="shared" si="70"/>
        <v>0</v>
      </c>
      <c r="BC74" s="129">
        <f t="shared" si="70"/>
        <v>0</v>
      </c>
      <c r="BD74" s="129"/>
      <c r="BE74" s="129"/>
      <c r="BF74" s="129">
        <f t="shared" si="17"/>
        <v>0</v>
      </c>
      <c r="BG74" s="129">
        <f t="shared" si="17"/>
        <v>0</v>
      </c>
      <c r="BH74" s="129"/>
      <c r="BI74" s="129"/>
      <c r="BJ74" s="129">
        <f t="shared" si="18"/>
        <v>6000</v>
      </c>
      <c r="BK74" s="129">
        <f t="shared" si="18"/>
        <v>6000</v>
      </c>
      <c r="BL74" s="129"/>
      <c r="BM74" s="129"/>
      <c r="BN74" s="129">
        <f t="shared" si="71"/>
        <v>6641</v>
      </c>
      <c r="BO74" s="129">
        <f t="shared" si="71"/>
        <v>6641</v>
      </c>
      <c r="BP74" s="129">
        <f t="shared" si="71"/>
        <v>1431</v>
      </c>
      <c r="BQ74" s="129">
        <f t="shared" si="71"/>
        <v>0</v>
      </c>
      <c r="BR74" s="129">
        <v>20000</v>
      </c>
      <c r="BS74" s="129">
        <v>20000</v>
      </c>
      <c r="BT74" s="129">
        <v>5000</v>
      </c>
      <c r="BU74" s="129">
        <v>0</v>
      </c>
      <c r="BV74" s="157">
        <v>20000</v>
      </c>
      <c r="BW74" s="157">
        <v>20000</v>
      </c>
      <c r="BX74" s="157">
        <v>5000</v>
      </c>
      <c r="BY74" s="157">
        <v>0</v>
      </c>
      <c r="BZ74" s="157">
        <v>20000</v>
      </c>
      <c r="CA74" s="157">
        <v>20000</v>
      </c>
      <c r="CB74" s="157">
        <v>5000</v>
      </c>
      <c r="CC74" s="157">
        <v>0</v>
      </c>
      <c r="CD74" s="157">
        <f t="shared" si="19"/>
        <v>0</v>
      </c>
      <c r="CE74" s="157">
        <f t="shared" si="20"/>
        <v>0</v>
      </c>
      <c r="CF74" s="159"/>
      <c r="CG74" s="44">
        <f t="shared" si="21"/>
        <v>0</v>
      </c>
      <c r="CH74" t="s">
        <v>1538</v>
      </c>
      <c r="CI74" t="s">
        <v>62</v>
      </c>
      <c r="CJ74" t="s">
        <v>1228</v>
      </c>
      <c r="CN74" s="1" t="e">
        <f>CE74-#REF!</f>
        <v>#REF!</v>
      </c>
      <c r="CP74" s="44"/>
      <c r="CQ74" s="144"/>
    </row>
    <row r="75" spans="1:95" s="161" customFormat="1" ht="28.15" hidden="1" customHeight="1" outlineLevel="1">
      <c r="A75" s="139" t="s">
        <v>1562</v>
      </c>
      <c r="B75" s="147" t="s">
        <v>1563</v>
      </c>
      <c r="C75" s="145" t="s">
        <v>1208</v>
      </c>
      <c r="D75" s="145"/>
      <c r="E75" s="145"/>
      <c r="F75" s="140"/>
      <c r="G75" s="147"/>
      <c r="H75" s="145"/>
      <c r="I75" s="145"/>
      <c r="J75" s="142"/>
      <c r="K75" s="142"/>
      <c r="L75" s="142"/>
      <c r="M75" s="142"/>
      <c r="N75" s="143">
        <v>10000</v>
      </c>
      <c r="O75" s="143">
        <v>10000</v>
      </c>
      <c r="P75" s="143">
        <v>0</v>
      </c>
      <c r="Q75" s="143">
        <v>0</v>
      </c>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60"/>
      <c r="AY75" s="143"/>
      <c r="AZ75" s="143"/>
      <c r="BA75" s="143"/>
      <c r="BB75" s="143"/>
      <c r="BC75" s="143"/>
      <c r="BD75" s="143"/>
      <c r="BE75" s="143"/>
      <c r="BF75" s="143"/>
      <c r="BG75" s="143"/>
      <c r="BH75" s="143"/>
      <c r="BI75" s="143"/>
      <c r="BJ75" s="143"/>
      <c r="BK75" s="143"/>
      <c r="BL75" s="143"/>
      <c r="BM75" s="143"/>
      <c r="BN75" s="143"/>
      <c r="BO75" s="143"/>
      <c r="BP75" s="143"/>
      <c r="BQ75" s="143"/>
      <c r="BR75" s="143">
        <f>SUM(BR76:BR81)</f>
        <v>10000</v>
      </c>
      <c r="BS75" s="143">
        <f t="shared" ref="BS75:BU75" si="72">SUM(BS76:BS81)</f>
        <v>10000</v>
      </c>
      <c r="BT75" s="143">
        <f t="shared" si="72"/>
        <v>0</v>
      </c>
      <c r="BU75" s="143">
        <f t="shared" si="72"/>
        <v>0</v>
      </c>
      <c r="BV75" s="142">
        <f>SUM(BV76:BV81)</f>
        <v>10000</v>
      </c>
      <c r="BW75" s="142">
        <f t="shared" ref="BW75:BY75" si="73">SUM(BW76:BW81)</f>
        <v>10000</v>
      </c>
      <c r="BX75" s="142">
        <f t="shared" si="73"/>
        <v>0</v>
      </c>
      <c r="BY75" s="142">
        <f t="shared" si="73"/>
        <v>0</v>
      </c>
      <c r="BZ75" s="142">
        <f>SUM(BZ76:BZ81)</f>
        <v>10000</v>
      </c>
      <c r="CA75" s="142">
        <f t="shared" ref="CA75:CE75" si="74">SUM(CA76:CA81)</f>
        <v>10000</v>
      </c>
      <c r="CB75" s="142">
        <f t="shared" si="74"/>
        <v>0</v>
      </c>
      <c r="CC75" s="142">
        <f t="shared" si="74"/>
        <v>0</v>
      </c>
      <c r="CD75" s="142">
        <f t="shared" si="74"/>
        <v>0</v>
      </c>
      <c r="CE75" s="142">
        <f t="shared" si="74"/>
        <v>0</v>
      </c>
      <c r="CF75" s="389"/>
      <c r="CG75" s="44">
        <f t="shared" si="21"/>
        <v>0</v>
      </c>
      <c r="CL75" s="162"/>
      <c r="CM75" s="162"/>
      <c r="CN75" s="163"/>
      <c r="CP75" s="44"/>
      <c r="CQ75" s="144"/>
    </row>
    <row r="76" spans="1:95" ht="28.15" hidden="1" customHeight="1" outlineLevel="1">
      <c r="A76" s="154">
        <v>1</v>
      </c>
      <c r="B76" s="155" t="s">
        <v>27</v>
      </c>
      <c r="C76" s="156" t="s">
        <v>1451</v>
      </c>
      <c r="D76" s="156"/>
      <c r="E76" s="156"/>
      <c r="F76" s="156" t="s">
        <v>9</v>
      </c>
      <c r="G76" s="155"/>
      <c r="H76" s="156"/>
      <c r="I76" s="156"/>
      <c r="J76" s="157"/>
      <c r="K76" s="157"/>
      <c r="L76" s="157"/>
      <c r="M76" s="157"/>
      <c r="N76" s="129">
        <v>2500</v>
      </c>
      <c r="O76" s="129">
        <v>2500</v>
      </c>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58"/>
      <c r="AY76" s="129"/>
      <c r="AZ76" s="129"/>
      <c r="BA76" s="129"/>
      <c r="BB76" s="129"/>
      <c r="BC76" s="129"/>
      <c r="BD76" s="129"/>
      <c r="BE76" s="129"/>
      <c r="BF76" s="129"/>
      <c r="BG76" s="129"/>
      <c r="BH76" s="129"/>
      <c r="BI76" s="129"/>
      <c r="BJ76" s="129"/>
      <c r="BK76" s="129"/>
      <c r="BL76" s="129"/>
      <c r="BM76" s="129"/>
      <c r="BN76" s="129"/>
      <c r="BO76" s="129"/>
      <c r="BP76" s="129"/>
      <c r="BQ76" s="129"/>
      <c r="BR76" s="129">
        <v>2500</v>
      </c>
      <c r="BS76" s="129">
        <v>2500</v>
      </c>
      <c r="BT76" s="129"/>
      <c r="BU76" s="129"/>
      <c r="BV76" s="157">
        <v>2500</v>
      </c>
      <c r="BW76" s="157">
        <v>2500</v>
      </c>
      <c r="BX76" s="157"/>
      <c r="BY76" s="157"/>
      <c r="BZ76" s="157">
        <v>2500</v>
      </c>
      <c r="CA76" s="157">
        <v>2500</v>
      </c>
      <c r="CB76" s="157"/>
      <c r="CC76" s="157"/>
      <c r="CD76" s="157">
        <f t="shared" si="19"/>
        <v>0</v>
      </c>
      <c r="CE76" s="157">
        <f t="shared" si="20"/>
        <v>0</v>
      </c>
      <c r="CF76" s="159"/>
      <c r="CG76" s="44">
        <f t="shared" si="21"/>
        <v>0</v>
      </c>
      <c r="CN76" s="1"/>
      <c r="CP76" s="44"/>
      <c r="CQ76" s="144"/>
    </row>
    <row r="77" spans="1:95" ht="28.15" hidden="1" customHeight="1" outlineLevel="1">
      <c r="A77" s="154">
        <v>2</v>
      </c>
      <c r="B77" s="155" t="s">
        <v>28</v>
      </c>
      <c r="C77" s="156" t="s">
        <v>29</v>
      </c>
      <c r="D77" s="156"/>
      <c r="E77" s="156"/>
      <c r="F77" s="156" t="s">
        <v>30</v>
      </c>
      <c r="G77" s="155"/>
      <c r="H77" s="156"/>
      <c r="I77" s="156"/>
      <c r="J77" s="157"/>
      <c r="K77" s="157"/>
      <c r="L77" s="157"/>
      <c r="M77" s="157"/>
      <c r="N77" s="129">
        <v>3250</v>
      </c>
      <c r="O77" s="129">
        <v>3250</v>
      </c>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58"/>
      <c r="AY77" s="129"/>
      <c r="AZ77" s="129"/>
      <c r="BA77" s="129"/>
      <c r="BB77" s="129"/>
      <c r="BC77" s="129"/>
      <c r="BD77" s="129"/>
      <c r="BE77" s="129"/>
      <c r="BF77" s="129"/>
      <c r="BG77" s="129"/>
      <c r="BH77" s="129"/>
      <c r="BI77" s="129"/>
      <c r="BJ77" s="129"/>
      <c r="BK77" s="129"/>
      <c r="BL77" s="129"/>
      <c r="BM77" s="129"/>
      <c r="BN77" s="129"/>
      <c r="BO77" s="129"/>
      <c r="BP77" s="129"/>
      <c r="BQ77" s="129"/>
      <c r="BR77" s="129">
        <v>3250</v>
      </c>
      <c r="BS77" s="129">
        <v>3250</v>
      </c>
      <c r="BT77" s="129"/>
      <c r="BU77" s="129"/>
      <c r="BV77" s="157">
        <v>3250</v>
      </c>
      <c r="BW77" s="157">
        <v>3250</v>
      </c>
      <c r="BX77" s="157"/>
      <c r="BY77" s="157"/>
      <c r="BZ77" s="157">
        <v>3250</v>
      </c>
      <c r="CA77" s="157">
        <v>3250</v>
      </c>
      <c r="CB77" s="157"/>
      <c r="CC77" s="157"/>
      <c r="CD77" s="157">
        <f t="shared" si="19"/>
        <v>0</v>
      </c>
      <c r="CE77" s="157">
        <f t="shared" si="20"/>
        <v>0</v>
      </c>
      <c r="CF77" s="159"/>
      <c r="CG77" s="44">
        <f t="shared" si="21"/>
        <v>0</v>
      </c>
      <c r="CN77" s="1"/>
      <c r="CP77" s="44"/>
      <c r="CQ77" s="144"/>
    </row>
    <row r="78" spans="1:95" ht="28.15" hidden="1" customHeight="1" outlineLevel="1">
      <c r="A78" s="154">
        <v>3</v>
      </c>
      <c r="B78" s="155" t="s">
        <v>31</v>
      </c>
      <c r="C78" s="156" t="s">
        <v>1539</v>
      </c>
      <c r="D78" s="156"/>
      <c r="E78" s="156"/>
      <c r="F78" s="156" t="s">
        <v>32</v>
      </c>
      <c r="G78" s="155"/>
      <c r="H78" s="156"/>
      <c r="I78" s="156"/>
      <c r="J78" s="157"/>
      <c r="K78" s="157"/>
      <c r="L78" s="157"/>
      <c r="M78" s="157"/>
      <c r="N78" s="129">
        <v>1500</v>
      </c>
      <c r="O78" s="129">
        <v>1500</v>
      </c>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58"/>
      <c r="AY78" s="129"/>
      <c r="AZ78" s="129"/>
      <c r="BA78" s="129"/>
      <c r="BB78" s="129"/>
      <c r="BC78" s="129"/>
      <c r="BD78" s="129"/>
      <c r="BE78" s="129"/>
      <c r="BF78" s="129"/>
      <c r="BG78" s="129"/>
      <c r="BH78" s="129"/>
      <c r="BI78" s="129"/>
      <c r="BJ78" s="129"/>
      <c r="BK78" s="129"/>
      <c r="BL78" s="129"/>
      <c r="BM78" s="129"/>
      <c r="BN78" s="129"/>
      <c r="BO78" s="129"/>
      <c r="BP78" s="129"/>
      <c r="BQ78" s="129"/>
      <c r="BR78" s="129">
        <v>1500</v>
      </c>
      <c r="BS78" s="129">
        <v>1500</v>
      </c>
      <c r="BT78" s="129"/>
      <c r="BU78" s="129"/>
      <c r="BV78" s="157">
        <v>1500</v>
      </c>
      <c r="BW78" s="157">
        <v>1500</v>
      </c>
      <c r="BX78" s="157"/>
      <c r="BY78" s="157"/>
      <c r="BZ78" s="157">
        <v>1500</v>
      </c>
      <c r="CA78" s="157">
        <v>1500</v>
      </c>
      <c r="CB78" s="157"/>
      <c r="CC78" s="157"/>
      <c r="CD78" s="157">
        <f t="shared" si="19"/>
        <v>0</v>
      </c>
      <c r="CE78" s="157">
        <f t="shared" si="20"/>
        <v>0</v>
      </c>
      <c r="CF78" s="159"/>
      <c r="CG78" s="44">
        <f t="shared" si="21"/>
        <v>0</v>
      </c>
      <c r="CN78" s="1"/>
      <c r="CP78" s="44"/>
      <c r="CQ78" s="144"/>
    </row>
    <row r="79" spans="1:95" ht="28.15" hidden="1" customHeight="1" outlineLevel="1">
      <c r="A79" s="154">
        <v>4</v>
      </c>
      <c r="B79" s="155" t="s">
        <v>34</v>
      </c>
      <c r="C79" s="156" t="s">
        <v>35</v>
      </c>
      <c r="D79" s="156"/>
      <c r="E79" s="156"/>
      <c r="F79" s="156" t="s">
        <v>17</v>
      </c>
      <c r="G79" s="155"/>
      <c r="H79" s="156"/>
      <c r="I79" s="156"/>
      <c r="J79" s="157"/>
      <c r="K79" s="157"/>
      <c r="L79" s="157"/>
      <c r="M79" s="157"/>
      <c r="N79" s="129">
        <v>1000</v>
      </c>
      <c r="O79" s="129">
        <v>1000</v>
      </c>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58"/>
      <c r="AY79" s="129"/>
      <c r="AZ79" s="129"/>
      <c r="BA79" s="129"/>
      <c r="BB79" s="129"/>
      <c r="BC79" s="129"/>
      <c r="BD79" s="129"/>
      <c r="BE79" s="129"/>
      <c r="BF79" s="129"/>
      <c r="BG79" s="129"/>
      <c r="BH79" s="129"/>
      <c r="BI79" s="129"/>
      <c r="BJ79" s="129"/>
      <c r="BK79" s="129"/>
      <c r="BL79" s="129"/>
      <c r="BM79" s="129"/>
      <c r="BN79" s="129"/>
      <c r="BO79" s="129"/>
      <c r="BP79" s="129"/>
      <c r="BQ79" s="129"/>
      <c r="BR79" s="129">
        <v>1000</v>
      </c>
      <c r="BS79" s="129">
        <v>1000</v>
      </c>
      <c r="BT79" s="129"/>
      <c r="BU79" s="129"/>
      <c r="BV79" s="157">
        <v>1000</v>
      </c>
      <c r="BW79" s="157">
        <v>1000</v>
      </c>
      <c r="BX79" s="157"/>
      <c r="BY79" s="157"/>
      <c r="BZ79" s="157">
        <v>1000</v>
      </c>
      <c r="CA79" s="157">
        <v>1000</v>
      </c>
      <c r="CB79" s="157"/>
      <c r="CC79" s="157"/>
      <c r="CD79" s="157">
        <f t="shared" si="19"/>
        <v>0</v>
      </c>
      <c r="CE79" s="157">
        <f t="shared" si="20"/>
        <v>0</v>
      </c>
      <c r="CF79" s="159"/>
      <c r="CG79" s="44">
        <f t="shared" si="21"/>
        <v>0</v>
      </c>
      <c r="CN79" s="1"/>
      <c r="CP79" s="44"/>
      <c r="CQ79" s="144"/>
    </row>
    <row r="80" spans="1:95" ht="28.15" hidden="1" customHeight="1" outlineLevel="1">
      <c r="A80" s="154">
        <v>5</v>
      </c>
      <c r="B80" s="155" t="s">
        <v>37</v>
      </c>
      <c r="C80" s="156" t="s">
        <v>1544</v>
      </c>
      <c r="D80" s="156"/>
      <c r="E80" s="156"/>
      <c r="F80" s="156" t="s">
        <v>1545</v>
      </c>
      <c r="G80" s="155"/>
      <c r="H80" s="156"/>
      <c r="I80" s="156"/>
      <c r="J80" s="157"/>
      <c r="K80" s="157"/>
      <c r="L80" s="157"/>
      <c r="M80" s="157"/>
      <c r="N80" s="129">
        <v>1250</v>
      </c>
      <c r="O80" s="129">
        <v>1250</v>
      </c>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58"/>
      <c r="AY80" s="129"/>
      <c r="AZ80" s="129"/>
      <c r="BA80" s="129"/>
      <c r="BB80" s="129"/>
      <c r="BC80" s="129"/>
      <c r="BD80" s="129"/>
      <c r="BE80" s="129"/>
      <c r="BF80" s="129"/>
      <c r="BG80" s="129"/>
      <c r="BH80" s="129"/>
      <c r="BI80" s="129"/>
      <c r="BJ80" s="129"/>
      <c r="BK80" s="129"/>
      <c r="BL80" s="129"/>
      <c r="BM80" s="129"/>
      <c r="BN80" s="129"/>
      <c r="BO80" s="129"/>
      <c r="BP80" s="129"/>
      <c r="BQ80" s="129"/>
      <c r="BR80" s="129">
        <v>1250</v>
      </c>
      <c r="BS80" s="129">
        <v>1250</v>
      </c>
      <c r="BT80" s="129"/>
      <c r="BU80" s="129"/>
      <c r="BV80" s="157">
        <v>1250</v>
      </c>
      <c r="BW80" s="157">
        <v>1250</v>
      </c>
      <c r="BX80" s="157"/>
      <c r="BY80" s="157"/>
      <c r="BZ80" s="157">
        <v>1250</v>
      </c>
      <c r="CA80" s="157">
        <v>1250</v>
      </c>
      <c r="CB80" s="157"/>
      <c r="CC80" s="157"/>
      <c r="CD80" s="157">
        <f t="shared" si="19"/>
        <v>0</v>
      </c>
      <c r="CE80" s="157">
        <f t="shared" si="20"/>
        <v>0</v>
      </c>
      <c r="CF80" s="159"/>
      <c r="CG80" s="44">
        <f t="shared" si="21"/>
        <v>0</v>
      </c>
      <c r="CN80" s="1"/>
      <c r="CP80" s="44"/>
      <c r="CQ80" s="144"/>
    </row>
    <row r="81" spans="1:95" s="161" customFormat="1" ht="28.15" hidden="1" customHeight="1" outlineLevel="1">
      <c r="A81" s="154">
        <v>6</v>
      </c>
      <c r="B81" s="155" t="s">
        <v>39</v>
      </c>
      <c r="C81" s="156" t="s">
        <v>11</v>
      </c>
      <c r="D81" s="156"/>
      <c r="E81" s="156"/>
      <c r="F81" s="156" t="s">
        <v>10</v>
      </c>
      <c r="G81" s="147"/>
      <c r="H81" s="145"/>
      <c r="I81" s="145"/>
      <c r="J81" s="142"/>
      <c r="K81" s="142"/>
      <c r="L81" s="142"/>
      <c r="M81" s="142"/>
      <c r="N81" s="143">
        <v>500</v>
      </c>
      <c r="O81" s="143">
        <v>500</v>
      </c>
      <c r="P81" s="143"/>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58"/>
      <c r="AY81" s="129"/>
      <c r="AZ81" s="129"/>
      <c r="BA81" s="129"/>
      <c r="BB81" s="129"/>
      <c r="BC81" s="129"/>
      <c r="BD81" s="129"/>
      <c r="BE81" s="129"/>
      <c r="BF81" s="129"/>
      <c r="BG81" s="129"/>
      <c r="BH81" s="129"/>
      <c r="BI81" s="129"/>
      <c r="BJ81" s="129"/>
      <c r="BK81" s="129"/>
      <c r="BL81" s="129"/>
      <c r="BM81" s="129"/>
      <c r="BN81" s="129"/>
      <c r="BO81" s="129"/>
      <c r="BP81" s="129"/>
      <c r="BQ81" s="129"/>
      <c r="BR81" s="129">
        <v>500</v>
      </c>
      <c r="BS81" s="129">
        <v>500</v>
      </c>
      <c r="BT81" s="129"/>
      <c r="BU81" s="143"/>
      <c r="BV81" s="157">
        <v>500</v>
      </c>
      <c r="BW81" s="157">
        <v>500</v>
      </c>
      <c r="BX81" s="157"/>
      <c r="BY81" s="142"/>
      <c r="BZ81" s="157">
        <v>500</v>
      </c>
      <c r="CA81" s="157">
        <v>500</v>
      </c>
      <c r="CB81" s="157"/>
      <c r="CC81" s="142"/>
      <c r="CD81" s="157">
        <f t="shared" ref="CD81:CD109" si="75">IF(CA81&gt;BW81,CA81-BW81,0)</f>
        <v>0</v>
      </c>
      <c r="CE81" s="157">
        <f t="shared" ref="CE81:CE109" si="76">IF(CA81&lt;BW81,BW81-CA81,0)</f>
        <v>0</v>
      </c>
      <c r="CF81" s="389"/>
      <c r="CG81" s="44">
        <f t="shared" ref="CG81:CG150" si="77">BW81-BS81</f>
        <v>0</v>
      </c>
      <c r="CL81" s="162"/>
      <c r="CM81" s="162"/>
      <c r="CN81" s="163"/>
      <c r="CP81" s="44"/>
      <c r="CQ81" s="144"/>
    </row>
    <row r="82" spans="1:95" s="161" customFormat="1" ht="28.15" hidden="1" customHeight="1" outlineLevel="1">
      <c r="A82" s="139" t="s">
        <v>1564</v>
      </c>
      <c r="B82" s="164" t="s">
        <v>1565</v>
      </c>
      <c r="C82" s="99"/>
      <c r="D82" s="99"/>
      <c r="E82" s="99"/>
      <c r="F82" s="99"/>
      <c r="G82" s="147"/>
      <c r="H82" s="145"/>
      <c r="I82" s="145"/>
      <c r="J82" s="142">
        <f>SUM(J83:J92)</f>
        <v>28460</v>
      </c>
      <c r="K82" s="142">
        <f t="shared" ref="K82:BV82" si="78">SUM(K83:K92)</f>
        <v>1727</v>
      </c>
      <c r="L82" s="142">
        <f t="shared" si="78"/>
        <v>0</v>
      </c>
      <c r="M82" s="142">
        <f t="shared" si="78"/>
        <v>0</v>
      </c>
      <c r="N82" s="143">
        <v>28460</v>
      </c>
      <c r="O82" s="143">
        <v>1727</v>
      </c>
      <c r="P82" s="143">
        <v>0</v>
      </c>
      <c r="Q82" s="143">
        <v>0</v>
      </c>
      <c r="R82" s="143">
        <f t="shared" ref="R82:BR82" si="79">SUM(R83:R92)</f>
        <v>0</v>
      </c>
      <c r="S82" s="143">
        <f t="shared" si="79"/>
        <v>0</v>
      </c>
      <c r="T82" s="143">
        <f t="shared" si="79"/>
        <v>0</v>
      </c>
      <c r="U82" s="143">
        <f t="shared" si="79"/>
        <v>0</v>
      </c>
      <c r="V82" s="143">
        <f t="shared" si="79"/>
        <v>0</v>
      </c>
      <c r="W82" s="143">
        <f t="shared" si="79"/>
        <v>0</v>
      </c>
      <c r="X82" s="143">
        <f t="shared" si="79"/>
        <v>0</v>
      </c>
      <c r="Y82" s="143">
        <f t="shared" si="79"/>
        <v>0</v>
      </c>
      <c r="Z82" s="143">
        <f t="shared" si="79"/>
        <v>0</v>
      </c>
      <c r="AA82" s="143">
        <f t="shared" si="79"/>
        <v>0</v>
      </c>
      <c r="AB82" s="143">
        <f t="shared" si="79"/>
        <v>0</v>
      </c>
      <c r="AC82" s="143">
        <f t="shared" si="79"/>
        <v>0</v>
      </c>
      <c r="AD82" s="143">
        <f t="shared" si="79"/>
        <v>0</v>
      </c>
      <c r="AE82" s="143">
        <f t="shared" si="79"/>
        <v>0</v>
      </c>
      <c r="AF82" s="143">
        <f t="shared" si="79"/>
        <v>0</v>
      </c>
      <c r="AG82" s="143">
        <f t="shared" si="79"/>
        <v>0</v>
      </c>
      <c r="AH82" s="143">
        <f t="shared" si="79"/>
        <v>0</v>
      </c>
      <c r="AI82" s="143">
        <f t="shared" si="79"/>
        <v>0</v>
      </c>
      <c r="AJ82" s="143">
        <f t="shared" si="79"/>
        <v>0</v>
      </c>
      <c r="AK82" s="143">
        <f t="shared" si="79"/>
        <v>0</v>
      </c>
      <c r="AL82" s="143">
        <f t="shared" si="79"/>
        <v>0</v>
      </c>
      <c r="AM82" s="143">
        <f t="shared" si="79"/>
        <v>0</v>
      </c>
      <c r="AN82" s="143">
        <f t="shared" si="79"/>
        <v>0</v>
      </c>
      <c r="AO82" s="143">
        <f t="shared" si="79"/>
        <v>0</v>
      </c>
      <c r="AP82" s="143">
        <f t="shared" si="79"/>
        <v>0</v>
      </c>
      <c r="AQ82" s="143">
        <f t="shared" si="79"/>
        <v>0</v>
      </c>
      <c r="AR82" s="143">
        <f t="shared" si="79"/>
        <v>0</v>
      </c>
      <c r="AS82" s="143">
        <f t="shared" si="79"/>
        <v>0</v>
      </c>
      <c r="AT82" s="143">
        <f t="shared" si="79"/>
        <v>0</v>
      </c>
      <c r="AU82" s="143">
        <f t="shared" si="79"/>
        <v>0</v>
      </c>
      <c r="AV82" s="143">
        <f t="shared" si="79"/>
        <v>0</v>
      </c>
      <c r="AW82" s="143">
        <f t="shared" si="79"/>
        <v>0</v>
      </c>
      <c r="AX82" s="143">
        <f t="shared" si="79"/>
        <v>0</v>
      </c>
      <c r="AY82" s="143">
        <f t="shared" si="79"/>
        <v>0</v>
      </c>
      <c r="AZ82" s="143">
        <f t="shared" si="79"/>
        <v>0</v>
      </c>
      <c r="BA82" s="143">
        <f t="shared" si="79"/>
        <v>0</v>
      </c>
      <c r="BB82" s="143">
        <f t="shared" si="79"/>
        <v>0</v>
      </c>
      <c r="BC82" s="143">
        <f t="shared" si="79"/>
        <v>0</v>
      </c>
      <c r="BD82" s="143">
        <f t="shared" si="79"/>
        <v>0</v>
      </c>
      <c r="BE82" s="143">
        <f t="shared" si="79"/>
        <v>0</v>
      </c>
      <c r="BF82" s="143">
        <f t="shared" si="79"/>
        <v>0</v>
      </c>
      <c r="BG82" s="143">
        <f t="shared" si="79"/>
        <v>0</v>
      </c>
      <c r="BH82" s="143">
        <f t="shared" si="79"/>
        <v>0</v>
      </c>
      <c r="BI82" s="143">
        <f t="shared" si="79"/>
        <v>0</v>
      </c>
      <c r="BJ82" s="143">
        <f t="shared" si="79"/>
        <v>0</v>
      </c>
      <c r="BK82" s="143">
        <f t="shared" si="79"/>
        <v>0</v>
      </c>
      <c r="BL82" s="143">
        <f t="shared" si="79"/>
        <v>0</v>
      </c>
      <c r="BM82" s="143">
        <f t="shared" si="79"/>
        <v>0</v>
      </c>
      <c r="BN82" s="143">
        <f t="shared" si="79"/>
        <v>0</v>
      </c>
      <c r="BO82" s="143">
        <f t="shared" si="79"/>
        <v>0</v>
      </c>
      <c r="BP82" s="143">
        <f t="shared" si="79"/>
        <v>0</v>
      </c>
      <c r="BQ82" s="143">
        <f t="shared" si="79"/>
        <v>0</v>
      </c>
      <c r="BR82" s="143">
        <f t="shared" si="79"/>
        <v>28460</v>
      </c>
      <c r="BS82" s="143">
        <f t="shared" si="78"/>
        <v>1687</v>
      </c>
      <c r="BT82" s="143">
        <f t="shared" si="78"/>
        <v>0</v>
      </c>
      <c r="BU82" s="143">
        <f t="shared" si="78"/>
        <v>0</v>
      </c>
      <c r="BV82" s="142">
        <f t="shared" si="78"/>
        <v>28460</v>
      </c>
      <c r="BW82" s="142">
        <f t="shared" ref="BW82:CE82" si="80">SUM(BW83:BW92)</f>
        <v>1687</v>
      </c>
      <c r="BX82" s="142">
        <f t="shared" si="80"/>
        <v>0</v>
      </c>
      <c r="BY82" s="142">
        <f t="shared" si="80"/>
        <v>0</v>
      </c>
      <c r="BZ82" s="142">
        <f t="shared" si="80"/>
        <v>28460</v>
      </c>
      <c r="CA82" s="142">
        <f t="shared" si="80"/>
        <v>1687</v>
      </c>
      <c r="CB82" s="142">
        <f t="shared" si="80"/>
        <v>0</v>
      </c>
      <c r="CC82" s="142">
        <f t="shared" si="80"/>
        <v>0</v>
      </c>
      <c r="CD82" s="142">
        <f t="shared" si="80"/>
        <v>0</v>
      </c>
      <c r="CE82" s="142">
        <f t="shared" si="80"/>
        <v>0</v>
      </c>
      <c r="CF82" s="389"/>
      <c r="CG82" s="44">
        <f t="shared" si="77"/>
        <v>0</v>
      </c>
      <c r="CL82" s="162"/>
      <c r="CM82" s="162"/>
      <c r="CN82" s="163"/>
      <c r="CP82" s="44"/>
      <c r="CQ82" s="144"/>
    </row>
    <row r="83" spans="1:95" s="161" customFormat="1" ht="28.15" hidden="1" customHeight="1" outlineLevel="1">
      <c r="A83" s="154">
        <v>1</v>
      </c>
      <c r="B83" s="155" t="s">
        <v>27</v>
      </c>
      <c r="C83" s="156" t="s">
        <v>1451</v>
      </c>
      <c r="D83" s="156"/>
      <c r="E83" s="156"/>
      <c r="F83" s="156" t="s">
        <v>9</v>
      </c>
      <c r="G83" s="147"/>
      <c r="H83" s="145"/>
      <c r="I83" s="145"/>
      <c r="J83" s="157">
        <v>660</v>
      </c>
      <c r="K83" s="157">
        <v>33</v>
      </c>
      <c r="L83" s="142"/>
      <c r="M83" s="142"/>
      <c r="N83" s="129">
        <v>660</v>
      </c>
      <c r="O83" s="129">
        <v>33</v>
      </c>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60"/>
      <c r="AY83" s="143"/>
      <c r="AZ83" s="143"/>
      <c r="BA83" s="143"/>
      <c r="BB83" s="143"/>
      <c r="BC83" s="143"/>
      <c r="BD83" s="143"/>
      <c r="BE83" s="143"/>
      <c r="BF83" s="143"/>
      <c r="BG83" s="143"/>
      <c r="BH83" s="143"/>
      <c r="BI83" s="143"/>
      <c r="BJ83" s="143"/>
      <c r="BK83" s="143"/>
      <c r="BL83" s="143"/>
      <c r="BM83" s="143"/>
      <c r="BN83" s="143"/>
      <c r="BO83" s="143"/>
      <c r="BP83" s="143"/>
      <c r="BQ83" s="143"/>
      <c r="BR83" s="129">
        <v>660</v>
      </c>
      <c r="BS83" s="129">
        <v>33</v>
      </c>
      <c r="BT83" s="143"/>
      <c r="BU83" s="143"/>
      <c r="BV83" s="157">
        <v>660</v>
      </c>
      <c r="BW83" s="157">
        <v>33</v>
      </c>
      <c r="BX83" s="142"/>
      <c r="BY83" s="142"/>
      <c r="BZ83" s="157">
        <v>660</v>
      </c>
      <c r="CA83" s="157">
        <v>33</v>
      </c>
      <c r="CB83" s="142"/>
      <c r="CC83" s="142"/>
      <c r="CD83" s="157">
        <f t="shared" si="75"/>
        <v>0</v>
      </c>
      <c r="CE83" s="157">
        <f t="shared" si="76"/>
        <v>0</v>
      </c>
      <c r="CF83" s="389"/>
      <c r="CG83" s="44">
        <f t="shared" si="77"/>
        <v>0</v>
      </c>
      <c r="CL83" s="162"/>
      <c r="CM83" s="162"/>
      <c r="CN83" s="163"/>
      <c r="CP83" s="44"/>
      <c r="CQ83" s="144"/>
    </row>
    <row r="84" spans="1:95" s="161" customFormat="1" ht="28.15" hidden="1" customHeight="1" outlineLevel="1">
      <c r="A84" s="154">
        <v>2</v>
      </c>
      <c r="B84" s="155" t="s">
        <v>28</v>
      </c>
      <c r="C84" s="156" t="s">
        <v>29</v>
      </c>
      <c r="D84" s="156"/>
      <c r="E84" s="156"/>
      <c r="F84" s="156" t="s">
        <v>30</v>
      </c>
      <c r="G84" s="147"/>
      <c r="H84" s="145"/>
      <c r="I84" s="145"/>
      <c r="J84" s="157">
        <v>3860</v>
      </c>
      <c r="K84" s="157">
        <v>193</v>
      </c>
      <c r="L84" s="142"/>
      <c r="M84" s="142"/>
      <c r="N84" s="129">
        <v>3860</v>
      </c>
      <c r="O84" s="129">
        <v>193</v>
      </c>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60"/>
      <c r="AY84" s="143"/>
      <c r="AZ84" s="143"/>
      <c r="BA84" s="143"/>
      <c r="BB84" s="143"/>
      <c r="BC84" s="143"/>
      <c r="BD84" s="143"/>
      <c r="BE84" s="143"/>
      <c r="BF84" s="143"/>
      <c r="BG84" s="143"/>
      <c r="BH84" s="143"/>
      <c r="BI84" s="143"/>
      <c r="BJ84" s="143"/>
      <c r="BK84" s="143"/>
      <c r="BL84" s="143"/>
      <c r="BM84" s="143"/>
      <c r="BN84" s="143"/>
      <c r="BO84" s="143"/>
      <c r="BP84" s="143"/>
      <c r="BQ84" s="143"/>
      <c r="BR84" s="129">
        <v>3860</v>
      </c>
      <c r="BS84" s="129">
        <v>153</v>
      </c>
      <c r="BT84" s="143"/>
      <c r="BU84" s="143"/>
      <c r="BV84" s="157">
        <v>3860</v>
      </c>
      <c r="BW84" s="157">
        <v>153</v>
      </c>
      <c r="BX84" s="142"/>
      <c r="BY84" s="142"/>
      <c r="BZ84" s="157">
        <v>3860</v>
      </c>
      <c r="CA84" s="157">
        <v>153</v>
      </c>
      <c r="CB84" s="142"/>
      <c r="CC84" s="142"/>
      <c r="CD84" s="157">
        <f t="shared" si="75"/>
        <v>0</v>
      </c>
      <c r="CE84" s="157">
        <f t="shared" si="76"/>
        <v>0</v>
      </c>
      <c r="CF84" s="389"/>
      <c r="CG84" s="44">
        <f t="shared" si="77"/>
        <v>0</v>
      </c>
      <c r="CL84" s="162"/>
      <c r="CM84" s="162"/>
      <c r="CN84" s="163"/>
      <c r="CP84" s="44"/>
      <c r="CQ84" s="144"/>
    </row>
    <row r="85" spans="1:95" s="161" customFormat="1" ht="28.15" hidden="1" customHeight="1" outlineLevel="1">
      <c r="A85" s="154">
        <v>3</v>
      </c>
      <c r="B85" s="155" t="s">
        <v>31</v>
      </c>
      <c r="C85" s="156" t="s">
        <v>1539</v>
      </c>
      <c r="D85" s="156"/>
      <c r="E85" s="156"/>
      <c r="F85" s="156" t="s">
        <v>32</v>
      </c>
      <c r="G85" s="147"/>
      <c r="H85" s="145"/>
      <c r="I85" s="145"/>
      <c r="J85" s="157">
        <v>1260</v>
      </c>
      <c r="K85" s="157">
        <v>153</v>
      </c>
      <c r="L85" s="142"/>
      <c r="M85" s="142"/>
      <c r="N85" s="129">
        <v>1260</v>
      </c>
      <c r="O85" s="129">
        <v>153</v>
      </c>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60"/>
      <c r="AY85" s="143"/>
      <c r="AZ85" s="143"/>
      <c r="BA85" s="143"/>
      <c r="BB85" s="143"/>
      <c r="BC85" s="143"/>
      <c r="BD85" s="143"/>
      <c r="BE85" s="143"/>
      <c r="BF85" s="143"/>
      <c r="BG85" s="143"/>
      <c r="BH85" s="143"/>
      <c r="BI85" s="143"/>
      <c r="BJ85" s="143"/>
      <c r="BK85" s="143"/>
      <c r="BL85" s="143"/>
      <c r="BM85" s="143"/>
      <c r="BN85" s="143"/>
      <c r="BO85" s="143"/>
      <c r="BP85" s="143"/>
      <c r="BQ85" s="143"/>
      <c r="BR85" s="129">
        <v>1260</v>
      </c>
      <c r="BS85" s="129">
        <v>153</v>
      </c>
      <c r="BT85" s="143"/>
      <c r="BU85" s="143"/>
      <c r="BV85" s="157">
        <v>1260</v>
      </c>
      <c r="BW85" s="157">
        <v>153</v>
      </c>
      <c r="BX85" s="142"/>
      <c r="BY85" s="142"/>
      <c r="BZ85" s="157">
        <v>1260</v>
      </c>
      <c r="CA85" s="157">
        <v>153</v>
      </c>
      <c r="CB85" s="142"/>
      <c r="CC85" s="142"/>
      <c r="CD85" s="157">
        <f t="shared" si="75"/>
        <v>0</v>
      </c>
      <c r="CE85" s="157">
        <f t="shared" si="76"/>
        <v>0</v>
      </c>
      <c r="CF85" s="389"/>
      <c r="CG85" s="44">
        <f t="shared" si="77"/>
        <v>0</v>
      </c>
      <c r="CL85" s="162"/>
      <c r="CM85" s="162"/>
      <c r="CN85" s="163"/>
      <c r="CP85" s="44"/>
      <c r="CQ85" s="144"/>
    </row>
    <row r="86" spans="1:95" s="161" customFormat="1" ht="28.15" hidden="1" customHeight="1" outlineLevel="1">
      <c r="A86" s="154">
        <v>4</v>
      </c>
      <c r="B86" s="155" t="s">
        <v>33</v>
      </c>
      <c r="C86" s="156" t="s">
        <v>1540</v>
      </c>
      <c r="D86" s="156"/>
      <c r="E86" s="156"/>
      <c r="F86" s="156" t="s">
        <v>1541</v>
      </c>
      <c r="G86" s="147"/>
      <c r="H86" s="145"/>
      <c r="I86" s="145"/>
      <c r="J86" s="157">
        <v>6480</v>
      </c>
      <c r="K86" s="157">
        <v>480</v>
      </c>
      <c r="L86" s="142"/>
      <c r="M86" s="142"/>
      <c r="N86" s="129">
        <v>6480</v>
      </c>
      <c r="O86" s="129">
        <v>480</v>
      </c>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60"/>
      <c r="AY86" s="143"/>
      <c r="AZ86" s="143"/>
      <c r="BA86" s="143"/>
      <c r="BB86" s="143"/>
      <c r="BC86" s="143"/>
      <c r="BD86" s="143"/>
      <c r="BE86" s="143"/>
      <c r="BF86" s="143"/>
      <c r="BG86" s="143"/>
      <c r="BH86" s="143"/>
      <c r="BI86" s="143"/>
      <c r="BJ86" s="143"/>
      <c r="BK86" s="143"/>
      <c r="BL86" s="143"/>
      <c r="BM86" s="143"/>
      <c r="BN86" s="143"/>
      <c r="BO86" s="143"/>
      <c r="BP86" s="143"/>
      <c r="BQ86" s="143"/>
      <c r="BR86" s="129">
        <v>6480</v>
      </c>
      <c r="BS86" s="129">
        <v>480</v>
      </c>
      <c r="BT86" s="143"/>
      <c r="BU86" s="143"/>
      <c r="BV86" s="157">
        <v>6480</v>
      </c>
      <c r="BW86" s="157">
        <v>480</v>
      </c>
      <c r="BX86" s="142"/>
      <c r="BY86" s="142"/>
      <c r="BZ86" s="157">
        <v>6480</v>
      </c>
      <c r="CA86" s="157">
        <v>480</v>
      </c>
      <c r="CB86" s="142"/>
      <c r="CC86" s="142"/>
      <c r="CD86" s="157">
        <f t="shared" si="75"/>
        <v>0</v>
      </c>
      <c r="CE86" s="157">
        <f t="shared" si="76"/>
        <v>0</v>
      </c>
      <c r="CF86" s="389"/>
      <c r="CG86" s="44">
        <f t="shared" si="77"/>
        <v>0</v>
      </c>
      <c r="CL86" s="162"/>
      <c r="CM86" s="162"/>
      <c r="CN86" s="163"/>
      <c r="CP86" s="44"/>
      <c r="CQ86" s="144"/>
    </row>
    <row r="87" spans="1:95" s="161" customFormat="1" ht="28.15" hidden="1" customHeight="1" outlineLevel="1">
      <c r="A87" s="154">
        <v>5</v>
      </c>
      <c r="B87" s="155" t="s">
        <v>34</v>
      </c>
      <c r="C87" s="156" t="s">
        <v>35</v>
      </c>
      <c r="D87" s="156"/>
      <c r="E87" s="156"/>
      <c r="F87" s="156" t="s">
        <v>17</v>
      </c>
      <c r="G87" s="147"/>
      <c r="H87" s="145"/>
      <c r="I87" s="145"/>
      <c r="J87" s="157">
        <v>1360</v>
      </c>
      <c r="K87" s="157">
        <v>68</v>
      </c>
      <c r="L87" s="142"/>
      <c r="M87" s="142"/>
      <c r="N87" s="129">
        <v>1360</v>
      </c>
      <c r="O87" s="129">
        <v>68</v>
      </c>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60"/>
      <c r="AY87" s="143"/>
      <c r="AZ87" s="143"/>
      <c r="BA87" s="143"/>
      <c r="BB87" s="143"/>
      <c r="BC87" s="143"/>
      <c r="BD87" s="143"/>
      <c r="BE87" s="143"/>
      <c r="BF87" s="143"/>
      <c r="BG87" s="143"/>
      <c r="BH87" s="143"/>
      <c r="BI87" s="143"/>
      <c r="BJ87" s="143"/>
      <c r="BK87" s="143"/>
      <c r="BL87" s="143"/>
      <c r="BM87" s="143"/>
      <c r="BN87" s="143"/>
      <c r="BO87" s="143"/>
      <c r="BP87" s="143"/>
      <c r="BQ87" s="143"/>
      <c r="BR87" s="129">
        <v>1360</v>
      </c>
      <c r="BS87" s="129">
        <v>68</v>
      </c>
      <c r="BT87" s="143"/>
      <c r="BU87" s="143"/>
      <c r="BV87" s="157">
        <v>1360</v>
      </c>
      <c r="BW87" s="157">
        <v>68</v>
      </c>
      <c r="BX87" s="142"/>
      <c r="BY87" s="142"/>
      <c r="BZ87" s="157">
        <v>1360</v>
      </c>
      <c r="CA87" s="157">
        <v>68</v>
      </c>
      <c r="CB87" s="142"/>
      <c r="CC87" s="142"/>
      <c r="CD87" s="157">
        <f t="shared" si="75"/>
        <v>0</v>
      </c>
      <c r="CE87" s="157">
        <f t="shared" si="76"/>
        <v>0</v>
      </c>
      <c r="CF87" s="389"/>
      <c r="CG87" s="44">
        <f t="shared" si="77"/>
        <v>0</v>
      </c>
      <c r="CL87" s="162"/>
      <c r="CM87" s="162"/>
      <c r="CN87" s="163"/>
      <c r="CP87" s="44"/>
      <c r="CQ87" s="144"/>
    </row>
    <row r="88" spans="1:95" s="161" customFormat="1" ht="28.15" hidden="1" customHeight="1" outlineLevel="1">
      <c r="A88" s="154">
        <v>6</v>
      </c>
      <c r="B88" s="155" t="s">
        <v>36</v>
      </c>
      <c r="C88" s="156" t="s">
        <v>1542</v>
      </c>
      <c r="D88" s="156"/>
      <c r="E88" s="156"/>
      <c r="F88" s="156" t="s">
        <v>1543</v>
      </c>
      <c r="G88" s="147"/>
      <c r="H88" s="145"/>
      <c r="I88" s="145"/>
      <c r="J88" s="157">
        <v>8120</v>
      </c>
      <c r="K88" s="157">
        <v>406</v>
      </c>
      <c r="L88" s="142"/>
      <c r="M88" s="142"/>
      <c r="N88" s="129">
        <v>8120</v>
      </c>
      <c r="O88" s="129">
        <v>406</v>
      </c>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60"/>
      <c r="AY88" s="143"/>
      <c r="AZ88" s="143"/>
      <c r="BA88" s="143"/>
      <c r="BB88" s="143"/>
      <c r="BC88" s="143"/>
      <c r="BD88" s="143"/>
      <c r="BE88" s="143"/>
      <c r="BF88" s="143"/>
      <c r="BG88" s="143"/>
      <c r="BH88" s="143"/>
      <c r="BI88" s="143"/>
      <c r="BJ88" s="143"/>
      <c r="BK88" s="143"/>
      <c r="BL88" s="143"/>
      <c r="BM88" s="143"/>
      <c r="BN88" s="143"/>
      <c r="BO88" s="143"/>
      <c r="BP88" s="143"/>
      <c r="BQ88" s="143"/>
      <c r="BR88" s="129">
        <v>8120</v>
      </c>
      <c r="BS88" s="129">
        <v>406</v>
      </c>
      <c r="BT88" s="143"/>
      <c r="BU88" s="143"/>
      <c r="BV88" s="157">
        <v>8120</v>
      </c>
      <c r="BW88" s="157">
        <v>406</v>
      </c>
      <c r="BX88" s="142"/>
      <c r="BY88" s="142"/>
      <c r="BZ88" s="157">
        <v>8120</v>
      </c>
      <c r="CA88" s="157">
        <v>406</v>
      </c>
      <c r="CB88" s="142"/>
      <c r="CC88" s="142"/>
      <c r="CD88" s="157">
        <f t="shared" si="75"/>
        <v>0</v>
      </c>
      <c r="CE88" s="157">
        <f t="shared" si="76"/>
        <v>0</v>
      </c>
      <c r="CF88" s="389"/>
      <c r="CG88" s="44">
        <f t="shared" si="77"/>
        <v>0</v>
      </c>
      <c r="CL88" s="162"/>
      <c r="CM88" s="162"/>
      <c r="CN88" s="163"/>
      <c r="CP88" s="44"/>
      <c r="CQ88" s="144"/>
    </row>
    <row r="89" spans="1:95" s="161" customFormat="1" ht="28.15" hidden="1" customHeight="1" outlineLevel="1">
      <c r="A89" s="154">
        <v>7</v>
      </c>
      <c r="B89" s="155" t="s">
        <v>37</v>
      </c>
      <c r="C89" s="156" t="s">
        <v>1544</v>
      </c>
      <c r="D89" s="156"/>
      <c r="E89" s="156"/>
      <c r="F89" s="156" t="s">
        <v>1545</v>
      </c>
      <c r="G89" s="147"/>
      <c r="H89" s="145"/>
      <c r="I89" s="145"/>
      <c r="J89" s="157">
        <v>3200</v>
      </c>
      <c r="K89" s="157">
        <v>160</v>
      </c>
      <c r="L89" s="142"/>
      <c r="M89" s="142"/>
      <c r="N89" s="129">
        <v>3200</v>
      </c>
      <c r="O89" s="129">
        <v>160</v>
      </c>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60"/>
      <c r="AY89" s="143"/>
      <c r="AZ89" s="143"/>
      <c r="BA89" s="143"/>
      <c r="BB89" s="143"/>
      <c r="BC89" s="143"/>
      <c r="BD89" s="143"/>
      <c r="BE89" s="143"/>
      <c r="BF89" s="143"/>
      <c r="BG89" s="143"/>
      <c r="BH89" s="143"/>
      <c r="BI89" s="143"/>
      <c r="BJ89" s="143"/>
      <c r="BK89" s="143"/>
      <c r="BL89" s="143"/>
      <c r="BM89" s="143"/>
      <c r="BN89" s="143"/>
      <c r="BO89" s="143"/>
      <c r="BP89" s="143"/>
      <c r="BQ89" s="143"/>
      <c r="BR89" s="129">
        <v>3200</v>
      </c>
      <c r="BS89" s="129">
        <v>160</v>
      </c>
      <c r="BT89" s="143"/>
      <c r="BU89" s="143"/>
      <c r="BV89" s="157">
        <v>3200</v>
      </c>
      <c r="BW89" s="157">
        <v>160</v>
      </c>
      <c r="BX89" s="142"/>
      <c r="BY89" s="142"/>
      <c r="BZ89" s="157">
        <v>3200</v>
      </c>
      <c r="CA89" s="157">
        <v>160</v>
      </c>
      <c r="CB89" s="142"/>
      <c r="CC89" s="142"/>
      <c r="CD89" s="157">
        <f t="shared" si="75"/>
        <v>0</v>
      </c>
      <c r="CE89" s="157">
        <f t="shared" si="76"/>
        <v>0</v>
      </c>
      <c r="CF89" s="389"/>
      <c r="CG89" s="44">
        <f t="shared" si="77"/>
        <v>0</v>
      </c>
      <c r="CL89" s="162"/>
      <c r="CM89" s="162"/>
      <c r="CN89" s="163"/>
      <c r="CP89" s="44"/>
      <c r="CQ89" s="144"/>
    </row>
    <row r="90" spans="1:95" s="161" customFormat="1" ht="28.15" hidden="1" customHeight="1" outlineLevel="1">
      <c r="A90" s="154">
        <v>8</v>
      </c>
      <c r="B90" s="155" t="s">
        <v>38</v>
      </c>
      <c r="C90" s="156" t="s">
        <v>1452</v>
      </c>
      <c r="D90" s="156"/>
      <c r="E90" s="156"/>
      <c r="F90" s="156" t="s">
        <v>12</v>
      </c>
      <c r="G90" s="147"/>
      <c r="H90" s="145"/>
      <c r="I90" s="145"/>
      <c r="J90" s="157">
        <v>20</v>
      </c>
      <c r="K90" s="157">
        <v>1</v>
      </c>
      <c r="L90" s="142"/>
      <c r="M90" s="142"/>
      <c r="N90" s="129">
        <v>20</v>
      </c>
      <c r="O90" s="129">
        <v>1</v>
      </c>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60"/>
      <c r="AY90" s="143"/>
      <c r="AZ90" s="143"/>
      <c r="BA90" s="143"/>
      <c r="BB90" s="143"/>
      <c r="BC90" s="143"/>
      <c r="BD90" s="143"/>
      <c r="BE90" s="143"/>
      <c r="BF90" s="143"/>
      <c r="BG90" s="143"/>
      <c r="BH90" s="143"/>
      <c r="BI90" s="143"/>
      <c r="BJ90" s="143"/>
      <c r="BK90" s="143"/>
      <c r="BL90" s="143"/>
      <c r="BM90" s="143"/>
      <c r="BN90" s="143"/>
      <c r="BO90" s="143"/>
      <c r="BP90" s="143"/>
      <c r="BQ90" s="143"/>
      <c r="BR90" s="129">
        <v>20</v>
      </c>
      <c r="BS90" s="129">
        <v>1</v>
      </c>
      <c r="BT90" s="143"/>
      <c r="BU90" s="143"/>
      <c r="BV90" s="157">
        <v>20</v>
      </c>
      <c r="BW90" s="157">
        <v>1</v>
      </c>
      <c r="BX90" s="142"/>
      <c r="BY90" s="142"/>
      <c r="BZ90" s="157">
        <v>20</v>
      </c>
      <c r="CA90" s="157">
        <v>1</v>
      </c>
      <c r="CB90" s="142"/>
      <c r="CC90" s="142"/>
      <c r="CD90" s="157">
        <f t="shared" si="75"/>
        <v>0</v>
      </c>
      <c r="CE90" s="157">
        <f t="shared" si="76"/>
        <v>0</v>
      </c>
      <c r="CF90" s="389"/>
      <c r="CG90" s="44">
        <f t="shared" si="77"/>
        <v>0</v>
      </c>
      <c r="CL90" s="162"/>
      <c r="CM90" s="162"/>
      <c r="CN90" s="163"/>
      <c r="CP90" s="44"/>
      <c r="CQ90" s="144"/>
    </row>
    <row r="91" spans="1:95" s="161" customFormat="1" ht="28.15" hidden="1" customHeight="1" outlineLevel="1">
      <c r="A91" s="154">
        <v>9</v>
      </c>
      <c r="B91" s="155" t="s">
        <v>39</v>
      </c>
      <c r="C91" s="156" t="s">
        <v>11</v>
      </c>
      <c r="D91" s="156"/>
      <c r="E91" s="156"/>
      <c r="F91" s="156" t="s">
        <v>10</v>
      </c>
      <c r="G91" s="147"/>
      <c r="H91" s="145"/>
      <c r="I91" s="145"/>
      <c r="J91" s="157">
        <v>1640</v>
      </c>
      <c r="K91" s="157">
        <v>140</v>
      </c>
      <c r="L91" s="142"/>
      <c r="M91" s="142"/>
      <c r="N91" s="129">
        <v>1640</v>
      </c>
      <c r="O91" s="129">
        <v>140</v>
      </c>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60"/>
      <c r="AY91" s="143"/>
      <c r="AZ91" s="143"/>
      <c r="BA91" s="143"/>
      <c r="BB91" s="143"/>
      <c r="BC91" s="143"/>
      <c r="BD91" s="143"/>
      <c r="BE91" s="143"/>
      <c r="BF91" s="143"/>
      <c r="BG91" s="143"/>
      <c r="BH91" s="143"/>
      <c r="BI91" s="143"/>
      <c r="BJ91" s="143"/>
      <c r="BK91" s="143"/>
      <c r="BL91" s="143"/>
      <c r="BM91" s="143"/>
      <c r="BN91" s="143"/>
      <c r="BO91" s="143"/>
      <c r="BP91" s="143"/>
      <c r="BQ91" s="143"/>
      <c r="BR91" s="129">
        <v>1640</v>
      </c>
      <c r="BS91" s="129">
        <v>140</v>
      </c>
      <c r="BT91" s="143"/>
      <c r="BU91" s="143"/>
      <c r="BV91" s="157">
        <v>1640</v>
      </c>
      <c r="BW91" s="157">
        <v>140</v>
      </c>
      <c r="BX91" s="142"/>
      <c r="BY91" s="142"/>
      <c r="BZ91" s="157">
        <v>1640</v>
      </c>
      <c r="CA91" s="157">
        <v>140</v>
      </c>
      <c r="CB91" s="142"/>
      <c r="CC91" s="142"/>
      <c r="CD91" s="157">
        <f t="shared" si="75"/>
        <v>0</v>
      </c>
      <c r="CE91" s="157">
        <f t="shared" si="76"/>
        <v>0</v>
      </c>
      <c r="CF91" s="389"/>
      <c r="CG91" s="44">
        <f t="shared" si="77"/>
        <v>0</v>
      </c>
      <c r="CL91" s="162"/>
      <c r="CM91" s="162"/>
      <c r="CN91" s="163"/>
      <c r="CP91" s="44"/>
      <c r="CQ91" s="144"/>
    </row>
    <row r="92" spans="1:95" s="161" customFormat="1" ht="28.15" hidden="1" customHeight="1" outlineLevel="1">
      <c r="A92" s="154">
        <v>10</v>
      </c>
      <c r="B92" s="155" t="s">
        <v>40</v>
      </c>
      <c r="C92" s="156" t="s">
        <v>1546</v>
      </c>
      <c r="D92" s="156"/>
      <c r="E92" s="156"/>
      <c r="F92" s="156" t="s">
        <v>41</v>
      </c>
      <c r="G92" s="147"/>
      <c r="H92" s="145"/>
      <c r="I92" s="145"/>
      <c r="J92" s="157">
        <v>1860</v>
      </c>
      <c r="K92" s="157">
        <v>93</v>
      </c>
      <c r="L92" s="142"/>
      <c r="M92" s="142"/>
      <c r="N92" s="129">
        <v>1860</v>
      </c>
      <c r="O92" s="129">
        <v>93</v>
      </c>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60"/>
      <c r="AY92" s="143"/>
      <c r="AZ92" s="143"/>
      <c r="BA92" s="143"/>
      <c r="BB92" s="143"/>
      <c r="BC92" s="143"/>
      <c r="BD92" s="143"/>
      <c r="BE92" s="143"/>
      <c r="BF92" s="143"/>
      <c r="BG92" s="143"/>
      <c r="BH92" s="143"/>
      <c r="BI92" s="143"/>
      <c r="BJ92" s="143"/>
      <c r="BK92" s="143"/>
      <c r="BL92" s="143"/>
      <c r="BM92" s="143"/>
      <c r="BN92" s="143"/>
      <c r="BO92" s="143"/>
      <c r="BP92" s="143"/>
      <c r="BQ92" s="143"/>
      <c r="BR92" s="129">
        <v>1860</v>
      </c>
      <c r="BS92" s="129">
        <v>93</v>
      </c>
      <c r="BT92" s="143"/>
      <c r="BU92" s="143"/>
      <c r="BV92" s="157">
        <v>1860</v>
      </c>
      <c r="BW92" s="157">
        <v>93</v>
      </c>
      <c r="BX92" s="142"/>
      <c r="BY92" s="142"/>
      <c r="BZ92" s="157">
        <v>1860</v>
      </c>
      <c r="CA92" s="157">
        <v>93</v>
      </c>
      <c r="CB92" s="142"/>
      <c r="CC92" s="142"/>
      <c r="CD92" s="157">
        <f t="shared" si="75"/>
        <v>0</v>
      </c>
      <c r="CE92" s="157">
        <f t="shared" si="76"/>
        <v>0</v>
      </c>
      <c r="CF92" s="389"/>
      <c r="CG92" s="44">
        <f t="shared" si="77"/>
        <v>0</v>
      </c>
      <c r="CL92" s="162"/>
      <c r="CM92" s="162"/>
      <c r="CN92" s="163"/>
      <c r="CP92" s="44"/>
      <c r="CQ92" s="144"/>
    </row>
    <row r="93" spans="1:95" s="168" customFormat="1" ht="28.15" hidden="1" customHeight="1" outlineLevel="1">
      <c r="A93" s="148" t="s">
        <v>1566</v>
      </c>
      <c r="B93" s="165" t="s">
        <v>1567</v>
      </c>
      <c r="C93" s="166"/>
      <c r="D93" s="166"/>
      <c r="E93" s="166"/>
      <c r="F93" s="166"/>
      <c r="G93" s="149"/>
      <c r="H93" s="150"/>
      <c r="I93" s="150"/>
      <c r="J93" s="152">
        <f t="shared" ref="J93:M93" si="81">SUM(J94:J103)</f>
        <v>0</v>
      </c>
      <c r="K93" s="152">
        <f t="shared" si="81"/>
        <v>0</v>
      </c>
      <c r="L93" s="152">
        <f t="shared" si="81"/>
        <v>0</v>
      </c>
      <c r="M93" s="152">
        <f t="shared" si="81"/>
        <v>0</v>
      </c>
      <c r="N93" s="152">
        <v>154000</v>
      </c>
      <c r="O93" s="152">
        <v>154000</v>
      </c>
      <c r="P93" s="152">
        <v>10000</v>
      </c>
      <c r="Q93" s="152">
        <v>0</v>
      </c>
      <c r="R93" s="152">
        <f t="shared" ref="R93:CC93" si="82">SUM(R94:R103)</f>
        <v>0</v>
      </c>
      <c r="S93" s="152">
        <f t="shared" si="82"/>
        <v>0</v>
      </c>
      <c r="T93" s="152">
        <f t="shared" si="82"/>
        <v>0</v>
      </c>
      <c r="U93" s="152">
        <f t="shared" si="82"/>
        <v>0</v>
      </c>
      <c r="V93" s="152">
        <f t="shared" si="82"/>
        <v>0</v>
      </c>
      <c r="W93" s="152">
        <f t="shared" si="82"/>
        <v>0</v>
      </c>
      <c r="X93" s="152">
        <f t="shared" si="82"/>
        <v>0</v>
      </c>
      <c r="Y93" s="152">
        <f t="shared" si="82"/>
        <v>0</v>
      </c>
      <c r="Z93" s="152">
        <f t="shared" si="82"/>
        <v>0</v>
      </c>
      <c r="AA93" s="152">
        <f t="shared" si="82"/>
        <v>0</v>
      </c>
      <c r="AB93" s="152">
        <f t="shared" si="82"/>
        <v>0</v>
      </c>
      <c r="AC93" s="152">
        <f t="shared" si="82"/>
        <v>0</v>
      </c>
      <c r="AD93" s="152">
        <f t="shared" si="82"/>
        <v>0</v>
      </c>
      <c r="AE93" s="152">
        <f t="shared" si="82"/>
        <v>0</v>
      </c>
      <c r="AF93" s="152">
        <f t="shared" si="82"/>
        <v>0</v>
      </c>
      <c r="AG93" s="152">
        <f t="shared" si="82"/>
        <v>0</v>
      </c>
      <c r="AH93" s="152">
        <f t="shared" si="82"/>
        <v>0</v>
      </c>
      <c r="AI93" s="152">
        <f t="shared" si="82"/>
        <v>0</v>
      </c>
      <c r="AJ93" s="152">
        <f t="shared" si="82"/>
        <v>0</v>
      </c>
      <c r="AK93" s="152">
        <f t="shared" si="82"/>
        <v>0</v>
      </c>
      <c r="AL93" s="152">
        <f t="shared" si="82"/>
        <v>0</v>
      </c>
      <c r="AM93" s="152">
        <f t="shared" si="82"/>
        <v>0</v>
      </c>
      <c r="AN93" s="152">
        <f t="shared" si="82"/>
        <v>0</v>
      </c>
      <c r="AO93" s="152">
        <f t="shared" si="82"/>
        <v>0</v>
      </c>
      <c r="AP93" s="152">
        <f t="shared" si="82"/>
        <v>0</v>
      </c>
      <c r="AQ93" s="152">
        <f t="shared" si="82"/>
        <v>0</v>
      </c>
      <c r="AR93" s="152">
        <f t="shared" si="82"/>
        <v>0</v>
      </c>
      <c r="AS93" s="152">
        <f t="shared" si="82"/>
        <v>0</v>
      </c>
      <c r="AT93" s="152">
        <f t="shared" si="82"/>
        <v>0</v>
      </c>
      <c r="AU93" s="152">
        <f t="shared" si="82"/>
        <v>0</v>
      </c>
      <c r="AV93" s="152">
        <f t="shared" si="82"/>
        <v>0</v>
      </c>
      <c r="AW93" s="152">
        <f t="shared" si="82"/>
        <v>0</v>
      </c>
      <c r="AX93" s="152">
        <f t="shared" si="82"/>
        <v>0</v>
      </c>
      <c r="AY93" s="152">
        <f t="shared" si="82"/>
        <v>0</v>
      </c>
      <c r="AZ93" s="152">
        <f t="shared" si="82"/>
        <v>0</v>
      </c>
      <c r="BA93" s="152">
        <f t="shared" si="82"/>
        <v>0</v>
      </c>
      <c r="BB93" s="152">
        <f t="shared" si="82"/>
        <v>0</v>
      </c>
      <c r="BC93" s="152">
        <f t="shared" si="82"/>
        <v>0</v>
      </c>
      <c r="BD93" s="152">
        <f t="shared" si="82"/>
        <v>0</v>
      </c>
      <c r="BE93" s="152">
        <f t="shared" si="82"/>
        <v>0</v>
      </c>
      <c r="BF93" s="152">
        <f t="shared" si="82"/>
        <v>0</v>
      </c>
      <c r="BG93" s="152">
        <f t="shared" si="82"/>
        <v>0</v>
      </c>
      <c r="BH93" s="152">
        <f t="shared" si="82"/>
        <v>0</v>
      </c>
      <c r="BI93" s="152">
        <f t="shared" si="82"/>
        <v>0</v>
      </c>
      <c r="BJ93" s="152">
        <f t="shared" si="82"/>
        <v>0</v>
      </c>
      <c r="BK93" s="152">
        <f t="shared" si="82"/>
        <v>0</v>
      </c>
      <c r="BL93" s="152">
        <f t="shared" si="82"/>
        <v>0</v>
      </c>
      <c r="BM93" s="152">
        <f t="shared" si="82"/>
        <v>0</v>
      </c>
      <c r="BN93" s="152">
        <f t="shared" si="82"/>
        <v>0</v>
      </c>
      <c r="BO93" s="152">
        <f t="shared" si="82"/>
        <v>0</v>
      </c>
      <c r="BP93" s="152">
        <f t="shared" si="82"/>
        <v>0</v>
      </c>
      <c r="BQ93" s="152">
        <f t="shared" si="82"/>
        <v>0</v>
      </c>
      <c r="BR93" s="152">
        <f t="shared" si="82"/>
        <v>154000</v>
      </c>
      <c r="BS93" s="152">
        <f t="shared" si="82"/>
        <v>154000</v>
      </c>
      <c r="BT93" s="152">
        <f t="shared" si="82"/>
        <v>10000</v>
      </c>
      <c r="BU93" s="152">
        <f t="shared" si="82"/>
        <v>0</v>
      </c>
      <c r="BV93" s="151">
        <f t="shared" si="82"/>
        <v>196164.30800000002</v>
      </c>
      <c r="BW93" s="151">
        <f t="shared" si="82"/>
        <v>184164.30800000002</v>
      </c>
      <c r="BX93" s="151">
        <f t="shared" si="82"/>
        <v>10000</v>
      </c>
      <c r="BY93" s="151">
        <f t="shared" si="82"/>
        <v>0</v>
      </c>
      <c r="BZ93" s="151">
        <f t="shared" si="82"/>
        <v>231164.30800000002</v>
      </c>
      <c r="CA93" s="151">
        <f t="shared" si="82"/>
        <v>219164.30800000002</v>
      </c>
      <c r="CB93" s="151">
        <f t="shared" si="82"/>
        <v>10000</v>
      </c>
      <c r="CC93" s="151">
        <f t="shared" si="82"/>
        <v>0</v>
      </c>
      <c r="CD93" s="151">
        <f t="shared" ref="CD93:CE93" si="83">SUM(CD94:CD103)</f>
        <v>35000</v>
      </c>
      <c r="CE93" s="151">
        <f t="shared" si="83"/>
        <v>0</v>
      </c>
      <c r="CF93" s="390"/>
      <c r="CG93" s="44">
        <f t="shared" si="77"/>
        <v>30164.308000000019</v>
      </c>
      <c r="CL93" s="169"/>
      <c r="CM93" s="169"/>
      <c r="CN93" s="170"/>
      <c r="CP93" s="44"/>
      <c r="CQ93" s="144"/>
    </row>
    <row r="94" spans="1:95" ht="28.15" hidden="1" customHeight="1" outlineLevel="1">
      <c r="A94" s="154">
        <v>1</v>
      </c>
      <c r="B94" s="171" t="s">
        <v>27</v>
      </c>
      <c r="C94" s="156" t="s">
        <v>1451</v>
      </c>
      <c r="D94" s="156"/>
      <c r="E94" s="156"/>
      <c r="F94" s="172" t="s">
        <v>9</v>
      </c>
      <c r="G94" s="155"/>
      <c r="H94" s="156"/>
      <c r="I94" s="156"/>
      <c r="J94" s="157"/>
      <c r="K94" s="157"/>
      <c r="L94" s="157"/>
      <c r="M94" s="157"/>
      <c r="N94" s="129">
        <v>15000</v>
      </c>
      <c r="O94" s="129">
        <v>15000</v>
      </c>
      <c r="P94" s="129">
        <v>0</v>
      </c>
      <c r="Q94" s="129">
        <v>0</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58"/>
      <c r="AY94" s="129"/>
      <c r="AZ94" s="129"/>
      <c r="BA94" s="129"/>
      <c r="BB94" s="129"/>
      <c r="BC94" s="129"/>
      <c r="BD94" s="129"/>
      <c r="BE94" s="129"/>
      <c r="BF94" s="129"/>
      <c r="BG94" s="129"/>
      <c r="BH94" s="129"/>
      <c r="BI94" s="129"/>
      <c r="BJ94" s="129"/>
      <c r="BK94" s="129"/>
      <c r="BL94" s="129"/>
      <c r="BM94" s="129"/>
      <c r="BN94" s="129"/>
      <c r="BO94" s="129"/>
      <c r="BP94" s="129"/>
      <c r="BQ94" s="129"/>
      <c r="BR94" s="129">
        <v>15000</v>
      </c>
      <c r="BS94" s="129">
        <v>15000</v>
      </c>
      <c r="BT94" s="129">
        <v>0</v>
      </c>
      <c r="BU94" s="129">
        <v>0</v>
      </c>
      <c r="BV94" s="157">
        <v>15000</v>
      </c>
      <c r="BW94" s="157">
        <v>15000</v>
      </c>
      <c r="BX94" s="157">
        <v>0</v>
      </c>
      <c r="BY94" s="157">
        <v>0</v>
      </c>
      <c r="BZ94" s="157">
        <v>25000</v>
      </c>
      <c r="CA94" s="157">
        <v>25000</v>
      </c>
      <c r="CB94" s="157">
        <v>0</v>
      </c>
      <c r="CC94" s="157">
        <v>0</v>
      </c>
      <c r="CD94" s="157">
        <f t="shared" si="75"/>
        <v>10000</v>
      </c>
      <c r="CE94" s="157">
        <f t="shared" si="76"/>
        <v>0</v>
      </c>
      <c r="CF94" s="159"/>
      <c r="CG94" s="44">
        <f t="shared" si="77"/>
        <v>0</v>
      </c>
      <c r="CN94" s="1"/>
      <c r="CP94" s="44"/>
      <c r="CQ94" s="144"/>
    </row>
    <row r="95" spans="1:95" ht="28.15" hidden="1" customHeight="1" outlineLevel="1">
      <c r="A95" s="154">
        <v>2</v>
      </c>
      <c r="B95" s="171" t="s">
        <v>1568</v>
      </c>
      <c r="C95" s="156" t="s">
        <v>29</v>
      </c>
      <c r="D95" s="156"/>
      <c r="E95" s="156"/>
      <c r="F95" s="172" t="s">
        <v>30</v>
      </c>
      <c r="G95" s="155"/>
      <c r="H95" s="156"/>
      <c r="I95" s="156"/>
      <c r="J95" s="157"/>
      <c r="K95" s="157"/>
      <c r="L95" s="157"/>
      <c r="M95" s="157"/>
      <c r="N95" s="129">
        <v>15000</v>
      </c>
      <c r="O95" s="129">
        <v>15000</v>
      </c>
      <c r="P95" s="129">
        <v>0</v>
      </c>
      <c r="Q95" s="129">
        <v>0</v>
      </c>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58"/>
      <c r="AY95" s="129"/>
      <c r="AZ95" s="129"/>
      <c r="BA95" s="129"/>
      <c r="BB95" s="129"/>
      <c r="BC95" s="129"/>
      <c r="BD95" s="129"/>
      <c r="BE95" s="129"/>
      <c r="BF95" s="129"/>
      <c r="BG95" s="129"/>
      <c r="BH95" s="129"/>
      <c r="BI95" s="129"/>
      <c r="BJ95" s="129"/>
      <c r="BK95" s="129"/>
      <c r="BL95" s="129"/>
      <c r="BM95" s="129"/>
      <c r="BN95" s="129"/>
      <c r="BO95" s="129"/>
      <c r="BP95" s="129"/>
      <c r="BQ95" s="129"/>
      <c r="BR95" s="129">
        <v>15000</v>
      </c>
      <c r="BS95" s="129">
        <v>15000</v>
      </c>
      <c r="BT95" s="129">
        <v>0</v>
      </c>
      <c r="BU95" s="129">
        <v>0</v>
      </c>
      <c r="BV95" s="157">
        <v>20000</v>
      </c>
      <c r="BW95" s="157">
        <v>20000</v>
      </c>
      <c r="BX95" s="157">
        <v>0</v>
      </c>
      <c r="BY95" s="157">
        <v>0</v>
      </c>
      <c r="BZ95" s="157">
        <v>25000</v>
      </c>
      <c r="CA95" s="157">
        <v>25000</v>
      </c>
      <c r="CB95" s="157">
        <v>0</v>
      </c>
      <c r="CC95" s="157">
        <v>0</v>
      </c>
      <c r="CD95" s="157">
        <f t="shared" si="75"/>
        <v>5000</v>
      </c>
      <c r="CE95" s="157">
        <f t="shared" si="76"/>
        <v>0</v>
      </c>
      <c r="CF95" s="159"/>
      <c r="CG95" s="44">
        <f t="shared" si="77"/>
        <v>5000</v>
      </c>
      <c r="CN95" s="1"/>
      <c r="CP95" s="44"/>
      <c r="CQ95" s="144"/>
    </row>
    <row r="96" spans="1:95" ht="28.15" hidden="1" customHeight="1" outlineLevel="1">
      <c r="A96" s="154">
        <v>3</v>
      </c>
      <c r="B96" s="171" t="s">
        <v>31</v>
      </c>
      <c r="C96" s="156" t="s">
        <v>1539</v>
      </c>
      <c r="D96" s="156"/>
      <c r="E96" s="156"/>
      <c r="F96" s="172" t="s">
        <v>32</v>
      </c>
      <c r="G96" s="155"/>
      <c r="H96" s="156"/>
      <c r="I96" s="156"/>
      <c r="J96" s="157"/>
      <c r="K96" s="157"/>
      <c r="L96" s="157"/>
      <c r="M96" s="157"/>
      <c r="N96" s="129">
        <v>15000</v>
      </c>
      <c r="O96" s="129">
        <v>15000</v>
      </c>
      <c r="P96" s="129">
        <v>0</v>
      </c>
      <c r="Q96" s="129">
        <v>0</v>
      </c>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58"/>
      <c r="AY96" s="129"/>
      <c r="AZ96" s="129"/>
      <c r="BA96" s="129"/>
      <c r="BB96" s="129"/>
      <c r="BC96" s="129"/>
      <c r="BD96" s="129"/>
      <c r="BE96" s="129"/>
      <c r="BF96" s="129"/>
      <c r="BG96" s="129"/>
      <c r="BH96" s="129"/>
      <c r="BI96" s="129"/>
      <c r="BJ96" s="129"/>
      <c r="BK96" s="129"/>
      <c r="BL96" s="129"/>
      <c r="BM96" s="129"/>
      <c r="BN96" s="129"/>
      <c r="BO96" s="129"/>
      <c r="BP96" s="129"/>
      <c r="BQ96" s="129"/>
      <c r="BR96" s="129">
        <v>15000</v>
      </c>
      <c r="BS96" s="129">
        <v>15000</v>
      </c>
      <c r="BT96" s="129">
        <v>0</v>
      </c>
      <c r="BU96" s="129">
        <v>0</v>
      </c>
      <c r="BV96" s="157">
        <v>25000</v>
      </c>
      <c r="BW96" s="157">
        <v>25000</v>
      </c>
      <c r="BX96" s="157">
        <v>0</v>
      </c>
      <c r="BY96" s="157">
        <v>0</v>
      </c>
      <c r="BZ96" s="157">
        <v>25000</v>
      </c>
      <c r="CA96" s="157">
        <v>25000</v>
      </c>
      <c r="CB96" s="157">
        <v>0</v>
      </c>
      <c r="CC96" s="157">
        <v>0</v>
      </c>
      <c r="CD96" s="157">
        <f t="shared" si="75"/>
        <v>0</v>
      </c>
      <c r="CE96" s="157">
        <f t="shared" si="76"/>
        <v>0</v>
      </c>
      <c r="CF96" s="159"/>
      <c r="CG96" s="44">
        <f t="shared" si="77"/>
        <v>10000</v>
      </c>
      <c r="CN96" s="1"/>
      <c r="CP96" s="44"/>
      <c r="CQ96" s="144"/>
    </row>
    <row r="97" spans="1:95" ht="28.15" hidden="1" customHeight="1" outlineLevel="1">
      <c r="A97" s="154">
        <v>4</v>
      </c>
      <c r="B97" s="171" t="s">
        <v>33</v>
      </c>
      <c r="C97" s="156" t="s">
        <v>1540</v>
      </c>
      <c r="D97" s="156"/>
      <c r="E97" s="156"/>
      <c r="F97" s="172" t="s">
        <v>1541</v>
      </c>
      <c r="G97" s="155"/>
      <c r="H97" s="156"/>
      <c r="I97" s="156"/>
      <c r="J97" s="157"/>
      <c r="K97" s="157"/>
      <c r="L97" s="157"/>
      <c r="M97" s="157"/>
      <c r="N97" s="129">
        <v>17000</v>
      </c>
      <c r="O97" s="129">
        <v>17000</v>
      </c>
      <c r="P97" s="129">
        <v>0</v>
      </c>
      <c r="Q97" s="129">
        <v>0</v>
      </c>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58"/>
      <c r="AY97" s="129"/>
      <c r="AZ97" s="129"/>
      <c r="BA97" s="129"/>
      <c r="BB97" s="129"/>
      <c r="BC97" s="129"/>
      <c r="BD97" s="129"/>
      <c r="BE97" s="129"/>
      <c r="BF97" s="129"/>
      <c r="BG97" s="129"/>
      <c r="BH97" s="129"/>
      <c r="BI97" s="129"/>
      <c r="BJ97" s="129"/>
      <c r="BK97" s="129"/>
      <c r="BL97" s="129"/>
      <c r="BM97" s="129"/>
      <c r="BN97" s="129"/>
      <c r="BO97" s="129"/>
      <c r="BP97" s="129"/>
      <c r="BQ97" s="129"/>
      <c r="BR97" s="129">
        <v>17000</v>
      </c>
      <c r="BS97" s="129">
        <v>17000</v>
      </c>
      <c r="BT97" s="129">
        <v>0</v>
      </c>
      <c r="BU97" s="129">
        <v>0</v>
      </c>
      <c r="BV97" s="307">
        <v>39164.308000000005</v>
      </c>
      <c r="BW97" s="157">
        <v>27164.308000000001</v>
      </c>
      <c r="BX97" s="157">
        <v>0</v>
      </c>
      <c r="BY97" s="157">
        <v>0</v>
      </c>
      <c r="BZ97" s="307">
        <v>39164.308000000005</v>
      </c>
      <c r="CA97" s="157">
        <v>27164.308000000001</v>
      </c>
      <c r="CB97" s="157">
        <v>0</v>
      </c>
      <c r="CC97" s="157">
        <v>0</v>
      </c>
      <c r="CD97" s="157">
        <f t="shared" si="75"/>
        <v>0</v>
      </c>
      <c r="CE97" s="157">
        <f t="shared" si="76"/>
        <v>0</v>
      </c>
      <c r="CF97" s="159"/>
      <c r="CG97" s="44">
        <f t="shared" si="77"/>
        <v>10164.308000000001</v>
      </c>
      <c r="CN97" s="1"/>
      <c r="CP97" s="44"/>
      <c r="CQ97" s="144"/>
    </row>
    <row r="98" spans="1:95" ht="28.15" hidden="1" customHeight="1" outlineLevel="1">
      <c r="A98" s="154">
        <v>5</v>
      </c>
      <c r="B98" s="171" t="s">
        <v>1569</v>
      </c>
      <c r="C98" s="156" t="s">
        <v>35</v>
      </c>
      <c r="D98" s="156"/>
      <c r="E98" s="156"/>
      <c r="F98" s="172" t="s">
        <v>17</v>
      </c>
      <c r="G98" s="155"/>
      <c r="H98" s="156"/>
      <c r="I98" s="156"/>
      <c r="J98" s="157"/>
      <c r="K98" s="157"/>
      <c r="L98" s="157"/>
      <c r="M98" s="157"/>
      <c r="N98" s="129">
        <v>15000</v>
      </c>
      <c r="O98" s="129">
        <v>15000</v>
      </c>
      <c r="P98" s="129">
        <v>0</v>
      </c>
      <c r="Q98" s="129">
        <v>0</v>
      </c>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58"/>
      <c r="AY98" s="129"/>
      <c r="AZ98" s="129"/>
      <c r="BA98" s="129"/>
      <c r="BB98" s="129"/>
      <c r="BC98" s="129"/>
      <c r="BD98" s="129"/>
      <c r="BE98" s="129"/>
      <c r="BF98" s="129"/>
      <c r="BG98" s="129"/>
      <c r="BH98" s="129"/>
      <c r="BI98" s="129"/>
      <c r="BJ98" s="129"/>
      <c r="BK98" s="129"/>
      <c r="BL98" s="129"/>
      <c r="BM98" s="129"/>
      <c r="BN98" s="129"/>
      <c r="BO98" s="129"/>
      <c r="BP98" s="129"/>
      <c r="BQ98" s="129"/>
      <c r="BR98" s="129">
        <v>15000</v>
      </c>
      <c r="BS98" s="129">
        <v>15000</v>
      </c>
      <c r="BT98" s="129">
        <v>0</v>
      </c>
      <c r="BU98" s="129">
        <v>0</v>
      </c>
      <c r="BV98" s="157">
        <v>15000</v>
      </c>
      <c r="BW98" s="157">
        <v>15000</v>
      </c>
      <c r="BX98" s="157">
        <v>0</v>
      </c>
      <c r="BY98" s="157">
        <v>0</v>
      </c>
      <c r="BZ98" s="157">
        <v>25000</v>
      </c>
      <c r="CA98" s="157">
        <v>25000</v>
      </c>
      <c r="CB98" s="157">
        <v>0</v>
      </c>
      <c r="CC98" s="157">
        <v>0</v>
      </c>
      <c r="CD98" s="157">
        <f t="shared" si="75"/>
        <v>10000</v>
      </c>
      <c r="CE98" s="157">
        <f t="shared" si="76"/>
        <v>0</v>
      </c>
      <c r="CF98" s="159"/>
      <c r="CG98" s="44">
        <f t="shared" si="77"/>
        <v>0</v>
      </c>
      <c r="CN98" s="1"/>
      <c r="CP98" s="44"/>
      <c r="CQ98" s="144"/>
    </row>
    <row r="99" spans="1:95" ht="28.15" hidden="1" customHeight="1" outlineLevel="1">
      <c r="A99" s="154">
        <v>6</v>
      </c>
      <c r="B99" s="105" t="s">
        <v>36</v>
      </c>
      <c r="C99" s="171" t="s">
        <v>1542</v>
      </c>
      <c r="D99" s="171"/>
      <c r="E99" s="171"/>
      <c r="F99" s="103" t="s">
        <v>1543</v>
      </c>
      <c r="G99" s="155"/>
      <c r="H99" s="156"/>
      <c r="I99" s="156"/>
      <c r="J99" s="157"/>
      <c r="K99" s="157"/>
      <c r="L99" s="157"/>
      <c r="M99" s="157"/>
      <c r="N99" s="129">
        <v>15000</v>
      </c>
      <c r="O99" s="129">
        <v>15000</v>
      </c>
      <c r="P99" s="129">
        <v>0</v>
      </c>
      <c r="Q99" s="129">
        <v>0</v>
      </c>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58"/>
      <c r="AY99" s="129"/>
      <c r="AZ99" s="129"/>
      <c r="BA99" s="129"/>
      <c r="BB99" s="129"/>
      <c r="BC99" s="129"/>
      <c r="BD99" s="129"/>
      <c r="BE99" s="129"/>
      <c r="BF99" s="129"/>
      <c r="BG99" s="129"/>
      <c r="BH99" s="129"/>
      <c r="BI99" s="129"/>
      <c r="BJ99" s="129"/>
      <c r="BK99" s="129"/>
      <c r="BL99" s="129"/>
      <c r="BM99" s="129"/>
      <c r="BN99" s="129"/>
      <c r="BO99" s="129"/>
      <c r="BP99" s="129"/>
      <c r="BQ99" s="129"/>
      <c r="BR99" s="129">
        <v>15000</v>
      </c>
      <c r="BS99" s="129">
        <v>15000</v>
      </c>
      <c r="BT99" s="129">
        <v>0</v>
      </c>
      <c r="BU99" s="129">
        <v>0</v>
      </c>
      <c r="BV99" s="157">
        <v>15000</v>
      </c>
      <c r="BW99" s="157">
        <v>15000</v>
      </c>
      <c r="BX99" s="157">
        <v>0</v>
      </c>
      <c r="BY99" s="157">
        <v>0</v>
      </c>
      <c r="BZ99" s="157">
        <v>15000</v>
      </c>
      <c r="CA99" s="157">
        <v>15000</v>
      </c>
      <c r="CB99" s="157">
        <v>0</v>
      </c>
      <c r="CC99" s="157">
        <v>0</v>
      </c>
      <c r="CD99" s="157">
        <f t="shared" si="75"/>
        <v>0</v>
      </c>
      <c r="CE99" s="157">
        <f t="shared" si="76"/>
        <v>0</v>
      </c>
      <c r="CF99" s="159"/>
      <c r="CG99" s="44">
        <f t="shared" si="77"/>
        <v>0</v>
      </c>
      <c r="CN99" s="1"/>
      <c r="CP99" s="44"/>
      <c r="CQ99" s="144"/>
    </row>
    <row r="100" spans="1:95" ht="28.15" hidden="1" customHeight="1" outlineLevel="1">
      <c r="A100" s="154">
        <v>7</v>
      </c>
      <c r="B100" s="105" t="s">
        <v>37</v>
      </c>
      <c r="C100" s="156" t="s">
        <v>1544</v>
      </c>
      <c r="D100" s="156"/>
      <c r="E100" s="156"/>
      <c r="F100" s="103" t="s">
        <v>1545</v>
      </c>
      <c r="G100" s="155"/>
      <c r="H100" s="156"/>
      <c r="I100" s="156"/>
      <c r="J100" s="157"/>
      <c r="K100" s="157"/>
      <c r="L100" s="157"/>
      <c r="M100" s="157"/>
      <c r="N100" s="129">
        <v>15000</v>
      </c>
      <c r="O100" s="129">
        <v>15000</v>
      </c>
      <c r="P100" s="129">
        <v>10000</v>
      </c>
      <c r="Q100" s="129">
        <v>0</v>
      </c>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58"/>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v>15000</v>
      </c>
      <c r="BS100" s="129">
        <v>15000</v>
      </c>
      <c r="BT100" s="129">
        <v>10000</v>
      </c>
      <c r="BU100" s="129">
        <v>0</v>
      </c>
      <c r="BV100" s="157">
        <v>15000</v>
      </c>
      <c r="BW100" s="157">
        <v>15000</v>
      </c>
      <c r="BX100" s="157">
        <v>10000</v>
      </c>
      <c r="BY100" s="157">
        <v>0</v>
      </c>
      <c r="BZ100" s="157">
        <v>15000</v>
      </c>
      <c r="CA100" s="157">
        <v>15000</v>
      </c>
      <c r="CB100" s="157">
        <v>10000</v>
      </c>
      <c r="CC100" s="157">
        <v>0</v>
      </c>
      <c r="CD100" s="157">
        <f t="shared" si="75"/>
        <v>0</v>
      </c>
      <c r="CE100" s="157">
        <f t="shared" si="76"/>
        <v>0</v>
      </c>
      <c r="CF100" s="159"/>
      <c r="CG100" s="44">
        <f t="shared" si="77"/>
        <v>0</v>
      </c>
      <c r="CN100" s="1"/>
      <c r="CP100" s="44"/>
      <c r="CQ100" s="144"/>
    </row>
    <row r="101" spans="1:95" ht="28.15" hidden="1" customHeight="1" outlineLevel="1">
      <c r="A101" s="154">
        <v>8</v>
      </c>
      <c r="B101" s="171" t="s">
        <v>1570</v>
      </c>
      <c r="C101" s="156" t="s">
        <v>1452</v>
      </c>
      <c r="D101" s="156"/>
      <c r="E101" s="156"/>
      <c r="F101" s="172" t="s">
        <v>12</v>
      </c>
      <c r="G101" s="155"/>
      <c r="H101" s="156"/>
      <c r="I101" s="156"/>
      <c r="J101" s="157"/>
      <c r="K101" s="157"/>
      <c r="L101" s="157"/>
      <c r="M101" s="157"/>
      <c r="N101" s="129">
        <v>15000</v>
      </c>
      <c r="O101" s="129">
        <v>15000</v>
      </c>
      <c r="P101" s="129">
        <v>0</v>
      </c>
      <c r="Q101" s="129">
        <v>0</v>
      </c>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58"/>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v>15000</v>
      </c>
      <c r="BS101" s="129">
        <v>15000</v>
      </c>
      <c r="BT101" s="129">
        <v>0</v>
      </c>
      <c r="BU101" s="129">
        <v>0</v>
      </c>
      <c r="BV101" s="157">
        <v>15000</v>
      </c>
      <c r="BW101" s="157">
        <v>15000</v>
      </c>
      <c r="BX101" s="157">
        <v>0</v>
      </c>
      <c r="BY101" s="157">
        <v>0</v>
      </c>
      <c r="BZ101" s="157">
        <v>25000</v>
      </c>
      <c r="CA101" s="157">
        <v>25000</v>
      </c>
      <c r="CB101" s="157">
        <v>0</v>
      </c>
      <c r="CC101" s="157">
        <v>0</v>
      </c>
      <c r="CD101" s="157">
        <f t="shared" si="75"/>
        <v>10000</v>
      </c>
      <c r="CE101" s="157">
        <f t="shared" si="76"/>
        <v>0</v>
      </c>
      <c r="CF101" s="159"/>
      <c r="CG101" s="44">
        <f t="shared" si="77"/>
        <v>0</v>
      </c>
      <c r="CN101" s="1"/>
      <c r="CP101" s="44"/>
      <c r="CQ101" s="144"/>
    </row>
    <row r="102" spans="1:95" ht="28.15" hidden="1" customHeight="1" outlineLevel="1">
      <c r="A102" s="154">
        <v>9</v>
      </c>
      <c r="B102" s="105" t="s">
        <v>39</v>
      </c>
      <c r="C102" s="156" t="s">
        <v>11</v>
      </c>
      <c r="D102" s="156"/>
      <c r="E102" s="156"/>
      <c r="F102" s="103" t="s">
        <v>1571</v>
      </c>
      <c r="G102" s="155"/>
      <c r="H102" s="156"/>
      <c r="I102" s="156"/>
      <c r="J102" s="157"/>
      <c r="K102" s="157"/>
      <c r="L102" s="157"/>
      <c r="M102" s="157"/>
      <c r="N102" s="129">
        <v>15000</v>
      </c>
      <c r="O102" s="129">
        <v>15000</v>
      </c>
      <c r="P102" s="129">
        <v>0</v>
      </c>
      <c r="Q102" s="129">
        <v>0</v>
      </c>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58"/>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v>15000</v>
      </c>
      <c r="BS102" s="129">
        <v>15000</v>
      </c>
      <c r="BT102" s="129">
        <v>0</v>
      </c>
      <c r="BU102" s="129">
        <v>0</v>
      </c>
      <c r="BV102" s="157">
        <v>20000</v>
      </c>
      <c r="BW102" s="157">
        <v>20000</v>
      </c>
      <c r="BX102" s="157">
        <v>0</v>
      </c>
      <c r="BY102" s="157">
        <v>0</v>
      </c>
      <c r="BZ102" s="157">
        <v>20000</v>
      </c>
      <c r="CA102" s="157">
        <v>20000</v>
      </c>
      <c r="CB102" s="157">
        <v>0</v>
      </c>
      <c r="CC102" s="157">
        <v>0</v>
      </c>
      <c r="CD102" s="157">
        <f t="shared" si="75"/>
        <v>0</v>
      </c>
      <c r="CE102" s="157">
        <f t="shared" si="76"/>
        <v>0</v>
      </c>
      <c r="CF102" s="159"/>
      <c r="CG102" s="44">
        <f t="shared" si="77"/>
        <v>5000</v>
      </c>
      <c r="CN102" s="1"/>
      <c r="CP102" s="44"/>
      <c r="CQ102" s="144"/>
    </row>
    <row r="103" spans="1:95" ht="28.15" hidden="1" customHeight="1" outlineLevel="1">
      <c r="A103" s="154">
        <v>10</v>
      </c>
      <c r="B103" s="171" t="s">
        <v>40</v>
      </c>
      <c r="C103" s="156" t="s">
        <v>1546</v>
      </c>
      <c r="D103" s="156"/>
      <c r="E103" s="156"/>
      <c r="F103" s="172" t="s">
        <v>41</v>
      </c>
      <c r="G103" s="155"/>
      <c r="H103" s="156"/>
      <c r="I103" s="156"/>
      <c r="J103" s="157"/>
      <c r="K103" s="157"/>
      <c r="L103" s="157"/>
      <c r="M103" s="157"/>
      <c r="N103" s="129">
        <v>17000</v>
      </c>
      <c r="O103" s="129">
        <v>17000</v>
      </c>
      <c r="P103" s="129">
        <v>0</v>
      </c>
      <c r="Q103" s="129">
        <v>0</v>
      </c>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58"/>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v>17000</v>
      </c>
      <c r="BS103" s="129">
        <v>17000</v>
      </c>
      <c r="BT103" s="129">
        <v>0</v>
      </c>
      <c r="BU103" s="129">
        <v>0</v>
      </c>
      <c r="BV103" s="157">
        <v>17000</v>
      </c>
      <c r="BW103" s="157">
        <v>17000</v>
      </c>
      <c r="BX103" s="157">
        <v>0</v>
      </c>
      <c r="BY103" s="157">
        <v>0</v>
      </c>
      <c r="BZ103" s="157">
        <v>17000</v>
      </c>
      <c r="CA103" s="157">
        <v>17000</v>
      </c>
      <c r="CB103" s="157">
        <v>0</v>
      </c>
      <c r="CC103" s="157">
        <v>0</v>
      </c>
      <c r="CD103" s="157">
        <f t="shared" si="75"/>
        <v>0</v>
      </c>
      <c r="CE103" s="157">
        <f t="shared" si="76"/>
        <v>0</v>
      </c>
      <c r="CF103" s="159"/>
      <c r="CG103" s="44">
        <f t="shared" si="77"/>
        <v>0</v>
      </c>
      <c r="CN103" s="1"/>
      <c r="CP103" s="44"/>
      <c r="CQ103" s="144"/>
    </row>
    <row r="104" spans="1:95" s="168" customFormat="1" ht="28.15" hidden="1" customHeight="1" outlineLevel="1">
      <c r="A104" s="148" t="s">
        <v>1538</v>
      </c>
      <c r="B104" s="165" t="s">
        <v>1572</v>
      </c>
      <c r="C104" s="166"/>
      <c r="D104" s="166"/>
      <c r="E104" s="166"/>
      <c r="F104" s="166"/>
      <c r="G104" s="149"/>
      <c r="H104" s="150"/>
      <c r="I104" s="150"/>
      <c r="J104" s="152">
        <f>SUM(J105:J109)</f>
        <v>0</v>
      </c>
      <c r="K104" s="152">
        <f>SUM(K105:K109)</f>
        <v>0</v>
      </c>
      <c r="L104" s="152">
        <f>SUM(L105:L109)</f>
        <v>0</v>
      </c>
      <c r="M104" s="152">
        <f>SUM(M105:M109)</f>
        <v>0</v>
      </c>
      <c r="N104" s="152">
        <v>154000</v>
      </c>
      <c r="O104" s="152">
        <v>154000</v>
      </c>
      <c r="P104" s="152">
        <v>10000</v>
      </c>
      <c r="Q104" s="152">
        <v>0</v>
      </c>
      <c r="R104" s="152">
        <f t="shared" ref="R104:CC104" si="84">SUM(R105:R109)</f>
        <v>0</v>
      </c>
      <c r="S104" s="152">
        <f t="shared" si="84"/>
        <v>0</v>
      </c>
      <c r="T104" s="152">
        <f t="shared" si="84"/>
        <v>0</v>
      </c>
      <c r="U104" s="152">
        <f t="shared" si="84"/>
        <v>0</v>
      </c>
      <c r="V104" s="152">
        <f t="shared" si="84"/>
        <v>0</v>
      </c>
      <c r="W104" s="152">
        <f t="shared" si="84"/>
        <v>0</v>
      </c>
      <c r="X104" s="152">
        <f t="shared" si="84"/>
        <v>0</v>
      </c>
      <c r="Y104" s="152">
        <f t="shared" si="84"/>
        <v>0</v>
      </c>
      <c r="Z104" s="152">
        <f t="shared" si="84"/>
        <v>0</v>
      </c>
      <c r="AA104" s="152">
        <f t="shared" si="84"/>
        <v>0</v>
      </c>
      <c r="AB104" s="152">
        <f t="shared" si="84"/>
        <v>0</v>
      </c>
      <c r="AC104" s="152">
        <f t="shared" si="84"/>
        <v>0</v>
      </c>
      <c r="AD104" s="152">
        <f t="shared" si="84"/>
        <v>0</v>
      </c>
      <c r="AE104" s="152">
        <f t="shared" si="84"/>
        <v>0</v>
      </c>
      <c r="AF104" s="152">
        <f t="shared" si="84"/>
        <v>0</v>
      </c>
      <c r="AG104" s="152">
        <f t="shared" si="84"/>
        <v>0</v>
      </c>
      <c r="AH104" s="152">
        <f t="shared" si="84"/>
        <v>0</v>
      </c>
      <c r="AI104" s="152">
        <f t="shared" si="84"/>
        <v>0</v>
      </c>
      <c r="AJ104" s="152">
        <f t="shared" si="84"/>
        <v>0</v>
      </c>
      <c r="AK104" s="152">
        <f t="shared" si="84"/>
        <v>0</v>
      </c>
      <c r="AL104" s="152">
        <f t="shared" si="84"/>
        <v>0</v>
      </c>
      <c r="AM104" s="152">
        <f t="shared" si="84"/>
        <v>0</v>
      </c>
      <c r="AN104" s="152">
        <f t="shared" si="84"/>
        <v>0</v>
      </c>
      <c r="AO104" s="152">
        <f t="shared" si="84"/>
        <v>0</v>
      </c>
      <c r="AP104" s="152">
        <f t="shared" si="84"/>
        <v>0</v>
      </c>
      <c r="AQ104" s="152">
        <f t="shared" si="84"/>
        <v>0</v>
      </c>
      <c r="AR104" s="152">
        <f t="shared" si="84"/>
        <v>0</v>
      </c>
      <c r="AS104" s="152">
        <f t="shared" si="84"/>
        <v>0</v>
      </c>
      <c r="AT104" s="152">
        <f t="shared" si="84"/>
        <v>0</v>
      </c>
      <c r="AU104" s="152">
        <f t="shared" si="84"/>
        <v>0</v>
      </c>
      <c r="AV104" s="152">
        <f t="shared" si="84"/>
        <v>0</v>
      </c>
      <c r="AW104" s="152">
        <f t="shared" si="84"/>
        <v>0</v>
      </c>
      <c r="AX104" s="152">
        <f t="shared" si="84"/>
        <v>0</v>
      </c>
      <c r="AY104" s="152">
        <f t="shared" si="84"/>
        <v>0</v>
      </c>
      <c r="AZ104" s="152">
        <f t="shared" si="84"/>
        <v>0</v>
      </c>
      <c r="BA104" s="152">
        <f t="shared" si="84"/>
        <v>0</v>
      </c>
      <c r="BB104" s="152">
        <f t="shared" si="84"/>
        <v>0</v>
      </c>
      <c r="BC104" s="152">
        <f t="shared" si="84"/>
        <v>0</v>
      </c>
      <c r="BD104" s="152">
        <f t="shared" si="84"/>
        <v>0</v>
      </c>
      <c r="BE104" s="152">
        <f t="shared" si="84"/>
        <v>0</v>
      </c>
      <c r="BF104" s="152">
        <f t="shared" si="84"/>
        <v>0</v>
      </c>
      <c r="BG104" s="152">
        <f t="shared" si="84"/>
        <v>0</v>
      </c>
      <c r="BH104" s="152">
        <f t="shared" si="84"/>
        <v>0</v>
      </c>
      <c r="BI104" s="152">
        <f t="shared" si="84"/>
        <v>0</v>
      </c>
      <c r="BJ104" s="152">
        <f t="shared" si="84"/>
        <v>0</v>
      </c>
      <c r="BK104" s="152">
        <f t="shared" si="84"/>
        <v>0</v>
      </c>
      <c r="BL104" s="152">
        <f t="shared" si="84"/>
        <v>0</v>
      </c>
      <c r="BM104" s="152">
        <f t="shared" si="84"/>
        <v>0</v>
      </c>
      <c r="BN104" s="152">
        <f t="shared" si="84"/>
        <v>0</v>
      </c>
      <c r="BO104" s="152">
        <f t="shared" si="84"/>
        <v>0</v>
      </c>
      <c r="BP104" s="152">
        <f t="shared" si="84"/>
        <v>0</v>
      </c>
      <c r="BQ104" s="152">
        <f t="shared" si="84"/>
        <v>0</v>
      </c>
      <c r="BR104" s="152">
        <f t="shared" si="84"/>
        <v>0</v>
      </c>
      <c r="BS104" s="152">
        <f t="shared" si="84"/>
        <v>0</v>
      </c>
      <c r="BT104" s="152">
        <f t="shared" si="84"/>
        <v>0</v>
      </c>
      <c r="BU104" s="152">
        <f t="shared" si="84"/>
        <v>0</v>
      </c>
      <c r="BV104" s="151">
        <f t="shared" si="84"/>
        <v>7193</v>
      </c>
      <c r="BW104" s="151">
        <f t="shared" si="84"/>
        <v>7193</v>
      </c>
      <c r="BX104" s="151">
        <f t="shared" si="84"/>
        <v>0</v>
      </c>
      <c r="BY104" s="151">
        <f t="shared" si="84"/>
        <v>0</v>
      </c>
      <c r="BZ104" s="151">
        <f t="shared" si="84"/>
        <v>7193</v>
      </c>
      <c r="CA104" s="151">
        <f t="shared" si="84"/>
        <v>7193</v>
      </c>
      <c r="CB104" s="151">
        <f t="shared" si="84"/>
        <v>0</v>
      </c>
      <c r="CC104" s="151">
        <f t="shared" si="84"/>
        <v>0</v>
      </c>
      <c r="CD104" s="151">
        <f t="shared" ref="CD104:CE104" si="85">SUM(CD105:CD109)</f>
        <v>0</v>
      </c>
      <c r="CE104" s="151">
        <f t="shared" si="85"/>
        <v>0</v>
      </c>
      <c r="CF104" s="390"/>
      <c r="CG104" s="44">
        <f t="shared" si="77"/>
        <v>7193</v>
      </c>
      <c r="CL104" s="169"/>
      <c r="CM104" s="169"/>
      <c r="CN104" s="170"/>
      <c r="CP104" s="44"/>
      <c r="CQ104" s="144"/>
    </row>
    <row r="105" spans="1:95" ht="28.15" hidden="1" customHeight="1" outlineLevel="1">
      <c r="A105" s="154">
        <v>1</v>
      </c>
      <c r="B105" s="171" t="s">
        <v>31</v>
      </c>
      <c r="C105" s="156" t="s">
        <v>1539</v>
      </c>
      <c r="D105" s="156"/>
      <c r="E105" s="156"/>
      <c r="F105" s="172" t="s">
        <v>32</v>
      </c>
      <c r="G105" s="155"/>
      <c r="H105" s="156"/>
      <c r="I105" s="156"/>
      <c r="J105" s="157"/>
      <c r="K105" s="157"/>
      <c r="L105" s="157"/>
      <c r="M105" s="157"/>
      <c r="N105" s="129">
        <v>15000</v>
      </c>
      <c r="O105" s="129">
        <v>15000</v>
      </c>
      <c r="P105" s="129">
        <v>0</v>
      </c>
      <c r="Q105" s="129">
        <v>0</v>
      </c>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58"/>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v>0</v>
      </c>
      <c r="BV105" s="157">
        <v>2422</v>
      </c>
      <c r="BW105" s="157">
        <v>2422</v>
      </c>
      <c r="BX105" s="157">
        <v>0</v>
      </c>
      <c r="BY105" s="157">
        <v>0</v>
      </c>
      <c r="BZ105" s="157">
        <v>2422</v>
      </c>
      <c r="CA105" s="157">
        <v>2422</v>
      </c>
      <c r="CB105" s="157">
        <v>0</v>
      </c>
      <c r="CC105" s="157">
        <v>0</v>
      </c>
      <c r="CD105" s="157">
        <f t="shared" si="75"/>
        <v>0</v>
      </c>
      <c r="CE105" s="157">
        <f t="shared" si="76"/>
        <v>0</v>
      </c>
      <c r="CF105" s="159"/>
      <c r="CG105" s="44">
        <f t="shared" si="77"/>
        <v>2422</v>
      </c>
      <c r="CN105" s="1"/>
      <c r="CP105" s="44"/>
      <c r="CQ105" s="144"/>
    </row>
    <row r="106" spans="1:95" ht="28.15" hidden="1" customHeight="1" outlineLevel="1">
      <c r="A106" s="154">
        <v>2</v>
      </c>
      <c r="B106" s="171" t="s">
        <v>1569</v>
      </c>
      <c r="C106" s="156" t="s">
        <v>35</v>
      </c>
      <c r="D106" s="156"/>
      <c r="E106" s="156"/>
      <c r="F106" s="172" t="s">
        <v>17</v>
      </c>
      <c r="G106" s="155"/>
      <c r="H106" s="156"/>
      <c r="I106" s="156"/>
      <c r="J106" s="157"/>
      <c r="K106" s="157"/>
      <c r="L106" s="157"/>
      <c r="M106" s="157"/>
      <c r="N106" s="129">
        <v>15000</v>
      </c>
      <c r="O106" s="129">
        <v>15000</v>
      </c>
      <c r="P106" s="129">
        <v>0</v>
      </c>
      <c r="Q106" s="129">
        <v>0</v>
      </c>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58"/>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v>0</v>
      </c>
      <c r="BV106" s="157">
        <v>555</v>
      </c>
      <c r="BW106" s="157">
        <v>555</v>
      </c>
      <c r="BX106" s="157">
        <v>0</v>
      </c>
      <c r="BY106" s="157">
        <v>0</v>
      </c>
      <c r="BZ106" s="157">
        <v>555</v>
      </c>
      <c r="CA106" s="157">
        <v>555</v>
      </c>
      <c r="CB106" s="157">
        <v>0</v>
      </c>
      <c r="CC106" s="157">
        <v>0</v>
      </c>
      <c r="CD106" s="157">
        <f t="shared" si="75"/>
        <v>0</v>
      </c>
      <c r="CE106" s="157">
        <f t="shared" si="76"/>
        <v>0</v>
      </c>
      <c r="CF106" s="159"/>
      <c r="CG106" s="44">
        <f t="shared" si="77"/>
        <v>555</v>
      </c>
      <c r="CN106" s="1"/>
      <c r="CP106" s="44"/>
      <c r="CQ106" s="144"/>
    </row>
    <row r="107" spans="1:95" ht="28.15" hidden="1" customHeight="1" outlineLevel="1">
      <c r="A107" s="154">
        <v>3</v>
      </c>
      <c r="B107" s="105" t="s">
        <v>36</v>
      </c>
      <c r="C107" s="171" t="s">
        <v>1542</v>
      </c>
      <c r="D107" s="171"/>
      <c r="E107" s="171"/>
      <c r="F107" s="103" t="s">
        <v>1543</v>
      </c>
      <c r="G107" s="155"/>
      <c r="H107" s="156"/>
      <c r="I107" s="156"/>
      <c r="J107" s="157"/>
      <c r="K107" s="157"/>
      <c r="L107" s="157"/>
      <c r="M107" s="157"/>
      <c r="N107" s="129">
        <v>15000</v>
      </c>
      <c r="O107" s="129">
        <v>15000</v>
      </c>
      <c r="P107" s="129">
        <v>0</v>
      </c>
      <c r="Q107" s="129">
        <v>0</v>
      </c>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58"/>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v>0</v>
      </c>
      <c r="BV107" s="157">
        <v>1634</v>
      </c>
      <c r="BW107" s="157">
        <v>1634</v>
      </c>
      <c r="BX107" s="157"/>
      <c r="BY107" s="157">
        <v>0</v>
      </c>
      <c r="BZ107" s="157">
        <v>1634</v>
      </c>
      <c r="CA107" s="157">
        <v>1634</v>
      </c>
      <c r="CB107" s="157"/>
      <c r="CC107" s="157">
        <v>0</v>
      </c>
      <c r="CD107" s="157">
        <f t="shared" si="75"/>
        <v>0</v>
      </c>
      <c r="CE107" s="157">
        <f t="shared" si="76"/>
        <v>0</v>
      </c>
      <c r="CF107" s="159"/>
      <c r="CG107" s="44">
        <f t="shared" si="77"/>
        <v>1634</v>
      </c>
      <c r="CN107" s="1"/>
      <c r="CP107" s="44"/>
      <c r="CQ107" s="144"/>
    </row>
    <row r="108" spans="1:95" ht="28.15" hidden="1" customHeight="1" outlineLevel="1">
      <c r="A108" s="154">
        <v>4</v>
      </c>
      <c r="B108" s="105" t="s">
        <v>37</v>
      </c>
      <c r="C108" s="156" t="s">
        <v>1544</v>
      </c>
      <c r="D108" s="156"/>
      <c r="E108" s="156"/>
      <c r="F108" s="103" t="s">
        <v>1545</v>
      </c>
      <c r="G108" s="155"/>
      <c r="H108" s="156"/>
      <c r="I108" s="156"/>
      <c r="J108" s="157"/>
      <c r="K108" s="157"/>
      <c r="L108" s="157"/>
      <c r="M108" s="157"/>
      <c r="N108" s="129">
        <v>15000</v>
      </c>
      <c r="O108" s="129">
        <v>15000</v>
      </c>
      <c r="P108" s="129">
        <v>10000</v>
      </c>
      <c r="Q108" s="129">
        <v>0</v>
      </c>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58"/>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v>0</v>
      </c>
      <c r="BV108" s="157">
        <v>1840</v>
      </c>
      <c r="BW108" s="157">
        <v>1840</v>
      </c>
      <c r="BX108" s="157"/>
      <c r="BY108" s="157">
        <v>0</v>
      </c>
      <c r="BZ108" s="157">
        <v>1840</v>
      </c>
      <c r="CA108" s="157">
        <v>1840</v>
      </c>
      <c r="CB108" s="157"/>
      <c r="CC108" s="157">
        <v>0</v>
      </c>
      <c r="CD108" s="157">
        <f t="shared" si="75"/>
        <v>0</v>
      </c>
      <c r="CE108" s="157">
        <f t="shared" si="76"/>
        <v>0</v>
      </c>
      <c r="CF108" s="159"/>
      <c r="CG108" s="44">
        <f t="shared" si="77"/>
        <v>1840</v>
      </c>
      <c r="CN108" s="1"/>
      <c r="CP108" s="44"/>
      <c r="CQ108" s="144"/>
    </row>
    <row r="109" spans="1:95" ht="28.15" hidden="1" customHeight="1" outlineLevel="1">
      <c r="A109" s="154">
        <v>5</v>
      </c>
      <c r="B109" s="171" t="s">
        <v>40</v>
      </c>
      <c r="C109" s="156" t="s">
        <v>1546</v>
      </c>
      <c r="D109" s="156"/>
      <c r="E109" s="156"/>
      <c r="F109" s="172" t="s">
        <v>41</v>
      </c>
      <c r="G109" s="155"/>
      <c r="H109" s="156"/>
      <c r="I109" s="156"/>
      <c r="J109" s="157"/>
      <c r="K109" s="157"/>
      <c r="L109" s="157"/>
      <c r="M109" s="157"/>
      <c r="N109" s="129">
        <v>17000</v>
      </c>
      <c r="O109" s="129">
        <v>17000</v>
      </c>
      <c r="P109" s="129">
        <v>0</v>
      </c>
      <c r="Q109" s="129">
        <v>0</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58"/>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v>0</v>
      </c>
      <c r="BV109" s="157">
        <v>742</v>
      </c>
      <c r="BW109" s="157">
        <v>742</v>
      </c>
      <c r="BX109" s="157">
        <v>0</v>
      </c>
      <c r="BY109" s="157">
        <v>0</v>
      </c>
      <c r="BZ109" s="157">
        <v>742</v>
      </c>
      <c r="CA109" s="157">
        <v>742</v>
      </c>
      <c r="CB109" s="157">
        <v>0</v>
      </c>
      <c r="CC109" s="157">
        <v>0</v>
      </c>
      <c r="CD109" s="157">
        <f t="shared" si="75"/>
        <v>0</v>
      </c>
      <c r="CE109" s="157">
        <f t="shared" si="76"/>
        <v>0</v>
      </c>
      <c r="CF109" s="159"/>
      <c r="CG109" s="44">
        <f t="shared" si="77"/>
        <v>742</v>
      </c>
      <c r="CN109" s="1"/>
      <c r="CP109" s="44"/>
      <c r="CQ109" s="144"/>
    </row>
    <row r="110" spans="1:95" ht="28.15" customHeight="1" collapsed="1">
      <c r="A110" s="139" t="s">
        <v>1573</v>
      </c>
      <c r="B110" s="145" t="s">
        <v>1574</v>
      </c>
      <c r="C110" s="145"/>
      <c r="D110" s="145"/>
      <c r="E110" s="145"/>
      <c r="F110" s="145"/>
      <c r="G110" s="147"/>
      <c r="H110" s="145"/>
      <c r="I110" s="145"/>
      <c r="J110" s="142">
        <f t="shared" ref="J110:BU110" si="86">SUM(J111:J111)</f>
        <v>235500</v>
      </c>
      <c r="K110" s="142">
        <f t="shared" si="86"/>
        <v>180450</v>
      </c>
      <c r="L110" s="142">
        <f t="shared" si="86"/>
        <v>0</v>
      </c>
      <c r="M110" s="142">
        <f t="shared" si="86"/>
        <v>0</v>
      </c>
      <c r="N110" s="143">
        <f t="shared" si="86"/>
        <v>77700</v>
      </c>
      <c r="O110" s="143">
        <f t="shared" si="86"/>
        <v>59400</v>
      </c>
      <c r="P110" s="143">
        <f t="shared" si="86"/>
        <v>0</v>
      </c>
      <c r="Q110" s="143">
        <f t="shared" si="86"/>
        <v>0</v>
      </c>
      <c r="R110" s="143">
        <f t="shared" si="86"/>
        <v>77700</v>
      </c>
      <c r="S110" s="143">
        <f t="shared" si="86"/>
        <v>59400</v>
      </c>
      <c r="T110" s="143">
        <f t="shared" si="86"/>
        <v>0</v>
      </c>
      <c r="U110" s="143">
        <f t="shared" si="86"/>
        <v>0</v>
      </c>
      <c r="V110" s="143">
        <f t="shared" si="86"/>
        <v>77700</v>
      </c>
      <c r="W110" s="143">
        <f t="shared" si="86"/>
        <v>59400</v>
      </c>
      <c r="X110" s="143">
        <f t="shared" si="86"/>
        <v>0</v>
      </c>
      <c r="Y110" s="143">
        <f t="shared" si="86"/>
        <v>0</v>
      </c>
      <c r="Z110" s="143">
        <f t="shared" si="86"/>
        <v>30700</v>
      </c>
      <c r="AA110" s="143">
        <f t="shared" si="86"/>
        <v>30700</v>
      </c>
      <c r="AB110" s="143">
        <f t="shared" si="86"/>
        <v>0</v>
      </c>
      <c r="AC110" s="143">
        <f t="shared" si="86"/>
        <v>0</v>
      </c>
      <c r="AD110" s="143">
        <f t="shared" si="86"/>
        <v>30700</v>
      </c>
      <c r="AE110" s="143">
        <f t="shared" si="86"/>
        <v>30700</v>
      </c>
      <c r="AF110" s="143">
        <f t="shared" si="86"/>
        <v>0</v>
      </c>
      <c r="AG110" s="143">
        <f t="shared" si="86"/>
        <v>0</v>
      </c>
      <c r="AH110" s="143">
        <f t="shared" si="86"/>
        <v>47000</v>
      </c>
      <c r="AI110" s="143">
        <f t="shared" si="86"/>
        <v>28700</v>
      </c>
      <c r="AJ110" s="143">
        <f t="shared" si="86"/>
        <v>0</v>
      </c>
      <c r="AK110" s="143">
        <f t="shared" si="86"/>
        <v>0</v>
      </c>
      <c r="AL110" s="143">
        <f t="shared" si="86"/>
        <v>0</v>
      </c>
      <c r="AM110" s="143">
        <f t="shared" si="86"/>
        <v>0</v>
      </c>
      <c r="AN110" s="143">
        <f t="shared" si="86"/>
        <v>0</v>
      </c>
      <c r="AO110" s="143">
        <f t="shared" si="86"/>
        <v>0</v>
      </c>
      <c r="AP110" s="143">
        <f t="shared" si="86"/>
        <v>0</v>
      </c>
      <c r="AQ110" s="143">
        <f t="shared" si="86"/>
        <v>0</v>
      </c>
      <c r="AR110" s="143">
        <f t="shared" si="86"/>
        <v>0</v>
      </c>
      <c r="AS110" s="143">
        <f t="shared" si="86"/>
        <v>0</v>
      </c>
      <c r="AT110" s="143">
        <f t="shared" si="86"/>
        <v>47000</v>
      </c>
      <c r="AU110" s="143">
        <f t="shared" si="86"/>
        <v>28700</v>
      </c>
      <c r="AV110" s="143">
        <f t="shared" si="86"/>
        <v>0</v>
      </c>
      <c r="AW110" s="143">
        <f t="shared" si="86"/>
        <v>0</v>
      </c>
      <c r="AX110" s="143">
        <f t="shared" si="86"/>
        <v>0</v>
      </c>
      <c r="AY110" s="143">
        <f t="shared" si="86"/>
        <v>0</v>
      </c>
      <c r="AZ110" s="143">
        <f t="shared" si="86"/>
        <v>0</v>
      </c>
      <c r="BA110" s="143">
        <f t="shared" si="86"/>
        <v>0</v>
      </c>
      <c r="BB110" s="143">
        <f t="shared" si="86"/>
        <v>0</v>
      </c>
      <c r="BC110" s="143">
        <f t="shared" si="86"/>
        <v>0</v>
      </c>
      <c r="BD110" s="143">
        <f t="shared" si="86"/>
        <v>0</v>
      </c>
      <c r="BE110" s="143">
        <f t="shared" si="86"/>
        <v>0</v>
      </c>
      <c r="BF110" s="143">
        <f t="shared" si="86"/>
        <v>0</v>
      </c>
      <c r="BG110" s="143">
        <f t="shared" si="86"/>
        <v>0</v>
      </c>
      <c r="BH110" s="143">
        <f t="shared" si="86"/>
        <v>0</v>
      </c>
      <c r="BI110" s="143">
        <f t="shared" si="86"/>
        <v>0</v>
      </c>
      <c r="BJ110" s="143">
        <f t="shared" si="86"/>
        <v>0</v>
      </c>
      <c r="BK110" s="143">
        <f t="shared" si="86"/>
        <v>0</v>
      </c>
      <c r="BL110" s="143">
        <f t="shared" si="86"/>
        <v>0</v>
      </c>
      <c r="BM110" s="143">
        <f t="shared" si="86"/>
        <v>0</v>
      </c>
      <c r="BN110" s="143">
        <f t="shared" si="86"/>
        <v>0</v>
      </c>
      <c r="BO110" s="143">
        <f t="shared" si="86"/>
        <v>0</v>
      </c>
      <c r="BP110" s="143">
        <f t="shared" si="86"/>
        <v>0</v>
      </c>
      <c r="BQ110" s="143">
        <f t="shared" si="86"/>
        <v>0</v>
      </c>
      <c r="BR110" s="143">
        <f t="shared" si="86"/>
        <v>77700</v>
      </c>
      <c r="BS110" s="143">
        <f t="shared" si="86"/>
        <v>59400</v>
      </c>
      <c r="BT110" s="143">
        <f t="shared" si="86"/>
        <v>0</v>
      </c>
      <c r="BU110" s="143">
        <f t="shared" si="86"/>
        <v>0</v>
      </c>
      <c r="BV110" s="142">
        <f t="shared" ref="BV110:CE110" si="87">SUM(BV111:BV111)</f>
        <v>77700</v>
      </c>
      <c r="BW110" s="142">
        <f t="shared" si="87"/>
        <v>59400</v>
      </c>
      <c r="BX110" s="142">
        <f t="shared" si="87"/>
        <v>0</v>
      </c>
      <c r="BY110" s="142">
        <f t="shared" si="87"/>
        <v>0</v>
      </c>
      <c r="BZ110" s="142">
        <f t="shared" si="87"/>
        <v>77700</v>
      </c>
      <c r="CA110" s="142">
        <f t="shared" si="87"/>
        <v>59400</v>
      </c>
      <c r="CB110" s="142">
        <f t="shared" si="87"/>
        <v>0</v>
      </c>
      <c r="CC110" s="142">
        <f t="shared" si="87"/>
        <v>0</v>
      </c>
      <c r="CD110" s="142">
        <f t="shared" si="87"/>
        <v>0</v>
      </c>
      <c r="CE110" s="142">
        <f t="shared" si="87"/>
        <v>0</v>
      </c>
      <c r="CF110" s="257"/>
      <c r="CG110" s="44">
        <f t="shared" si="77"/>
        <v>0</v>
      </c>
      <c r="CN110" s="1" t="e">
        <f>CE110-#REF!</f>
        <v>#REF!</v>
      </c>
      <c r="CP110" s="44"/>
      <c r="CQ110" s="144"/>
    </row>
    <row r="111" spans="1:95" ht="41.45" customHeight="1">
      <c r="A111" s="154">
        <v>1</v>
      </c>
      <c r="B111" s="155" t="s">
        <v>1575</v>
      </c>
      <c r="C111" s="156" t="s">
        <v>1467</v>
      </c>
      <c r="D111" s="156"/>
      <c r="E111" s="156"/>
      <c r="F111" s="156" t="s">
        <v>15</v>
      </c>
      <c r="G111" s="155"/>
      <c r="H111" s="156"/>
      <c r="I111" s="156"/>
      <c r="J111" s="157">
        <v>235500</v>
      </c>
      <c r="K111" s="157">
        <v>180450</v>
      </c>
      <c r="L111" s="157"/>
      <c r="M111" s="157"/>
      <c r="N111" s="129">
        <v>77700</v>
      </c>
      <c r="O111" s="129">
        <v>59400</v>
      </c>
      <c r="P111" s="129">
        <v>0</v>
      </c>
      <c r="Q111" s="129">
        <v>0</v>
      </c>
      <c r="R111" s="129">
        <v>77700</v>
      </c>
      <c r="S111" s="129">
        <v>59400</v>
      </c>
      <c r="T111" s="129"/>
      <c r="U111" s="129"/>
      <c r="V111" s="129">
        <f t="shared" ref="V111:Y111" si="88">Z111+AH111+AX111</f>
        <v>77700</v>
      </c>
      <c r="W111" s="129">
        <f t="shared" si="88"/>
        <v>59400</v>
      </c>
      <c r="X111" s="129">
        <f t="shared" si="88"/>
        <v>0</v>
      </c>
      <c r="Y111" s="129">
        <f t="shared" si="88"/>
        <v>0</v>
      </c>
      <c r="Z111" s="129">
        <v>30700</v>
      </c>
      <c r="AA111" s="129">
        <v>30700</v>
      </c>
      <c r="AB111" s="129"/>
      <c r="AC111" s="129"/>
      <c r="AD111" s="129">
        <v>30700</v>
      </c>
      <c r="AE111" s="129">
        <v>30700</v>
      </c>
      <c r="AF111" s="129"/>
      <c r="AG111" s="129"/>
      <c r="AH111" s="129">
        <v>47000</v>
      </c>
      <c r="AI111" s="129">
        <v>28700</v>
      </c>
      <c r="AJ111" s="129"/>
      <c r="AK111" s="129"/>
      <c r="AL111" s="129">
        <f>Z111-AD111</f>
        <v>0</v>
      </c>
      <c r="AM111" s="129">
        <f>AA111-AE111</f>
        <v>0</v>
      </c>
      <c r="AN111" s="129"/>
      <c r="AO111" s="129"/>
      <c r="AP111" s="129"/>
      <c r="AQ111" s="129"/>
      <c r="AR111" s="129"/>
      <c r="AS111" s="129"/>
      <c r="AT111" s="129">
        <v>47000</v>
      </c>
      <c r="AU111" s="129">
        <v>28700</v>
      </c>
      <c r="AV111" s="129"/>
      <c r="AW111" s="129"/>
      <c r="AX111" s="158"/>
      <c r="AY111" s="158"/>
      <c r="AZ111" s="129"/>
      <c r="BA111" s="129"/>
      <c r="BB111" s="129">
        <f>AH111-AT111</f>
        <v>0</v>
      </c>
      <c r="BC111" s="129">
        <f>AI111-AU111</f>
        <v>0</v>
      </c>
      <c r="BD111" s="129"/>
      <c r="BE111" s="129"/>
      <c r="BF111" s="129">
        <f t="shared" si="17"/>
        <v>0</v>
      </c>
      <c r="BG111" s="129">
        <f t="shared" si="17"/>
        <v>0</v>
      </c>
      <c r="BH111" s="129"/>
      <c r="BI111" s="129"/>
      <c r="BJ111" s="129">
        <f t="shared" si="18"/>
        <v>0</v>
      </c>
      <c r="BK111" s="129">
        <f t="shared" si="18"/>
        <v>0</v>
      </c>
      <c r="BL111" s="129"/>
      <c r="BM111" s="129"/>
      <c r="BN111" s="129">
        <f t="shared" ref="BN111:BQ111" si="89">N111-V111</f>
        <v>0</v>
      </c>
      <c r="BO111" s="129">
        <f t="shared" si="89"/>
        <v>0</v>
      </c>
      <c r="BP111" s="129">
        <f t="shared" si="89"/>
        <v>0</v>
      </c>
      <c r="BQ111" s="129">
        <f t="shared" si="89"/>
        <v>0</v>
      </c>
      <c r="BR111" s="129">
        <v>77700</v>
      </c>
      <c r="BS111" s="129">
        <v>59400</v>
      </c>
      <c r="BT111" s="129">
        <v>0</v>
      </c>
      <c r="BU111" s="129">
        <v>0</v>
      </c>
      <c r="BV111" s="157">
        <v>77700</v>
      </c>
      <c r="BW111" s="157">
        <v>59400</v>
      </c>
      <c r="BX111" s="157">
        <v>0</v>
      </c>
      <c r="BY111" s="157">
        <v>0</v>
      </c>
      <c r="BZ111" s="157">
        <v>77700</v>
      </c>
      <c r="CA111" s="157">
        <v>59400</v>
      </c>
      <c r="CB111" s="157">
        <v>0</v>
      </c>
      <c r="CC111" s="157">
        <v>0</v>
      </c>
      <c r="CD111" s="157">
        <f>IF(CA111&gt;BW111,CA111-BW111,0)</f>
        <v>0</v>
      </c>
      <c r="CE111" s="157">
        <f>IF(CA111&lt;BW111,BW111-CA111,0)</f>
        <v>0</v>
      </c>
      <c r="CF111" s="159"/>
      <c r="CG111" s="44">
        <f t="shared" si="77"/>
        <v>0</v>
      </c>
      <c r="CH111" t="s">
        <v>1538</v>
      </c>
      <c r="CI111" t="s">
        <v>62</v>
      </c>
      <c r="CJ111" t="s">
        <v>1231</v>
      </c>
      <c r="CN111" s="1" t="e">
        <f>CE111-#REF!</f>
        <v>#REF!</v>
      </c>
      <c r="CP111" s="44"/>
      <c r="CQ111" s="144"/>
    </row>
    <row r="112" spans="1:95" ht="28.15" customHeight="1">
      <c r="A112" s="139" t="s">
        <v>1576</v>
      </c>
      <c r="B112" s="145" t="s">
        <v>1577</v>
      </c>
      <c r="C112" s="145"/>
      <c r="D112" s="145"/>
      <c r="E112" s="145"/>
      <c r="F112" s="145"/>
      <c r="G112" s="147"/>
      <c r="H112" s="145"/>
      <c r="I112" s="145"/>
      <c r="J112" s="142">
        <f t="shared" ref="J112:BU112" si="90">J113+J147+J150</f>
        <v>7027314.2407829994</v>
      </c>
      <c r="K112" s="142">
        <f t="shared" si="90"/>
        <v>137765.30300000001</v>
      </c>
      <c r="L112" s="142">
        <f t="shared" si="90"/>
        <v>968944.09980700002</v>
      </c>
      <c r="M112" s="142">
        <f t="shared" si="90"/>
        <v>67524.307000000001</v>
      </c>
      <c r="N112" s="143">
        <f t="shared" si="90"/>
        <v>223312.97849399998</v>
      </c>
      <c r="O112" s="143">
        <f t="shared" si="90"/>
        <v>223312.97549400001</v>
      </c>
      <c r="P112" s="143">
        <f t="shared" si="90"/>
        <v>31632.429999999997</v>
      </c>
      <c r="Q112" s="143">
        <f t="shared" si="90"/>
        <v>145824.01639400001</v>
      </c>
      <c r="R112" s="143">
        <f t="shared" si="90"/>
        <v>221778.72899399998</v>
      </c>
      <c r="S112" s="143">
        <f t="shared" si="90"/>
        <v>221285.334994</v>
      </c>
      <c r="T112" s="143">
        <f t="shared" si="90"/>
        <v>31632.429999999997</v>
      </c>
      <c r="U112" s="143">
        <f t="shared" si="90"/>
        <v>145824.01639400001</v>
      </c>
      <c r="V112" s="143">
        <f t="shared" si="90"/>
        <v>195543.462394</v>
      </c>
      <c r="W112" s="143">
        <f t="shared" si="90"/>
        <v>195543.462394</v>
      </c>
      <c r="X112" s="143">
        <f t="shared" si="90"/>
        <v>31632.429999999997</v>
      </c>
      <c r="Y112" s="143">
        <f t="shared" si="90"/>
        <v>145824.019394</v>
      </c>
      <c r="Z112" s="143">
        <f t="shared" si="90"/>
        <v>119822.04339399998</v>
      </c>
      <c r="AA112" s="143">
        <f t="shared" si="90"/>
        <v>119822.04339399998</v>
      </c>
      <c r="AB112" s="143">
        <f t="shared" si="90"/>
        <v>25556.729999999996</v>
      </c>
      <c r="AC112" s="143">
        <f t="shared" si="90"/>
        <v>86661.367394000001</v>
      </c>
      <c r="AD112" s="143">
        <f t="shared" si="90"/>
        <v>118224.36384699999</v>
      </c>
      <c r="AE112" s="143">
        <f t="shared" si="90"/>
        <v>118224.36384699999</v>
      </c>
      <c r="AF112" s="143">
        <f t="shared" si="90"/>
        <v>0</v>
      </c>
      <c r="AG112" s="143">
        <f t="shared" si="90"/>
        <v>0</v>
      </c>
      <c r="AH112" s="143">
        <f t="shared" si="90"/>
        <v>63029.031000000003</v>
      </c>
      <c r="AI112" s="143">
        <f t="shared" si="90"/>
        <v>63029.031000000003</v>
      </c>
      <c r="AJ112" s="143">
        <f t="shared" si="90"/>
        <v>6075.7</v>
      </c>
      <c r="AK112" s="143">
        <f t="shared" si="90"/>
        <v>52492.652000000002</v>
      </c>
      <c r="AL112" s="143">
        <f t="shared" si="90"/>
        <v>1597.6795470000025</v>
      </c>
      <c r="AM112" s="143">
        <f t="shared" si="90"/>
        <v>1597.6795470000025</v>
      </c>
      <c r="AN112" s="143">
        <f t="shared" si="90"/>
        <v>0</v>
      </c>
      <c r="AO112" s="143">
        <f t="shared" si="90"/>
        <v>0</v>
      </c>
      <c r="AP112" s="143">
        <f t="shared" si="90"/>
        <v>265.07810800000112</v>
      </c>
      <c r="AQ112" s="143">
        <f t="shared" si="90"/>
        <v>265.07810800000112</v>
      </c>
      <c r="AR112" s="143">
        <f t="shared" si="90"/>
        <v>0</v>
      </c>
      <c r="AS112" s="143">
        <f t="shared" si="90"/>
        <v>0</v>
      </c>
      <c r="AT112" s="143">
        <f t="shared" si="90"/>
        <v>62461.565449000002</v>
      </c>
      <c r="AU112" s="143">
        <f t="shared" si="90"/>
        <v>62461.565449000002</v>
      </c>
      <c r="AV112" s="143">
        <f t="shared" si="90"/>
        <v>0</v>
      </c>
      <c r="AW112" s="143">
        <f t="shared" si="90"/>
        <v>0</v>
      </c>
      <c r="AX112" s="143">
        <f t="shared" si="90"/>
        <v>12692.387999999999</v>
      </c>
      <c r="AY112" s="143">
        <f t="shared" si="90"/>
        <v>12692.387999999999</v>
      </c>
      <c r="AZ112" s="143">
        <f t="shared" si="90"/>
        <v>0</v>
      </c>
      <c r="BA112" s="143">
        <f t="shared" si="90"/>
        <v>6670</v>
      </c>
      <c r="BB112" s="143">
        <f t="shared" si="90"/>
        <v>567.46555100000046</v>
      </c>
      <c r="BC112" s="143">
        <f t="shared" si="90"/>
        <v>567.46555100000046</v>
      </c>
      <c r="BD112" s="143">
        <f t="shared" si="90"/>
        <v>0</v>
      </c>
      <c r="BE112" s="143">
        <f t="shared" si="90"/>
        <v>0</v>
      </c>
      <c r="BF112" s="143">
        <f t="shared" si="90"/>
        <v>567.46555100000046</v>
      </c>
      <c r="BG112" s="143">
        <f t="shared" si="90"/>
        <v>567.46555100000046</v>
      </c>
      <c r="BH112" s="143">
        <f t="shared" si="90"/>
        <v>0</v>
      </c>
      <c r="BI112" s="143">
        <f t="shared" si="90"/>
        <v>0</v>
      </c>
      <c r="BJ112" s="143">
        <f t="shared" si="90"/>
        <v>12692.387999999999</v>
      </c>
      <c r="BK112" s="143">
        <f t="shared" si="90"/>
        <v>12692.387999999999</v>
      </c>
      <c r="BL112" s="143">
        <f t="shared" si="90"/>
        <v>0</v>
      </c>
      <c r="BM112" s="143">
        <f t="shared" si="90"/>
        <v>0</v>
      </c>
      <c r="BN112" s="143">
        <f t="shared" si="90"/>
        <v>27769.516100000001</v>
      </c>
      <c r="BO112" s="143">
        <f t="shared" si="90"/>
        <v>27769.5131</v>
      </c>
      <c r="BP112" s="143">
        <f t="shared" si="90"/>
        <v>0</v>
      </c>
      <c r="BQ112" s="143">
        <f t="shared" si="90"/>
        <v>-3.0000000001564331E-3</v>
      </c>
      <c r="BR112" s="143">
        <f t="shared" si="90"/>
        <v>223312.97849399998</v>
      </c>
      <c r="BS112" s="143">
        <f t="shared" si="90"/>
        <v>223312.97549400001</v>
      </c>
      <c r="BT112" s="143">
        <f t="shared" si="90"/>
        <v>31632.429999999997</v>
      </c>
      <c r="BU112" s="143">
        <f t="shared" si="90"/>
        <v>145824.01639400001</v>
      </c>
      <c r="BV112" s="142">
        <f t="shared" ref="BV112:CE112" si="91">BV113+BV147+BV150</f>
        <v>223312.97849399998</v>
      </c>
      <c r="BW112" s="142">
        <f t="shared" si="91"/>
        <v>223312.97549400001</v>
      </c>
      <c r="BX112" s="142">
        <f t="shared" si="91"/>
        <v>31632.429999999997</v>
      </c>
      <c r="BY112" s="142">
        <f t="shared" si="91"/>
        <v>145824.01639400001</v>
      </c>
      <c r="BZ112" s="142">
        <f t="shared" si="91"/>
        <v>223312.97849399998</v>
      </c>
      <c r="CA112" s="142">
        <f t="shared" si="91"/>
        <v>223312.97549400001</v>
      </c>
      <c r="CB112" s="142">
        <f t="shared" si="91"/>
        <v>31632.429999999997</v>
      </c>
      <c r="CC112" s="142">
        <f t="shared" si="91"/>
        <v>145824.01639400001</v>
      </c>
      <c r="CD112" s="142">
        <f t="shared" si="91"/>
        <v>0</v>
      </c>
      <c r="CE112" s="142">
        <f t="shared" si="91"/>
        <v>0</v>
      </c>
      <c r="CF112" s="257"/>
      <c r="CG112" s="44">
        <f t="shared" si="77"/>
        <v>0</v>
      </c>
      <c r="CN112" s="1" t="e">
        <f>CE112-#REF!</f>
        <v>#REF!</v>
      </c>
      <c r="CP112" s="44"/>
      <c r="CQ112" s="144"/>
    </row>
    <row r="113" spans="1:95" ht="28.15" customHeight="1">
      <c r="A113" s="139" t="s">
        <v>1578</v>
      </c>
      <c r="B113" s="145" t="s">
        <v>1579</v>
      </c>
      <c r="C113" s="145"/>
      <c r="D113" s="145"/>
      <c r="E113" s="145"/>
      <c r="F113" s="145"/>
      <c r="G113" s="147"/>
      <c r="H113" s="145"/>
      <c r="I113" s="174"/>
      <c r="J113" s="142">
        <f t="shared" ref="J113:M113" si="92">SUM(J114:J146)</f>
        <v>6926438.2407829994</v>
      </c>
      <c r="K113" s="142">
        <f t="shared" si="92"/>
        <v>135296.30300000001</v>
      </c>
      <c r="L113" s="142">
        <f t="shared" si="92"/>
        <v>933886.09446699999</v>
      </c>
      <c r="M113" s="142">
        <f t="shared" si="92"/>
        <v>67524.307000000001</v>
      </c>
      <c r="N113" s="143">
        <f t="shared" ref="N113:BY113" si="93">SUM(N114:N146)</f>
        <v>160683.04939399997</v>
      </c>
      <c r="O113" s="143">
        <f t="shared" si="93"/>
        <v>160683.046394</v>
      </c>
      <c r="P113" s="143">
        <f t="shared" si="93"/>
        <v>31632.429999999997</v>
      </c>
      <c r="Q113" s="143">
        <f t="shared" si="93"/>
        <v>128354.616394</v>
      </c>
      <c r="R113" s="143">
        <f t="shared" si="93"/>
        <v>160683.04939399997</v>
      </c>
      <c r="S113" s="143">
        <f t="shared" si="93"/>
        <v>160683.046394</v>
      </c>
      <c r="T113" s="143">
        <f t="shared" si="93"/>
        <v>31632.429999999997</v>
      </c>
      <c r="U113" s="143">
        <f t="shared" si="93"/>
        <v>128354.616394</v>
      </c>
      <c r="V113" s="143">
        <f t="shared" si="93"/>
        <v>160683.046394</v>
      </c>
      <c r="W113" s="143">
        <f t="shared" si="93"/>
        <v>160683.046394</v>
      </c>
      <c r="X113" s="143">
        <f t="shared" si="93"/>
        <v>31632.429999999997</v>
      </c>
      <c r="Y113" s="143">
        <f t="shared" si="93"/>
        <v>128354.61939400001</v>
      </c>
      <c r="Z113" s="143">
        <f t="shared" si="93"/>
        <v>110444.69439399999</v>
      </c>
      <c r="AA113" s="143">
        <f t="shared" si="93"/>
        <v>110444.69439399999</v>
      </c>
      <c r="AB113" s="143">
        <f t="shared" si="93"/>
        <v>25556.729999999996</v>
      </c>
      <c r="AC113" s="143">
        <f t="shared" si="93"/>
        <v>84191.967394000007</v>
      </c>
      <c r="AD113" s="143">
        <f t="shared" si="93"/>
        <v>110031.16795499998</v>
      </c>
      <c r="AE113" s="143">
        <f t="shared" si="93"/>
        <v>110031.16795499998</v>
      </c>
      <c r="AF113" s="143">
        <f t="shared" si="93"/>
        <v>0</v>
      </c>
      <c r="AG113" s="143">
        <f t="shared" si="93"/>
        <v>0</v>
      </c>
      <c r="AH113" s="143">
        <f t="shared" si="93"/>
        <v>43568.351999999999</v>
      </c>
      <c r="AI113" s="143">
        <f t="shared" si="93"/>
        <v>43568.351999999999</v>
      </c>
      <c r="AJ113" s="143">
        <f t="shared" si="93"/>
        <v>6075.7</v>
      </c>
      <c r="AK113" s="143">
        <f t="shared" si="93"/>
        <v>37492.652000000002</v>
      </c>
      <c r="AL113" s="143">
        <f t="shared" si="93"/>
        <v>413.52643900000351</v>
      </c>
      <c r="AM113" s="143">
        <f t="shared" si="93"/>
        <v>413.52643900000351</v>
      </c>
      <c r="AN113" s="143">
        <f t="shared" si="93"/>
        <v>0</v>
      </c>
      <c r="AO113" s="143">
        <f t="shared" si="93"/>
        <v>0</v>
      </c>
      <c r="AP113" s="143">
        <f t="shared" si="93"/>
        <v>0</v>
      </c>
      <c r="AQ113" s="143">
        <f t="shared" si="93"/>
        <v>0</v>
      </c>
      <c r="AR113" s="143">
        <f t="shared" si="93"/>
        <v>0</v>
      </c>
      <c r="AS113" s="143">
        <f t="shared" si="93"/>
        <v>0</v>
      </c>
      <c r="AT113" s="143">
        <f t="shared" si="93"/>
        <v>43014.193117000003</v>
      </c>
      <c r="AU113" s="143">
        <f t="shared" si="93"/>
        <v>43014.193117000003</v>
      </c>
      <c r="AV113" s="143">
        <f t="shared" si="93"/>
        <v>0</v>
      </c>
      <c r="AW113" s="143">
        <f t="shared" si="93"/>
        <v>0</v>
      </c>
      <c r="AX113" s="143">
        <f t="shared" si="93"/>
        <v>6670</v>
      </c>
      <c r="AY113" s="143">
        <f t="shared" si="93"/>
        <v>6670</v>
      </c>
      <c r="AZ113" s="143">
        <f t="shared" si="93"/>
        <v>0</v>
      </c>
      <c r="BA113" s="143">
        <f t="shared" si="93"/>
        <v>6670</v>
      </c>
      <c r="BB113" s="143">
        <f t="shared" si="93"/>
        <v>554.15888300000029</v>
      </c>
      <c r="BC113" s="143">
        <f t="shared" si="93"/>
        <v>554.15888300000029</v>
      </c>
      <c r="BD113" s="143">
        <f t="shared" si="93"/>
        <v>0</v>
      </c>
      <c r="BE113" s="143">
        <f t="shared" si="93"/>
        <v>0</v>
      </c>
      <c r="BF113" s="143">
        <f t="shared" si="93"/>
        <v>554.15888300000029</v>
      </c>
      <c r="BG113" s="143">
        <f t="shared" si="93"/>
        <v>554.15888300000029</v>
      </c>
      <c r="BH113" s="143">
        <f t="shared" si="93"/>
        <v>0</v>
      </c>
      <c r="BI113" s="143">
        <f t="shared" si="93"/>
        <v>0</v>
      </c>
      <c r="BJ113" s="143">
        <f t="shared" si="93"/>
        <v>6670</v>
      </c>
      <c r="BK113" s="143">
        <f t="shared" si="93"/>
        <v>6670</v>
      </c>
      <c r="BL113" s="143">
        <f t="shared" si="93"/>
        <v>0</v>
      </c>
      <c r="BM113" s="143">
        <f t="shared" si="93"/>
        <v>0</v>
      </c>
      <c r="BN113" s="143">
        <f t="shared" si="93"/>
        <v>3.0000000001564331E-3</v>
      </c>
      <c r="BO113" s="143">
        <f t="shared" si="93"/>
        <v>0</v>
      </c>
      <c r="BP113" s="143">
        <f t="shared" si="93"/>
        <v>0</v>
      </c>
      <c r="BQ113" s="143">
        <f t="shared" si="93"/>
        <v>-3.0000000001564331E-3</v>
      </c>
      <c r="BR113" s="143">
        <f t="shared" si="93"/>
        <v>160683.04939399997</v>
      </c>
      <c r="BS113" s="143">
        <f t="shared" si="93"/>
        <v>160683.046394</v>
      </c>
      <c r="BT113" s="143">
        <f t="shared" si="93"/>
        <v>31632.429999999997</v>
      </c>
      <c r="BU113" s="143">
        <f t="shared" si="93"/>
        <v>128354.616394</v>
      </c>
      <c r="BV113" s="142">
        <f t="shared" si="93"/>
        <v>160683.04939399997</v>
      </c>
      <c r="BW113" s="142">
        <f t="shared" si="93"/>
        <v>160683.046394</v>
      </c>
      <c r="BX113" s="142">
        <f t="shared" si="93"/>
        <v>31632.429999999997</v>
      </c>
      <c r="BY113" s="142">
        <f t="shared" si="93"/>
        <v>128354.616394</v>
      </c>
      <c r="BZ113" s="142">
        <f t="shared" ref="BZ113:CE113" si="94">SUM(BZ114:BZ146)</f>
        <v>160683.04939399997</v>
      </c>
      <c r="CA113" s="142">
        <f t="shared" si="94"/>
        <v>160683.046394</v>
      </c>
      <c r="CB113" s="142">
        <f t="shared" si="94"/>
        <v>31632.429999999997</v>
      </c>
      <c r="CC113" s="142">
        <f t="shared" si="94"/>
        <v>128354.616394</v>
      </c>
      <c r="CD113" s="142">
        <f t="shared" si="94"/>
        <v>0</v>
      </c>
      <c r="CE113" s="142">
        <f t="shared" si="94"/>
        <v>0</v>
      </c>
      <c r="CF113" s="257"/>
      <c r="CG113" s="44">
        <f t="shared" si="77"/>
        <v>0</v>
      </c>
      <c r="CN113" s="1" t="e">
        <f>CE113-#REF!</f>
        <v>#REF!</v>
      </c>
      <c r="CP113" s="44"/>
      <c r="CQ113" s="144"/>
    </row>
    <row r="114" spans="1:95" ht="28.15" customHeight="1">
      <c r="A114" s="154">
        <v>1</v>
      </c>
      <c r="B114" s="155" t="s">
        <v>1580</v>
      </c>
      <c r="C114" s="156" t="s">
        <v>42</v>
      </c>
      <c r="D114" s="156"/>
      <c r="E114" s="156"/>
      <c r="F114" s="156" t="s">
        <v>10</v>
      </c>
      <c r="G114" s="155"/>
      <c r="H114" s="156"/>
      <c r="I114" s="175" t="s">
        <v>1581</v>
      </c>
      <c r="J114" s="153">
        <v>134458</v>
      </c>
      <c r="K114" s="157">
        <v>0</v>
      </c>
      <c r="L114" s="157">
        <v>751</v>
      </c>
      <c r="M114" s="157">
        <v>751</v>
      </c>
      <c r="N114" s="129">
        <v>731.52700000000004</v>
      </c>
      <c r="O114" s="129">
        <v>731.52700000000004</v>
      </c>
      <c r="P114" s="129">
        <v>0</v>
      </c>
      <c r="Q114" s="129">
        <v>731.52700000000004</v>
      </c>
      <c r="R114" s="129">
        <v>731.52700000000004</v>
      </c>
      <c r="S114" s="129">
        <v>731.52700000000004</v>
      </c>
      <c r="T114" s="129"/>
      <c r="U114" s="129">
        <v>731.52700000000004</v>
      </c>
      <c r="V114" s="129">
        <f t="shared" ref="V114:Y146" si="95">Z114+AH114+AX114</f>
        <v>731.52700000000004</v>
      </c>
      <c r="W114" s="129">
        <f t="shared" si="95"/>
        <v>731.52700000000004</v>
      </c>
      <c r="X114" s="129">
        <f t="shared" si="95"/>
        <v>0</v>
      </c>
      <c r="Y114" s="129">
        <f t="shared" si="95"/>
        <v>731.52700000000004</v>
      </c>
      <c r="Z114" s="129">
        <v>731.52700000000004</v>
      </c>
      <c r="AA114" s="129">
        <v>731.52700000000004</v>
      </c>
      <c r="AB114" s="129"/>
      <c r="AC114" s="129">
        <v>731.52700000000004</v>
      </c>
      <c r="AD114" s="129">
        <v>731.52700000000004</v>
      </c>
      <c r="AE114" s="129">
        <v>731.52700000000004</v>
      </c>
      <c r="AF114" s="129"/>
      <c r="AG114" s="129"/>
      <c r="AH114" s="129"/>
      <c r="AI114" s="129"/>
      <c r="AJ114" s="129"/>
      <c r="AK114" s="129"/>
      <c r="AL114" s="129">
        <f t="shared" ref="AL114:AM146" si="96">Z114-AD114</f>
        <v>0</v>
      </c>
      <c r="AM114" s="129">
        <f t="shared" si="96"/>
        <v>0</v>
      </c>
      <c r="AN114" s="129"/>
      <c r="AO114" s="129"/>
      <c r="AP114" s="129"/>
      <c r="AQ114" s="129"/>
      <c r="AR114" s="129"/>
      <c r="AS114" s="129"/>
      <c r="AT114" s="129">
        <v>0</v>
      </c>
      <c r="AU114" s="129">
        <v>0</v>
      </c>
      <c r="AV114" s="129"/>
      <c r="AW114" s="129"/>
      <c r="AX114" s="158">
        <f>AY114</f>
        <v>0</v>
      </c>
      <c r="AY114" s="129"/>
      <c r="AZ114" s="129"/>
      <c r="BA114" s="129"/>
      <c r="BB114" s="129">
        <f t="shared" ref="BB114:BC146" si="97">AH114-AT114</f>
        <v>0</v>
      </c>
      <c r="BC114" s="129">
        <f t="shared" si="97"/>
        <v>0</v>
      </c>
      <c r="BD114" s="129"/>
      <c r="BE114" s="129"/>
      <c r="BF114" s="129">
        <f t="shared" si="17"/>
        <v>0</v>
      </c>
      <c r="BG114" s="129">
        <f t="shared" si="17"/>
        <v>0</v>
      </c>
      <c r="BH114" s="129"/>
      <c r="BI114" s="129"/>
      <c r="BJ114" s="129">
        <f t="shared" si="18"/>
        <v>0</v>
      </c>
      <c r="BK114" s="129">
        <f t="shared" si="18"/>
        <v>0</v>
      </c>
      <c r="BL114" s="129"/>
      <c r="BM114" s="129"/>
      <c r="BN114" s="129">
        <f t="shared" ref="BN114:BQ146" si="98">N114-V114</f>
        <v>0</v>
      </c>
      <c r="BO114" s="129">
        <f t="shared" si="98"/>
        <v>0</v>
      </c>
      <c r="BP114" s="129">
        <f t="shared" si="98"/>
        <v>0</v>
      </c>
      <c r="BQ114" s="129">
        <f t="shared" si="98"/>
        <v>0</v>
      </c>
      <c r="BR114" s="129">
        <v>731.52700000000004</v>
      </c>
      <c r="BS114" s="129">
        <v>731.52700000000004</v>
      </c>
      <c r="BT114" s="129">
        <v>0</v>
      </c>
      <c r="BU114" s="129">
        <v>731.52700000000004</v>
      </c>
      <c r="BV114" s="157">
        <v>731.52700000000004</v>
      </c>
      <c r="BW114" s="157">
        <v>731.52700000000004</v>
      </c>
      <c r="BX114" s="157">
        <v>0</v>
      </c>
      <c r="BY114" s="157">
        <v>731.52700000000004</v>
      </c>
      <c r="BZ114" s="157">
        <v>731.52700000000004</v>
      </c>
      <c r="CA114" s="157">
        <v>731.52700000000004</v>
      </c>
      <c r="CB114" s="157">
        <v>0</v>
      </c>
      <c r="CC114" s="157">
        <v>731.52700000000004</v>
      </c>
      <c r="CD114" s="157">
        <f>IF(CA114&gt;BW114,CA114-BW114,0)</f>
        <v>0</v>
      </c>
      <c r="CE114" s="157">
        <f t="shared" ref="CE114:CE171" si="99">IF(CA114&lt;BW114,BW114-CA114,0)</f>
        <v>0</v>
      </c>
      <c r="CF114" s="257"/>
      <c r="CG114" s="44">
        <f t="shared" si="77"/>
        <v>0</v>
      </c>
      <c r="CH114" t="s">
        <v>1547</v>
      </c>
      <c r="CI114" t="s">
        <v>62</v>
      </c>
      <c r="CJ114" t="s">
        <v>1582</v>
      </c>
      <c r="CK114" t="s">
        <v>1560</v>
      </c>
      <c r="CN114" s="1" t="e">
        <f>CE114-#REF!</f>
        <v>#REF!</v>
      </c>
      <c r="CP114" s="44"/>
      <c r="CQ114" s="144"/>
    </row>
    <row r="115" spans="1:95" ht="38.25">
      <c r="A115" s="154">
        <v>2</v>
      </c>
      <c r="B115" s="176" t="s">
        <v>1583</v>
      </c>
      <c r="C115" s="156" t="s">
        <v>68</v>
      </c>
      <c r="D115" s="156"/>
      <c r="E115" s="156"/>
      <c r="F115" s="156" t="s">
        <v>1541</v>
      </c>
      <c r="G115" s="155"/>
      <c r="H115" s="156"/>
      <c r="I115" s="175" t="s">
        <v>1584</v>
      </c>
      <c r="J115" s="177">
        <v>841135.15378299996</v>
      </c>
      <c r="K115" s="157"/>
      <c r="L115" s="157">
        <v>0</v>
      </c>
      <c r="M115" s="157">
        <v>0</v>
      </c>
      <c r="N115" s="129">
        <v>6670</v>
      </c>
      <c r="O115" s="129">
        <v>6670</v>
      </c>
      <c r="P115" s="129">
        <v>0</v>
      </c>
      <c r="Q115" s="129">
        <v>6670</v>
      </c>
      <c r="R115" s="129">
        <v>6670</v>
      </c>
      <c r="S115" s="129">
        <v>6670</v>
      </c>
      <c r="T115" s="129"/>
      <c r="U115" s="129">
        <v>6670</v>
      </c>
      <c r="V115" s="129">
        <f t="shared" si="95"/>
        <v>6670</v>
      </c>
      <c r="W115" s="129">
        <f t="shared" si="95"/>
        <v>6670</v>
      </c>
      <c r="X115" s="129">
        <f t="shared" si="95"/>
        <v>0</v>
      </c>
      <c r="Y115" s="129">
        <f t="shared" si="95"/>
        <v>6670</v>
      </c>
      <c r="Z115" s="129"/>
      <c r="AA115" s="129"/>
      <c r="AB115" s="129"/>
      <c r="AC115" s="129"/>
      <c r="AD115" s="129"/>
      <c r="AE115" s="129"/>
      <c r="AF115" s="129"/>
      <c r="AG115" s="129"/>
      <c r="AH115" s="129">
        <v>4500</v>
      </c>
      <c r="AI115" s="129">
        <v>4500</v>
      </c>
      <c r="AJ115" s="129"/>
      <c r="AK115" s="129">
        <v>4500</v>
      </c>
      <c r="AL115" s="129">
        <f t="shared" si="96"/>
        <v>0</v>
      </c>
      <c r="AM115" s="129">
        <f t="shared" si="96"/>
        <v>0</v>
      </c>
      <c r="AN115" s="129"/>
      <c r="AO115" s="129"/>
      <c r="AP115" s="129"/>
      <c r="AQ115" s="129"/>
      <c r="AR115" s="129"/>
      <c r="AS115" s="129"/>
      <c r="AT115" s="129">
        <v>4500</v>
      </c>
      <c r="AU115" s="129">
        <v>4500</v>
      </c>
      <c r="AV115" s="129"/>
      <c r="AW115" s="129"/>
      <c r="AX115" s="158">
        <v>2170</v>
      </c>
      <c r="AY115" s="129">
        <v>2170</v>
      </c>
      <c r="AZ115" s="129"/>
      <c r="BA115" s="129">
        <v>2170</v>
      </c>
      <c r="BB115" s="129">
        <f t="shared" si="97"/>
        <v>0</v>
      </c>
      <c r="BC115" s="129">
        <f t="shared" si="97"/>
        <v>0</v>
      </c>
      <c r="BD115" s="129"/>
      <c r="BE115" s="129"/>
      <c r="BF115" s="129">
        <f t="shared" ref="BF115:BG184" si="100">BB115</f>
        <v>0</v>
      </c>
      <c r="BG115" s="129">
        <f t="shared" si="100"/>
        <v>0</v>
      </c>
      <c r="BH115" s="129"/>
      <c r="BI115" s="129"/>
      <c r="BJ115" s="129">
        <f t="shared" ref="BJ115:BK184" si="101">AX115</f>
        <v>2170</v>
      </c>
      <c r="BK115" s="129">
        <f t="shared" si="101"/>
        <v>2170</v>
      </c>
      <c r="BL115" s="129"/>
      <c r="BM115" s="129"/>
      <c r="BN115" s="129">
        <f t="shared" si="98"/>
        <v>0</v>
      </c>
      <c r="BO115" s="129">
        <f t="shared" si="98"/>
        <v>0</v>
      </c>
      <c r="BP115" s="129">
        <f t="shared" si="98"/>
        <v>0</v>
      </c>
      <c r="BQ115" s="129">
        <f t="shared" si="98"/>
        <v>0</v>
      </c>
      <c r="BR115" s="129">
        <v>6670</v>
      </c>
      <c r="BS115" s="129">
        <v>6670</v>
      </c>
      <c r="BT115" s="129">
        <v>0</v>
      </c>
      <c r="BU115" s="129">
        <v>6670</v>
      </c>
      <c r="BV115" s="157">
        <v>6670</v>
      </c>
      <c r="BW115" s="157">
        <v>6670</v>
      </c>
      <c r="BX115" s="157">
        <v>0</v>
      </c>
      <c r="BY115" s="157">
        <v>6670</v>
      </c>
      <c r="BZ115" s="157">
        <v>6670</v>
      </c>
      <c r="CA115" s="157">
        <v>6670</v>
      </c>
      <c r="CB115" s="157">
        <v>0</v>
      </c>
      <c r="CC115" s="157">
        <v>6670</v>
      </c>
      <c r="CD115" s="157">
        <f t="shared" ref="CD115:CD171" si="102">IF(CA115&gt;BW115,CA115-BW115,0)</f>
        <v>0</v>
      </c>
      <c r="CE115" s="157">
        <f t="shared" si="99"/>
        <v>0</v>
      </c>
      <c r="CF115" s="159"/>
      <c r="CG115" s="44">
        <f t="shared" si="77"/>
        <v>0</v>
      </c>
      <c r="CH115" t="s">
        <v>1538</v>
      </c>
      <c r="CI115" t="s">
        <v>62</v>
      </c>
      <c r="CJ115" t="s">
        <v>1585</v>
      </c>
      <c r="CN115" s="1" t="e">
        <f>CE115-#REF!</f>
        <v>#REF!</v>
      </c>
      <c r="CP115" s="44"/>
      <c r="CQ115" s="144"/>
    </row>
    <row r="116" spans="1:95" ht="28.15" customHeight="1">
      <c r="A116" s="154">
        <v>3</v>
      </c>
      <c r="B116" s="176" t="s">
        <v>1586</v>
      </c>
      <c r="C116" s="156" t="s">
        <v>1542</v>
      </c>
      <c r="D116" s="156"/>
      <c r="E116" s="156"/>
      <c r="F116" s="103" t="s">
        <v>1543</v>
      </c>
      <c r="G116" s="155"/>
      <c r="H116" s="156"/>
      <c r="I116" s="175" t="s">
        <v>1587</v>
      </c>
      <c r="J116" s="153">
        <v>214321</v>
      </c>
      <c r="K116" s="157"/>
      <c r="L116" s="157">
        <v>0</v>
      </c>
      <c r="M116" s="157">
        <v>0</v>
      </c>
      <c r="N116" s="129">
        <v>2034</v>
      </c>
      <c r="O116" s="129">
        <v>2034</v>
      </c>
      <c r="P116" s="129">
        <v>0</v>
      </c>
      <c r="Q116" s="129">
        <v>2034</v>
      </c>
      <c r="R116" s="129">
        <v>2034</v>
      </c>
      <c r="S116" s="129">
        <v>2034</v>
      </c>
      <c r="T116" s="129"/>
      <c r="U116" s="129">
        <v>2034</v>
      </c>
      <c r="V116" s="129">
        <f t="shared" si="95"/>
        <v>2034</v>
      </c>
      <c r="W116" s="129">
        <f t="shared" si="95"/>
        <v>2034</v>
      </c>
      <c r="X116" s="129">
        <f t="shared" si="95"/>
        <v>0</v>
      </c>
      <c r="Y116" s="129">
        <f t="shared" si="95"/>
        <v>2034</v>
      </c>
      <c r="Z116" s="129"/>
      <c r="AA116" s="129"/>
      <c r="AB116" s="129"/>
      <c r="AC116" s="129"/>
      <c r="AD116" s="129"/>
      <c r="AE116" s="129"/>
      <c r="AF116" s="129"/>
      <c r="AG116" s="129"/>
      <c r="AH116" s="129">
        <v>2034</v>
      </c>
      <c r="AI116" s="129">
        <v>2034</v>
      </c>
      <c r="AJ116" s="129"/>
      <c r="AK116" s="129">
        <v>2034</v>
      </c>
      <c r="AL116" s="129">
        <f t="shared" si="96"/>
        <v>0</v>
      </c>
      <c r="AM116" s="129">
        <f t="shared" si="96"/>
        <v>0</v>
      </c>
      <c r="AN116" s="129"/>
      <c r="AO116" s="129"/>
      <c r="AP116" s="129"/>
      <c r="AQ116" s="129"/>
      <c r="AR116" s="129"/>
      <c r="AS116" s="129"/>
      <c r="AT116" s="129">
        <v>2015.8109999999999</v>
      </c>
      <c r="AU116" s="129">
        <v>2015.8109999999999</v>
      </c>
      <c r="AV116" s="129"/>
      <c r="AW116" s="129"/>
      <c r="AX116" s="158">
        <f t="shared" ref="AX116:AX146" si="103">AY116</f>
        <v>0</v>
      </c>
      <c r="AY116" s="129"/>
      <c r="AZ116" s="129"/>
      <c r="BA116" s="129"/>
      <c r="BB116" s="129">
        <f t="shared" si="97"/>
        <v>18.189000000000078</v>
      </c>
      <c r="BC116" s="129">
        <f t="shared" si="97"/>
        <v>18.189000000000078</v>
      </c>
      <c r="BD116" s="129"/>
      <c r="BE116" s="129"/>
      <c r="BF116" s="129">
        <f t="shared" si="100"/>
        <v>18.189000000000078</v>
      </c>
      <c r="BG116" s="129">
        <f t="shared" si="100"/>
        <v>18.189000000000078</v>
      </c>
      <c r="BH116" s="129"/>
      <c r="BI116" s="129"/>
      <c r="BJ116" s="129">
        <f t="shared" si="101"/>
        <v>0</v>
      </c>
      <c r="BK116" s="129">
        <f t="shared" si="101"/>
        <v>0</v>
      </c>
      <c r="BL116" s="129"/>
      <c r="BM116" s="129"/>
      <c r="BN116" s="129">
        <f t="shared" si="98"/>
        <v>0</v>
      </c>
      <c r="BO116" s="129">
        <f t="shared" si="98"/>
        <v>0</v>
      </c>
      <c r="BP116" s="129">
        <f t="shared" si="98"/>
        <v>0</v>
      </c>
      <c r="BQ116" s="129">
        <f t="shared" si="98"/>
        <v>0</v>
      </c>
      <c r="BR116" s="129">
        <v>2034</v>
      </c>
      <c r="BS116" s="129">
        <v>2034</v>
      </c>
      <c r="BT116" s="129">
        <v>0</v>
      </c>
      <c r="BU116" s="129">
        <v>2034</v>
      </c>
      <c r="BV116" s="157">
        <v>2034</v>
      </c>
      <c r="BW116" s="157">
        <v>2034</v>
      </c>
      <c r="BX116" s="157">
        <v>0</v>
      </c>
      <c r="BY116" s="157">
        <v>2034</v>
      </c>
      <c r="BZ116" s="157">
        <v>2034</v>
      </c>
      <c r="CA116" s="157">
        <v>2034</v>
      </c>
      <c r="CB116" s="157">
        <v>0</v>
      </c>
      <c r="CC116" s="157">
        <v>2034</v>
      </c>
      <c r="CD116" s="157">
        <f t="shared" si="102"/>
        <v>0</v>
      </c>
      <c r="CE116" s="157">
        <f t="shared" si="99"/>
        <v>0</v>
      </c>
      <c r="CF116" s="159"/>
      <c r="CG116" s="44">
        <f t="shared" si="77"/>
        <v>0</v>
      </c>
      <c r="CH116" t="s">
        <v>1538</v>
      </c>
      <c r="CI116" t="s">
        <v>62</v>
      </c>
      <c r="CJ116" t="s">
        <v>1585</v>
      </c>
      <c r="CN116" s="1" t="e">
        <f>CE116-#REF!</f>
        <v>#REF!</v>
      </c>
      <c r="CP116" s="44"/>
      <c r="CQ116" s="144"/>
    </row>
    <row r="117" spans="1:95" ht="28.15" customHeight="1">
      <c r="A117" s="154">
        <v>4</v>
      </c>
      <c r="B117" s="178" t="s">
        <v>1588</v>
      </c>
      <c r="C117" s="103" t="s">
        <v>1589</v>
      </c>
      <c r="D117" s="103"/>
      <c r="E117" s="103"/>
      <c r="F117" s="156" t="s">
        <v>17</v>
      </c>
      <c r="G117" s="155"/>
      <c r="H117" s="155"/>
      <c r="I117" s="175" t="s">
        <v>1590</v>
      </c>
      <c r="J117" s="178">
        <v>590052</v>
      </c>
      <c r="K117" s="157"/>
      <c r="L117" s="157">
        <v>1400</v>
      </c>
      <c r="M117" s="157">
        <v>0</v>
      </c>
      <c r="N117" s="129">
        <v>399.11900000000003</v>
      </c>
      <c r="O117" s="129">
        <v>399.11900000000003</v>
      </c>
      <c r="P117" s="129">
        <v>0</v>
      </c>
      <c r="Q117" s="129">
        <v>399.11900000000003</v>
      </c>
      <c r="R117" s="129">
        <v>399.11900000000003</v>
      </c>
      <c r="S117" s="129">
        <v>399.11900000000003</v>
      </c>
      <c r="T117" s="129"/>
      <c r="U117" s="129">
        <v>399.11900000000003</v>
      </c>
      <c r="V117" s="129">
        <f t="shared" si="95"/>
        <v>399.11900000000003</v>
      </c>
      <c r="W117" s="129">
        <f t="shared" si="95"/>
        <v>399.11900000000003</v>
      </c>
      <c r="X117" s="129">
        <f t="shared" si="95"/>
        <v>0</v>
      </c>
      <c r="Y117" s="129">
        <f t="shared" si="95"/>
        <v>399.11900000000003</v>
      </c>
      <c r="Z117" s="129"/>
      <c r="AA117" s="129"/>
      <c r="AB117" s="129"/>
      <c r="AC117" s="129"/>
      <c r="AD117" s="129"/>
      <c r="AE117" s="129"/>
      <c r="AF117" s="129"/>
      <c r="AG117" s="129"/>
      <c r="AH117" s="129">
        <v>399.11900000000003</v>
      </c>
      <c r="AI117" s="129">
        <v>399.11900000000003</v>
      </c>
      <c r="AJ117" s="129"/>
      <c r="AK117" s="129">
        <v>399.11900000000003</v>
      </c>
      <c r="AL117" s="129">
        <f t="shared" si="96"/>
        <v>0</v>
      </c>
      <c r="AM117" s="129">
        <f t="shared" si="96"/>
        <v>0</v>
      </c>
      <c r="AN117" s="129"/>
      <c r="AO117" s="129"/>
      <c r="AP117" s="129"/>
      <c r="AQ117" s="129"/>
      <c r="AR117" s="129"/>
      <c r="AS117" s="129"/>
      <c r="AT117" s="129">
        <v>399.11900000000003</v>
      </c>
      <c r="AU117" s="129">
        <v>399.11900000000003</v>
      </c>
      <c r="AV117" s="129"/>
      <c r="AW117" s="129"/>
      <c r="AX117" s="158">
        <f t="shared" si="103"/>
        <v>0</v>
      </c>
      <c r="AY117" s="129"/>
      <c r="AZ117" s="129"/>
      <c r="BA117" s="129"/>
      <c r="BB117" s="129">
        <f t="shared" si="97"/>
        <v>0</v>
      </c>
      <c r="BC117" s="129">
        <f t="shared" si="97"/>
        <v>0</v>
      </c>
      <c r="BD117" s="129"/>
      <c r="BE117" s="129"/>
      <c r="BF117" s="129">
        <f t="shared" si="100"/>
        <v>0</v>
      </c>
      <c r="BG117" s="129">
        <f t="shared" si="100"/>
        <v>0</v>
      </c>
      <c r="BH117" s="129"/>
      <c r="BI117" s="129"/>
      <c r="BJ117" s="129">
        <f t="shared" si="101"/>
        <v>0</v>
      </c>
      <c r="BK117" s="129">
        <f t="shared" si="101"/>
        <v>0</v>
      </c>
      <c r="BL117" s="129"/>
      <c r="BM117" s="129"/>
      <c r="BN117" s="129">
        <f t="shared" si="98"/>
        <v>0</v>
      </c>
      <c r="BO117" s="129">
        <f t="shared" si="98"/>
        <v>0</v>
      </c>
      <c r="BP117" s="129">
        <f t="shared" si="98"/>
        <v>0</v>
      </c>
      <c r="BQ117" s="129">
        <f t="shared" si="98"/>
        <v>0</v>
      </c>
      <c r="BR117" s="129">
        <v>399.11900000000003</v>
      </c>
      <c r="BS117" s="129">
        <v>399.11900000000003</v>
      </c>
      <c r="BT117" s="129">
        <v>0</v>
      </c>
      <c r="BU117" s="129">
        <v>399.11900000000003</v>
      </c>
      <c r="BV117" s="157">
        <v>399.11900000000003</v>
      </c>
      <c r="BW117" s="157">
        <v>399.11900000000003</v>
      </c>
      <c r="BX117" s="157">
        <v>0</v>
      </c>
      <c r="BY117" s="157">
        <v>399.11900000000003</v>
      </c>
      <c r="BZ117" s="157">
        <v>399.11900000000003</v>
      </c>
      <c r="CA117" s="157">
        <v>399.11900000000003</v>
      </c>
      <c r="CB117" s="157">
        <v>0</v>
      </c>
      <c r="CC117" s="157">
        <v>399.11900000000003</v>
      </c>
      <c r="CD117" s="157">
        <f t="shared" si="102"/>
        <v>0</v>
      </c>
      <c r="CE117" s="157">
        <f t="shared" si="99"/>
        <v>0</v>
      </c>
      <c r="CF117" s="225"/>
      <c r="CG117" s="44">
        <f t="shared" si="77"/>
        <v>0</v>
      </c>
      <c r="CH117" t="s">
        <v>1538</v>
      </c>
      <c r="CI117" t="s">
        <v>62</v>
      </c>
      <c r="CJ117" t="s">
        <v>1585</v>
      </c>
      <c r="CN117" s="1" t="e">
        <f>CE117-#REF!</f>
        <v>#REF!</v>
      </c>
      <c r="CP117" s="44"/>
      <c r="CQ117" s="144"/>
    </row>
    <row r="118" spans="1:95" ht="28.15" customHeight="1">
      <c r="A118" s="154">
        <v>5</v>
      </c>
      <c r="B118" s="178" t="s">
        <v>1591</v>
      </c>
      <c r="C118" s="103" t="s">
        <v>1589</v>
      </c>
      <c r="D118" s="103"/>
      <c r="E118" s="103"/>
      <c r="F118" s="156" t="s">
        <v>17</v>
      </c>
      <c r="G118" s="155"/>
      <c r="H118" s="155"/>
      <c r="I118" s="175" t="s">
        <v>1592</v>
      </c>
      <c r="J118" s="177">
        <v>819888</v>
      </c>
      <c r="K118" s="157"/>
      <c r="L118" s="157">
        <v>1650</v>
      </c>
      <c r="M118" s="157">
        <v>0</v>
      </c>
      <c r="N118" s="129">
        <v>2347.0300000000002</v>
      </c>
      <c r="O118" s="129">
        <v>2347.0300000000002</v>
      </c>
      <c r="P118" s="129">
        <v>0</v>
      </c>
      <c r="Q118" s="129">
        <v>2347.0300000000002</v>
      </c>
      <c r="R118" s="129">
        <v>2347.0300000000002</v>
      </c>
      <c r="S118" s="129">
        <v>2347.0300000000002</v>
      </c>
      <c r="T118" s="129"/>
      <c r="U118" s="129">
        <v>2347.0300000000002</v>
      </c>
      <c r="V118" s="129">
        <f t="shared" si="95"/>
        <v>2347.0300000000002</v>
      </c>
      <c r="W118" s="129">
        <f t="shared" si="95"/>
        <v>2347.0300000000002</v>
      </c>
      <c r="X118" s="129">
        <f t="shared" si="95"/>
        <v>0</v>
      </c>
      <c r="Y118" s="129">
        <f t="shared" si="95"/>
        <v>2347.0300000000002</v>
      </c>
      <c r="Z118" s="129"/>
      <c r="AA118" s="129"/>
      <c r="AB118" s="129"/>
      <c r="AC118" s="129"/>
      <c r="AD118" s="129"/>
      <c r="AE118" s="129"/>
      <c r="AF118" s="129"/>
      <c r="AG118" s="129"/>
      <c r="AH118" s="129">
        <v>2347.0300000000002</v>
      </c>
      <c r="AI118" s="129">
        <v>2347.0300000000002</v>
      </c>
      <c r="AJ118" s="129"/>
      <c r="AK118" s="129">
        <v>2347.0300000000002</v>
      </c>
      <c r="AL118" s="129">
        <f t="shared" si="96"/>
        <v>0</v>
      </c>
      <c r="AM118" s="129">
        <f t="shared" si="96"/>
        <v>0</v>
      </c>
      <c r="AN118" s="129"/>
      <c r="AO118" s="129"/>
      <c r="AP118" s="129"/>
      <c r="AQ118" s="129"/>
      <c r="AR118" s="129"/>
      <c r="AS118" s="129"/>
      <c r="AT118" s="129">
        <v>2347</v>
      </c>
      <c r="AU118" s="129">
        <v>2347</v>
      </c>
      <c r="AV118" s="129"/>
      <c r="AW118" s="129"/>
      <c r="AX118" s="158">
        <f t="shared" si="103"/>
        <v>0</v>
      </c>
      <c r="AY118" s="129"/>
      <c r="AZ118" s="129"/>
      <c r="BA118" s="129"/>
      <c r="BB118" s="129">
        <f t="shared" si="97"/>
        <v>3.0000000000200089E-2</v>
      </c>
      <c r="BC118" s="129">
        <f t="shared" si="97"/>
        <v>3.0000000000200089E-2</v>
      </c>
      <c r="BD118" s="129"/>
      <c r="BE118" s="129"/>
      <c r="BF118" s="129">
        <f t="shared" si="100"/>
        <v>3.0000000000200089E-2</v>
      </c>
      <c r="BG118" s="129">
        <f t="shared" si="100"/>
        <v>3.0000000000200089E-2</v>
      </c>
      <c r="BH118" s="129"/>
      <c r="BI118" s="129"/>
      <c r="BJ118" s="129">
        <f t="shared" si="101"/>
        <v>0</v>
      </c>
      <c r="BK118" s="129">
        <f t="shared" si="101"/>
        <v>0</v>
      </c>
      <c r="BL118" s="129"/>
      <c r="BM118" s="129"/>
      <c r="BN118" s="129">
        <f t="shared" si="98"/>
        <v>0</v>
      </c>
      <c r="BO118" s="129">
        <f t="shared" si="98"/>
        <v>0</v>
      </c>
      <c r="BP118" s="129">
        <f t="shared" si="98"/>
        <v>0</v>
      </c>
      <c r="BQ118" s="129">
        <f t="shared" si="98"/>
        <v>0</v>
      </c>
      <c r="BR118" s="129">
        <v>2347.0300000000002</v>
      </c>
      <c r="BS118" s="129">
        <v>2347.0300000000002</v>
      </c>
      <c r="BT118" s="129">
        <v>0</v>
      </c>
      <c r="BU118" s="129">
        <v>2347.0300000000002</v>
      </c>
      <c r="BV118" s="157">
        <v>2347.0300000000002</v>
      </c>
      <c r="BW118" s="157">
        <v>2347.0300000000002</v>
      </c>
      <c r="BX118" s="157">
        <v>0</v>
      </c>
      <c r="BY118" s="157">
        <v>2347.0300000000002</v>
      </c>
      <c r="BZ118" s="157">
        <v>2347.0300000000002</v>
      </c>
      <c r="CA118" s="157">
        <v>2347.0300000000002</v>
      </c>
      <c r="CB118" s="157">
        <v>0</v>
      </c>
      <c r="CC118" s="157">
        <v>2347.0300000000002</v>
      </c>
      <c r="CD118" s="157">
        <f t="shared" si="102"/>
        <v>0</v>
      </c>
      <c r="CE118" s="157">
        <f t="shared" si="99"/>
        <v>0</v>
      </c>
      <c r="CF118" s="225"/>
      <c r="CG118" s="44">
        <f t="shared" si="77"/>
        <v>0</v>
      </c>
      <c r="CH118" t="s">
        <v>1538</v>
      </c>
      <c r="CI118" t="s">
        <v>62</v>
      </c>
      <c r="CJ118" t="s">
        <v>1585</v>
      </c>
      <c r="CN118" s="1" t="e">
        <f>CE118-#REF!</f>
        <v>#REF!</v>
      </c>
      <c r="CP118" s="44"/>
      <c r="CQ118" s="144"/>
    </row>
    <row r="119" spans="1:95" ht="28.15" customHeight="1">
      <c r="A119" s="154">
        <v>6</v>
      </c>
      <c r="B119" s="178" t="s">
        <v>1593</v>
      </c>
      <c r="C119" s="103" t="s">
        <v>1589</v>
      </c>
      <c r="D119" s="103"/>
      <c r="E119" s="103"/>
      <c r="F119" s="156" t="s">
        <v>17</v>
      </c>
      <c r="G119" s="155"/>
      <c r="H119" s="155"/>
      <c r="I119" s="103" t="s">
        <v>1594</v>
      </c>
      <c r="J119" s="178">
        <v>73448</v>
      </c>
      <c r="K119" s="157"/>
      <c r="L119" s="157">
        <v>685.8</v>
      </c>
      <c r="M119" s="157">
        <v>0</v>
      </c>
      <c r="N119" s="129">
        <v>905.4</v>
      </c>
      <c r="O119" s="129">
        <v>905.4</v>
      </c>
      <c r="P119" s="129">
        <v>0</v>
      </c>
      <c r="Q119" s="129">
        <v>905.4</v>
      </c>
      <c r="R119" s="129">
        <v>905.4</v>
      </c>
      <c r="S119" s="129">
        <v>905.4</v>
      </c>
      <c r="T119" s="129"/>
      <c r="U119" s="129">
        <v>905.4</v>
      </c>
      <c r="V119" s="129">
        <f t="shared" si="95"/>
        <v>905.4</v>
      </c>
      <c r="W119" s="129">
        <f t="shared" si="95"/>
        <v>905.4</v>
      </c>
      <c r="X119" s="129">
        <f t="shared" si="95"/>
        <v>0</v>
      </c>
      <c r="Y119" s="129">
        <f t="shared" si="95"/>
        <v>905.4</v>
      </c>
      <c r="Z119" s="129"/>
      <c r="AA119" s="129"/>
      <c r="AB119" s="129"/>
      <c r="AC119" s="129"/>
      <c r="AD119" s="129"/>
      <c r="AE119" s="129"/>
      <c r="AF119" s="129"/>
      <c r="AG119" s="129"/>
      <c r="AH119" s="129">
        <v>905.4</v>
      </c>
      <c r="AI119" s="129">
        <v>905.4</v>
      </c>
      <c r="AJ119" s="129"/>
      <c r="AK119" s="129">
        <v>905.4</v>
      </c>
      <c r="AL119" s="129">
        <f t="shared" si="96"/>
        <v>0</v>
      </c>
      <c r="AM119" s="129">
        <f t="shared" si="96"/>
        <v>0</v>
      </c>
      <c r="AN119" s="129"/>
      <c r="AO119" s="129"/>
      <c r="AP119" s="129"/>
      <c r="AQ119" s="129"/>
      <c r="AR119" s="129"/>
      <c r="AS119" s="129"/>
      <c r="AT119" s="129">
        <v>905</v>
      </c>
      <c r="AU119" s="129">
        <v>905</v>
      </c>
      <c r="AV119" s="129"/>
      <c r="AW119" s="129"/>
      <c r="AX119" s="158">
        <f t="shared" si="103"/>
        <v>0</v>
      </c>
      <c r="AY119" s="129"/>
      <c r="AZ119" s="129"/>
      <c r="BA119" s="129"/>
      <c r="BB119" s="129">
        <f t="shared" si="97"/>
        <v>0.39999999999997726</v>
      </c>
      <c r="BC119" s="129">
        <f t="shared" si="97"/>
        <v>0.39999999999997726</v>
      </c>
      <c r="BD119" s="129"/>
      <c r="BE119" s="129"/>
      <c r="BF119" s="129">
        <f t="shared" si="100"/>
        <v>0.39999999999997726</v>
      </c>
      <c r="BG119" s="129">
        <f t="shared" si="100"/>
        <v>0.39999999999997726</v>
      </c>
      <c r="BH119" s="129"/>
      <c r="BI119" s="129"/>
      <c r="BJ119" s="129">
        <f t="shared" si="101"/>
        <v>0</v>
      </c>
      <c r="BK119" s="129">
        <f t="shared" si="101"/>
        <v>0</v>
      </c>
      <c r="BL119" s="129"/>
      <c r="BM119" s="129"/>
      <c r="BN119" s="129">
        <f t="shared" si="98"/>
        <v>0</v>
      </c>
      <c r="BO119" s="129">
        <f t="shared" si="98"/>
        <v>0</v>
      </c>
      <c r="BP119" s="129">
        <f t="shared" si="98"/>
        <v>0</v>
      </c>
      <c r="BQ119" s="129">
        <f t="shared" si="98"/>
        <v>0</v>
      </c>
      <c r="BR119" s="129">
        <v>905.4</v>
      </c>
      <c r="BS119" s="129">
        <v>905.4</v>
      </c>
      <c r="BT119" s="129">
        <v>0</v>
      </c>
      <c r="BU119" s="129">
        <v>905.4</v>
      </c>
      <c r="BV119" s="157">
        <v>905.4</v>
      </c>
      <c r="BW119" s="157">
        <v>905.4</v>
      </c>
      <c r="BX119" s="157">
        <v>0</v>
      </c>
      <c r="BY119" s="157">
        <v>905.4</v>
      </c>
      <c r="BZ119" s="157">
        <v>905.4</v>
      </c>
      <c r="CA119" s="157">
        <v>905.4</v>
      </c>
      <c r="CB119" s="157">
        <v>0</v>
      </c>
      <c r="CC119" s="157">
        <v>905.4</v>
      </c>
      <c r="CD119" s="157">
        <f t="shared" si="102"/>
        <v>0</v>
      </c>
      <c r="CE119" s="157">
        <f t="shared" si="99"/>
        <v>0</v>
      </c>
      <c r="CF119" s="225"/>
      <c r="CG119" s="44">
        <f t="shared" si="77"/>
        <v>0</v>
      </c>
      <c r="CH119" t="s">
        <v>1538</v>
      </c>
      <c r="CI119" t="s">
        <v>62</v>
      </c>
      <c r="CJ119" t="s">
        <v>1585</v>
      </c>
      <c r="CN119" s="1" t="e">
        <f>CE119-#REF!</f>
        <v>#REF!</v>
      </c>
      <c r="CP119" s="44"/>
      <c r="CQ119" s="144"/>
    </row>
    <row r="120" spans="1:95" ht="28.15" customHeight="1">
      <c r="A120" s="154">
        <v>7</v>
      </c>
      <c r="B120" s="178" t="s">
        <v>1595</v>
      </c>
      <c r="C120" s="103" t="s">
        <v>1589</v>
      </c>
      <c r="D120" s="103"/>
      <c r="E120" s="103"/>
      <c r="F120" s="156" t="s">
        <v>17</v>
      </c>
      <c r="G120" s="155"/>
      <c r="H120" s="155"/>
      <c r="I120" s="103" t="s">
        <v>1596</v>
      </c>
      <c r="J120" s="178">
        <v>490426.08</v>
      </c>
      <c r="K120" s="157"/>
      <c r="L120" s="157">
        <v>0</v>
      </c>
      <c r="M120" s="157">
        <v>0</v>
      </c>
      <c r="N120" s="129">
        <v>1187.0889999999999</v>
      </c>
      <c r="O120" s="129">
        <v>1187.0889999999999</v>
      </c>
      <c r="P120" s="129">
        <v>0</v>
      </c>
      <c r="Q120" s="129">
        <v>1187.0889999999999</v>
      </c>
      <c r="R120" s="129">
        <v>1187.0889999999999</v>
      </c>
      <c r="S120" s="129">
        <v>1187.0889999999999</v>
      </c>
      <c r="T120" s="129"/>
      <c r="U120" s="129">
        <v>1187.0889999999999</v>
      </c>
      <c r="V120" s="129">
        <f t="shared" si="95"/>
        <v>1187.0889999999999</v>
      </c>
      <c r="W120" s="129">
        <f t="shared" si="95"/>
        <v>1187.0889999999999</v>
      </c>
      <c r="X120" s="129">
        <f t="shared" si="95"/>
        <v>0</v>
      </c>
      <c r="Y120" s="129">
        <f t="shared" si="95"/>
        <v>1187.0889999999999</v>
      </c>
      <c r="Z120" s="129"/>
      <c r="AA120" s="129"/>
      <c r="AB120" s="129"/>
      <c r="AC120" s="129"/>
      <c r="AD120" s="129"/>
      <c r="AE120" s="129"/>
      <c r="AF120" s="129"/>
      <c r="AG120" s="129"/>
      <c r="AH120" s="129">
        <v>1187.0889999999999</v>
      </c>
      <c r="AI120" s="129">
        <v>1187.0889999999999</v>
      </c>
      <c r="AJ120" s="129"/>
      <c r="AK120" s="129">
        <v>1187.0889999999999</v>
      </c>
      <c r="AL120" s="129">
        <f t="shared" si="96"/>
        <v>0</v>
      </c>
      <c r="AM120" s="129">
        <f t="shared" si="96"/>
        <v>0</v>
      </c>
      <c r="AN120" s="129"/>
      <c r="AO120" s="129"/>
      <c r="AP120" s="129"/>
      <c r="AQ120" s="129"/>
      <c r="AR120" s="129"/>
      <c r="AS120" s="129"/>
      <c r="AT120" s="129">
        <v>1187.0889999999999</v>
      </c>
      <c r="AU120" s="129">
        <v>1187.0889999999999</v>
      </c>
      <c r="AV120" s="129"/>
      <c r="AW120" s="129"/>
      <c r="AX120" s="158">
        <f t="shared" si="103"/>
        <v>0</v>
      </c>
      <c r="AY120" s="129"/>
      <c r="AZ120" s="129"/>
      <c r="BA120" s="129"/>
      <c r="BB120" s="129">
        <f t="shared" si="97"/>
        <v>0</v>
      </c>
      <c r="BC120" s="129">
        <f t="shared" si="97"/>
        <v>0</v>
      </c>
      <c r="BD120" s="129"/>
      <c r="BE120" s="129"/>
      <c r="BF120" s="129">
        <f t="shared" si="100"/>
        <v>0</v>
      </c>
      <c r="BG120" s="129">
        <f t="shared" si="100"/>
        <v>0</v>
      </c>
      <c r="BH120" s="129"/>
      <c r="BI120" s="129"/>
      <c r="BJ120" s="129">
        <f t="shared" si="101"/>
        <v>0</v>
      </c>
      <c r="BK120" s="129">
        <f t="shared" si="101"/>
        <v>0</v>
      </c>
      <c r="BL120" s="129"/>
      <c r="BM120" s="129"/>
      <c r="BN120" s="129">
        <f t="shared" si="98"/>
        <v>0</v>
      </c>
      <c r="BO120" s="129">
        <f t="shared" si="98"/>
        <v>0</v>
      </c>
      <c r="BP120" s="129">
        <f t="shared" si="98"/>
        <v>0</v>
      </c>
      <c r="BQ120" s="129">
        <f t="shared" si="98"/>
        <v>0</v>
      </c>
      <c r="BR120" s="129">
        <v>1187.0889999999999</v>
      </c>
      <c r="BS120" s="129">
        <v>1187.0889999999999</v>
      </c>
      <c r="BT120" s="129">
        <v>0</v>
      </c>
      <c r="BU120" s="129">
        <v>1187.0889999999999</v>
      </c>
      <c r="BV120" s="157">
        <v>1187.0889999999999</v>
      </c>
      <c r="BW120" s="157">
        <v>1187.0889999999999</v>
      </c>
      <c r="BX120" s="157">
        <v>0</v>
      </c>
      <c r="BY120" s="157">
        <v>1187.0889999999999</v>
      </c>
      <c r="BZ120" s="157">
        <v>1187.0889999999999</v>
      </c>
      <c r="CA120" s="157">
        <v>1187.0889999999999</v>
      </c>
      <c r="CB120" s="157">
        <v>0</v>
      </c>
      <c r="CC120" s="157">
        <v>1187.0889999999999</v>
      </c>
      <c r="CD120" s="157">
        <f t="shared" si="102"/>
        <v>0</v>
      </c>
      <c r="CE120" s="157">
        <f t="shared" si="99"/>
        <v>0</v>
      </c>
      <c r="CF120" s="225"/>
      <c r="CG120" s="44">
        <f t="shared" si="77"/>
        <v>0</v>
      </c>
      <c r="CH120" t="s">
        <v>1538</v>
      </c>
      <c r="CI120" t="s">
        <v>62</v>
      </c>
      <c r="CJ120" t="s">
        <v>1585</v>
      </c>
      <c r="CN120" s="1" t="e">
        <f>CE120-#REF!</f>
        <v>#REF!</v>
      </c>
      <c r="CP120" s="44"/>
      <c r="CQ120" s="144"/>
    </row>
    <row r="121" spans="1:95" ht="28.15" customHeight="1">
      <c r="A121" s="154">
        <v>8</v>
      </c>
      <c r="B121" s="178" t="s">
        <v>1597</v>
      </c>
      <c r="C121" s="103" t="s">
        <v>1589</v>
      </c>
      <c r="D121" s="103"/>
      <c r="E121" s="103"/>
      <c r="F121" s="156" t="s">
        <v>17</v>
      </c>
      <c r="G121" s="155"/>
      <c r="H121" s="155"/>
      <c r="I121" s="103" t="s">
        <v>1598</v>
      </c>
      <c r="J121" s="178">
        <v>20619</v>
      </c>
      <c r="K121" s="157"/>
      <c r="L121" s="157">
        <v>300</v>
      </c>
      <c r="M121" s="157">
        <v>0</v>
      </c>
      <c r="N121" s="129">
        <v>71.05</v>
      </c>
      <c r="O121" s="129">
        <v>71.05</v>
      </c>
      <c r="P121" s="129">
        <v>0</v>
      </c>
      <c r="Q121" s="129">
        <v>71.05</v>
      </c>
      <c r="R121" s="129">
        <v>71.05</v>
      </c>
      <c r="S121" s="129">
        <v>71.05</v>
      </c>
      <c r="T121" s="129"/>
      <c r="U121" s="129">
        <v>71.05</v>
      </c>
      <c r="V121" s="129">
        <f t="shared" si="95"/>
        <v>71.05</v>
      </c>
      <c r="W121" s="129">
        <f t="shared" si="95"/>
        <v>71.05</v>
      </c>
      <c r="X121" s="129">
        <f t="shared" si="95"/>
        <v>0</v>
      </c>
      <c r="Y121" s="129">
        <f t="shared" si="95"/>
        <v>71.05</v>
      </c>
      <c r="Z121" s="129"/>
      <c r="AA121" s="129"/>
      <c r="AB121" s="129"/>
      <c r="AC121" s="129"/>
      <c r="AD121" s="129"/>
      <c r="AE121" s="129"/>
      <c r="AF121" s="129"/>
      <c r="AG121" s="129"/>
      <c r="AH121" s="129">
        <v>71.05</v>
      </c>
      <c r="AI121" s="129">
        <v>71.05</v>
      </c>
      <c r="AJ121" s="129"/>
      <c r="AK121" s="129">
        <v>71.05</v>
      </c>
      <c r="AL121" s="129">
        <f t="shared" si="96"/>
        <v>0</v>
      </c>
      <c r="AM121" s="129">
        <f t="shared" si="96"/>
        <v>0</v>
      </c>
      <c r="AN121" s="129"/>
      <c r="AO121" s="129"/>
      <c r="AP121" s="129"/>
      <c r="AQ121" s="129"/>
      <c r="AR121" s="129"/>
      <c r="AS121" s="129"/>
      <c r="AT121" s="129">
        <v>71</v>
      </c>
      <c r="AU121" s="129">
        <v>71</v>
      </c>
      <c r="AV121" s="129"/>
      <c r="AW121" s="129"/>
      <c r="AX121" s="158">
        <f t="shared" si="103"/>
        <v>0</v>
      </c>
      <c r="AY121" s="129"/>
      <c r="AZ121" s="129"/>
      <c r="BA121" s="129"/>
      <c r="BB121" s="129">
        <f t="shared" si="97"/>
        <v>4.9999999999997158E-2</v>
      </c>
      <c r="BC121" s="129">
        <f t="shared" si="97"/>
        <v>4.9999999999997158E-2</v>
      </c>
      <c r="BD121" s="129"/>
      <c r="BE121" s="129"/>
      <c r="BF121" s="129">
        <f t="shared" si="100"/>
        <v>4.9999999999997158E-2</v>
      </c>
      <c r="BG121" s="129">
        <f t="shared" si="100"/>
        <v>4.9999999999997158E-2</v>
      </c>
      <c r="BH121" s="129"/>
      <c r="BI121" s="129"/>
      <c r="BJ121" s="129">
        <f t="shared" si="101"/>
        <v>0</v>
      </c>
      <c r="BK121" s="129">
        <f t="shared" si="101"/>
        <v>0</v>
      </c>
      <c r="BL121" s="129"/>
      <c r="BM121" s="129"/>
      <c r="BN121" s="129">
        <f t="shared" si="98"/>
        <v>0</v>
      </c>
      <c r="BO121" s="129">
        <f t="shared" si="98"/>
        <v>0</v>
      </c>
      <c r="BP121" s="129">
        <f t="shared" si="98"/>
        <v>0</v>
      </c>
      <c r="BQ121" s="129">
        <f t="shared" si="98"/>
        <v>0</v>
      </c>
      <c r="BR121" s="129">
        <v>71.05</v>
      </c>
      <c r="BS121" s="129">
        <v>71.05</v>
      </c>
      <c r="BT121" s="129">
        <v>0</v>
      </c>
      <c r="BU121" s="129">
        <v>71.05</v>
      </c>
      <c r="BV121" s="157">
        <v>71.05</v>
      </c>
      <c r="BW121" s="157">
        <v>71.05</v>
      </c>
      <c r="BX121" s="157">
        <v>0</v>
      </c>
      <c r="BY121" s="157">
        <v>71.05</v>
      </c>
      <c r="BZ121" s="157">
        <v>71.05</v>
      </c>
      <c r="CA121" s="157">
        <v>71.05</v>
      </c>
      <c r="CB121" s="157">
        <v>0</v>
      </c>
      <c r="CC121" s="157">
        <v>71.05</v>
      </c>
      <c r="CD121" s="157">
        <f t="shared" si="102"/>
        <v>0</v>
      </c>
      <c r="CE121" s="157">
        <f t="shared" si="99"/>
        <v>0</v>
      </c>
      <c r="CF121" s="225"/>
      <c r="CG121" s="44">
        <f t="shared" si="77"/>
        <v>0</v>
      </c>
      <c r="CH121" t="s">
        <v>1538</v>
      </c>
      <c r="CI121" t="s">
        <v>62</v>
      </c>
      <c r="CJ121" t="s">
        <v>1585</v>
      </c>
      <c r="CN121" s="1" t="e">
        <f>CE121-#REF!</f>
        <v>#REF!</v>
      </c>
      <c r="CP121" s="44"/>
      <c r="CQ121" s="144"/>
    </row>
    <row r="122" spans="1:95" ht="28.15" customHeight="1">
      <c r="A122" s="154">
        <v>9</v>
      </c>
      <c r="B122" s="178" t="s">
        <v>1599</v>
      </c>
      <c r="C122" s="103" t="s">
        <v>1589</v>
      </c>
      <c r="D122" s="103"/>
      <c r="E122" s="103"/>
      <c r="F122" s="156" t="s">
        <v>17</v>
      </c>
      <c r="G122" s="155"/>
      <c r="H122" s="155"/>
      <c r="I122" s="103" t="s">
        <v>1600</v>
      </c>
      <c r="J122" s="178">
        <v>42803</v>
      </c>
      <c r="K122" s="157"/>
      <c r="L122" s="157">
        <v>0</v>
      </c>
      <c r="M122" s="157">
        <v>0</v>
      </c>
      <c r="N122" s="129">
        <v>338.66699999999992</v>
      </c>
      <c r="O122" s="129">
        <v>338.66699999999992</v>
      </c>
      <c r="P122" s="129">
        <v>0</v>
      </c>
      <c r="Q122" s="129">
        <v>338.66699999999992</v>
      </c>
      <c r="R122" s="129">
        <v>338.66699999999992</v>
      </c>
      <c r="S122" s="129">
        <v>338.66699999999992</v>
      </c>
      <c r="T122" s="129"/>
      <c r="U122" s="129">
        <v>338.66699999999992</v>
      </c>
      <c r="V122" s="129">
        <f t="shared" si="95"/>
        <v>338.66699999999992</v>
      </c>
      <c r="W122" s="129">
        <f t="shared" si="95"/>
        <v>338.66699999999992</v>
      </c>
      <c r="X122" s="129">
        <f t="shared" si="95"/>
        <v>0</v>
      </c>
      <c r="Y122" s="129">
        <f t="shared" si="95"/>
        <v>338.66699999999992</v>
      </c>
      <c r="Z122" s="129"/>
      <c r="AA122" s="129"/>
      <c r="AB122" s="129"/>
      <c r="AC122" s="129"/>
      <c r="AD122" s="129"/>
      <c r="AE122" s="129"/>
      <c r="AF122" s="129"/>
      <c r="AG122" s="129"/>
      <c r="AH122" s="129">
        <v>338.66699999999992</v>
      </c>
      <c r="AI122" s="129">
        <v>338.66699999999992</v>
      </c>
      <c r="AJ122" s="129"/>
      <c r="AK122" s="129">
        <v>338.66699999999992</v>
      </c>
      <c r="AL122" s="129">
        <f t="shared" si="96"/>
        <v>0</v>
      </c>
      <c r="AM122" s="129">
        <f t="shared" si="96"/>
        <v>0</v>
      </c>
      <c r="AN122" s="129"/>
      <c r="AO122" s="129"/>
      <c r="AP122" s="129"/>
      <c r="AQ122" s="129"/>
      <c r="AR122" s="129"/>
      <c r="AS122" s="129"/>
      <c r="AT122" s="129">
        <v>338.66699999999992</v>
      </c>
      <c r="AU122" s="129">
        <v>338.66699999999992</v>
      </c>
      <c r="AV122" s="129"/>
      <c r="AW122" s="129"/>
      <c r="AX122" s="158">
        <f t="shared" si="103"/>
        <v>0</v>
      </c>
      <c r="AY122" s="129"/>
      <c r="AZ122" s="129"/>
      <c r="BA122" s="129"/>
      <c r="BB122" s="129">
        <f t="shared" si="97"/>
        <v>0</v>
      </c>
      <c r="BC122" s="129">
        <f t="shared" si="97"/>
        <v>0</v>
      </c>
      <c r="BD122" s="129"/>
      <c r="BE122" s="129"/>
      <c r="BF122" s="129">
        <f t="shared" si="100"/>
        <v>0</v>
      </c>
      <c r="BG122" s="129">
        <f t="shared" si="100"/>
        <v>0</v>
      </c>
      <c r="BH122" s="129"/>
      <c r="BI122" s="129"/>
      <c r="BJ122" s="129">
        <f t="shared" si="101"/>
        <v>0</v>
      </c>
      <c r="BK122" s="129">
        <f t="shared" si="101"/>
        <v>0</v>
      </c>
      <c r="BL122" s="129"/>
      <c r="BM122" s="129"/>
      <c r="BN122" s="129">
        <f t="shared" si="98"/>
        <v>0</v>
      </c>
      <c r="BO122" s="129">
        <f t="shared" si="98"/>
        <v>0</v>
      </c>
      <c r="BP122" s="129">
        <f t="shared" si="98"/>
        <v>0</v>
      </c>
      <c r="BQ122" s="129">
        <f t="shared" si="98"/>
        <v>0</v>
      </c>
      <c r="BR122" s="129">
        <v>338.66699999999992</v>
      </c>
      <c r="BS122" s="129">
        <v>338.66699999999992</v>
      </c>
      <c r="BT122" s="129">
        <v>0</v>
      </c>
      <c r="BU122" s="129">
        <v>338.66699999999992</v>
      </c>
      <c r="BV122" s="157">
        <v>338.66699999999992</v>
      </c>
      <c r="BW122" s="157">
        <v>338.66699999999992</v>
      </c>
      <c r="BX122" s="157">
        <v>0</v>
      </c>
      <c r="BY122" s="157">
        <v>338.66699999999992</v>
      </c>
      <c r="BZ122" s="157">
        <v>338.66699999999992</v>
      </c>
      <c r="CA122" s="157">
        <v>338.66699999999992</v>
      </c>
      <c r="CB122" s="157">
        <v>0</v>
      </c>
      <c r="CC122" s="157">
        <v>338.66699999999992</v>
      </c>
      <c r="CD122" s="157">
        <f t="shared" si="102"/>
        <v>0</v>
      </c>
      <c r="CE122" s="157">
        <f t="shared" si="99"/>
        <v>0</v>
      </c>
      <c r="CF122" s="225"/>
      <c r="CG122" s="44">
        <f t="shared" si="77"/>
        <v>0</v>
      </c>
      <c r="CH122" t="s">
        <v>1538</v>
      </c>
      <c r="CI122" t="s">
        <v>62</v>
      </c>
      <c r="CJ122" t="s">
        <v>1585</v>
      </c>
      <c r="CN122" s="1" t="e">
        <f>CE122-#REF!</f>
        <v>#REF!</v>
      </c>
      <c r="CP122" s="44"/>
      <c r="CQ122" s="144"/>
    </row>
    <row r="123" spans="1:95" ht="28.15" customHeight="1">
      <c r="A123" s="154">
        <v>10</v>
      </c>
      <c r="B123" s="176" t="s">
        <v>1601</v>
      </c>
      <c r="C123" s="179" t="s">
        <v>1539</v>
      </c>
      <c r="D123" s="179"/>
      <c r="E123" s="179"/>
      <c r="F123" s="180" t="s">
        <v>32</v>
      </c>
      <c r="G123" s="181"/>
      <c r="H123" s="179"/>
      <c r="I123" s="179" t="s">
        <v>1602</v>
      </c>
      <c r="J123" s="153">
        <v>116904</v>
      </c>
      <c r="K123" s="157"/>
      <c r="L123" s="157">
        <v>778</v>
      </c>
      <c r="M123" s="157">
        <v>0</v>
      </c>
      <c r="N123" s="129">
        <v>126.681</v>
      </c>
      <c r="O123" s="129">
        <v>126.681</v>
      </c>
      <c r="P123" s="129">
        <v>0</v>
      </c>
      <c r="Q123" s="129">
        <v>126.681</v>
      </c>
      <c r="R123" s="129">
        <v>126.681</v>
      </c>
      <c r="S123" s="129">
        <v>126.681</v>
      </c>
      <c r="T123" s="129"/>
      <c r="U123" s="129">
        <v>126.681</v>
      </c>
      <c r="V123" s="129">
        <f t="shared" si="95"/>
        <v>126.681</v>
      </c>
      <c r="W123" s="129">
        <f t="shared" si="95"/>
        <v>126.681</v>
      </c>
      <c r="X123" s="129">
        <f t="shared" si="95"/>
        <v>0</v>
      </c>
      <c r="Y123" s="129">
        <f t="shared" si="95"/>
        <v>126.681</v>
      </c>
      <c r="Z123" s="129"/>
      <c r="AA123" s="129"/>
      <c r="AB123" s="129"/>
      <c r="AC123" s="129"/>
      <c r="AD123" s="129"/>
      <c r="AE123" s="129"/>
      <c r="AF123" s="129"/>
      <c r="AG123" s="129"/>
      <c r="AH123" s="129">
        <v>126.681</v>
      </c>
      <c r="AI123" s="129">
        <v>126.681</v>
      </c>
      <c r="AJ123" s="129"/>
      <c r="AK123" s="129">
        <v>126.681</v>
      </c>
      <c r="AL123" s="129">
        <f t="shared" si="96"/>
        <v>0</v>
      </c>
      <c r="AM123" s="129">
        <f t="shared" si="96"/>
        <v>0</v>
      </c>
      <c r="AN123" s="129"/>
      <c r="AO123" s="129"/>
      <c r="AP123" s="129"/>
      <c r="AQ123" s="129"/>
      <c r="AR123" s="129"/>
      <c r="AS123" s="129"/>
      <c r="AT123" s="129">
        <v>126.68</v>
      </c>
      <c r="AU123" s="129">
        <v>126.68</v>
      </c>
      <c r="AV123" s="129"/>
      <c r="AW123" s="129"/>
      <c r="AX123" s="158">
        <f t="shared" si="103"/>
        <v>0</v>
      </c>
      <c r="AY123" s="129"/>
      <c r="AZ123" s="129"/>
      <c r="BA123" s="129"/>
      <c r="BB123" s="129">
        <f t="shared" si="97"/>
        <v>9.9999999999056399E-4</v>
      </c>
      <c r="BC123" s="129">
        <f t="shared" si="97"/>
        <v>9.9999999999056399E-4</v>
      </c>
      <c r="BD123" s="129"/>
      <c r="BE123" s="129"/>
      <c r="BF123" s="129">
        <f t="shared" si="100"/>
        <v>9.9999999999056399E-4</v>
      </c>
      <c r="BG123" s="129">
        <f t="shared" si="100"/>
        <v>9.9999999999056399E-4</v>
      </c>
      <c r="BH123" s="129"/>
      <c r="BI123" s="129"/>
      <c r="BJ123" s="129">
        <f t="shared" si="101"/>
        <v>0</v>
      </c>
      <c r="BK123" s="129">
        <f t="shared" si="101"/>
        <v>0</v>
      </c>
      <c r="BL123" s="129"/>
      <c r="BM123" s="129"/>
      <c r="BN123" s="129">
        <f t="shared" si="98"/>
        <v>0</v>
      </c>
      <c r="BO123" s="129">
        <f t="shared" si="98"/>
        <v>0</v>
      </c>
      <c r="BP123" s="129">
        <f t="shared" si="98"/>
        <v>0</v>
      </c>
      <c r="BQ123" s="129">
        <f t="shared" si="98"/>
        <v>0</v>
      </c>
      <c r="BR123" s="129">
        <v>126.681</v>
      </c>
      <c r="BS123" s="129">
        <v>126.681</v>
      </c>
      <c r="BT123" s="129">
        <v>0</v>
      </c>
      <c r="BU123" s="129">
        <v>126.681</v>
      </c>
      <c r="BV123" s="157">
        <v>126.681</v>
      </c>
      <c r="BW123" s="157">
        <v>126.681</v>
      </c>
      <c r="BX123" s="157">
        <v>0</v>
      </c>
      <c r="BY123" s="157">
        <v>126.681</v>
      </c>
      <c r="BZ123" s="157">
        <v>126.681</v>
      </c>
      <c r="CA123" s="157">
        <v>126.681</v>
      </c>
      <c r="CB123" s="157">
        <v>0</v>
      </c>
      <c r="CC123" s="157">
        <v>126.681</v>
      </c>
      <c r="CD123" s="157">
        <f t="shared" si="102"/>
        <v>0</v>
      </c>
      <c r="CE123" s="157">
        <f t="shared" si="99"/>
        <v>0</v>
      </c>
      <c r="CF123" s="225"/>
      <c r="CG123" s="44">
        <f t="shared" si="77"/>
        <v>0</v>
      </c>
      <c r="CH123" t="s">
        <v>1538</v>
      </c>
      <c r="CI123" t="s">
        <v>62</v>
      </c>
      <c r="CJ123" t="s">
        <v>1585</v>
      </c>
      <c r="CN123" s="1" t="e">
        <f>CE123-#REF!</f>
        <v>#REF!</v>
      </c>
      <c r="CP123" s="44"/>
      <c r="CQ123" s="144"/>
    </row>
    <row r="124" spans="1:95" ht="28.15" customHeight="1">
      <c r="A124" s="154">
        <v>11</v>
      </c>
      <c r="B124" s="155" t="s">
        <v>1603</v>
      </c>
      <c r="C124" s="156" t="s">
        <v>1465</v>
      </c>
      <c r="D124" s="156"/>
      <c r="E124" s="156"/>
      <c r="F124" s="156" t="s">
        <v>9</v>
      </c>
      <c r="G124" s="155"/>
      <c r="H124" s="156"/>
      <c r="I124" s="156" t="s">
        <v>1604</v>
      </c>
      <c r="J124" s="153">
        <v>75770</v>
      </c>
      <c r="K124" s="157">
        <v>0</v>
      </c>
      <c r="L124" s="157"/>
      <c r="M124" s="157"/>
      <c r="N124" s="129">
        <v>411.45600000000002</v>
      </c>
      <c r="O124" s="129">
        <v>411.45600000000002</v>
      </c>
      <c r="P124" s="129">
        <v>0</v>
      </c>
      <c r="Q124" s="129">
        <v>411.45600000000002</v>
      </c>
      <c r="R124" s="129">
        <v>411.45600000000002</v>
      </c>
      <c r="S124" s="129">
        <v>411.45600000000002</v>
      </c>
      <c r="T124" s="129"/>
      <c r="U124" s="129">
        <v>411.45600000000002</v>
      </c>
      <c r="V124" s="129">
        <f t="shared" si="95"/>
        <v>411.45600000000002</v>
      </c>
      <c r="W124" s="129">
        <f t="shared" si="95"/>
        <v>411.45600000000002</v>
      </c>
      <c r="X124" s="129">
        <f t="shared" si="95"/>
        <v>0</v>
      </c>
      <c r="Y124" s="129">
        <f t="shared" si="95"/>
        <v>411.45600000000002</v>
      </c>
      <c r="Z124" s="129">
        <v>411.45600000000002</v>
      </c>
      <c r="AA124" s="129">
        <v>411.45600000000002</v>
      </c>
      <c r="AB124" s="129"/>
      <c r="AC124" s="129">
        <v>411.45600000000002</v>
      </c>
      <c r="AD124" s="129">
        <v>411.45600000000002</v>
      </c>
      <c r="AE124" s="129">
        <v>411.45600000000002</v>
      </c>
      <c r="AF124" s="129"/>
      <c r="AG124" s="129"/>
      <c r="AH124" s="129"/>
      <c r="AI124" s="129"/>
      <c r="AJ124" s="129"/>
      <c r="AK124" s="129"/>
      <c r="AL124" s="129">
        <f t="shared" si="96"/>
        <v>0</v>
      </c>
      <c r="AM124" s="129">
        <f t="shared" si="96"/>
        <v>0</v>
      </c>
      <c r="AN124" s="129"/>
      <c r="AO124" s="129"/>
      <c r="AP124" s="129"/>
      <c r="AQ124" s="129"/>
      <c r="AR124" s="129"/>
      <c r="AS124" s="129"/>
      <c r="AT124" s="129">
        <v>0</v>
      </c>
      <c r="AU124" s="129">
        <v>0</v>
      </c>
      <c r="AV124" s="129"/>
      <c r="AW124" s="129"/>
      <c r="AX124" s="158">
        <f t="shared" si="103"/>
        <v>0</v>
      </c>
      <c r="AY124" s="129"/>
      <c r="AZ124" s="129"/>
      <c r="BA124" s="129"/>
      <c r="BB124" s="129">
        <f t="shared" si="97"/>
        <v>0</v>
      </c>
      <c r="BC124" s="129">
        <f t="shared" si="97"/>
        <v>0</v>
      </c>
      <c r="BD124" s="129"/>
      <c r="BE124" s="129"/>
      <c r="BF124" s="129">
        <f t="shared" si="100"/>
        <v>0</v>
      </c>
      <c r="BG124" s="129">
        <f t="shared" si="100"/>
        <v>0</v>
      </c>
      <c r="BH124" s="129"/>
      <c r="BI124" s="129"/>
      <c r="BJ124" s="129">
        <f t="shared" si="101"/>
        <v>0</v>
      </c>
      <c r="BK124" s="129">
        <f t="shared" si="101"/>
        <v>0</v>
      </c>
      <c r="BL124" s="129"/>
      <c r="BM124" s="129"/>
      <c r="BN124" s="129">
        <f t="shared" si="98"/>
        <v>0</v>
      </c>
      <c r="BO124" s="129">
        <f t="shared" si="98"/>
        <v>0</v>
      </c>
      <c r="BP124" s="129">
        <f t="shared" si="98"/>
        <v>0</v>
      </c>
      <c r="BQ124" s="129">
        <f t="shared" si="98"/>
        <v>0</v>
      </c>
      <c r="BR124" s="129">
        <v>411.45600000000002</v>
      </c>
      <c r="BS124" s="129">
        <v>411.45600000000002</v>
      </c>
      <c r="BT124" s="129">
        <v>0</v>
      </c>
      <c r="BU124" s="129">
        <v>411.45600000000002</v>
      </c>
      <c r="BV124" s="157">
        <v>411.45600000000002</v>
      </c>
      <c r="BW124" s="157">
        <v>411.45600000000002</v>
      </c>
      <c r="BX124" s="157">
        <v>0</v>
      </c>
      <c r="BY124" s="157">
        <v>411.45600000000002</v>
      </c>
      <c r="BZ124" s="157">
        <v>411.45600000000002</v>
      </c>
      <c r="CA124" s="157">
        <v>411.45600000000002</v>
      </c>
      <c r="CB124" s="157">
        <v>0</v>
      </c>
      <c r="CC124" s="157">
        <v>411.45600000000002</v>
      </c>
      <c r="CD124" s="157">
        <f t="shared" si="102"/>
        <v>0</v>
      </c>
      <c r="CE124" s="157">
        <f t="shared" si="99"/>
        <v>0</v>
      </c>
      <c r="CF124" s="257"/>
      <c r="CG124" s="44">
        <f t="shared" si="77"/>
        <v>0</v>
      </c>
      <c r="CH124" t="s">
        <v>1538</v>
      </c>
      <c r="CI124" t="s">
        <v>62</v>
      </c>
      <c r="CJ124" t="s">
        <v>1585</v>
      </c>
      <c r="CN124" s="1" t="e">
        <f>CE124-#REF!</f>
        <v>#REF!</v>
      </c>
      <c r="CP124" s="44"/>
      <c r="CQ124" s="144"/>
    </row>
    <row r="125" spans="1:95" ht="38.25">
      <c r="A125" s="154">
        <v>12</v>
      </c>
      <c r="B125" s="181" t="s">
        <v>1605</v>
      </c>
      <c r="C125" s="179" t="s">
        <v>11</v>
      </c>
      <c r="D125" s="179"/>
      <c r="E125" s="179"/>
      <c r="F125" s="180" t="s">
        <v>10</v>
      </c>
      <c r="G125" s="181"/>
      <c r="H125" s="179"/>
      <c r="I125" s="179" t="s">
        <v>988</v>
      </c>
      <c r="J125" s="153">
        <v>344333</v>
      </c>
      <c r="K125" s="157">
        <v>0</v>
      </c>
      <c r="L125" s="157">
        <v>9304</v>
      </c>
      <c r="M125" s="157">
        <v>0</v>
      </c>
      <c r="N125" s="129">
        <v>5859.6930000000002</v>
      </c>
      <c r="O125" s="129">
        <v>5859.6930000000002</v>
      </c>
      <c r="P125" s="129">
        <v>0</v>
      </c>
      <c r="Q125" s="129">
        <v>5163.6930000000002</v>
      </c>
      <c r="R125" s="129">
        <v>5859.6930000000002</v>
      </c>
      <c r="S125" s="129">
        <v>5859.6930000000002</v>
      </c>
      <c r="T125" s="129"/>
      <c r="U125" s="129">
        <v>5163.6930000000002</v>
      </c>
      <c r="V125" s="129">
        <f t="shared" si="95"/>
        <v>5859.6930000000002</v>
      </c>
      <c r="W125" s="129">
        <f t="shared" si="95"/>
        <v>5859.6930000000002</v>
      </c>
      <c r="X125" s="129">
        <f t="shared" si="95"/>
        <v>0</v>
      </c>
      <c r="Y125" s="129">
        <f t="shared" si="95"/>
        <v>5163.6930000000002</v>
      </c>
      <c r="Z125" s="129">
        <v>696</v>
      </c>
      <c r="AA125" s="129">
        <v>696</v>
      </c>
      <c r="AB125" s="129"/>
      <c r="AC125" s="129"/>
      <c r="AD125" s="129">
        <v>696</v>
      </c>
      <c r="AE125" s="129">
        <v>696</v>
      </c>
      <c r="AF125" s="129"/>
      <c r="AG125" s="129"/>
      <c r="AH125" s="129">
        <v>5163.6930000000002</v>
      </c>
      <c r="AI125" s="129">
        <v>5163.6930000000002</v>
      </c>
      <c r="AJ125" s="129"/>
      <c r="AK125" s="129">
        <v>5163.6930000000002</v>
      </c>
      <c r="AL125" s="129">
        <f t="shared" si="96"/>
        <v>0</v>
      </c>
      <c r="AM125" s="129">
        <f t="shared" si="96"/>
        <v>0</v>
      </c>
      <c r="AN125" s="129"/>
      <c r="AO125" s="129"/>
      <c r="AP125" s="129"/>
      <c r="AQ125" s="129"/>
      <c r="AR125" s="129"/>
      <c r="AS125" s="129"/>
      <c r="AT125" s="129">
        <v>5163.6930000000002</v>
      </c>
      <c r="AU125" s="129">
        <v>5163.6930000000002</v>
      </c>
      <c r="AV125" s="129"/>
      <c r="AW125" s="129"/>
      <c r="AX125" s="158">
        <f t="shared" si="103"/>
        <v>0</v>
      </c>
      <c r="AY125" s="129"/>
      <c r="AZ125" s="129"/>
      <c r="BA125" s="129"/>
      <c r="BB125" s="129">
        <f t="shared" si="97"/>
        <v>0</v>
      </c>
      <c r="BC125" s="129">
        <f t="shared" si="97"/>
        <v>0</v>
      </c>
      <c r="BD125" s="129"/>
      <c r="BE125" s="129"/>
      <c r="BF125" s="129">
        <f t="shared" si="100"/>
        <v>0</v>
      </c>
      <c r="BG125" s="129">
        <f t="shared" si="100"/>
        <v>0</v>
      </c>
      <c r="BH125" s="129"/>
      <c r="BI125" s="129"/>
      <c r="BJ125" s="129">
        <f t="shared" si="101"/>
        <v>0</v>
      </c>
      <c r="BK125" s="129">
        <f t="shared" si="101"/>
        <v>0</v>
      </c>
      <c r="BL125" s="129"/>
      <c r="BM125" s="129"/>
      <c r="BN125" s="129">
        <f t="shared" si="98"/>
        <v>0</v>
      </c>
      <c r="BO125" s="129">
        <f t="shared" si="98"/>
        <v>0</v>
      </c>
      <c r="BP125" s="129">
        <f t="shared" si="98"/>
        <v>0</v>
      </c>
      <c r="BQ125" s="129">
        <f t="shared" si="98"/>
        <v>0</v>
      </c>
      <c r="BR125" s="129">
        <v>5859.6930000000002</v>
      </c>
      <c r="BS125" s="129">
        <v>5859.6930000000002</v>
      </c>
      <c r="BT125" s="129">
        <v>0</v>
      </c>
      <c r="BU125" s="129">
        <v>5163.6930000000002</v>
      </c>
      <c r="BV125" s="157">
        <v>5859.6930000000002</v>
      </c>
      <c r="BW125" s="157">
        <v>5859.6930000000002</v>
      </c>
      <c r="BX125" s="157">
        <v>0</v>
      </c>
      <c r="BY125" s="157">
        <v>5163.6930000000002</v>
      </c>
      <c r="BZ125" s="157">
        <v>5859.6930000000002</v>
      </c>
      <c r="CA125" s="157">
        <v>5859.6930000000002</v>
      </c>
      <c r="CB125" s="157">
        <v>0</v>
      </c>
      <c r="CC125" s="157">
        <v>5163.6930000000002</v>
      </c>
      <c r="CD125" s="157">
        <f t="shared" si="102"/>
        <v>0</v>
      </c>
      <c r="CE125" s="157">
        <f t="shared" si="99"/>
        <v>0</v>
      </c>
      <c r="CF125" s="225"/>
      <c r="CG125" s="44">
        <f t="shared" si="77"/>
        <v>0</v>
      </c>
      <c r="CH125" t="s">
        <v>1538</v>
      </c>
      <c r="CI125" t="s">
        <v>62</v>
      </c>
      <c r="CJ125" t="s">
        <v>1585</v>
      </c>
      <c r="CN125" s="1" t="e">
        <f>CE125-#REF!</f>
        <v>#REF!</v>
      </c>
      <c r="CP125" s="44"/>
      <c r="CQ125" s="144"/>
    </row>
    <row r="126" spans="1:95" ht="28.15" customHeight="1">
      <c r="A126" s="154">
        <v>13</v>
      </c>
      <c r="B126" s="178" t="s">
        <v>1606</v>
      </c>
      <c r="C126" s="103" t="s">
        <v>8</v>
      </c>
      <c r="D126" s="103"/>
      <c r="E126" s="103"/>
      <c r="F126" s="156" t="s">
        <v>17</v>
      </c>
      <c r="G126" s="155"/>
      <c r="H126" s="155"/>
      <c r="I126" s="103" t="s">
        <v>1607</v>
      </c>
      <c r="J126" s="178">
        <v>777667</v>
      </c>
      <c r="K126" s="157"/>
      <c r="L126" s="157">
        <v>500</v>
      </c>
      <c r="M126" s="157">
        <v>0</v>
      </c>
      <c r="N126" s="129">
        <v>2065.6930000000002</v>
      </c>
      <c r="O126" s="129">
        <v>2065.6930000000002</v>
      </c>
      <c r="P126" s="129">
        <v>0</v>
      </c>
      <c r="Q126" s="129">
        <v>2065.6930000000002</v>
      </c>
      <c r="R126" s="129">
        <v>2065.6930000000002</v>
      </c>
      <c r="S126" s="129">
        <v>2065.6930000000002</v>
      </c>
      <c r="T126" s="129"/>
      <c r="U126" s="129">
        <v>2065.6930000000002</v>
      </c>
      <c r="V126" s="129">
        <f t="shared" si="95"/>
        <v>2065.6930000000002</v>
      </c>
      <c r="W126" s="129">
        <f t="shared" si="95"/>
        <v>2065.6930000000002</v>
      </c>
      <c r="X126" s="129">
        <f t="shared" si="95"/>
        <v>0</v>
      </c>
      <c r="Y126" s="129">
        <f t="shared" si="95"/>
        <v>2065.6930000000002</v>
      </c>
      <c r="Z126" s="129"/>
      <c r="AA126" s="129"/>
      <c r="AB126" s="129"/>
      <c r="AC126" s="129"/>
      <c r="AD126" s="129"/>
      <c r="AE126" s="129"/>
      <c r="AF126" s="129"/>
      <c r="AG126" s="129"/>
      <c r="AH126" s="129">
        <v>2065.6930000000002</v>
      </c>
      <c r="AI126" s="129">
        <v>2065.6930000000002</v>
      </c>
      <c r="AJ126" s="129"/>
      <c r="AK126" s="129">
        <v>2065.6930000000002</v>
      </c>
      <c r="AL126" s="129">
        <f t="shared" si="96"/>
        <v>0</v>
      </c>
      <c r="AM126" s="129">
        <f t="shared" si="96"/>
        <v>0</v>
      </c>
      <c r="AN126" s="129"/>
      <c r="AO126" s="129"/>
      <c r="AP126" s="129"/>
      <c r="AQ126" s="129"/>
      <c r="AR126" s="129"/>
      <c r="AS126" s="129"/>
      <c r="AT126" s="129">
        <v>2065.6930000000002</v>
      </c>
      <c r="AU126" s="129">
        <v>2065.6930000000002</v>
      </c>
      <c r="AV126" s="129"/>
      <c r="AW126" s="129"/>
      <c r="AX126" s="158">
        <f t="shared" si="103"/>
        <v>0</v>
      </c>
      <c r="AY126" s="129"/>
      <c r="AZ126" s="129"/>
      <c r="BA126" s="129"/>
      <c r="BB126" s="129">
        <f t="shared" si="97"/>
        <v>0</v>
      </c>
      <c r="BC126" s="129">
        <f t="shared" si="97"/>
        <v>0</v>
      </c>
      <c r="BD126" s="129"/>
      <c r="BE126" s="129"/>
      <c r="BF126" s="129">
        <f t="shared" si="100"/>
        <v>0</v>
      </c>
      <c r="BG126" s="129">
        <f t="shared" si="100"/>
        <v>0</v>
      </c>
      <c r="BH126" s="129"/>
      <c r="BI126" s="129"/>
      <c r="BJ126" s="129">
        <f t="shared" si="101"/>
        <v>0</v>
      </c>
      <c r="BK126" s="129">
        <f t="shared" si="101"/>
        <v>0</v>
      </c>
      <c r="BL126" s="129"/>
      <c r="BM126" s="129"/>
      <c r="BN126" s="129">
        <f t="shared" si="98"/>
        <v>0</v>
      </c>
      <c r="BO126" s="129">
        <f t="shared" si="98"/>
        <v>0</v>
      </c>
      <c r="BP126" s="129">
        <f t="shared" si="98"/>
        <v>0</v>
      </c>
      <c r="BQ126" s="129">
        <f t="shared" si="98"/>
        <v>0</v>
      </c>
      <c r="BR126" s="129">
        <v>2065.6930000000002</v>
      </c>
      <c r="BS126" s="129">
        <v>2065.6930000000002</v>
      </c>
      <c r="BT126" s="129">
        <v>0</v>
      </c>
      <c r="BU126" s="129">
        <v>2065.6930000000002</v>
      </c>
      <c r="BV126" s="157">
        <v>2065.6930000000002</v>
      </c>
      <c r="BW126" s="157">
        <v>2065.6930000000002</v>
      </c>
      <c r="BX126" s="157">
        <v>0</v>
      </c>
      <c r="BY126" s="157">
        <v>2065.6930000000002</v>
      </c>
      <c r="BZ126" s="157">
        <v>2065.6930000000002</v>
      </c>
      <c r="CA126" s="157">
        <v>2065.6930000000002</v>
      </c>
      <c r="CB126" s="157">
        <v>0</v>
      </c>
      <c r="CC126" s="157">
        <v>2065.6930000000002</v>
      </c>
      <c r="CD126" s="157">
        <f t="shared" si="102"/>
        <v>0</v>
      </c>
      <c r="CE126" s="157">
        <f t="shared" si="99"/>
        <v>0</v>
      </c>
      <c r="CF126" s="225"/>
      <c r="CG126" s="44">
        <f t="shared" si="77"/>
        <v>0</v>
      </c>
      <c r="CH126" t="s">
        <v>1538</v>
      </c>
      <c r="CI126" t="s">
        <v>62</v>
      </c>
      <c r="CJ126" t="s">
        <v>1585</v>
      </c>
      <c r="CN126" s="1" t="e">
        <f>CE126-#REF!</f>
        <v>#REF!</v>
      </c>
      <c r="CP126" s="44"/>
      <c r="CQ126" s="144"/>
    </row>
    <row r="127" spans="1:95" ht="28.15" customHeight="1">
      <c r="A127" s="154">
        <v>14</v>
      </c>
      <c r="B127" s="181" t="s">
        <v>1608</v>
      </c>
      <c r="C127" s="179" t="s">
        <v>1609</v>
      </c>
      <c r="D127" s="179"/>
      <c r="E127" s="179"/>
      <c r="F127" s="180" t="s">
        <v>12</v>
      </c>
      <c r="G127" s="181"/>
      <c r="H127" s="179"/>
      <c r="I127" s="179" t="s">
        <v>1610</v>
      </c>
      <c r="J127" s="153">
        <v>293151</v>
      </c>
      <c r="K127" s="157"/>
      <c r="L127" s="157">
        <v>0</v>
      </c>
      <c r="M127" s="157">
        <v>0</v>
      </c>
      <c r="N127" s="129">
        <v>2944.19</v>
      </c>
      <c r="O127" s="129">
        <v>2944.19</v>
      </c>
      <c r="P127" s="129">
        <v>0</v>
      </c>
      <c r="Q127" s="129">
        <v>2944.19</v>
      </c>
      <c r="R127" s="129">
        <v>2944.19</v>
      </c>
      <c r="S127" s="129">
        <v>2944.19</v>
      </c>
      <c r="T127" s="129"/>
      <c r="U127" s="129">
        <v>2944.19</v>
      </c>
      <c r="V127" s="129">
        <f t="shared" si="95"/>
        <v>2944.19</v>
      </c>
      <c r="W127" s="129">
        <f t="shared" si="95"/>
        <v>2944.19</v>
      </c>
      <c r="X127" s="129">
        <f t="shared" si="95"/>
        <v>0</v>
      </c>
      <c r="Y127" s="129">
        <f t="shared" si="95"/>
        <v>2944.19</v>
      </c>
      <c r="Z127" s="129"/>
      <c r="AA127" s="129"/>
      <c r="AB127" s="129"/>
      <c r="AC127" s="129"/>
      <c r="AD127" s="129"/>
      <c r="AE127" s="129"/>
      <c r="AF127" s="129"/>
      <c r="AG127" s="129"/>
      <c r="AH127" s="129">
        <v>2944.19</v>
      </c>
      <c r="AI127" s="129">
        <v>2944.19</v>
      </c>
      <c r="AJ127" s="129"/>
      <c r="AK127" s="129">
        <v>2944.19</v>
      </c>
      <c r="AL127" s="129">
        <f t="shared" si="96"/>
        <v>0</v>
      </c>
      <c r="AM127" s="129">
        <f t="shared" si="96"/>
        <v>0</v>
      </c>
      <c r="AN127" s="129"/>
      <c r="AO127" s="129"/>
      <c r="AP127" s="129"/>
      <c r="AQ127" s="129"/>
      <c r="AR127" s="129"/>
      <c r="AS127" s="129"/>
      <c r="AT127" s="129">
        <v>2928.4259999999999</v>
      </c>
      <c r="AU127" s="129">
        <v>2928.4259999999999</v>
      </c>
      <c r="AV127" s="129"/>
      <c r="AW127" s="129"/>
      <c r="AX127" s="158">
        <f t="shared" si="103"/>
        <v>0</v>
      </c>
      <c r="AY127" s="129"/>
      <c r="AZ127" s="129"/>
      <c r="BA127" s="129"/>
      <c r="BB127" s="129">
        <f t="shared" si="97"/>
        <v>15.764000000000124</v>
      </c>
      <c r="BC127" s="129">
        <f t="shared" si="97"/>
        <v>15.764000000000124</v>
      </c>
      <c r="BD127" s="129"/>
      <c r="BE127" s="129"/>
      <c r="BF127" s="129">
        <f t="shared" si="100"/>
        <v>15.764000000000124</v>
      </c>
      <c r="BG127" s="129">
        <f t="shared" si="100"/>
        <v>15.764000000000124</v>
      </c>
      <c r="BH127" s="129"/>
      <c r="BI127" s="129"/>
      <c r="BJ127" s="129">
        <f t="shared" si="101"/>
        <v>0</v>
      </c>
      <c r="BK127" s="129">
        <f t="shared" si="101"/>
        <v>0</v>
      </c>
      <c r="BL127" s="129"/>
      <c r="BM127" s="129"/>
      <c r="BN127" s="129">
        <f t="shared" si="98"/>
        <v>0</v>
      </c>
      <c r="BO127" s="129">
        <f t="shared" si="98"/>
        <v>0</v>
      </c>
      <c r="BP127" s="129">
        <f t="shared" si="98"/>
        <v>0</v>
      </c>
      <c r="BQ127" s="129">
        <f t="shared" si="98"/>
        <v>0</v>
      </c>
      <c r="BR127" s="129">
        <v>2944.19</v>
      </c>
      <c r="BS127" s="129">
        <v>2944.19</v>
      </c>
      <c r="BT127" s="129">
        <v>0</v>
      </c>
      <c r="BU127" s="129">
        <v>2944.19</v>
      </c>
      <c r="BV127" s="157">
        <v>2944.19</v>
      </c>
      <c r="BW127" s="157">
        <v>2944.19</v>
      </c>
      <c r="BX127" s="157">
        <v>0</v>
      </c>
      <c r="BY127" s="157">
        <v>2944.19</v>
      </c>
      <c r="BZ127" s="157">
        <v>2944.19</v>
      </c>
      <c r="CA127" s="157">
        <v>2944.19</v>
      </c>
      <c r="CB127" s="157">
        <v>0</v>
      </c>
      <c r="CC127" s="157">
        <v>2944.19</v>
      </c>
      <c r="CD127" s="157">
        <f t="shared" si="102"/>
        <v>0</v>
      </c>
      <c r="CE127" s="157">
        <f t="shared" si="99"/>
        <v>0</v>
      </c>
      <c r="CF127" s="225"/>
      <c r="CG127" s="44">
        <f t="shared" si="77"/>
        <v>0</v>
      </c>
      <c r="CH127" t="s">
        <v>1538</v>
      </c>
      <c r="CI127" t="s">
        <v>62</v>
      </c>
      <c r="CJ127" t="s">
        <v>1585</v>
      </c>
      <c r="CN127" s="1" t="e">
        <f>CE127-#REF!</f>
        <v>#REF!</v>
      </c>
      <c r="CP127" s="44"/>
      <c r="CQ127" s="144"/>
    </row>
    <row r="128" spans="1:95" ht="28.15" customHeight="1">
      <c r="A128" s="154">
        <v>15</v>
      </c>
      <c r="B128" s="181" t="s">
        <v>1611</v>
      </c>
      <c r="C128" s="179" t="s">
        <v>1609</v>
      </c>
      <c r="D128" s="179"/>
      <c r="E128" s="179"/>
      <c r="F128" s="103" t="s">
        <v>1543</v>
      </c>
      <c r="G128" s="181"/>
      <c r="H128" s="179"/>
      <c r="I128" s="179" t="s">
        <v>1612</v>
      </c>
      <c r="J128" s="153">
        <v>286028</v>
      </c>
      <c r="K128" s="157"/>
      <c r="L128" s="157">
        <v>0</v>
      </c>
      <c r="M128" s="157">
        <v>0</v>
      </c>
      <c r="N128" s="129">
        <v>2959.74</v>
      </c>
      <c r="O128" s="129">
        <v>2959.74</v>
      </c>
      <c r="P128" s="129">
        <v>0</v>
      </c>
      <c r="Q128" s="129">
        <v>2959.74</v>
      </c>
      <c r="R128" s="129">
        <v>2959.74</v>
      </c>
      <c r="S128" s="129">
        <v>2959.74</v>
      </c>
      <c r="T128" s="129"/>
      <c r="U128" s="129">
        <v>2959.74</v>
      </c>
      <c r="V128" s="129">
        <f t="shared" si="95"/>
        <v>2959.74</v>
      </c>
      <c r="W128" s="129">
        <f t="shared" si="95"/>
        <v>2959.74</v>
      </c>
      <c r="X128" s="129">
        <f t="shared" si="95"/>
        <v>0</v>
      </c>
      <c r="Y128" s="129">
        <f t="shared" si="95"/>
        <v>2959.74</v>
      </c>
      <c r="Z128" s="129"/>
      <c r="AA128" s="129"/>
      <c r="AB128" s="129"/>
      <c r="AC128" s="129"/>
      <c r="AD128" s="129"/>
      <c r="AE128" s="129"/>
      <c r="AF128" s="129"/>
      <c r="AG128" s="129"/>
      <c r="AH128" s="129">
        <v>2959.74</v>
      </c>
      <c r="AI128" s="129">
        <v>2959.74</v>
      </c>
      <c r="AJ128" s="129"/>
      <c r="AK128" s="129">
        <v>2959.74</v>
      </c>
      <c r="AL128" s="129">
        <f t="shared" si="96"/>
        <v>0</v>
      </c>
      <c r="AM128" s="129">
        <f t="shared" si="96"/>
        <v>0</v>
      </c>
      <c r="AN128" s="129"/>
      <c r="AO128" s="129"/>
      <c r="AP128" s="129"/>
      <c r="AQ128" s="129"/>
      <c r="AR128" s="129"/>
      <c r="AS128" s="129"/>
      <c r="AT128" s="129">
        <v>2914.1849999999999</v>
      </c>
      <c r="AU128" s="129">
        <v>2914.1849999999999</v>
      </c>
      <c r="AV128" s="129"/>
      <c r="AW128" s="129"/>
      <c r="AX128" s="158">
        <f t="shared" si="103"/>
        <v>0</v>
      </c>
      <c r="AY128" s="129"/>
      <c r="AZ128" s="129"/>
      <c r="BA128" s="129"/>
      <c r="BB128" s="129">
        <f t="shared" si="97"/>
        <v>45.554999999999836</v>
      </c>
      <c r="BC128" s="129">
        <f t="shared" si="97"/>
        <v>45.554999999999836</v>
      </c>
      <c r="BD128" s="129"/>
      <c r="BE128" s="129"/>
      <c r="BF128" s="129">
        <f t="shared" si="100"/>
        <v>45.554999999999836</v>
      </c>
      <c r="BG128" s="129">
        <f t="shared" si="100"/>
        <v>45.554999999999836</v>
      </c>
      <c r="BH128" s="129"/>
      <c r="BI128" s="129"/>
      <c r="BJ128" s="129">
        <f t="shared" si="101"/>
        <v>0</v>
      </c>
      <c r="BK128" s="129">
        <f t="shared" si="101"/>
        <v>0</v>
      </c>
      <c r="BL128" s="129"/>
      <c r="BM128" s="129"/>
      <c r="BN128" s="129">
        <f t="shared" si="98"/>
        <v>0</v>
      </c>
      <c r="BO128" s="129">
        <f t="shared" si="98"/>
        <v>0</v>
      </c>
      <c r="BP128" s="129">
        <f t="shared" si="98"/>
        <v>0</v>
      </c>
      <c r="BQ128" s="129">
        <f t="shared" si="98"/>
        <v>0</v>
      </c>
      <c r="BR128" s="129">
        <v>2959.74</v>
      </c>
      <c r="BS128" s="129">
        <v>2959.74</v>
      </c>
      <c r="BT128" s="129">
        <v>0</v>
      </c>
      <c r="BU128" s="129">
        <v>2959.74</v>
      </c>
      <c r="BV128" s="157">
        <v>2959.74</v>
      </c>
      <c r="BW128" s="157">
        <v>2959.74</v>
      </c>
      <c r="BX128" s="157">
        <v>0</v>
      </c>
      <c r="BY128" s="157">
        <v>2959.74</v>
      </c>
      <c r="BZ128" s="157">
        <v>2959.74</v>
      </c>
      <c r="CA128" s="157">
        <v>2959.74</v>
      </c>
      <c r="CB128" s="157">
        <v>0</v>
      </c>
      <c r="CC128" s="157">
        <v>2959.74</v>
      </c>
      <c r="CD128" s="157">
        <f t="shared" si="102"/>
        <v>0</v>
      </c>
      <c r="CE128" s="157">
        <f t="shared" si="99"/>
        <v>0</v>
      </c>
      <c r="CF128" s="225"/>
      <c r="CG128" s="44">
        <f t="shared" si="77"/>
        <v>0</v>
      </c>
      <c r="CH128" t="s">
        <v>1538</v>
      </c>
      <c r="CI128" t="s">
        <v>62</v>
      </c>
      <c r="CJ128" t="s">
        <v>1585</v>
      </c>
      <c r="CN128" s="1" t="e">
        <f>CE128-#REF!</f>
        <v>#REF!</v>
      </c>
      <c r="CP128" s="44"/>
      <c r="CQ128" s="144"/>
    </row>
    <row r="129" spans="1:95" ht="38.25">
      <c r="A129" s="154">
        <v>16</v>
      </c>
      <c r="B129" s="155" t="s">
        <v>1613</v>
      </c>
      <c r="C129" s="156" t="s">
        <v>1540</v>
      </c>
      <c r="D129" s="156"/>
      <c r="E129" s="156"/>
      <c r="F129" s="156" t="s">
        <v>1541</v>
      </c>
      <c r="G129" s="155"/>
      <c r="H129" s="156"/>
      <c r="I129" s="156" t="s">
        <v>1614</v>
      </c>
      <c r="J129" s="153">
        <v>662592</v>
      </c>
      <c r="K129" s="157">
        <v>0</v>
      </c>
      <c r="L129" s="157">
        <v>0</v>
      </c>
      <c r="M129" s="157">
        <v>0</v>
      </c>
      <c r="N129" s="129">
        <v>1359.9</v>
      </c>
      <c r="O129" s="129">
        <v>1359.9</v>
      </c>
      <c r="P129" s="129">
        <v>0</v>
      </c>
      <c r="Q129" s="129">
        <v>1359.9</v>
      </c>
      <c r="R129" s="129">
        <v>1359.9</v>
      </c>
      <c r="S129" s="129">
        <v>1359.9</v>
      </c>
      <c r="T129" s="129"/>
      <c r="U129" s="129">
        <v>1359.9</v>
      </c>
      <c r="V129" s="129">
        <f t="shared" si="95"/>
        <v>1359.9</v>
      </c>
      <c r="W129" s="129">
        <f t="shared" si="95"/>
        <v>1359.9</v>
      </c>
      <c r="X129" s="129">
        <f t="shared" si="95"/>
        <v>0</v>
      </c>
      <c r="Y129" s="129">
        <f t="shared" si="95"/>
        <v>1359.9</v>
      </c>
      <c r="Z129" s="129">
        <v>1359.9</v>
      </c>
      <c r="AA129" s="129">
        <v>1359.9</v>
      </c>
      <c r="AB129" s="129"/>
      <c r="AC129" s="129">
        <v>1359.9</v>
      </c>
      <c r="AD129" s="129">
        <v>1346.098</v>
      </c>
      <c r="AE129" s="129">
        <v>1346.098</v>
      </c>
      <c r="AF129" s="129"/>
      <c r="AG129" s="129"/>
      <c r="AH129" s="129"/>
      <c r="AI129" s="129"/>
      <c r="AJ129" s="129"/>
      <c r="AK129" s="129"/>
      <c r="AL129" s="129">
        <f t="shared" si="96"/>
        <v>13.802000000000135</v>
      </c>
      <c r="AM129" s="129">
        <f t="shared" si="96"/>
        <v>13.802000000000135</v>
      </c>
      <c r="AN129" s="129"/>
      <c r="AO129" s="129"/>
      <c r="AP129" s="129"/>
      <c r="AQ129" s="129"/>
      <c r="AR129" s="129"/>
      <c r="AS129" s="129"/>
      <c r="AT129" s="129"/>
      <c r="AU129" s="129"/>
      <c r="AV129" s="129"/>
      <c r="AW129" s="129"/>
      <c r="AX129" s="158">
        <f t="shared" si="103"/>
        <v>0</v>
      </c>
      <c r="AY129" s="129"/>
      <c r="AZ129" s="129"/>
      <c r="BA129" s="129"/>
      <c r="BB129" s="129">
        <f t="shared" si="97"/>
        <v>0</v>
      </c>
      <c r="BC129" s="129">
        <f t="shared" si="97"/>
        <v>0</v>
      </c>
      <c r="BD129" s="129"/>
      <c r="BE129" s="129"/>
      <c r="BF129" s="129">
        <f t="shared" si="100"/>
        <v>0</v>
      </c>
      <c r="BG129" s="129">
        <f t="shared" si="100"/>
        <v>0</v>
      </c>
      <c r="BH129" s="129"/>
      <c r="BI129" s="129"/>
      <c r="BJ129" s="129">
        <f t="shared" si="101"/>
        <v>0</v>
      </c>
      <c r="BK129" s="129">
        <f t="shared" si="101"/>
        <v>0</v>
      </c>
      <c r="BL129" s="129"/>
      <c r="BM129" s="129"/>
      <c r="BN129" s="129">
        <f t="shared" si="98"/>
        <v>0</v>
      </c>
      <c r="BO129" s="129">
        <f t="shared" si="98"/>
        <v>0</v>
      </c>
      <c r="BP129" s="129">
        <f t="shared" si="98"/>
        <v>0</v>
      </c>
      <c r="BQ129" s="129">
        <f t="shared" si="98"/>
        <v>0</v>
      </c>
      <c r="BR129" s="129">
        <v>1359.9</v>
      </c>
      <c r="BS129" s="129">
        <v>1359.9</v>
      </c>
      <c r="BT129" s="129">
        <v>0</v>
      </c>
      <c r="BU129" s="129">
        <v>1359.9</v>
      </c>
      <c r="BV129" s="157">
        <v>1359.9</v>
      </c>
      <c r="BW129" s="157">
        <v>1359.9</v>
      </c>
      <c r="BX129" s="157">
        <v>0</v>
      </c>
      <c r="BY129" s="157">
        <v>1359.9</v>
      </c>
      <c r="BZ129" s="157">
        <v>1359.9</v>
      </c>
      <c r="CA129" s="157">
        <v>1359.9</v>
      </c>
      <c r="CB129" s="157">
        <v>0</v>
      </c>
      <c r="CC129" s="157">
        <v>1359.9</v>
      </c>
      <c r="CD129" s="157">
        <f t="shared" si="102"/>
        <v>0</v>
      </c>
      <c r="CE129" s="157">
        <f t="shared" si="99"/>
        <v>0</v>
      </c>
      <c r="CF129" s="257"/>
      <c r="CG129" s="44">
        <f t="shared" si="77"/>
        <v>0</v>
      </c>
      <c r="CH129" t="s">
        <v>1538</v>
      </c>
      <c r="CI129" t="s">
        <v>62</v>
      </c>
      <c r="CJ129" t="s">
        <v>1585</v>
      </c>
      <c r="CN129" s="1" t="e">
        <f>CE129-#REF!</f>
        <v>#REF!</v>
      </c>
      <c r="CP129" s="44"/>
      <c r="CQ129" s="144"/>
    </row>
    <row r="130" spans="1:95" ht="28.15" customHeight="1">
      <c r="A130" s="154">
        <v>17</v>
      </c>
      <c r="B130" s="155" t="s">
        <v>1615</v>
      </c>
      <c r="C130" s="156" t="s">
        <v>29</v>
      </c>
      <c r="D130" s="156"/>
      <c r="E130" s="156"/>
      <c r="F130" s="156" t="s">
        <v>30</v>
      </c>
      <c r="G130" s="155"/>
      <c r="H130" s="156" t="s">
        <v>1616</v>
      </c>
      <c r="I130" s="182" t="s">
        <v>1617</v>
      </c>
      <c r="J130" s="153">
        <v>23350.577000000001</v>
      </c>
      <c r="K130" s="157">
        <v>0</v>
      </c>
      <c r="L130" s="157">
        <v>21699.419177</v>
      </c>
      <c r="M130" s="157"/>
      <c r="N130" s="129">
        <v>1001</v>
      </c>
      <c r="O130" s="129">
        <v>1001</v>
      </c>
      <c r="P130" s="129">
        <v>0</v>
      </c>
      <c r="Q130" s="129">
        <v>1001</v>
      </c>
      <c r="R130" s="129">
        <v>1001</v>
      </c>
      <c r="S130" s="129">
        <v>1001</v>
      </c>
      <c r="T130" s="129"/>
      <c r="U130" s="129">
        <v>1001</v>
      </c>
      <c r="V130" s="129">
        <f t="shared" si="95"/>
        <v>1001</v>
      </c>
      <c r="W130" s="129">
        <f t="shared" si="95"/>
        <v>1001</v>
      </c>
      <c r="X130" s="129">
        <f t="shared" si="95"/>
        <v>0</v>
      </c>
      <c r="Y130" s="129">
        <f t="shared" si="95"/>
        <v>1001</v>
      </c>
      <c r="Z130" s="129">
        <v>1001</v>
      </c>
      <c r="AA130" s="129">
        <v>1001</v>
      </c>
      <c r="AB130" s="129"/>
      <c r="AC130" s="129">
        <v>1001</v>
      </c>
      <c r="AD130" s="129">
        <v>1001</v>
      </c>
      <c r="AE130" s="129">
        <v>1001</v>
      </c>
      <c r="AF130" s="129"/>
      <c r="AG130" s="129"/>
      <c r="AH130" s="129"/>
      <c r="AI130" s="129"/>
      <c r="AJ130" s="129"/>
      <c r="AK130" s="129"/>
      <c r="AL130" s="129">
        <f t="shared" si="96"/>
        <v>0</v>
      </c>
      <c r="AM130" s="129">
        <f t="shared" si="96"/>
        <v>0</v>
      </c>
      <c r="AN130" s="129"/>
      <c r="AO130" s="129"/>
      <c r="AP130" s="129"/>
      <c r="AQ130" s="129"/>
      <c r="AR130" s="129"/>
      <c r="AS130" s="129"/>
      <c r="AT130" s="129">
        <v>0</v>
      </c>
      <c r="AU130" s="129">
        <v>0</v>
      </c>
      <c r="AV130" s="129"/>
      <c r="AW130" s="129"/>
      <c r="AX130" s="158">
        <f t="shared" si="103"/>
        <v>0</v>
      </c>
      <c r="AY130" s="129"/>
      <c r="AZ130" s="129"/>
      <c r="BA130" s="129"/>
      <c r="BB130" s="129">
        <f t="shared" si="97"/>
        <v>0</v>
      </c>
      <c r="BC130" s="129">
        <f t="shared" si="97"/>
        <v>0</v>
      </c>
      <c r="BD130" s="129"/>
      <c r="BE130" s="129"/>
      <c r="BF130" s="129">
        <f t="shared" si="100"/>
        <v>0</v>
      </c>
      <c r="BG130" s="129">
        <f t="shared" si="100"/>
        <v>0</v>
      </c>
      <c r="BH130" s="129"/>
      <c r="BI130" s="129"/>
      <c r="BJ130" s="129">
        <f t="shared" si="101"/>
        <v>0</v>
      </c>
      <c r="BK130" s="129">
        <f t="shared" si="101"/>
        <v>0</v>
      </c>
      <c r="BL130" s="129"/>
      <c r="BM130" s="129"/>
      <c r="BN130" s="129">
        <f t="shared" si="98"/>
        <v>0</v>
      </c>
      <c r="BO130" s="129">
        <f t="shared" si="98"/>
        <v>0</v>
      </c>
      <c r="BP130" s="129">
        <f t="shared" si="98"/>
        <v>0</v>
      </c>
      <c r="BQ130" s="129">
        <f t="shared" si="98"/>
        <v>0</v>
      </c>
      <c r="BR130" s="129">
        <v>1001</v>
      </c>
      <c r="BS130" s="129">
        <v>1001</v>
      </c>
      <c r="BT130" s="129">
        <v>0</v>
      </c>
      <c r="BU130" s="129">
        <v>1001</v>
      </c>
      <c r="BV130" s="157">
        <v>1001</v>
      </c>
      <c r="BW130" s="157">
        <v>1001</v>
      </c>
      <c r="BX130" s="157">
        <v>0</v>
      </c>
      <c r="BY130" s="157">
        <v>1001</v>
      </c>
      <c r="BZ130" s="157">
        <v>1001</v>
      </c>
      <c r="CA130" s="157">
        <v>1001</v>
      </c>
      <c r="CB130" s="157">
        <v>0</v>
      </c>
      <c r="CC130" s="157">
        <v>1001</v>
      </c>
      <c r="CD130" s="157">
        <f t="shared" si="102"/>
        <v>0</v>
      </c>
      <c r="CE130" s="157">
        <f t="shared" si="99"/>
        <v>0</v>
      </c>
      <c r="CF130" s="225"/>
      <c r="CG130" s="44">
        <f t="shared" si="77"/>
        <v>0</v>
      </c>
      <c r="CH130" t="s">
        <v>1549</v>
      </c>
      <c r="CI130" t="s">
        <v>62</v>
      </c>
      <c r="CJ130" t="s">
        <v>1582</v>
      </c>
      <c r="CK130" t="s">
        <v>1560</v>
      </c>
      <c r="CN130" s="1" t="e">
        <f>CE130-#REF!</f>
        <v>#REF!</v>
      </c>
      <c r="CP130" s="44"/>
      <c r="CQ130" s="144"/>
    </row>
    <row r="131" spans="1:95" ht="28.15" customHeight="1">
      <c r="A131" s="154">
        <v>18</v>
      </c>
      <c r="B131" s="155" t="s">
        <v>1618</v>
      </c>
      <c r="C131" s="156" t="s">
        <v>1465</v>
      </c>
      <c r="D131" s="156"/>
      <c r="E131" s="156"/>
      <c r="F131" s="156" t="s">
        <v>1541</v>
      </c>
      <c r="G131" s="155"/>
      <c r="H131" s="156" t="s">
        <v>1619</v>
      </c>
      <c r="I131" s="156" t="s">
        <v>1620</v>
      </c>
      <c r="J131" s="153">
        <v>81761</v>
      </c>
      <c r="K131" s="157">
        <v>0</v>
      </c>
      <c r="L131" s="157">
        <v>58585.897446999996</v>
      </c>
      <c r="M131" s="157">
        <v>3000</v>
      </c>
      <c r="N131" s="129">
        <v>8062.0559999999996</v>
      </c>
      <c r="O131" s="129">
        <v>8062.0559999999996</v>
      </c>
      <c r="P131" s="129">
        <v>0</v>
      </c>
      <c r="Q131" s="129">
        <v>8062.0559999999996</v>
      </c>
      <c r="R131" s="129">
        <v>8062.0559999999996</v>
      </c>
      <c r="S131" s="129">
        <v>8062.0559999999996</v>
      </c>
      <c r="T131" s="129"/>
      <c r="U131" s="129">
        <v>8062.0559999999996</v>
      </c>
      <c r="V131" s="129">
        <f t="shared" si="95"/>
        <v>8062.0559999999996</v>
      </c>
      <c r="W131" s="129">
        <f t="shared" si="95"/>
        <v>8062.0559999999996</v>
      </c>
      <c r="X131" s="129">
        <f t="shared" si="95"/>
        <v>0</v>
      </c>
      <c r="Y131" s="129">
        <f t="shared" si="95"/>
        <v>8062.0559999999996</v>
      </c>
      <c r="Z131" s="129">
        <v>8062.0559999999996</v>
      </c>
      <c r="AA131" s="129">
        <v>8062.0559999999996</v>
      </c>
      <c r="AB131" s="129"/>
      <c r="AC131" s="129">
        <v>8062.0559999999996</v>
      </c>
      <c r="AD131" s="129">
        <v>8062.0559999999996</v>
      </c>
      <c r="AE131" s="129">
        <v>8062.0559999999996</v>
      </c>
      <c r="AF131" s="129"/>
      <c r="AG131" s="129"/>
      <c r="AH131" s="129"/>
      <c r="AI131" s="129"/>
      <c r="AJ131" s="129"/>
      <c r="AK131" s="129"/>
      <c r="AL131" s="129">
        <f t="shared" si="96"/>
        <v>0</v>
      </c>
      <c r="AM131" s="129">
        <f t="shared" si="96"/>
        <v>0</v>
      </c>
      <c r="AN131" s="129"/>
      <c r="AO131" s="129"/>
      <c r="AP131" s="129"/>
      <c r="AQ131" s="129"/>
      <c r="AR131" s="129"/>
      <c r="AS131" s="129"/>
      <c r="AT131" s="129">
        <v>0</v>
      </c>
      <c r="AU131" s="129">
        <v>0</v>
      </c>
      <c r="AV131" s="129"/>
      <c r="AW131" s="129"/>
      <c r="AX131" s="158">
        <f t="shared" si="103"/>
        <v>0</v>
      </c>
      <c r="AY131" s="129"/>
      <c r="AZ131" s="129"/>
      <c r="BA131" s="129"/>
      <c r="BB131" s="129">
        <f t="shared" si="97"/>
        <v>0</v>
      </c>
      <c r="BC131" s="129">
        <f t="shared" si="97"/>
        <v>0</v>
      </c>
      <c r="BD131" s="129"/>
      <c r="BE131" s="129"/>
      <c r="BF131" s="129">
        <f t="shared" si="100"/>
        <v>0</v>
      </c>
      <c r="BG131" s="129">
        <f t="shared" si="100"/>
        <v>0</v>
      </c>
      <c r="BH131" s="129"/>
      <c r="BI131" s="129"/>
      <c r="BJ131" s="129">
        <f t="shared" si="101"/>
        <v>0</v>
      </c>
      <c r="BK131" s="129">
        <f t="shared" si="101"/>
        <v>0</v>
      </c>
      <c r="BL131" s="129"/>
      <c r="BM131" s="129"/>
      <c r="BN131" s="129">
        <f t="shared" si="98"/>
        <v>0</v>
      </c>
      <c r="BO131" s="129">
        <f t="shared" si="98"/>
        <v>0</v>
      </c>
      <c r="BP131" s="129">
        <f t="shared" si="98"/>
        <v>0</v>
      </c>
      <c r="BQ131" s="129">
        <f t="shared" si="98"/>
        <v>0</v>
      </c>
      <c r="BR131" s="129">
        <v>8062.0559999999996</v>
      </c>
      <c r="BS131" s="129">
        <v>8062.0559999999996</v>
      </c>
      <c r="BT131" s="129">
        <v>0</v>
      </c>
      <c r="BU131" s="129">
        <v>8062.0559999999996</v>
      </c>
      <c r="BV131" s="157">
        <v>8062.0559999999996</v>
      </c>
      <c r="BW131" s="157">
        <v>8062.0559999999996</v>
      </c>
      <c r="BX131" s="157">
        <v>0</v>
      </c>
      <c r="BY131" s="157">
        <v>8062.0559999999996</v>
      </c>
      <c r="BZ131" s="157">
        <v>8062.0559999999996</v>
      </c>
      <c r="CA131" s="157">
        <v>8062.0559999999996</v>
      </c>
      <c r="CB131" s="157">
        <v>0</v>
      </c>
      <c r="CC131" s="157">
        <v>8062.0559999999996</v>
      </c>
      <c r="CD131" s="157">
        <f t="shared" si="102"/>
        <v>0</v>
      </c>
      <c r="CE131" s="157">
        <f t="shared" si="99"/>
        <v>0</v>
      </c>
      <c r="CF131" s="225"/>
      <c r="CG131" s="44">
        <f t="shared" si="77"/>
        <v>0</v>
      </c>
      <c r="CH131" t="s">
        <v>1547</v>
      </c>
      <c r="CI131" t="s">
        <v>62</v>
      </c>
      <c r="CJ131" t="s">
        <v>1582</v>
      </c>
      <c r="CK131" t="s">
        <v>1560</v>
      </c>
      <c r="CN131" s="1" t="e">
        <f>CE131-#REF!</f>
        <v>#REF!</v>
      </c>
      <c r="CP131" s="44"/>
      <c r="CQ131" s="144"/>
    </row>
    <row r="132" spans="1:95" ht="28.15" customHeight="1">
      <c r="A132" s="154">
        <v>19</v>
      </c>
      <c r="B132" s="155" t="s">
        <v>1621</v>
      </c>
      <c r="C132" s="156" t="s">
        <v>35</v>
      </c>
      <c r="D132" s="156"/>
      <c r="E132" s="156"/>
      <c r="F132" s="156" t="s">
        <v>17</v>
      </c>
      <c r="G132" s="155"/>
      <c r="H132" s="156" t="s">
        <v>1622</v>
      </c>
      <c r="I132" s="183" t="s">
        <v>1623</v>
      </c>
      <c r="J132" s="153">
        <v>55353.66</v>
      </c>
      <c r="K132" s="157">
        <v>0</v>
      </c>
      <c r="L132" s="157">
        <v>42964.563999999998</v>
      </c>
      <c r="M132" s="157"/>
      <c r="N132" s="129">
        <v>9535.1669999999995</v>
      </c>
      <c r="O132" s="129">
        <v>9535.1669999999995</v>
      </c>
      <c r="P132" s="129">
        <v>0</v>
      </c>
      <c r="Q132" s="129">
        <v>9535.1669999999995</v>
      </c>
      <c r="R132" s="129">
        <v>9535.1669999999995</v>
      </c>
      <c r="S132" s="129">
        <v>9535.1669999999995</v>
      </c>
      <c r="T132" s="129"/>
      <c r="U132" s="129">
        <v>9535.1669999999995</v>
      </c>
      <c r="V132" s="129">
        <f t="shared" si="95"/>
        <v>9535.1669999999995</v>
      </c>
      <c r="W132" s="129">
        <f t="shared" si="95"/>
        <v>9535.1669999999995</v>
      </c>
      <c r="X132" s="129">
        <f t="shared" si="95"/>
        <v>0</v>
      </c>
      <c r="Y132" s="129">
        <f t="shared" si="95"/>
        <v>9535.1669999999995</v>
      </c>
      <c r="Z132" s="129">
        <v>9535.1669999999995</v>
      </c>
      <c r="AA132" s="129">
        <v>9535.1669999999995</v>
      </c>
      <c r="AB132" s="129"/>
      <c r="AC132" s="129">
        <v>9535.1669999999995</v>
      </c>
      <c r="AD132" s="129">
        <v>9535.1669999999995</v>
      </c>
      <c r="AE132" s="129">
        <v>9535.1669999999995</v>
      </c>
      <c r="AF132" s="129"/>
      <c r="AG132" s="129"/>
      <c r="AH132" s="129"/>
      <c r="AI132" s="129"/>
      <c r="AJ132" s="129"/>
      <c r="AK132" s="129"/>
      <c r="AL132" s="129">
        <f t="shared" si="96"/>
        <v>0</v>
      </c>
      <c r="AM132" s="129">
        <f t="shared" si="96"/>
        <v>0</v>
      </c>
      <c r="AN132" s="129"/>
      <c r="AO132" s="129"/>
      <c r="AP132" s="129"/>
      <c r="AQ132" s="129"/>
      <c r="AR132" s="129"/>
      <c r="AS132" s="129"/>
      <c r="AT132" s="129">
        <v>0</v>
      </c>
      <c r="AU132" s="129">
        <v>0</v>
      </c>
      <c r="AV132" s="129"/>
      <c r="AW132" s="129"/>
      <c r="AX132" s="158">
        <f t="shared" si="103"/>
        <v>0</v>
      </c>
      <c r="AY132" s="129"/>
      <c r="AZ132" s="129"/>
      <c r="BA132" s="129"/>
      <c r="BB132" s="129">
        <f t="shared" si="97"/>
        <v>0</v>
      </c>
      <c r="BC132" s="129">
        <f t="shared" si="97"/>
        <v>0</v>
      </c>
      <c r="BD132" s="129"/>
      <c r="BE132" s="129"/>
      <c r="BF132" s="129">
        <f t="shared" si="100"/>
        <v>0</v>
      </c>
      <c r="BG132" s="129">
        <f t="shared" si="100"/>
        <v>0</v>
      </c>
      <c r="BH132" s="129"/>
      <c r="BI132" s="129"/>
      <c r="BJ132" s="129">
        <f t="shared" si="101"/>
        <v>0</v>
      </c>
      <c r="BK132" s="129">
        <f t="shared" si="101"/>
        <v>0</v>
      </c>
      <c r="BL132" s="129"/>
      <c r="BM132" s="129"/>
      <c r="BN132" s="129">
        <f t="shared" si="98"/>
        <v>0</v>
      </c>
      <c r="BO132" s="129">
        <f t="shared" si="98"/>
        <v>0</v>
      </c>
      <c r="BP132" s="129">
        <f t="shared" si="98"/>
        <v>0</v>
      </c>
      <c r="BQ132" s="129">
        <f t="shared" si="98"/>
        <v>0</v>
      </c>
      <c r="BR132" s="129">
        <v>9535.1669999999995</v>
      </c>
      <c r="BS132" s="129">
        <v>9535.1669999999995</v>
      </c>
      <c r="BT132" s="129">
        <v>0</v>
      </c>
      <c r="BU132" s="129">
        <v>9535.1669999999995</v>
      </c>
      <c r="BV132" s="157">
        <v>9535.1669999999995</v>
      </c>
      <c r="BW132" s="157">
        <v>9535.1669999999995</v>
      </c>
      <c r="BX132" s="157">
        <v>0</v>
      </c>
      <c r="BY132" s="157">
        <v>9535.1669999999995</v>
      </c>
      <c r="BZ132" s="157">
        <v>9535.1669999999995</v>
      </c>
      <c r="CA132" s="157">
        <v>9535.1669999999995</v>
      </c>
      <c r="CB132" s="157">
        <v>0</v>
      </c>
      <c r="CC132" s="157">
        <v>9535.1669999999995</v>
      </c>
      <c r="CD132" s="157">
        <f t="shared" si="102"/>
        <v>0</v>
      </c>
      <c r="CE132" s="157">
        <f t="shared" si="99"/>
        <v>0</v>
      </c>
      <c r="CF132" s="225"/>
      <c r="CG132" s="44">
        <f t="shared" si="77"/>
        <v>0</v>
      </c>
      <c r="CH132" t="s">
        <v>1549</v>
      </c>
      <c r="CI132" t="s">
        <v>62</v>
      </c>
      <c r="CJ132" t="s">
        <v>1582</v>
      </c>
      <c r="CK132" t="s">
        <v>1560</v>
      </c>
      <c r="CN132" s="1" t="e">
        <f>CE132-#REF!</f>
        <v>#REF!</v>
      </c>
      <c r="CP132" s="44"/>
      <c r="CQ132" s="144"/>
    </row>
    <row r="133" spans="1:95" ht="28.15" customHeight="1">
      <c r="A133" s="154">
        <v>20</v>
      </c>
      <c r="B133" s="155" t="s">
        <v>1624</v>
      </c>
      <c r="C133" s="156" t="s">
        <v>35</v>
      </c>
      <c r="D133" s="156"/>
      <c r="E133" s="156"/>
      <c r="F133" s="156" t="s">
        <v>17</v>
      </c>
      <c r="G133" s="155"/>
      <c r="H133" s="156" t="s">
        <v>1625</v>
      </c>
      <c r="I133" s="175" t="s">
        <v>1626</v>
      </c>
      <c r="J133" s="153">
        <v>48156</v>
      </c>
      <c r="K133" s="157">
        <v>0</v>
      </c>
      <c r="L133" s="157">
        <v>44216.715424000002</v>
      </c>
      <c r="M133" s="157"/>
      <c r="N133" s="129">
        <v>1519.644</v>
      </c>
      <c r="O133" s="129">
        <v>1519.644</v>
      </c>
      <c r="P133" s="129">
        <v>0</v>
      </c>
      <c r="Q133" s="129">
        <v>1519.644</v>
      </c>
      <c r="R133" s="129">
        <v>1519.644</v>
      </c>
      <c r="S133" s="129">
        <v>1519.644</v>
      </c>
      <c r="T133" s="129"/>
      <c r="U133" s="129">
        <v>1519.644</v>
      </c>
      <c r="V133" s="129">
        <f t="shared" si="95"/>
        <v>1519.644</v>
      </c>
      <c r="W133" s="129">
        <f t="shared" si="95"/>
        <v>1519.644</v>
      </c>
      <c r="X133" s="129">
        <f t="shared" si="95"/>
        <v>0</v>
      </c>
      <c r="Y133" s="129">
        <f t="shared" si="95"/>
        <v>1519.644</v>
      </c>
      <c r="Z133" s="129">
        <v>1519.644</v>
      </c>
      <c r="AA133" s="129">
        <v>1519.644</v>
      </c>
      <c r="AB133" s="129"/>
      <c r="AC133" s="129">
        <v>1519.644</v>
      </c>
      <c r="AD133" s="129">
        <v>1519.64</v>
      </c>
      <c r="AE133" s="129">
        <v>1519.64</v>
      </c>
      <c r="AF133" s="129"/>
      <c r="AG133" s="129"/>
      <c r="AH133" s="129"/>
      <c r="AI133" s="129"/>
      <c r="AJ133" s="129"/>
      <c r="AK133" s="129"/>
      <c r="AL133" s="129">
        <f t="shared" si="96"/>
        <v>3.9999999999054126E-3</v>
      </c>
      <c r="AM133" s="129">
        <f t="shared" si="96"/>
        <v>3.9999999999054126E-3</v>
      </c>
      <c r="AN133" s="129"/>
      <c r="AO133" s="129"/>
      <c r="AP133" s="129"/>
      <c r="AQ133" s="129"/>
      <c r="AR133" s="129"/>
      <c r="AS133" s="129"/>
      <c r="AT133" s="129">
        <v>0</v>
      </c>
      <c r="AU133" s="129">
        <v>0</v>
      </c>
      <c r="AV133" s="129"/>
      <c r="AW133" s="129"/>
      <c r="AX133" s="158">
        <f t="shared" si="103"/>
        <v>0</v>
      </c>
      <c r="AY133" s="129"/>
      <c r="AZ133" s="129"/>
      <c r="BA133" s="129"/>
      <c r="BB133" s="129">
        <f t="shared" si="97"/>
        <v>0</v>
      </c>
      <c r="BC133" s="129">
        <f t="shared" si="97"/>
        <v>0</v>
      </c>
      <c r="BD133" s="129"/>
      <c r="BE133" s="129"/>
      <c r="BF133" s="129">
        <f t="shared" si="100"/>
        <v>0</v>
      </c>
      <c r="BG133" s="129">
        <f t="shared" si="100"/>
        <v>0</v>
      </c>
      <c r="BH133" s="129"/>
      <c r="BI133" s="129"/>
      <c r="BJ133" s="129">
        <f t="shared" si="101"/>
        <v>0</v>
      </c>
      <c r="BK133" s="129">
        <f t="shared" si="101"/>
        <v>0</v>
      </c>
      <c r="BL133" s="129"/>
      <c r="BM133" s="129"/>
      <c r="BN133" s="129">
        <f t="shared" si="98"/>
        <v>0</v>
      </c>
      <c r="BO133" s="129">
        <f t="shared" si="98"/>
        <v>0</v>
      </c>
      <c r="BP133" s="129">
        <f t="shared" si="98"/>
        <v>0</v>
      </c>
      <c r="BQ133" s="129">
        <f t="shared" si="98"/>
        <v>0</v>
      </c>
      <c r="BR133" s="129">
        <v>1519.644</v>
      </c>
      <c r="BS133" s="129">
        <v>1519.644</v>
      </c>
      <c r="BT133" s="129">
        <v>0</v>
      </c>
      <c r="BU133" s="129">
        <v>1519.644</v>
      </c>
      <c r="BV133" s="157">
        <v>1519.644</v>
      </c>
      <c r="BW133" s="157">
        <v>1519.644</v>
      </c>
      <c r="BX133" s="157">
        <v>0</v>
      </c>
      <c r="BY133" s="157">
        <v>1519.644</v>
      </c>
      <c r="BZ133" s="157">
        <v>1519.644</v>
      </c>
      <c r="CA133" s="157">
        <v>1519.644</v>
      </c>
      <c r="CB133" s="157">
        <v>0</v>
      </c>
      <c r="CC133" s="157">
        <v>1519.644</v>
      </c>
      <c r="CD133" s="157">
        <f t="shared" si="102"/>
        <v>0</v>
      </c>
      <c r="CE133" s="157">
        <f t="shared" si="99"/>
        <v>0</v>
      </c>
      <c r="CF133" s="225"/>
      <c r="CG133" s="44">
        <f t="shared" si="77"/>
        <v>0</v>
      </c>
      <c r="CH133" t="s">
        <v>1549</v>
      </c>
      <c r="CI133" t="s">
        <v>62</v>
      </c>
      <c r="CJ133" t="s">
        <v>1582</v>
      </c>
      <c r="CK133" t="s">
        <v>1560</v>
      </c>
      <c r="CN133" s="1" t="e">
        <f>CE133-#REF!</f>
        <v>#REF!</v>
      </c>
      <c r="CP133" s="44"/>
      <c r="CQ133" s="144"/>
    </row>
    <row r="134" spans="1:95" ht="28.15" customHeight="1">
      <c r="A134" s="154">
        <v>21</v>
      </c>
      <c r="B134" s="155" t="s">
        <v>1627</v>
      </c>
      <c r="C134" s="156" t="s">
        <v>1546</v>
      </c>
      <c r="D134" s="156"/>
      <c r="E134" s="156"/>
      <c r="F134" s="156" t="s">
        <v>41</v>
      </c>
      <c r="G134" s="155"/>
      <c r="H134" s="184" t="s">
        <v>1628</v>
      </c>
      <c r="I134" s="156" t="s">
        <v>1629</v>
      </c>
      <c r="J134" s="153">
        <v>54481</v>
      </c>
      <c r="K134" s="157">
        <v>5754.3000000000029</v>
      </c>
      <c r="L134" s="157">
        <v>48791.618999999999</v>
      </c>
      <c r="M134" s="157"/>
      <c r="N134" s="129">
        <v>4204</v>
      </c>
      <c r="O134" s="129">
        <v>4204</v>
      </c>
      <c r="P134" s="129">
        <v>0</v>
      </c>
      <c r="Q134" s="129">
        <v>4204</v>
      </c>
      <c r="R134" s="129">
        <v>4204</v>
      </c>
      <c r="S134" s="129">
        <v>4204</v>
      </c>
      <c r="T134" s="129"/>
      <c r="U134" s="129">
        <v>4204</v>
      </c>
      <c r="V134" s="129">
        <f t="shared" si="95"/>
        <v>4204</v>
      </c>
      <c r="W134" s="129">
        <f t="shared" si="95"/>
        <v>4204</v>
      </c>
      <c r="X134" s="129">
        <f t="shared" si="95"/>
        <v>0</v>
      </c>
      <c r="Y134" s="129">
        <f t="shared" si="95"/>
        <v>4204</v>
      </c>
      <c r="Z134" s="129">
        <v>4204</v>
      </c>
      <c r="AA134" s="129">
        <v>4204</v>
      </c>
      <c r="AB134" s="129"/>
      <c r="AC134" s="129">
        <v>4204</v>
      </c>
      <c r="AD134" s="129">
        <v>4203.5640000000003</v>
      </c>
      <c r="AE134" s="129">
        <v>4203.5640000000003</v>
      </c>
      <c r="AF134" s="129"/>
      <c r="AG134" s="129"/>
      <c r="AH134" s="129"/>
      <c r="AI134" s="129"/>
      <c r="AJ134" s="129"/>
      <c r="AK134" s="129"/>
      <c r="AL134" s="129">
        <f t="shared" si="96"/>
        <v>0.43599999999969441</v>
      </c>
      <c r="AM134" s="129">
        <f t="shared" si="96"/>
        <v>0.43599999999969441</v>
      </c>
      <c r="AN134" s="129"/>
      <c r="AO134" s="129"/>
      <c r="AP134" s="129"/>
      <c r="AQ134" s="129"/>
      <c r="AR134" s="129"/>
      <c r="AS134" s="129"/>
      <c r="AT134" s="129"/>
      <c r="AU134" s="129"/>
      <c r="AV134" s="129"/>
      <c r="AW134" s="129"/>
      <c r="AX134" s="158">
        <f t="shared" si="103"/>
        <v>0</v>
      </c>
      <c r="AY134" s="129"/>
      <c r="AZ134" s="129"/>
      <c r="BA134" s="129"/>
      <c r="BB134" s="129">
        <f t="shared" si="97"/>
        <v>0</v>
      </c>
      <c r="BC134" s="129">
        <f t="shared" si="97"/>
        <v>0</v>
      </c>
      <c r="BD134" s="129"/>
      <c r="BE134" s="129"/>
      <c r="BF134" s="129">
        <f t="shared" si="100"/>
        <v>0</v>
      </c>
      <c r="BG134" s="129">
        <f t="shared" si="100"/>
        <v>0</v>
      </c>
      <c r="BH134" s="129"/>
      <c r="BI134" s="129"/>
      <c r="BJ134" s="129">
        <f t="shared" si="101"/>
        <v>0</v>
      </c>
      <c r="BK134" s="129">
        <f t="shared" si="101"/>
        <v>0</v>
      </c>
      <c r="BL134" s="129"/>
      <c r="BM134" s="129"/>
      <c r="BN134" s="129">
        <f t="shared" si="98"/>
        <v>0</v>
      </c>
      <c r="BO134" s="129">
        <f t="shared" si="98"/>
        <v>0</v>
      </c>
      <c r="BP134" s="129">
        <f t="shared" si="98"/>
        <v>0</v>
      </c>
      <c r="BQ134" s="129">
        <f t="shared" si="98"/>
        <v>0</v>
      </c>
      <c r="BR134" s="129">
        <v>4204</v>
      </c>
      <c r="BS134" s="129">
        <v>4204</v>
      </c>
      <c r="BT134" s="129">
        <v>0</v>
      </c>
      <c r="BU134" s="129">
        <v>4204</v>
      </c>
      <c r="BV134" s="157">
        <v>4204</v>
      </c>
      <c r="BW134" s="157">
        <v>4204</v>
      </c>
      <c r="BX134" s="157">
        <v>0</v>
      </c>
      <c r="BY134" s="157">
        <v>4204</v>
      </c>
      <c r="BZ134" s="157">
        <v>4204</v>
      </c>
      <c r="CA134" s="157">
        <v>4204</v>
      </c>
      <c r="CB134" s="157">
        <v>0</v>
      </c>
      <c r="CC134" s="157">
        <v>4204</v>
      </c>
      <c r="CD134" s="157">
        <f t="shared" si="102"/>
        <v>0</v>
      </c>
      <c r="CE134" s="157">
        <f t="shared" si="99"/>
        <v>0</v>
      </c>
      <c r="CF134" s="225"/>
      <c r="CG134" s="44">
        <f t="shared" si="77"/>
        <v>0</v>
      </c>
      <c r="CH134" t="s">
        <v>1547</v>
      </c>
      <c r="CI134" t="s">
        <v>62</v>
      </c>
      <c r="CJ134" t="s">
        <v>1582</v>
      </c>
      <c r="CK134" t="s">
        <v>1560</v>
      </c>
      <c r="CN134" s="1" t="e">
        <f>CE134-#REF!</f>
        <v>#REF!</v>
      </c>
      <c r="CP134" s="44"/>
      <c r="CQ134" s="144"/>
    </row>
    <row r="135" spans="1:95" ht="28.15" customHeight="1">
      <c r="A135" s="154">
        <v>22</v>
      </c>
      <c r="B135" s="155" t="s">
        <v>1630</v>
      </c>
      <c r="C135" s="156" t="s">
        <v>1465</v>
      </c>
      <c r="D135" s="156"/>
      <c r="E135" s="156"/>
      <c r="F135" s="156" t="s">
        <v>9</v>
      </c>
      <c r="G135" s="155"/>
      <c r="H135" s="156">
        <v>2011</v>
      </c>
      <c r="I135" s="156" t="s">
        <v>1631</v>
      </c>
      <c r="J135" s="153">
        <v>1310</v>
      </c>
      <c r="K135" s="157">
        <v>1310</v>
      </c>
      <c r="L135" s="157">
        <v>4.0000000000190994E-3</v>
      </c>
      <c r="M135" s="157">
        <v>4.0000000000190994E-3</v>
      </c>
      <c r="N135" s="129">
        <v>792.68600000000004</v>
      </c>
      <c r="O135" s="129">
        <v>792.68600000000004</v>
      </c>
      <c r="P135" s="129">
        <v>0</v>
      </c>
      <c r="Q135" s="129">
        <v>792.68600000000004</v>
      </c>
      <c r="R135" s="129">
        <v>792.68600000000004</v>
      </c>
      <c r="S135" s="129">
        <v>792.68600000000004</v>
      </c>
      <c r="T135" s="129"/>
      <c r="U135" s="129">
        <v>792.68600000000004</v>
      </c>
      <c r="V135" s="129">
        <f t="shared" si="95"/>
        <v>792.68600000000004</v>
      </c>
      <c r="W135" s="129">
        <f t="shared" si="95"/>
        <v>792.68600000000004</v>
      </c>
      <c r="X135" s="129">
        <f t="shared" si="95"/>
        <v>0</v>
      </c>
      <c r="Y135" s="129">
        <f t="shared" si="95"/>
        <v>792.68600000000004</v>
      </c>
      <c r="Z135" s="129">
        <v>792.68600000000004</v>
      </c>
      <c r="AA135" s="129">
        <v>792.68600000000004</v>
      </c>
      <c r="AB135" s="129"/>
      <c r="AC135" s="129">
        <v>792.68600000000004</v>
      </c>
      <c r="AD135" s="129">
        <v>792.69</v>
      </c>
      <c r="AE135" s="129">
        <v>792.69</v>
      </c>
      <c r="AF135" s="129"/>
      <c r="AG135" s="129"/>
      <c r="AH135" s="129"/>
      <c r="AI135" s="129"/>
      <c r="AJ135" s="129"/>
      <c r="AK135" s="129"/>
      <c r="AL135" s="129">
        <f t="shared" si="96"/>
        <v>-4.0000000000190994E-3</v>
      </c>
      <c r="AM135" s="129">
        <f t="shared" si="96"/>
        <v>-4.0000000000190994E-3</v>
      </c>
      <c r="AN135" s="129"/>
      <c r="AO135" s="129"/>
      <c r="AP135" s="129"/>
      <c r="AQ135" s="129"/>
      <c r="AR135" s="129"/>
      <c r="AS135" s="129"/>
      <c r="AT135" s="129">
        <v>0</v>
      </c>
      <c r="AU135" s="129">
        <v>0</v>
      </c>
      <c r="AV135" s="129"/>
      <c r="AW135" s="129"/>
      <c r="AX135" s="158">
        <f t="shared" si="103"/>
        <v>0</v>
      </c>
      <c r="AY135" s="129"/>
      <c r="AZ135" s="129"/>
      <c r="BA135" s="129"/>
      <c r="BB135" s="129">
        <f t="shared" si="97"/>
        <v>0</v>
      </c>
      <c r="BC135" s="129">
        <f t="shared" si="97"/>
        <v>0</v>
      </c>
      <c r="BD135" s="129"/>
      <c r="BE135" s="129"/>
      <c r="BF135" s="129">
        <f t="shared" si="100"/>
        <v>0</v>
      </c>
      <c r="BG135" s="129">
        <f t="shared" si="100"/>
        <v>0</v>
      </c>
      <c r="BH135" s="129"/>
      <c r="BI135" s="129"/>
      <c r="BJ135" s="129">
        <f t="shared" si="101"/>
        <v>0</v>
      </c>
      <c r="BK135" s="129">
        <f t="shared" si="101"/>
        <v>0</v>
      </c>
      <c r="BL135" s="129"/>
      <c r="BM135" s="129"/>
      <c r="BN135" s="129">
        <f t="shared" si="98"/>
        <v>0</v>
      </c>
      <c r="BO135" s="129">
        <f t="shared" si="98"/>
        <v>0</v>
      </c>
      <c r="BP135" s="129">
        <f t="shared" si="98"/>
        <v>0</v>
      </c>
      <c r="BQ135" s="129">
        <f t="shared" si="98"/>
        <v>0</v>
      </c>
      <c r="BR135" s="129">
        <v>792.68600000000004</v>
      </c>
      <c r="BS135" s="129">
        <v>792.68600000000004</v>
      </c>
      <c r="BT135" s="129">
        <v>0</v>
      </c>
      <c r="BU135" s="129">
        <v>792.68600000000004</v>
      </c>
      <c r="BV135" s="157">
        <v>792.68600000000004</v>
      </c>
      <c r="BW135" s="157">
        <v>792.68600000000004</v>
      </c>
      <c r="BX135" s="157">
        <v>0</v>
      </c>
      <c r="BY135" s="157">
        <v>792.68600000000004</v>
      </c>
      <c r="BZ135" s="157">
        <v>792.68600000000004</v>
      </c>
      <c r="CA135" s="157">
        <v>792.68600000000004</v>
      </c>
      <c r="CB135" s="157">
        <v>0</v>
      </c>
      <c r="CC135" s="157">
        <v>792.68600000000004</v>
      </c>
      <c r="CD135" s="157">
        <f t="shared" si="102"/>
        <v>0</v>
      </c>
      <c r="CE135" s="157">
        <f t="shared" si="99"/>
        <v>0</v>
      </c>
      <c r="CF135" s="225"/>
      <c r="CG135" s="44">
        <f t="shared" si="77"/>
        <v>0</v>
      </c>
      <c r="CH135" t="s">
        <v>1549</v>
      </c>
      <c r="CI135" t="s">
        <v>62</v>
      </c>
      <c r="CJ135" t="s">
        <v>1582</v>
      </c>
      <c r="CK135" t="s">
        <v>1560</v>
      </c>
      <c r="CN135" s="1" t="e">
        <f>CE135-#REF!</f>
        <v>#REF!</v>
      </c>
      <c r="CP135" s="44"/>
      <c r="CQ135" s="144"/>
    </row>
    <row r="136" spans="1:95" ht="28.15" customHeight="1">
      <c r="A136" s="154">
        <v>23</v>
      </c>
      <c r="B136" s="185" t="s">
        <v>1632</v>
      </c>
      <c r="C136" s="186" t="s">
        <v>11</v>
      </c>
      <c r="D136" s="186"/>
      <c r="E136" s="186"/>
      <c r="F136" s="186" t="s">
        <v>10</v>
      </c>
      <c r="G136" s="185"/>
      <c r="H136" s="186" t="s">
        <v>1633</v>
      </c>
      <c r="I136" s="186" t="s">
        <v>1634</v>
      </c>
      <c r="J136" s="153">
        <v>17519</v>
      </c>
      <c r="K136" s="157">
        <v>8519</v>
      </c>
      <c r="L136" s="157">
        <v>14942.374600000003</v>
      </c>
      <c r="M136" s="157">
        <v>6596.9030000000002</v>
      </c>
      <c r="N136" s="129">
        <v>2090.77</v>
      </c>
      <c r="O136" s="129">
        <v>2090.7669999999998</v>
      </c>
      <c r="P136" s="129">
        <v>0</v>
      </c>
      <c r="Q136" s="129">
        <v>2090.7669999999998</v>
      </c>
      <c r="R136" s="129">
        <v>2090.77</v>
      </c>
      <c r="S136" s="129">
        <v>2090.7669999999998</v>
      </c>
      <c r="T136" s="129"/>
      <c r="U136" s="129">
        <v>2090.7669999999998</v>
      </c>
      <c r="V136" s="129">
        <f t="shared" si="95"/>
        <v>2090.7669999999998</v>
      </c>
      <c r="W136" s="129">
        <f t="shared" si="95"/>
        <v>2090.7669999999998</v>
      </c>
      <c r="X136" s="129">
        <f t="shared" si="95"/>
        <v>0</v>
      </c>
      <c r="Y136" s="129">
        <f t="shared" si="95"/>
        <v>2090.7669999999998</v>
      </c>
      <c r="Z136" s="129">
        <v>2090.7669999999998</v>
      </c>
      <c r="AA136" s="129">
        <v>2090.7669999999998</v>
      </c>
      <c r="AB136" s="129"/>
      <c r="AC136" s="129">
        <v>2090.7669999999998</v>
      </c>
      <c r="AD136" s="129">
        <v>1993.960955</v>
      </c>
      <c r="AE136" s="129">
        <v>1993.960955</v>
      </c>
      <c r="AF136" s="129"/>
      <c r="AG136" s="129"/>
      <c r="AH136" s="129"/>
      <c r="AI136" s="129"/>
      <c r="AJ136" s="129"/>
      <c r="AK136" s="129"/>
      <c r="AL136" s="129">
        <f t="shared" si="96"/>
        <v>96.806044999999813</v>
      </c>
      <c r="AM136" s="129">
        <f t="shared" si="96"/>
        <v>96.806044999999813</v>
      </c>
      <c r="AN136" s="129"/>
      <c r="AO136" s="129"/>
      <c r="AP136" s="129"/>
      <c r="AQ136" s="129"/>
      <c r="AR136" s="129"/>
      <c r="AS136" s="129"/>
      <c r="AT136" s="129"/>
      <c r="AU136" s="129"/>
      <c r="AV136" s="129"/>
      <c r="AW136" s="129"/>
      <c r="AX136" s="158">
        <f t="shared" si="103"/>
        <v>0</v>
      </c>
      <c r="AY136" s="129"/>
      <c r="AZ136" s="129"/>
      <c r="BA136" s="129"/>
      <c r="BB136" s="129">
        <f t="shared" si="97"/>
        <v>0</v>
      </c>
      <c r="BC136" s="129">
        <f t="shared" si="97"/>
        <v>0</v>
      </c>
      <c r="BD136" s="129"/>
      <c r="BE136" s="129"/>
      <c r="BF136" s="129">
        <f t="shared" si="100"/>
        <v>0</v>
      </c>
      <c r="BG136" s="129">
        <f t="shared" si="100"/>
        <v>0</v>
      </c>
      <c r="BH136" s="129"/>
      <c r="BI136" s="129"/>
      <c r="BJ136" s="129">
        <f t="shared" si="101"/>
        <v>0</v>
      </c>
      <c r="BK136" s="129">
        <f t="shared" si="101"/>
        <v>0</v>
      </c>
      <c r="BL136" s="129"/>
      <c r="BM136" s="129"/>
      <c r="BN136" s="129">
        <f t="shared" si="98"/>
        <v>3.0000000001564331E-3</v>
      </c>
      <c r="BO136" s="129">
        <f t="shared" si="98"/>
        <v>0</v>
      </c>
      <c r="BP136" s="129">
        <f t="shared" si="98"/>
        <v>0</v>
      </c>
      <c r="BQ136" s="129">
        <f t="shared" si="98"/>
        <v>0</v>
      </c>
      <c r="BR136" s="129">
        <v>2090.77</v>
      </c>
      <c r="BS136" s="129">
        <v>2090.7669999999998</v>
      </c>
      <c r="BT136" s="129">
        <v>0</v>
      </c>
      <c r="BU136" s="129">
        <v>2090.7669999999998</v>
      </c>
      <c r="BV136" s="157">
        <v>2090.77</v>
      </c>
      <c r="BW136" s="157">
        <v>2090.7669999999998</v>
      </c>
      <c r="BX136" s="157">
        <v>0</v>
      </c>
      <c r="BY136" s="157">
        <v>2090.7669999999998</v>
      </c>
      <c r="BZ136" s="157">
        <v>2090.77</v>
      </c>
      <c r="CA136" s="157">
        <v>2090.7669999999998</v>
      </c>
      <c r="CB136" s="157">
        <v>0</v>
      </c>
      <c r="CC136" s="157">
        <v>2090.7669999999998</v>
      </c>
      <c r="CD136" s="157">
        <f t="shared" si="102"/>
        <v>0</v>
      </c>
      <c r="CE136" s="157">
        <f t="shared" si="99"/>
        <v>0</v>
      </c>
      <c r="CF136" s="225"/>
      <c r="CG136" s="44">
        <f t="shared" si="77"/>
        <v>0</v>
      </c>
      <c r="CH136" t="s">
        <v>1549</v>
      </c>
      <c r="CI136" t="s">
        <v>62</v>
      </c>
      <c r="CJ136" t="s">
        <v>1582</v>
      </c>
      <c r="CK136" t="s">
        <v>1560</v>
      </c>
      <c r="CN136" s="1" t="e">
        <f>CE136-#REF!</f>
        <v>#REF!</v>
      </c>
      <c r="CP136" s="44"/>
      <c r="CQ136" s="144"/>
    </row>
    <row r="137" spans="1:95" ht="28.15" customHeight="1">
      <c r="A137" s="154">
        <v>24</v>
      </c>
      <c r="B137" s="185" t="s">
        <v>1635</v>
      </c>
      <c r="C137" s="186" t="s">
        <v>1542</v>
      </c>
      <c r="D137" s="186"/>
      <c r="E137" s="186"/>
      <c r="F137" s="103" t="s">
        <v>1543</v>
      </c>
      <c r="G137" s="185"/>
      <c r="H137" s="186" t="s">
        <v>1633</v>
      </c>
      <c r="I137" s="186" t="s">
        <v>1636</v>
      </c>
      <c r="J137" s="153">
        <v>14976</v>
      </c>
      <c r="K137" s="157">
        <v>2976</v>
      </c>
      <c r="L137" s="157">
        <v>10293</v>
      </c>
      <c r="M137" s="157"/>
      <c r="N137" s="129">
        <v>4683</v>
      </c>
      <c r="O137" s="129">
        <v>4683</v>
      </c>
      <c r="P137" s="129">
        <v>0</v>
      </c>
      <c r="Q137" s="129">
        <v>4683</v>
      </c>
      <c r="R137" s="129">
        <v>4683</v>
      </c>
      <c r="S137" s="129">
        <v>4683</v>
      </c>
      <c r="T137" s="129"/>
      <c r="U137" s="129">
        <v>4683</v>
      </c>
      <c r="V137" s="129">
        <f t="shared" si="95"/>
        <v>4683</v>
      </c>
      <c r="W137" s="129">
        <f t="shared" si="95"/>
        <v>4683</v>
      </c>
      <c r="X137" s="129">
        <f t="shared" si="95"/>
        <v>0</v>
      </c>
      <c r="Y137" s="129">
        <f t="shared" si="95"/>
        <v>4683</v>
      </c>
      <c r="Z137" s="129">
        <v>4683</v>
      </c>
      <c r="AA137" s="129">
        <v>4683</v>
      </c>
      <c r="AB137" s="129"/>
      <c r="AC137" s="129">
        <v>4683</v>
      </c>
      <c r="AD137" s="129">
        <v>4380.5219999999999</v>
      </c>
      <c r="AE137" s="129">
        <v>4380.5219999999999</v>
      </c>
      <c r="AF137" s="129"/>
      <c r="AG137" s="129"/>
      <c r="AH137" s="129"/>
      <c r="AI137" s="129"/>
      <c r="AJ137" s="129"/>
      <c r="AK137" s="129"/>
      <c r="AL137" s="129">
        <f t="shared" si="96"/>
        <v>302.47800000000007</v>
      </c>
      <c r="AM137" s="129">
        <f t="shared" si="96"/>
        <v>302.47800000000007</v>
      </c>
      <c r="AN137" s="129"/>
      <c r="AO137" s="129"/>
      <c r="AP137" s="129"/>
      <c r="AQ137" s="129"/>
      <c r="AR137" s="129"/>
      <c r="AS137" s="129"/>
      <c r="AT137" s="129"/>
      <c r="AU137" s="129"/>
      <c r="AV137" s="129"/>
      <c r="AW137" s="129"/>
      <c r="AX137" s="158">
        <f t="shared" si="103"/>
        <v>0</v>
      </c>
      <c r="AY137" s="129"/>
      <c r="AZ137" s="129"/>
      <c r="BA137" s="129"/>
      <c r="BB137" s="129">
        <f t="shared" si="97"/>
        <v>0</v>
      </c>
      <c r="BC137" s="129">
        <f t="shared" si="97"/>
        <v>0</v>
      </c>
      <c r="BD137" s="129"/>
      <c r="BE137" s="129"/>
      <c r="BF137" s="129">
        <f t="shared" si="100"/>
        <v>0</v>
      </c>
      <c r="BG137" s="129">
        <f t="shared" si="100"/>
        <v>0</v>
      </c>
      <c r="BH137" s="129"/>
      <c r="BI137" s="129"/>
      <c r="BJ137" s="129">
        <f t="shared" si="101"/>
        <v>0</v>
      </c>
      <c r="BK137" s="129">
        <f t="shared" si="101"/>
        <v>0</v>
      </c>
      <c r="BL137" s="129"/>
      <c r="BM137" s="129"/>
      <c r="BN137" s="129">
        <f t="shared" si="98"/>
        <v>0</v>
      </c>
      <c r="BO137" s="129">
        <f t="shared" si="98"/>
        <v>0</v>
      </c>
      <c r="BP137" s="129">
        <f t="shared" si="98"/>
        <v>0</v>
      </c>
      <c r="BQ137" s="129">
        <f t="shared" si="98"/>
        <v>0</v>
      </c>
      <c r="BR137" s="129">
        <v>4683</v>
      </c>
      <c r="BS137" s="129">
        <v>4683</v>
      </c>
      <c r="BT137" s="129">
        <v>0</v>
      </c>
      <c r="BU137" s="129">
        <v>4683</v>
      </c>
      <c r="BV137" s="157">
        <v>4683</v>
      </c>
      <c r="BW137" s="157">
        <v>4683</v>
      </c>
      <c r="BX137" s="157">
        <v>0</v>
      </c>
      <c r="BY137" s="157">
        <v>4683</v>
      </c>
      <c r="BZ137" s="157">
        <v>4683</v>
      </c>
      <c r="CA137" s="157">
        <v>4683</v>
      </c>
      <c r="CB137" s="157">
        <v>0</v>
      </c>
      <c r="CC137" s="157">
        <v>4683</v>
      </c>
      <c r="CD137" s="157">
        <f t="shared" si="102"/>
        <v>0</v>
      </c>
      <c r="CE137" s="157">
        <f t="shared" si="99"/>
        <v>0</v>
      </c>
      <c r="CF137" s="225"/>
      <c r="CG137" s="44">
        <f t="shared" si="77"/>
        <v>0</v>
      </c>
      <c r="CH137" t="s">
        <v>1549</v>
      </c>
      <c r="CI137" t="s">
        <v>62</v>
      </c>
      <c r="CJ137" t="s">
        <v>1582</v>
      </c>
      <c r="CK137" t="s">
        <v>1560</v>
      </c>
      <c r="CN137" s="1" t="e">
        <f>CE137-#REF!</f>
        <v>#REF!</v>
      </c>
      <c r="CP137" s="44"/>
      <c r="CQ137" s="144"/>
    </row>
    <row r="138" spans="1:95" ht="28.15" customHeight="1">
      <c r="A138" s="154">
        <v>25</v>
      </c>
      <c r="B138" s="185" t="s">
        <v>1637</v>
      </c>
      <c r="C138" s="186" t="s">
        <v>1544</v>
      </c>
      <c r="D138" s="186"/>
      <c r="E138" s="186"/>
      <c r="F138" s="186" t="s">
        <v>1545</v>
      </c>
      <c r="G138" s="185"/>
      <c r="H138" s="186" t="s">
        <v>1633</v>
      </c>
      <c r="I138" s="186" t="s">
        <v>1638</v>
      </c>
      <c r="J138" s="153">
        <v>16870</v>
      </c>
      <c r="K138" s="157">
        <v>7870</v>
      </c>
      <c r="L138" s="157">
        <v>14516</v>
      </c>
      <c r="M138" s="157">
        <v>7870</v>
      </c>
      <c r="N138" s="129">
        <v>1411.6469999999999</v>
      </c>
      <c r="O138" s="129">
        <v>1411.6469999999999</v>
      </c>
      <c r="P138" s="129">
        <v>0</v>
      </c>
      <c r="Q138" s="129">
        <v>1411.6469999999999</v>
      </c>
      <c r="R138" s="129">
        <v>1411.6469999999999</v>
      </c>
      <c r="S138" s="129">
        <v>1411.6469999999999</v>
      </c>
      <c r="T138" s="129"/>
      <c r="U138" s="129">
        <v>1411.6469999999999</v>
      </c>
      <c r="V138" s="129">
        <f t="shared" si="95"/>
        <v>1411.6469999999999</v>
      </c>
      <c r="W138" s="129">
        <f t="shared" si="95"/>
        <v>1411.6469999999999</v>
      </c>
      <c r="X138" s="129">
        <f t="shared" si="95"/>
        <v>0</v>
      </c>
      <c r="Y138" s="129">
        <f t="shared" si="95"/>
        <v>1411.65</v>
      </c>
      <c r="Z138" s="129">
        <v>1411.6469999999999</v>
      </c>
      <c r="AA138" s="129">
        <v>1411.6469999999999</v>
      </c>
      <c r="AB138" s="129"/>
      <c r="AC138" s="129">
        <v>1411.65</v>
      </c>
      <c r="AD138" s="129">
        <v>1411.6469999999999</v>
      </c>
      <c r="AE138" s="129">
        <v>1411.6469999999999</v>
      </c>
      <c r="AF138" s="129"/>
      <c r="AG138" s="129"/>
      <c r="AH138" s="129"/>
      <c r="AI138" s="129"/>
      <c r="AJ138" s="129"/>
      <c r="AK138" s="129"/>
      <c r="AL138" s="129">
        <f t="shared" si="96"/>
        <v>0</v>
      </c>
      <c r="AM138" s="129">
        <f t="shared" si="96"/>
        <v>0</v>
      </c>
      <c r="AN138" s="129"/>
      <c r="AO138" s="129"/>
      <c r="AP138" s="129"/>
      <c r="AQ138" s="129"/>
      <c r="AR138" s="129"/>
      <c r="AS138" s="129"/>
      <c r="AT138" s="129">
        <v>0</v>
      </c>
      <c r="AU138" s="129">
        <v>0</v>
      </c>
      <c r="AV138" s="129"/>
      <c r="AW138" s="129"/>
      <c r="AX138" s="158">
        <f t="shared" si="103"/>
        <v>0</v>
      </c>
      <c r="AY138" s="129"/>
      <c r="AZ138" s="129"/>
      <c r="BA138" s="129"/>
      <c r="BB138" s="129">
        <f t="shared" si="97"/>
        <v>0</v>
      </c>
      <c r="BC138" s="129">
        <f t="shared" si="97"/>
        <v>0</v>
      </c>
      <c r="BD138" s="129"/>
      <c r="BE138" s="129"/>
      <c r="BF138" s="129">
        <f t="shared" si="100"/>
        <v>0</v>
      </c>
      <c r="BG138" s="129">
        <f t="shared" si="100"/>
        <v>0</v>
      </c>
      <c r="BH138" s="129"/>
      <c r="BI138" s="129"/>
      <c r="BJ138" s="129">
        <f t="shared" si="101"/>
        <v>0</v>
      </c>
      <c r="BK138" s="129">
        <f t="shared" si="101"/>
        <v>0</v>
      </c>
      <c r="BL138" s="129"/>
      <c r="BM138" s="129"/>
      <c r="BN138" s="129">
        <f t="shared" si="98"/>
        <v>0</v>
      </c>
      <c r="BO138" s="129">
        <f t="shared" si="98"/>
        <v>0</v>
      </c>
      <c r="BP138" s="129">
        <f t="shared" si="98"/>
        <v>0</v>
      </c>
      <c r="BQ138" s="129">
        <f t="shared" si="98"/>
        <v>-3.0000000001564331E-3</v>
      </c>
      <c r="BR138" s="129">
        <v>1411.6469999999999</v>
      </c>
      <c r="BS138" s="129">
        <v>1411.6469999999999</v>
      </c>
      <c r="BT138" s="129">
        <v>0</v>
      </c>
      <c r="BU138" s="129">
        <v>1411.6469999999999</v>
      </c>
      <c r="BV138" s="157">
        <v>1411.6469999999999</v>
      </c>
      <c r="BW138" s="157">
        <v>1411.6469999999999</v>
      </c>
      <c r="BX138" s="157">
        <v>0</v>
      </c>
      <c r="BY138" s="157">
        <v>1411.6469999999999</v>
      </c>
      <c r="BZ138" s="157">
        <v>1411.6469999999999</v>
      </c>
      <c r="CA138" s="157">
        <v>1411.6469999999999</v>
      </c>
      <c r="CB138" s="157">
        <v>0</v>
      </c>
      <c r="CC138" s="157">
        <v>1411.6469999999999</v>
      </c>
      <c r="CD138" s="157">
        <f t="shared" si="102"/>
        <v>0</v>
      </c>
      <c r="CE138" s="157">
        <f t="shared" si="99"/>
        <v>0</v>
      </c>
      <c r="CF138" s="225"/>
      <c r="CG138" s="44">
        <f t="shared" si="77"/>
        <v>0</v>
      </c>
      <c r="CH138" t="s">
        <v>1549</v>
      </c>
      <c r="CI138" t="s">
        <v>62</v>
      </c>
      <c r="CJ138" t="s">
        <v>1582</v>
      </c>
      <c r="CK138" t="s">
        <v>1560</v>
      </c>
      <c r="CN138" s="1" t="e">
        <f>CE138-#REF!</f>
        <v>#REF!</v>
      </c>
      <c r="CP138" s="44"/>
      <c r="CQ138" s="144"/>
    </row>
    <row r="139" spans="1:95" ht="28.15" customHeight="1">
      <c r="A139" s="154">
        <v>26</v>
      </c>
      <c r="B139" s="185" t="s">
        <v>1639</v>
      </c>
      <c r="C139" s="186" t="s">
        <v>1639</v>
      </c>
      <c r="D139" s="186"/>
      <c r="E139" s="186"/>
      <c r="F139" s="186" t="s">
        <v>9</v>
      </c>
      <c r="G139" s="185"/>
      <c r="H139" s="186">
        <v>2012</v>
      </c>
      <c r="I139" s="186" t="s">
        <v>1640</v>
      </c>
      <c r="J139" s="153">
        <v>14061</v>
      </c>
      <c r="K139" s="157">
        <v>14061</v>
      </c>
      <c r="L139" s="157">
        <v>0</v>
      </c>
      <c r="M139" s="157">
        <v>0</v>
      </c>
      <c r="N139" s="129">
        <v>2218</v>
      </c>
      <c r="O139" s="129">
        <v>2218</v>
      </c>
      <c r="P139" s="129">
        <v>0</v>
      </c>
      <c r="Q139" s="129">
        <v>2218</v>
      </c>
      <c r="R139" s="129">
        <v>2218</v>
      </c>
      <c r="S139" s="129">
        <v>2218</v>
      </c>
      <c r="T139" s="129"/>
      <c r="U139" s="129">
        <v>2218</v>
      </c>
      <c r="V139" s="129">
        <f t="shared" si="95"/>
        <v>2218</v>
      </c>
      <c r="W139" s="129">
        <f t="shared" si="95"/>
        <v>2218</v>
      </c>
      <c r="X139" s="129">
        <f t="shared" si="95"/>
        <v>0</v>
      </c>
      <c r="Y139" s="129">
        <f t="shared" si="95"/>
        <v>2218</v>
      </c>
      <c r="Z139" s="129">
        <v>2218</v>
      </c>
      <c r="AA139" s="129">
        <v>2218</v>
      </c>
      <c r="AB139" s="129"/>
      <c r="AC139" s="129">
        <v>2218</v>
      </c>
      <c r="AD139" s="129">
        <v>2218</v>
      </c>
      <c r="AE139" s="129">
        <v>2218</v>
      </c>
      <c r="AF139" s="129"/>
      <c r="AG139" s="129"/>
      <c r="AH139" s="129"/>
      <c r="AI139" s="129"/>
      <c r="AJ139" s="129"/>
      <c r="AK139" s="129"/>
      <c r="AL139" s="129">
        <f t="shared" si="96"/>
        <v>0</v>
      </c>
      <c r="AM139" s="129">
        <f t="shared" si="96"/>
        <v>0</v>
      </c>
      <c r="AN139" s="129"/>
      <c r="AO139" s="129"/>
      <c r="AP139" s="129"/>
      <c r="AQ139" s="129"/>
      <c r="AR139" s="129"/>
      <c r="AS139" s="129"/>
      <c r="AT139" s="129">
        <v>0</v>
      </c>
      <c r="AU139" s="129">
        <v>0</v>
      </c>
      <c r="AV139" s="129"/>
      <c r="AW139" s="129"/>
      <c r="AX139" s="158">
        <f t="shared" si="103"/>
        <v>0</v>
      </c>
      <c r="AY139" s="129"/>
      <c r="AZ139" s="129"/>
      <c r="BA139" s="129"/>
      <c r="BB139" s="129">
        <f t="shared" si="97"/>
        <v>0</v>
      </c>
      <c r="BC139" s="129">
        <f t="shared" si="97"/>
        <v>0</v>
      </c>
      <c r="BD139" s="129"/>
      <c r="BE139" s="129"/>
      <c r="BF139" s="129">
        <f t="shared" si="100"/>
        <v>0</v>
      </c>
      <c r="BG139" s="129">
        <f t="shared" si="100"/>
        <v>0</v>
      </c>
      <c r="BH139" s="129"/>
      <c r="BI139" s="129"/>
      <c r="BJ139" s="129">
        <f t="shared" si="101"/>
        <v>0</v>
      </c>
      <c r="BK139" s="129">
        <f t="shared" si="101"/>
        <v>0</v>
      </c>
      <c r="BL139" s="129"/>
      <c r="BM139" s="129"/>
      <c r="BN139" s="129">
        <f t="shared" si="98"/>
        <v>0</v>
      </c>
      <c r="BO139" s="129">
        <f t="shared" si="98"/>
        <v>0</v>
      </c>
      <c r="BP139" s="129">
        <f t="shared" si="98"/>
        <v>0</v>
      </c>
      <c r="BQ139" s="129">
        <f t="shared" si="98"/>
        <v>0</v>
      </c>
      <c r="BR139" s="129">
        <v>2218</v>
      </c>
      <c r="BS139" s="129">
        <v>2218</v>
      </c>
      <c r="BT139" s="129">
        <v>0</v>
      </c>
      <c r="BU139" s="129">
        <v>2218</v>
      </c>
      <c r="BV139" s="157">
        <v>2218</v>
      </c>
      <c r="BW139" s="157">
        <v>2218</v>
      </c>
      <c r="BX139" s="157">
        <v>0</v>
      </c>
      <c r="BY139" s="157">
        <v>2218</v>
      </c>
      <c r="BZ139" s="157">
        <v>2218</v>
      </c>
      <c r="CA139" s="157">
        <v>2218</v>
      </c>
      <c r="CB139" s="157">
        <v>0</v>
      </c>
      <c r="CC139" s="157">
        <v>2218</v>
      </c>
      <c r="CD139" s="157">
        <f t="shared" si="102"/>
        <v>0</v>
      </c>
      <c r="CE139" s="157">
        <f t="shared" si="99"/>
        <v>0</v>
      </c>
      <c r="CF139" s="225"/>
      <c r="CG139" s="44">
        <f t="shared" si="77"/>
        <v>0</v>
      </c>
      <c r="CH139" t="s">
        <v>1549</v>
      </c>
      <c r="CI139" t="s">
        <v>62</v>
      </c>
      <c r="CJ139" t="s">
        <v>1582</v>
      </c>
      <c r="CK139" t="s">
        <v>1560</v>
      </c>
      <c r="CN139" s="1" t="e">
        <f>CE139-#REF!</f>
        <v>#REF!</v>
      </c>
      <c r="CP139" s="44"/>
      <c r="CQ139" s="144"/>
    </row>
    <row r="140" spans="1:95" ht="28.15" customHeight="1">
      <c r="A140" s="154">
        <v>27</v>
      </c>
      <c r="B140" s="187" t="s">
        <v>1641</v>
      </c>
      <c r="C140" s="183" t="s">
        <v>29</v>
      </c>
      <c r="D140" s="183"/>
      <c r="E140" s="183"/>
      <c r="F140" s="183" t="s">
        <v>30</v>
      </c>
      <c r="G140" s="187"/>
      <c r="H140" s="183" t="s">
        <v>1642</v>
      </c>
      <c r="I140" s="183" t="s">
        <v>1643</v>
      </c>
      <c r="J140" s="153">
        <v>58815.77</v>
      </c>
      <c r="K140" s="157">
        <v>1387</v>
      </c>
      <c r="L140" s="157">
        <v>54239.257818999999</v>
      </c>
      <c r="M140" s="157"/>
      <c r="N140" s="129">
        <v>1387.1143940000038</v>
      </c>
      <c r="O140" s="129">
        <v>1387.1143940000038</v>
      </c>
      <c r="P140" s="129">
        <v>0</v>
      </c>
      <c r="Q140" s="129">
        <v>1387.1143940000038</v>
      </c>
      <c r="R140" s="129">
        <v>1387.1143940000038</v>
      </c>
      <c r="S140" s="129">
        <v>1387.1143940000038</v>
      </c>
      <c r="T140" s="129"/>
      <c r="U140" s="129">
        <v>1387.1143940000038</v>
      </c>
      <c r="V140" s="129">
        <f t="shared" si="95"/>
        <v>1387.1143940000038</v>
      </c>
      <c r="W140" s="129">
        <f t="shared" si="95"/>
        <v>1387.1143940000038</v>
      </c>
      <c r="X140" s="129">
        <f t="shared" si="95"/>
        <v>0</v>
      </c>
      <c r="Y140" s="129">
        <f t="shared" si="95"/>
        <v>1387.1143940000038</v>
      </c>
      <c r="Z140" s="129">
        <v>1387.1143940000038</v>
      </c>
      <c r="AA140" s="129">
        <v>1387.1143940000038</v>
      </c>
      <c r="AB140" s="129"/>
      <c r="AC140" s="129">
        <v>1387.1143940000038</v>
      </c>
      <c r="AD140" s="129">
        <v>1387.11</v>
      </c>
      <c r="AE140" s="129">
        <v>1387.11</v>
      </c>
      <c r="AF140" s="129"/>
      <c r="AG140" s="129"/>
      <c r="AH140" s="129"/>
      <c r="AI140" s="129"/>
      <c r="AJ140" s="129"/>
      <c r="AK140" s="129"/>
      <c r="AL140" s="129">
        <f t="shared" si="96"/>
        <v>4.394000003912879E-3</v>
      </c>
      <c r="AM140" s="129">
        <f t="shared" si="96"/>
        <v>4.394000003912879E-3</v>
      </c>
      <c r="AN140" s="129"/>
      <c r="AO140" s="129"/>
      <c r="AP140" s="129"/>
      <c r="AQ140" s="129"/>
      <c r="AR140" s="129"/>
      <c r="AS140" s="129"/>
      <c r="AT140" s="129">
        <v>0</v>
      </c>
      <c r="AU140" s="129">
        <v>0</v>
      </c>
      <c r="AV140" s="129"/>
      <c r="AW140" s="129"/>
      <c r="AX140" s="158">
        <f t="shared" si="103"/>
        <v>0</v>
      </c>
      <c r="AY140" s="129"/>
      <c r="AZ140" s="129"/>
      <c r="BA140" s="129"/>
      <c r="BB140" s="129">
        <f t="shared" si="97"/>
        <v>0</v>
      </c>
      <c r="BC140" s="129">
        <f t="shared" si="97"/>
        <v>0</v>
      </c>
      <c r="BD140" s="129"/>
      <c r="BE140" s="129"/>
      <c r="BF140" s="129">
        <f t="shared" si="100"/>
        <v>0</v>
      </c>
      <c r="BG140" s="129">
        <f t="shared" si="100"/>
        <v>0</v>
      </c>
      <c r="BH140" s="129"/>
      <c r="BI140" s="129"/>
      <c r="BJ140" s="129">
        <f t="shared" si="101"/>
        <v>0</v>
      </c>
      <c r="BK140" s="129">
        <f t="shared" si="101"/>
        <v>0</v>
      </c>
      <c r="BL140" s="129"/>
      <c r="BM140" s="129"/>
      <c r="BN140" s="129">
        <f t="shared" si="98"/>
        <v>0</v>
      </c>
      <c r="BO140" s="129">
        <f t="shared" si="98"/>
        <v>0</v>
      </c>
      <c r="BP140" s="129">
        <f t="shared" si="98"/>
        <v>0</v>
      </c>
      <c r="BQ140" s="129">
        <f t="shared" si="98"/>
        <v>0</v>
      </c>
      <c r="BR140" s="129">
        <v>1387.1143940000038</v>
      </c>
      <c r="BS140" s="129">
        <v>1387.1143940000038</v>
      </c>
      <c r="BT140" s="129">
        <v>0</v>
      </c>
      <c r="BU140" s="129">
        <v>1387.1143940000038</v>
      </c>
      <c r="BV140" s="157">
        <v>1387.1143940000038</v>
      </c>
      <c r="BW140" s="157">
        <v>1387.1143940000038</v>
      </c>
      <c r="BX140" s="157">
        <v>0</v>
      </c>
      <c r="BY140" s="157">
        <v>1387.1143940000038</v>
      </c>
      <c r="BZ140" s="157">
        <v>1387.1143940000038</v>
      </c>
      <c r="CA140" s="157">
        <v>1387.1143940000038</v>
      </c>
      <c r="CB140" s="157">
        <v>0</v>
      </c>
      <c r="CC140" s="157">
        <v>1387.1143940000038</v>
      </c>
      <c r="CD140" s="157">
        <f t="shared" si="102"/>
        <v>0</v>
      </c>
      <c r="CE140" s="157">
        <f t="shared" si="99"/>
        <v>0</v>
      </c>
      <c r="CF140" s="225"/>
      <c r="CG140" s="44">
        <f t="shared" si="77"/>
        <v>0</v>
      </c>
      <c r="CH140" t="s">
        <v>1549</v>
      </c>
      <c r="CI140" t="s">
        <v>62</v>
      </c>
      <c r="CJ140" t="s">
        <v>1582</v>
      </c>
      <c r="CK140" t="s">
        <v>1560</v>
      </c>
      <c r="CN140" s="1" t="e">
        <f>CE140-#REF!</f>
        <v>#REF!</v>
      </c>
      <c r="CP140" s="44"/>
      <c r="CQ140" s="144"/>
    </row>
    <row r="141" spans="1:95" ht="28.15" customHeight="1">
      <c r="A141" s="154">
        <v>28</v>
      </c>
      <c r="B141" s="155" t="s">
        <v>1644</v>
      </c>
      <c r="C141" s="156" t="s">
        <v>68</v>
      </c>
      <c r="D141" s="156"/>
      <c r="E141" s="156"/>
      <c r="F141" s="156" t="s">
        <v>30</v>
      </c>
      <c r="G141" s="155"/>
      <c r="H141" s="156" t="s">
        <v>1622</v>
      </c>
      <c r="I141" s="188" t="s">
        <v>1645</v>
      </c>
      <c r="J141" s="153">
        <v>192749</v>
      </c>
      <c r="K141" s="157">
        <v>0</v>
      </c>
      <c r="L141" s="157">
        <v>149104.04599999997</v>
      </c>
      <c r="M141" s="157"/>
      <c r="N141" s="129">
        <v>24474</v>
      </c>
      <c r="O141" s="129">
        <v>24474</v>
      </c>
      <c r="P141" s="129">
        <v>0</v>
      </c>
      <c r="Q141" s="129">
        <v>24474</v>
      </c>
      <c r="R141" s="129">
        <v>24474</v>
      </c>
      <c r="S141" s="129">
        <v>24474</v>
      </c>
      <c r="T141" s="129"/>
      <c r="U141" s="129">
        <v>24474</v>
      </c>
      <c r="V141" s="129">
        <f t="shared" si="95"/>
        <v>24474</v>
      </c>
      <c r="W141" s="129">
        <f t="shared" si="95"/>
        <v>24474</v>
      </c>
      <c r="X141" s="129">
        <f t="shared" si="95"/>
        <v>0</v>
      </c>
      <c r="Y141" s="129">
        <f t="shared" si="95"/>
        <v>24474</v>
      </c>
      <c r="Z141" s="129">
        <v>24000</v>
      </c>
      <c r="AA141" s="129">
        <v>24000</v>
      </c>
      <c r="AB141" s="129"/>
      <c r="AC141" s="129">
        <v>24000</v>
      </c>
      <c r="AD141" s="129">
        <v>24000</v>
      </c>
      <c r="AE141" s="129">
        <v>24000</v>
      </c>
      <c r="AF141" s="129"/>
      <c r="AG141" s="129"/>
      <c r="AH141" s="129">
        <v>474</v>
      </c>
      <c r="AI141" s="129">
        <v>474</v>
      </c>
      <c r="AJ141" s="129"/>
      <c r="AK141" s="129">
        <v>474</v>
      </c>
      <c r="AL141" s="129">
        <f t="shared" si="96"/>
        <v>0</v>
      </c>
      <c r="AM141" s="129">
        <f t="shared" si="96"/>
        <v>0</v>
      </c>
      <c r="AN141" s="129"/>
      <c r="AO141" s="129"/>
      <c r="AP141" s="129"/>
      <c r="AQ141" s="129"/>
      <c r="AR141" s="129"/>
      <c r="AS141" s="129"/>
      <c r="AT141" s="129"/>
      <c r="AU141" s="129"/>
      <c r="AV141" s="129"/>
      <c r="AW141" s="129"/>
      <c r="AX141" s="158">
        <f t="shared" si="103"/>
        <v>0</v>
      </c>
      <c r="AY141" s="129"/>
      <c r="AZ141" s="129"/>
      <c r="BA141" s="129"/>
      <c r="BB141" s="129">
        <f t="shared" si="97"/>
        <v>474</v>
      </c>
      <c r="BC141" s="129">
        <f t="shared" si="97"/>
        <v>474</v>
      </c>
      <c r="BD141" s="129"/>
      <c r="BE141" s="129"/>
      <c r="BF141" s="129">
        <f t="shared" si="100"/>
        <v>474</v>
      </c>
      <c r="BG141" s="129">
        <f t="shared" si="100"/>
        <v>474</v>
      </c>
      <c r="BH141" s="129"/>
      <c r="BI141" s="129"/>
      <c r="BJ141" s="129">
        <f t="shared" si="101"/>
        <v>0</v>
      </c>
      <c r="BK141" s="129">
        <f t="shared" si="101"/>
        <v>0</v>
      </c>
      <c r="BL141" s="129"/>
      <c r="BM141" s="129"/>
      <c r="BN141" s="129">
        <f t="shared" si="98"/>
        <v>0</v>
      </c>
      <c r="BO141" s="129">
        <f t="shared" si="98"/>
        <v>0</v>
      </c>
      <c r="BP141" s="129">
        <f t="shared" si="98"/>
        <v>0</v>
      </c>
      <c r="BQ141" s="129">
        <f t="shared" si="98"/>
        <v>0</v>
      </c>
      <c r="BR141" s="129">
        <v>24474</v>
      </c>
      <c r="BS141" s="129">
        <v>24474</v>
      </c>
      <c r="BT141" s="129">
        <v>0</v>
      </c>
      <c r="BU141" s="129">
        <v>24474</v>
      </c>
      <c r="BV141" s="157">
        <v>24474</v>
      </c>
      <c r="BW141" s="157">
        <v>24474</v>
      </c>
      <c r="BX141" s="157">
        <v>0</v>
      </c>
      <c r="BY141" s="157">
        <v>24474</v>
      </c>
      <c r="BZ141" s="157">
        <v>24474</v>
      </c>
      <c r="CA141" s="157">
        <v>24474</v>
      </c>
      <c r="CB141" s="157">
        <v>0</v>
      </c>
      <c r="CC141" s="157">
        <v>24474</v>
      </c>
      <c r="CD141" s="157">
        <f t="shared" si="102"/>
        <v>0</v>
      </c>
      <c r="CE141" s="157">
        <f t="shared" si="99"/>
        <v>0</v>
      </c>
      <c r="CF141" s="159"/>
      <c r="CG141" s="44">
        <f t="shared" si="77"/>
        <v>0</v>
      </c>
      <c r="CH141" t="s">
        <v>1549</v>
      </c>
      <c r="CI141" t="s">
        <v>62</v>
      </c>
      <c r="CJ141" t="s">
        <v>1582</v>
      </c>
      <c r="CK141" t="s">
        <v>1560</v>
      </c>
      <c r="CN141" s="1" t="e">
        <f>CE141-#REF!</f>
        <v>#REF!</v>
      </c>
      <c r="CP141" s="44"/>
      <c r="CQ141" s="144"/>
    </row>
    <row r="142" spans="1:95" ht="28.15" customHeight="1">
      <c r="A142" s="154">
        <v>29</v>
      </c>
      <c r="B142" s="155" t="s">
        <v>1646</v>
      </c>
      <c r="C142" s="156" t="s">
        <v>43</v>
      </c>
      <c r="D142" s="156"/>
      <c r="E142" s="156"/>
      <c r="F142" s="156" t="s">
        <v>1541</v>
      </c>
      <c r="G142" s="189"/>
      <c r="H142" s="172"/>
      <c r="I142" s="172" t="s">
        <v>1647</v>
      </c>
      <c r="J142" s="153">
        <v>9823</v>
      </c>
      <c r="K142" s="157"/>
      <c r="L142" s="157">
        <v>9000</v>
      </c>
      <c r="M142" s="157">
        <v>9000</v>
      </c>
      <c r="N142" s="129">
        <v>411</v>
      </c>
      <c r="O142" s="129">
        <v>411</v>
      </c>
      <c r="P142" s="129">
        <v>0</v>
      </c>
      <c r="Q142" s="129">
        <v>411</v>
      </c>
      <c r="R142" s="129">
        <v>411</v>
      </c>
      <c r="S142" s="129">
        <v>411</v>
      </c>
      <c r="T142" s="129"/>
      <c r="U142" s="129">
        <v>411</v>
      </c>
      <c r="V142" s="129">
        <f t="shared" si="95"/>
        <v>411</v>
      </c>
      <c r="W142" s="129">
        <f t="shared" si="95"/>
        <v>411</v>
      </c>
      <c r="X142" s="129">
        <f t="shared" si="95"/>
        <v>0</v>
      </c>
      <c r="Y142" s="129">
        <f t="shared" si="95"/>
        <v>411</v>
      </c>
      <c r="Z142" s="129"/>
      <c r="AA142" s="129"/>
      <c r="AB142" s="129"/>
      <c r="AC142" s="129"/>
      <c r="AD142" s="129"/>
      <c r="AE142" s="129"/>
      <c r="AF142" s="129"/>
      <c r="AG142" s="129"/>
      <c r="AH142" s="129">
        <v>411</v>
      </c>
      <c r="AI142" s="129">
        <v>411</v>
      </c>
      <c r="AJ142" s="129"/>
      <c r="AK142" s="129">
        <v>411</v>
      </c>
      <c r="AL142" s="129">
        <f t="shared" si="96"/>
        <v>0</v>
      </c>
      <c r="AM142" s="129">
        <f t="shared" si="96"/>
        <v>0</v>
      </c>
      <c r="AN142" s="129"/>
      <c r="AO142" s="129"/>
      <c r="AP142" s="129"/>
      <c r="AQ142" s="129"/>
      <c r="AR142" s="129"/>
      <c r="AS142" s="129"/>
      <c r="AT142" s="129">
        <v>410.83011699999997</v>
      </c>
      <c r="AU142" s="129">
        <v>410.83011699999997</v>
      </c>
      <c r="AV142" s="129"/>
      <c r="AW142" s="129"/>
      <c r="AX142" s="158">
        <f t="shared" si="103"/>
        <v>0</v>
      </c>
      <c r="AY142" s="129"/>
      <c r="AZ142" s="129"/>
      <c r="BA142" s="129"/>
      <c r="BB142" s="129">
        <f t="shared" si="97"/>
        <v>0.1698830000000271</v>
      </c>
      <c r="BC142" s="129">
        <f t="shared" si="97"/>
        <v>0.1698830000000271</v>
      </c>
      <c r="BD142" s="129"/>
      <c r="BE142" s="129"/>
      <c r="BF142" s="129">
        <f t="shared" si="100"/>
        <v>0.1698830000000271</v>
      </c>
      <c r="BG142" s="129">
        <f t="shared" si="100"/>
        <v>0.1698830000000271</v>
      </c>
      <c r="BH142" s="129"/>
      <c r="BI142" s="129"/>
      <c r="BJ142" s="129">
        <f t="shared" si="101"/>
        <v>0</v>
      </c>
      <c r="BK142" s="129">
        <f t="shared" si="101"/>
        <v>0</v>
      </c>
      <c r="BL142" s="129"/>
      <c r="BM142" s="129"/>
      <c r="BN142" s="129">
        <f t="shared" si="98"/>
        <v>0</v>
      </c>
      <c r="BO142" s="129">
        <f t="shared" si="98"/>
        <v>0</v>
      </c>
      <c r="BP142" s="129">
        <f t="shared" si="98"/>
        <v>0</v>
      </c>
      <c r="BQ142" s="129">
        <f t="shared" si="98"/>
        <v>0</v>
      </c>
      <c r="BR142" s="129">
        <v>411</v>
      </c>
      <c r="BS142" s="129">
        <v>411</v>
      </c>
      <c r="BT142" s="129">
        <v>0</v>
      </c>
      <c r="BU142" s="129">
        <v>411</v>
      </c>
      <c r="BV142" s="157">
        <v>411</v>
      </c>
      <c r="BW142" s="157">
        <v>411</v>
      </c>
      <c r="BX142" s="157">
        <v>0</v>
      </c>
      <c r="BY142" s="157">
        <v>411</v>
      </c>
      <c r="BZ142" s="157">
        <v>411</v>
      </c>
      <c r="CA142" s="157">
        <v>411</v>
      </c>
      <c r="CB142" s="157">
        <v>0</v>
      </c>
      <c r="CC142" s="157">
        <v>411</v>
      </c>
      <c r="CD142" s="157">
        <f t="shared" si="102"/>
        <v>0</v>
      </c>
      <c r="CE142" s="157">
        <f t="shared" si="99"/>
        <v>0</v>
      </c>
      <c r="CF142" s="225"/>
      <c r="CG142" s="44">
        <f t="shared" si="77"/>
        <v>0</v>
      </c>
      <c r="CH142" t="s">
        <v>1549</v>
      </c>
      <c r="CI142" t="s">
        <v>62</v>
      </c>
      <c r="CJ142" t="s">
        <v>1582</v>
      </c>
      <c r="CK142" t="s">
        <v>1560</v>
      </c>
      <c r="CN142" s="1" t="e">
        <f>CE142-#REF!</f>
        <v>#REF!</v>
      </c>
      <c r="CP142" s="44"/>
      <c r="CQ142" s="144"/>
    </row>
    <row r="143" spans="1:95" ht="28.15" customHeight="1">
      <c r="A143" s="154">
        <v>30</v>
      </c>
      <c r="B143" s="155" t="s">
        <v>1648</v>
      </c>
      <c r="C143" s="156" t="s">
        <v>68</v>
      </c>
      <c r="D143" s="156"/>
      <c r="E143" s="156"/>
      <c r="F143" s="156" t="s">
        <v>1541</v>
      </c>
      <c r="G143" s="189"/>
      <c r="H143" s="172"/>
      <c r="I143" s="172" t="s">
        <v>1649</v>
      </c>
      <c r="J143" s="153">
        <v>159851</v>
      </c>
      <c r="K143" s="157"/>
      <c r="L143" s="157">
        <v>112976</v>
      </c>
      <c r="M143" s="157">
        <v>0</v>
      </c>
      <c r="N143" s="129">
        <v>13107</v>
      </c>
      <c r="O143" s="129">
        <v>13107</v>
      </c>
      <c r="P143" s="129">
        <v>1217.7</v>
      </c>
      <c r="Q143" s="129">
        <v>11889.3</v>
      </c>
      <c r="R143" s="129">
        <v>13107</v>
      </c>
      <c r="S143" s="129">
        <v>13107</v>
      </c>
      <c r="T143" s="129">
        <v>1217.7</v>
      </c>
      <c r="U143" s="129">
        <v>11889.3</v>
      </c>
      <c r="V143" s="129">
        <f t="shared" si="95"/>
        <v>13107</v>
      </c>
      <c r="W143" s="129">
        <f t="shared" si="95"/>
        <v>13107</v>
      </c>
      <c r="X143" s="129">
        <f t="shared" si="95"/>
        <v>1217.7</v>
      </c>
      <c r="Y143" s="129">
        <f t="shared" si="95"/>
        <v>11889.3</v>
      </c>
      <c r="Z143" s="129"/>
      <c r="AA143" s="129"/>
      <c r="AB143" s="129"/>
      <c r="AC143" s="129"/>
      <c r="AD143" s="129"/>
      <c r="AE143" s="129"/>
      <c r="AF143" s="129"/>
      <c r="AG143" s="129"/>
      <c r="AH143" s="129">
        <v>8607</v>
      </c>
      <c r="AI143" s="129">
        <v>8607</v>
      </c>
      <c r="AJ143" s="129">
        <v>1217.7</v>
      </c>
      <c r="AK143" s="129">
        <v>7389.3</v>
      </c>
      <c r="AL143" s="129">
        <f t="shared" si="96"/>
        <v>0</v>
      </c>
      <c r="AM143" s="129">
        <f t="shared" si="96"/>
        <v>0</v>
      </c>
      <c r="AN143" s="129"/>
      <c r="AO143" s="129"/>
      <c r="AP143" s="129"/>
      <c r="AQ143" s="129"/>
      <c r="AR143" s="129"/>
      <c r="AS143" s="129"/>
      <c r="AT143" s="129">
        <v>8607</v>
      </c>
      <c r="AU143" s="129">
        <v>8607</v>
      </c>
      <c r="AV143" s="129"/>
      <c r="AW143" s="129"/>
      <c r="AX143" s="158">
        <f t="shared" si="103"/>
        <v>4500</v>
      </c>
      <c r="AY143" s="129">
        <v>4500</v>
      </c>
      <c r="AZ143" s="129"/>
      <c r="BA143" s="129">
        <v>4500</v>
      </c>
      <c r="BB143" s="129">
        <f t="shared" si="97"/>
        <v>0</v>
      </c>
      <c r="BC143" s="129">
        <f t="shared" si="97"/>
        <v>0</v>
      </c>
      <c r="BD143" s="129"/>
      <c r="BE143" s="129"/>
      <c r="BF143" s="129">
        <f t="shared" si="100"/>
        <v>0</v>
      </c>
      <c r="BG143" s="129">
        <f t="shared" si="100"/>
        <v>0</v>
      </c>
      <c r="BH143" s="129"/>
      <c r="BI143" s="129"/>
      <c r="BJ143" s="129">
        <f t="shared" si="101"/>
        <v>4500</v>
      </c>
      <c r="BK143" s="129">
        <f t="shared" si="101"/>
        <v>4500</v>
      </c>
      <c r="BL143" s="129"/>
      <c r="BM143" s="129"/>
      <c r="BN143" s="129">
        <f t="shared" si="98"/>
        <v>0</v>
      </c>
      <c r="BO143" s="129">
        <f t="shared" si="98"/>
        <v>0</v>
      </c>
      <c r="BP143" s="129">
        <f t="shared" si="98"/>
        <v>0</v>
      </c>
      <c r="BQ143" s="129">
        <f t="shared" si="98"/>
        <v>0</v>
      </c>
      <c r="BR143" s="129">
        <v>13107</v>
      </c>
      <c r="BS143" s="129">
        <v>13107</v>
      </c>
      <c r="BT143" s="129">
        <v>1217.7</v>
      </c>
      <c r="BU143" s="129">
        <v>11889.3</v>
      </c>
      <c r="BV143" s="157">
        <v>13107</v>
      </c>
      <c r="BW143" s="157">
        <v>13107</v>
      </c>
      <c r="BX143" s="157">
        <v>1217.7</v>
      </c>
      <c r="BY143" s="157">
        <v>11889.3</v>
      </c>
      <c r="BZ143" s="157">
        <v>13107</v>
      </c>
      <c r="CA143" s="157">
        <v>13107</v>
      </c>
      <c r="CB143" s="157">
        <v>1217.7</v>
      </c>
      <c r="CC143" s="157">
        <v>11889.3</v>
      </c>
      <c r="CD143" s="157">
        <f t="shared" si="102"/>
        <v>0</v>
      </c>
      <c r="CE143" s="157">
        <f t="shared" si="99"/>
        <v>0</v>
      </c>
      <c r="CF143" s="159"/>
      <c r="CG143" s="44">
        <f t="shared" si="77"/>
        <v>0</v>
      </c>
      <c r="CH143" t="s">
        <v>1547</v>
      </c>
      <c r="CI143" t="s">
        <v>62</v>
      </c>
      <c r="CJ143" t="s">
        <v>1582</v>
      </c>
      <c r="CK143" t="s">
        <v>1560</v>
      </c>
      <c r="CN143" s="1" t="e">
        <f>CE143-#REF!</f>
        <v>#REF!</v>
      </c>
      <c r="CP143" s="44"/>
      <c r="CQ143" s="144"/>
    </row>
    <row r="144" spans="1:95" ht="28.15" customHeight="1">
      <c r="A144" s="154">
        <v>31</v>
      </c>
      <c r="B144" s="155" t="s">
        <v>1650</v>
      </c>
      <c r="C144" s="156" t="s">
        <v>42</v>
      </c>
      <c r="D144" s="156"/>
      <c r="E144" s="156"/>
      <c r="F144" s="156" t="s">
        <v>32</v>
      </c>
      <c r="G144" s="189"/>
      <c r="H144" s="172"/>
      <c r="I144" s="172" t="s">
        <v>1651</v>
      </c>
      <c r="J144" s="153">
        <v>128374</v>
      </c>
      <c r="K144" s="157"/>
      <c r="L144" s="157">
        <v>125723</v>
      </c>
      <c r="M144" s="157">
        <v>0</v>
      </c>
      <c r="N144" s="129">
        <v>2404</v>
      </c>
      <c r="O144" s="129">
        <v>2404</v>
      </c>
      <c r="P144" s="129">
        <v>0</v>
      </c>
      <c r="Q144" s="129">
        <v>2404</v>
      </c>
      <c r="R144" s="129">
        <v>2404</v>
      </c>
      <c r="S144" s="129">
        <v>2404</v>
      </c>
      <c r="T144" s="129"/>
      <c r="U144" s="129">
        <v>2404</v>
      </c>
      <c r="V144" s="129">
        <f t="shared" si="95"/>
        <v>2404</v>
      </c>
      <c r="W144" s="129">
        <f t="shared" si="95"/>
        <v>2404</v>
      </c>
      <c r="X144" s="129">
        <f t="shared" si="95"/>
        <v>0</v>
      </c>
      <c r="Y144" s="129">
        <f t="shared" si="95"/>
        <v>2404</v>
      </c>
      <c r="Z144" s="129"/>
      <c r="AA144" s="129"/>
      <c r="AB144" s="129"/>
      <c r="AC144" s="129"/>
      <c r="AD144" s="129"/>
      <c r="AE144" s="129"/>
      <c r="AF144" s="129"/>
      <c r="AG144" s="129"/>
      <c r="AH144" s="129">
        <v>2404</v>
      </c>
      <c r="AI144" s="129">
        <v>2404</v>
      </c>
      <c r="AJ144" s="129"/>
      <c r="AK144" s="129">
        <v>2404</v>
      </c>
      <c r="AL144" s="129">
        <f t="shared" si="96"/>
        <v>0</v>
      </c>
      <c r="AM144" s="129">
        <f t="shared" si="96"/>
        <v>0</v>
      </c>
      <c r="AN144" s="129"/>
      <c r="AO144" s="129"/>
      <c r="AP144" s="129"/>
      <c r="AQ144" s="129"/>
      <c r="AR144" s="129"/>
      <c r="AS144" s="129"/>
      <c r="AT144" s="129">
        <v>2404</v>
      </c>
      <c r="AU144" s="129">
        <v>2404</v>
      </c>
      <c r="AV144" s="129"/>
      <c r="AW144" s="129"/>
      <c r="AX144" s="158">
        <f t="shared" si="103"/>
        <v>0</v>
      </c>
      <c r="AY144" s="129"/>
      <c r="AZ144" s="129"/>
      <c r="BA144" s="129"/>
      <c r="BB144" s="129">
        <f t="shared" si="97"/>
        <v>0</v>
      </c>
      <c r="BC144" s="129">
        <f t="shared" si="97"/>
        <v>0</v>
      </c>
      <c r="BD144" s="129"/>
      <c r="BE144" s="129"/>
      <c r="BF144" s="129">
        <f t="shared" si="100"/>
        <v>0</v>
      </c>
      <c r="BG144" s="129">
        <f t="shared" si="100"/>
        <v>0</v>
      </c>
      <c r="BH144" s="129"/>
      <c r="BI144" s="129"/>
      <c r="BJ144" s="129">
        <f t="shared" si="101"/>
        <v>0</v>
      </c>
      <c r="BK144" s="129">
        <f t="shared" si="101"/>
        <v>0</v>
      </c>
      <c r="BL144" s="129"/>
      <c r="BM144" s="129"/>
      <c r="BN144" s="129">
        <f t="shared" si="98"/>
        <v>0</v>
      </c>
      <c r="BO144" s="129">
        <f t="shared" si="98"/>
        <v>0</v>
      </c>
      <c r="BP144" s="129">
        <f t="shared" si="98"/>
        <v>0</v>
      </c>
      <c r="BQ144" s="129">
        <f t="shared" si="98"/>
        <v>0</v>
      </c>
      <c r="BR144" s="129">
        <v>2404</v>
      </c>
      <c r="BS144" s="129">
        <v>2404</v>
      </c>
      <c r="BT144" s="129">
        <v>0</v>
      </c>
      <c r="BU144" s="129">
        <v>2404</v>
      </c>
      <c r="BV144" s="157">
        <v>2404</v>
      </c>
      <c r="BW144" s="157">
        <v>2404</v>
      </c>
      <c r="BX144" s="157">
        <v>0</v>
      </c>
      <c r="BY144" s="157">
        <v>2404</v>
      </c>
      <c r="BZ144" s="157">
        <v>2404</v>
      </c>
      <c r="CA144" s="157">
        <v>2404</v>
      </c>
      <c r="CB144" s="157">
        <v>0</v>
      </c>
      <c r="CC144" s="157">
        <v>2404</v>
      </c>
      <c r="CD144" s="157">
        <f t="shared" si="102"/>
        <v>0</v>
      </c>
      <c r="CE144" s="157">
        <f t="shared" si="99"/>
        <v>0</v>
      </c>
      <c r="CF144" s="225"/>
      <c r="CG144" s="44">
        <f t="shared" si="77"/>
        <v>0</v>
      </c>
      <c r="CH144" t="s">
        <v>1547</v>
      </c>
      <c r="CI144" t="s">
        <v>62</v>
      </c>
      <c r="CJ144" t="s">
        <v>1582</v>
      </c>
      <c r="CK144" t="s">
        <v>1560</v>
      </c>
      <c r="CN144" s="1" t="e">
        <f>CE144-#REF!</f>
        <v>#REF!</v>
      </c>
      <c r="CP144" s="44"/>
      <c r="CQ144" s="144"/>
    </row>
    <row r="145" spans="1:95" ht="28.15" customHeight="1">
      <c r="A145" s="154">
        <v>32</v>
      </c>
      <c r="B145" s="155" t="s">
        <v>1652</v>
      </c>
      <c r="C145" s="156" t="s">
        <v>11</v>
      </c>
      <c r="D145" s="156"/>
      <c r="E145" s="156"/>
      <c r="F145" s="156" t="s">
        <v>10</v>
      </c>
      <c r="G145" s="189"/>
      <c r="H145" s="172"/>
      <c r="I145" s="172" t="s">
        <v>1653</v>
      </c>
      <c r="J145" s="153">
        <v>83613</v>
      </c>
      <c r="K145" s="157"/>
      <c r="L145" s="157">
        <v>82799</v>
      </c>
      <c r="M145" s="157"/>
      <c r="N145" s="129">
        <v>771</v>
      </c>
      <c r="O145" s="129">
        <v>771</v>
      </c>
      <c r="P145" s="129">
        <v>0</v>
      </c>
      <c r="Q145" s="129">
        <v>771</v>
      </c>
      <c r="R145" s="129">
        <v>771</v>
      </c>
      <c r="S145" s="129">
        <v>771</v>
      </c>
      <c r="T145" s="129"/>
      <c r="U145" s="129">
        <v>771</v>
      </c>
      <c r="V145" s="129">
        <f t="shared" si="95"/>
        <v>771</v>
      </c>
      <c r="W145" s="129">
        <f t="shared" si="95"/>
        <v>771</v>
      </c>
      <c r="X145" s="129">
        <f t="shared" si="95"/>
        <v>0</v>
      </c>
      <c r="Y145" s="129">
        <f t="shared" si="95"/>
        <v>771</v>
      </c>
      <c r="Z145" s="129"/>
      <c r="AA145" s="129"/>
      <c r="AB145" s="129"/>
      <c r="AC145" s="129"/>
      <c r="AD145" s="129"/>
      <c r="AE145" s="129"/>
      <c r="AF145" s="129"/>
      <c r="AG145" s="129"/>
      <c r="AH145" s="129">
        <v>771</v>
      </c>
      <c r="AI145" s="129">
        <v>771</v>
      </c>
      <c r="AJ145" s="129"/>
      <c r="AK145" s="129">
        <v>771</v>
      </c>
      <c r="AL145" s="129">
        <f t="shared" si="96"/>
        <v>0</v>
      </c>
      <c r="AM145" s="129">
        <f t="shared" si="96"/>
        <v>0</v>
      </c>
      <c r="AN145" s="129"/>
      <c r="AO145" s="129"/>
      <c r="AP145" s="129"/>
      <c r="AQ145" s="129"/>
      <c r="AR145" s="129"/>
      <c r="AS145" s="129"/>
      <c r="AT145" s="129">
        <v>771</v>
      </c>
      <c r="AU145" s="129">
        <v>771</v>
      </c>
      <c r="AV145" s="129"/>
      <c r="AW145" s="129"/>
      <c r="AX145" s="158">
        <f t="shared" si="103"/>
        <v>0</v>
      </c>
      <c r="AY145" s="129"/>
      <c r="AZ145" s="129"/>
      <c r="BA145" s="129"/>
      <c r="BB145" s="129">
        <f t="shared" si="97"/>
        <v>0</v>
      </c>
      <c r="BC145" s="129">
        <f t="shared" si="97"/>
        <v>0</v>
      </c>
      <c r="BD145" s="129"/>
      <c r="BE145" s="129"/>
      <c r="BF145" s="129">
        <f t="shared" si="100"/>
        <v>0</v>
      </c>
      <c r="BG145" s="129">
        <f t="shared" si="100"/>
        <v>0</v>
      </c>
      <c r="BH145" s="129"/>
      <c r="BI145" s="129"/>
      <c r="BJ145" s="129">
        <f t="shared" si="101"/>
        <v>0</v>
      </c>
      <c r="BK145" s="129">
        <f t="shared" si="101"/>
        <v>0</v>
      </c>
      <c r="BL145" s="129"/>
      <c r="BM145" s="129"/>
      <c r="BN145" s="129">
        <f t="shared" si="98"/>
        <v>0</v>
      </c>
      <c r="BO145" s="129">
        <f t="shared" si="98"/>
        <v>0</v>
      </c>
      <c r="BP145" s="129">
        <f t="shared" si="98"/>
        <v>0</v>
      </c>
      <c r="BQ145" s="129">
        <f t="shared" si="98"/>
        <v>0</v>
      </c>
      <c r="BR145" s="129">
        <v>771</v>
      </c>
      <c r="BS145" s="129">
        <v>771</v>
      </c>
      <c r="BT145" s="129">
        <v>0</v>
      </c>
      <c r="BU145" s="129">
        <v>771</v>
      </c>
      <c r="BV145" s="157">
        <v>771</v>
      </c>
      <c r="BW145" s="157">
        <v>771</v>
      </c>
      <c r="BX145" s="157">
        <v>0</v>
      </c>
      <c r="BY145" s="157">
        <v>771</v>
      </c>
      <c r="BZ145" s="157">
        <v>771</v>
      </c>
      <c r="CA145" s="157">
        <v>771</v>
      </c>
      <c r="CB145" s="157">
        <v>0</v>
      </c>
      <c r="CC145" s="157">
        <v>771</v>
      </c>
      <c r="CD145" s="157">
        <f t="shared" si="102"/>
        <v>0</v>
      </c>
      <c r="CE145" s="157">
        <f t="shared" si="99"/>
        <v>0</v>
      </c>
      <c r="CF145" s="159"/>
      <c r="CG145" s="44">
        <f t="shared" si="77"/>
        <v>0</v>
      </c>
      <c r="CH145" t="s">
        <v>1547</v>
      </c>
      <c r="CI145" t="s">
        <v>62</v>
      </c>
      <c r="CJ145" t="s">
        <v>1582</v>
      </c>
      <c r="CK145" t="s">
        <v>1560</v>
      </c>
      <c r="CN145" s="1" t="e">
        <f>CE145-#REF!</f>
        <v>#REF!</v>
      </c>
      <c r="CP145" s="44"/>
      <c r="CQ145" s="144"/>
    </row>
    <row r="146" spans="1:95" ht="28.15" customHeight="1">
      <c r="A146" s="154">
        <v>33</v>
      </c>
      <c r="B146" s="190" t="s">
        <v>1654</v>
      </c>
      <c r="C146" s="156" t="s">
        <v>42</v>
      </c>
      <c r="D146" s="156"/>
      <c r="E146" s="156"/>
      <c r="F146" s="180" t="s">
        <v>9</v>
      </c>
      <c r="G146" s="190"/>
      <c r="H146" s="180" t="s">
        <v>1655</v>
      </c>
      <c r="I146" s="180" t="s">
        <v>1656</v>
      </c>
      <c r="J146" s="153">
        <v>181779</v>
      </c>
      <c r="K146" s="157">
        <v>93419.002999999997</v>
      </c>
      <c r="L146" s="157">
        <v>128666.39700000001</v>
      </c>
      <c r="M146" s="157">
        <v>40306.400000000001</v>
      </c>
      <c r="N146" s="129">
        <v>52199.729999999996</v>
      </c>
      <c r="O146" s="129">
        <v>52199.729999999996</v>
      </c>
      <c r="P146" s="129">
        <v>30414.729999999996</v>
      </c>
      <c r="Q146" s="129">
        <v>21785</v>
      </c>
      <c r="R146" s="129">
        <v>52199.729999999996</v>
      </c>
      <c r="S146" s="129">
        <v>52199.729999999996</v>
      </c>
      <c r="T146" s="129">
        <v>30414.729999999996</v>
      </c>
      <c r="U146" s="129">
        <v>21785</v>
      </c>
      <c r="V146" s="129">
        <f t="shared" si="95"/>
        <v>52199.729999999996</v>
      </c>
      <c r="W146" s="129">
        <f t="shared" si="95"/>
        <v>52199.729999999996</v>
      </c>
      <c r="X146" s="129">
        <f t="shared" si="95"/>
        <v>30414.729999999996</v>
      </c>
      <c r="Y146" s="129">
        <f t="shared" si="95"/>
        <v>21785</v>
      </c>
      <c r="Z146" s="129">
        <v>46340.729999999996</v>
      </c>
      <c r="AA146" s="129">
        <v>46340.729999999996</v>
      </c>
      <c r="AB146" s="129">
        <f>AA146-AC146</f>
        <v>25556.729999999996</v>
      </c>
      <c r="AC146" s="129">
        <v>20784</v>
      </c>
      <c r="AD146" s="129">
        <v>46340.729999999996</v>
      </c>
      <c r="AE146" s="129">
        <v>46340.729999999996</v>
      </c>
      <c r="AF146" s="129"/>
      <c r="AG146" s="129"/>
      <c r="AH146" s="129">
        <v>5859</v>
      </c>
      <c r="AI146" s="129">
        <v>5859</v>
      </c>
      <c r="AJ146" s="129">
        <v>4858</v>
      </c>
      <c r="AK146" s="129">
        <v>1001</v>
      </c>
      <c r="AL146" s="129">
        <f t="shared" si="96"/>
        <v>0</v>
      </c>
      <c r="AM146" s="129">
        <f t="shared" si="96"/>
        <v>0</v>
      </c>
      <c r="AN146" s="129"/>
      <c r="AO146" s="129"/>
      <c r="AP146" s="129"/>
      <c r="AQ146" s="129"/>
      <c r="AR146" s="129"/>
      <c r="AS146" s="129"/>
      <c r="AT146" s="129">
        <v>5859</v>
      </c>
      <c r="AU146" s="129">
        <v>5859</v>
      </c>
      <c r="AV146" s="129"/>
      <c r="AW146" s="129"/>
      <c r="AX146" s="158">
        <f t="shared" si="103"/>
        <v>0</v>
      </c>
      <c r="AY146" s="129"/>
      <c r="AZ146" s="129"/>
      <c r="BA146" s="129"/>
      <c r="BB146" s="129">
        <f t="shared" si="97"/>
        <v>0</v>
      </c>
      <c r="BC146" s="129">
        <f t="shared" si="97"/>
        <v>0</v>
      </c>
      <c r="BD146" s="129"/>
      <c r="BE146" s="129"/>
      <c r="BF146" s="129">
        <f t="shared" si="100"/>
        <v>0</v>
      </c>
      <c r="BG146" s="129">
        <f t="shared" si="100"/>
        <v>0</v>
      </c>
      <c r="BH146" s="129"/>
      <c r="BI146" s="129"/>
      <c r="BJ146" s="129">
        <f t="shared" si="101"/>
        <v>0</v>
      </c>
      <c r="BK146" s="129">
        <f t="shared" si="101"/>
        <v>0</v>
      </c>
      <c r="BL146" s="129"/>
      <c r="BM146" s="129"/>
      <c r="BN146" s="129">
        <f t="shared" si="98"/>
        <v>0</v>
      </c>
      <c r="BO146" s="129">
        <f t="shared" si="98"/>
        <v>0</v>
      </c>
      <c r="BP146" s="129">
        <f t="shared" si="98"/>
        <v>0</v>
      </c>
      <c r="BQ146" s="129">
        <f t="shared" si="98"/>
        <v>0</v>
      </c>
      <c r="BR146" s="129">
        <v>52199.729999999996</v>
      </c>
      <c r="BS146" s="129">
        <v>52199.729999999996</v>
      </c>
      <c r="BT146" s="129">
        <v>30414.729999999996</v>
      </c>
      <c r="BU146" s="129">
        <v>21785</v>
      </c>
      <c r="BV146" s="157">
        <v>52199.729999999996</v>
      </c>
      <c r="BW146" s="157">
        <v>52199.729999999996</v>
      </c>
      <c r="BX146" s="157">
        <v>30414.729999999996</v>
      </c>
      <c r="BY146" s="157">
        <v>21785</v>
      </c>
      <c r="BZ146" s="157">
        <v>52199.729999999996</v>
      </c>
      <c r="CA146" s="157">
        <v>52199.729999999996</v>
      </c>
      <c r="CB146" s="157">
        <v>30414.729999999996</v>
      </c>
      <c r="CC146" s="157">
        <v>21785</v>
      </c>
      <c r="CD146" s="157">
        <f t="shared" si="102"/>
        <v>0</v>
      </c>
      <c r="CE146" s="157">
        <f t="shared" si="99"/>
        <v>0</v>
      </c>
      <c r="CF146" s="159"/>
      <c r="CG146" s="44">
        <f t="shared" si="77"/>
        <v>0</v>
      </c>
      <c r="CH146" t="s">
        <v>1547</v>
      </c>
      <c r="CI146" t="s">
        <v>62</v>
      </c>
      <c r="CJ146" t="s">
        <v>1582</v>
      </c>
      <c r="CK146" t="s">
        <v>1560</v>
      </c>
      <c r="CN146" s="1" t="e">
        <f>CE146-#REF!</f>
        <v>#REF!</v>
      </c>
      <c r="CP146" s="44"/>
      <c r="CQ146" s="144"/>
    </row>
    <row r="147" spans="1:95" ht="28.15" customHeight="1">
      <c r="A147" s="139" t="s">
        <v>1657</v>
      </c>
      <c r="B147" s="145" t="s">
        <v>1658</v>
      </c>
      <c r="C147" s="145"/>
      <c r="D147" s="145"/>
      <c r="E147" s="145"/>
      <c r="F147" s="145"/>
      <c r="G147" s="147"/>
      <c r="H147" s="145"/>
      <c r="I147" s="174"/>
      <c r="J147" s="142">
        <f t="shared" ref="J147:BU147" si="104">SUM(J148:J149)</f>
        <v>100876</v>
      </c>
      <c r="K147" s="142">
        <f t="shared" si="104"/>
        <v>2469</v>
      </c>
      <c r="L147" s="142">
        <f t="shared" si="104"/>
        <v>35058.005340000003</v>
      </c>
      <c r="M147" s="142">
        <f t="shared" si="104"/>
        <v>0</v>
      </c>
      <c r="N147" s="143">
        <f t="shared" si="104"/>
        <v>30469.4</v>
      </c>
      <c r="O147" s="143">
        <f t="shared" si="104"/>
        <v>30469.4</v>
      </c>
      <c r="P147" s="143">
        <f t="shared" si="104"/>
        <v>0</v>
      </c>
      <c r="Q147" s="143">
        <f t="shared" si="104"/>
        <v>17469.400000000001</v>
      </c>
      <c r="R147" s="143">
        <f t="shared" si="104"/>
        <v>30469.4</v>
      </c>
      <c r="S147" s="143">
        <f t="shared" si="104"/>
        <v>30469.4</v>
      </c>
      <c r="T147" s="143">
        <f t="shared" si="104"/>
        <v>0</v>
      </c>
      <c r="U147" s="143">
        <f t="shared" si="104"/>
        <v>17469.400000000001</v>
      </c>
      <c r="V147" s="143">
        <f t="shared" si="104"/>
        <v>17469.400000000001</v>
      </c>
      <c r="W147" s="143">
        <f t="shared" si="104"/>
        <v>17469.400000000001</v>
      </c>
      <c r="X147" s="143">
        <f t="shared" si="104"/>
        <v>0</v>
      </c>
      <c r="Y147" s="143">
        <f t="shared" si="104"/>
        <v>17469.400000000001</v>
      </c>
      <c r="Z147" s="143">
        <f t="shared" si="104"/>
        <v>2469.3999999999996</v>
      </c>
      <c r="AA147" s="143">
        <f t="shared" si="104"/>
        <v>2469.3999999999996</v>
      </c>
      <c r="AB147" s="143">
        <f t="shared" si="104"/>
        <v>0</v>
      </c>
      <c r="AC147" s="143">
        <f t="shared" si="104"/>
        <v>2469.3999999999996</v>
      </c>
      <c r="AD147" s="143">
        <f t="shared" si="104"/>
        <v>1529.9659999999999</v>
      </c>
      <c r="AE147" s="143">
        <f t="shared" si="104"/>
        <v>1529.9659999999999</v>
      </c>
      <c r="AF147" s="143">
        <f t="shared" si="104"/>
        <v>0</v>
      </c>
      <c r="AG147" s="143">
        <f t="shared" si="104"/>
        <v>0</v>
      </c>
      <c r="AH147" s="143">
        <f t="shared" si="104"/>
        <v>15000</v>
      </c>
      <c r="AI147" s="143">
        <f t="shared" si="104"/>
        <v>15000</v>
      </c>
      <c r="AJ147" s="143">
        <f t="shared" si="104"/>
        <v>0</v>
      </c>
      <c r="AK147" s="143">
        <f t="shared" si="104"/>
        <v>15000</v>
      </c>
      <c r="AL147" s="143">
        <f t="shared" si="104"/>
        <v>939.43399999999974</v>
      </c>
      <c r="AM147" s="143">
        <f t="shared" si="104"/>
        <v>939.43399999999974</v>
      </c>
      <c r="AN147" s="143">
        <f t="shared" si="104"/>
        <v>0</v>
      </c>
      <c r="AO147" s="143">
        <f t="shared" si="104"/>
        <v>0</v>
      </c>
      <c r="AP147" s="143">
        <f t="shared" si="104"/>
        <v>20.359000000000002</v>
      </c>
      <c r="AQ147" s="143">
        <f t="shared" si="104"/>
        <v>20.359000000000002</v>
      </c>
      <c r="AR147" s="143">
        <f t="shared" si="104"/>
        <v>0</v>
      </c>
      <c r="AS147" s="143">
        <f t="shared" si="104"/>
        <v>0</v>
      </c>
      <c r="AT147" s="143">
        <f t="shared" si="104"/>
        <v>15000</v>
      </c>
      <c r="AU147" s="143">
        <f t="shared" si="104"/>
        <v>15000</v>
      </c>
      <c r="AV147" s="143">
        <f t="shared" si="104"/>
        <v>0</v>
      </c>
      <c r="AW147" s="143">
        <f t="shared" si="104"/>
        <v>0</v>
      </c>
      <c r="AX147" s="143">
        <f t="shared" si="104"/>
        <v>0</v>
      </c>
      <c r="AY147" s="143">
        <f t="shared" si="104"/>
        <v>0</v>
      </c>
      <c r="AZ147" s="143">
        <f t="shared" si="104"/>
        <v>0</v>
      </c>
      <c r="BA147" s="143">
        <f t="shared" si="104"/>
        <v>0</v>
      </c>
      <c r="BB147" s="143">
        <f t="shared" si="104"/>
        <v>0</v>
      </c>
      <c r="BC147" s="143">
        <f t="shared" si="104"/>
        <v>0</v>
      </c>
      <c r="BD147" s="143">
        <f t="shared" si="104"/>
        <v>0</v>
      </c>
      <c r="BE147" s="143">
        <f t="shared" si="104"/>
        <v>0</v>
      </c>
      <c r="BF147" s="143">
        <f t="shared" si="104"/>
        <v>0</v>
      </c>
      <c r="BG147" s="143">
        <f t="shared" si="104"/>
        <v>0</v>
      </c>
      <c r="BH147" s="143">
        <f t="shared" si="104"/>
        <v>0</v>
      </c>
      <c r="BI147" s="143">
        <f t="shared" si="104"/>
        <v>0</v>
      </c>
      <c r="BJ147" s="143">
        <f t="shared" si="104"/>
        <v>0</v>
      </c>
      <c r="BK147" s="143">
        <f t="shared" si="104"/>
        <v>0</v>
      </c>
      <c r="BL147" s="143">
        <f t="shared" si="104"/>
        <v>0</v>
      </c>
      <c r="BM147" s="143">
        <f t="shared" si="104"/>
        <v>0</v>
      </c>
      <c r="BN147" s="143">
        <f t="shared" si="104"/>
        <v>13000</v>
      </c>
      <c r="BO147" s="143">
        <f t="shared" si="104"/>
        <v>13000</v>
      </c>
      <c r="BP147" s="143">
        <f t="shared" si="104"/>
        <v>0</v>
      </c>
      <c r="BQ147" s="143">
        <f t="shared" si="104"/>
        <v>0</v>
      </c>
      <c r="BR147" s="143">
        <f t="shared" si="104"/>
        <v>30469.4</v>
      </c>
      <c r="BS147" s="143">
        <f t="shared" si="104"/>
        <v>30469.4</v>
      </c>
      <c r="BT147" s="143">
        <f t="shared" si="104"/>
        <v>0</v>
      </c>
      <c r="BU147" s="143">
        <f t="shared" si="104"/>
        <v>17469.400000000001</v>
      </c>
      <c r="BV147" s="142">
        <f t="shared" ref="BV147:CE147" si="105">SUM(BV148:BV149)</f>
        <v>30469.4</v>
      </c>
      <c r="BW147" s="142">
        <f t="shared" si="105"/>
        <v>30469.4</v>
      </c>
      <c r="BX147" s="142">
        <f t="shared" si="105"/>
        <v>0</v>
      </c>
      <c r="BY147" s="142">
        <f t="shared" si="105"/>
        <v>17469.400000000001</v>
      </c>
      <c r="BZ147" s="142">
        <f t="shared" si="105"/>
        <v>30469.4</v>
      </c>
      <c r="CA147" s="142">
        <f t="shared" si="105"/>
        <v>30469.4</v>
      </c>
      <c r="CB147" s="142">
        <f t="shared" si="105"/>
        <v>0</v>
      </c>
      <c r="CC147" s="142">
        <f t="shared" si="105"/>
        <v>17469.400000000001</v>
      </c>
      <c r="CD147" s="142">
        <f t="shared" si="105"/>
        <v>0</v>
      </c>
      <c r="CE147" s="142">
        <f t="shared" si="105"/>
        <v>0</v>
      </c>
      <c r="CF147" s="257"/>
      <c r="CG147" s="44">
        <f t="shared" si="77"/>
        <v>0</v>
      </c>
      <c r="CN147" s="1" t="e">
        <f>CE147-#REF!</f>
        <v>#REF!</v>
      </c>
      <c r="CP147" s="44"/>
      <c r="CQ147" s="144"/>
    </row>
    <row r="148" spans="1:95" ht="28.15" customHeight="1">
      <c r="A148" s="154">
        <v>1</v>
      </c>
      <c r="B148" s="155" t="s">
        <v>1659</v>
      </c>
      <c r="C148" s="156" t="s">
        <v>1660</v>
      </c>
      <c r="D148" s="156"/>
      <c r="E148" s="156"/>
      <c r="F148" s="156" t="s">
        <v>1541</v>
      </c>
      <c r="G148" s="155"/>
      <c r="H148" s="156" t="s">
        <v>1661</v>
      </c>
      <c r="I148" s="191" t="s">
        <v>1662</v>
      </c>
      <c r="J148" s="153">
        <v>7850</v>
      </c>
      <c r="K148" s="157">
        <v>2469</v>
      </c>
      <c r="L148" s="157">
        <v>5008.0053399999997</v>
      </c>
      <c r="M148" s="157"/>
      <c r="N148" s="129">
        <v>2469.3999999999996</v>
      </c>
      <c r="O148" s="129">
        <v>2469.3999999999996</v>
      </c>
      <c r="P148" s="129">
        <v>0</v>
      </c>
      <c r="Q148" s="129">
        <v>2469.3999999999996</v>
      </c>
      <c r="R148" s="129">
        <v>2469.3999999999996</v>
      </c>
      <c r="S148" s="129">
        <v>2469.3999999999996</v>
      </c>
      <c r="T148" s="129"/>
      <c r="U148" s="129">
        <v>2469.3999999999996</v>
      </c>
      <c r="V148" s="129">
        <f t="shared" ref="V148:Y149" si="106">Z148+AH148+AX148</f>
        <v>2469.3999999999996</v>
      </c>
      <c r="W148" s="129">
        <f t="shared" si="106"/>
        <v>2469.3999999999996</v>
      </c>
      <c r="X148" s="129">
        <f t="shared" si="106"/>
        <v>0</v>
      </c>
      <c r="Y148" s="129">
        <f t="shared" si="106"/>
        <v>2469.3999999999996</v>
      </c>
      <c r="Z148" s="129">
        <v>2469.3999999999996</v>
      </c>
      <c r="AA148" s="129">
        <v>2469.3999999999996</v>
      </c>
      <c r="AB148" s="129"/>
      <c r="AC148" s="129">
        <v>2469.3999999999996</v>
      </c>
      <c r="AD148" s="129">
        <v>1529.9659999999999</v>
      </c>
      <c r="AE148" s="129">
        <v>1529.9659999999999</v>
      </c>
      <c r="AF148" s="129"/>
      <c r="AG148" s="129"/>
      <c r="AH148" s="129"/>
      <c r="AI148" s="129"/>
      <c r="AJ148" s="129"/>
      <c r="AK148" s="129"/>
      <c r="AL148" s="129">
        <f>Z148-AD148</f>
        <v>939.43399999999974</v>
      </c>
      <c r="AM148" s="129">
        <f>AA148-AE148</f>
        <v>939.43399999999974</v>
      </c>
      <c r="AN148" s="129"/>
      <c r="AO148" s="129"/>
      <c r="AP148" s="129">
        <v>20.359000000000002</v>
      </c>
      <c r="AQ148" s="129">
        <v>20.359000000000002</v>
      </c>
      <c r="AR148" s="129"/>
      <c r="AS148" s="129"/>
      <c r="AT148" s="129"/>
      <c r="AU148" s="129"/>
      <c r="AV148" s="129"/>
      <c r="AW148" s="129"/>
      <c r="AX148" s="158">
        <f>AY148</f>
        <v>0</v>
      </c>
      <c r="AY148" s="129"/>
      <c r="AZ148" s="129"/>
      <c r="BA148" s="129"/>
      <c r="BB148" s="129">
        <f>AH148-AT148</f>
        <v>0</v>
      </c>
      <c r="BC148" s="129">
        <f>AI148-AU148</f>
        <v>0</v>
      </c>
      <c r="BD148" s="129"/>
      <c r="BE148" s="129"/>
      <c r="BF148" s="129">
        <f t="shared" si="100"/>
        <v>0</v>
      </c>
      <c r="BG148" s="129">
        <f t="shared" si="100"/>
        <v>0</v>
      </c>
      <c r="BH148" s="129"/>
      <c r="BI148" s="129"/>
      <c r="BJ148" s="129">
        <f t="shared" si="101"/>
        <v>0</v>
      </c>
      <c r="BK148" s="129">
        <f t="shared" si="101"/>
        <v>0</v>
      </c>
      <c r="BL148" s="129"/>
      <c r="BM148" s="129"/>
      <c r="BN148" s="129">
        <f t="shared" ref="BN148:BQ149" si="107">N148-V148</f>
        <v>0</v>
      </c>
      <c r="BO148" s="129">
        <f t="shared" si="107"/>
        <v>0</v>
      </c>
      <c r="BP148" s="129">
        <f t="shared" si="107"/>
        <v>0</v>
      </c>
      <c r="BQ148" s="129">
        <f t="shared" si="107"/>
        <v>0</v>
      </c>
      <c r="BR148" s="129">
        <v>2469.3999999999996</v>
      </c>
      <c r="BS148" s="129">
        <v>2469.3999999999996</v>
      </c>
      <c r="BT148" s="129">
        <v>0</v>
      </c>
      <c r="BU148" s="129">
        <v>2469.3999999999996</v>
      </c>
      <c r="BV148" s="157">
        <v>2469.3999999999996</v>
      </c>
      <c r="BW148" s="157">
        <v>2469.3999999999996</v>
      </c>
      <c r="BX148" s="157">
        <v>0</v>
      </c>
      <c r="BY148" s="157">
        <v>2469.3999999999996</v>
      </c>
      <c r="BZ148" s="157">
        <v>2469.3999999999996</v>
      </c>
      <c r="CA148" s="157">
        <v>2469.3999999999996</v>
      </c>
      <c r="CB148" s="157">
        <v>0</v>
      </c>
      <c r="CC148" s="157">
        <v>2469.3999999999996</v>
      </c>
      <c r="CD148" s="157">
        <f t="shared" si="102"/>
        <v>0</v>
      </c>
      <c r="CE148" s="157">
        <f t="shared" si="99"/>
        <v>0</v>
      </c>
      <c r="CF148" s="225"/>
      <c r="CG148" s="44">
        <f t="shared" si="77"/>
        <v>0</v>
      </c>
      <c r="CH148" t="s">
        <v>1549</v>
      </c>
      <c r="CI148" t="s">
        <v>62</v>
      </c>
      <c r="CJ148" t="s">
        <v>1582</v>
      </c>
      <c r="CK148" t="s">
        <v>1560</v>
      </c>
      <c r="CN148" s="1" t="e">
        <f>CE148-#REF!</f>
        <v>#REF!</v>
      </c>
      <c r="CP148" s="44"/>
      <c r="CQ148" s="144"/>
    </row>
    <row r="149" spans="1:95" ht="40.5" customHeight="1">
      <c r="A149" s="154">
        <v>2</v>
      </c>
      <c r="B149" s="155" t="s">
        <v>1663</v>
      </c>
      <c r="C149" s="156" t="s">
        <v>1664</v>
      </c>
      <c r="D149" s="156"/>
      <c r="E149" s="156"/>
      <c r="F149" s="103" t="s">
        <v>1543</v>
      </c>
      <c r="G149" s="189"/>
      <c r="H149" s="172" t="s">
        <v>1642</v>
      </c>
      <c r="I149" s="172" t="s">
        <v>1665</v>
      </c>
      <c r="J149" s="153">
        <v>93026</v>
      </c>
      <c r="K149" s="157"/>
      <c r="L149" s="157">
        <v>30050</v>
      </c>
      <c r="M149" s="157"/>
      <c r="N149" s="129">
        <v>28000</v>
      </c>
      <c r="O149" s="129">
        <v>28000</v>
      </c>
      <c r="P149" s="129">
        <v>0</v>
      </c>
      <c r="Q149" s="129">
        <v>15000</v>
      </c>
      <c r="R149" s="129">
        <v>28000</v>
      </c>
      <c r="S149" s="129">
        <v>28000</v>
      </c>
      <c r="T149" s="129"/>
      <c r="U149" s="129">
        <v>15000</v>
      </c>
      <c r="V149" s="129">
        <f t="shared" si="106"/>
        <v>15000</v>
      </c>
      <c r="W149" s="129">
        <f t="shared" si="106"/>
        <v>15000</v>
      </c>
      <c r="X149" s="129">
        <f t="shared" si="106"/>
        <v>0</v>
      </c>
      <c r="Y149" s="129">
        <f t="shared" si="106"/>
        <v>15000</v>
      </c>
      <c r="Z149" s="129"/>
      <c r="AA149" s="129"/>
      <c r="AB149" s="129"/>
      <c r="AC149" s="129"/>
      <c r="AD149" s="129"/>
      <c r="AE149" s="129"/>
      <c r="AF149" s="129"/>
      <c r="AG149" s="129"/>
      <c r="AH149" s="129">
        <v>15000</v>
      </c>
      <c r="AI149" s="129">
        <v>15000</v>
      </c>
      <c r="AJ149" s="129"/>
      <c r="AK149" s="129">
        <v>15000</v>
      </c>
      <c r="AL149" s="129">
        <f>Z149-AD149</f>
        <v>0</v>
      </c>
      <c r="AM149" s="129">
        <f>AA149-AE149</f>
        <v>0</v>
      </c>
      <c r="AN149" s="129"/>
      <c r="AO149" s="129"/>
      <c r="AP149" s="129"/>
      <c r="AQ149" s="129"/>
      <c r="AR149" s="129"/>
      <c r="AS149" s="129"/>
      <c r="AT149" s="129">
        <v>15000</v>
      </c>
      <c r="AU149" s="129">
        <v>15000</v>
      </c>
      <c r="AV149" s="129"/>
      <c r="AW149" s="129"/>
      <c r="AX149" s="158">
        <f>AY149</f>
        <v>0</v>
      </c>
      <c r="AY149" s="129"/>
      <c r="AZ149" s="129"/>
      <c r="BA149" s="129"/>
      <c r="BB149" s="129">
        <f>AH149-AT149</f>
        <v>0</v>
      </c>
      <c r="BC149" s="129">
        <f>AI149-AU149</f>
        <v>0</v>
      </c>
      <c r="BD149" s="129"/>
      <c r="BE149" s="129"/>
      <c r="BF149" s="129">
        <f t="shared" si="100"/>
        <v>0</v>
      </c>
      <c r="BG149" s="129">
        <f t="shared" si="100"/>
        <v>0</v>
      </c>
      <c r="BH149" s="129"/>
      <c r="BI149" s="129"/>
      <c r="BJ149" s="129">
        <f t="shared" si="101"/>
        <v>0</v>
      </c>
      <c r="BK149" s="129">
        <f t="shared" si="101"/>
        <v>0</v>
      </c>
      <c r="BL149" s="129"/>
      <c r="BM149" s="129"/>
      <c r="BN149" s="129">
        <f t="shared" si="107"/>
        <v>13000</v>
      </c>
      <c r="BO149" s="129">
        <f t="shared" si="107"/>
        <v>13000</v>
      </c>
      <c r="BP149" s="129">
        <f t="shared" si="107"/>
        <v>0</v>
      </c>
      <c r="BQ149" s="129">
        <f t="shared" si="107"/>
        <v>0</v>
      </c>
      <c r="BR149" s="129">
        <v>28000</v>
      </c>
      <c r="BS149" s="129">
        <v>28000</v>
      </c>
      <c r="BT149" s="129">
        <v>0</v>
      </c>
      <c r="BU149" s="129">
        <v>15000</v>
      </c>
      <c r="BV149" s="157">
        <v>28000</v>
      </c>
      <c r="BW149" s="157">
        <v>28000</v>
      </c>
      <c r="BX149" s="157">
        <v>0</v>
      </c>
      <c r="BY149" s="157">
        <v>15000</v>
      </c>
      <c r="BZ149" s="157">
        <v>28000</v>
      </c>
      <c r="CA149" s="157">
        <v>28000</v>
      </c>
      <c r="CB149" s="157">
        <v>0</v>
      </c>
      <c r="CC149" s="157">
        <v>15000</v>
      </c>
      <c r="CD149" s="157">
        <f t="shared" si="102"/>
        <v>0</v>
      </c>
      <c r="CE149" s="157">
        <f t="shared" si="99"/>
        <v>0</v>
      </c>
      <c r="CF149" s="159"/>
      <c r="CG149" s="44">
        <f t="shared" si="77"/>
        <v>0</v>
      </c>
      <c r="CH149" t="s">
        <v>1547</v>
      </c>
      <c r="CI149" t="s">
        <v>62</v>
      </c>
      <c r="CJ149" t="s">
        <v>1582</v>
      </c>
      <c r="CK149" t="s">
        <v>1560</v>
      </c>
      <c r="CN149" s="1" t="e">
        <f>CE149-#REF!</f>
        <v>#REF!</v>
      </c>
      <c r="CP149" s="44"/>
      <c r="CQ149" s="144"/>
    </row>
    <row r="150" spans="1:95" ht="28.15" customHeight="1">
      <c r="A150" s="139" t="s">
        <v>1666</v>
      </c>
      <c r="B150" s="145" t="s">
        <v>1667</v>
      </c>
      <c r="C150" s="145"/>
      <c r="D150" s="145"/>
      <c r="E150" s="145"/>
      <c r="F150" s="145"/>
      <c r="G150" s="147"/>
      <c r="H150" s="145"/>
      <c r="I150" s="174"/>
      <c r="J150" s="142">
        <f t="shared" ref="J150:BV150" si="108">J151</f>
        <v>0</v>
      </c>
      <c r="K150" s="142">
        <f t="shared" si="108"/>
        <v>0</v>
      </c>
      <c r="L150" s="142">
        <f t="shared" si="108"/>
        <v>0</v>
      </c>
      <c r="M150" s="142">
        <f t="shared" si="108"/>
        <v>0</v>
      </c>
      <c r="N150" s="143">
        <f t="shared" si="108"/>
        <v>32160.5291</v>
      </c>
      <c r="O150" s="143">
        <f t="shared" si="108"/>
        <v>32160.5291</v>
      </c>
      <c r="P150" s="143">
        <f t="shared" si="108"/>
        <v>0</v>
      </c>
      <c r="Q150" s="143">
        <f t="shared" si="108"/>
        <v>0</v>
      </c>
      <c r="R150" s="143">
        <f t="shared" si="108"/>
        <v>30626.279600000002</v>
      </c>
      <c r="S150" s="143">
        <f t="shared" si="108"/>
        <v>30132.888600000002</v>
      </c>
      <c r="T150" s="143">
        <f t="shared" si="108"/>
        <v>0</v>
      </c>
      <c r="U150" s="143">
        <f t="shared" si="108"/>
        <v>0</v>
      </c>
      <c r="V150" s="143">
        <f t="shared" si="108"/>
        <v>17391.016</v>
      </c>
      <c r="W150" s="143">
        <f t="shared" si="108"/>
        <v>17391.016</v>
      </c>
      <c r="X150" s="143">
        <f t="shared" si="108"/>
        <v>0</v>
      </c>
      <c r="Y150" s="143">
        <f t="shared" si="108"/>
        <v>0</v>
      </c>
      <c r="Z150" s="143">
        <f t="shared" si="108"/>
        <v>6907.9489999999996</v>
      </c>
      <c r="AA150" s="143">
        <f t="shared" si="108"/>
        <v>6907.9489999999996</v>
      </c>
      <c r="AB150" s="143">
        <f t="shared" si="108"/>
        <v>0</v>
      </c>
      <c r="AC150" s="143">
        <f t="shared" si="108"/>
        <v>0</v>
      </c>
      <c r="AD150" s="143">
        <f t="shared" si="108"/>
        <v>6663.2298920000003</v>
      </c>
      <c r="AE150" s="143">
        <f t="shared" si="108"/>
        <v>6663.2298920000003</v>
      </c>
      <c r="AF150" s="143">
        <f t="shared" si="108"/>
        <v>0</v>
      </c>
      <c r="AG150" s="143">
        <f t="shared" si="108"/>
        <v>0</v>
      </c>
      <c r="AH150" s="143">
        <f t="shared" si="108"/>
        <v>4460.6790000000001</v>
      </c>
      <c r="AI150" s="143">
        <f t="shared" si="108"/>
        <v>4460.6790000000001</v>
      </c>
      <c r="AJ150" s="143">
        <f t="shared" si="108"/>
        <v>0</v>
      </c>
      <c r="AK150" s="143">
        <f t="shared" si="108"/>
        <v>0</v>
      </c>
      <c r="AL150" s="143">
        <f t="shared" si="108"/>
        <v>244.71910799999932</v>
      </c>
      <c r="AM150" s="143">
        <f t="shared" si="108"/>
        <v>244.71910799999932</v>
      </c>
      <c r="AN150" s="143">
        <f t="shared" si="108"/>
        <v>0</v>
      </c>
      <c r="AO150" s="143">
        <f t="shared" si="108"/>
        <v>0</v>
      </c>
      <c r="AP150" s="143">
        <f t="shared" si="108"/>
        <v>244.71910800000114</v>
      </c>
      <c r="AQ150" s="143">
        <f t="shared" si="108"/>
        <v>244.71910800000114</v>
      </c>
      <c r="AR150" s="143">
        <f t="shared" si="108"/>
        <v>0</v>
      </c>
      <c r="AS150" s="143">
        <f t="shared" si="108"/>
        <v>0</v>
      </c>
      <c r="AT150" s="143">
        <f t="shared" si="108"/>
        <v>4447.3723319999999</v>
      </c>
      <c r="AU150" s="143">
        <f t="shared" si="108"/>
        <v>4447.3723319999999</v>
      </c>
      <c r="AV150" s="143">
        <f t="shared" si="108"/>
        <v>0</v>
      </c>
      <c r="AW150" s="143">
        <f t="shared" si="108"/>
        <v>0</v>
      </c>
      <c r="AX150" s="143">
        <f t="shared" si="108"/>
        <v>6022.3879999999999</v>
      </c>
      <c r="AY150" s="143">
        <f t="shared" si="108"/>
        <v>6022.3879999999999</v>
      </c>
      <c r="AZ150" s="143">
        <f t="shared" si="108"/>
        <v>0</v>
      </c>
      <c r="BA150" s="143">
        <f t="shared" si="108"/>
        <v>0</v>
      </c>
      <c r="BB150" s="143">
        <f t="shared" si="108"/>
        <v>13.306668000000172</v>
      </c>
      <c r="BC150" s="143">
        <f t="shared" si="108"/>
        <v>13.306668000000172</v>
      </c>
      <c r="BD150" s="143">
        <f t="shared" si="108"/>
        <v>0</v>
      </c>
      <c r="BE150" s="143">
        <f t="shared" si="108"/>
        <v>0</v>
      </c>
      <c r="BF150" s="143">
        <f t="shared" si="108"/>
        <v>13.306668000000172</v>
      </c>
      <c r="BG150" s="143">
        <f t="shared" si="108"/>
        <v>13.306668000000172</v>
      </c>
      <c r="BH150" s="143">
        <f t="shared" si="108"/>
        <v>0</v>
      </c>
      <c r="BI150" s="143">
        <f t="shared" si="108"/>
        <v>0</v>
      </c>
      <c r="BJ150" s="143">
        <f t="shared" si="108"/>
        <v>6022.3879999999999</v>
      </c>
      <c r="BK150" s="143">
        <f t="shared" si="108"/>
        <v>6022.3879999999999</v>
      </c>
      <c r="BL150" s="143">
        <f t="shared" si="108"/>
        <v>0</v>
      </c>
      <c r="BM150" s="143">
        <f t="shared" si="108"/>
        <v>0</v>
      </c>
      <c r="BN150" s="143">
        <f t="shared" si="108"/>
        <v>14769.5131</v>
      </c>
      <c r="BO150" s="143">
        <f t="shared" si="108"/>
        <v>14769.5131</v>
      </c>
      <c r="BP150" s="143">
        <f t="shared" si="108"/>
        <v>0</v>
      </c>
      <c r="BQ150" s="143">
        <f t="shared" si="108"/>
        <v>0</v>
      </c>
      <c r="BR150" s="143">
        <f t="shared" si="108"/>
        <v>32160.5291</v>
      </c>
      <c r="BS150" s="143">
        <f t="shared" si="108"/>
        <v>32160.5291</v>
      </c>
      <c r="BT150" s="143">
        <f t="shared" si="108"/>
        <v>0</v>
      </c>
      <c r="BU150" s="143">
        <f t="shared" si="108"/>
        <v>0</v>
      </c>
      <c r="BV150" s="142">
        <f t="shared" si="108"/>
        <v>32160.5291</v>
      </c>
      <c r="BW150" s="142">
        <f t="shared" ref="BW150:CE150" si="109">BW151</f>
        <v>32160.5291</v>
      </c>
      <c r="BX150" s="142">
        <f t="shared" si="109"/>
        <v>0</v>
      </c>
      <c r="BY150" s="142">
        <f t="shared" si="109"/>
        <v>0</v>
      </c>
      <c r="BZ150" s="142">
        <f t="shared" si="109"/>
        <v>32160.5291</v>
      </c>
      <c r="CA150" s="142">
        <f t="shared" si="109"/>
        <v>32160.5291</v>
      </c>
      <c r="CB150" s="142">
        <f t="shared" si="109"/>
        <v>0</v>
      </c>
      <c r="CC150" s="142">
        <f t="shared" si="109"/>
        <v>0</v>
      </c>
      <c r="CD150" s="142">
        <f t="shared" si="109"/>
        <v>0</v>
      </c>
      <c r="CE150" s="142">
        <f t="shared" si="109"/>
        <v>0</v>
      </c>
      <c r="CF150" s="257"/>
      <c r="CG150" s="44">
        <f t="shared" si="77"/>
        <v>0</v>
      </c>
      <c r="CN150" s="1" t="e">
        <f>CE150-#REF!</f>
        <v>#REF!</v>
      </c>
      <c r="CP150" s="44"/>
      <c r="CQ150" s="144"/>
    </row>
    <row r="151" spans="1:95" ht="28.15" customHeight="1">
      <c r="A151" s="154">
        <v>1</v>
      </c>
      <c r="B151" s="155" t="s">
        <v>1668</v>
      </c>
      <c r="C151" s="156" t="s">
        <v>1467</v>
      </c>
      <c r="D151" s="156"/>
      <c r="E151" s="156"/>
      <c r="F151" s="156" t="s">
        <v>15</v>
      </c>
      <c r="G151" s="155"/>
      <c r="H151" s="156"/>
      <c r="I151" s="156"/>
      <c r="J151" s="153">
        <v>0</v>
      </c>
      <c r="K151" s="157">
        <v>0</v>
      </c>
      <c r="L151" s="157"/>
      <c r="M151" s="157"/>
      <c r="N151" s="129">
        <v>32160.5291</v>
      </c>
      <c r="O151" s="129">
        <v>32160.5291</v>
      </c>
      <c r="P151" s="129">
        <v>0</v>
      </c>
      <c r="Q151" s="129">
        <v>0</v>
      </c>
      <c r="R151" s="129">
        <f>24826.2796+5800</f>
        <v>30626.279600000002</v>
      </c>
      <c r="S151" s="129">
        <f>24826.2796+5800-493.391</f>
        <v>30132.888600000002</v>
      </c>
      <c r="T151" s="129"/>
      <c r="U151" s="129"/>
      <c r="V151" s="129">
        <f>Z151+AH151+AX151</f>
        <v>17391.016</v>
      </c>
      <c r="W151" s="129">
        <f>AA151+AI151+AY151</f>
        <v>17391.016</v>
      </c>
      <c r="X151" s="129">
        <f>AB151+AJ151+AZ151</f>
        <v>0</v>
      </c>
      <c r="Y151" s="129">
        <f>AC151+AK151+BA151</f>
        <v>0</v>
      </c>
      <c r="Z151" s="129">
        <f>6904.338+3.611</f>
        <v>6907.9489999999996</v>
      </c>
      <c r="AA151" s="129">
        <f>6904.338+3.611</f>
        <v>6907.9489999999996</v>
      </c>
      <c r="AB151" s="129"/>
      <c r="AC151" s="129"/>
      <c r="AD151" s="129">
        <f>6659.618892+3.611</f>
        <v>6663.2298920000003</v>
      </c>
      <c r="AE151" s="129">
        <f>6659.618892+3.611</f>
        <v>6663.2298920000003</v>
      </c>
      <c r="AF151" s="129"/>
      <c r="AG151" s="129"/>
      <c r="AH151" s="129">
        <v>4460.6790000000001</v>
      </c>
      <c r="AI151" s="129">
        <v>4460.6790000000001</v>
      </c>
      <c r="AJ151" s="129"/>
      <c r="AK151" s="129"/>
      <c r="AL151" s="129">
        <f>Z151-AD151</f>
        <v>244.71910799999932</v>
      </c>
      <c r="AM151" s="129">
        <f>AA151-AE151</f>
        <v>244.71910799999932</v>
      </c>
      <c r="AN151" s="129"/>
      <c r="AO151" s="129"/>
      <c r="AP151" s="129">
        <v>244.71910800000114</v>
      </c>
      <c r="AQ151" s="129">
        <v>244.71910800000114</v>
      </c>
      <c r="AR151" s="129"/>
      <c r="AS151" s="129"/>
      <c r="AT151" s="129">
        <v>4447.3723319999999</v>
      </c>
      <c r="AU151" s="129">
        <v>4447.3723319999999</v>
      </c>
      <c r="AV151" s="129"/>
      <c r="AW151" s="129"/>
      <c r="AX151" s="129">
        <v>6022.3879999999999</v>
      </c>
      <c r="AY151" s="129">
        <v>6022.3879999999999</v>
      </c>
      <c r="AZ151" s="129"/>
      <c r="BA151" s="129"/>
      <c r="BB151" s="129">
        <f>AH151-AT151</f>
        <v>13.306668000000172</v>
      </c>
      <c r="BC151" s="129">
        <f>AI151-AU151</f>
        <v>13.306668000000172</v>
      </c>
      <c r="BD151" s="129"/>
      <c r="BE151" s="129"/>
      <c r="BF151" s="129">
        <f t="shared" si="100"/>
        <v>13.306668000000172</v>
      </c>
      <c r="BG151" s="129">
        <f t="shared" si="100"/>
        <v>13.306668000000172</v>
      </c>
      <c r="BH151" s="129"/>
      <c r="BI151" s="129"/>
      <c r="BJ151" s="129">
        <f t="shared" si="101"/>
        <v>6022.3879999999999</v>
      </c>
      <c r="BK151" s="129">
        <f t="shared" si="101"/>
        <v>6022.3879999999999</v>
      </c>
      <c r="BL151" s="129"/>
      <c r="BM151" s="129"/>
      <c r="BN151" s="129">
        <f t="shared" ref="BN151:BQ151" si="110">N151-V151</f>
        <v>14769.5131</v>
      </c>
      <c r="BO151" s="129">
        <f t="shared" si="110"/>
        <v>14769.5131</v>
      </c>
      <c r="BP151" s="129">
        <f t="shared" si="110"/>
        <v>0</v>
      </c>
      <c r="BQ151" s="129">
        <f t="shared" si="110"/>
        <v>0</v>
      </c>
      <c r="BR151" s="129">
        <f>32132.8886+1327.6405-1300</f>
        <v>32160.5291</v>
      </c>
      <c r="BS151" s="129">
        <f>32132.8886+1327.6405-1300</f>
        <v>32160.5291</v>
      </c>
      <c r="BT151" s="129">
        <v>0</v>
      </c>
      <c r="BU151" s="129">
        <v>0</v>
      </c>
      <c r="BV151" s="157">
        <f>32132.8886+1327.6405-1300</f>
        <v>32160.5291</v>
      </c>
      <c r="BW151" s="157">
        <f>32132.8886+1327.6405-1300</f>
        <v>32160.5291</v>
      </c>
      <c r="BX151" s="157">
        <v>0</v>
      </c>
      <c r="BY151" s="157">
        <v>0</v>
      </c>
      <c r="BZ151" s="157">
        <f>32132.8886+1327.6405-1300</f>
        <v>32160.5291</v>
      </c>
      <c r="CA151" s="157">
        <f>32132.8886+1327.6405-1300</f>
        <v>32160.5291</v>
      </c>
      <c r="CB151" s="157">
        <v>0</v>
      </c>
      <c r="CC151" s="157">
        <v>0</v>
      </c>
      <c r="CD151" s="157">
        <f t="shared" si="102"/>
        <v>0</v>
      </c>
      <c r="CE151" s="157">
        <f t="shared" si="99"/>
        <v>0</v>
      </c>
      <c r="CF151" s="225"/>
      <c r="CG151" s="44">
        <f t="shared" ref="CG151:CG214" si="111">BW151-BS151</f>
        <v>0</v>
      </c>
      <c r="CH151" t="s">
        <v>1538</v>
      </c>
      <c r="CI151" t="s">
        <v>62</v>
      </c>
      <c r="CJ151" t="s">
        <v>1231</v>
      </c>
      <c r="CN151" s="1" t="e">
        <f>CE151-#REF!</f>
        <v>#REF!</v>
      </c>
      <c r="CP151" s="44"/>
      <c r="CQ151" s="144"/>
    </row>
    <row r="152" spans="1:95" ht="28.15" customHeight="1">
      <c r="A152" s="139" t="s">
        <v>1669</v>
      </c>
      <c r="B152" s="145" t="s">
        <v>1670</v>
      </c>
      <c r="C152" s="145"/>
      <c r="D152" s="145"/>
      <c r="E152" s="145"/>
      <c r="F152" s="145"/>
      <c r="G152" s="147"/>
      <c r="H152" s="145"/>
      <c r="I152" s="145"/>
      <c r="J152" s="142">
        <f t="shared" ref="J152:BU152" si="112">J153+J164</f>
        <v>1885512</v>
      </c>
      <c r="K152" s="142">
        <f t="shared" si="112"/>
        <v>428714</v>
      </c>
      <c r="L152" s="142">
        <f t="shared" si="112"/>
        <v>98191.548348000011</v>
      </c>
      <c r="M152" s="142">
        <f t="shared" si="112"/>
        <v>0</v>
      </c>
      <c r="N152" s="143">
        <f t="shared" si="112"/>
        <v>380703.9</v>
      </c>
      <c r="O152" s="143">
        <f t="shared" si="112"/>
        <v>224810</v>
      </c>
      <c r="P152" s="143">
        <f t="shared" si="112"/>
        <v>0</v>
      </c>
      <c r="Q152" s="143">
        <f t="shared" si="112"/>
        <v>0</v>
      </c>
      <c r="R152" s="143">
        <f t="shared" si="112"/>
        <v>400703.9</v>
      </c>
      <c r="S152" s="143">
        <f t="shared" si="112"/>
        <v>244810</v>
      </c>
      <c r="T152" s="143">
        <f t="shared" si="112"/>
        <v>0</v>
      </c>
      <c r="U152" s="143">
        <f t="shared" si="112"/>
        <v>0</v>
      </c>
      <c r="V152" s="143">
        <f t="shared" si="112"/>
        <v>105644</v>
      </c>
      <c r="W152" s="143">
        <f t="shared" si="112"/>
        <v>97188</v>
      </c>
      <c r="X152" s="143">
        <f t="shared" si="112"/>
        <v>0</v>
      </c>
      <c r="Y152" s="143">
        <f t="shared" si="112"/>
        <v>0</v>
      </c>
      <c r="Z152" s="143">
        <f t="shared" si="112"/>
        <v>9200</v>
      </c>
      <c r="AA152" s="143">
        <f t="shared" si="112"/>
        <v>5000</v>
      </c>
      <c r="AB152" s="143">
        <f t="shared" si="112"/>
        <v>0</v>
      </c>
      <c r="AC152" s="143">
        <f t="shared" si="112"/>
        <v>0</v>
      </c>
      <c r="AD152" s="143">
        <f t="shared" si="112"/>
        <v>9125.1679169999989</v>
      </c>
      <c r="AE152" s="143">
        <f t="shared" si="112"/>
        <v>4997.2309169999999</v>
      </c>
      <c r="AF152" s="143">
        <f t="shared" si="112"/>
        <v>0</v>
      </c>
      <c r="AG152" s="143">
        <f t="shared" si="112"/>
        <v>0</v>
      </c>
      <c r="AH152" s="143">
        <f t="shared" si="112"/>
        <v>37784</v>
      </c>
      <c r="AI152" s="143">
        <f t="shared" si="112"/>
        <v>33528</v>
      </c>
      <c r="AJ152" s="143">
        <f t="shared" si="112"/>
        <v>0</v>
      </c>
      <c r="AK152" s="143">
        <f t="shared" si="112"/>
        <v>0</v>
      </c>
      <c r="AL152" s="143">
        <f t="shared" si="112"/>
        <v>74.832083000000239</v>
      </c>
      <c r="AM152" s="143">
        <f t="shared" si="112"/>
        <v>2.769083000000137</v>
      </c>
      <c r="AN152" s="143">
        <f t="shared" si="112"/>
        <v>0</v>
      </c>
      <c r="AO152" s="143">
        <f t="shared" si="112"/>
        <v>0</v>
      </c>
      <c r="AP152" s="143">
        <f t="shared" si="112"/>
        <v>0</v>
      </c>
      <c r="AQ152" s="143">
        <f t="shared" si="112"/>
        <v>0</v>
      </c>
      <c r="AR152" s="143">
        <f t="shared" si="112"/>
        <v>0</v>
      </c>
      <c r="AS152" s="143">
        <f t="shared" si="112"/>
        <v>0</v>
      </c>
      <c r="AT152" s="143">
        <f t="shared" si="112"/>
        <v>33319.016342999996</v>
      </c>
      <c r="AU152" s="143">
        <f t="shared" si="112"/>
        <v>29457.900343000001</v>
      </c>
      <c r="AV152" s="143">
        <f t="shared" si="112"/>
        <v>0</v>
      </c>
      <c r="AW152" s="143">
        <f t="shared" si="112"/>
        <v>0</v>
      </c>
      <c r="AX152" s="143">
        <f t="shared" si="112"/>
        <v>58660</v>
      </c>
      <c r="AY152" s="143">
        <f t="shared" si="112"/>
        <v>58660</v>
      </c>
      <c r="AZ152" s="143">
        <f t="shared" si="112"/>
        <v>0</v>
      </c>
      <c r="BA152" s="143">
        <f t="shared" si="112"/>
        <v>0</v>
      </c>
      <c r="BB152" s="143">
        <f t="shared" si="112"/>
        <v>4464.9836569999989</v>
      </c>
      <c r="BC152" s="143">
        <f t="shared" si="112"/>
        <v>4070.0996569999993</v>
      </c>
      <c r="BD152" s="143">
        <f t="shared" si="112"/>
        <v>0</v>
      </c>
      <c r="BE152" s="143">
        <f t="shared" si="112"/>
        <v>0</v>
      </c>
      <c r="BF152" s="143">
        <f t="shared" si="112"/>
        <v>4464.9836569999989</v>
      </c>
      <c r="BG152" s="143">
        <f t="shared" si="112"/>
        <v>4070.0996569999993</v>
      </c>
      <c r="BH152" s="143">
        <f t="shared" si="112"/>
        <v>0</v>
      </c>
      <c r="BI152" s="143">
        <f t="shared" si="112"/>
        <v>0</v>
      </c>
      <c r="BJ152" s="143">
        <f t="shared" si="112"/>
        <v>58660</v>
      </c>
      <c r="BK152" s="143">
        <f t="shared" si="112"/>
        <v>58660</v>
      </c>
      <c r="BL152" s="143">
        <f t="shared" si="112"/>
        <v>0</v>
      </c>
      <c r="BM152" s="143">
        <f t="shared" si="112"/>
        <v>0</v>
      </c>
      <c r="BN152" s="143">
        <f t="shared" si="112"/>
        <v>275059.90000000002</v>
      </c>
      <c r="BO152" s="143">
        <f t="shared" si="112"/>
        <v>127622</v>
      </c>
      <c r="BP152" s="143">
        <f t="shared" si="112"/>
        <v>0</v>
      </c>
      <c r="BQ152" s="143">
        <f t="shared" si="112"/>
        <v>0</v>
      </c>
      <c r="BR152" s="143">
        <f t="shared" si="112"/>
        <v>1763276.9</v>
      </c>
      <c r="BS152" s="143">
        <f t="shared" si="112"/>
        <v>227406</v>
      </c>
      <c r="BT152" s="143">
        <f t="shared" si="112"/>
        <v>0</v>
      </c>
      <c r="BU152" s="143">
        <f t="shared" si="112"/>
        <v>0</v>
      </c>
      <c r="BV152" s="142">
        <f t="shared" ref="BV152:CE152" si="113">BV153+BV164</f>
        <v>1720416.2649999999</v>
      </c>
      <c r="BW152" s="142">
        <f t="shared" si="113"/>
        <v>184545.36499999999</v>
      </c>
      <c r="BX152" s="142">
        <f t="shared" si="113"/>
        <v>0</v>
      </c>
      <c r="BY152" s="142">
        <f t="shared" si="113"/>
        <v>0</v>
      </c>
      <c r="BZ152" s="142">
        <f t="shared" si="113"/>
        <v>1718849.2649999999</v>
      </c>
      <c r="CA152" s="142">
        <f t="shared" si="113"/>
        <v>182978.36499999999</v>
      </c>
      <c r="CB152" s="142">
        <f t="shared" si="113"/>
        <v>0</v>
      </c>
      <c r="CC152" s="142">
        <f t="shared" si="113"/>
        <v>0</v>
      </c>
      <c r="CD152" s="142">
        <f t="shared" si="113"/>
        <v>0</v>
      </c>
      <c r="CE152" s="142">
        <f t="shared" si="113"/>
        <v>1567</v>
      </c>
      <c r="CF152" s="257"/>
      <c r="CG152" s="44">
        <f t="shared" si="111"/>
        <v>-42860.635000000009</v>
      </c>
      <c r="CN152" s="1" t="e">
        <f>CE152-#REF!</f>
        <v>#REF!</v>
      </c>
      <c r="CP152" s="44"/>
      <c r="CQ152" s="144"/>
    </row>
    <row r="153" spans="1:95" ht="28.15" customHeight="1">
      <c r="A153" s="139" t="s">
        <v>1578</v>
      </c>
      <c r="B153" s="145" t="s">
        <v>1671</v>
      </c>
      <c r="C153" s="145"/>
      <c r="D153" s="145"/>
      <c r="E153" s="145"/>
      <c r="F153" s="145"/>
      <c r="G153" s="147"/>
      <c r="H153" s="145"/>
      <c r="I153" s="174"/>
      <c r="J153" s="142">
        <f>SUM(J154:J163)</f>
        <v>1658142</v>
      </c>
      <c r="K153" s="142">
        <f t="shared" ref="K153:BV153" si="114">SUM(K154:K163)</f>
        <v>373314</v>
      </c>
      <c r="L153" s="142">
        <f t="shared" si="114"/>
        <v>51191.548348000004</v>
      </c>
      <c r="M153" s="142">
        <f t="shared" si="114"/>
        <v>0</v>
      </c>
      <c r="N153" s="143">
        <f t="shared" si="114"/>
        <v>274574</v>
      </c>
      <c r="O153" s="143">
        <f t="shared" si="114"/>
        <v>196430</v>
      </c>
      <c r="P153" s="143">
        <f t="shared" si="114"/>
        <v>0</v>
      </c>
      <c r="Q153" s="143">
        <f t="shared" si="114"/>
        <v>0</v>
      </c>
      <c r="R153" s="143">
        <f t="shared" si="114"/>
        <v>294574</v>
      </c>
      <c r="S153" s="143">
        <f t="shared" si="114"/>
        <v>216430</v>
      </c>
      <c r="T153" s="143">
        <f t="shared" si="114"/>
        <v>0</v>
      </c>
      <c r="U153" s="143">
        <f t="shared" si="114"/>
        <v>0</v>
      </c>
      <c r="V153" s="143">
        <f t="shared" si="114"/>
        <v>95023</v>
      </c>
      <c r="W153" s="143">
        <f t="shared" si="114"/>
        <v>91267</v>
      </c>
      <c r="X153" s="143">
        <f t="shared" si="114"/>
        <v>0</v>
      </c>
      <c r="Y153" s="143">
        <f t="shared" si="114"/>
        <v>0</v>
      </c>
      <c r="Z153" s="143">
        <f t="shared" si="114"/>
        <v>5000</v>
      </c>
      <c r="AA153" s="143">
        <f t="shared" si="114"/>
        <v>5000</v>
      </c>
      <c r="AB153" s="143">
        <f t="shared" si="114"/>
        <v>0</v>
      </c>
      <c r="AC153" s="143">
        <f t="shared" si="114"/>
        <v>0</v>
      </c>
      <c r="AD153" s="143">
        <f t="shared" si="114"/>
        <v>4997.2309169999999</v>
      </c>
      <c r="AE153" s="143">
        <f t="shared" si="114"/>
        <v>4997.2309169999999</v>
      </c>
      <c r="AF153" s="143">
        <f t="shared" si="114"/>
        <v>0</v>
      </c>
      <c r="AG153" s="143">
        <f t="shared" si="114"/>
        <v>0</v>
      </c>
      <c r="AH153" s="143">
        <f t="shared" si="114"/>
        <v>31363</v>
      </c>
      <c r="AI153" s="143">
        <f t="shared" si="114"/>
        <v>27607</v>
      </c>
      <c r="AJ153" s="143">
        <f t="shared" si="114"/>
        <v>0</v>
      </c>
      <c r="AK153" s="143">
        <f t="shared" si="114"/>
        <v>0</v>
      </c>
      <c r="AL153" s="143">
        <f t="shared" si="114"/>
        <v>2.769083000000137</v>
      </c>
      <c r="AM153" s="143">
        <f t="shared" si="114"/>
        <v>2.769083000000137</v>
      </c>
      <c r="AN153" s="143">
        <f t="shared" si="114"/>
        <v>0</v>
      </c>
      <c r="AO153" s="143">
        <f t="shared" si="114"/>
        <v>0</v>
      </c>
      <c r="AP153" s="143">
        <f t="shared" si="114"/>
        <v>0</v>
      </c>
      <c r="AQ153" s="143">
        <f t="shared" si="114"/>
        <v>0</v>
      </c>
      <c r="AR153" s="143">
        <f t="shared" si="114"/>
        <v>0</v>
      </c>
      <c r="AS153" s="143">
        <f t="shared" si="114"/>
        <v>0</v>
      </c>
      <c r="AT153" s="143">
        <f t="shared" si="114"/>
        <v>27544.036343</v>
      </c>
      <c r="AU153" s="143">
        <f t="shared" si="114"/>
        <v>23788.036343</v>
      </c>
      <c r="AV153" s="143">
        <f t="shared" si="114"/>
        <v>0</v>
      </c>
      <c r="AW153" s="143">
        <f t="shared" si="114"/>
        <v>0</v>
      </c>
      <c r="AX153" s="143">
        <f t="shared" si="114"/>
        <v>58660</v>
      </c>
      <c r="AY153" s="143">
        <f t="shared" si="114"/>
        <v>58660</v>
      </c>
      <c r="AZ153" s="143">
        <f t="shared" si="114"/>
        <v>0</v>
      </c>
      <c r="BA153" s="143">
        <f t="shared" si="114"/>
        <v>0</v>
      </c>
      <c r="BB153" s="143">
        <f t="shared" si="114"/>
        <v>3818.9636569999993</v>
      </c>
      <c r="BC153" s="143">
        <f t="shared" si="114"/>
        <v>3818.9636569999993</v>
      </c>
      <c r="BD153" s="143">
        <f t="shared" si="114"/>
        <v>0</v>
      </c>
      <c r="BE153" s="143">
        <f t="shared" si="114"/>
        <v>0</v>
      </c>
      <c r="BF153" s="143">
        <f t="shared" si="114"/>
        <v>3818.9636569999993</v>
      </c>
      <c r="BG153" s="143">
        <f t="shared" si="114"/>
        <v>3818.9636569999993</v>
      </c>
      <c r="BH153" s="143">
        <f t="shared" si="114"/>
        <v>0</v>
      </c>
      <c r="BI153" s="143">
        <f t="shared" si="114"/>
        <v>0</v>
      </c>
      <c r="BJ153" s="143">
        <f t="shared" si="114"/>
        <v>58660</v>
      </c>
      <c r="BK153" s="143">
        <f t="shared" si="114"/>
        <v>58660</v>
      </c>
      <c r="BL153" s="143">
        <f t="shared" si="114"/>
        <v>0</v>
      </c>
      <c r="BM153" s="143">
        <f t="shared" si="114"/>
        <v>0</v>
      </c>
      <c r="BN153" s="143">
        <f t="shared" si="114"/>
        <v>179551</v>
      </c>
      <c r="BO153" s="143">
        <f t="shared" si="114"/>
        <v>105163</v>
      </c>
      <c r="BP153" s="143">
        <f t="shared" si="114"/>
        <v>0</v>
      </c>
      <c r="BQ153" s="143">
        <f t="shared" si="114"/>
        <v>0</v>
      </c>
      <c r="BR153" s="143">
        <f t="shared" si="114"/>
        <v>1657147</v>
      </c>
      <c r="BS153" s="143">
        <f t="shared" si="114"/>
        <v>199026</v>
      </c>
      <c r="BT153" s="143">
        <f t="shared" si="114"/>
        <v>0</v>
      </c>
      <c r="BU153" s="143">
        <f t="shared" si="114"/>
        <v>0</v>
      </c>
      <c r="BV153" s="142">
        <f t="shared" si="114"/>
        <v>1632286.365</v>
      </c>
      <c r="BW153" s="142">
        <f t="shared" ref="BW153:CE153" si="115">SUM(BW154:BW163)</f>
        <v>174165.36499999999</v>
      </c>
      <c r="BX153" s="142">
        <f t="shared" si="115"/>
        <v>0</v>
      </c>
      <c r="BY153" s="142">
        <f t="shared" si="115"/>
        <v>0</v>
      </c>
      <c r="BZ153" s="142">
        <f t="shared" si="115"/>
        <v>1630719.365</v>
      </c>
      <c r="CA153" s="142">
        <f t="shared" si="115"/>
        <v>172598.36499999999</v>
      </c>
      <c r="CB153" s="142">
        <f t="shared" si="115"/>
        <v>0</v>
      </c>
      <c r="CC153" s="142">
        <f t="shared" si="115"/>
        <v>0</v>
      </c>
      <c r="CD153" s="142">
        <f t="shared" si="115"/>
        <v>0</v>
      </c>
      <c r="CE153" s="142">
        <f t="shared" si="115"/>
        <v>1567</v>
      </c>
      <c r="CF153" s="257"/>
      <c r="CG153" s="44">
        <f t="shared" si="111"/>
        <v>-24860.635000000009</v>
      </c>
      <c r="CN153" s="1" t="e">
        <f>CE153-#REF!</f>
        <v>#REF!</v>
      </c>
      <c r="CP153" s="44"/>
      <c r="CQ153" s="144"/>
    </row>
    <row r="154" spans="1:95" ht="28.15" customHeight="1">
      <c r="A154" s="154">
        <v>1</v>
      </c>
      <c r="B154" s="155" t="s">
        <v>1672</v>
      </c>
      <c r="C154" s="156" t="s">
        <v>22</v>
      </c>
      <c r="D154" s="156"/>
      <c r="E154" s="156"/>
      <c r="F154" s="156" t="s">
        <v>15</v>
      </c>
      <c r="G154" s="155"/>
      <c r="H154" s="156" t="s">
        <v>1673</v>
      </c>
      <c r="I154" s="156" t="s">
        <v>1674</v>
      </c>
      <c r="J154" s="153">
        <v>63137</v>
      </c>
      <c r="K154" s="157">
        <v>18941</v>
      </c>
      <c r="L154" s="157">
        <v>38475.548348000004</v>
      </c>
      <c r="M154" s="157"/>
      <c r="N154" s="129">
        <v>22393</v>
      </c>
      <c r="O154" s="129">
        <v>18637</v>
      </c>
      <c r="P154" s="129">
        <v>0</v>
      </c>
      <c r="Q154" s="129">
        <v>0</v>
      </c>
      <c r="R154" s="129">
        <v>22393</v>
      </c>
      <c r="S154" s="129">
        <v>18637</v>
      </c>
      <c r="T154" s="129"/>
      <c r="U154" s="129"/>
      <c r="V154" s="129">
        <f t="shared" ref="V154:Y160" si="116">Z154+AH154+AX154</f>
        <v>9416</v>
      </c>
      <c r="W154" s="129">
        <f t="shared" si="116"/>
        <v>5660</v>
      </c>
      <c r="X154" s="129">
        <f t="shared" si="116"/>
        <v>0</v>
      </c>
      <c r="Y154" s="129">
        <f t="shared" si="116"/>
        <v>0</v>
      </c>
      <c r="Z154" s="129"/>
      <c r="AA154" s="129"/>
      <c r="AB154" s="129"/>
      <c r="AC154" s="129"/>
      <c r="AD154" s="129"/>
      <c r="AE154" s="129"/>
      <c r="AF154" s="129"/>
      <c r="AG154" s="129"/>
      <c r="AH154" s="129">
        <f>3756+1660</f>
        <v>5416</v>
      </c>
      <c r="AI154" s="129">
        <v>1660</v>
      </c>
      <c r="AJ154" s="129"/>
      <c r="AK154" s="129"/>
      <c r="AL154" s="129">
        <f t="shared" ref="AL154:AM160" si="117">Z154-AD154</f>
        <v>0</v>
      </c>
      <c r="AM154" s="129">
        <f t="shared" si="117"/>
        <v>0</v>
      </c>
      <c r="AN154" s="129"/>
      <c r="AO154" s="129"/>
      <c r="AP154" s="129"/>
      <c r="AQ154" s="129"/>
      <c r="AR154" s="129"/>
      <c r="AS154" s="129"/>
      <c r="AT154" s="129">
        <f>3756+1096</f>
        <v>4852</v>
      </c>
      <c r="AU154" s="129">
        <v>1096</v>
      </c>
      <c r="AV154" s="129"/>
      <c r="AW154" s="129"/>
      <c r="AX154" s="158">
        <v>4000</v>
      </c>
      <c r="AY154" s="129">
        <v>4000</v>
      </c>
      <c r="AZ154" s="129"/>
      <c r="BA154" s="129"/>
      <c r="BB154" s="129">
        <f t="shared" ref="BB154:BC160" si="118">AH154-AT154</f>
        <v>564</v>
      </c>
      <c r="BC154" s="129">
        <f t="shared" si="118"/>
        <v>564</v>
      </c>
      <c r="BD154" s="129"/>
      <c r="BE154" s="129"/>
      <c r="BF154" s="129">
        <f t="shared" si="100"/>
        <v>564</v>
      </c>
      <c r="BG154" s="129">
        <f t="shared" si="100"/>
        <v>564</v>
      </c>
      <c r="BH154" s="129"/>
      <c r="BI154" s="129"/>
      <c r="BJ154" s="129">
        <f t="shared" si="101"/>
        <v>4000</v>
      </c>
      <c r="BK154" s="129">
        <f t="shared" si="101"/>
        <v>4000</v>
      </c>
      <c r="BL154" s="129"/>
      <c r="BM154" s="129"/>
      <c r="BN154" s="129">
        <f t="shared" ref="BN154:BQ163" si="119">N154-V154</f>
        <v>12977</v>
      </c>
      <c r="BO154" s="129">
        <f t="shared" si="119"/>
        <v>12977</v>
      </c>
      <c r="BP154" s="129">
        <f t="shared" si="119"/>
        <v>0</v>
      </c>
      <c r="BQ154" s="129">
        <f t="shared" si="119"/>
        <v>0</v>
      </c>
      <c r="BR154" s="129">
        <f>22393-4500+568279</f>
        <v>586172</v>
      </c>
      <c r="BS154" s="129">
        <f>18637-4500</f>
        <v>14137</v>
      </c>
      <c r="BT154" s="129">
        <v>0</v>
      </c>
      <c r="BU154" s="129">
        <v>0</v>
      </c>
      <c r="BV154" s="157">
        <f>22393-4500+568279</f>
        <v>586172</v>
      </c>
      <c r="BW154" s="157">
        <f>18637-4500</f>
        <v>14137</v>
      </c>
      <c r="BX154" s="157">
        <v>0</v>
      </c>
      <c r="BY154" s="157">
        <v>0</v>
      </c>
      <c r="BZ154" s="157">
        <f>22393-4500+568279</f>
        <v>586172</v>
      </c>
      <c r="CA154" s="157">
        <f>18637-4500</f>
        <v>14137</v>
      </c>
      <c r="CB154" s="157">
        <v>0</v>
      </c>
      <c r="CC154" s="157">
        <v>0</v>
      </c>
      <c r="CD154" s="157">
        <f t="shared" si="102"/>
        <v>0</v>
      </c>
      <c r="CE154" s="157">
        <f t="shared" si="99"/>
        <v>0</v>
      </c>
      <c r="CF154" s="159"/>
      <c r="CG154" s="44">
        <f t="shared" si="111"/>
        <v>0</v>
      </c>
      <c r="CH154" t="s">
        <v>1547</v>
      </c>
      <c r="CI154" t="s">
        <v>62</v>
      </c>
      <c r="CJ154" t="s">
        <v>1582</v>
      </c>
      <c r="CK154" t="s">
        <v>1560</v>
      </c>
      <c r="CN154" s="1" t="e">
        <f>CE154-#REF!</f>
        <v>#REF!</v>
      </c>
      <c r="CP154" s="44"/>
      <c r="CQ154" s="144"/>
    </row>
    <row r="155" spans="1:95" ht="28.15" customHeight="1">
      <c r="A155" s="154">
        <v>2</v>
      </c>
      <c r="B155" s="155" t="s">
        <v>1675</v>
      </c>
      <c r="C155" s="156" t="s">
        <v>42</v>
      </c>
      <c r="D155" s="156"/>
      <c r="E155" s="156"/>
      <c r="F155" s="156" t="s">
        <v>15</v>
      </c>
      <c r="G155" s="155"/>
      <c r="H155" s="156" t="s">
        <v>1676</v>
      </c>
      <c r="I155" s="156" t="s">
        <v>1677</v>
      </c>
      <c r="J155" s="153">
        <v>272727</v>
      </c>
      <c r="K155" s="157">
        <v>15146</v>
      </c>
      <c r="L155" s="157">
        <v>12716</v>
      </c>
      <c r="M155" s="157"/>
      <c r="N155" s="129">
        <v>28833</v>
      </c>
      <c r="O155" s="129">
        <v>28833</v>
      </c>
      <c r="P155" s="129">
        <v>0</v>
      </c>
      <c r="Q155" s="129">
        <v>0</v>
      </c>
      <c r="R155" s="129">
        <f>S155</f>
        <v>28833</v>
      </c>
      <c r="S155" s="129">
        <f>13797+15036</f>
        <v>28833</v>
      </c>
      <c r="T155" s="129"/>
      <c r="U155" s="129"/>
      <c r="V155" s="129">
        <f t="shared" si="116"/>
        <v>21180</v>
      </c>
      <c r="W155" s="129">
        <f t="shared" si="116"/>
        <v>21180</v>
      </c>
      <c r="X155" s="129">
        <f t="shared" si="116"/>
        <v>0</v>
      </c>
      <c r="Y155" s="129">
        <f t="shared" si="116"/>
        <v>0</v>
      </c>
      <c r="Z155" s="129">
        <v>5000</v>
      </c>
      <c r="AA155" s="129">
        <v>5000</v>
      </c>
      <c r="AB155" s="129"/>
      <c r="AC155" s="129"/>
      <c r="AD155" s="129">
        <v>4997.2309169999999</v>
      </c>
      <c r="AE155" s="129">
        <v>4997.2309169999999</v>
      </c>
      <c r="AF155" s="129"/>
      <c r="AG155" s="129"/>
      <c r="AH155" s="129">
        <v>8180</v>
      </c>
      <c r="AI155" s="129">
        <v>8180</v>
      </c>
      <c r="AJ155" s="129"/>
      <c r="AK155" s="129"/>
      <c r="AL155" s="129">
        <f t="shared" si="117"/>
        <v>2.769083000000137</v>
      </c>
      <c r="AM155" s="129">
        <f t="shared" si="117"/>
        <v>2.769083000000137</v>
      </c>
      <c r="AN155" s="129"/>
      <c r="AO155" s="129"/>
      <c r="AP155" s="129"/>
      <c r="AQ155" s="129"/>
      <c r="AR155" s="129"/>
      <c r="AS155" s="129"/>
      <c r="AT155" s="129">
        <v>6971.5429999999997</v>
      </c>
      <c r="AU155" s="129">
        <v>6971.5429999999997</v>
      </c>
      <c r="AV155" s="129"/>
      <c r="AW155" s="129"/>
      <c r="AX155" s="158">
        <v>8000</v>
      </c>
      <c r="AY155" s="129">
        <v>8000</v>
      </c>
      <c r="AZ155" s="129"/>
      <c r="BA155" s="129"/>
      <c r="BB155" s="129">
        <f t="shared" si="118"/>
        <v>1208.4570000000003</v>
      </c>
      <c r="BC155" s="129">
        <f t="shared" si="118"/>
        <v>1208.4570000000003</v>
      </c>
      <c r="BD155" s="129"/>
      <c r="BE155" s="129"/>
      <c r="BF155" s="129">
        <f t="shared" si="100"/>
        <v>1208.4570000000003</v>
      </c>
      <c r="BG155" s="129">
        <f t="shared" si="100"/>
        <v>1208.4570000000003</v>
      </c>
      <c r="BH155" s="129"/>
      <c r="BI155" s="129"/>
      <c r="BJ155" s="129">
        <f t="shared" si="101"/>
        <v>8000</v>
      </c>
      <c r="BK155" s="129">
        <f t="shared" si="101"/>
        <v>8000</v>
      </c>
      <c r="BL155" s="129"/>
      <c r="BM155" s="129"/>
      <c r="BN155" s="129">
        <f t="shared" si="119"/>
        <v>7653</v>
      </c>
      <c r="BO155" s="129">
        <f t="shared" si="119"/>
        <v>7653</v>
      </c>
      <c r="BP155" s="129">
        <f t="shared" si="119"/>
        <v>0</v>
      </c>
      <c r="BQ155" s="129">
        <f t="shared" si="119"/>
        <v>0</v>
      </c>
      <c r="BR155" s="129">
        <f>28833+76358</f>
        <v>105191</v>
      </c>
      <c r="BS155" s="129">
        <v>28833</v>
      </c>
      <c r="BT155" s="129">
        <v>0</v>
      </c>
      <c r="BU155" s="129">
        <v>0</v>
      </c>
      <c r="BV155" s="157">
        <f>28833+76358</f>
        <v>105191</v>
      </c>
      <c r="BW155" s="157">
        <v>28833</v>
      </c>
      <c r="BX155" s="157">
        <v>0</v>
      </c>
      <c r="BY155" s="157">
        <v>0</v>
      </c>
      <c r="BZ155" s="157">
        <f>28833+76358</f>
        <v>105191</v>
      </c>
      <c r="CA155" s="157">
        <v>28833</v>
      </c>
      <c r="CB155" s="157">
        <v>0</v>
      </c>
      <c r="CC155" s="157">
        <v>0</v>
      </c>
      <c r="CD155" s="157">
        <f t="shared" si="102"/>
        <v>0</v>
      </c>
      <c r="CE155" s="157">
        <f t="shared" si="99"/>
        <v>0</v>
      </c>
      <c r="CF155" s="159"/>
      <c r="CG155" s="44">
        <f t="shared" si="111"/>
        <v>0</v>
      </c>
      <c r="CH155" t="s">
        <v>1547</v>
      </c>
      <c r="CI155" t="s">
        <v>62</v>
      </c>
      <c r="CJ155" t="s">
        <v>1582</v>
      </c>
      <c r="CK155" t="s">
        <v>1560</v>
      </c>
      <c r="CL155" s="122" t="s">
        <v>1560</v>
      </c>
      <c r="CN155" s="1" t="e">
        <f>CE155-#REF!</f>
        <v>#REF!</v>
      </c>
      <c r="CP155" s="44"/>
      <c r="CQ155" s="144"/>
    </row>
    <row r="156" spans="1:95" ht="28.15" customHeight="1">
      <c r="A156" s="154">
        <v>3</v>
      </c>
      <c r="B156" s="155" t="s">
        <v>1678</v>
      </c>
      <c r="C156" s="156" t="s">
        <v>43</v>
      </c>
      <c r="D156" s="156"/>
      <c r="E156" s="156"/>
      <c r="F156" s="156" t="s">
        <v>15</v>
      </c>
      <c r="G156" s="155"/>
      <c r="H156" s="156" t="s">
        <v>1679</v>
      </c>
      <c r="I156" s="192" t="s">
        <v>1680</v>
      </c>
      <c r="J156" s="193">
        <f>K156+N156</f>
        <v>18575</v>
      </c>
      <c r="K156" s="193">
        <v>10575</v>
      </c>
      <c r="L156" s="157">
        <v>0</v>
      </c>
      <c r="M156" s="153">
        <v>0</v>
      </c>
      <c r="N156" s="129">
        <v>8000</v>
      </c>
      <c r="O156" s="129">
        <v>8000</v>
      </c>
      <c r="P156" s="129">
        <v>0</v>
      </c>
      <c r="Q156" s="129">
        <v>0</v>
      </c>
      <c r="R156" s="129">
        <v>8000</v>
      </c>
      <c r="S156" s="129">
        <v>8000</v>
      </c>
      <c r="T156" s="129"/>
      <c r="U156" s="129"/>
      <c r="V156" s="129">
        <f t="shared" si="116"/>
        <v>7100</v>
      </c>
      <c r="W156" s="129">
        <f t="shared" si="116"/>
        <v>7100</v>
      </c>
      <c r="X156" s="129">
        <f t="shared" si="116"/>
        <v>0</v>
      </c>
      <c r="Y156" s="129">
        <f t="shared" si="116"/>
        <v>0</v>
      </c>
      <c r="Z156" s="129"/>
      <c r="AA156" s="129"/>
      <c r="AB156" s="129"/>
      <c r="AC156" s="129"/>
      <c r="AD156" s="129"/>
      <c r="AE156" s="129"/>
      <c r="AF156" s="129"/>
      <c r="AG156" s="129"/>
      <c r="AH156" s="129">
        <v>3100</v>
      </c>
      <c r="AI156" s="129">
        <v>3100</v>
      </c>
      <c r="AJ156" s="129"/>
      <c r="AK156" s="129"/>
      <c r="AL156" s="129">
        <f t="shared" si="117"/>
        <v>0</v>
      </c>
      <c r="AM156" s="129">
        <f t="shared" si="117"/>
        <v>0</v>
      </c>
      <c r="AN156" s="129"/>
      <c r="AO156" s="129"/>
      <c r="AP156" s="129"/>
      <c r="AQ156" s="129"/>
      <c r="AR156" s="129"/>
      <c r="AS156" s="129"/>
      <c r="AT156" s="129">
        <v>3100</v>
      </c>
      <c r="AU156" s="129">
        <v>3100</v>
      </c>
      <c r="AV156" s="129"/>
      <c r="AW156" s="129"/>
      <c r="AX156" s="158">
        <v>4000</v>
      </c>
      <c r="AY156" s="129">
        <v>4000</v>
      </c>
      <c r="AZ156" s="129"/>
      <c r="BA156" s="129"/>
      <c r="BB156" s="129">
        <f t="shared" si="118"/>
        <v>0</v>
      </c>
      <c r="BC156" s="129">
        <f t="shared" si="118"/>
        <v>0</v>
      </c>
      <c r="BD156" s="129"/>
      <c r="BE156" s="129"/>
      <c r="BF156" s="129">
        <f t="shared" si="100"/>
        <v>0</v>
      </c>
      <c r="BG156" s="129">
        <f t="shared" si="100"/>
        <v>0</v>
      </c>
      <c r="BH156" s="129"/>
      <c r="BI156" s="129"/>
      <c r="BJ156" s="129">
        <f t="shared" si="101"/>
        <v>4000</v>
      </c>
      <c r="BK156" s="129">
        <f t="shared" si="101"/>
        <v>4000</v>
      </c>
      <c r="BL156" s="129"/>
      <c r="BM156" s="129"/>
      <c r="BN156" s="129">
        <f t="shared" si="119"/>
        <v>900</v>
      </c>
      <c r="BO156" s="129">
        <f t="shared" si="119"/>
        <v>900</v>
      </c>
      <c r="BP156" s="129">
        <f t="shared" si="119"/>
        <v>0</v>
      </c>
      <c r="BQ156" s="129">
        <f t="shared" si="119"/>
        <v>0</v>
      </c>
      <c r="BR156" s="129">
        <f>9356+150000</f>
        <v>159356</v>
      </c>
      <c r="BS156" s="129">
        <v>9356</v>
      </c>
      <c r="BT156" s="129">
        <v>0</v>
      </c>
      <c r="BU156" s="129">
        <v>0</v>
      </c>
      <c r="BV156" s="157">
        <f>9356+150000</f>
        <v>159356</v>
      </c>
      <c r="BW156" s="157">
        <v>9356</v>
      </c>
      <c r="BX156" s="157">
        <v>0</v>
      </c>
      <c r="BY156" s="157">
        <v>0</v>
      </c>
      <c r="BZ156" s="157">
        <f>9356+150000</f>
        <v>159356</v>
      </c>
      <c r="CA156" s="157">
        <v>9356</v>
      </c>
      <c r="CB156" s="157">
        <v>0</v>
      </c>
      <c r="CC156" s="157">
        <v>0</v>
      </c>
      <c r="CD156" s="157">
        <f t="shared" si="102"/>
        <v>0</v>
      </c>
      <c r="CE156" s="157">
        <f t="shared" si="99"/>
        <v>0</v>
      </c>
      <c r="CF156" s="225"/>
      <c r="CG156" s="44">
        <f t="shared" si="111"/>
        <v>0</v>
      </c>
      <c r="CH156" t="s">
        <v>1547</v>
      </c>
      <c r="CI156" t="s">
        <v>62</v>
      </c>
      <c r="CJ156" t="s">
        <v>1681</v>
      </c>
      <c r="CN156" s="1" t="e">
        <f>CE156-#REF!</f>
        <v>#REF!</v>
      </c>
      <c r="CP156" s="44"/>
      <c r="CQ156" s="144"/>
    </row>
    <row r="157" spans="1:95" ht="28.15" customHeight="1">
      <c r="A157" s="154">
        <v>4</v>
      </c>
      <c r="B157" s="155" t="s">
        <v>1682</v>
      </c>
      <c r="C157" s="156" t="s">
        <v>42</v>
      </c>
      <c r="D157" s="156"/>
      <c r="E157" s="156"/>
      <c r="F157" s="156" t="s">
        <v>15</v>
      </c>
      <c r="G157" s="155"/>
      <c r="H157" s="156" t="s">
        <v>1683</v>
      </c>
      <c r="I157" s="156" t="s">
        <v>1684</v>
      </c>
      <c r="J157" s="153">
        <v>72800</v>
      </c>
      <c r="K157" s="153">
        <v>10500</v>
      </c>
      <c r="L157" s="157">
        <v>0</v>
      </c>
      <c r="M157" s="153">
        <v>0</v>
      </c>
      <c r="N157" s="129">
        <v>9400</v>
      </c>
      <c r="O157" s="129">
        <v>9400</v>
      </c>
      <c r="P157" s="129">
        <v>0</v>
      </c>
      <c r="Q157" s="129">
        <v>0</v>
      </c>
      <c r="R157" s="129">
        <f>5000+4400</f>
        <v>9400</v>
      </c>
      <c r="S157" s="129">
        <f>5000+4400</f>
        <v>9400</v>
      </c>
      <c r="T157" s="129"/>
      <c r="U157" s="129"/>
      <c r="V157" s="129">
        <f t="shared" si="116"/>
        <v>2467</v>
      </c>
      <c r="W157" s="129">
        <f t="shared" si="116"/>
        <v>2467</v>
      </c>
      <c r="X157" s="129">
        <f t="shared" si="116"/>
        <v>0</v>
      </c>
      <c r="Y157" s="129">
        <f t="shared" si="116"/>
        <v>0</v>
      </c>
      <c r="Z157" s="129"/>
      <c r="AA157" s="129"/>
      <c r="AB157" s="129"/>
      <c r="AC157" s="129"/>
      <c r="AD157" s="129"/>
      <c r="AE157" s="129"/>
      <c r="AF157" s="129"/>
      <c r="AG157" s="129"/>
      <c r="AH157" s="129">
        <v>667</v>
      </c>
      <c r="AI157" s="129">
        <v>667</v>
      </c>
      <c r="AJ157" s="129"/>
      <c r="AK157" s="129"/>
      <c r="AL157" s="129">
        <f t="shared" si="117"/>
        <v>0</v>
      </c>
      <c r="AM157" s="129">
        <f t="shared" si="117"/>
        <v>0</v>
      </c>
      <c r="AN157" s="129"/>
      <c r="AO157" s="129"/>
      <c r="AP157" s="129"/>
      <c r="AQ157" s="129"/>
      <c r="AR157" s="129"/>
      <c r="AS157" s="129"/>
      <c r="AT157" s="129">
        <v>306.487166</v>
      </c>
      <c r="AU157" s="129">
        <v>306.487166</v>
      </c>
      <c r="AV157" s="129"/>
      <c r="AW157" s="129"/>
      <c r="AX157" s="158">
        <v>1800</v>
      </c>
      <c r="AY157" s="129">
        <v>1800</v>
      </c>
      <c r="AZ157" s="129"/>
      <c r="BA157" s="129"/>
      <c r="BB157" s="129">
        <f t="shared" si="118"/>
        <v>360.512834</v>
      </c>
      <c r="BC157" s="129">
        <f t="shared" si="118"/>
        <v>360.512834</v>
      </c>
      <c r="BD157" s="129"/>
      <c r="BE157" s="129"/>
      <c r="BF157" s="129">
        <f t="shared" si="100"/>
        <v>360.512834</v>
      </c>
      <c r="BG157" s="129">
        <f t="shared" si="100"/>
        <v>360.512834</v>
      </c>
      <c r="BH157" s="129"/>
      <c r="BI157" s="129"/>
      <c r="BJ157" s="129">
        <f t="shared" si="101"/>
        <v>1800</v>
      </c>
      <c r="BK157" s="129">
        <f t="shared" si="101"/>
        <v>1800</v>
      </c>
      <c r="BL157" s="129"/>
      <c r="BM157" s="129"/>
      <c r="BN157" s="129">
        <f t="shared" si="119"/>
        <v>6933</v>
      </c>
      <c r="BO157" s="129">
        <f t="shared" si="119"/>
        <v>6933</v>
      </c>
      <c r="BP157" s="129">
        <f t="shared" si="119"/>
        <v>0</v>
      </c>
      <c r="BQ157" s="129">
        <f t="shared" si="119"/>
        <v>0</v>
      </c>
      <c r="BR157" s="129">
        <f>9400+29000</f>
        <v>38400</v>
      </c>
      <c r="BS157" s="129">
        <v>9400</v>
      </c>
      <c r="BT157" s="129">
        <v>0</v>
      </c>
      <c r="BU157" s="129">
        <v>0</v>
      </c>
      <c r="BV157" s="157">
        <f>9400+29000</f>
        <v>38400</v>
      </c>
      <c r="BW157" s="157">
        <v>9400</v>
      </c>
      <c r="BX157" s="157">
        <v>0</v>
      </c>
      <c r="BY157" s="157">
        <v>0</v>
      </c>
      <c r="BZ157" s="157">
        <f>9400+29000</f>
        <v>38400</v>
      </c>
      <c r="CA157" s="157">
        <v>9400</v>
      </c>
      <c r="CB157" s="157">
        <v>0</v>
      </c>
      <c r="CC157" s="157">
        <v>0</v>
      </c>
      <c r="CD157" s="157">
        <f t="shared" si="102"/>
        <v>0</v>
      </c>
      <c r="CE157" s="157">
        <f t="shared" si="99"/>
        <v>0</v>
      </c>
      <c r="CF157" s="225"/>
      <c r="CG157" s="44">
        <f t="shared" si="111"/>
        <v>0</v>
      </c>
      <c r="CH157" t="s">
        <v>1547</v>
      </c>
      <c r="CI157" t="s">
        <v>62</v>
      </c>
      <c r="CJ157" t="s">
        <v>1681</v>
      </c>
      <c r="CK157" t="s">
        <v>1560</v>
      </c>
      <c r="CN157" s="1" t="e">
        <f>CE157-#REF!</f>
        <v>#REF!</v>
      </c>
      <c r="CP157" s="44"/>
      <c r="CQ157" s="144"/>
    </row>
    <row r="158" spans="1:95" ht="28.15" customHeight="1">
      <c r="A158" s="154">
        <v>5</v>
      </c>
      <c r="B158" s="155" t="s">
        <v>1685</v>
      </c>
      <c r="C158" s="156" t="s">
        <v>22</v>
      </c>
      <c r="D158" s="156"/>
      <c r="E158" s="156"/>
      <c r="F158" s="156" t="s">
        <v>12</v>
      </c>
      <c r="G158" s="155"/>
      <c r="H158" s="156" t="s">
        <v>1679</v>
      </c>
      <c r="I158" s="156" t="s">
        <v>1686</v>
      </c>
      <c r="J158" s="153">
        <v>564145</v>
      </c>
      <c r="K158" s="153">
        <v>69732</v>
      </c>
      <c r="L158" s="157">
        <v>0</v>
      </c>
      <c r="M158" s="153">
        <v>0</v>
      </c>
      <c r="N158" s="129">
        <v>48000</v>
      </c>
      <c r="O158" s="129">
        <v>48000</v>
      </c>
      <c r="P158" s="129">
        <v>0</v>
      </c>
      <c r="Q158" s="129">
        <v>0</v>
      </c>
      <c r="R158" s="129">
        <f>40000+8000</f>
        <v>48000</v>
      </c>
      <c r="S158" s="129">
        <f>40000+8000</f>
        <v>48000</v>
      </c>
      <c r="T158" s="129"/>
      <c r="U158" s="129"/>
      <c r="V158" s="129">
        <f t="shared" si="116"/>
        <v>26500</v>
      </c>
      <c r="W158" s="129">
        <f t="shared" si="116"/>
        <v>26500</v>
      </c>
      <c r="X158" s="129">
        <f t="shared" si="116"/>
        <v>0</v>
      </c>
      <c r="Y158" s="129">
        <f t="shared" si="116"/>
        <v>0</v>
      </c>
      <c r="Z158" s="129"/>
      <c r="AA158" s="129"/>
      <c r="AB158" s="129"/>
      <c r="AC158" s="129"/>
      <c r="AD158" s="129"/>
      <c r="AE158" s="129"/>
      <c r="AF158" s="129"/>
      <c r="AG158" s="129"/>
      <c r="AH158" s="129">
        <v>10000</v>
      </c>
      <c r="AI158" s="129">
        <v>10000</v>
      </c>
      <c r="AJ158" s="129"/>
      <c r="AK158" s="129"/>
      <c r="AL158" s="129">
        <f t="shared" si="117"/>
        <v>0</v>
      </c>
      <c r="AM158" s="129">
        <f t="shared" si="117"/>
        <v>0</v>
      </c>
      <c r="AN158" s="129"/>
      <c r="AO158" s="129"/>
      <c r="AP158" s="129"/>
      <c r="AQ158" s="129"/>
      <c r="AR158" s="129"/>
      <c r="AS158" s="129"/>
      <c r="AT158" s="129">
        <v>9871.1741770000008</v>
      </c>
      <c r="AU158" s="129">
        <v>9871.1741770000008</v>
      </c>
      <c r="AV158" s="129"/>
      <c r="AW158" s="129"/>
      <c r="AX158" s="129">
        <f>12500+4000</f>
        <v>16500</v>
      </c>
      <c r="AY158" s="129">
        <f>12500+4000</f>
        <v>16500</v>
      </c>
      <c r="AZ158" s="129"/>
      <c r="BA158" s="129"/>
      <c r="BB158" s="129">
        <f t="shared" si="118"/>
        <v>128.82582299999922</v>
      </c>
      <c r="BC158" s="129">
        <f t="shared" si="118"/>
        <v>128.82582299999922</v>
      </c>
      <c r="BD158" s="129"/>
      <c r="BE158" s="129"/>
      <c r="BF158" s="129">
        <f t="shared" si="100"/>
        <v>128.82582299999922</v>
      </c>
      <c r="BG158" s="129">
        <f t="shared" si="100"/>
        <v>128.82582299999922</v>
      </c>
      <c r="BH158" s="129"/>
      <c r="BI158" s="129"/>
      <c r="BJ158" s="129">
        <f t="shared" si="101"/>
        <v>16500</v>
      </c>
      <c r="BK158" s="129">
        <f t="shared" si="101"/>
        <v>16500</v>
      </c>
      <c r="BL158" s="129"/>
      <c r="BM158" s="129"/>
      <c r="BN158" s="129">
        <f t="shared" si="119"/>
        <v>21500</v>
      </c>
      <c r="BO158" s="129">
        <f t="shared" si="119"/>
        <v>21500</v>
      </c>
      <c r="BP158" s="129">
        <f t="shared" si="119"/>
        <v>0</v>
      </c>
      <c r="BQ158" s="129">
        <f t="shared" si="119"/>
        <v>0</v>
      </c>
      <c r="BR158" s="129">
        <f>48000+59329</f>
        <v>107329</v>
      </c>
      <c r="BS158" s="129">
        <v>48000</v>
      </c>
      <c r="BT158" s="129">
        <v>0</v>
      </c>
      <c r="BU158" s="129">
        <v>0</v>
      </c>
      <c r="BV158" s="157">
        <f>48000+59329</f>
        <v>107329</v>
      </c>
      <c r="BW158" s="157">
        <v>48000</v>
      </c>
      <c r="BX158" s="157">
        <v>0</v>
      </c>
      <c r="BY158" s="157">
        <v>0</v>
      </c>
      <c r="BZ158" s="157">
        <f>48000+59329</f>
        <v>107329</v>
      </c>
      <c r="CA158" s="157">
        <v>48000</v>
      </c>
      <c r="CB158" s="157">
        <v>0</v>
      </c>
      <c r="CC158" s="157">
        <v>0</v>
      </c>
      <c r="CD158" s="157">
        <f t="shared" si="102"/>
        <v>0</v>
      </c>
      <c r="CE158" s="157">
        <f t="shared" si="99"/>
        <v>0</v>
      </c>
      <c r="CF158" s="225"/>
      <c r="CG158" s="44">
        <f t="shared" si="111"/>
        <v>0</v>
      </c>
      <c r="CH158" t="s">
        <v>1547</v>
      </c>
      <c r="CI158" t="s">
        <v>62</v>
      </c>
      <c r="CJ158" t="s">
        <v>1681</v>
      </c>
      <c r="CN158" s="1" t="e">
        <f>CE158-#REF!</f>
        <v>#REF!</v>
      </c>
      <c r="CP158" s="44"/>
      <c r="CQ158" s="144"/>
    </row>
    <row r="159" spans="1:95" ht="36" customHeight="1">
      <c r="A159" s="154">
        <v>6</v>
      </c>
      <c r="B159" s="155" t="s">
        <v>1687</v>
      </c>
      <c r="C159" s="156" t="s">
        <v>1688</v>
      </c>
      <c r="D159" s="156"/>
      <c r="E159" s="156"/>
      <c r="F159" s="156" t="s">
        <v>15</v>
      </c>
      <c r="G159" s="155"/>
      <c r="H159" s="156" t="s">
        <v>1689</v>
      </c>
      <c r="I159" s="194" t="s">
        <v>1690</v>
      </c>
      <c r="J159" s="193">
        <f>K159+N159</f>
        <v>36360</v>
      </c>
      <c r="K159" s="193">
        <f>17710+1650</f>
        <v>19360</v>
      </c>
      <c r="L159" s="157">
        <v>0</v>
      </c>
      <c r="M159" s="153">
        <v>0</v>
      </c>
      <c r="N159" s="129">
        <v>17000</v>
      </c>
      <c r="O159" s="129">
        <v>17000</v>
      </c>
      <c r="P159" s="129">
        <v>0</v>
      </c>
      <c r="Q159" s="129">
        <v>0</v>
      </c>
      <c r="R159" s="129">
        <v>17000</v>
      </c>
      <c r="S159" s="129">
        <v>17000</v>
      </c>
      <c r="T159" s="129"/>
      <c r="U159" s="129"/>
      <c r="V159" s="129">
        <f t="shared" si="116"/>
        <v>8000</v>
      </c>
      <c r="W159" s="129">
        <f t="shared" si="116"/>
        <v>8000</v>
      </c>
      <c r="X159" s="129">
        <f t="shared" si="116"/>
        <v>0</v>
      </c>
      <c r="Y159" s="129">
        <f t="shared" si="116"/>
        <v>0</v>
      </c>
      <c r="Z159" s="129"/>
      <c r="AA159" s="129"/>
      <c r="AB159" s="129"/>
      <c r="AC159" s="129"/>
      <c r="AD159" s="129"/>
      <c r="AE159" s="129"/>
      <c r="AF159" s="129"/>
      <c r="AG159" s="129"/>
      <c r="AH159" s="129">
        <v>4000</v>
      </c>
      <c r="AI159" s="129">
        <v>4000</v>
      </c>
      <c r="AJ159" s="129"/>
      <c r="AK159" s="129"/>
      <c r="AL159" s="129">
        <f t="shared" si="117"/>
        <v>0</v>
      </c>
      <c r="AM159" s="129">
        <f t="shared" si="117"/>
        <v>0</v>
      </c>
      <c r="AN159" s="129"/>
      <c r="AO159" s="129"/>
      <c r="AP159" s="129"/>
      <c r="AQ159" s="129"/>
      <c r="AR159" s="129"/>
      <c r="AS159" s="129"/>
      <c r="AT159" s="129">
        <v>2442.8320000000003</v>
      </c>
      <c r="AU159" s="129">
        <v>2442.8320000000003</v>
      </c>
      <c r="AV159" s="129"/>
      <c r="AW159" s="129"/>
      <c r="AX159" s="158">
        <v>4000</v>
      </c>
      <c r="AY159" s="129">
        <v>4000</v>
      </c>
      <c r="AZ159" s="129"/>
      <c r="BA159" s="129"/>
      <c r="BB159" s="129">
        <f t="shared" si="118"/>
        <v>1557.1679999999997</v>
      </c>
      <c r="BC159" s="129">
        <f t="shared" si="118"/>
        <v>1557.1679999999997</v>
      </c>
      <c r="BD159" s="129"/>
      <c r="BE159" s="129"/>
      <c r="BF159" s="129">
        <f t="shared" si="100"/>
        <v>1557.1679999999997</v>
      </c>
      <c r="BG159" s="129">
        <f t="shared" si="100"/>
        <v>1557.1679999999997</v>
      </c>
      <c r="BH159" s="129"/>
      <c r="BI159" s="129"/>
      <c r="BJ159" s="129">
        <f t="shared" si="101"/>
        <v>4000</v>
      </c>
      <c r="BK159" s="129">
        <f t="shared" si="101"/>
        <v>4000</v>
      </c>
      <c r="BL159" s="129"/>
      <c r="BM159" s="129"/>
      <c r="BN159" s="129">
        <f t="shared" si="119"/>
        <v>9000</v>
      </c>
      <c r="BO159" s="129">
        <f t="shared" si="119"/>
        <v>9000</v>
      </c>
      <c r="BP159" s="129">
        <f t="shared" si="119"/>
        <v>0</v>
      </c>
      <c r="BQ159" s="129">
        <f t="shared" si="119"/>
        <v>0</v>
      </c>
      <c r="BR159" s="129">
        <f>17000+170061</f>
        <v>187061</v>
      </c>
      <c r="BS159" s="129">
        <v>17000</v>
      </c>
      <c r="BT159" s="129">
        <v>0</v>
      </c>
      <c r="BU159" s="129">
        <v>0</v>
      </c>
      <c r="BV159" s="157">
        <f>17000+170061</f>
        <v>187061</v>
      </c>
      <c r="BW159" s="157">
        <v>17000</v>
      </c>
      <c r="BX159" s="157">
        <v>0</v>
      </c>
      <c r="BY159" s="157">
        <v>0</v>
      </c>
      <c r="BZ159" s="157">
        <f>17000+170061</f>
        <v>187061</v>
      </c>
      <c r="CA159" s="157">
        <v>17000</v>
      </c>
      <c r="CB159" s="157">
        <v>0</v>
      </c>
      <c r="CC159" s="157">
        <v>0</v>
      </c>
      <c r="CD159" s="157">
        <f t="shared" si="102"/>
        <v>0</v>
      </c>
      <c r="CE159" s="157">
        <f t="shared" si="99"/>
        <v>0</v>
      </c>
      <c r="CF159" s="225"/>
      <c r="CG159" s="44">
        <f t="shared" si="111"/>
        <v>0</v>
      </c>
      <c r="CH159" t="s">
        <v>1547</v>
      </c>
      <c r="CI159" t="s">
        <v>62</v>
      </c>
      <c r="CJ159" t="s">
        <v>1681</v>
      </c>
      <c r="CN159" s="1" t="e">
        <f>CE159-#REF!</f>
        <v>#REF!</v>
      </c>
      <c r="CP159" s="44"/>
      <c r="CQ159" s="144"/>
    </row>
    <row r="160" spans="1:95" ht="28.15" customHeight="1">
      <c r="A160" s="154">
        <v>7</v>
      </c>
      <c r="B160" s="195" t="s">
        <v>1691</v>
      </c>
      <c r="C160" s="156" t="s">
        <v>55</v>
      </c>
      <c r="D160" s="156"/>
      <c r="E160" s="156"/>
      <c r="F160" s="103" t="s">
        <v>1692</v>
      </c>
      <c r="G160" s="155"/>
      <c r="H160" s="156"/>
      <c r="I160" s="156" t="s">
        <v>1693</v>
      </c>
      <c r="J160" s="153">
        <v>24363</v>
      </c>
      <c r="K160" s="153">
        <v>4207</v>
      </c>
      <c r="L160" s="157"/>
      <c r="M160" s="153"/>
      <c r="N160" s="129">
        <v>1560</v>
      </c>
      <c r="O160" s="129">
        <v>1560</v>
      </c>
      <c r="P160" s="129">
        <v>0</v>
      </c>
      <c r="Q160" s="129">
        <v>0</v>
      </c>
      <c r="R160" s="129">
        <v>1560</v>
      </c>
      <c r="S160" s="129">
        <v>1560</v>
      </c>
      <c r="T160" s="129"/>
      <c r="U160" s="129"/>
      <c r="V160" s="129">
        <f t="shared" si="116"/>
        <v>1560</v>
      </c>
      <c r="W160" s="129">
        <f t="shared" si="116"/>
        <v>1560</v>
      </c>
      <c r="X160" s="129">
        <f t="shared" si="116"/>
        <v>0</v>
      </c>
      <c r="Y160" s="129">
        <f t="shared" si="116"/>
        <v>0</v>
      </c>
      <c r="Z160" s="129"/>
      <c r="AA160" s="129"/>
      <c r="AB160" s="129"/>
      <c r="AC160" s="129"/>
      <c r="AD160" s="129"/>
      <c r="AE160" s="129"/>
      <c r="AF160" s="129"/>
      <c r="AG160" s="129"/>
      <c r="AH160" s="129"/>
      <c r="AI160" s="129"/>
      <c r="AJ160" s="129"/>
      <c r="AK160" s="129"/>
      <c r="AL160" s="129">
        <f t="shared" si="117"/>
        <v>0</v>
      </c>
      <c r="AM160" s="129">
        <f t="shared" si="117"/>
        <v>0</v>
      </c>
      <c r="AN160" s="129"/>
      <c r="AO160" s="129"/>
      <c r="AP160" s="129"/>
      <c r="AQ160" s="129"/>
      <c r="AR160" s="129"/>
      <c r="AS160" s="129"/>
      <c r="AT160" s="129">
        <v>0</v>
      </c>
      <c r="AU160" s="129">
        <v>0</v>
      </c>
      <c r="AV160" s="129"/>
      <c r="AW160" s="129"/>
      <c r="AX160" s="158">
        <v>1560</v>
      </c>
      <c r="AY160" s="158">
        <v>1560</v>
      </c>
      <c r="AZ160" s="129"/>
      <c r="BA160" s="129"/>
      <c r="BB160" s="129">
        <f t="shared" si="118"/>
        <v>0</v>
      </c>
      <c r="BC160" s="129">
        <f t="shared" si="118"/>
        <v>0</v>
      </c>
      <c r="BD160" s="129"/>
      <c r="BE160" s="129"/>
      <c r="BF160" s="129">
        <f t="shared" si="100"/>
        <v>0</v>
      </c>
      <c r="BG160" s="129">
        <f t="shared" si="100"/>
        <v>0</v>
      </c>
      <c r="BH160" s="129"/>
      <c r="BI160" s="129"/>
      <c r="BJ160" s="129">
        <f t="shared" si="101"/>
        <v>1560</v>
      </c>
      <c r="BK160" s="129">
        <f t="shared" si="101"/>
        <v>1560</v>
      </c>
      <c r="BL160" s="129"/>
      <c r="BM160" s="129"/>
      <c r="BN160" s="129">
        <f t="shared" si="119"/>
        <v>0</v>
      </c>
      <c r="BO160" s="129">
        <f t="shared" si="119"/>
        <v>0</v>
      </c>
      <c r="BP160" s="129">
        <f t="shared" si="119"/>
        <v>0</v>
      </c>
      <c r="BQ160" s="129">
        <f t="shared" si="119"/>
        <v>0</v>
      </c>
      <c r="BR160" s="129">
        <f>1560+20156</f>
        <v>21716</v>
      </c>
      <c r="BS160" s="129">
        <v>1560</v>
      </c>
      <c r="BT160" s="129">
        <v>0</v>
      </c>
      <c r="BU160" s="129">
        <v>0</v>
      </c>
      <c r="BV160" s="157">
        <f>1560+20156</f>
        <v>21716</v>
      </c>
      <c r="BW160" s="157">
        <v>1560</v>
      </c>
      <c r="BX160" s="157">
        <v>0</v>
      </c>
      <c r="BY160" s="157">
        <v>0</v>
      </c>
      <c r="BZ160" s="157">
        <f>1560+20156</f>
        <v>21716</v>
      </c>
      <c r="CA160" s="157">
        <v>1560</v>
      </c>
      <c r="CB160" s="157">
        <v>0</v>
      </c>
      <c r="CC160" s="157">
        <v>0</v>
      </c>
      <c r="CD160" s="157">
        <f t="shared" si="102"/>
        <v>0</v>
      </c>
      <c r="CE160" s="157">
        <f t="shared" si="99"/>
        <v>0</v>
      </c>
      <c r="CF160" s="225"/>
      <c r="CG160" s="44">
        <f t="shared" si="111"/>
        <v>0</v>
      </c>
      <c r="CH160" t="s">
        <v>1549</v>
      </c>
      <c r="CI160" t="s">
        <v>62</v>
      </c>
      <c r="CJ160" t="s">
        <v>1681</v>
      </c>
      <c r="CK160" t="s">
        <v>1560</v>
      </c>
      <c r="CL160" s="122" t="s">
        <v>1560</v>
      </c>
      <c r="CN160" s="1" t="e">
        <f>CE160-#REF!</f>
        <v>#REF!</v>
      </c>
      <c r="CP160" s="44"/>
      <c r="CQ160" s="144"/>
    </row>
    <row r="161" spans="1:95" ht="38.25">
      <c r="A161" s="154">
        <v>8</v>
      </c>
      <c r="B161" s="171" t="s">
        <v>1694</v>
      </c>
      <c r="C161" s="103" t="s">
        <v>14</v>
      </c>
      <c r="D161" s="103"/>
      <c r="E161" s="103"/>
      <c r="F161" s="103" t="s">
        <v>15</v>
      </c>
      <c r="G161" s="189"/>
      <c r="H161" s="103"/>
      <c r="I161" s="103" t="s">
        <v>1695</v>
      </c>
      <c r="J161" s="106">
        <v>76388</v>
      </c>
      <c r="K161" s="106">
        <v>16388</v>
      </c>
      <c r="L161" s="157"/>
      <c r="M161" s="157"/>
      <c r="N161" s="129">
        <v>76388</v>
      </c>
      <c r="O161" s="129">
        <v>2000</v>
      </c>
      <c r="P161" s="129">
        <v>0</v>
      </c>
      <c r="Q161" s="129">
        <v>0</v>
      </c>
      <c r="R161" s="129">
        <v>76388</v>
      </c>
      <c r="S161" s="129">
        <v>2000</v>
      </c>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58"/>
      <c r="AY161" s="129"/>
      <c r="AZ161" s="129"/>
      <c r="BA161" s="129"/>
      <c r="BB161" s="129"/>
      <c r="BC161" s="129"/>
      <c r="BD161" s="129"/>
      <c r="BE161" s="129"/>
      <c r="BF161" s="129"/>
      <c r="BG161" s="129"/>
      <c r="BH161" s="129"/>
      <c r="BI161" s="129"/>
      <c r="BJ161" s="129"/>
      <c r="BK161" s="129"/>
      <c r="BL161" s="129"/>
      <c r="BM161" s="129"/>
      <c r="BN161" s="129">
        <f t="shared" si="119"/>
        <v>76388</v>
      </c>
      <c r="BO161" s="129">
        <f t="shared" si="119"/>
        <v>2000</v>
      </c>
      <c r="BP161" s="129">
        <f t="shared" si="119"/>
        <v>0</v>
      </c>
      <c r="BQ161" s="129">
        <f t="shared" si="119"/>
        <v>0</v>
      </c>
      <c r="BR161" s="129">
        <v>65000</v>
      </c>
      <c r="BS161" s="129">
        <v>5000</v>
      </c>
      <c r="BT161" s="129">
        <v>0</v>
      </c>
      <c r="BU161" s="129">
        <v>0</v>
      </c>
      <c r="BV161" s="157">
        <v>65000</v>
      </c>
      <c r="BW161" s="157">
        <v>5000</v>
      </c>
      <c r="BX161" s="157">
        <v>0</v>
      </c>
      <c r="BY161" s="157">
        <v>0</v>
      </c>
      <c r="BZ161" s="157">
        <v>65000</v>
      </c>
      <c r="CA161" s="157">
        <v>5000</v>
      </c>
      <c r="CB161" s="157">
        <v>0</v>
      </c>
      <c r="CC161" s="157">
        <v>0</v>
      </c>
      <c r="CD161" s="157">
        <f t="shared" si="102"/>
        <v>0</v>
      </c>
      <c r="CE161" s="157">
        <f t="shared" si="99"/>
        <v>0</v>
      </c>
      <c r="CF161" s="159"/>
      <c r="CG161" s="44">
        <f t="shared" si="111"/>
        <v>0</v>
      </c>
      <c r="CN161" s="1"/>
      <c r="CP161" s="44"/>
      <c r="CQ161" s="144"/>
    </row>
    <row r="162" spans="1:95" ht="38.25">
      <c r="A162" s="154">
        <v>9</v>
      </c>
      <c r="B162" s="171" t="s">
        <v>1696</v>
      </c>
      <c r="C162" s="103" t="s">
        <v>1664</v>
      </c>
      <c r="D162" s="103"/>
      <c r="E162" s="103"/>
      <c r="F162" s="103" t="s">
        <v>1697</v>
      </c>
      <c r="G162" s="189"/>
      <c r="H162" s="103" t="s">
        <v>1698</v>
      </c>
      <c r="I162" s="103" t="s">
        <v>1699</v>
      </c>
      <c r="J162" s="106">
        <v>434647</v>
      </c>
      <c r="K162" s="106">
        <v>113465</v>
      </c>
      <c r="L162" s="157"/>
      <c r="M162" s="157"/>
      <c r="N162" s="129">
        <v>33000</v>
      </c>
      <c r="O162" s="129">
        <v>33000</v>
      </c>
      <c r="P162" s="129">
        <v>0</v>
      </c>
      <c r="Q162" s="129">
        <v>0</v>
      </c>
      <c r="R162" s="129">
        <v>53000</v>
      </c>
      <c r="S162" s="129">
        <v>53000</v>
      </c>
      <c r="T162" s="129"/>
      <c r="U162" s="129"/>
      <c r="V162" s="129">
        <f>Z162+AH162+AX162</f>
        <v>0</v>
      </c>
      <c r="W162" s="129">
        <f>AA162+AI162+AY162</f>
        <v>0</v>
      </c>
      <c r="X162" s="129">
        <f>AB162+AJ162+AZ162</f>
        <v>0</v>
      </c>
      <c r="Y162" s="129">
        <f>AC162+AK162+BA162</f>
        <v>0</v>
      </c>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58"/>
      <c r="AY162" s="129"/>
      <c r="AZ162" s="129"/>
      <c r="BA162" s="129"/>
      <c r="BB162" s="129"/>
      <c r="BC162" s="129"/>
      <c r="BD162" s="129"/>
      <c r="BE162" s="129"/>
      <c r="BF162" s="129">
        <f t="shared" ref="BF162:BG163" si="120">BB162</f>
        <v>0</v>
      </c>
      <c r="BG162" s="129">
        <f t="shared" si="120"/>
        <v>0</v>
      </c>
      <c r="BH162" s="129"/>
      <c r="BI162" s="129"/>
      <c r="BJ162" s="129">
        <f t="shared" ref="BJ162:BK163" si="121">AX162</f>
        <v>0</v>
      </c>
      <c r="BK162" s="129">
        <f t="shared" si="121"/>
        <v>0</v>
      </c>
      <c r="BL162" s="129"/>
      <c r="BM162" s="129"/>
      <c r="BN162" s="129">
        <f t="shared" si="119"/>
        <v>33000</v>
      </c>
      <c r="BO162" s="129">
        <f t="shared" si="119"/>
        <v>33000</v>
      </c>
      <c r="BP162" s="129">
        <f t="shared" si="119"/>
        <v>0</v>
      </c>
      <c r="BQ162" s="129">
        <f t="shared" si="119"/>
        <v>0</v>
      </c>
      <c r="BR162" s="129">
        <f>321182+33000</f>
        <v>354182</v>
      </c>
      <c r="BS162" s="129">
        <v>33000</v>
      </c>
      <c r="BT162" s="129">
        <v>0</v>
      </c>
      <c r="BU162" s="129">
        <v>0</v>
      </c>
      <c r="BV162" s="157">
        <f>321182+33000</f>
        <v>354182</v>
      </c>
      <c r="BW162" s="157">
        <v>33000</v>
      </c>
      <c r="BX162" s="157">
        <v>0</v>
      </c>
      <c r="BY162" s="157">
        <v>0</v>
      </c>
      <c r="BZ162" s="157">
        <f>321182+33000</f>
        <v>354182</v>
      </c>
      <c r="CA162" s="157">
        <v>33000</v>
      </c>
      <c r="CB162" s="157">
        <v>0</v>
      </c>
      <c r="CC162" s="157">
        <v>0</v>
      </c>
      <c r="CD162" s="157">
        <f t="shared" si="102"/>
        <v>0</v>
      </c>
      <c r="CE162" s="157">
        <f t="shared" si="99"/>
        <v>0</v>
      </c>
      <c r="CF162" s="159"/>
      <c r="CG162" s="44">
        <f t="shared" si="111"/>
        <v>0</v>
      </c>
      <c r="CH162" t="s">
        <v>1547</v>
      </c>
      <c r="CI162" t="s">
        <v>62</v>
      </c>
      <c r="CJ162" t="s">
        <v>1681</v>
      </c>
      <c r="CN162" s="1" t="e">
        <f>CE162-#REF!</f>
        <v>#REF!</v>
      </c>
      <c r="CP162" s="44"/>
      <c r="CQ162" s="144"/>
    </row>
    <row r="163" spans="1:95" ht="29.25" customHeight="1">
      <c r="A163" s="154">
        <v>10</v>
      </c>
      <c r="B163" s="155" t="s">
        <v>1466</v>
      </c>
      <c r="C163" s="156" t="s">
        <v>1467</v>
      </c>
      <c r="D163" s="156"/>
      <c r="E163" s="156"/>
      <c r="F163" s="156" t="s">
        <v>15</v>
      </c>
      <c r="G163" s="155"/>
      <c r="H163" s="156"/>
      <c r="I163" s="156"/>
      <c r="J163" s="153">
        <v>95000</v>
      </c>
      <c r="K163" s="153">
        <v>95000</v>
      </c>
      <c r="L163" s="157"/>
      <c r="M163" s="153"/>
      <c r="N163" s="129">
        <v>30000</v>
      </c>
      <c r="O163" s="129">
        <v>30000</v>
      </c>
      <c r="P163" s="129">
        <v>0</v>
      </c>
      <c r="Q163" s="129">
        <v>0</v>
      </c>
      <c r="R163" s="129">
        <v>30000</v>
      </c>
      <c r="S163" s="129">
        <v>30000</v>
      </c>
      <c r="T163" s="129"/>
      <c r="U163" s="129"/>
      <c r="V163" s="129">
        <f t="shared" ref="V163:Y163" si="122">Z163+AH163+AX163</f>
        <v>18800</v>
      </c>
      <c r="W163" s="129">
        <f t="shared" si="122"/>
        <v>18800</v>
      </c>
      <c r="X163" s="129">
        <f t="shared" si="122"/>
        <v>0</v>
      </c>
      <c r="Y163" s="129">
        <f t="shared" si="122"/>
        <v>0</v>
      </c>
      <c r="Z163" s="129"/>
      <c r="AA163" s="129"/>
      <c r="AB163" s="129"/>
      <c r="AC163" s="129"/>
      <c r="AD163" s="129"/>
      <c r="AE163" s="129"/>
      <c r="AF163" s="129"/>
      <c r="AG163" s="129"/>
      <c r="AH163" s="129"/>
      <c r="AI163" s="129"/>
      <c r="AJ163" s="129"/>
      <c r="AK163" s="129"/>
      <c r="AL163" s="129">
        <f t="shared" ref="AL163:AM163" si="123">Z163-AD163</f>
        <v>0</v>
      </c>
      <c r="AM163" s="129">
        <f t="shared" si="123"/>
        <v>0</v>
      </c>
      <c r="AN163" s="129"/>
      <c r="AO163" s="129"/>
      <c r="AP163" s="129"/>
      <c r="AQ163" s="129"/>
      <c r="AR163" s="129"/>
      <c r="AS163" s="129"/>
      <c r="AT163" s="129"/>
      <c r="AU163" s="129"/>
      <c r="AV163" s="129"/>
      <c r="AW163" s="129"/>
      <c r="AX163" s="158">
        <v>18800</v>
      </c>
      <c r="AY163" s="129">
        <v>18800</v>
      </c>
      <c r="AZ163" s="129"/>
      <c r="BA163" s="129"/>
      <c r="BB163" s="129">
        <f t="shared" ref="BB163:BC163" si="124">AH163-AT163</f>
        <v>0</v>
      </c>
      <c r="BC163" s="129">
        <f t="shared" si="124"/>
        <v>0</v>
      </c>
      <c r="BD163" s="129"/>
      <c r="BE163" s="129"/>
      <c r="BF163" s="129">
        <f t="shared" si="120"/>
        <v>0</v>
      </c>
      <c r="BG163" s="129">
        <f t="shared" si="120"/>
        <v>0</v>
      </c>
      <c r="BH163" s="129"/>
      <c r="BI163" s="129"/>
      <c r="BJ163" s="129">
        <f t="shared" si="121"/>
        <v>18800</v>
      </c>
      <c r="BK163" s="129">
        <f t="shared" si="121"/>
        <v>18800</v>
      </c>
      <c r="BL163" s="129"/>
      <c r="BM163" s="129"/>
      <c r="BN163" s="129">
        <f t="shared" si="119"/>
        <v>11200</v>
      </c>
      <c r="BO163" s="129">
        <f t="shared" si="119"/>
        <v>11200</v>
      </c>
      <c r="BP163" s="129">
        <f t="shared" si="119"/>
        <v>0</v>
      </c>
      <c r="BQ163" s="129">
        <f t="shared" si="119"/>
        <v>0</v>
      </c>
      <c r="BR163" s="129">
        <v>32740</v>
      </c>
      <c r="BS163" s="129">
        <v>32740</v>
      </c>
      <c r="BT163" s="129">
        <v>0</v>
      </c>
      <c r="BU163" s="129">
        <v>0</v>
      </c>
      <c r="BV163" s="157">
        <v>7879.364999999998</v>
      </c>
      <c r="BW163" s="157">
        <v>7879.364999999998</v>
      </c>
      <c r="BX163" s="157">
        <v>0</v>
      </c>
      <c r="BY163" s="157">
        <v>0</v>
      </c>
      <c r="BZ163" s="157">
        <v>6312.364999999998</v>
      </c>
      <c r="CA163" s="157">
        <v>6312.364999999998</v>
      </c>
      <c r="CB163" s="157">
        <v>0</v>
      </c>
      <c r="CC163" s="157">
        <v>0</v>
      </c>
      <c r="CD163" s="157">
        <f t="shared" si="102"/>
        <v>0</v>
      </c>
      <c r="CE163" s="157">
        <f>IF(CA163&lt;BW163,BW163-CA163,0)</f>
        <v>1567</v>
      </c>
      <c r="CF163" s="159"/>
      <c r="CG163" s="44">
        <f t="shared" si="111"/>
        <v>-24860.635000000002</v>
      </c>
      <c r="CN163" s="1"/>
      <c r="CP163" s="44"/>
      <c r="CQ163" s="144"/>
    </row>
    <row r="164" spans="1:95" ht="28.15" customHeight="1">
      <c r="A164" s="139" t="s">
        <v>1657</v>
      </c>
      <c r="B164" s="145" t="s">
        <v>1700</v>
      </c>
      <c r="C164" s="145"/>
      <c r="D164" s="145"/>
      <c r="E164" s="145"/>
      <c r="F164" s="145"/>
      <c r="G164" s="147"/>
      <c r="H164" s="145"/>
      <c r="I164" s="174"/>
      <c r="J164" s="142">
        <f t="shared" ref="J164:BU164" si="125">SUM(J165:J167)+SUM(J171:J171)</f>
        <v>227370</v>
      </c>
      <c r="K164" s="142">
        <f t="shared" si="125"/>
        <v>55400</v>
      </c>
      <c r="L164" s="142">
        <f t="shared" si="125"/>
        <v>47000</v>
      </c>
      <c r="M164" s="142">
        <f t="shared" si="125"/>
        <v>0</v>
      </c>
      <c r="N164" s="142">
        <f t="shared" si="125"/>
        <v>106129.90000000001</v>
      </c>
      <c r="O164" s="142">
        <f t="shared" si="125"/>
        <v>28380</v>
      </c>
      <c r="P164" s="142">
        <f t="shared" si="125"/>
        <v>0</v>
      </c>
      <c r="Q164" s="142">
        <f t="shared" si="125"/>
        <v>0</v>
      </c>
      <c r="R164" s="142">
        <f t="shared" si="125"/>
        <v>106129.90000000001</v>
      </c>
      <c r="S164" s="142">
        <f t="shared" si="125"/>
        <v>28380</v>
      </c>
      <c r="T164" s="142">
        <f t="shared" si="125"/>
        <v>0</v>
      </c>
      <c r="U164" s="142">
        <f t="shared" si="125"/>
        <v>0</v>
      </c>
      <c r="V164" s="142">
        <f t="shared" si="125"/>
        <v>10621</v>
      </c>
      <c r="W164" s="142">
        <f t="shared" si="125"/>
        <v>5921</v>
      </c>
      <c r="X164" s="142">
        <f t="shared" si="125"/>
        <v>0</v>
      </c>
      <c r="Y164" s="142">
        <f t="shared" si="125"/>
        <v>0</v>
      </c>
      <c r="Z164" s="142">
        <f t="shared" si="125"/>
        <v>4200</v>
      </c>
      <c r="AA164" s="142">
        <f t="shared" si="125"/>
        <v>0</v>
      </c>
      <c r="AB164" s="142">
        <f t="shared" si="125"/>
        <v>0</v>
      </c>
      <c r="AC164" s="142">
        <f t="shared" si="125"/>
        <v>0</v>
      </c>
      <c r="AD164" s="142">
        <f t="shared" si="125"/>
        <v>4127.9369999999999</v>
      </c>
      <c r="AE164" s="142">
        <f t="shared" si="125"/>
        <v>0</v>
      </c>
      <c r="AF164" s="142">
        <f t="shared" si="125"/>
        <v>0</v>
      </c>
      <c r="AG164" s="142">
        <f t="shared" si="125"/>
        <v>0</v>
      </c>
      <c r="AH164" s="142">
        <f t="shared" si="125"/>
        <v>6421</v>
      </c>
      <c r="AI164" s="142">
        <f t="shared" si="125"/>
        <v>5921</v>
      </c>
      <c r="AJ164" s="142">
        <f t="shared" si="125"/>
        <v>0</v>
      </c>
      <c r="AK164" s="142">
        <f t="shared" si="125"/>
        <v>0</v>
      </c>
      <c r="AL164" s="142">
        <f t="shared" si="125"/>
        <v>72.063000000000102</v>
      </c>
      <c r="AM164" s="142">
        <f t="shared" si="125"/>
        <v>0</v>
      </c>
      <c r="AN164" s="142">
        <f t="shared" si="125"/>
        <v>0</v>
      </c>
      <c r="AO164" s="142">
        <f t="shared" si="125"/>
        <v>0</v>
      </c>
      <c r="AP164" s="142">
        <f t="shared" si="125"/>
        <v>0</v>
      </c>
      <c r="AQ164" s="142">
        <f t="shared" si="125"/>
        <v>0</v>
      </c>
      <c r="AR164" s="142">
        <f t="shared" si="125"/>
        <v>0</v>
      </c>
      <c r="AS164" s="142">
        <f t="shared" si="125"/>
        <v>0</v>
      </c>
      <c r="AT164" s="142">
        <f t="shared" si="125"/>
        <v>5774.98</v>
      </c>
      <c r="AU164" s="142">
        <f t="shared" si="125"/>
        <v>5669.8639999999996</v>
      </c>
      <c r="AV164" s="142">
        <f t="shared" si="125"/>
        <v>0</v>
      </c>
      <c r="AW164" s="142">
        <f t="shared" si="125"/>
        <v>0</v>
      </c>
      <c r="AX164" s="142">
        <f t="shared" si="125"/>
        <v>0</v>
      </c>
      <c r="AY164" s="142">
        <f t="shared" si="125"/>
        <v>0</v>
      </c>
      <c r="AZ164" s="142">
        <f t="shared" si="125"/>
        <v>0</v>
      </c>
      <c r="BA164" s="142">
        <f t="shared" si="125"/>
        <v>0</v>
      </c>
      <c r="BB164" s="142">
        <f t="shared" si="125"/>
        <v>646.02</v>
      </c>
      <c r="BC164" s="142">
        <f t="shared" si="125"/>
        <v>251.13599999999997</v>
      </c>
      <c r="BD164" s="142">
        <f t="shared" si="125"/>
        <v>0</v>
      </c>
      <c r="BE164" s="142">
        <f t="shared" si="125"/>
        <v>0</v>
      </c>
      <c r="BF164" s="142">
        <f t="shared" si="125"/>
        <v>646.02</v>
      </c>
      <c r="BG164" s="142">
        <f t="shared" si="125"/>
        <v>251.13599999999997</v>
      </c>
      <c r="BH164" s="142">
        <f t="shared" si="125"/>
        <v>0</v>
      </c>
      <c r="BI164" s="142">
        <f t="shared" si="125"/>
        <v>0</v>
      </c>
      <c r="BJ164" s="142">
        <f t="shared" si="125"/>
        <v>0</v>
      </c>
      <c r="BK164" s="142">
        <f t="shared" si="125"/>
        <v>0</v>
      </c>
      <c r="BL164" s="142">
        <f t="shared" si="125"/>
        <v>0</v>
      </c>
      <c r="BM164" s="142">
        <f t="shared" si="125"/>
        <v>0</v>
      </c>
      <c r="BN164" s="142">
        <f t="shared" si="125"/>
        <v>95508.900000000009</v>
      </c>
      <c r="BO164" s="142">
        <f t="shared" si="125"/>
        <v>22459</v>
      </c>
      <c r="BP164" s="142">
        <f t="shared" si="125"/>
        <v>0</v>
      </c>
      <c r="BQ164" s="142">
        <f t="shared" si="125"/>
        <v>0</v>
      </c>
      <c r="BR164" s="142">
        <f t="shared" si="125"/>
        <v>106129.90000000001</v>
      </c>
      <c r="BS164" s="142">
        <f t="shared" si="125"/>
        <v>28380</v>
      </c>
      <c r="BT164" s="142">
        <f t="shared" si="125"/>
        <v>0</v>
      </c>
      <c r="BU164" s="142">
        <f t="shared" si="125"/>
        <v>0</v>
      </c>
      <c r="BV164" s="142">
        <f t="shared" ref="BV164:CE164" si="126">SUM(BV165:BV167)+SUM(BV171:BV171)</f>
        <v>88129.900000000009</v>
      </c>
      <c r="BW164" s="142">
        <f t="shared" si="126"/>
        <v>10380</v>
      </c>
      <c r="BX164" s="142">
        <f t="shared" si="126"/>
        <v>0</v>
      </c>
      <c r="BY164" s="142">
        <f t="shared" si="126"/>
        <v>0</v>
      </c>
      <c r="BZ164" s="142">
        <f t="shared" si="126"/>
        <v>88129.900000000009</v>
      </c>
      <c r="CA164" s="142">
        <f t="shared" si="126"/>
        <v>10380</v>
      </c>
      <c r="CB164" s="142">
        <f t="shared" si="126"/>
        <v>0</v>
      </c>
      <c r="CC164" s="142">
        <f t="shared" si="126"/>
        <v>0</v>
      </c>
      <c r="CD164" s="142">
        <f t="shared" si="126"/>
        <v>0</v>
      </c>
      <c r="CE164" s="142">
        <f t="shared" si="126"/>
        <v>0</v>
      </c>
      <c r="CF164" s="257"/>
      <c r="CG164" s="44">
        <f t="shared" si="111"/>
        <v>-18000</v>
      </c>
      <c r="CN164" s="1" t="e">
        <f>CE164-#REF!</f>
        <v>#REF!</v>
      </c>
      <c r="CP164" s="44"/>
      <c r="CQ164" s="144"/>
    </row>
    <row r="165" spans="1:95" ht="28.15" customHeight="1">
      <c r="A165" s="154">
        <v>1</v>
      </c>
      <c r="B165" s="155" t="s">
        <v>1701</v>
      </c>
      <c r="C165" s="156" t="s">
        <v>1542</v>
      </c>
      <c r="D165" s="156"/>
      <c r="E165" s="156"/>
      <c r="F165" s="103" t="s">
        <v>1543</v>
      </c>
      <c r="G165" s="155"/>
      <c r="H165" s="156" t="s">
        <v>1702</v>
      </c>
      <c r="I165" s="156" t="s">
        <v>1703</v>
      </c>
      <c r="J165" s="153">
        <v>68505</v>
      </c>
      <c r="K165" s="153">
        <v>17298</v>
      </c>
      <c r="L165" s="157">
        <v>47000</v>
      </c>
      <c r="M165" s="153"/>
      <c r="N165" s="129">
        <v>6121</v>
      </c>
      <c r="O165" s="129">
        <v>1921</v>
      </c>
      <c r="P165" s="129">
        <v>0</v>
      </c>
      <c r="Q165" s="129">
        <v>0</v>
      </c>
      <c r="R165" s="129">
        <v>6121</v>
      </c>
      <c r="S165" s="129">
        <v>1921</v>
      </c>
      <c r="T165" s="129"/>
      <c r="U165" s="129"/>
      <c r="V165" s="129">
        <f t="shared" ref="V165:Y167" si="127">Z165+AH165+AX165</f>
        <v>6121</v>
      </c>
      <c r="W165" s="129">
        <f t="shared" si="127"/>
        <v>1921</v>
      </c>
      <c r="X165" s="129">
        <f t="shared" si="127"/>
        <v>0</v>
      </c>
      <c r="Y165" s="129">
        <f t="shared" si="127"/>
        <v>0</v>
      </c>
      <c r="Z165" s="129">
        <v>4200</v>
      </c>
      <c r="AA165" s="129"/>
      <c r="AB165" s="129"/>
      <c r="AC165" s="129"/>
      <c r="AD165" s="129">
        <v>4127.9369999999999</v>
      </c>
      <c r="AE165" s="129"/>
      <c r="AF165" s="129"/>
      <c r="AG165" s="129"/>
      <c r="AH165" s="129">
        <v>1921</v>
      </c>
      <c r="AI165" s="129">
        <v>1921</v>
      </c>
      <c r="AJ165" s="129"/>
      <c r="AK165" s="129"/>
      <c r="AL165" s="129">
        <f t="shared" ref="AL165:AM167" si="128">Z165-AD165</f>
        <v>72.063000000000102</v>
      </c>
      <c r="AM165" s="129">
        <f t="shared" si="128"/>
        <v>0</v>
      </c>
      <c r="AN165" s="129"/>
      <c r="AO165" s="129"/>
      <c r="AP165" s="129"/>
      <c r="AQ165" s="129"/>
      <c r="AR165" s="129"/>
      <c r="AS165" s="129"/>
      <c r="AT165" s="129">
        <v>1669.864</v>
      </c>
      <c r="AU165" s="129">
        <v>1669.864</v>
      </c>
      <c r="AV165" s="129"/>
      <c r="AW165" s="129"/>
      <c r="AX165" s="158">
        <f>AY165</f>
        <v>0</v>
      </c>
      <c r="AY165" s="129"/>
      <c r="AZ165" s="129"/>
      <c r="BA165" s="129"/>
      <c r="BB165" s="129">
        <f t="shared" ref="BB165:BC167" si="129">AH165-AT165</f>
        <v>251.13599999999997</v>
      </c>
      <c r="BC165" s="129">
        <f t="shared" si="129"/>
        <v>251.13599999999997</v>
      </c>
      <c r="BD165" s="129"/>
      <c r="BE165" s="129"/>
      <c r="BF165" s="129">
        <f t="shared" si="100"/>
        <v>251.13599999999997</v>
      </c>
      <c r="BG165" s="129">
        <f t="shared" si="100"/>
        <v>251.13599999999997</v>
      </c>
      <c r="BH165" s="129"/>
      <c r="BI165" s="129"/>
      <c r="BJ165" s="129">
        <f t="shared" si="101"/>
        <v>0</v>
      </c>
      <c r="BK165" s="129">
        <f t="shared" si="101"/>
        <v>0</v>
      </c>
      <c r="BL165" s="129"/>
      <c r="BM165" s="129"/>
      <c r="BN165" s="129">
        <f t="shared" ref="BN165:BQ167" si="130">N165-V165</f>
        <v>0</v>
      </c>
      <c r="BO165" s="129">
        <f t="shared" si="130"/>
        <v>0</v>
      </c>
      <c r="BP165" s="129">
        <f t="shared" si="130"/>
        <v>0</v>
      </c>
      <c r="BQ165" s="129">
        <f t="shared" si="130"/>
        <v>0</v>
      </c>
      <c r="BR165" s="129">
        <v>6121</v>
      </c>
      <c r="BS165" s="129">
        <v>1921</v>
      </c>
      <c r="BT165" s="129">
        <v>0</v>
      </c>
      <c r="BU165" s="129">
        <v>0</v>
      </c>
      <c r="BV165" s="157">
        <v>6121</v>
      </c>
      <c r="BW165" s="157">
        <v>1921</v>
      </c>
      <c r="BX165" s="157">
        <v>0</v>
      </c>
      <c r="BY165" s="157">
        <v>0</v>
      </c>
      <c r="BZ165" s="157">
        <v>6121</v>
      </c>
      <c r="CA165" s="157">
        <v>1921</v>
      </c>
      <c r="CB165" s="157">
        <v>0</v>
      </c>
      <c r="CC165" s="157">
        <v>0</v>
      </c>
      <c r="CD165" s="157">
        <f t="shared" si="102"/>
        <v>0</v>
      </c>
      <c r="CE165" s="157">
        <f t="shared" si="99"/>
        <v>0</v>
      </c>
      <c r="CF165" s="225"/>
      <c r="CG165" s="44">
        <f t="shared" si="111"/>
        <v>0</v>
      </c>
      <c r="CH165" t="s">
        <v>1547</v>
      </c>
      <c r="CI165" t="s">
        <v>62</v>
      </c>
      <c r="CJ165" t="s">
        <v>1582</v>
      </c>
      <c r="CK165" t="s">
        <v>1560</v>
      </c>
      <c r="CN165" s="1" t="e">
        <f>CE165-#REF!</f>
        <v>#REF!</v>
      </c>
      <c r="CP165" s="44"/>
      <c r="CQ165" s="144"/>
    </row>
    <row r="166" spans="1:95" ht="28.15" customHeight="1">
      <c r="A166" s="154">
        <v>2</v>
      </c>
      <c r="B166" s="196" t="s">
        <v>1704</v>
      </c>
      <c r="C166" s="156" t="s">
        <v>1544</v>
      </c>
      <c r="D166" s="156"/>
      <c r="E166" s="156"/>
      <c r="F166" s="156" t="s">
        <v>1545</v>
      </c>
      <c r="G166" s="155"/>
      <c r="H166" s="156" t="s">
        <v>18</v>
      </c>
      <c r="I166" s="156" t="s">
        <v>1705</v>
      </c>
      <c r="J166" s="153">
        <v>85611</v>
      </c>
      <c r="K166" s="153">
        <v>12911</v>
      </c>
      <c r="L166" s="157">
        <v>0</v>
      </c>
      <c r="M166" s="153">
        <v>0</v>
      </c>
      <c r="N166" s="129">
        <v>77049.900000000009</v>
      </c>
      <c r="O166" s="129">
        <v>4000</v>
      </c>
      <c r="P166" s="129">
        <v>0</v>
      </c>
      <c r="Q166" s="129">
        <v>0</v>
      </c>
      <c r="R166" s="129">
        <v>77049.900000000009</v>
      </c>
      <c r="S166" s="129">
        <v>4000</v>
      </c>
      <c r="T166" s="129"/>
      <c r="U166" s="129"/>
      <c r="V166" s="129">
        <f t="shared" si="127"/>
        <v>4000</v>
      </c>
      <c r="W166" s="129">
        <f t="shared" si="127"/>
        <v>4000</v>
      </c>
      <c r="X166" s="129">
        <f t="shared" si="127"/>
        <v>0</v>
      </c>
      <c r="Y166" s="129">
        <f t="shared" si="127"/>
        <v>0</v>
      </c>
      <c r="Z166" s="129"/>
      <c r="AA166" s="129"/>
      <c r="AB166" s="129"/>
      <c r="AC166" s="129"/>
      <c r="AD166" s="129"/>
      <c r="AE166" s="129"/>
      <c r="AF166" s="129"/>
      <c r="AG166" s="129"/>
      <c r="AH166" s="129">
        <v>4000</v>
      </c>
      <c r="AI166" s="129">
        <v>4000</v>
      </c>
      <c r="AJ166" s="129"/>
      <c r="AK166" s="129"/>
      <c r="AL166" s="129">
        <f t="shared" si="128"/>
        <v>0</v>
      </c>
      <c r="AM166" s="129">
        <f t="shared" si="128"/>
        <v>0</v>
      </c>
      <c r="AN166" s="129"/>
      <c r="AO166" s="129"/>
      <c r="AP166" s="129"/>
      <c r="AQ166" s="129"/>
      <c r="AR166" s="129"/>
      <c r="AS166" s="129"/>
      <c r="AT166" s="129">
        <v>4000</v>
      </c>
      <c r="AU166" s="129">
        <v>4000</v>
      </c>
      <c r="AV166" s="129"/>
      <c r="AW166" s="129"/>
      <c r="AX166" s="158">
        <f>AY166</f>
        <v>0</v>
      </c>
      <c r="AY166" s="129"/>
      <c r="AZ166" s="129"/>
      <c r="BA166" s="129"/>
      <c r="BB166" s="129">
        <f t="shared" si="129"/>
        <v>0</v>
      </c>
      <c r="BC166" s="129">
        <f t="shared" si="129"/>
        <v>0</v>
      </c>
      <c r="BD166" s="129"/>
      <c r="BE166" s="129"/>
      <c r="BF166" s="129">
        <f t="shared" si="100"/>
        <v>0</v>
      </c>
      <c r="BG166" s="129">
        <f t="shared" si="100"/>
        <v>0</v>
      </c>
      <c r="BH166" s="129"/>
      <c r="BI166" s="129"/>
      <c r="BJ166" s="129">
        <f t="shared" si="101"/>
        <v>0</v>
      </c>
      <c r="BK166" s="129">
        <f t="shared" si="101"/>
        <v>0</v>
      </c>
      <c r="BL166" s="129"/>
      <c r="BM166" s="129"/>
      <c r="BN166" s="129">
        <f t="shared" si="130"/>
        <v>73049.900000000009</v>
      </c>
      <c r="BO166" s="129">
        <f t="shared" si="130"/>
        <v>0</v>
      </c>
      <c r="BP166" s="129">
        <f t="shared" si="130"/>
        <v>0</v>
      </c>
      <c r="BQ166" s="129">
        <f t="shared" si="130"/>
        <v>0</v>
      </c>
      <c r="BR166" s="129">
        <v>77049.900000000009</v>
      </c>
      <c r="BS166" s="129">
        <v>4000</v>
      </c>
      <c r="BT166" s="129">
        <v>0</v>
      </c>
      <c r="BU166" s="129">
        <v>0</v>
      </c>
      <c r="BV166" s="157">
        <v>77049.900000000009</v>
      </c>
      <c r="BW166" s="157">
        <v>4000</v>
      </c>
      <c r="BX166" s="157">
        <v>0</v>
      </c>
      <c r="BY166" s="157">
        <v>0</v>
      </c>
      <c r="BZ166" s="157">
        <v>77049.900000000009</v>
      </c>
      <c r="CA166" s="157">
        <v>4000</v>
      </c>
      <c r="CB166" s="157">
        <v>0</v>
      </c>
      <c r="CC166" s="157">
        <v>0</v>
      </c>
      <c r="CD166" s="157">
        <f t="shared" si="102"/>
        <v>0</v>
      </c>
      <c r="CE166" s="157">
        <f t="shared" si="99"/>
        <v>0</v>
      </c>
      <c r="CF166" s="159"/>
      <c r="CG166" s="44">
        <f t="shared" si="111"/>
        <v>0</v>
      </c>
      <c r="CH166" t="s">
        <v>1547</v>
      </c>
      <c r="CI166" t="s">
        <v>62</v>
      </c>
      <c r="CJ166" t="s">
        <v>1681</v>
      </c>
      <c r="CK166" t="s">
        <v>1560</v>
      </c>
      <c r="CN166" s="1" t="e">
        <f>CE166-#REF!</f>
        <v>#REF!</v>
      </c>
      <c r="CP166" s="44"/>
      <c r="CQ166" s="144"/>
    </row>
    <row r="167" spans="1:95" ht="38.25">
      <c r="A167" s="154">
        <v>3</v>
      </c>
      <c r="B167" s="196" t="s">
        <v>1706</v>
      </c>
      <c r="C167" s="156" t="s">
        <v>1707</v>
      </c>
      <c r="D167" s="156"/>
      <c r="E167" s="156"/>
      <c r="F167" s="156" t="s">
        <v>15</v>
      </c>
      <c r="G167" s="155"/>
      <c r="H167" s="156" t="s">
        <v>1708</v>
      </c>
      <c r="I167" s="156" t="s">
        <v>1709</v>
      </c>
      <c r="J167" s="153">
        <v>47732</v>
      </c>
      <c r="K167" s="153">
        <v>20732</v>
      </c>
      <c r="L167" s="157">
        <v>0</v>
      </c>
      <c r="M167" s="153">
        <v>0</v>
      </c>
      <c r="N167" s="129">
        <v>18500</v>
      </c>
      <c r="O167" s="129">
        <v>18000</v>
      </c>
      <c r="P167" s="129">
        <v>0</v>
      </c>
      <c r="Q167" s="129">
        <v>0</v>
      </c>
      <c r="R167" s="129">
        <v>18500</v>
      </c>
      <c r="S167" s="129">
        <v>18000</v>
      </c>
      <c r="T167" s="129"/>
      <c r="U167" s="129"/>
      <c r="V167" s="129">
        <f t="shared" si="127"/>
        <v>500</v>
      </c>
      <c r="W167" s="129">
        <f t="shared" si="127"/>
        <v>0</v>
      </c>
      <c r="X167" s="129">
        <f t="shared" si="127"/>
        <v>0</v>
      </c>
      <c r="Y167" s="129">
        <f t="shared" si="127"/>
        <v>0</v>
      </c>
      <c r="Z167" s="129"/>
      <c r="AA167" s="129"/>
      <c r="AB167" s="129"/>
      <c r="AC167" s="129"/>
      <c r="AD167" s="129"/>
      <c r="AE167" s="129"/>
      <c r="AF167" s="129"/>
      <c r="AG167" s="129"/>
      <c r="AH167" s="129">
        <v>500</v>
      </c>
      <c r="AI167" s="129"/>
      <c r="AJ167" s="129"/>
      <c r="AK167" s="129"/>
      <c r="AL167" s="129">
        <f t="shared" si="128"/>
        <v>0</v>
      </c>
      <c r="AM167" s="129">
        <f t="shared" si="128"/>
        <v>0</v>
      </c>
      <c r="AN167" s="129"/>
      <c r="AO167" s="129"/>
      <c r="AP167" s="129"/>
      <c r="AQ167" s="129"/>
      <c r="AR167" s="129"/>
      <c r="AS167" s="129"/>
      <c r="AT167" s="129">
        <v>105.116</v>
      </c>
      <c r="AU167" s="129">
        <v>0</v>
      </c>
      <c r="AV167" s="129"/>
      <c r="AW167" s="129"/>
      <c r="AX167" s="158"/>
      <c r="AY167" s="129"/>
      <c r="AZ167" s="129"/>
      <c r="BA167" s="129"/>
      <c r="BB167" s="129">
        <f t="shared" si="129"/>
        <v>394.88400000000001</v>
      </c>
      <c r="BC167" s="129">
        <f t="shared" si="129"/>
        <v>0</v>
      </c>
      <c r="BD167" s="129"/>
      <c r="BE167" s="129"/>
      <c r="BF167" s="129">
        <f t="shared" si="100"/>
        <v>394.88400000000001</v>
      </c>
      <c r="BG167" s="129">
        <f t="shared" si="100"/>
        <v>0</v>
      </c>
      <c r="BH167" s="129"/>
      <c r="BI167" s="129"/>
      <c r="BJ167" s="129">
        <f t="shared" si="101"/>
        <v>0</v>
      </c>
      <c r="BK167" s="129">
        <f t="shared" si="101"/>
        <v>0</v>
      </c>
      <c r="BL167" s="129"/>
      <c r="BM167" s="129"/>
      <c r="BN167" s="129">
        <f t="shared" si="130"/>
        <v>18000</v>
      </c>
      <c r="BO167" s="129">
        <f t="shared" si="130"/>
        <v>18000</v>
      </c>
      <c r="BP167" s="129">
        <f t="shared" si="130"/>
        <v>0</v>
      </c>
      <c r="BQ167" s="129">
        <f t="shared" si="130"/>
        <v>0</v>
      </c>
      <c r="BR167" s="129">
        <v>18500</v>
      </c>
      <c r="BS167" s="129">
        <v>18000</v>
      </c>
      <c r="BT167" s="129">
        <v>0</v>
      </c>
      <c r="BU167" s="129">
        <v>0</v>
      </c>
      <c r="BV167" s="157">
        <v>500</v>
      </c>
      <c r="BW167" s="157"/>
      <c r="BX167" s="157">
        <v>0</v>
      </c>
      <c r="BY167" s="157">
        <v>0</v>
      </c>
      <c r="BZ167" s="157">
        <v>500</v>
      </c>
      <c r="CA167" s="157"/>
      <c r="CB167" s="157">
        <v>0</v>
      </c>
      <c r="CC167" s="157">
        <v>0</v>
      </c>
      <c r="CD167" s="157">
        <f t="shared" si="102"/>
        <v>0</v>
      </c>
      <c r="CE167" s="157">
        <f t="shared" si="99"/>
        <v>0</v>
      </c>
      <c r="CF167" s="225"/>
      <c r="CG167" s="44">
        <f t="shared" si="111"/>
        <v>-18000</v>
      </c>
      <c r="CH167" t="s">
        <v>1547</v>
      </c>
      <c r="CI167" t="s">
        <v>62</v>
      </c>
      <c r="CJ167" t="s">
        <v>1681</v>
      </c>
      <c r="CN167" s="1" t="e">
        <f>CE167-#REF!</f>
        <v>#REF!</v>
      </c>
      <c r="CP167" s="44"/>
      <c r="CQ167" s="144"/>
    </row>
    <row r="168" spans="1:95" ht="24.75" customHeight="1">
      <c r="A168" s="154"/>
      <c r="B168" s="197" t="s">
        <v>20</v>
      </c>
      <c r="C168" s="156"/>
      <c r="D168" s="156"/>
      <c r="E168" s="156"/>
      <c r="F168" s="156"/>
      <c r="G168" s="155"/>
      <c r="H168" s="156"/>
      <c r="I168" s="156"/>
      <c r="J168" s="153"/>
      <c r="K168" s="153"/>
      <c r="L168" s="157"/>
      <c r="M168" s="153"/>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58"/>
      <c r="AY168" s="129"/>
      <c r="AZ168" s="129"/>
      <c r="BA168" s="129"/>
      <c r="BB168" s="129"/>
      <c r="BC168" s="129"/>
      <c r="BD168" s="129"/>
      <c r="BE168" s="129"/>
      <c r="BF168" s="129"/>
      <c r="BG168" s="129"/>
      <c r="BH168" s="129"/>
      <c r="BI168" s="129"/>
      <c r="BJ168" s="129"/>
      <c r="BK168" s="129"/>
      <c r="BL168" s="129"/>
      <c r="BM168" s="129"/>
      <c r="BN168" s="129"/>
      <c r="BO168" s="129"/>
      <c r="BP168" s="129"/>
      <c r="BQ168" s="129"/>
      <c r="BR168" s="129"/>
      <c r="BS168" s="129"/>
      <c r="BT168" s="129"/>
      <c r="BU168" s="129"/>
      <c r="BV168" s="157"/>
      <c r="BW168" s="157"/>
      <c r="BX168" s="157"/>
      <c r="BY168" s="157"/>
      <c r="BZ168" s="157"/>
      <c r="CA168" s="157"/>
      <c r="CB168" s="157"/>
      <c r="CC168" s="157"/>
      <c r="CD168" s="157">
        <f t="shared" si="102"/>
        <v>0</v>
      </c>
      <c r="CE168" s="157">
        <f t="shared" si="99"/>
        <v>0</v>
      </c>
      <c r="CF168" s="225"/>
      <c r="CG168" s="44">
        <f t="shared" si="111"/>
        <v>0</v>
      </c>
      <c r="CN168" s="1"/>
      <c r="CP168" s="44"/>
      <c r="CQ168" s="144"/>
    </row>
    <row r="169" spans="1:95" s="116" customFormat="1" ht="27.2" customHeight="1">
      <c r="A169" s="198"/>
      <c r="B169" s="197" t="s">
        <v>1710</v>
      </c>
      <c r="C169" s="199"/>
      <c r="D169" s="199"/>
      <c r="E169" s="199"/>
      <c r="F169" s="199"/>
      <c r="G169" s="200"/>
      <c r="H169" s="199"/>
      <c r="I169" s="199"/>
      <c r="J169" s="201"/>
      <c r="K169" s="201"/>
      <c r="L169" s="202"/>
      <c r="M169" s="201"/>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4"/>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v>8500</v>
      </c>
      <c r="BS169" s="203">
        <v>8500</v>
      </c>
      <c r="BT169" s="203"/>
      <c r="BU169" s="203"/>
      <c r="BV169" s="202"/>
      <c r="BW169" s="202"/>
      <c r="BX169" s="202"/>
      <c r="BY169" s="202"/>
      <c r="BZ169" s="202"/>
      <c r="CA169" s="202"/>
      <c r="CB169" s="202"/>
      <c r="CC169" s="202"/>
      <c r="CD169" s="157">
        <f t="shared" si="102"/>
        <v>0</v>
      </c>
      <c r="CE169" s="157">
        <f t="shared" si="99"/>
        <v>0</v>
      </c>
      <c r="CF169" s="391"/>
      <c r="CG169" s="44">
        <f t="shared" si="111"/>
        <v>-8500</v>
      </c>
      <c r="CL169" s="205"/>
      <c r="CM169" s="205"/>
      <c r="CN169" s="206"/>
      <c r="CP169" s="207"/>
      <c r="CQ169" s="208"/>
    </row>
    <row r="170" spans="1:95" s="116" customFormat="1" ht="32.25" customHeight="1">
      <c r="A170" s="198"/>
      <c r="B170" s="197" t="s">
        <v>1711</v>
      </c>
      <c r="C170" s="199"/>
      <c r="D170" s="199"/>
      <c r="E170" s="199"/>
      <c r="F170" s="199"/>
      <c r="G170" s="200"/>
      <c r="H170" s="199"/>
      <c r="I170" s="199"/>
      <c r="J170" s="201"/>
      <c r="K170" s="201"/>
      <c r="L170" s="202"/>
      <c r="M170" s="201"/>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4"/>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v>9500</v>
      </c>
      <c r="BS170" s="203">
        <v>9500</v>
      </c>
      <c r="BT170" s="203"/>
      <c r="BU170" s="203"/>
      <c r="BV170" s="202"/>
      <c r="BW170" s="202"/>
      <c r="BX170" s="202"/>
      <c r="BY170" s="202"/>
      <c r="BZ170" s="202"/>
      <c r="CA170" s="202"/>
      <c r="CB170" s="202"/>
      <c r="CC170" s="202"/>
      <c r="CD170" s="157">
        <f t="shared" si="102"/>
        <v>0</v>
      </c>
      <c r="CE170" s="157">
        <f t="shared" si="99"/>
        <v>0</v>
      </c>
      <c r="CF170" s="391"/>
      <c r="CG170" s="44">
        <f t="shared" si="111"/>
        <v>-9500</v>
      </c>
      <c r="CL170" s="205"/>
      <c r="CM170" s="205"/>
      <c r="CN170" s="206"/>
      <c r="CP170" s="209"/>
      <c r="CQ170" s="208"/>
    </row>
    <row r="171" spans="1:95" ht="28.15" customHeight="1">
      <c r="A171" s="154">
        <v>4</v>
      </c>
      <c r="B171" s="171" t="s">
        <v>1712</v>
      </c>
      <c r="C171" s="103" t="s">
        <v>1713</v>
      </c>
      <c r="D171" s="103"/>
      <c r="E171" s="103"/>
      <c r="F171" s="103" t="s">
        <v>15</v>
      </c>
      <c r="G171" s="189"/>
      <c r="H171" s="103" t="s">
        <v>1708</v>
      </c>
      <c r="I171" s="103" t="s">
        <v>1714</v>
      </c>
      <c r="J171" s="106">
        <v>25522</v>
      </c>
      <c r="K171" s="106">
        <v>4459</v>
      </c>
      <c r="L171" s="157"/>
      <c r="M171" s="157"/>
      <c r="N171" s="129">
        <v>4459</v>
      </c>
      <c r="O171" s="129">
        <v>4459</v>
      </c>
      <c r="P171" s="129">
        <v>0</v>
      </c>
      <c r="Q171" s="129">
        <v>0</v>
      </c>
      <c r="R171" s="129">
        <v>4459</v>
      </c>
      <c r="S171" s="129">
        <v>4459</v>
      </c>
      <c r="T171" s="129"/>
      <c r="U171" s="129"/>
      <c r="V171" s="129">
        <f>Z171+AH171+AX171</f>
        <v>0</v>
      </c>
      <c r="W171" s="129">
        <f>AA171+AI171+AY171</f>
        <v>0</v>
      </c>
      <c r="X171" s="129">
        <f>AB171+AJ171+AZ171</f>
        <v>0</v>
      </c>
      <c r="Y171" s="129">
        <f>AC171+AK171+BA171</f>
        <v>0</v>
      </c>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c r="AW171" s="129"/>
      <c r="AX171" s="158"/>
      <c r="AY171" s="129"/>
      <c r="AZ171" s="129"/>
      <c r="BA171" s="129"/>
      <c r="BB171" s="129"/>
      <c r="BC171" s="129"/>
      <c r="BD171" s="129"/>
      <c r="BE171" s="129"/>
      <c r="BF171" s="129">
        <f>BB171</f>
        <v>0</v>
      </c>
      <c r="BG171" s="129">
        <f>BC171</f>
        <v>0</v>
      </c>
      <c r="BH171" s="129"/>
      <c r="BI171" s="129"/>
      <c r="BJ171" s="129">
        <f>AX171</f>
        <v>0</v>
      </c>
      <c r="BK171" s="129">
        <f>AY171</f>
        <v>0</v>
      </c>
      <c r="BL171" s="129"/>
      <c r="BM171" s="129"/>
      <c r="BN171" s="129">
        <f t="shared" ref="BN171:BQ171" si="131">N171-V171</f>
        <v>4459</v>
      </c>
      <c r="BO171" s="129">
        <f t="shared" si="131"/>
        <v>4459</v>
      </c>
      <c r="BP171" s="129">
        <f t="shared" si="131"/>
        <v>0</v>
      </c>
      <c r="BQ171" s="129">
        <f t="shared" si="131"/>
        <v>0</v>
      </c>
      <c r="BR171" s="129">
        <v>4459</v>
      </c>
      <c r="BS171" s="129">
        <v>4459</v>
      </c>
      <c r="BT171" s="129">
        <v>0</v>
      </c>
      <c r="BU171" s="129">
        <v>0</v>
      </c>
      <c r="BV171" s="157">
        <v>4459</v>
      </c>
      <c r="BW171" s="157">
        <v>4459</v>
      </c>
      <c r="BX171" s="157">
        <v>0</v>
      </c>
      <c r="BY171" s="157">
        <v>0</v>
      </c>
      <c r="BZ171" s="157">
        <v>4459</v>
      </c>
      <c r="CA171" s="157">
        <v>4459</v>
      </c>
      <c r="CB171" s="157">
        <v>0</v>
      </c>
      <c r="CC171" s="157">
        <v>0</v>
      </c>
      <c r="CD171" s="157">
        <f t="shared" si="102"/>
        <v>0</v>
      </c>
      <c r="CE171" s="157">
        <f t="shared" si="99"/>
        <v>0</v>
      </c>
      <c r="CF171" s="159"/>
      <c r="CG171" s="44">
        <f t="shared" si="111"/>
        <v>0</v>
      </c>
      <c r="CH171" t="s">
        <v>1549</v>
      </c>
      <c r="CI171" t="s">
        <v>62</v>
      </c>
      <c r="CJ171" t="s">
        <v>1681</v>
      </c>
      <c r="CK171" t="s">
        <v>1560</v>
      </c>
      <c r="CN171" s="1" t="e">
        <f>CE171-#REF!</f>
        <v>#REF!</v>
      </c>
      <c r="CP171" s="44"/>
      <c r="CQ171" s="144"/>
    </row>
    <row r="172" spans="1:95" ht="28.15" customHeight="1">
      <c r="A172" s="139" t="s">
        <v>1715</v>
      </c>
      <c r="B172" s="145" t="s">
        <v>1716</v>
      </c>
      <c r="C172" s="145"/>
      <c r="D172" s="145"/>
      <c r="E172" s="145"/>
      <c r="F172" s="145"/>
      <c r="G172" s="147"/>
      <c r="H172" s="145"/>
      <c r="I172" s="145"/>
      <c r="J172" s="142">
        <v>826286.33782200003</v>
      </c>
      <c r="K172" s="142">
        <v>826286.33782200003</v>
      </c>
      <c r="L172" s="142">
        <v>0</v>
      </c>
      <c r="M172" s="142">
        <v>0</v>
      </c>
      <c r="N172" s="143">
        <f t="shared" ref="N172:BR172" si="132">SUM(N173:N248)</f>
        <v>20899.350000000002</v>
      </c>
      <c r="O172" s="143">
        <f t="shared" si="132"/>
        <v>20899.350000000002</v>
      </c>
      <c r="P172" s="143">
        <f t="shared" si="132"/>
        <v>0</v>
      </c>
      <c r="Q172" s="143">
        <f t="shared" si="132"/>
        <v>0</v>
      </c>
      <c r="R172" s="143">
        <f t="shared" si="132"/>
        <v>20899.350000000002</v>
      </c>
      <c r="S172" s="143">
        <f t="shared" si="132"/>
        <v>20899.350000000002</v>
      </c>
      <c r="T172" s="143">
        <f t="shared" si="132"/>
        <v>0</v>
      </c>
      <c r="U172" s="143">
        <f t="shared" si="132"/>
        <v>0</v>
      </c>
      <c r="V172" s="143">
        <f t="shared" si="132"/>
        <v>10899.350000000002</v>
      </c>
      <c r="W172" s="143">
        <f t="shared" si="132"/>
        <v>10899.350000000002</v>
      </c>
      <c r="X172" s="143">
        <f t="shared" si="132"/>
        <v>0</v>
      </c>
      <c r="Y172" s="143">
        <f t="shared" si="132"/>
        <v>0</v>
      </c>
      <c r="Z172" s="143">
        <f t="shared" si="132"/>
        <v>7369.3499999999995</v>
      </c>
      <c r="AA172" s="143">
        <f t="shared" si="132"/>
        <v>7369.3499999999995</v>
      </c>
      <c r="AB172" s="143">
        <f t="shared" si="132"/>
        <v>0</v>
      </c>
      <c r="AC172" s="143">
        <f t="shared" si="132"/>
        <v>0</v>
      </c>
      <c r="AD172" s="143">
        <f t="shared" si="132"/>
        <v>6235.2615999999989</v>
      </c>
      <c r="AE172" s="143">
        <f t="shared" si="132"/>
        <v>6235.2615999999989</v>
      </c>
      <c r="AF172" s="143">
        <f t="shared" si="132"/>
        <v>0</v>
      </c>
      <c r="AG172" s="143">
        <f t="shared" si="132"/>
        <v>0</v>
      </c>
      <c r="AH172" s="143">
        <f t="shared" si="132"/>
        <v>2280</v>
      </c>
      <c r="AI172" s="143">
        <f t="shared" si="132"/>
        <v>2280</v>
      </c>
      <c r="AJ172" s="143">
        <f t="shared" si="132"/>
        <v>0</v>
      </c>
      <c r="AK172" s="143">
        <f t="shared" si="132"/>
        <v>0</v>
      </c>
      <c r="AL172" s="143">
        <f t="shared" si="132"/>
        <v>1134.0883999999999</v>
      </c>
      <c r="AM172" s="143">
        <f t="shared" si="132"/>
        <v>1134.0883999999999</v>
      </c>
      <c r="AN172" s="143">
        <f t="shared" si="132"/>
        <v>0</v>
      </c>
      <c r="AO172" s="143">
        <f t="shared" si="132"/>
        <v>0</v>
      </c>
      <c r="AP172" s="143">
        <f t="shared" si="132"/>
        <v>580.89440000000002</v>
      </c>
      <c r="AQ172" s="143">
        <f t="shared" si="132"/>
        <v>580.89440000000002</v>
      </c>
      <c r="AR172" s="143">
        <f t="shared" si="132"/>
        <v>0</v>
      </c>
      <c r="AS172" s="143">
        <f t="shared" si="132"/>
        <v>0</v>
      </c>
      <c r="AT172" s="143">
        <f t="shared" si="132"/>
        <v>2192.3936400000002</v>
      </c>
      <c r="AU172" s="143">
        <f t="shared" si="132"/>
        <v>2192.3936400000002</v>
      </c>
      <c r="AV172" s="143">
        <f t="shared" si="132"/>
        <v>0</v>
      </c>
      <c r="AW172" s="143">
        <f t="shared" si="132"/>
        <v>0</v>
      </c>
      <c r="AX172" s="143">
        <f t="shared" si="132"/>
        <v>1250</v>
      </c>
      <c r="AY172" s="143">
        <f t="shared" si="132"/>
        <v>1250</v>
      </c>
      <c r="AZ172" s="143">
        <f t="shared" si="132"/>
        <v>0</v>
      </c>
      <c r="BA172" s="143">
        <f t="shared" si="132"/>
        <v>0</v>
      </c>
      <c r="BB172" s="143">
        <f t="shared" si="132"/>
        <v>87.606359999999995</v>
      </c>
      <c r="BC172" s="143">
        <f t="shared" si="132"/>
        <v>87.606359999999995</v>
      </c>
      <c r="BD172" s="143">
        <f t="shared" si="132"/>
        <v>0</v>
      </c>
      <c r="BE172" s="143">
        <f t="shared" si="132"/>
        <v>0</v>
      </c>
      <c r="BF172" s="143">
        <f t="shared" si="132"/>
        <v>87.606359999999995</v>
      </c>
      <c r="BG172" s="143">
        <f t="shared" si="132"/>
        <v>87.606359999999995</v>
      </c>
      <c r="BH172" s="143">
        <f t="shared" si="132"/>
        <v>0</v>
      </c>
      <c r="BI172" s="143">
        <f t="shared" si="132"/>
        <v>0</v>
      </c>
      <c r="BJ172" s="143">
        <f t="shared" si="132"/>
        <v>1250</v>
      </c>
      <c r="BK172" s="143">
        <f t="shared" si="132"/>
        <v>1250</v>
      </c>
      <c r="BL172" s="143">
        <f t="shared" si="132"/>
        <v>0</v>
      </c>
      <c r="BM172" s="143">
        <f t="shared" si="132"/>
        <v>0</v>
      </c>
      <c r="BN172" s="143">
        <f t="shared" si="132"/>
        <v>10000</v>
      </c>
      <c r="BO172" s="143">
        <f t="shared" si="132"/>
        <v>10000</v>
      </c>
      <c r="BP172" s="143">
        <f t="shared" si="132"/>
        <v>0</v>
      </c>
      <c r="BQ172" s="143">
        <f t="shared" si="132"/>
        <v>0</v>
      </c>
      <c r="BR172" s="143">
        <f t="shared" si="132"/>
        <v>20899.350000000002</v>
      </c>
      <c r="BS172" s="143">
        <f t="shared" ref="BS172:CE172" si="133">SUM(BS173:BS248)</f>
        <v>20899.350000000002</v>
      </c>
      <c r="BT172" s="143">
        <f t="shared" si="133"/>
        <v>0</v>
      </c>
      <c r="BU172" s="143">
        <f t="shared" si="133"/>
        <v>0</v>
      </c>
      <c r="BV172" s="142">
        <f t="shared" si="133"/>
        <v>20899.350000000002</v>
      </c>
      <c r="BW172" s="142">
        <f t="shared" si="133"/>
        <v>20899.350000000002</v>
      </c>
      <c r="BX172" s="142">
        <f t="shared" si="133"/>
        <v>0</v>
      </c>
      <c r="BY172" s="142">
        <f t="shared" si="133"/>
        <v>0</v>
      </c>
      <c r="BZ172" s="142">
        <f t="shared" si="133"/>
        <v>12399.350000000002</v>
      </c>
      <c r="CA172" s="142">
        <f t="shared" si="133"/>
        <v>12399.350000000002</v>
      </c>
      <c r="CB172" s="142">
        <f t="shared" si="133"/>
        <v>0</v>
      </c>
      <c r="CC172" s="142">
        <f t="shared" si="133"/>
        <v>0</v>
      </c>
      <c r="CD172" s="142">
        <f t="shared" si="133"/>
        <v>0</v>
      </c>
      <c r="CE172" s="142">
        <f t="shared" si="133"/>
        <v>8500</v>
      </c>
      <c r="CF172" s="257"/>
      <c r="CG172" s="44">
        <f t="shared" si="111"/>
        <v>0</v>
      </c>
      <c r="CN172" s="1" t="e">
        <f>CE172-#REF!</f>
        <v>#REF!</v>
      </c>
      <c r="CP172" s="44"/>
      <c r="CQ172" s="144"/>
    </row>
    <row r="173" spans="1:95" ht="28.15" hidden="1" customHeight="1" outlineLevel="1">
      <c r="A173" s="154">
        <v>1</v>
      </c>
      <c r="B173" s="210" t="s">
        <v>1717</v>
      </c>
      <c r="C173" s="155" t="s">
        <v>1589</v>
      </c>
      <c r="D173" s="155"/>
      <c r="E173" s="155"/>
      <c r="F173" s="211" t="s">
        <v>17</v>
      </c>
      <c r="G173" s="155"/>
      <c r="H173" s="155"/>
      <c r="I173" s="156"/>
      <c r="J173" s="157"/>
      <c r="K173" s="157"/>
      <c r="L173" s="157"/>
      <c r="M173" s="157"/>
      <c r="N173" s="129">
        <v>30</v>
      </c>
      <c r="O173" s="129">
        <v>30</v>
      </c>
      <c r="P173" s="129">
        <v>0</v>
      </c>
      <c r="Q173" s="129">
        <v>0</v>
      </c>
      <c r="R173" s="129">
        <v>30</v>
      </c>
      <c r="S173" s="129">
        <v>30</v>
      </c>
      <c r="T173" s="129"/>
      <c r="U173" s="129"/>
      <c r="V173" s="129">
        <f t="shared" ref="V173:Y204" si="134">Z173+AH173+AX173</f>
        <v>30</v>
      </c>
      <c r="W173" s="129">
        <f t="shared" si="134"/>
        <v>30</v>
      </c>
      <c r="X173" s="129">
        <f t="shared" si="134"/>
        <v>0</v>
      </c>
      <c r="Y173" s="129">
        <f t="shared" si="134"/>
        <v>0</v>
      </c>
      <c r="Z173" s="129"/>
      <c r="AA173" s="129"/>
      <c r="AB173" s="129"/>
      <c r="AC173" s="129"/>
      <c r="AD173" s="129"/>
      <c r="AE173" s="129"/>
      <c r="AF173" s="129"/>
      <c r="AG173" s="129"/>
      <c r="AH173" s="129">
        <f>AI173</f>
        <v>30</v>
      </c>
      <c r="AI173" s="129">
        <v>30</v>
      </c>
      <c r="AJ173" s="129"/>
      <c r="AK173" s="129"/>
      <c r="AL173" s="129">
        <f t="shared" ref="AL173:AM204" si="135">Z173-AD173</f>
        <v>0</v>
      </c>
      <c r="AM173" s="129">
        <f t="shared" si="135"/>
        <v>0</v>
      </c>
      <c r="AN173" s="129"/>
      <c r="AO173" s="129"/>
      <c r="AP173" s="129"/>
      <c r="AQ173" s="129"/>
      <c r="AR173" s="129"/>
      <c r="AS173" s="129"/>
      <c r="AT173" s="129">
        <v>30</v>
      </c>
      <c r="AU173" s="129">
        <v>30</v>
      </c>
      <c r="AV173" s="129"/>
      <c r="AW173" s="129"/>
      <c r="AX173" s="129"/>
      <c r="AY173" s="129"/>
      <c r="AZ173" s="129"/>
      <c r="BA173" s="129"/>
      <c r="BB173" s="129">
        <f t="shared" ref="BB173:BC204" si="136">AH173-AT173</f>
        <v>0</v>
      </c>
      <c r="BC173" s="129">
        <f t="shared" si="136"/>
        <v>0</v>
      </c>
      <c r="BD173" s="129"/>
      <c r="BE173" s="129"/>
      <c r="BF173" s="129">
        <f t="shared" si="100"/>
        <v>0</v>
      </c>
      <c r="BG173" s="129">
        <f t="shared" si="100"/>
        <v>0</v>
      </c>
      <c r="BH173" s="129"/>
      <c r="BI173" s="129"/>
      <c r="BJ173" s="129">
        <f t="shared" si="101"/>
        <v>0</v>
      </c>
      <c r="BK173" s="129">
        <f t="shared" si="101"/>
        <v>0</v>
      </c>
      <c r="BL173" s="129"/>
      <c r="BM173" s="129"/>
      <c r="BN173" s="129">
        <f t="shared" ref="BN173:BQ204" si="137">N173-V173</f>
        <v>0</v>
      </c>
      <c r="BO173" s="129">
        <f t="shared" si="137"/>
        <v>0</v>
      </c>
      <c r="BP173" s="129">
        <f t="shared" si="137"/>
        <v>0</v>
      </c>
      <c r="BQ173" s="129">
        <f t="shared" si="137"/>
        <v>0</v>
      </c>
      <c r="BR173" s="129">
        <v>30</v>
      </c>
      <c r="BS173" s="129">
        <v>30</v>
      </c>
      <c r="BT173" s="129">
        <v>0</v>
      </c>
      <c r="BU173" s="129">
        <v>0</v>
      </c>
      <c r="BV173" s="157">
        <v>30</v>
      </c>
      <c r="BW173" s="157">
        <v>30</v>
      </c>
      <c r="BX173" s="157">
        <v>0</v>
      </c>
      <c r="BY173" s="157">
        <v>0</v>
      </c>
      <c r="BZ173" s="157">
        <v>30</v>
      </c>
      <c r="CA173" s="157">
        <v>30</v>
      </c>
      <c r="CB173" s="157">
        <v>0</v>
      </c>
      <c r="CC173" s="157">
        <v>0</v>
      </c>
      <c r="CD173" s="157">
        <f>IF(CA173&gt;BW173,CA173-BW173,0)</f>
        <v>0</v>
      </c>
      <c r="CE173" s="157">
        <f>IF(CA173&lt;BW173,BW173-CA173,0)</f>
        <v>0</v>
      </c>
      <c r="CF173" s="225"/>
      <c r="CG173" s="44">
        <f t="shared" si="111"/>
        <v>0</v>
      </c>
      <c r="CH173" t="s">
        <v>1538</v>
      </c>
      <c r="CI173" t="s">
        <v>62</v>
      </c>
      <c r="CJ173" t="s">
        <v>1585</v>
      </c>
      <c r="CN173" s="1" t="e">
        <f>CE173-#REF!</f>
        <v>#REF!</v>
      </c>
      <c r="CP173" s="44"/>
      <c r="CQ173" s="144"/>
    </row>
    <row r="174" spans="1:95" ht="28.15" hidden="1" customHeight="1" outlineLevel="1">
      <c r="A174" s="154">
        <v>2</v>
      </c>
      <c r="B174" s="196" t="s">
        <v>1718</v>
      </c>
      <c r="C174" s="196" t="s">
        <v>1719</v>
      </c>
      <c r="D174" s="196"/>
      <c r="E174" s="196"/>
      <c r="F174" s="180" t="s">
        <v>9</v>
      </c>
      <c r="G174" s="155"/>
      <c r="H174" s="155"/>
      <c r="I174" s="156"/>
      <c r="J174" s="157"/>
      <c r="K174" s="157"/>
      <c r="L174" s="157"/>
      <c r="M174" s="157"/>
      <c r="N174" s="129">
        <v>60</v>
      </c>
      <c r="O174" s="129">
        <v>60</v>
      </c>
      <c r="P174" s="129">
        <v>0</v>
      </c>
      <c r="Q174" s="129">
        <v>0</v>
      </c>
      <c r="R174" s="129">
        <v>60</v>
      </c>
      <c r="S174" s="129">
        <v>60</v>
      </c>
      <c r="T174" s="129"/>
      <c r="U174" s="129"/>
      <c r="V174" s="129">
        <f t="shared" si="134"/>
        <v>60</v>
      </c>
      <c r="W174" s="129">
        <f t="shared" si="134"/>
        <v>60</v>
      </c>
      <c r="X174" s="129">
        <f t="shared" si="134"/>
        <v>0</v>
      </c>
      <c r="Y174" s="129">
        <f t="shared" si="134"/>
        <v>0</v>
      </c>
      <c r="Z174" s="129"/>
      <c r="AA174" s="129"/>
      <c r="AB174" s="129"/>
      <c r="AC174" s="129"/>
      <c r="AD174" s="129"/>
      <c r="AE174" s="129"/>
      <c r="AF174" s="129"/>
      <c r="AG174" s="129"/>
      <c r="AH174" s="129">
        <f>AI174</f>
        <v>60</v>
      </c>
      <c r="AI174" s="129">
        <v>60</v>
      </c>
      <c r="AJ174" s="129"/>
      <c r="AK174" s="129"/>
      <c r="AL174" s="129">
        <f t="shared" si="135"/>
        <v>0</v>
      </c>
      <c r="AM174" s="129">
        <f t="shared" si="135"/>
        <v>0</v>
      </c>
      <c r="AN174" s="129"/>
      <c r="AO174" s="129"/>
      <c r="AP174" s="129"/>
      <c r="AQ174" s="129"/>
      <c r="AR174" s="129"/>
      <c r="AS174" s="129"/>
      <c r="AT174" s="129">
        <v>60</v>
      </c>
      <c r="AU174" s="129">
        <v>60</v>
      </c>
      <c r="AV174" s="129"/>
      <c r="AW174" s="129"/>
      <c r="AX174" s="129"/>
      <c r="AY174" s="129"/>
      <c r="AZ174" s="129"/>
      <c r="BA174" s="129"/>
      <c r="BB174" s="129">
        <f t="shared" si="136"/>
        <v>0</v>
      </c>
      <c r="BC174" s="129">
        <f t="shared" si="136"/>
        <v>0</v>
      </c>
      <c r="BD174" s="129"/>
      <c r="BE174" s="129"/>
      <c r="BF174" s="129">
        <f t="shared" si="100"/>
        <v>0</v>
      </c>
      <c r="BG174" s="129">
        <f t="shared" si="100"/>
        <v>0</v>
      </c>
      <c r="BH174" s="129"/>
      <c r="BI174" s="129"/>
      <c r="BJ174" s="129">
        <f t="shared" si="101"/>
        <v>0</v>
      </c>
      <c r="BK174" s="129">
        <f t="shared" si="101"/>
        <v>0</v>
      </c>
      <c r="BL174" s="129"/>
      <c r="BM174" s="129"/>
      <c r="BN174" s="129">
        <f t="shared" si="137"/>
        <v>0</v>
      </c>
      <c r="BO174" s="129">
        <f t="shared" si="137"/>
        <v>0</v>
      </c>
      <c r="BP174" s="129">
        <f t="shared" si="137"/>
        <v>0</v>
      </c>
      <c r="BQ174" s="129">
        <f t="shared" si="137"/>
        <v>0</v>
      </c>
      <c r="BR174" s="129">
        <v>60</v>
      </c>
      <c r="BS174" s="129">
        <v>60</v>
      </c>
      <c r="BT174" s="129">
        <v>0</v>
      </c>
      <c r="BU174" s="129">
        <v>0</v>
      </c>
      <c r="BV174" s="157">
        <v>60</v>
      </c>
      <c r="BW174" s="157">
        <v>60</v>
      </c>
      <c r="BX174" s="157">
        <v>0</v>
      </c>
      <c r="BY174" s="157">
        <v>0</v>
      </c>
      <c r="BZ174" s="157">
        <v>60</v>
      </c>
      <c r="CA174" s="157">
        <v>60</v>
      </c>
      <c r="CB174" s="157">
        <v>0</v>
      </c>
      <c r="CC174" s="157">
        <v>0</v>
      </c>
      <c r="CD174" s="157">
        <f t="shared" ref="CD174:CD237" si="138">IF(CA174&gt;BW174,CA174-BW174,0)</f>
        <v>0</v>
      </c>
      <c r="CE174" s="157">
        <f t="shared" ref="CE174:CE237" si="139">IF(CA174&lt;BW174,BW174-CA174,0)</f>
        <v>0</v>
      </c>
      <c r="CF174" s="225"/>
      <c r="CG174" s="44">
        <f t="shared" si="111"/>
        <v>0</v>
      </c>
      <c r="CH174" t="s">
        <v>1538</v>
      </c>
      <c r="CI174" t="s">
        <v>62</v>
      </c>
      <c r="CJ174" t="s">
        <v>1585</v>
      </c>
      <c r="CN174" s="1" t="e">
        <f>CE174-#REF!</f>
        <v>#REF!</v>
      </c>
      <c r="CP174" s="44"/>
      <c r="CQ174" s="144"/>
    </row>
    <row r="175" spans="1:95" ht="28.15" hidden="1" customHeight="1" outlineLevel="1">
      <c r="A175" s="154">
        <v>3</v>
      </c>
      <c r="B175" s="178" t="s">
        <v>1720</v>
      </c>
      <c r="C175" s="103" t="s">
        <v>50</v>
      </c>
      <c r="D175" s="103"/>
      <c r="E175" s="103"/>
      <c r="F175" s="156" t="s">
        <v>9</v>
      </c>
      <c r="G175" s="155"/>
      <c r="H175" s="155"/>
      <c r="I175" s="103"/>
      <c r="J175" s="178">
        <v>1879</v>
      </c>
      <c r="K175" s="157">
        <v>1879</v>
      </c>
      <c r="L175" s="157">
        <v>0</v>
      </c>
      <c r="M175" s="157">
        <v>0</v>
      </c>
      <c r="N175" s="129">
        <v>50</v>
      </c>
      <c r="O175" s="129">
        <v>50</v>
      </c>
      <c r="P175" s="129">
        <v>0</v>
      </c>
      <c r="Q175" s="129">
        <v>0</v>
      </c>
      <c r="R175" s="129">
        <v>50</v>
      </c>
      <c r="S175" s="129">
        <v>50</v>
      </c>
      <c r="T175" s="129"/>
      <c r="U175" s="129"/>
      <c r="V175" s="129">
        <f t="shared" si="134"/>
        <v>50</v>
      </c>
      <c r="W175" s="129">
        <f t="shared" si="134"/>
        <v>50</v>
      </c>
      <c r="X175" s="129">
        <f t="shared" si="134"/>
        <v>0</v>
      </c>
      <c r="Y175" s="129">
        <f t="shared" si="134"/>
        <v>0</v>
      </c>
      <c r="Z175" s="129"/>
      <c r="AA175" s="129"/>
      <c r="AB175" s="129"/>
      <c r="AC175" s="129"/>
      <c r="AD175" s="129"/>
      <c r="AE175" s="129"/>
      <c r="AF175" s="129"/>
      <c r="AG175" s="129"/>
      <c r="AH175" s="129"/>
      <c r="AI175" s="129"/>
      <c r="AJ175" s="129"/>
      <c r="AK175" s="129"/>
      <c r="AL175" s="129">
        <f t="shared" si="135"/>
        <v>0</v>
      </c>
      <c r="AM175" s="129">
        <f t="shared" si="135"/>
        <v>0</v>
      </c>
      <c r="AN175" s="129"/>
      <c r="AO175" s="129"/>
      <c r="AP175" s="129"/>
      <c r="AQ175" s="129"/>
      <c r="AR175" s="129"/>
      <c r="AS175" s="129"/>
      <c r="AT175" s="129"/>
      <c r="AU175" s="129"/>
      <c r="AV175" s="129"/>
      <c r="AW175" s="129"/>
      <c r="AX175" s="158">
        <v>50</v>
      </c>
      <c r="AY175" s="129">
        <v>50</v>
      </c>
      <c r="AZ175" s="129"/>
      <c r="BA175" s="129"/>
      <c r="BB175" s="129">
        <f t="shared" si="136"/>
        <v>0</v>
      </c>
      <c r="BC175" s="129">
        <f t="shared" si="136"/>
        <v>0</v>
      </c>
      <c r="BD175" s="129"/>
      <c r="BE175" s="129"/>
      <c r="BF175" s="129">
        <f t="shared" si="100"/>
        <v>0</v>
      </c>
      <c r="BG175" s="129">
        <f t="shared" si="100"/>
        <v>0</v>
      </c>
      <c r="BH175" s="129"/>
      <c r="BI175" s="129"/>
      <c r="BJ175" s="129">
        <f t="shared" si="101"/>
        <v>50</v>
      </c>
      <c r="BK175" s="129">
        <f t="shared" si="101"/>
        <v>50</v>
      </c>
      <c r="BL175" s="129"/>
      <c r="BM175" s="129"/>
      <c r="BN175" s="129">
        <f t="shared" si="137"/>
        <v>0</v>
      </c>
      <c r="BO175" s="129">
        <f t="shared" si="137"/>
        <v>0</v>
      </c>
      <c r="BP175" s="129">
        <f t="shared" si="137"/>
        <v>0</v>
      </c>
      <c r="BQ175" s="129">
        <f t="shared" si="137"/>
        <v>0</v>
      </c>
      <c r="BR175" s="129">
        <v>50</v>
      </c>
      <c r="BS175" s="129">
        <v>50</v>
      </c>
      <c r="BT175" s="129">
        <v>0</v>
      </c>
      <c r="BU175" s="129">
        <v>0</v>
      </c>
      <c r="BV175" s="157">
        <v>50</v>
      </c>
      <c r="BW175" s="157">
        <v>50</v>
      </c>
      <c r="BX175" s="157">
        <v>0</v>
      </c>
      <c r="BY175" s="157">
        <v>0</v>
      </c>
      <c r="BZ175" s="157">
        <v>50</v>
      </c>
      <c r="CA175" s="157">
        <v>50</v>
      </c>
      <c r="CB175" s="157">
        <v>0</v>
      </c>
      <c r="CC175" s="157">
        <v>0</v>
      </c>
      <c r="CD175" s="157">
        <f t="shared" si="138"/>
        <v>0</v>
      </c>
      <c r="CE175" s="157">
        <f t="shared" si="139"/>
        <v>0</v>
      </c>
      <c r="CF175" s="225"/>
      <c r="CG175" s="44">
        <f t="shared" si="111"/>
        <v>0</v>
      </c>
      <c r="CH175" t="s">
        <v>1538</v>
      </c>
      <c r="CI175" t="s">
        <v>62</v>
      </c>
      <c r="CJ175" t="s">
        <v>1585</v>
      </c>
      <c r="CN175" s="1" t="e">
        <f>CE175-#REF!</f>
        <v>#REF!</v>
      </c>
      <c r="CP175" s="44"/>
      <c r="CQ175" s="144"/>
    </row>
    <row r="176" spans="1:95" s="212" customFormat="1" ht="28.15" hidden="1" customHeight="1" outlineLevel="1">
      <c r="A176" s="154">
        <v>4</v>
      </c>
      <c r="B176" s="210" t="s">
        <v>1721</v>
      </c>
      <c r="C176" s="171" t="s">
        <v>1722</v>
      </c>
      <c r="D176" s="171"/>
      <c r="E176" s="171"/>
      <c r="F176" s="211" t="s">
        <v>17</v>
      </c>
      <c r="G176" s="155"/>
      <c r="H176" s="155"/>
      <c r="I176" s="156" t="s">
        <v>1723</v>
      </c>
      <c r="J176" s="157">
        <v>32000</v>
      </c>
      <c r="K176" s="157">
        <v>32000</v>
      </c>
      <c r="L176" s="157">
        <v>0</v>
      </c>
      <c r="M176" s="157">
        <v>0</v>
      </c>
      <c r="N176" s="129">
        <v>350</v>
      </c>
      <c r="O176" s="129">
        <v>350</v>
      </c>
      <c r="P176" s="129">
        <v>0</v>
      </c>
      <c r="Q176" s="129">
        <v>0</v>
      </c>
      <c r="R176" s="129">
        <v>350</v>
      </c>
      <c r="S176" s="129">
        <v>350</v>
      </c>
      <c r="T176" s="129"/>
      <c r="U176" s="129"/>
      <c r="V176" s="129">
        <f t="shared" si="134"/>
        <v>350</v>
      </c>
      <c r="W176" s="129">
        <f t="shared" si="134"/>
        <v>350</v>
      </c>
      <c r="X176" s="129">
        <f t="shared" si="134"/>
        <v>0</v>
      </c>
      <c r="Y176" s="129">
        <f t="shared" si="134"/>
        <v>0</v>
      </c>
      <c r="Z176" s="129">
        <v>350</v>
      </c>
      <c r="AA176" s="129">
        <v>350</v>
      </c>
      <c r="AB176" s="129"/>
      <c r="AC176" s="129"/>
      <c r="AD176" s="129">
        <v>350</v>
      </c>
      <c r="AE176" s="129">
        <v>350</v>
      </c>
      <c r="AF176" s="129"/>
      <c r="AG176" s="129"/>
      <c r="AH176" s="129"/>
      <c r="AI176" s="129"/>
      <c r="AJ176" s="129"/>
      <c r="AK176" s="129"/>
      <c r="AL176" s="129">
        <f t="shared" si="135"/>
        <v>0</v>
      </c>
      <c r="AM176" s="129">
        <f t="shared" si="135"/>
        <v>0</v>
      </c>
      <c r="AN176" s="129"/>
      <c r="AO176" s="129"/>
      <c r="AP176" s="129"/>
      <c r="AQ176" s="129"/>
      <c r="AR176" s="129"/>
      <c r="AS176" s="129"/>
      <c r="AT176" s="129"/>
      <c r="AU176" s="129"/>
      <c r="AV176" s="129"/>
      <c r="AW176" s="129"/>
      <c r="AX176" s="129"/>
      <c r="AY176" s="129"/>
      <c r="AZ176" s="129"/>
      <c r="BA176" s="129"/>
      <c r="BB176" s="129">
        <f t="shared" si="136"/>
        <v>0</v>
      </c>
      <c r="BC176" s="129">
        <f t="shared" si="136"/>
        <v>0</v>
      </c>
      <c r="BD176" s="129"/>
      <c r="BE176" s="129"/>
      <c r="BF176" s="129">
        <f t="shared" si="100"/>
        <v>0</v>
      </c>
      <c r="BG176" s="129">
        <f t="shared" si="100"/>
        <v>0</v>
      </c>
      <c r="BH176" s="129"/>
      <c r="BI176" s="129"/>
      <c r="BJ176" s="129">
        <f t="shared" si="101"/>
        <v>0</v>
      </c>
      <c r="BK176" s="129">
        <f t="shared" si="101"/>
        <v>0</v>
      </c>
      <c r="BL176" s="129"/>
      <c r="BM176" s="129"/>
      <c r="BN176" s="129">
        <f t="shared" si="137"/>
        <v>0</v>
      </c>
      <c r="BO176" s="129">
        <f t="shared" si="137"/>
        <v>0</v>
      </c>
      <c r="BP176" s="129">
        <f t="shared" si="137"/>
        <v>0</v>
      </c>
      <c r="BQ176" s="129">
        <f t="shared" si="137"/>
        <v>0</v>
      </c>
      <c r="BR176" s="129">
        <v>350</v>
      </c>
      <c r="BS176" s="129">
        <v>350</v>
      </c>
      <c r="BT176" s="129">
        <v>0</v>
      </c>
      <c r="BU176" s="129">
        <v>0</v>
      </c>
      <c r="BV176" s="157">
        <v>350</v>
      </c>
      <c r="BW176" s="157">
        <v>350</v>
      </c>
      <c r="BX176" s="157">
        <v>0</v>
      </c>
      <c r="BY176" s="157">
        <v>0</v>
      </c>
      <c r="BZ176" s="157">
        <v>350</v>
      </c>
      <c r="CA176" s="157">
        <v>350</v>
      </c>
      <c r="CB176" s="157">
        <v>0</v>
      </c>
      <c r="CC176" s="157">
        <v>0</v>
      </c>
      <c r="CD176" s="157">
        <f t="shared" si="138"/>
        <v>0</v>
      </c>
      <c r="CE176" s="157">
        <f t="shared" si="139"/>
        <v>0</v>
      </c>
      <c r="CF176" s="392"/>
      <c r="CG176" s="44">
        <f t="shared" si="111"/>
        <v>0</v>
      </c>
      <c r="CH176" t="s">
        <v>1538</v>
      </c>
      <c r="CI176" t="s">
        <v>62</v>
      </c>
      <c r="CJ176" t="s">
        <v>1585</v>
      </c>
      <c r="CL176" s="213"/>
      <c r="CM176" s="213"/>
      <c r="CN176" s="1" t="e">
        <f>CE176-#REF!</f>
        <v>#REF!</v>
      </c>
      <c r="CP176" s="44"/>
      <c r="CQ176" s="144"/>
    </row>
    <row r="177" spans="1:95" s="212" customFormat="1" ht="28.15" hidden="1" customHeight="1" outlineLevel="1">
      <c r="A177" s="154">
        <v>5</v>
      </c>
      <c r="B177" s="210" t="s">
        <v>1724</v>
      </c>
      <c r="C177" s="171" t="s">
        <v>1722</v>
      </c>
      <c r="D177" s="171"/>
      <c r="E177" s="171"/>
      <c r="F177" s="211" t="s">
        <v>9</v>
      </c>
      <c r="G177" s="155"/>
      <c r="H177" s="155"/>
      <c r="I177" s="156" t="s">
        <v>1723</v>
      </c>
      <c r="J177" s="157">
        <v>950</v>
      </c>
      <c r="K177" s="157">
        <v>950</v>
      </c>
      <c r="L177" s="157">
        <v>0</v>
      </c>
      <c r="M177" s="157">
        <v>0</v>
      </c>
      <c r="N177" s="129">
        <v>50</v>
      </c>
      <c r="O177" s="129">
        <v>50</v>
      </c>
      <c r="P177" s="129">
        <v>0</v>
      </c>
      <c r="Q177" s="129">
        <v>0</v>
      </c>
      <c r="R177" s="129">
        <v>50</v>
      </c>
      <c r="S177" s="129">
        <v>50</v>
      </c>
      <c r="T177" s="129"/>
      <c r="U177" s="129"/>
      <c r="V177" s="129">
        <f t="shared" si="134"/>
        <v>50</v>
      </c>
      <c r="W177" s="129">
        <f t="shared" si="134"/>
        <v>50</v>
      </c>
      <c r="X177" s="129">
        <f t="shared" si="134"/>
        <v>0</v>
      </c>
      <c r="Y177" s="129">
        <f t="shared" si="134"/>
        <v>0</v>
      </c>
      <c r="Z177" s="129">
        <v>50</v>
      </c>
      <c r="AA177" s="129">
        <v>50</v>
      </c>
      <c r="AB177" s="129"/>
      <c r="AC177" s="129"/>
      <c r="AD177" s="129"/>
      <c r="AE177" s="129"/>
      <c r="AF177" s="129"/>
      <c r="AG177" s="129"/>
      <c r="AH177" s="129"/>
      <c r="AI177" s="129"/>
      <c r="AJ177" s="129"/>
      <c r="AK177" s="129"/>
      <c r="AL177" s="129">
        <f t="shared" si="135"/>
        <v>50</v>
      </c>
      <c r="AM177" s="129">
        <f t="shared" si="135"/>
        <v>50</v>
      </c>
      <c r="AN177" s="129"/>
      <c r="AO177" s="129"/>
      <c r="AP177" s="129">
        <v>50</v>
      </c>
      <c r="AQ177" s="129">
        <v>50</v>
      </c>
      <c r="AR177" s="129"/>
      <c r="AS177" s="129"/>
      <c r="AT177" s="129"/>
      <c r="AU177" s="129"/>
      <c r="AV177" s="129"/>
      <c r="AW177" s="129"/>
      <c r="AX177" s="129"/>
      <c r="AY177" s="129"/>
      <c r="AZ177" s="129"/>
      <c r="BA177" s="129"/>
      <c r="BB177" s="129">
        <f t="shared" si="136"/>
        <v>0</v>
      </c>
      <c r="BC177" s="129">
        <f t="shared" si="136"/>
        <v>0</v>
      </c>
      <c r="BD177" s="129"/>
      <c r="BE177" s="129"/>
      <c r="BF177" s="129">
        <f t="shared" si="100"/>
        <v>0</v>
      </c>
      <c r="BG177" s="129">
        <f t="shared" si="100"/>
        <v>0</v>
      </c>
      <c r="BH177" s="129"/>
      <c r="BI177" s="129"/>
      <c r="BJ177" s="129">
        <f t="shared" si="101"/>
        <v>0</v>
      </c>
      <c r="BK177" s="129">
        <f t="shared" si="101"/>
        <v>0</v>
      </c>
      <c r="BL177" s="129"/>
      <c r="BM177" s="129"/>
      <c r="BN177" s="129">
        <f t="shared" si="137"/>
        <v>0</v>
      </c>
      <c r="BO177" s="129">
        <f t="shared" si="137"/>
        <v>0</v>
      </c>
      <c r="BP177" s="129">
        <f t="shared" si="137"/>
        <v>0</v>
      </c>
      <c r="BQ177" s="129">
        <f t="shared" si="137"/>
        <v>0</v>
      </c>
      <c r="BR177" s="129">
        <v>50</v>
      </c>
      <c r="BS177" s="129">
        <v>50</v>
      </c>
      <c r="BT177" s="129">
        <v>0</v>
      </c>
      <c r="BU177" s="129">
        <v>0</v>
      </c>
      <c r="BV177" s="157">
        <v>50</v>
      </c>
      <c r="BW177" s="157">
        <v>50</v>
      </c>
      <c r="BX177" s="157">
        <v>0</v>
      </c>
      <c r="BY177" s="157">
        <v>0</v>
      </c>
      <c r="BZ177" s="157">
        <v>50</v>
      </c>
      <c r="CA177" s="157">
        <v>50</v>
      </c>
      <c r="CB177" s="157">
        <v>0</v>
      </c>
      <c r="CC177" s="157">
        <v>0</v>
      </c>
      <c r="CD177" s="157">
        <f t="shared" si="138"/>
        <v>0</v>
      </c>
      <c r="CE177" s="157">
        <f t="shared" si="139"/>
        <v>0</v>
      </c>
      <c r="CF177" s="392"/>
      <c r="CG177" s="44">
        <f t="shared" si="111"/>
        <v>0</v>
      </c>
      <c r="CH177" t="s">
        <v>1538</v>
      </c>
      <c r="CI177" t="s">
        <v>62</v>
      </c>
      <c r="CJ177" t="s">
        <v>1585</v>
      </c>
      <c r="CL177" s="213"/>
      <c r="CM177" s="213"/>
      <c r="CN177" s="1" t="e">
        <f>CE177-#REF!</f>
        <v>#REF!</v>
      </c>
      <c r="CP177" s="44"/>
      <c r="CQ177" s="144"/>
    </row>
    <row r="178" spans="1:95" s="212" customFormat="1" ht="28.15" hidden="1" customHeight="1" outlineLevel="1">
      <c r="A178" s="154">
        <v>6</v>
      </c>
      <c r="B178" s="210" t="s">
        <v>1725</v>
      </c>
      <c r="C178" s="171" t="s">
        <v>1722</v>
      </c>
      <c r="D178" s="171"/>
      <c r="E178" s="171"/>
      <c r="F178" s="211" t="s">
        <v>32</v>
      </c>
      <c r="G178" s="155"/>
      <c r="H178" s="155"/>
      <c r="I178" s="156"/>
      <c r="J178" s="157">
        <v>12380</v>
      </c>
      <c r="K178" s="157">
        <v>12380</v>
      </c>
      <c r="L178" s="157">
        <v>0</v>
      </c>
      <c r="M178" s="157">
        <v>0</v>
      </c>
      <c r="N178" s="129">
        <v>100</v>
      </c>
      <c r="O178" s="129">
        <v>100</v>
      </c>
      <c r="P178" s="129">
        <v>0</v>
      </c>
      <c r="Q178" s="129">
        <v>0</v>
      </c>
      <c r="R178" s="129">
        <v>100</v>
      </c>
      <c r="S178" s="129">
        <v>100</v>
      </c>
      <c r="T178" s="129"/>
      <c r="U178" s="129"/>
      <c r="V178" s="129">
        <f t="shared" si="134"/>
        <v>100</v>
      </c>
      <c r="W178" s="129">
        <f t="shared" si="134"/>
        <v>100</v>
      </c>
      <c r="X178" s="129">
        <f t="shared" si="134"/>
        <v>0</v>
      </c>
      <c r="Y178" s="129">
        <f t="shared" si="134"/>
        <v>0</v>
      </c>
      <c r="Z178" s="129">
        <v>100</v>
      </c>
      <c r="AA178" s="129">
        <v>100</v>
      </c>
      <c r="AB178" s="129"/>
      <c r="AC178" s="129"/>
      <c r="AD178" s="129">
        <v>100</v>
      </c>
      <c r="AE178" s="129">
        <v>100</v>
      </c>
      <c r="AF178" s="129"/>
      <c r="AG178" s="129"/>
      <c r="AH178" s="129"/>
      <c r="AI178" s="129"/>
      <c r="AJ178" s="129"/>
      <c r="AK178" s="129"/>
      <c r="AL178" s="129">
        <f t="shared" si="135"/>
        <v>0</v>
      </c>
      <c r="AM178" s="129">
        <f t="shared" si="135"/>
        <v>0</v>
      </c>
      <c r="AN178" s="129"/>
      <c r="AO178" s="129"/>
      <c r="AP178" s="129"/>
      <c r="AQ178" s="129"/>
      <c r="AR178" s="129"/>
      <c r="AS178" s="129"/>
      <c r="AT178" s="129"/>
      <c r="AU178" s="129"/>
      <c r="AV178" s="129"/>
      <c r="AW178" s="129"/>
      <c r="AX178" s="129"/>
      <c r="AY178" s="129"/>
      <c r="AZ178" s="129"/>
      <c r="BA178" s="129"/>
      <c r="BB178" s="129">
        <f t="shared" si="136"/>
        <v>0</v>
      </c>
      <c r="BC178" s="129">
        <f t="shared" si="136"/>
        <v>0</v>
      </c>
      <c r="BD178" s="129"/>
      <c r="BE178" s="129"/>
      <c r="BF178" s="129">
        <f t="shared" si="100"/>
        <v>0</v>
      </c>
      <c r="BG178" s="129">
        <f t="shared" si="100"/>
        <v>0</v>
      </c>
      <c r="BH178" s="129"/>
      <c r="BI178" s="129"/>
      <c r="BJ178" s="129">
        <f t="shared" si="101"/>
        <v>0</v>
      </c>
      <c r="BK178" s="129">
        <f t="shared" si="101"/>
        <v>0</v>
      </c>
      <c r="BL178" s="129"/>
      <c r="BM178" s="129"/>
      <c r="BN178" s="129">
        <f t="shared" si="137"/>
        <v>0</v>
      </c>
      <c r="BO178" s="129">
        <f t="shared" si="137"/>
        <v>0</v>
      </c>
      <c r="BP178" s="129">
        <f t="shared" si="137"/>
        <v>0</v>
      </c>
      <c r="BQ178" s="129">
        <f t="shared" si="137"/>
        <v>0</v>
      </c>
      <c r="BR178" s="129">
        <v>100</v>
      </c>
      <c r="BS178" s="129">
        <v>100</v>
      </c>
      <c r="BT178" s="129">
        <v>0</v>
      </c>
      <c r="BU178" s="129">
        <v>0</v>
      </c>
      <c r="BV178" s="157">
        <v>100</v>
      </c>
      <c r="BW178" s="157">
        <v>100</v>
      </c>
      <c r="BX178" s="157">
        <v>0</v>
      </c>
      <c r="BY178" s="157">
        <v>0</v>
      </c>
      <c r="BZ178" s="157">
        <v>100</v>
      </c>
      <c r="CA178" s="157">
        <v>100</v>
      </c>
      <c r="CB178" s="157">
        <v>0</v>
      </c>
      <c r="CC178" s="157">
        <v>0</v>
      </c>
      <c r="CD178" s="157">
        <f t="shared" si="138"/>
        <v>0</v>
      </c>
      <c r="CE178" s="157">
        <f t="shared" si="139"/>
        <v>0</v>
      </c>
      <c r="CF178" s="392"/>
      <c r="CG178" s="44">
        <f t="shared" si="111"/>
        <v>0</v>
      </c>
      <c r="CH178" t="s">
        <v>1538</v>
      </c>
      <c r="CI178" t="s">
        <v>62</v>
      </c>
      <c r="CJ178" t="s">
        <v>1585</v>
      </c>
      <c r="CL178" s="213"/>
      <c r="CM178" s="213"/>
      <c r="CN178" s="1" t="e">
        <f>CE178-#REF!</f>
        <v>#REF!</v>
      </c>
      <c r="CP178" s="44"/>
      <c r="CQ178" s="144"/>
    </row>
    <row r="179" spans="1:95" s="212" customFormat="1" ht="28.15" hidden="1" customHeight="1" outlineLevel="1">
      <c r="A179" s="154">
        <v>7</v>
      </c>
      <c r="B179" s="210" t="s">
        <v>1726</v>
      </c>
      <c r="C179" s="171" t="s">
        <v>1722</v>
      </c>
      <c r="D179" s="171"/>
      <c r="E179" s="171"/>
      <c r="F179" s="211" t="s">
        <v>32</v>
      </c>
      <c r="G179" s="155"/>
      <c r="H179" s="155"/>
      <c r="I179" s="156" t="s">
        <v>1727</v>
      </c>
      <c r="J179" s="157">
        <v>13000</v>
      </c>
      <c r="K179" s="157">
        <v>13000</v>
      </c>
      <c r="L179" s="157"/>
      <c r="M179" s="157"/>
      <c r="N179" s="129">
        <v>200</v>
      </c>
      <c r="O179" s="129">
        <v>200</v>
      </c>
      <c r="P179" s="129">
        <v>0</v>
      </c>
      <c r="Q179" s="129">
        <v>0</v>
      </c>
      <c r="R179" s="129">
        <v>200</v>
      </c>
      <c r="S179" s="129">
        <v>200</v>
      </c>
      <c r="T179" s="129"/>
      <c r="U179" s="129"/>
      <c r="V179" s="129">
        <f t="shared" si="134"/>
        <v>200</v>
      </c>
      <c r="W179" s="129">
        <f t="shared" si="134"/>
        <v>200</v>
      </c>
      <c r="X179" s="129">
        <f t="shared" si="134"/>
        <v>0</v>
      </c>
      <c r="Y179" s="129">
        <f t="shared" si="134"/>
        <v>0</v>
      </c>
      <c r="Z179" s="129"/>
      <c r="AA179" s="129"/>
      <c r="AB179" s="129"/>
      <c r="AC179" s="129"/>
      <c r="AD179" s="129"/>
      <c r="AE179" s="129"/>
      <c r="AF179" s="129"/>
      <c r="AG179" s="129"/>
      <c r="AH179" s="129">
        <f>AI179</f>
        <v>200</v>
      </c>
      <c r="AI179" s="129">
        <v>200</v>
      </c>
      <c r="AJ179" s="129"/>
      <c r="AK179" s="129"/>
      <c r="AL179" s="129">
        <f t="shared" si="135"/>
        <v>0</v>
      </c>
      <c r="AM179" s="129">
        <f t="shared" si="135"/>
        <v>0</v>
      </c>
      <c r="AN179" s="129"/>
      <c r="AO179" s="129"/>
      <c r="AP179" s="129"/>
      <c r="AQ179" s="129"/>
      <c r="AR179" s="129"/>
      <c r="AS179" s="129"/>
      <c r="AT179" s="129">
        <v>200</v>
      </c>
      <c r="AU179" s="129">
        <v>200</v>
      </c>
      <c r="AV179" s="129"/>
      <c r="AW179" s="129"/>
      <c r="AX179" s="129"/>
      <c r="AY179" s="129"/>
      <c r="AZ179" s="129"/>
      <c r="BA179" s="129"/>
      <c r="BB179" s="129">
        <f t="shared" si="136"/>
        <v>0</v>
      </c>
      <c r="BC179" s="129">
        <f t="shared" si="136"/>
        <v>0</v>
      </c>
      <c r="BD179" s="129"/>
      <c r="BE179" s="129"/>
      <c r="BF179" s="129">
        <f t="shared" si="100"/>
        <v>0</v>
      </c>
      <c r="BG179" s="129">
        <f t="shared" si="100"/>
        <v>0</v>
      </c>
      <c r="BH179" s="129"/>
      <c r="BI179" s="129"/>
      <c r="BJ179" s="129">
        <f t="shared" si="101"/>
        <v>0</v>
      </c>
      <c r="BK179" s="129">
        <f t="shared" si="101"/>
        <v>0</v>
      </c>
      <c r="BL179" s="129"/>
      <c r="BM179" s="129"/>
      <c r="BN179" s="129">
        <f t="shared" si="137"/>
        <v>0</v>
      </c>
      <c r="BO179" s="129">
        <f t="shared" si="137"/>
        <v>0</v>
      </c>
      <c r="BP179" s="129">
        <f t="shared" si="137"/>
        <v>0</v>
      </c>
      <c r="BQ179" s="129">
        <f t="shared" si="137"/>
        <v>0</v>
      </c>
      <c r="BR179" s="129">
        <v>200</v>
      </c>
      <c r="BS179" s="129">
        <v>200</v>
      </c>
      <c r="BT179" s="129">
        <v>0</v>
      </c>
      <c r="BU179" s="129">
        <v>0</v>
      </c>
      <c r="BV179" s="157">
        <v>200</v>
      </c>
      <c r="BW179" s="157">
        <v>200</v>
      </c>
      <c r="BX179" s="157">
        <v>0</v>
      </c>
      <c r="BY179" s="157">
        <v>0</v>
      </c>
      <c r="BZ179" s="157">
        <v>200</v>
      </c>
      <c r="CA179" s="157">
        <v>200</v>
      </c>
      <c r="CB179" s="157">
        <v>0</v>
      </c>
      <c r="CC179" s="157">
        <v>0</v>
      </c>
      <c r="CD179" s="157">
        <f t="shared" si="138"/>
        <v>0</v>
      </c>
      <c r="CE179" s="157">
        <f t="shared" si="139"/>
        <v>0</v>
      </c>
      <c r="CF179" s="392"/>
      <c r="CG179" s="44">
        <f t="shared" si="111"/>
        <v>0</v>
      </c>
      <c r="CH179" t="s">
        <v>1538</v>
      </c>
      <c r="CI179" t="s">
        <v>62</v>
      </c>
      <c r="CJ179" t="s">
        <v>1585</v>
      </c>
      <c r="CL179" s="213"/>
      <c r="CM179" s="213"/>
      <c r="CN179" s="1" t="e">
        <f>CE179-#REF!</f>
        <v>#REF!</v>
      </c>
      <c r="CP179" s="44"/>
      <c r="CQ179" s="144"/>
    </row>
    <row r="180" spans="1:95" ht="28.15" hidden="1" customHeight="1" outlineLevel="1">
      <c r="A180" s="154">
        <v>8</v>
      </c>
      <c r="B180" s="178" t="s">
        <v>1728</v>
      </c>
      <c r="C180" s="103" t="s">
        <v>8</v>
      </c>
      <c r="D180" s="103"/>
      <c r="E180" s="103"/>
      <c r="F180" s="156" t="s">
        <v>9</v>
      </c>
      <c r="G180" s="155"/>
      <c r="H180" s="155"/>
      <c r="I180" s="103" t="s">
        <v>1729</v>
      </c>
      <c r="J180" s="178">
        <v>53632</v>
      </c>
      <c r="K180" s="157">
        <v>53632</v>
      </c>
      <c r="L180" s="157">
        <v>0</v>
      </c>
      <c r="M180" s="157">
        <v>0</v>
      </c>
      <c r="N180" s="129">
        <v>1100</v>
      </c>
      <c r="O180" s="129">
        <v>1100</v>
      </c>
      <c r="P180" s="129">
        <v>0</v>
      </c>
      <c r="Q180" s="129">
        <v>0</v>
      </c>
      <c r="R180" s="129">
        <f>600+500</f>
        <v>1100</v>
      </c>
      <c r="S180" s="129">
        <f>600+500</f>
        <v>1100</v>
      </c>
      <c r="T180" s="129"/>
      <c r="U180" s="129"/>
      <c r="V180" s="129">
        <f t="shared" si="134"/>
        <v>1100</v>
      </c>
      <c r="W180" s="129">
        <f t="shared" si="134"/>
        <v>1100</v>
      </c>
      <c r="X180" s="129">
        <f t="shared" si="134"/>
        <v>0</v>
      </c>
      <c r="Y180" s="129">
        <f t="shared" si="134"/>
        <v>0</v>
      </c>
      <c r="Z180" s="129">
        <v>600</v>
      </c>
      <c r="AA180" s="129">
        <v>600</v>
      </c>
      <c r="AB180" s="129"/>
      <c r="AC180" s="129"/>
      <c r="AD180" s="129">
        <v>600</v>
      </c>
      <c r="AE180" s="129">
        <v>600</v>
      </c>
      <c r="AF180" s="129"/>
      <c r="AG180" s="129"/>
      <c r="AH180" s="129"/>
      <c r="AI180" s="129"/>
      <c r="AJ180" s="129"/>
      <c r="AK180" s="129"/>
      <c r="AL180" s="129">
        <f t="shared" si="135"/>
        <v>0</v>
      </c>
      <c r="AM180" s="129">
        <f t="shared" si="135"/>
        <v>0</v>
      </c>
      <c r="AN180" s="129"/>
      <c r="AO180" s="129"/>
      <c r="AP180" s="129"/>
      <c r="AQ180" s="129"/>
      <c r="AR180" s="129"/>
      <c r="AS180" s="129"/>
      <c r="AT180" s="129"/>
      <c r="AU180" s="129"/>
      <c r="AV180" s="129"/>
      <c r="AW180" s="129"/>
      <c r="AX180" s="158">
        <v>500</v>
      </c>
      <c r="AY180" s="129">
        <v>500</v>
      </c>
      <c r="AZ180" s="129"/>
      <c r="BA180" s="129"/>
      <c r="BB180" s="129">
        <f t="shared" si="136"/>
        <v>0</v>
      </c>
      <c r="BC180" s="129">
        <f t="shared" si="136"/>
        <v>0</v>
      </c>
      <c r="BD180" s="129"/>
      <c r="BE180" s="129"/>
      <c r="BF180" s="129">
        <f t="shared" si="100"/>
        <v>0</v>
      </c>
      <c r="BG180" s="129">
        <f t="shared" si="100"/>
        <v>0</v>
      </c>
      <c r="BH180" s="129"/>
      <c r="BI180" s="129"/>
      <c r="BJ180" s="129">
        <f t="shared" si="101"/>
        <v>500</v>
      </c>
      <c r="BK180" s="129">
        <f t="shared" si="101"/>
        <v>500</v>
      </c>
      <c r="BL180" s="129"/>
      <c r="BM180" s="129"/>
      <c r="BN180" s="129">
        <f t="shared" si="137"/>
        <v>0</v>
      </c>
      <c r="BO180" s="129">
        <f t="shared" si="137"/>
        <v>0</v>
      </c>
      <c r="BP180" s="129">
        <f t="shared" si="137"/>
        <v>0</v>
      </c>
      <c r="BQ180" s="129">
        <f t="shared" si="137"/>
        <v>0</v>
      </c>
      <c r="BR180" s="129">
        <v>1100</v>
      </c>
      <c r="BS180" s="129">
        <v>1100</v>
      </c>
      <c r="BT180" s="129">
        <v>0</v>
      </c>
      <c r="BU180" s="129">
        <v>0</v>
      </c>
      <c r="BV180" s="157">
        <v>1100</v>
      </c>
      <c r="BW180" s="157">
        <v>1100</v>
      </c>
      <c r="BX180" s="157">
        <v>0</v>
      </c>
      <c r="BY180" s="157">
        <v>0</v>
      </c>
      <c r="BZ180" s="157">
        <v>1100</v>
      </c>
      <c r="CA180" s="157">
        <v>1100</v>
      </c>
      <c r="CB180" s="157">
        <v>0</v>
      </c>
      <c r="CC180" s="157">
        <v>0</v>
      </c>
      <c r="CD180" s="157">
        <f t="shared" si="138"/>
        <v>0</v>
      </c>
      <c r="CE180" s="157">
        <f t="shared" si="139"/>
        <v>0</v>
      </c>
      <c r="CF180" s="225"/>
      <c r="CG180" s="44">
        <f t="shared" si="111"/>
        <v>0</v>
      </c>
      <c r="CH180" t="s">
        <v>1538</v>
      </c>
      <c r="CI180" t="s">
        <v>62</v>
      </c>
      <c r="CJ180" t="s">
        <v>1585</v>
      </c>
      <c r="CN180" s="1" t="e">
        <f>CE180-#REF!</f>
        <v>#REF!</v>
      </c>
      <c r="CP180" s="44"/>
      <c r="CQ180" s="144"/>
    </row>
    <row r="181" spans="1:95" s="212" customFormat="1" ht="28.15" hidden="1" customHeight="1" outlineLevel="1">
      <c r="A181" s="154">
        <v>9</v>
      </c>
      <c r="B181" s="196" t="s">
        <v>1730</v>
      </c>
      <c r="C181" s="103" t="s">
        <v>8</v>
      </c>
      <c r="D181" s="103"/>
      <c r="E181" s="103"/>
      <c r="F181" s="211" t="s">
        <v>9</v>
      </c>
      <c r="G181" s="155"/>
      <c r="H181" s="155"/>
      <c r="I181" s="156"/>
      <c r="J181" s="157"/>
      <c r="K181" s="157"/>
      <c r="L181" s="157"/>
      <c r="M181" s="157"/>
      <c r="N181" s="129">
        <v>420</v>
      </c>
      <c r="O181" s="129">
        <v>420</v>
      </c>
      <c r="P181" s="129">
        <v>0</v>
      </c>
      <c r="Q181" s="129">
        <v>0</v>
      </c>
      <c r="R181" s="129">
        <v>420</v>
      </c>
      <c r="S181" s="129">
        <v>420</v>
      </c>
      <c r="T181" s="129"/>
      <c r="U181" s="129"/>
      <c r="V181" s="129">
        <f t="shared" si="134"/>
        <v>420</v>
      </c>
      <c r="W181" s="129">
        <f t="shared" si="134"/>
        <v>420</v>
      </c>
      <c r="X181" s="129">
        <f t="shared" si="134"/>
        <v>0</v>
      </c>
      <c r="Y181" s="129">
        <f t="shared" si="134"/>
        <v>0</v>
      </c>
      <c r="Z181" s="129"/>
      <c r="AA181" s="129"/>
      <c r="AB181" s="129"/>
      <c r="AC181" s="129"/>
      <c r="AD181" s="129"/>
      <c r="AE181" s="129"/>
      <c r="AF181" s="129"/>
      <c r="AG181" s="129"/>
      <c r="AH181" s="129">
        <f>AI181</f>
        <v>420</v>
      </c>
      <c r="AI181" s="129">
        <v>420</v>
      </c>
      <c r="AJ181" s="129"/>
      <c r="AK181" s="129"/>
      <c r="AL181" s="129">
        <f t="shared" si="135"/>
        <v>0</v>
      </c>
      <c r="AM181" s="129">
        <f t="shared" si="135"/>
        <v>0</v>
      </c>
      <c r="AN181" s="129"/>
      <c r="AO181" s="129"/>
      <c r="AP181" s="129"/>
      <c r="AQ181" s="129"/>
      <c r="AR181" s="129"/>
      <c r="AS181" s="129"/>
      <c r="AT181" s="129">
        <v>420</v>
      </c>
      <c r="AU181" s="129">
        <v>420</v>
      </c>
      <c r="AV181" s="129"/>
      <c r="AW181" s="129"/>
      <c r="AX181" s="129"/>
      <c r="AY181" s="129"/>
      <c r="AZ181" s="129"/>
      <c r="BA181" s="129"/>
      <c r="BB181" s="129">
        <f t="shared" si="136"/>
        <v>0</v>
      </c>
      <c r="BC181" s="129">
        <f t="shared" si="136"/>
        <v>0</v>
      </c>
      <c r="BD181" s="129"/>
      <c r="BE181" s="129"/>
      <c r="BF181" s="129">
        <f t="shared" si="100"/>
        <v>0</v>
      </c>
      <c r="BG181" s="129">
        <f t="shared" si="100"/>
        <v>0</v>
      </c>
      <c r="BH181" s="129"/>
      <c r="BI181" s="129"/>
      <c r="BJ181" s="129">
        <f t="shared" si="101"/>
        <v>0</v>
      </c>
      <c r="BK181" s="129">
        <f t="shared" si="101"/>
        <v>0</v>
      </c>
      <c r="BL181" s="129"/>
      <c r="BM181" s="129"/>
      <c r="BN181" s="129">
        <f t="shared" si="137"/>
        <v>0</v>
      </c>
      <c r="BO181" s="129">
        <f t="shared" si="137"/>
        <v>0</v>
      </c>
      <c r="BP181" s="129">
        <f t="shared" si="137"/>
        <v>0</v>
      </c>
      <c r="BQ181" s="129">
        <f t="shared" si="137"/>
        <v>0</v>
      </c>
      <c r="BR181" s="129">
        <v>420</v>
      </c>
      <c r="BS181" s="129">
        <v>420</v>
      </c>
      <c r="BT181" s="129">
        <v>0</v>
      </c>
      <c r="BU181" s="129">
        <v>0</v>
      </c>
      <c r="BV181" s="157">
        <v>420</v>
      </c>
      <c r="BW181" s="157">
        <v>420</v>
      </c>
      <c r="BX181" s="157">
        <v>0</v>
      </c>
      <c r="BY181" s="157">
        <v>0</v>
      </c>
      <c r="BZ181" s="157">
        <v>420</v>
      </c>
      <c r="CA181" s="157">
        <v>420</v>
      </c>
      <c r="CB181" s="157">
        <v>0</v>
      </c>
      <c r="CC181" s="157">
        <v>0</v>
      </c>
      <c r="CD181" s="157">
        <f t="shared" si="138"/>
        <v>0</v>
      </c>
      <c r="CE181" s="157">
        <f t="shared" si="139"/>
        <v>0</v>
      </c>
      <c r="CF181" s="392"/>
      <c r="CG181" s="44">
        <f t="shared" si="111"/>
        <v>0</v>
      </c>
      <c r="CH181" t="s">
        <v>1538</v>
      </c>
      <c r="CI181" t="s">
        <v>62</v>
      </c>
      <c r="CJ181" t="s">
        <v>1585</v>
      </c>
      <c r="CL181" s="213"/>
      <c r="CM181" s="213"/>
      <c r="CN181" s="1" t="e">
        <f>CE181-#REF!</f>
        <v>#REF!</v>
      </c>
      <c r="CP181" s="44"/>
      <c r="CQ181" s="144"/>
    </row>
    <row r="182" spans="1:95" ht="39.75" hidden="1" customHeight="1" outlineLevel="1">
      <c r="A182" s="154">
        <v>10</v>
      </c>
      <c r="B182" s="155" t="s">
        <v>1731</v>
      </c>
      <c r="C182" s="156" t="s">
        <v>43</v>
      </c>
      <c r="D182" s="156"/>
      <c r="E182" s="156"/>
      <c r="F182" s="156" t="s">
        <v>9</v>
      </c>
      <c r="G182" s="155"/>
      <c r="H182" s="156"/>
      <c r="I182" s="156" t="s">
        <v>1732</v>
      </c>
      <c r="J182" s="153">
        <v>15008</v>
      </c>
      <c r="K182" s="153">
        <v>15008</v>
      </c>
      <c r="L182" s="157">
        <v>0</v>
      </c>
      <c r="M182" s="153">
        <v>0</v>
      </c>
      <c r="N182" s="129">
        <v>150</v>
      </c>
      <c r="O182" s="129">
        <v>150</v>
      </c>
      <c r="P182" s="129">
        <v>0</v>
      </c>
      <c r="Q182" s="129">
        <v>0</v>
      </c>
      <c r="R182" s="129">
        <v>150</v>
      </c>
      <c r="S182" s="129">
        <v>150</v>
      </c>
      <c r="T182" s="129"/>
      <c r="U182" s="129"/>
      <c r="V182" s="129">
        <f t="shared" si="134"/>
        <v>150</v>
      </c>
      <c r="W182" s="129">
        <f t="shared" si="134"/>
        <v>150</v>
      </c>
      <c r="X182" s="129">
        <f t="shared" si="134"/>
        <v>0</v>
      </c>
      <c r="Y182" s="129">
        <f t="shared" si="134"/>
        <v>0</v>
      </c>
      <c r="Z182" s="129">
        <v>150</v>
      </c>
      <c r="AA182" s="129">
        <v>150</v>
      </c>
      <c r="AB182" s="129"/>
      <c r="AC182" s="129"/>
      <c r="AD182" s="129">
        <v>150</v>
      </c>
      <c r="AE182" s="129">
        <v>150</v>
      </c>
      <c r="AF182" s="129"/>
      <c r="AG182" s="129"/>
      <c r="AH182" s="129"/>
      <c r="AI182" s="129"/>
      <c r="AJ182" s="129"/>
      <c r="AK182" s="129"/>
      <c r="AL182" s="129">
        <f t="shared" si="135"/>
        <v>0</v>
      </c>
      <c r="AM182" s="129">
        <f t="shared" si="135"/>
        <v>0</v>
      </c>
      <c r="AN182" s="129"/>
      <c r="AO182" s="129"/>
      <c r="AP182" s="129"/>
      <c r="AQ182" s="129"/>
      <c r="AR182" s="129"/>
      <c r="AS182" s="129"/>
      <c r="AT182" s="129"/>
      <c r="AU182" s="129"/>
      <c r="AV182" s="129"/>
      <c r="AW182" s="129"/>
      <c r="AX182" s="158"/>
      <c r="AY182" s="129"/>
      <c r="AZ182" s="129"/>
      <c r="BA182" s="129"/>
      <c r="BB182" s="129">
        <f t="shared" si="136"/>
        <v>0</v>
      </c>
      <c r="BC182" s="129">
        <f t="shared" si="136"/>
        <v>0</v>
      </c>
      <c r="BD182" s="129"/>
      <c r="BE182" s="129"/>
      <c r="BF182" s="129">
        <f t="shared" si="100"/>
        <v>0</v>
      </c>
      <c r="BG182" s="129">
        <f t="shared" si="100"/>
        <v>0</v>
      </c>
      <c r="BH182" s="129"/>
      <c r="BI182" s="129"/>
      <c r="BJ182" s="129">
        <f t="shared" si="101"/>
        <v>0</v>
      </c>
      <c r="BK182" s="129">
        <f t="shared" si="101"/>
        <v>0</v>
      </c>
      <c r="BL182" s="129"/>
      <c r="BM182" s="129"/>
      <c r="BN182" s="129">
        <f t="shared" si="137"/>
        <v>0</v>
      </c>
      <c r="BO182" s="129">
        <f t="shared" si="137"/>
        <v>0</v>
      </c>
      <c r="BP182" s="129">
        <f t="shared" si="137"/>
        <v>0</v>
      </c>
      <c r="BQ182" s="129">
        <f t="shared" si="137"/>
        <v>0</v>
      </c>
      <c r="BR182" s="129">
        <v>150</v>
      </c>
      <c r="BS182" s="129">
        <v>150</v>
      </c>
      <c r="BT182" s="129">
        <v>0</v>
      </c>
      <c r="BU182" s="129">
        <v>0</v>
      </c>
      <c r="BV182" s="157">
        <v>150</v>
      </c>
      <c r="BW182" s="157">
        <v>150</v>
      </c>
      <c r="BX182" s="157">
        <v>0</v>
      </c>
      <c r="BY182" s="157">
        <v>0</v>
      </c>
      <c r="BZ182" s="157">
        <v>150</v>
      </c>
      <c r="CA182" s="157">
        <v>150</v>
      </c>
      <c r="CB182" s="157">
        <v>0</v>
      </c>
      <c r="CC182" s="157">
        <v>0</v>
      </c>
      <c r="CD182" s="157">
        <f t="shared" si="138"/>
        <v>0</v>
      </c>
      <c r="CE182" s="157">
        <f t="shared" si="139"/>
        <v>0</v>
      </c>
      <c r="CF182" s="225"/>
      <c r="CG182" s="44">
        <f t="shared" si="111"/>
        <v>0</v>
      </c>
      <c r="CH182" t="s">
        <v>1538</v>
      </c>
      <c r="CI182" t="s">
        <v>62</v>
      </c>
      <c r="CJ182" t="s">
        <v>1585</v>
      </c>
      <c r="CN182" s="1" t="e">
        <f>CE182-#REF!</f>
        <v>#REF!</v>
      </c>
      <c r="CP182" s="44"/>
      <c r="CQ182" s="144"/>
    </row>
    <row r="183" spans="1:95" ht="28.15" hidden="1" customHeight="1" outlineLevel="1">
      <c r="A183" s="154">
        <v>11</v>
      </c>
      <c r="B183" s="155" t="s">
        <v>1733</v>
      </c>
      <c r="C183" s="156" t="s">
        <v>43</v>
      </c>
      <c r="D183" s="156"/>
      <c r="E183" s="156"/>
      <c r="F183" s="156" t="s">
        <v>30</v>
      </c>
      <c r="G183" s="155"/>
      <c r="H183" s="156"/>
      <c r="I183" s="156" t="s">
        <v>1734</v>
      </c>
      <c r="J183" s="153">
        <v>26400</v>
      </c>
      <c r="K183" s="153">
        <v>26400</v>
      </c>
      <c r="L183" s="157">
        <v>0</v>
      </c>
      <c r="M183" s="153">
        <v>0</v>
      </c>
      <c r="N183" s="129">
        <v>250</v>
      </c>
      <c r="O183" s="129">
        <v>250</v>
      </c>
      <c r="P183" s="129">
        <v>0</v>
      </c>
      <c r="Q183" s="129">
        <v>0</v>
      </c>
      <c r="R183" s="129">
        <v>250</v>
      </c>
      <c r="S183" s="129">
        <v>250</v>
      </c>
      <c r="T183" s="129"/>
      <c r="U183" s="129"/>
      <c r="V183" s="129">
        <f t="shared" si="134"/>
        <v>250</v>
      </c>
      <c r="W183" s="129">
        <f t="shared" si="134"/>
        <v>250</v>
      </c>
      <c r="X183" s="129">
        <f t="shared" si="134"/>
        <v>0</v>
      </c>
      <c r="Y183" s="129">
        <f t="shared" si="134"/>
        <v>0</v>
      </c>
      <c r="Z183" s="129">
        <v>250</v>
      </c>
      <c r="AA183" s="129">
        <v>250</v>
      </c>
      <c r="AB183" s="129"/>
      <c r="AC183" s="129"/>
      <c r="AD183" s="129">
        <v>250</v>
      </c>
      <c r="AE183" s="129">
        <v>250</v>
      </c>
      <c r="AF183" s="129"/>
      <c r="AG183" s="129"/>
      <c r="AH183" s="129"/>
      <c r="AI183" s="129"/>
      <c r="AJ183" s="129"/>
      <c r="AK183" s="129"/>
      <c r="AL183" s="129">
        <f t="shared" si="135"/>
        <v>0</v>
      </c>
      <c r="AM183" s="129">
        <f t="shared" si="135"/>
        <v>0</v>
      </c>
      <c r="AN183" s="129"/>
      <c r="AO183" s="129"/>
      <c r="AP183" s="129"/>
      <c r="AQ183" s="129"/>
      <c r="AR183" s="129"/>
      <c r="AS183" s="129"/>
      <c r="AT183" s="129"/>
      <c r="AU183" s="129"/>
      <c r="AV183" s="129"/>
      <c r="AW183" s="129"/>
      <c r="AX183" s="158"/>
      <c r="AY183" s="129"/>
      <c r="AZ183" s="129"/>
      <c r="BA183" s="129"/>
      <c r="BB183" s="129">
        <f t="shared" si="136"/>
        <v>0</v>
      </c>
      <c r="BC183" s="129">
        <f t="shared" si="136"/>
        <v>0</v>
      </c>
      <c r="BD183" s="129"/>
      <c r="BE183" s="129"/>
      <c r="BF183" s="129">
        <f t="shared" si="100"/>
        <v>0</v>
      </c>
      <c r="BG183" s="129">
        <f t="shared" si="100"/>
        <v>0</v>
      </c>
      <c r="BH183" s="129"/>
      <c r="BI183" s="129"/>
      <c r="BJ183" s="129">
        <f t="shared" si="101"/>
        <v>0</v>
      </c>
      <c r="BK183" s="129">
        <f t="shared" si="101"/>
        <v>0</v>
      </c>
      <c r="BL183" s="129"/>
      <c r="BM183" s="129"/>
      <c r="BN183" s="129">
        <f t="shared" si="137"/>
        <v>0</v>
      </c>
      <c r="BO183" s="129">
        <f t="shared" si="137"/>
        <v>0</v>
      </c>
      <c r="BP183" s="129">
        <f t="shared" si="137"/>
        <v>0</v>
      </c>
      <c r="BQ183" s="129">
        <f t="shared" si="137"/>
        <v>0</v>
      </c>
      <c r="BR183" s="129">
        <v>250</v>
      </c>
      <c r="BS183" s="129">
        <v>250</v>
      </c>
      <c r="BT183" s="129">
        <v>0</v>
      </c>
      <c r="BU183" s="129">
        <v>0</v>
      </c>
      <c r="BV183" s="157">
        <v>250</v>
      </c>
      <c r="BW183" s="157">
        <v>250</v>
      </c>
      <c r="BX183" s="157">
        <v>0</v>
      </c>
      <c r="BY183" s="157">
        <v>0</v>
      </c>
      <c r="BZ183" s="157">
        <v>250</v>
      </c>
      <c r="CA183" s="157">
        <v>250</v>
      </c>
      <c r="CB183" s="157">
        <v>0</v>
      </c>
      <c r="CC183" s="157">
        <v>0</v>
      </c>
      <c r="CD183" s="157">
        <f t="shared" si="138"/>
        <v>0</v>
      </c>
      <c r="CE183" s="157">
        <f t="shared" si="139"/>
        <v>0</v>
      </c>
      <c r="CF183" s="225"/>
      <c r="CG183" s="44">
        <f t="shared" si="111"/>
        <v>0</v>
      </c>
      <c r="CH183" t="s">
        <v>1538</v>
      </c>
      <c r="CI183" t="s">
        <v>62</v>
      </c>
      <c r="CJ183" t="s">
        <v>1585</v>
      </c>
      <c r="CN183" s="1" t="e">
        <f>CE183-#REF!</f>
        <v>#REF!</v>
      </c>
      <c r="CP183" s="44"/>
      <c r="CQ183" s="144"/>
    </row>
    <row r="184" spans="1:95" s="212" customFormat="1" ht="38.25" hidden="1" outlineLevel="1">
      <c r="A184" s="154">
        <v>12</v>
      </c>
      <c r="B184" s="210" t="s">
        <v>1735</v>
      </c>
      <c r="C184" s="171" t="s">
        <v>1736</v>
      </c>
      <c r="D184" s="171"/>
      <c r="E184" s="171"/>
      <c r="F184" s="211" t="s">
        <v>41</v>
      </c>
      <c r="G184" s="155"/>
      <c r="H184" s="155"/>
      <c r="I184" s="156"/>
      <c r="J184" s="157"/>
      <c r="K184" s="157"/>
      <c r="L184" s="157"/>
      <c r="M184" s="157"/>
      <c r="N184" s="129">
        <v>420</v>
      </c>
      <c r="O184" s="129">
        <v>420</v>
      </c>
      <c r="P184" s="129">
        <v>0</v>
      </c>
      <c r="Q184" s="129">
        <v>0</v>
      </c>
      <c r="R184" s="129">
        <v>420</v>
      </c>
      <c r="S184" s="129">
        <v>420</v>
      </c>
      <c r="T184" s="129"/>
      <c r="U184" s="129"/>
      <c r="V184" s="129">
        <f t="shared" si="134"/>
        <v>420</v>
      </c>
      <c r="W184" s="129">
        <f t="shared" si="134"/>
        <v>420</v>
      </c>
      <c r="X184" s="129">
        <f t="shared" si="134"/>
        <v>0</v>
      </c>
      <c r="Y184" s="129">
        <f t="shared" si="134"/>
        <v>0</v>
      </c>
      <c r="Z184" s="129"/>
      <c r="AA184" s="129"/>
      <c r="AB184" s="129"/>
      <c r="AC184" s="129"/>
      <c r="AD184" s="129"/>
      <c r="AE184" s="129"/>
      <c r="AF184" s="129"/>
      <c r="AG184" s="129"/>
      <c r="AH184" s="129">
        <f>AI184</f>
        <v>420</v>
      </c>
      <c r="AI184" s="129">
        <v>420</v>
      </c>
      <c r="AJ184" s="129"/>
      <c r="AK184" s="129"/>
      <c r="AL184" s="129">
        <f t="shared" si="135"/>
        <v>0</v>
      </c>
      <c r="AM184" s="129">
        <f t="shared" si="135"/>
        <v>0</v>
      </c>
      <c r="AN184" s="129"/>
      <c r="AO184" s="129"/>
      <c r="AP184" s="129"/>
      <c r="AQ184" s="129"/>
      <c r="AR184" s="129"/>
      <c r="AS184" s="129"/>
      <c r="AT184" s="129">
        <v>420</v>
      </c>
      <c r="AU184" s="129">
        <v>420</v>
      </c>
      <c r="AV184" s="129"/>
      <c r="AW184" s="129"/>
      <c r="AX184" s="129"/>
      <c r="AY184" s="129"/>
      <c r="AZ184" s="129"/>
      <c r="BA184" s="129"/>
      <c r="BB184" s="129">
        <f t="shared" si="136"/>
        <v>0</v>
      </c>
      <c r="BC184" s="129">
        <f t="shared" si="136"/>
        <v>0</v>
      </c>
      <c r="BD184" s="129"/>
      <c r="BE184" s="129"/>
      <c r="BF184" s="129">
        <f t="shared" si="100"/>
        <v>0</v>
      </c>
      <c r="BG184" s="129">
        <f t="shared" si="100"/>
        <v>0</v>
      </c>
      <c r="BH184" s="129"/>
      <c r="BI184" s="129"/>
      <c r="BJ184" s="129">
        <f t="shared" si="101"/>
        <v>0</v>
      </c>
      <c r="BK184" s="129">
        <f t="shared" si="101"/>
        <v>0</v>
      </c>
      <c r="BL184" s="129"/>
      <c r="BM184" s="129"/>
      <c r="BN184" s="129">
        <f t="shared" si="137"/>
        <v>0</v>
      </c>
      <c r="BO184" s="129">
        <f t="shared" si="137"/>
        <v>0</v>
      </c>
      <c r="BP184" s="129">
        <f t="shared" si="137"/>
        <v>0</v>
      </c>
      <c r="BQ184" s="129">
        <f t="shared" si="137"/>
        <v>0</v>
      </c>
      <c r="BR184" s="129">
        <v>420</v>
      </c>
      <c r="BS184" s="129">
        <v>420</v>
      </c>
      <c r="BT184" s="129">
        <v>0</v>
      </c>
      <c r="BU184" s="129">
        <v>0</v>
      </c>
      <c r="BV184" s="157">
        <v>420</v>
      </c>
      <c r="BW184" s="157">
        <v>420</v>
      </c>
      <c r="BX184" s="157">
        <v>0</v>
      </c>
      <c r="BY184" s="157">
        <v>0</v>
      </c>
      <c r="BZ184" s="157">
        <v>420</v>
      </c>
      <c r="CA184" s="157">
        <v>420</v>
      </c>
      <c r="CB184" s="157">
        <v>0</v>
      </c>
      <c r="CC184" s="157">
        <v>0</v>
      </c>
      <c r="CD184" s="157">
        <f t="shared" si="138"/>
        <v>0</v>
      </c>
      <c r="CE184" s="157">
        <f t="shared" si="139"/>
        <v>0</v>
      </c>
      <c r="CF184" s="392"/>
      <c r="CG184" s="44">
        <f t="shared" si="111"/>
        <v>0</v>
      </c>
      <c r="CH184" t="s">
        <v>1538</v>
      </c>
      <c r="CI184" t="s">
        <v>62</v>
      </c>
      <c r="CJ184" t="s">
        <v>1585</v>
      </c>
      <c r="CL184" s="213"/>
      <c r="CM184" s="213"/>
      <c r="CN184" s="1" t="e">
        <f>CE184-#REF!</f>
        <v>#REF!</v>
      </c>
      <c r="CP184" s="44"/>
      <c r="CQ184" s="144"/>
    </row>
    <row r="185" spans="1:95" s="212" customFormat="1" ht="28.15" hidden="1" customHeight="1" outlineLevel="1">
      <c r="A185" s="154">
        <v>13</v>
      </c>
      <c r="B185" s="196" t="s">
        <v>1737</v>
      </c>
      <c r="C185" s="211" t="s">
        <v>1738</v>
      </c>
      <c r="D185" s="211"/>
      <c r="E185" s="211"/>
      <c r="F185" s="180" t="s">
        <v>17</v>
      </c>
      <c r="G185" s="155"/>
      <c r="H185" s="155"/>
      <c r="I185" s="156" t="s">
        <v>1739</v>
      </c>
      <c r="J185" s="157">
        <v>3300</v>
      </c>
      <c r="K185" s="157">
        <v>3300</v>
      </c>
      <c r="L185" s="157">
        <v>0</v>
      </c>
      <c r="M185" s="157">
        <v>0</v>
      </c>
      <c r="N185" s="129">
        <v>50</v>
      </c>
      <c r="O185" s="129">
        <v>50</v>
      </c>
      <c r="P185" s="129">
        <v>0</v>
      </c>
      <c r="Q185" s="129">
        <v>0</v>
      </c>
      <c r="R185" s="129">
        <v>50</v>
      </c>
      <c r="S185" s="129">
        <v>50</v>
      </c>
      <c r="T185" s="129"/>
      <c r="U185" s="129"/>
      <c r="V185" s="129">
        <f t="shared" si="134"/>
        <v>50</v>
      </c>
      <c r="W185" s="129">
        <f t="shared" si="134"/>
        <v>50</v>
      </c>
      <c r="X185" s="129">
        <f t="shared" si="134"/>
        <v>0</v>
      </c>
      <c r="Y185" s="129">
        <f t="shared" si="134"/>
        <v>0</v>
      </c>
      <c r="Z185" s="129">
        <v>50</v>
      </c>
      <c r="AA185" s="129">
        <v>50</v>
      </c>
      <c r="AB185" s="129"/>
      <c r="AC185" s="129"/>
      <c r="AD185" s="129"/>
      <c r="AE185" s="129"/>
      <c r="AF185" s="129"/>
      <c r="AG185" s="129"/>
      <c r="AH185" s="129"/>
      <c r="AI185" s="129"/>
      <c r="AJ185" s="129"/>
      <c r="AK185" s="129"/>
      <c r="AL185" s="129">
        <f t="shared" si="135"/>
        <v>50</v>
      </c>
      <c r="AM185" s="129">
        <f t="shared" si="135"/>
        <v>50</v>
      </c>
      <c r="AN185" s="129"/>
      <c r="AO185" s="129"/>
      <c r="AP185" s="129">
        <v>50</v>
      </c>
      <c r="AQ185" s="129">
        <v>50</v>
      </c>
      <c r="AR185" s="129"/>
      <c r="AS185" s="129"/>
      <c r="AT185" s="129"/>
      <c r="AU185" s="129"/>
      <c r="AV185" s="129"/>
      <c r="AW185" s="129"/>
      <c r="AX185" s="129"/>
      <c r="AY185" s="129"/>
      <c r="AZ185" s="129"/>
      <c r="BA185" s="129"/>
      <c r="BB185" s="129">
        <f t="shared" si="136"/>
        <v>0</v>
      </c>
      <c r="BC185" s="129">
        <f t="shared" si="136"/>
        <v>0</v>
      </c>
      <c r="BD185" s="129"/>
      <c r="BE185" s="129"/>
      <c r="BF185" s="129">
        <f t="shared" ref="BF185:BG248" si="140">BB185</f>
        <v>0</v>
      </c>
      <c r="BG185" s="129">
        <f t="shared" si="140"/>
        <v>0</v>
      </c>
      <c r="BH185" s="129"/>
      <c r="BI185" s="129"/>
      <c r="BJ185" s="129">
        <f t="shared" ref="BJ185:BK248" si="141">AX185</f>
        <v>0</v>
      </c>
      <c r="BK185" s="129">
        <f t="shared" si="141"/>
        <v>0</v>
      </c>
      <c r="BL185" s="129"/>
      <c r="BM185" s="129"/>
      <c r="BN185" s="129">
        <f t="shared" si="137"/>
        <v>0</v>
      </c>
      <c r="BO185" s="129">
        <f t="shared" si="137"/>
        <v>0</v>
      </c>
      <c r="BP185" s="129">
        <f t="shared" si="137"/>
        <v>0</v>
      </c>
      <c r="BQ185" s="129">
        <f t="shared" si="137"/>
        <v>0</v>
      </c>
      <c r="BR185" s="129">
        <v>50</v>
      </c>
      <c r="BS185" s="129">
        <v>50</v>
      </c>
      <c r="BT185" s="129">
        <v>0</v>
      </c>
      <c r="BU185" s="129">
        <v>0</v>
      </c>
      <c r="BV185" s="157">
        <v>50</v>
      </c>
      <c r="BW185" s="157">
        <v>50</v>
      </c>
      <c r="BX185" s="157">
        <v>0</v>
      </c>
      <c r="BY185" s="157">
        <v>0</v>
      </c>
      <c r="BZ185" s="157">
        <v>50</v>
      </c>
      <c r="CA185" s="157">
        <v>50</v>
      </c>
      <c r="CB185" s="157">
        <v>0</v>
      </c>
      <c r="CC185" s="157">
        <v>0</v>
      </c>
      <c r="CD185" s="157">
        <f t="shared" si="138"/>
        <v>0</v>
      </c>
      <c r="CE185" s="157">
        <f t="shared" si="139"/>
        <v>0</v>
      </c>
      <c r="CF185" s="392"/>
      <c r="CG185" s="44">
        <f t="shared" si="111"/>
        <v>0</v>
      </c>
      <c r="CH185" t="s">
        <v>1538</v>
      </c>
      <c r="CI185" t="s">
        <v>62</v>
      </c>
      <c r="CJ185" t="s">
        <v>1585</v>
      </c>
      <c r="CL185" s="213"/>
      <c r="CM185" s="213"/>
      <c r="CN185" s="1" t="e">
        <f>CE185-#REF!</f>
        <v>#REF!</v>
      </c>
      <c r="CP185" s="44"/>
      <c r="CQ185" s="144"/>
    </row>
    <row r="186" spans="1:95" s="212" customFormat="1" ht="28.15" hidden="1" customHeight="1" outlineLevel="1">
      <c r="A186" s="154">
        <v>14</v>
      </c>
      <c r="B186" s="196" t="s">
        <v>1740</v>
      </c>
      <c r="C186" s="211" t="s">
        <v>1738</v>
      </c>
      <c r="D186" s="211"/>
      <c r="E186" s="211"/>
      <c r="F186" s="180" t="s">
        <v>12</v>
      </c>
      <c r="G186" s="155"/>
      <c r="H186" s="155"/>
      <c r="I186" s="156"/>
      <c r="J186" s="157"/>
      <c r="K186" s="157"/>
      <c r="L186" s="157"/>
      <c r="M186" s="157"/>
      <c r="N186" s="129">
        <v>50</v>
      </c>
      <c r="O186" s="129">
        <v>50</v>
      </c>
      <c r="P186" s="129">
        <v>0</v>
      </c>
      <c r="Q186" s="129">
        <v>0</v>
      </c>
      <c r="R186" s="129">
        <v>50</v>
      </c>
      <c r="S186" s="129">
        <v>50</v>
      </c>
      <c r="T186" s="129"/>
      <c r="U186" s="129"/>
      <c r="V186" s="129">
        <f t="shared" si="134"/>
        <v>50</v>
      </c>
      <c r="W186" s="129">
        <f t="shared" si="134"/>
        <v>50</v>
      </c>
      <c r="X186" s="129">
        <f t="shared" si="134"/>
        <v>0</v>
      </c>
      <c r="Y186" s="129">
        <f t="shared" si="134"/>
        <v>0</v>
      </c>
      <c r="Z186" s="129"/>
      <c r="AA186" s="129"/>
      <c r="AB186" s="129"/>
      <c r="AC186" s="129"/>
      <c r="AD186" s="129"/>
      <c r="AE186" s="129"/>
      <c r="AF186" s="129"/>
      <c r="AG186" s="129"/>
      <c r="AH186" s="129">
        <f>AI186</f>
        <v>50</v>
      </c>
      <c r="AI186" s="129">
        <v>50</v>
      </c>
      <c r="AJ186" s="129"/>
      <c r="AK186" s="129"/>
      <c r="AL186" s="129">
        <f t="shared" si="135"/>
        <v>0</v>
      </c>
      <c r="AM186" s="129">
        <f t="shared" si="135"/>
        <v>0</v>
      </c>
      <c r="AN186" s="129"/>
      <c r="AO186" s="129"/>
      <c r="AP186" s="129"/>
      <c r="AQ186" s="129"/>
      <c r="AR186" s="129"/>
      <c r="AS186" s="129"/>
      <c r="AT186" s="129">
        <v>50</v>
      </c>
      <c r="AU186" s="129">
        <v>50</v>
      </c>
      <c r="AV186" s="129"/>
      <c r="AW186" s="129"/>
      <c r="AX186" s="129"/>
      <c r="AY186" s="129"/>
      <c r="AZ186" s="129"/>
      <c r="BA186" s="129"/>
      <c r="BB186" s="129">
        <f t="shared" si="136"/>
        <v>0</v>
      </c>
      <c r="BC186" s="129">
        <f t="shared" si="136"/>
        <v>0</v>
      </c>
      <c r="BD186" s="129"/>
      <c r="BE186" s="129"/>
      <c r="BF186" s="129">
        <f t="shared" si="140"/>
        <v>0</v>
      </c>
      <c r="BG186" s="129">
        <f t="shared" si="140"/>
        <v>0</v>
      </c>
      <c r="BH186" s="129"/>
      <c r="BI186" s="129"/>
      <c r="BJ186" s="129">
        <f t="shared" si="141"/>
        <v>0</v>
      </c>
      <c r="BK186" s="129">
        <f t="shared" si="141"/>
        <v>0</v>
      </c>
      <c r="BL186" s="129"/>
      <c r="BM186" s="129"/>
      <c r="BN186" s="129">
        <f t="shared" si="137"/>
        <v>0</v>
      </c>
      <c r="BO186" s="129">
        <f t="shared" si="137"/>
        <v>0</v>
      </c>
      <c r="BP186" s="129">
        <f t="shared" si="137"/>
        <v>0</v>
      </c>
      <c r="BQ186" s="129">
        <f t="shared" si="137"/>
        <v>0</v>
      </c>
      <c r="BR186" s="129">
        <v>50</v>
      </c>
      <c r="BS186" s="129">
        <v>50</v>
      </c>
      <c r="BT186" s="129">
        <v>0</v>
      </c>
      <c r="BU186" s="129">
        <v>0</v>
      </c>
      <c r="BV186" s="157">
        <v>50</v>
      </c>
      <c r="BW186" s="157">
        <v>50</v>
      </c>
      <c r="BX186" s="157">
        <v>0</v>
      </c>
      <c r="BY186" s="157">
        <v>0</v>
      </c>
      <c r="BZ186" s="157">
        <v>50</v>
      </c>
      <c r="CA186" s="157">
        <v>50</v>
      </c>
      <c r="CB186" s="157">
        <v>0</v>
      </c>
      <c r="CC186" s="157">
        <v>0</v>
      </c>
      <c r="CD186" s="157">
        <f t="shared" si="138"/>
        <v>0</v>
      </c>
      <c r="CE186" s="157">
        <f t="shared" si="139"/>
        <v>0</v>
      </c>
      <c r="CF186" s="392"/>
      <c r="CG186" s="44">
        <f t="shared" si="111"/>
        <v>0</v>
      </c>
      <c r="CH186" t="s">
        <v>1538</v>
      </c>
      <c r="CI186" t="s">
        <v>62</v>
      </c>
      <c r="CJ186" t="s">
        <v>1585</v>
      </c>
      <c r="CL186" s="213"/>
      <c r="CM186" s="213"/>
      <c r="CN186" s="1" t="e">
        <f>CE186-#REF!</f>
        <v>#REF!</v>
      </c>
      <c r="CP186" s="44"/>
      <c r="CQ186" s="144"/>
    </row>
    <row r="187" spans="1:95" s="217" customFormat="1" ht="30" hidden="1" customHeight="1" outlineLevel="1">
      <c r="A187" s="154">
        <v>15</v>
      </c>
      <c r="B187" s="196" t="s">
        <v>1741</v>
      </c>
      <c r="C187" s="211" t="s">
        <v>1738</v>
      </c>
      <c r="D187" s="211"/>
      <c r="E187" s="211"/>
      <c r="F187" s="214" t="s">
        <v>1543</v>
      </c>
      <c r="G187" s="181"/>
      <c r="H187" s="179"/>
      <c r="I187" s="179"/>
      <c r="J187" s="153">
        <v>3300</v>
      </c>
      <c r="K187" s="153">
        <v>3300</v>
      </c>
      <c r="L187" s="157">
        <v>0</v>
      </c>
      <c r="M187" s="153">
        <v>0</v>
      </c>
      <c r="N187" s="129">
        <v>0</v>
      </c>
      <c r="O187" s="129">
        <v>0</v>
      </c>
      <c r="P187" s="129">
        <v>0</v>
      </c>
      <c r="Q187" s="129">
        <v>0</v>
      </c>
      <c r="R187" s="129"/>
      <c r="S187" s="129"/>
      <c r="T187" s="129"/>
      <c r="U187" s="129"/>
      <c r="V187" s="129">
        <f t="shared" si="134"/>
        <v>0</v>
      </c>
      <c r="W187" s="129">
        <f t="shared" si="134"/>
        <v>0</v>
      </c>
      <c r="X187" s="129">
        <f t="shared" si="134"/>
        <v>0</v>
      </c>
      <c r="Y187" s="129">
        <f t="shared" si="134"/>
        <v>0</v>
      </c>
      <c r="Z187" s="215"/>
      <c r="AA187" s="215"/>
      <c r="AB187" s="215"/>
      <c r="AC187" s="215"/>
      <c r="AD187" s="215"/>
      <c r="AE187" s="215"/>
      <c r="AF187" s="215"/>
      <c r="AG187" s="215"/>
      <c r="AH187" s="215"/>
      <c r="AI187" s="215"/>
      <c r="AJ187" s="215"/>
      <c r="AK187" s="215"/>
      <c r="AL187" s="129">
        <f t="shared" si="135"/>
        <v>0</v>
      </c>
      <c r="AM187" s="129">
        <f t="shared" si="135"/>
        <v>0</v>
      </c>
      <c r="AN187" s="129"/>
      <c r="AO187" s="129"/>
      <c r="AP187" s="129"/>
      <c r="AQ187" s="129"/>
      <c r="AR187" s="129"/>
      <c r="AS187" s="129"/>
      <c r="AT187" s="215"/>
      <c r="AU187" s="215"/>
      <c r="AV187" s="215"/>
      <c r="AW187" s="215"/>
      <c r="AX187" s="215"/>
      <c r="AY187" s="215"/>
      <c r="AZ187" s="215"/>
      <c r="BA187" s="215"/>
      <c r="BB187" s="129">
        <f t="shared" si="136"/>
        <v>0</v>
      </c>
      <c r="BC187" s="129">
        <f t="shared" si="136"/>
        <v>0</v>
      </c>
      <c r="BD187" s="129"/>
      <c r="BE187" s="129"/>
      <c r="BF187" s="129">
        <f t="shared" si="140"/>
        <v>0</v>
      </c>
      <c r="BG187" s="129">
        <f t="shared" si="140"/>
        <v>0</v>
      </c>
      <c r="BH187" s="129"/>
      <c r="BI187" s="129"/>
      <c r="BJ187" s="129">
        <f t="shared" si="141"/>
        <v>0</v>
      </c>
      <c r="BK187" s="129">
        <f t="shared" si="141"/>
        <v>0</v>
      </c>
      <c r="BL187" s="215"/>
      <c r="BM187" s="215"/>
      <c r="BN187" s="129">
        <f t="shared" si="137"/>
        <v>0</v>
      </c>
      <c r="BO187" s="129">
        <f t="shared" si="137"/>
        <v>0</v>
      </c>
      <c r="BP187" s="129">
        <f t="shared" si="137"/>
        <v>0</v>
      </c>
      <c r="BQ187" s="129">
        <f t="shared" si="137"/>
        <v>0</v>
      </c>
      <c r="BR187" s="129">
        <v>0</v>
      </c>
      <c r="BS187" s="129">
        <v>0</v>
      </c>
      <c r="BT187" s="129">
        <v>0</v>
      </c>
      <c r="BU187" s="129">
        <v>0</v>
      </c>
      <c r="BV187" s="157">
        <v>0</v>
      </c>
      <c r="BW187" s="157">
        <v>0</v>
      </c>
      <c r="BX187" s="157">
        <v>0</v>
      </c>
      <c r="BY187" s="157">
        <v>0</v>
      </c>
      <c r="BZ187" s="157">
        <v>0</v>
      </c>
      <c r="CA187" s="157">
        <v>0</v>
      </c>
      <c r="CB187" s="157">
        <v>0</v>
      </c>
      <c r="CC187" s="157">
        <v>0</v>
      </c>
      <c r="CD187" s="157">
        <f t="shared" si="138"/>
        <v>0</v>
      </c>
      <c r="CE187" s="157">
        <f t="shared" si="139"/>
        <v>0</v>
      </c>
      <c r="CF187" s="393"/>
      <c r="CG187" s="44">
        <f t="shared" si="111"/>
        <v>0</v>
      </c>
      <c r="CH187" s="216" t="s">
        <v>1538</v>
      </c>
      <c r="CI187" s="216" t="s">
        <v>62</v>
      </c>
      <c r="CJ187" s="216" t="s">
        <v>1585</v>
      </c>
      <c r="CL187" s="218"/>
      <c r="CM187" s="218"/>
      <c r="CN187" s="1" t="e">
        <f>CE187-#REF!</f>
        <v>#REF!</v>
      </c>
      <c r="CP187" s="44"/>
      <c r="CQ187" s="144"/>
    </row>
    <row r="188" spans="1:95" s="217" customFormat="1" ht="30" hidden="1" customHeight="1" outlineLevel="1">
      <c r="A188" s="154">
        <v>16</v>
      </c>
      <c r="B188" s="196" t="s">
        <v>1742</v>
      </c>
      <c r="C188" s="211" t="s">
        <v>1738</v>
      </c>
      <c r="D188" s="211"/>
      <c r="E188" s="211"/>
      <c r="F188" s="214" t="s">
        <v>9</v>
      </c>
      <c r="G188" s="181"/>
      <c r="H188" s="179"/>
      <c r="I188" s="179"/>
      <c r="J188" s="153">
        <v>3300</v>
      </c>
      <c r="K188" s="153">
        <v>3300</v>
      </c>
      <c r="L188" s="157">
        <v>0</v>
      </c>
      <c r="M188" s="153">
        <v>0</v>
      </c>
      <c r="N188" s="129">
        <v>0</v>
      </c>
      <c r="O188" s="129">
        <v>0</v>
      </c>
      <c r="P188" s="129">
        <v>0</v>
      </c>
      <c r="Q188" s="129">
        <v>0</v>
      </c>
      <c r="R188" s="129"/>
      <c r="S188" s="129"/>
      <c r="T188" s="129"/>
      <c r="U188" s="129"/>
      <c r="V188" s="129">
        <f t="shared" si="134"/>
        <v>0</v>
      </c>
      <c r="W188" s="129">
        <f t="shared" si="134"/>
        <v>0</v>
      </c>
      <c r="X188" s="129">
        <f t="shared" si="134"/>
        <v>0</v>
      </c>
      <c r="Y188" s="129">
        <f t="shared" si="134"/>
        <v>0</v>
      </c>
      <c r="Z188" s="215"/>
      <c r="AA188" s="215"/>
      <c r="AB188" s="215"/>
      <c r="AC188" s="215"/>
      <c r="AD188" s="215"/>
      <c r="AE188" s="215"/>
      <c r="AF188" s="215"/>
      <c r="AG188" s="215"/>
      <c r="AH188" s="215"/>
      <c r="AI188" s="215"/>
      <c r="AJ188" s="215"/>
      <c r="AK188" s="215"/>
      <c r="AL188" s="129">
        <f t="shared" si="135"/>
        <v>0</v>
      </c>
      <c r="AM188" s="129">
        <f t="shared" si="135"/>
        <v>0</v>
      </c>
      <c r="AN188" s="129"/>
      <c r="AO188" s="129"/>
      <c r="AP188" s="129"/>
      <c r="AQ188" s="129"/>
      <c r="AR188" s="129"/>
      <c r="AS188" s="129"/>
      <c r="AT188" s="215"/>
      <c r="AU188" s="215"/>
      <c r="AV188" s="215"/>
      <c r="AW188" s="215"/>
      <c r="AX188" s="215"/>
      <c r="AY188" s="215"/>
      <c r="AZ188" s="215"/>
      <c r="BA188" s="215"/>
      <c r="BB188" s="129">
        <f t="shared" si="136"/>
        <v>0</v>
      </c>
      <c r="BC188" s="129">
        <f t="shared" si="136"/>
        <v>0</v>
      </c>
      <c r="BD188" s="129"/>
      <c r="BE188" s="129"/>
      <c r="BF188" s="129">
        <f t="shared" si="140"/>
        <v>0</v>
      </c>
      <c r="BG188" s="129">
        <f t="shared" si="140"/>
        <v>0</v>
      </c>
      <c r="BH188" s="129"/>
      <c r="BI188" s="129"/>
      <c r="BJ188" s="129">
        <f t="shared" si="141"/>
        <v>0</v>
      </c>
      <c r="BK188" s="129">
        <f t="shared" si="141"/>
        <v>0</v>
      </c>
      <c r="BL188" s="215"/>
      <c r="BM188" s="215"/>
      <c r="BN188" s="129">
        <f t="shared" si="137"/>
        <v>0</v>
      </c>
      <c r="BO188" s="129">
        <f t="shared" si="137"/>
        <v>0</v>
      </c>
      <c r="BP188" s="129">
        <f t="shared" si="137"/>
        <v>0</v>
      </c>
      <c r="BQ188" s="129">
        <f t="shared" si="137"/>
        <v>0</v>
      </c>
      <c r="BR188" s="129">
        <v>0</v>
      </c>
      <c r="BS188" s="129">
        <v>0</v>
      </c>
      <c r="BT188" s="129">
        <v>0</v>
      </c>
      <c r="BU188" s="129">
        <v>0</v>
      </c>
      <c r="BV188" s="157">
        <v>0</v>
      </c>
      <c r="BW188" s="157">
        <v>0</v>
      </c>
      <c r="BX188" s="157">
        <v>0</v>
      </c>
      <c r="BY188" s="157">
        <v>0</v>
      </c>
      <c r="BZ188" s="157">
        <v>0</v>
      </c>
      <c r="CA188" s="157">
        <v>0</v>
      </c>
      <c r="CB188" s="157">
        <v>0</v>
      </c>
      <c r="CC188" s="157">
        <v>0</v>
      </c>
      <c r="CD188" s="157">
        <f t="shared" si="138"/>
        <v>0</v>
      </c>
      <c r="CE188" s="157">
        <f t="shared" si="139"/>
        <v>0</v>
      </c>
      <c r="CF188" s="393"/>
      <c r="CG188" s="44">
        <f t="shared" si="111"/>
        <v>0</v>
      </c>
      <c r="CH188" s="216" t="s">
        <v>1538</v>
      </c>
      <c r="CI188" s="216" t="s">
        <v>62</v>
      </c>
      <c r="CJ188" s="216" t="s">
        <v>1585</v>
      </c>
      <c r="CL188" s="218"/>
      <c r="CM188" s="218"/>
      <c r="CN188" s="1" t="e">
        <f>CE188-#REF!</f>
        <v>#REF!</v>
      </c>
      <c r="CP188" s="44"/>
      <c r="CQ188" s="144"/>
    </row>
    <row r="189" spans="1:95" s="212" customFormat="1" ht="38.25" hidden="1" outlineLevel="1">
      <c r="A189" s="154">
        <v>17</v>
      </c>
      <c r="B189" s="210" t="s">
        <v>1743</v>
      </c>
      <c r="C189" s="171" t="s">
        <v>1744</v>
      </c>
      <c r="D189" s="171"/>
      <c r="E189" s="171"/>
      <c r="F189" s="211" t="s">
        <v>9</v>
      </c>
      <c r="G189" s="155"/>
      <c r="H189" s="155"/>
      <c r="I189" s="156"/>
      <c r="J189" s="157"/>
      <c r="K189" s="157"/>
      <c r="L189" s="157"/>
      <c r="M189" s="157"/>
      <c r="N189" s="129">
        <v>350</v>
      </c>
      <c r="O189" s="129">
        <v>350</v>
      </c>
      <c r="P189" s="129">
        <v>0</v>
      </c>
      <c r="Q189" s="129">
        <v>0</v>
      </c>
      <c r="R189" s="129">
        <v>350</v>
      </c>
      <c r="S189" s="129">
        <v>350</v>
      </c>
      <c r="T189" s="129"/>
      <c r="U189" s="129"/>
      <c r="V189" s="129">
        <f t="shared" si="134"/>
        <v>350</v>
      </c>
      <c r="W189" s="129">
        <f t="shared" si="134"/>
        <v>350</v>
      </c>
      <c r="X189" s="129">
        <f t="shared" si="134"/>
        <v>0</v>
      </c>
      <c r="Y189" s="129">
        <f t="shared" si="134"/>
        <v>0</v>
      </c>
      <c r="Z189" s="129"/>
      <c r="AA189" s="129"/>
      <c r="AB189" s="129"/>
      <c r="AC189" s="129"/>
      <c r="AD189" s="129"/>
      <c r="AE189" s="129"/>
      <c r="AF189" s="129"/>
      <c r="AG189" s="129"/>
      <c r="AH189" s="129">
        <f>AI189</f>
        <v>350</v>
      </c>
      <c r="AI189" s="129">
        <v>350</v>
      </c>
      <c r="AJ189" s="129"/>
      <c r="AK189" s="129"/>
      <c r="AL189" s="129">
        <f t="shared" si="135"/>
        <v>0</v>
      </c>
      <c r="AM189" s="129">
        <f t="shared" si="135"/>
        <v>0</v>
      </c>
      <c r="AN189" s="129"/>
      <c r="AO189" s="129"/>
      <c r="AP189" s="129"/>
      <c r="AQ189" s="129"/>
      <c r="AR189" s="129"/>
      <c r="AS189" s="129"/>
      <c r="AT189" s="129">
        <v>345.01864</v>
      </c>
      <c r="AU189" s="129">
        <v>345.01864</v>
      </c>
      <c r="AV189" s="129"/>
      <c r="AW189" s="129"/>
      <c r="AX189" s="129"/>
      <c r="AY189" s="129"/>
      <c r="AZ189" s="129"/>
      <c r="BA189" s="129"/>
      <c r="BB189" s="129">
        <f t="shared" si="136"/>
        <v>4.9813599999999951</v>
      </c>
      <c r="BC189" s="129">
        <f t="shared" si="136"/>
        <v>4.9813599999999951</v>
      </c>
      <c r="BD189" s="129"/>
      <c r="BE189" s="129"/>
      <c r="BF189" s="129">
        <f t="shared" si="140"/>
        <v>4.9813599999999951</v>
      </c>
      <c r="BG189" s="129">
        <f t="shared" si="140"/>
        <v>4.9813599999999951</v>
      </c>
      <c r="BH189" s="129"/>
      <c r="BI189" s="129"/>
      <c r="BJ189" s="129">
        <f t="shared" si="141"/>
        <v>0</v>
      </c>
      <c r="BK189" s="129">
        <f t="shared" si="141"/>
        <v>0</v>
      </c>
      <c r="BL189" s="129"/>
      <c r="BM189" s="129"/>
      <c r="BN189" s="129">
        <f t="shared" si="137"/>
        <v>0</v>
      </c>
      <c r="BO189" s="129">
        <f t="shared" si="137"/>
        <v>0</v>
      </c>
      <c r="BP189" s="129">
        <f t="shared" si="137"/>
        <v>0</v>
      </c>
      <c r="BQ189" s="129">
        <f t="shared" si="137"/>
        <v>0</v>
      </c>
      <c r="BR189" s="129">
        <v>350</v>
      </c>
      <c r="BS189" s="129">
        <v>350</v>
      </c>
      <c r="BT189" s="129">
        <v>0</v>
      </c>
      <c r="BU189" s="129">
        <v>0</v>
      </c>
      <c r="BV189" s="157">
        <v>350</v>
      </c>
      <c r="BW189" s="157">
        <v>350</v>
      </c>
      <c r="BX189" s="157">
        <v>0</v>
      </c>
      <c r="BY189" s="157">
        <v>0</v>
      </c>
      <c r="BZ189" s="157">
        <v>350</v>
      </c>
      <c r="CA189" s="157">
        <v>350</v>
      </c>
      <c r="CB189" s="157">
        <v>0</v>
      </c>
      <c r="CC189" s="157">
        <v>0</v>
      </c>
      <c r="CD189" s="157">
        <f t="shared" si="138"/>
        <v>0</v>
      </c>
      <c r="CE189" s="157">
        <f t="shared" si="139"/>
        <v>0</v>
      </c>
      <c r="CF189" s="392"/>
      <c r="CG189" s="44">
        <f t="shared" si="111"/>
        <v>0</v>
      </c>
      <c r="CH189" t="s">
        <v>1538</v>
      </c>
      <c r="CI189" t="s">
        <v>62</v>
      </c>
      <c r="CJ189" t="s">
        <v>1585</v>
      </c>
      <c r="CL189" s="213"/>
      <c r="CM189" s="213"/>
      <c r="CN189" s="1" t="e">
        <f>CE189-#REF!</f>
        <v>#REF!</v>
      </c>
      <c r="CP189" s="44"/>
      <c r="CQ189" s="144"/>
    </row>
    <row r="190" spans="1:95" s="212" customFormat="1" ht="28.15" hidden="1" customHeight="1" outlineLevel="1">
      <c r="A190" s="154">
        <v>18</v>
      </c>
      <c r="B190" s="171" t="s">
        <v>1745</v>
      </c>
      <c r="C190" s="171" t="s">
        <v>44</v>
      </c>
      <c r="D190" s="171"/>
      <c r="E190" s="171"/>
      <c r="F190" s="211" t="s">
        <v>15</v>
      </c>
      <c r="G190" s="155"/>
      <c r="H190" s="155"/>
      <c r="I190" s="156"/>
      <c r="J190" s="157"/>
      <c r="K190" s="157"/>
      <c r="L190" s="157"/>
      <c r="M190" s="157"/>
      <c r="N190" s="129">
        <v>400</v>
      </c>
      <c r="O190" s="129">
        <v>400</v>
      </c>
      <c r="P190" s="129">
        <v>0</v>
      </c>
      <c r="Q190" s="129">
        <v>0</v>
      </c>
      <c r="R190" s="129">
        <v>400</v>
      </c>
      <c r="S190" s="129">
        <v>400</v>
      </c>
      <c r="T190" s="129"/>
      <c r="U190" s="129"/>
      <c r="V190" s="129">
        <f t="shared" si="134"/>
        <v>400</v>
      </c>
      <c r="W190" s="129">
        <f t="shared" si="134"/>
        <v>400</v>
      </c>
      <c r="X190" s="129">
        <f t="shared" si="134"/>
        <v>0</v>
      </c>
      <c r="Y190" s="129">
        <f t="shared" si="134"/>
        <v>0</v>
      </c>
      <c r="Z190" s="129"/>
      <c r="AA190" s="129"/>
      <c r="AB190" s="129"/>
      <c r="AC190" s="129"/>
      <c r="AD190" s="129"/>
      <c r="AE190" s="129"/>
      <c r="AF190" s="129"/>
      <c r="AG190" s="129"/>
      <c r="AH190" s="129">
        <f>AI190</f>
        <v>400</v>
      </c>
      <c r="AI190" s="129">
        <v>400</v>
      </c>
      <c r="AJ190" s="129"/>
      <c r="AK190" s="129"/>
      <c r="AL190" s="129">
        <f t="shared" si="135"/>
        <v>0</v>
      </c>
      <c r="AM190" s="129">
        <f t="shared" si="135"/>
        <v>0</v>
      </c>
      <c r="AN190" s="129"/>
      <c r="AO190" s="129"/>
      <c r="AP190" s="129"/>
      <c r="AQ190" s="129"/>
      <c r="AR190" s="129"/>
      <c r="AS190" s="129"/>
      <c r="AT190" s="129">
        <v>331.87</v>
      </c>
      <c r="AU190" s="129">
        <v>331.87</v>
      </c>
      <c r="AV190" s="129"/>
      <c r="AW190" s="129"/>
      <c r="AX190" s="129"/>
      <c r="AY190" s="129"/>
      <c r="AZ190" s="129"/>
      <c r="BA190" s="129"/>
      <c r="BB190" s="129">
        <f t="shared" si="136"/>
        <v>68.13</v>
      </c>
      <c r="BC190" s="129">
        <f t="shared" si="136"/>
        <v>68.13</v>
      </c>
      <c r="BD190" s="129"/>
      <c r="BE190" s="129"/>
      <c r="BF190" s="129">
        <f t="shared" si="140"/>
        <v>68.13</v>
      </c>
      <c r="BG190" s="129">
        <f t="shared" si="140"/>
        <v>68.13</v>
      </c>
      <c r="BH190" s="129"/>
      <c r="BI190" s="129"/>
      <c r="BJ190" s="129">
        <f t="shared" si="141"/>
        <v>0</v>
      </c>
      <c r="BK190" s="129">
        <f t="shared" si="141"/>
        <v>0</v>
      </c>
      <c r="BL190" s="129"/>
      <c r="BM190" s="129"/>
      <c r="BN190" s="129">
        <f t="shared" si="137"/>
        <v>0</v>
      </c>
      <c r="BO190" s="129">
        <f t="shared" si="137"/>
        <v>0</v>
      </c>
      <c r="BP190" s="129">
        <f t="shared" si="137"/>
        <v>0</v>
      </c>
      <c r="BQ190" s="129">
        <f t="shared" si="137"/>
        <v>0</v>
      </c>
      <c r="BR190" s="129">
        <v>400</v>
      </c>
      <c r="BS190" s="129">
        <v>400</v>
      </c>
      <c r="BT190" s="129">
        <v>0</v>
      </c>
      <c r="BU190" s="129">
        <v>0</v>
      </c>
      <c r="BV190" s="157">
        <v>400</v>
      </c>
      <c r="BW190" s="157">
        <v>400</v>
      </c>
      <c r="BX190" s="157">
        <v>0</v>
      </c>
      <c r="BY190" s="157">
        <v>0</v>
      </c>
      <c r="BZ190" s="157">
        <v>400</v>
      </c>
      <c r="CA190" s="157">
        <v>400</v>
      </c>
      <c r="CB190" s="157">
        <v>0</v>
      </c>
      <c r="CC190" s="157">
        <v>0</v>
      </c>
      <c r="CD190" s="157">
        <f t="shared" si="138"/>
        <v>0</v>
      </c>
      <c r="CE190" s="157">
        <f t="shared" si="139"/>
        <v>0</v>
      </c>
      <c r="CF190" s="392"/>
      <c r="CG190" s="44">
        <f t="shared" si="111"/>
        <v>0</v>
      </c>
      <c r="CH190" t="s">
        <v>1538</v>
      </c>
      <c r="CI190" t="s">
        <v>62</v>
      </c>
      <c r="CJ190" t="s">
        <v>1585</v>
      </c>
      <c r="CL190" s="213"/>
      <c r="CM190" s="213"/>
      <c r="CN190" s="1" t="e">
        <f>CE190-#REF!</f>
        <v>#REF!</v>
      </c>
      <c r="CP190" s="44"/>
      <c r="CQ190" s="144"/>
    </row>
    <row r="191" spans="1:95" s="212" customFormat="1" ht="28.15" hidden="1" customHeight="1" outlineLevel="1">
      <c r="A191" s="154">
        <v>19</v>
      </c>
      <c r="B191" s="196" t="s">
        <v>1746</v>
      </c>
      <c r="C191" s="196" t="s">
        <v>44</v>
      </c>
      <c r="D191" s="196"/>
      <c r="E191" s="196"/>
      <c r="F191" s="156" t="s">
        <v>12</v>
      </c>
      <c r="G191" s="155"/>
      <c r="H191" s="155"/>
      <c r="I191" s="156"/>
      <c r="J191" s="157"/>
      <c r="K191" s="157"/>
      <c r="L191" s="157"/>
      <c r="M191" s="157"/>
      <c r="N191" s="129">
        <v>200</v>
      </c>
      <c r="O191" s="129">
        <v>200</v>
      </c>
      <c r="P191" s="129">
        <v>0</v>
      </c>
      <c r="Q191" s="129">
        <v>0</v>
      </c>
      <c r="R191" s="129">
        <v>200</v>
      </c>
      <c r="S191" s="129">
        <v>200</v>
      </c>
      <c r="T191" s="129"/>
      <c r="U191" s="129"/>
      <c r="V191" s="129">
        <f t="shared" si="134"/>
        <v>200</v>
      </c>
      <c r="W191" s="129">
        <f t="shared" si="134"/>
        <v>200</v>
      </c>
      <c r="X191" s="129">
        <f t="shared" si="134"/>
        <v>0</v>
      </c>
      <c r="Y191" s="129">
        <f t="shared" si="134"/>
        <v>0</v>
      </c>
      <c r="Z191" s="129"/>
      <c r="AA191" s="129"/>
      <c r="AB191" s="129"/>
      <c r="AC191" s="129"/>
      <c r="AD191" s="129"/>
      <c r="AE191" s="129"/>
      <c r="AF191" s="129"/>
      <c r="AG191" s="129"/>
      <c r="AH191" s="129">
        <f>AI191</f>
        <v>200</v>
      </c>
      <c r="AI191" s="129">
        <v>200</v>
      </c>
      <c r="AJ191" s="129"/>
      <c r="AK191" s="129"/>
      <c r="AL191" s="129">
        <f t="shared" si="135"/>
        <v>0</v>
      </c>
      <c r="AM191" s="129">
        <f t="shared" si="135"/>
        <v>0</v>
      </c>
      <c r="AN191" s="129"/>
      <c r="AO191" s="129"/>
      <c r="AP191" s="129"/>
      <c r="AQ191" s="129"/>
      <c r="AR191" s="129"/>
      <c r="AS191" s="129"/>
      <c r="AT191" s="129">
        <v>185.505</v>
      </c>
      <c r="AU191" s="129">
        <v>185.505</v>
      </c>
      <c r="AV191" s="129"/>
      <c r="AW191" s="129"/>
      <c r="AX191" s="129"/>
      <c r="AY191" s="129"/>
      <c r="AZ191" s="129"/>
      <c r="BA191" s="129"/>
      <c r="BB191" s="129">
        <f t="shared" si="136"/>
        <v>14.495000000000005</v>
      </c>
      <c r="BC191" s="129">
        <f t="shared" si="136"/>
        <v>14.495000000000005</v>
      </c>
      <c r="BD191" s="129"/>
      <c r="BE191" s="129"/>
      <c r="BF191" s="129">
        <f t="shared" si="140"/>
        <v>14.495000000000005</v>
      </c>
      <c r="BG191" s="129">
        <f t="shared" si="140"/>
        <v>14.495000000000005</v>
      </c>
      <c r="BH191" s="129"/>
      <c r="BI191" s="129"/>
      <c r="BJ191" s="129">
        <f t="shared" si="141"/>
        <v>0</v>
      </c>
      <c r="BK191" s="129">
        <f t="shared" si="141"/>
        <v>0</v>
      </c>
      <c r="BL191" s="129"/>
      <c r="BM191" s="129"/>
      <c r="BN191" s="129">
        <f t="shared" si="137"/>
        <v>0</v>
      </c>
      <c r="BO191" s="129">
        <f t="shared" si="137"/>
        <v>0</v>
      </c>
      <c r="BP191" s="129">
        <f t="shared" si="137"/>
        <v>0</v>
      </c>
      <c r="BQ191" s="129">
        <f t="shared" si="137"/>
        <v>0</v>
      </c>
      <c r="BR191" s="129">
        <v>200</v>
      </c>
      <c r="BS191" s="129">
        <v>200</v>
      </c>
      <c r="BT191" s="129">
        <v>0</v>
      </c>
      <c r="BU191" s="129">
        <v>0</v>
      </c>
      <c r="BV191" s="157">
        <v>200</v>
      </c>
      <c r="BW191" s="157">
        <v>200</v>
      </c>
      <c r="BX191" s="157">
        <v>0</v>
      </c>
      <c r="BY191" s="157">
        <v>0</v>
      </c>
      <c r="BZ191" s="157">
        <v>200</v>
      </c>
      <c r="CA191" s="157">
        <v>200</v>
      </c>
      <c r="CB191" s="157">
        <v>0</v>
      </c>
      <c r="CC191" s="157">
        <v>0</v>
      </c>
      <c r="CD191" s="157">
        <f t="shared" si="138"/>
        <v>0</v>
      </c>
      <c r="CE191" s="157">
        <f t="shared" si="139"/>
        <v>0</v>
      </c>
      <c r="CF191" s="392"/>
      <c r="CG191" s="44">
        <f t="shared" si="111"/>
        <v>0</v>
      </c>
      <c r="CH191" t="s">
        <v>1538</v>
      </c>
      <c r="CI191" t="s">
        <v>62</v>
      </c>
      <c r="CJ191" t="s">
        <v>1585</v>
      </c>
      <c r="CL191" s="213"/>
      <c r="CM191" s="213"/>
      <c r="CN191" s="1" t="e">
        <f>CE191-#REF!</f>
        <v>#REF!</v>
      </c>
      <c r="CP191" s="44"/>
      <c r="CQ191" s="144"/>
    </row>
    <row r="192" spans="1:95" s="212" customFormat="1" ht="28.15" hidden="1" customHeight="1" outlineLevel="1">
      <c r="A192" s="154">
        <v>20</v>
      </c>
      <c r="B192" s="196" t="s">
        <v>1747</v>
      </c>
      <c r="C192" s="196" t="s">
        <v>44</v>
      </c>
      <c r="D192" s="196"/>
      <c r="E192" s="196"/>
      <c r="F192" s="156" t="s">
        <v>41</v>
      </c>
      <c r="G192" s="155"/>
      <c r="H192" s="155"/>
      <c r="I192" s="156"/>
      <c r="J192" s="157">
        <v>5480</v>
      </c>
      <c r="K192" s="157">
        <v>5480</v>
      </c>
      <c r="L192" s="157">
        <v>0</v>
      </c>
      <c r="M192" s="157">
        <v>0</v>
      </c>
      <c r="N192" s="129">
        <v>100</v>
      </c>
      <c r="O192" s="129">
        <v>100</v>
      </c>
      <c r="P192" s="129">
        <v>0</v>
      </c>
      <c r="Q192" s="129">
        <v>0</v>
      </c>
      <c r="R192" s="129">
        <v>100</v>
      </c>
      <c r="S192" s="129">
        <v>100</v>
      </c>
      <c r="T192" s="129"/>
      <c r="U192" s="129"/>
      <c r="V192" s="129">
        <f t="shared" si="134"/>
        <v>100</v>
      </c>
      <c r="W192" s="129">
        <f t="shared" si="134"/>
        <v>100</v>
      </c>
      <c r="X192" s="129">
        <f t="shared" si="134"/>
        <v>0</v>
      </c>
      <c r="Y192" s="129">
        <f t="shared" si="134"/>
        <v>0</v>
      </c>
      <c r="Z192" s="129"/>
      <c r="AA192" s="129"/>
      <c r="AB192" s="129"/>
      <c r="AC192" s="129"/>
      <c r="AD192" s="129"/>
      <c r="AE192" s="129"/>
      <c r="AF192" s="129"/>
      <c r="AG192" s="129"/>
      <c r="AH192" s="129"/>
      <c r="AI192" s="129"/>
      <c r="AJ192" s="129"/>
      <c r="AK192" s="129"/>
      <c r="AL192" s="129">
        <f t="shared" si="135"/>
        <v>0</v>
      </c>
      <c r="AM192" s="129">
        <f t="shared" si="135"/>
        <v>0</v>
      </c>
      <c r="AN192" s="129"/>
      <c r="AO192" s="129"/>
      <c r="AP192" s="129"/>
      <c r="AQ192" s="129"/>
      <c r="AR192" s="129"/>
      <c r="AS192" s="129"/>
      <c r="AT192" s="129"/>
      <c r="AU192" s="129"/>
      <c r="AV192" s="129"/>
      <c r="AW192" s="129"/>
      <c r="AX192" s="129">
        <v>100</v>
      </c>
      <c r="AY192" s="129">
        <v>100</v>
      </c>
      <c r="AZ192" s="129"/>
      <c r="BA192" s="129"/>
      <c r="BB192" s="129">
        <f t="shared" si="136"/>
        <v>0</v>
      </c>
      <c r="BC192" s="129">
        <f t="shared" si="136"/>
        <v>0</v>
      </c>
      <c r="BD192" s="129"/>
      <c r="BE192" s="129"/>
      <c r="BF192" s="129">
        <f t="shared" si="140"/>
        <v>0</v>
      </c>
      <c r="BG192" s="129">
        <f t="shared" si="140"/>
        <v>0</v>
      </c>
      <c r="BH192" s="129"/>
      <c r="BI192" s="129"/>
      <c r="BJ192" s="129">
        <f t="shared" si="141"/>
        <v>100</v>
      </c>
      <c r="BK192" s="129">
        <f t="shared" si="141"/>
        <v>100</v>
      </c>
      <c r="BL192" s="129"/>
      <c r="BM192" s="129"/>
      <c r="BN192" s="129">
        <f t="shared" si="137"/>
        <v>0</v>
      </c>
      <c r="BO192" s="129">
        <f t="shared" si="137"/>
        <v>0</v>
      </c>
      <c r="BP192" s="129">
        <f t="shared" si="137"/>
        <v>0</v>
      </c>
      <c r="BQ192" s="129">
        <f t="shared" si="137"/>
        <v>0</v>
      </c>
      <c r="BR192" s="129">
        <v>100</v>
      </c>
      <c r="BS192" s="129">
        <v>100</v>
      </c>
      <c r="BT192" s="129">
        <v>0</v>
      </c>
      <c r="BU192" s="129">
        <v>0</v>
      </c>
      <c r="BV192" s="157">
        <v>100</v>
      </c>
      <c r="BW192" s="157">
        <v>100</v>
      </c>
      <c r="BX192" s="157">
        <v>0</v>
      </c>
      <c r="BY192" s="157">
        <v>0</v>
      </c>
      <c r="BZ192" s="157">
        <v>100</v>
      </c>
      <c r="CA192" s="157">
        <v>100</v>
      </c>
      <c r="CB192" s="157">
        <v>0</v>
      </c>
      <c r="CC192" s="157">
        <v>0</v>
      </c>
      <c r="CD192" s="157">
        <f t="shared" si="138"/>
        <v>0</v>
      </c>
      <c r="CE192" s="157">
        <f t="shared" si="139"/>
        <v>0</v>
      </c>
      <c r="CF192" s="392"/>
      <c r="CG192" s="44">
        <f t="shared" si="111"/>
        <v>0</v>
      </c>
      <c r="CH192" t="s">
        <v>1538</v>
      </c>
      <c r="CI192" t="s">
        <v>62</v>
      </c>
      <c r="CJ192" t="s">
        <v>1585</v>
      </c>
      <c r="CL192" s="213"/>
      <c r="CM192" s="213"/>
      <c r="CN192" s="1" t="e">
        <f>CE192-#REF!</f>
        <v>#REF!</v>
      </c>
      <c r="CP192" s="44"/>
      <c r="CQ192" s="144"/>
    </row>
    <row r="193" spans="1:95" s="212" customFormat="1" ht="28.15" hidden="1" customHeight="1" outlineLevel="1">
      <c r="A193" s="154">
        <v>21</v>
      </c>
      <c r="B193" s="196" t="s">
        <v>1748</v>
      </c>
      <c r="C193" s="196" t="s">
        <v>44</v>
      </c>
      <c r="D193" s="196"/>
      <c r="E193" s="196"/>
      <c r="F193" s="156" t="s">
        <v>32</v>
      </c>
      <c r="G193" s="155"/>
      <c r="H193" s="155"/>
      <c r="I193" s="156"/>
      <c r="J193" s="157">
        <v>5412</v>
      </c>
      <c r="K193" s="157">
        <v>5412</v>
      </c>
      <c r="L193" s="157">
        <v>0</v>
      </c>
      <c r="M193" s="157">
        <v>0</v>
      </c>
      <c r="N193" s="129">
        <v>100</v>
      </c>
      <c r="O193" s="129">
        <v>100</v>
      </c>
      <c r="P193" s="129">
        <v>0</v>
      </c>
      <c r="Q193" s="129">
        <v>0</v>
      </c>
      <c r="R193" s="129">
        <v>100</v>
      </c>
      <c r="S193" s="129">
        <v>100</v>
      </c>
      <c r="T193" s="129"/>
      <c r="U193" s="129"/>
      <c r="V193" s="129">
        <f t="shared" si="134"/>
        <v>100</v>
      </c>
      <c r="W193" s="129">
        <f t="shared" si="134"/>
        <v>100</v>
      </c>
      <c r="X193" s="129">
        <f t="shared" si="134"/>
        <v>0</v>
      </c>
      <c r="Y193" s="129">
        <f t="shared" si="134"/>
        <v>0</v>
      </c>
      <c r="Z193" s="129"/>
      <c r="AA193" s="129"/>
      <c r="AB193" s="129"/>
      <c r="AC193" s="129"/>
      <c r="AD193" s="129"/>
      <c r="AE193" s="129"/>
      <c r="AF193" s="129"/>
      <c r="AG193" s="129"/>
      <c r="AH193" s="129"/>
      <c r="AI193" s="129"/>
      <c r="AJ193" s="129"/>
      <c r="AK193" s="129"/>
      <c r="AL193" s="129">
        <f t="shared" si="135"/>
        <v>0</v>
      </c>
      <c r="AM193" s="129">
        <f t="shared" si="135"/>
        <v>0</v>
      </c>
      <c r="AN193" s="129"/>
      <c r="AO193" s="129"/>
      <c r="AP193" s="129"/>
      <c r="AQ193" s="129"/>
      <c r="AR193" s="129"/>
      <c r="AS193" s="129"/>
      <c r="AT193" s="129"/>
      <c r="AU193" s="129"/>
      <c r="AV193" s="129"/>
      <c r="AW193" s="129"/>
      <c r="AX193" s="129">
        <v>100</v>
      </c>
      <c r="AY193" s="129">
        <v>100</v>
      </c>
      <c r="AZ193" s="129"/>
      <c r="BA193" s="129"/>
      <c r="BB193" s="129">
        <f t="shared" si="136"/>
        <v>0</v>
      </c>
      <c r="BC193" s="129">
        <f t="shared" si="136"/>
        <v>0</v>
      </c>
      <c r="BD193" s="129"/>
      <c r="BE193" s="129"/>
      <c r="BF193" s="129">
        <f t="shared" si="140"/>
        <v>0</v>
      </c>
      <c r="BG193" s="129">
        <f t="shared" si="140"/>
        <v>0</v>
      </c>
      <c r="BH193" s="129"/>
      <c r="BI193" s="129"/>
      <c r="BJ193" s="129">
        <f t="shared" si="141"/>
        <v>100</v>
      </c>
      <c r="BK193" s="129">
        <f t="shared" si="141"/>
        <v>100</v>
      </c>
      <c r="BL193" s="129"/>
      <c r="BM193" s="129"/>
      <c r="BN193" s="129">
        <f t="shared" si="137"/>
        <v>0</v>
      </c>
      <c r="BO193" s="129">
        <f t="shared" si="137"/>
        <v>0</v>
      </c>
      <c r="BP193" s="129">
        <f t="shared" si="137"/>
        <v>0</v>
      </c>
      <c r="BQ193" s="129">
        <f t="shared" si="137"/>
        <v>0</v>
      </c>
      <c r="BR193" s="129">
        <v>100</v>
      </c>
      <c r="BS193" s="129">
        <v>100</v>
      </c>
      <c r="BT193" s="129">
        <v>0</v>
      </c>
      <c r="BU193" s="129">
        <v>0</v>
      </c>
      <c r="BV193" s="157">
        <v>100</v>
      </c>
      <c r="BW193" s="157">
        <v>100</v>
      </c>
      <c r="BX193" s="157">
        <v>0</v>
      </c>
      <c r="BY193" s="157">
        <v>0</v>
      </c>
      <c r="BZ193" s="157">
        <v>100</v>
      </c>
      <c r="CA193" s="157">
        <v>100</v>
      </c>
      <c r="CB193" s="157">
        <v>0</v>
      </c>
      <c r="CC193" s="157">
        <v>0</v>
      </c>
      <c r="CD193" s="157">
        <f t="shared" si="138"/>
        <v>0</v>
      </c>
      <c r="CE193" s="157">
        <f t="shared" si="139"/>
        <v>0</v>
      </c>
      <c r="CF193" s="392"/>
      <c r="CG193" s="44">
        <f t="shared" si="111"/>
        <v>0</v>
      </c>
      <c r="CH193" t="s">
        <v>1538</v>
      </c>
      <c r="CI193" t="s">
        <v>62</v>
      </c>
      <c r="CJ193" t="s">
        <v>1585</v>
      </c>
      <c r="CL193" s="213"/>
      <c r="CM193" s="213"/>
      <c r="CN193" s="1" t="e">
        <f>CE193-#REF!</f>
        <v>#REF!</v>
      </c>
      <c r="CP193" s="44"/>
      <c r="CQ193" s="144"/>
    </row>
    <row r="194" spans="1:95" s="212" customFormat="1" ht="28.15" hidden="1" customHeight="1" outlineLevel="1">
      <c r="A194" s="154">
        <v>22</v>
      </c>
      <c r="B194" s="196" t="s">
        <v>1749</v>
      </c>
      <c r="C194" s="196" t="s">
        <v>44</v>
      </c>
      <c r="D194" s="196"/>
      <c r="E194" s="196"/>
      <c r="F194" s="156" t="s">
        <v>30</v>
      </c>
      <c r="G194" s="155"/>
      <c r="H194" s="155"/>
      <c r="I194" s="156"/>
      <c r="J194" s="157">
        <v>16219</v>
      </c>
      <c r="K194" s="157">
        <v>16219</v>
      </c>
      <c r="L194" s="157">
        <v>0</v>
      </c>
      <c r="M194" s="157">
        <v>0</v>
      </c>
      <c r="N194" s="129">
        <v>0</v>
      </c>
      <c r="O194" s="129">
        <v>0</v>
      </c>
      <c r="P194" s="129">
        <v>0</v>
      </c>
      <c r="Q194" s="129">
        <v>0</v>
      </c>
      <c r="R194" s="129"/>
      <c r="S194" s="129"/>
      <c r="T194" s="129"/>
      <c r="U194" s="129"/>
      <c r="V194" s="129">
        <f t="shared" si="134"/>
        <v>0</v>
      </c>
      <c r="W194" s="129">
        <f t="shared" si="134"/>
        <v>0</v>
      </c>
      <c r="X194" s="129">
        <f t="shared" si="134"/>
        <v>0</v>
      </c>
      <c r="Y194" s="129">
        <f t="shared" si="134"/>
        <v>0</v>
      </c>
      <c r="Z194" s="129"/>
      <c r="AA194" s="129"/>
      <c r="AB194" s="129"/>
      <c r="AC194" s="129"/>
      <c r="AD194" s="129"/>
      <c r="AE194" s="129"/>
      <c r="AF194" s="129"/>
      <c r="AG194" s="129"/>
      <c r="AH194" s="129"/>
      <c r="AI194" s="129"/>
      <c r="AJ194" s="129"/>
      <c r="AK194" s="129"/>
      <c r="AL194" s="129">
        <f t="shared" si="135"/>
        <v>0</v>
      </c>
      <c r="AM194" s="129">
        <f t="shared" si="135"/>
        <v>0</v>
      </c>
      <c r="AN194" s="129"/>
      <c r="AO194" s="129"/>
      <c r="AP194" s="129"/>
      <c r="AQ194" s="129"/>
      <c r="AR194" s="129"/>
      <c r="AS194" s="129"/>
      <c r="AT194" s="129"/>
      <c r="AU194" s="129"/>
      <c r="AV194" s="129"/>
      <c r="AW194" s="129"/>
      <c r="AX194" s="129"/>
      <c r="AY194" s="129"/>
      <c r="AZ194" s="129"/>
      <c r="BA194" s="129"/>
      <c r="BB194" s="129">
        <f t="shared" si="136"/>
        <v>0</v>
      </c>
      <c r="BC194" s="129">
        <f t="shared" si="136"/>
        <v>0</v>
      </c>
      <c r="BD194" s="129"/>
      <c r="BE194" s="129"/>
      <c r="BF194" s="129">
        <f t="shared" si="140"/>
        <v>0</v>
      </c>
      <c r="BG194" s="129">
        <f t="shared" si="140"/>
        <v>0</v>
      </c>
      <c r="BH194" s="129"/>
      <c r="BI194" s="129"/>
      <c r="BJ194" s="129">
        <f t="shared" si="141"/>
        <v>0</v>
      </c>
      <c r="BK194" s="129">
        <f t="shared" si="141"/>
        <v>0</v>
      </c>
      <c r="BL194" s="129"/>
      <c r="BM194" s="129"/>
      <c r="BN194" s="129">
        <f t="shared" si="137"/>
        <v>0</v>
      </c>
      <c r="BO194" s="129">
        <f t="shared" si="137"/>
        <v>0</v>
      </c>
      <c r="BP194" s="129">
        <f t="shared" si="137"/>
        <v>0</v>
      </c>
      <c r="BQ194" s="129">
        <f t="shared" si="137"/>
        <v>0</v>
      </c>
      <c r="BR194" s="129">
        <v>0</v>
      </c>
      <c r="BS194" s="129">
        <v>0</v>
      </c>
      <c r="BT194" s="129">
        <v>0</v>
      </c>
      <c r="BU194" s="129">
        <v>0</v>
      </c>
      <c r="BV194" s="157">
        <v>0</v>
      </c>
      <c r="BW194" s="157">
        <v>0</v>
      </c>
      <c r="BX194" s="157">
        <v>0</v>
      </c>
      <c r="BY194" s="157">
        <v>0</v>
      </c>
      <c r="BZ194" s="157">
        <v>0</v>
      </c>
      <c r="CA194" s="157">
        <v>0</v>
      </c>
      <c r="CB194" s="157">
        <v>0</v>
      </c>
      <c r="CC194" s="157">
        <v>0</v>
      </c>
      <c r="CD194" s="157">
        <f t="shared" si="138"/>
        <v>0</v>
      </c>
      <c r="CE194" s="157">
        <f t="shared" si="139"/>
        <v>0</v>
      </c>
      <c r="CF194" s="392"/>
      <c r="CG194" s="44">
        <f t="shared" si="111"/>
        <v>0</v>
      </c>
      <c r="CH194" t="s">
        <v>1538</v>
      </c>
      <c r="CI194" t="s">
        <v>62</v>
      </c>
      <c r="CJ194" t="s">
        <v>1585</v>
      </c>
      <c r="CL194" s="213"/>
      <c r="CM194" s="213"/>
      <c r="CN194" s="1" t="e">
        <f>CE194-#REF!</f>
        <v>#REF!</v>
      </c>
      <c r="CP194" s="44"/>
      <c r="CQ194" s="144"/>
    </row>
    <row r="195" spans="1:95" ht="38.25" hidden="1" outlineLevel="1">
      <c r="A195" s="154">
        <v>23</v>
      </c>
      <c r="B195" s="176" t="s">
        <v>1750</v>
      </c>
      <c r="C195" s="156" t="s">
        <v>1751</v>
      </c>
      <c r="D195" s="156"/>
      <c r="E195" s="156"/>
      <c r="F195" s="156" t="s">
        <v>1543</v>
      </c>
      <c r="G195" s="155"/>
      <c r="H195" s="156"/>
      <c r="I195" s="175" t="s">
        <v>1752</v>
      </c>
      <c r="J195" s="177">
        <v>20000</v>
      </c>
      <c r="K195" s="157">
        <v>20000</v>
      </c>
      <c r="L195" s="157">
        <v>0</v>
      </c>
      <c r="M195" s="157">
        <v>0</v>
      </c>
      <c r="N195" s="129">
        <v>150</v>
      </c>
      <c r="O195" s="129">
        <v>150</v>
      </c>
      <c r="P195" s="129">
        <v>0</v>
      </c>
      <c r="Q195" s="129">
        <v>0</v>
      </c>
      <c r="R195" s="129">
        <v>150</v>
      </c>
      <c r="S195" s="129">
        <v>150</v>
      </c>
      <c r="T195" s="129"/>
      <c r="U195" s="129"/>
      <c r="V195" s="129">
        <f t="shared" si="134"/>
        <v>150</v>
      </c>
      <c r="W195" s="129">
        <f t="shared" si="134"/>
        <v>150</v>
      </c>
      <c r="X195" s="129">
        <f t="shared" si="134"/>
        <v>0</v>
      </c>
      <c r="Y195" s="129">
        <f t="shared" si="134"/>
        <v>0</v>
      </c>
      <c r="Z195" s="129">
        <v>150</v>
      </c>
      <c r="AA195" s="129">
        <v>150</v>
      </c>
      <c r="AB195" s="129"/>
      <c r="AC195" s="129"/>
      <c r="AD195" s="129">
        <v>87.111999999999995</v>
      </c>
      <c r="AE195" s="129">
        <v>87.111999999999995</v>
      </c>
      <c r="AF195" s="129"/>
      <c r="AG195" s="129"/>
      <c r="AH195" s="129"/>
      <c r="AI195" s="129"/>
      <c r="AJ195" s="129"/>
      <c r="AK195" s="129"/>
      <c r="AL195" s="129">
        <f t="shared" si="135"/>
        <v>62.888000000000005</v>
      </c>
      <c r="AM195" s="129">
        <f t="shared" si="135"/>
        <v>62.888000000000005</v>
      </c>
      <c r="AN195" s="129"/>
      <c r="AO195" s="129"/>
      <c r="AP195" s="129"/>
      <c r="AQ195" s="129"/>
      <c r="AR195" s="129"/>
      <c r="AS195" s="129"/>
      <c r="AT195" s="129"/>
      <c r="AU195" s="129"/>
      <c r="AV195" s="129"/>
      <c r="AW195" s="129"/>
      <c r="AX195" s="158"/>
      <c r="AY195" s="129"/>
      <c r="AZ195" s="129"/>
      <c r="BA195" s="129"/>
      <c r="BB195" s="129">
        <f t="shared" si="136"/>
        <v>0</v>
      </c>
      <c r="BC195" s="129">
        <f t="shared" si="136"/>
        <v>0</v>
      </c>
      <c r="BD195" s="129"/>
      <c r="BE195" s="129"/>
      <c r="BF195" s="129">
        <f t="shared" si="140"/>
        <v>0</v>
      </c>
      <c r="BG195" s="129">
        <f t="shared" si="140"/>
        <v>0</v>
      </c>
      <c r="BH195" s="129"/>
      <c r="BI195" s="129"/>
      <c r="BJ195" s="129">
        <f t="shared" si="141"/>
        <v>0</v>
      </c>
      <c r="BK195" s="129">
        <f t="shared" si="141"/>
        <v>0</v>
      </c>
      <c r="BL195" s="129"/>
      <c r="BM195" s="129"/>
      <c r="BN195" s="129">
        <f t="shared" si="137"/>
        <v>0</v>
      </c>
      <c r="BO195" s="129">
        <f t="shared" si="137"/>
        <v>0</v>
      </c>
      <c r="BP195" s="129">
        <f t="shared" si="137"/>
        <v>0</v>
      </c>
      <c r="BQ195" s="129">
        <f t="shared" si="137"/>
        <v>0</v>
      </c>
      <c r="BR195" s="129">
        <v>150</v>
      </c>
      <c r="BS195" s="129">
        <v>150</v>
      </c>
      <c r="BT195" s="129">
        <v>0</v>
      </c>
      <c r="BU195" s="129">
        <v>0</v>
      </c>
      <c r="BV195" s="157">
        <v>150</v>
      </c>
      <c r="BW195" s="157">
        <v>150</v>
      </c>
      <c r="BX195" s="157">
        <v>0</v>
      </c>
      <c r="BY195" s="157">
        <v>0</v>
      </c>
      <c r="BZ195" s="157">
        <v>150</v>
      </c>
      <c r="CA195" s="157">
        <v>150</v>
      </c>
      <c r="CB195" s="157">
        <v>0</v>
      </c>
      <c r="CC195" s="157">
        <v>0</v>
      </c>
      <c r="CD195" s="157">
        <f t="shared" si="138"/>
        <v>0</v>
      </c>
      <c r="CE195" s="157">
        <f t="shared" si="139"/>
        <v>0</v>
      </c>
      <c r="CF195" s="159"/>
      <c r="CG195" s="44">
        <f t="shared" si="111"/>
        <v>0</v>
      </c>
      <c r="CH195" t="s">
        <v>1538</v>
      </c>
      <c r="CI195" t="s">
        <v>62</v>
      </c>
      <c r="CJ195" t="s">
        <v>1585</v>
      </c>
      <c r="CN195" s="1" t="e">
        <f>CE195-#REF!</f>
        <v>#REF!</v>
      </c>
      <c r="CP195" s="44"/>
      <c r="CQ195" s="144"/>
    </row>
    <row r="196" spans="1:95" ht="38.25" hidden="1" outlineLevel="1">
      <c r="A196" s="154">
        <v>24</v>
      </c>
      <c r="B196" s="176" t="s">
        <v>1753</v>
      </c>
      <c r="C196" s="156" t="s">
        <v>1751</v>
      </c>
      <c r="D196" s="156"/>
      <c r="E196" s="156"/>
      <c r="F196" s="156" t="s">
        <v>41</v>
      </c>
      <c r="G196" s="155"/>
      <c r="H196" s="156"/>
      <c r="I196" s="175" t="s">
        <v>1752</v>
      </c>
      <c r="J196" s="177">
        <v>25000</v>
      </c>
      <c r="K196" s="157">
        <v>25000</v>
      </c>
      <c r="L196" s="157">
        <v>0</v>
      </c>
      <c r="M196" s="157">
        <v>0</v>
      </c>
      <c r="N196" s="129">
        <v>200</v>
      </c>
      <c r="O196" s="129">
        <v>200</v>
      </c>
      <c r="P196" s="129">
        <v>0</v>
      </c>
      <c r="Q196" s="129">
        <v>0</v>
      </c>
      <c r="R196" s="129">
        <v>200</v>
      </c>
      <c r="S196" s="129">
        <v>200</v>
      </c>
      <c r="T196" s="129"/>
      <c r="U196" s="129"/>
      <c r="V196" s="129">
        <f t="shared" si="134"/>
        <v>200</v>
      </c>
      <c r="W196" s="129">
        <f t="shared" si="134"/>
        <v>200</v>
      </c>
      <c r="X196" s="129">
        <f t="shared" si="134"/>
        <v>0</v>
      </c>
      <c r="Y196" s="129">
        <f t="shared" si="134"/>
        <v>0</v>
      </c>
      <c r="Z196" s="129">
        <v>200</v>
      </c>
      <c r="AA196" s="129">
        <v>200</v>
      </c>
      <c r="AB196" s="129"/>
      <c r="AC196" s="129"/>
      <c r="AD196" s="129">
        <v>190.88200000000001</v>
      </c>
      <c r="AE196" s="129">
        <v>190.88200000000001</v>
      </c>
      <c r="AF196" s="129"/>
      <c r="AG196" s="129"/>
      <c r="AH196" s="129"/>
      <c r="AI196" s="129"/>
      <c r="AJ196" s="129"/>
      <c r="AK196" s="129"/>
      <c r="AL196" s="129">
        <f t="shared" si="135"/>
        <v>9.117999999999995</v>
      </c>
      <c r="AM196" s="129">
        <f t="shared" si="135"/>
        <v>9.117999999999995</v>
      </c>
      <c r="AN196" s="129"/>
      <c r="AO196" s="129"/>
      <c r="AP196" s="129"/>
      <c r="AQ196" s="129"/>
      <c r="AR196" s="129"/>
      <c r="AS196" s="129"/>
      <c r="AT196" s="129"/>
      <c r="AU196" s="129"/>
      <c r="AV196" s="129"/>
      <c r="AW196" s="129"/>
      <c r="AX196" s="158"/>
      <c r="AY196" s="129"/>
      <c r="AZ196" s="129"/>
      <c r="BA196" s="129"/>
      <c r="BB196" s="129">
        <f t="shared" si="136"/>
        <v>0</v>
      </c>
      <c r="BC196" s="129">
        <f t="shared" si="136"/>
        <v>0</v>
      </c>
      <c r="BD196" s="129"/>
      <c r="BE196" s="129"/>
      <c r="BF196" s="129">
        <f t="shared" si="140"/>
        <v>0</v>
      </c>
      <c r="BG196" s="129">
        <f t="shared" si="140"/>
        <v>0</v>
      </c>
      <c r="BH196" s="129"/>
      <c r="BI196" s="129"/>
      <c r="BJ196" s="129">
        <f t="shared" si="141"/>
        <v>0</v>
      </c>
      <c r="BK196" s="129">
        <f t="shared" si="141"/>
        <v>0</v>
      </c>
      <c r="BL196" s="129"/>
      <c r="BM196" s="129"/>
      <c r="BN196" s="129">
        <f t="shared" si="137"/>
        <v>0</v>
      </c>
      <c r="BO196" s="129">
        <f t="shared" si="137"/>
        <v>0</v>
      </c>
      <c r="BP196" s="129">
        <f t="shared" si="137"/>
        <v>0</v>
      </c>
      <c r="BQ196" s="129">
        <f t="shared" si="137"/>
        <v>0</v>
      </c>
      <c r="BR196" s="129">
        <v>200</v>
      </c>
      <c r="BS196" s="129">
        <v>200</v>
      </c>
      <c r="BT196" s="129">
        <v>0</v>
      </c>
      <c r="BU196" s="129">
        <v>0</v>
      </c>
      <c r="BV196" s="157">
        <v>200</v>
      </c>
      <c r="BW196" s="157">
        <v>200</v>
      </c>
      <c r="BX196" s="157">
        <v>0</v>
      </c>
      <c r="BY196" s="157">
        <v>0</v>
      </c>
      <c r="BZ196" s="157">
        <v>200</v>
      </c>
      <c r="CA196" s="157">
        <v>200</v>
      </c>
      <c r="CB196" s="157">
        <v>0</v>
      </c>
      <c r="CC196" s="157">
        <v>0</v>
      </c>
      <c r="CD196" s="157">
        <f t="shared" si="138"/>
        <v>0</v>
      </c>
      <c r="CE196" s="157">
        <f t="shared" si="139"/>
        <v>0</v>
      </c>
      <c r="CF196" s="159"/>
      <c r="CG196" s="44">
        <f t="shared" si="111"/>
        <v>0</v>
      </c>
      <c r="CH196" t="s">
        <v>1538</v>
      </c>
      <c r="CI196" t="s">
        <v>62</v>
      </c>
      <c r="CJ196" t="s">
        <v>1585</v>
      </c>
      <c r="CN196" s="1" t="e">
        <f>CE196-#REF!</f>
        <v>#REF!</v>
      </c>
      <c r="CP196" s="44"/>
      <c r="CQ196" s="144"/>
    </row>
    <row r="197" spans="1:95" ht="33" hidden="1" customHeight="1" outlineLevel="1">
      <c r="A197" s="154">
        <v>25</v>
      </c>
      <c r="B197" s="176" t="s">
        <v>1754</v>
      </c>
      <c r="C197" s="156" t="s">
        <v>51</v>
      </c>
      <c r="D197" s="156"/>
      <c r="E197" s="156"/>
      <c r="F197" s="156" t="s">
        <v>9</v>
      </c>
      <c r="G197" s="155"/>
      <c r="H197" s="156"/>
      <c r="I197" s="175" t="s">
        <v>1755</v>
      </c>
      <c r="J197" s="177">
        <v>28000</v>
      </c>
      <c r="K197" s="157">
        <v>28000</v>
      </c>
      <c r="L197" s="157">
        <v>0</v>
      </c>
      <c r="M197" s="157">
        <v>0</v>
      </c>
      <c r="N197" s="129">
        <v>200</v>
      </c>
      <c r="O197" s="129">
        <v>200</v>
      </c>
      <c r="P197" s="129">
        <v>0</v>
      </c>
      <c r="Q197" s="129">
        <v>0</v>
      </c>
      <c r="R197" s="129">
        <v>200</v>
      </c>
      <c r="S197" s="129">
        <v>200</v>
      </c>
      <c r="T197" s="129"/>
      <c r="U197" s="129"/>
      <c r="V197" s="129">
        <f t="shared" si="134"/>
        <v>200</v>
      </c>
      <c r="W197" s="129">
        <f t="shared" si="134"/>
        <v>200</v>
      </c>
      <c r="X197" s="129">
        <f t="shared" si="134"/>
        <v>0</v>
      </c>
      <c r="Y197" s="129">
        <f t="shared" si="134"/>
        <v>0</v>
      </c>
      <c r="Z197" s="129">
        <v>200</v>
      </c>
      <c r="AA197" s="129">
        <v>200</v>
      </c>
      <c r="AB197" s="129"/>
      <c r="AC197" s="129"/>
      <c r="AD197" s="129"/>
      <c r="AE197" s="129"/>
      <c r="AF197" s="129"/>
      <c r="AG197" s="129"/>
      <c r="AH197" s="129"/>
      <c r="AI197" s="129"/>
      <c r="AJ197" s="129"/>
      <c r="AK197" s="129"/>
      <c r="AL197" s="129">
        <f t="shared" si="135"/>
        <v>200</v>
      </c>
      <c r="AM197" s="129">
        <f t="shared" si="135"/>
        <v>200</v>
      </c>
      <c r="AN197" s="129"/>
      <c r="AO197" s="129"/>
      <c r="AP197" s="129"/>
      <c r="AQ197" s="129"/>
      <c r="AR197" s="129"/>
      <c r="AS197" s="129"/>
      <c r="AT197" s="129"/>
      <c r="AU197" s="129"/>
      <c r="AV197" s="129"/>
      <c r="AW197" s="129"/>
      <c r="AX197" s="158"/>
      <c r="AY197" s="129"/>
      <c r="AZ197" s="129"/>
      <c r="BA197" s="129"/>
      <c r="BB197" s="129">
        <f t="shared" si="136"/>
        <v>0</v>
      </c>
      <c r="BC197" s="129">
        <f t="shared" si="136"/>
        <v>0</v>
      </c>
      <c r="BD197" s="129"/>
      <c r="BE197" s="129"/>
      <c r="BF197" s="129">
        <f t="shared" si="140"/>
        <v>0</v>
      </c>
      <c r="BG197" s="129">
        <f t="shared" si="140"/>
        <v>0</v>
      </c>
      <c r="BH197" s="129"/>
      <c r="BI197" s="129"/>
      <c r="BJ197" s="129">
        <f t="shared" si="141"/>
        <v>0</v>
      </c>
      <c r="BK197" s="129">
        <f t="shared" si="141"/>
        <v>0</v>
      </c>
      <c r="BL197" s="129"/>
      <c r="BM197" s="129"/>
      <c r="BN197" s="129">
        <f t="shared" si="137"/>
        <v>0</v>
      </c>
      <c r="BO197" s="129">
        <f t="shared" si="137"/>
        <v>0</v>
      </c>
      <c r="BP197" s="129">
        <f t="shared" si="137"/>
        <v>0</v>
      </c>
      <c r="BQ197" s="129">
        <f t="shared" si="137"/>
        <v>0</v>
      </c>
      <c r="BR197" s="129">
        <v>200</v>
      </c>
      <c r="BS197" s="129">
        <v>200</v>
      </c>
      <c r="BT197" s="129">
        <v>0</v>
      </c>
      <c r="BU197" s="129">
        <v>0</v>
      </c>
      <c r="BV197" s="157">
        <v>200</v>
      </c>
      <c r="BW197" s="157">
        <v>200</v>
      </c>
      <c r="BX197" s="157">
        <v>0</v>
      </c>
      <c r="BY197" s="157">
        <v>0</v>
      </c>
      <c r="BZ197" s="157">
        <v>200</v>
      </c>
      <c r="CA197" s="157">
        <v>200</v>
      </c>
      <c r="CB197" s="157">
        <v>0</v>
      </c>
      <c r="CC197" s="157">
        <v>0</v>
      </c>
      <c r="CD197" s="157">
        <f t="shared" si="138"/>
        <v>0</v>
      </c>
      <c r="CE197" s="157">
        <f t="shared" si="139"/>
        <v>0</v>
      </c>
      <c r="CF197" s="159"/>
      <c r="CG197" s="44">
        <f t="shared" si="111"/>
        <v>0</v>
      </c>
      <c r="CH197" t="s">
        <v>1538</v>
      </c>
      <c r="CI197" t="s">
        <v>62</v>
      </c>
      <c r="CJ197" t="s">
        <v>1585</v>
      </c>
      <c r="CN197" s="1" t="e">
        <f>CE197-#REF!</f>
        <v>#REF!</v>
      </c>
      <c r="CP197" s="44"/>
      <c r="CQ197" s="144"/>
    </row>
    <row r="198" spans="1:95" s="212" customFormat="1" ht="38.25" hidden="1" outlineLevel="1">
      <c r="A198" s="154">
        <v>26</v>
      </c>
      <c r="B198" s="210" t="s">
        <v>1756</v>
      </c>
      <c r="C198" s="171" t="s">
        <v>1757</v>
      </c>
      <c r="D198" s="171"/>
      <c r="E198" s="171"/>
      <c r="F198" s="156" t="s">
        <v>9</v>
      </c>
      <c r="G198" s="155"/>
      <c r="H198" s="155"/>
      <c r="I198" s="156"/>
      <c r="J198" s="157"/>
      <c r="K198" s="157"/>
      <c r="L198" s="157"/>
      <c r="M198" s="157"/>
      <c r="N198" s="129">
        <v>50</v>
      </c>
      <c r="O198" s="129">
        <v>50</v>
      </c>
      <c r="P198" s="129">
        <v>0</v>
      </c>
      <c r="Q198" s="129">
        <v>0</v>
      </c>
      <c r="R198" s="129">
        <v>50</v>
      </c>
      <c r="S198" s="129">
        <v>50</v>
      </c>
      <c r="T198" s="129"/>
      <c r="U198" s="129"/>
      <c r="V198" s="129">
        <f t="shared" si="134"/>
        <v>50</v>
      </c>
      <c r="W198" s="129">
        <f t="shared" si="134"/>
        <v>50</v>
      </c>
      <c r="X198" s="129">
        <f t="shared" si="134"/>
        <v>0</v>
      </c>
      <c r="Y198" s="129">
        <f t="shared" si="134"/>
        <v>0</v>
      </c>
      <c r="Z198" s="129"/>
      <c r="AA198" s="129"/>
      <c r="AB198" s="129"/>
      <c r="AC198" s="129"/>
      <c r="AD198" s="129"/>
      <c r="AE198" s="129"/>
      <c r="AF198" s="129"/>
      <c r="AG198" s="129"/>
      <c r="AH198" s="129">
        <f>AI198</f>
        <v>50</v>
      </c>
      <c r="AI198" s="129">
        <v>50</v>
      </c>
      <c r="AJ198" s="129"/>
      <c r="AK198" s="129"/>
      <c r="AL198" s="129">
        <f t="shared" si="135"/>
        <v>0</v>
      </c>
      <c r="AM198" s="129">
        <f t="shared" si="135"/>
        <v>0</v>
      </c>
      <c r="AN198" s="129"/>
      <c r="AO198" s="129"/>
      <c r="AP198" s="129"/>
      <c r="AQ198" s="129"/>
      <c r="AR198" s="129"/>
      <c r="AS198" s="129"/>
      <c r="AT198" s="129">
        <v>50</v>
      </c>
      <c r="AU198" s="129">
        <v>50</v>
      </c>
      <c r="AV198" s="129"/>
      <c r="AW198" s="129"/>
      <c r="AX198" s="129"/>
      <c r="AY198" s="129"/>
      <c r="AZ198" s="129"/>
      <c r="BA198" s="129"/>
      <c r="BB198" s="129">
        <f t="shared" si="136"/>
        <v>0</v>
      </c>
      <c r="BC198" s="129">
        <f t="shared" si="136"/>
        <v>0</v>
      </c>
      <c r="BD198" s="129"/>
      <c r="BE198" s="129"/>
      <c r="BF198" s="129">
        <f t="shared" si="140"/>
        <v>0</v>
      </c>
      <c r="BG198" s="129">
        <f t="shared" si="140"/>
        <v>0</v>
      </c>
      <c r="BH198" s="129"/>
      <c r="BI198" s="129"/>
      <c r="BJ198" s="129">
        <f t="shared" si="141"/>
        <v>0</v>
      </c>
      <c r="BK198" s="129">
        <f t="shared" si="141"/>
        <v>0</v>
      </c>
      <c r="BL198" s="129"/>
      <c r="BM198" s="129"/>
      <c r="BN198" s="129">
        <f t="shared" si="137"/>
        <v>0</v>
      </c>
      <c r="BO198" s="129">
        <f t="shared" si="137"/>
        <v>0</v>
      </c>
      <c r="BP198" s="129">
        <f t="shared" si="137"/>
        <v>0</v>
      </c>
      <c r="BQ198" s="129">
        <f t="shared" si="137"/>
        <v>0</v>
      </c>
      <c r="BR198" s="129">
        <v>50</v>
      </c>
      <c r="BS198" s="129">
        <v>50</v>
      </c>
      <c r="BT198" s="129">
        <v>0</v>
      </c>
      <c r="BU198" s="129">
        <v>0</v>
      </c>
      <c r="BV198" s="157">
        <v>50</v>
      </c>
      <c r="BW198" s="157">
        <v>50</v>
      </c>
      <c r="BX198" s="157">
        <v>0</v>
      </c>
      <c r="BY198" s="157">
        <v>0</v>
      </c>
      <c r="BZ198" s="157">
        <v>50</v>
      </c>
      <c r="CA198" s="157">
        <v>50</v>
      </c>
      <c r="CB198" s="157">
        <v>0</v>
      </c>
      <c r="CC198" s="157">
        <v>0</v>
      </c>
      <c r="CD198" s="157">
        <f t="shared" si="138"/>
        <v>0</v>
      </c>
      <c r="CE198" s="157">
        <f t="shared" si="139"/>
        <v>0</v>
      </c>
      <c r="CF198" s="392"/>
      <c r="CG198" s="44">
        <f t="shared" si="111"/>
        <v>0</v>
      </c>
      <c r="CH198" t="s">
        <v>1538</v>
      </c>
      <c r="CI198" t="s">
        <v>62</v>
      </c>
      <c r="CJ198" t="s">
        <v>1585</v>
      </c>
      <c r="CL198" s="213"/>
      <c r="CM198" s="213"/>
      <c r="CN198" s="1" t="e">
        <f>CE198-#REF!</f>
        <v>#REF!</v>
      </c>
      <c r="CP198" s="44"/>
      <c r="CQ198" s="144"/>
    </row>
    <row r="199" spans="1:95" ht="38.25" hidden="1" outlineLevel="1">
      <c r="A199" s="154">
        <v>27</v>
      </c>
      <c r="B199" s="171" t="s">
        <v>1758</v>
      </c>
      <c r="C199" s="103" t="s">
        <v>42</v>
      </c>
      <c r="D199" s="103"/>
      <c r="E199" s="103"/>
      <c r="F199" s="156" t="s">
        <v>32</v>
      </c>
      <c r="G199" s="155"/>
      <c r="H199" s="156"/>
      <c r="I199" s="103" t="s">
        <v>1759</v>
      </c>
      <c r="J199" s="105">
        <v>39900</v>
      </c>
      <c r="K199" s="157">
        <v>39900</v>
      </c>
      <c r="L199" s="157">
        <v>0</v>
      </c>
      <c r="M199" s="157">
        <v>0</v>
      </c>
      <c r="N199" s="129">
        <v>500</v>
      </c>
      <c r="O199" s="129">
        <v>500</v>
      </c>
      <c r="P199" s="129">
        <v>0</v>
      </c>
      <c r="Q199" s="129">
        <v>0</v>
      </c>
      <c r="R199" s="129">
        <v>500</v>
      </c>
      <c r="S199" s="129">
        <v>500</v>
      </c>
      <c r="T199" s="129"/>
      <c r="U199" s="129"/>
      <c r="V199" s="129">
        <f t="shared" si="134"/>
        <v>500</v>
      </c>
      <c r="W199" s="129">
        <f t="shared" si="134"/>
        <v>500</v>
      </c>
      <c r="X199" s="129">
        <f t="shared" si="134"/>
        <v>0</v>
      </c>
      <c r="Y199" s="129">
        <f t="shared" si="134"/>
        <v>0</v>
      </c>
      <c r="Z199" s="129">
        <v>500</v>
      </c>
      <c r="AA199" s="129">
        <v>500</v>
      </c>
      <c r="AB199" s="129"/>
      <c r="AC199" s="129"/>
      <c r="AD199" s="129">
        <v>500</v>
      </c>
      <c r="AE199" s="129">
        <v>500</v>
      </c>
      <c r="AF199" s="129"/>
      <c r="AG199" s="129"/>
      <c r="AH199" s="129"/>
      <c r="AI199" s="129"/>
      <c r="AJ199" s="129"/>
      <c r="AK199" s="129"/>
      <c r="AL199" s="129">
        <f t="shared" si="135"/>
        <v>0</v>
      </c>
      <c r="AM199" s="129">
        <f t="shared" si="135"/>
        <v>0</v>
      </c>
      <c r="AN199" s="129"/>
      <c r="AO199" s="129"/>
      <c r="AP199" s="129"/>
      <c r="AQ199" s="129"/>
      <c r="AR199" s="129"/>
      <c r="AS199" s="129"/>
      <c r="AT199" s="129"/>
      <c r="AU199" s="129"/>
      <c r="AV199" s="129"/>
      <c r="AW199" s="129"/>
      <c r="AX199" s="158"/>
      <c r="AY199" s="129"/>
      <c r="AZ199" s="129"/>
      <c r="BA199" s="129"/>
      <c r="BB199" s="129">
        <f t="shared" si="136"/>
        <v>0</v>
      </c>
      <c r="BC199" s="129">
        <f t="shared" si="136"/>
        <v>0</v>
      </c>
      <c r="BD199" s="129"/>
      <c r="BE199" s="129"/>
      <c r="BF199" s="129">
        <f t="shared" si="140"/>
        <v>0</v>
      </c>
      <c r="BG199" s="129">
        <f t="shared" si="140"/>
        <v>0</v>
      </c>
      <c r="BH199" s="129"/>
      <c r="BI199" s="129"/>
      <c r="BJ199" s="129">
        <f t="shared" si="141"/>
        <v>0</v>
      </c>
      <c r="BK199" s="129">
        <f t="shared" si="141"/>
        <v>0</v>
      </c>
      <c r="BL199" s="129"/>
      <c r="BM199" s="129"/>
      <c r="BN199" s="129">
        <f t="shared" si="137"/>
        <v>0</v>
      </c>
      <c r="BO199" s="129">
        <f t="shared" si="137"/>
        <v>0</v>
      </c>
      <c r="BP199" s="129">
        <f t="shared" si="137"/>
        <v>0</v>
      </c>
      <c r="BQ199" s="129">
        <f t="shared" si="137"/>
        <v>0</v>
      </c>
      <c r="BR199" s="129">
        <v>500</v>
      </c>
      <c r="BS199" s="129">
        <v>500</v>
      </c>
      <c r="BT199" s="129">
        <v>0</v>
      </c>
      <c r="BU199" s="129">
        <v>0</v>
      </c>
      <c r="BV199" s="157">
        <v>500</v>
      </c>
      <c r="BW199" s="157">
        <v>500</v>
      </c>
      <c r="BX199" s="157">
        <v>0</v>
      </c>
      <c r="BY199" s="157">
        <v>0</v>
      </c>
      <c r="BZ199" s="157">
        <v>500</v>
      </c>
      <c r="CA199" s="157">
        <v>500</v>
      </c>
      <c r="CB199" s="157">
        <v>0</v>
      </c>
      <c r="CC199" s="157">
        <v>0</v>
      </c>
      <c r="CD199" s="157">
        <f t="shared" si="138"/>
        <v>0</v>
      </c>
      <c r="CE199" s="157">
        <f t="shared" si="139"/>
        <v>0</v>
      </c>
      <c r="CF199" s="225"/>
      <c r="CG199" s="44">
        <f t="shared" si="111"/>
        <v>0</v>
      </c>
      <c r="CH199" t="s">
        <v>1538</v>
      </c>
      <c r="CI199" t="s">
        <v>62</v>
      </c>
      <c r="CJ199" t="s">
        <v>1585</v>
      </c>
      <c r="CN199" s="1" t="e">
        <f>CE199-#REF!</f>
        <v>#REF!</v>
      </c>
      <c r="CP199" s="44"/>
      <c r="CQ199" s="144"/>
    </row>
    <row r="200" spans="1:95" s="217" customFormat="1" ht="30" hidden="1" customHeight="1" outlineLevel="1">
      <c r="A200" s="154">
        <v>28</v>
      </c>
      <c r="B200" s="219" t="s">
        <v>1760</v>
      </c>
      <c r="C200" s="103" t="s">
        <v>1761</v>
      </c>
      <c r="D200" s="103"/>
      <c r="E200" s="103"/>
      <c r="F200" s="156" t="s">
        <v>9</v>
      </c>
      <c r="G200" s="155"/>
      <c r="H200" s="156"/>
      <c r="I200" s="103" t="s">
        <v>1762</v>
      </c>
      <c r="J200" s="106">
        <v>3573</v>
      </c>
      <c r="K200" s="157">
        <v>3573</v>
      </c>
      <c r="L200" s="157">
        <v>0</v>
      </c>
      <c r="M200" s="157">
        <v>0</v>
      </c>
      <c r="N200" s="129">
        <v>150</v>
      </c>
      <c r="O200" s="129">
        <v>150</v>
      </c>
      <c r="P200" s="129">
        <v>0</v>
      </c>
      <c r="Q200" s="129">
        <v>0</v>
      </c>
      <c r="R200" s="129">
        <v>150</v>
      </c>
      <c r="S200" s="129">
        <v>150</v>
      </c>
      <c r="T200" s="129"/>
      <c r="U200" s="129"/>
      <c r="V200" s="129">
        <f t="shared" si="134"/>
        <v>150</v>
      </c>
      <c r="W200" s="129">
        <f t="shared" si="134"/>
        <v>150</v>
      </c>
      <c r="X200" s="129">
        <f t="shared" si="134"/>
        <v>0</v>
      </c>
      <c r="Y200" s="129">
        <f t="shared" si="134"/>
        <v>0</v>
      </c>
      <c r="Z200" s="129">
        <v>150</v>
      </c>
      <c r="AA200" s="129">
        <v>150</v>
      </c>
      <c r="AB200" s="129"/>
      <c r="AC200" s="129"/>
      <c r="AD200" s="129">
        <v>106.86660000000001</v>
      </c>
      <c r="AE200" s="129">
        <v>106.86660000000001</v>
      </c>
      <c r="AF200" s="129"/>
      <c r="AG200" s="129"/>
      <c r="AH200" s="129"/>
      <c r="AI200" s="129"/>
      <c r="AJ200" s="129"/>
      <c r="AK200" s="129"/>
      <c r="AL200" s="129">
        <f t="shared" si="135"/>
        <v>43.133399999999995</v>
      </c>
      <c r="AM200" s="129">
        <f t="shared" si="135"/>
        <v>43.133399999999995</v>
      </c>
      <c r="AN200" s="129"/>
      <c r="AO200" s="129"/>
      <c r="AP200" s="129">
        <v>43.133399999999995</v>
      </c>
      <c r="AQ200" s="129">
        <v>43.133399999999995</v>
      </c>
      <c r="AR200" s="129"/>
      <c r="AS200" s="129"/>
      <c r="AT200" s="129"/>
      <c r="AU200" s="129"/>
      <c r="AV200" s="129"/>
      <c r="AW200" s="129"/>
      <c r="AX200" s="129"/>
      <c r="AY200" s="129"/>
      <c r="AZ200" s="129"/>
      <c r="BA200" s="129"/>
      <c r="BB200" s="129">
        <f t="shared" si="136"/>
        <v>0</v>
      </c>
      <c r="BC200" s="129">
        <f t="shared" si="136"/>
        <v>0</v>
      </c>
      <c r="BD200" s="129"/>
      <c r="BE200" s="129"/>
      <c r="BF200" s="129">
        <f t="shared" si="140"/>
        <v>0</v>
      </c>
      <c r="BG200" s="129">
        <f t="shared" si="140"/>
        <v>0</v>
      </c>
      <c r="BH200" s="129"/>
      <c r="BI200" s="129"/>
      <c r="BJ200" s="129">
        <f t="shared" si="141"/>
        <v>0</v>
      </c>
      <c r="BK200" s="129">
        <f t="shared" si="141"/>
        <v>0</v>
      </c>
      <c r="BL200" s="129"/>
      <c r="BM200" s="129"/>
      <c r="BN200" s="129">
        <f t="shared" si="137"/>
        <v>0</v>
      </c>
      <c r="BO200" s="129">
        <f t="shared" si="137"/>
        <v>0</v>
      </c>
      <c r="BP200" s="129">
        <f t="shared" si="137"/>
        <v>0</v>
      </c>
      <c r="BQ200" s="129">
        <f t="shared" si="137"/>
        <v>0</v>
      </c>
      <c r="BR200" s="129">
        <v>150</v>
      </c>
      <c r="BS200" s="129">
        <v>150</v>
      </c>
      <c r="BT200" s="129">
        <v>0</v>
      </c>
      <c r="BU200" s="129">
        <v>0</v>
      </c>
      <c r="BV200" s="157">
        <v>150</v>
      </c>
      <c r="BW200" s="157">
        <v>150</v>
      </c>
      <c r="BX200" s="157">
        <v>0</v>
      </c>
      <c r="BY200" s="157">
        <v>0</v>
      </c>
      <c r="BZ200" s="157">
        <v>150</v>
      </c>
      <c r="CA200" s="157">
        <v>150</v>
      </c>
      <c r="CB200" s="157">
        <v>0</v>
      </c>
      <c r="CC200" s="157">
        <v>0</v>
      </c>
      <c r="CD200" s="157">
        <f t="shared" si="138"/>
        <v>0</v>
      </c>
      <c r="CE200" s="157">
        <f t="shared" si="139"/>
        <v>0</v>
      </c>
      <c r="CF200" s="172"/>
      <c r="CG200" s="44">
        <f t="shared" si="111"/>
        <v>0</v>
      </c>
      <c r="CH200" t="s">
        <v>1538</v>
      </c>
      <c r="CI200" t="s">
        <v>62</v>
      </c>
      <c r="CJ200" t="s">
        <v>1585</v>
      </c>
      <c r="CL200" s="218"/>
      <c r="CM200" s="218"/>
      <c r="CN200" s="1" t="e">
        <f>CE200-#REF!</f>
        <v>#REF!</v>
      </c>
      <c r="CP200" s="44"/>
      <c r="CQ200" s="144"/>
    </row>
    <row r="201" spans="1:95" ht="28.15" hidden="1" customHeight="1" outlineLevel="1">
      <c r="A201" s="154">
        <v>29</v>
      </c>
      <c r="B201" s="220" t="s">
        <v>1763</v>
      </c>
      <c r="C201" s="211" t="s">
        <v>1465</v>
      </c>
      <c r="D201" s="211"/>
      <c r="E201" s="211"/>
      <c r="F201" s="214" t="s">
        <v>9</v>
      </c>
      <c r="G201" s="221"/>
      <c r="H201" s="214"/>
      <c r="I201" s="214" t="s">
        <v>1764</v>
      </c>
      <c r="J201" s="222">
        <v>19096</v>
      </c>
      <c r="K201" s="223">
        <v>19096</v>
      </c>
      <c r="L201" s="157">
        <v>0</v>
      </c>
      <c r="M201" s="223">
        <v>0</v>
      </c>
      <c r="N201" s="129">
        <v>219.35</v>
      </c>
      <c r="O201" s="129">
        <v>219.35</v>
      </c>
      <c r="P201" s="129">
        <v>0</v>
      </c>
      <c r="Q201" s="129">
        <v>0</v>
      </c>
      <c r="R201" s="224">
        <v>219.35</v>
      </c>
      <c r="S201" s="224">
        <v>219.35</v>
      </c>
      <c r="T201" s="224"/>
      <c r="U201" s="158"/>
      <c r="V201" s="129">
        <f t="shared" si="134"/>
        <v>219.35</v>
      </c>
      <c r="W201" s="129">
        <f t="shared" si="134"/>
        <v>219.35</v>
      </c>
      <c r="X201" s="129">
        <f t="shared" si="134"/>
        <v>0</v>
      </c>
      <c r="Y201" s="129">
        <f t="shared" si="134"/>
        <v>0</v>
      </c>
      <c r="Z201" s="158">
        <v>219.35</v>
      </c>
      <c r="AA201" s="158">
        <v>219.35</v>
      </c>
      <c r="AB201" s="158"/>
      <c r="AC201" s="158"/>
      <c r="AD201" s="158"/>
      <c r="AE201" s="158"/>
      <c r="AF201" s="158"/>
      <c r="AG201" s="158"/>
      <c r="AH201" s="158"/>
      <c r="AI201" s="158"/>
      <c r="AJ201" s="158"/>
      <c r="AK201" s="158"/>
      <c r="AL201" s="129">
        <f t="shared" si="135"/>
        <v>219.35</v>
      </c>
      <c r="AM201" s="129">
        <f t="shared" si="135"/>
        <v>219.35</v>
      </c>
      <c r="AN201" s="129"/>
      <c r="AO201" s="129"/>
      <c r="AP201" s="129"/>
      <c r="AQ201" s="129"/>
      <c r="AR201" s="129"/>
      <c r="AS201" s="129"/>
      <c r="AT201" s="129"/>
      <c r="AU201" s="129"/>
      <c r="AV201" s="129"/>
      <c r="AW201" s="129"/>
      <c r="AX201" s="158"/>
      <c r="AY201" s="158"/>
      <c r="AZ201" s="158"/>
      <c r="BA201" s="158"/>
      <c r="BB201" s="129">
        <f t="shared" si="136"/>
        <v>0</v>
      </c>
      <c r="BC201" s="129">
        <f t="shared" si="136"/>
        <v>0</v>
      </c>
      <c r="BD201" s="129"/>
      <c r="BE201" s="129"/>
      <c r="BF201" s="129">
        <f t="shared" si="140"/>
        <v>0</v>
      </c>
      <c r="BG201" s="129">
        <f t="shared" si="140"/>
        <v>0</v>
      </c>
      <c r="BH201" s="129"/>
      <c r="BI201" s="129"/>
      <c r="BJ201" s="129">
        <f t="shared" si="141"/>
        <v>0</v>
      </c>
      <c r="BK201" s="129">
        <f t="shared" si="141"/>
        <v>0</v>
      </c>
      <c r="BL201" s="158"/>
      <c r="BM201" s="158"/>
      <c r="BN201" s="129">
        <f t="shared" si="137"/>
        <v>0</v>
      </c>
      <c r="BO201" s="129">
        <f t="shared" si="137"/>
        <v>0</v>
      </c>
      <c r="BP201" s="129">
        <f t="shared" si="137"/>
        <v>0</v>
      </c>
      <c r="BQ201" s="129">
        <f t="shared" si="137"/>
        <v>0</v>
      </c>
      <c r="BR201" s="129">
        <v>219.35</v>
      </c>
      <c r="BS201" s="129">
        <v>219.35</v>
      </c>
      <c r="BT201" s="129">
        <v>0</v>
      </c>
      <c r="BU201" s="129">
        <v>0</v>
      </c>
      <c r="BV201" s="157">
        <v>219.35</v>
      </c>
      <c r="BW201" s="157">
        <v>219.35</v>
      </c>
      <c r="BX201" s="157">
        <v>0</v>
      </c>
      <c r="BY201" s="157">
        <v>0</v>
      </c>
      <c r="BZ201" s="157">
        <v>219.35</v>
      </c>
      <c r="CA201" s="157">
        <v>219.35</v>
      </c>
      <c r="CB201" s="157">
        <v>0</v>
      </c>
      <c r="CC201" s="157">
        <v>0</v>
      </c>
      <c r="CD201" s="157">
        <f t="shared" si="138"/>
        <v>0</v>
      </c>
      <c r="CE201" s="157">
        <f t="shared" si="139"/>
        <v>0</v>
      </c>
      <c r="CF201" s="394"/>
      <c r="CG201" s="44">
        <f t="shared" si="111"/>
        <v>0</v>
      </c>
      <c r="CH201" t="s">
        <v>1538</v>
      </c>
      <c r="CI201" t="s">
        <v>62</v>
      </c>
      <c r="CJ201" t="s">
        <v>1585</v>
      </c>
      <c r="CN201" s="1" t="e">
        <f>CE201-#REF!</f>
        <v>#REF!</v>
      </c>
      <c r="CP201" s="44"/>
      <c r="CQ201" s="144"/>
    </row>
    <row r="202" spans="1:95" ht="28.15" hidden="1" customHeight="1" outlineLevel="1">
      <c r="A202" s="154">
        <v>30</v>
      </c>
      <c r="B202" s="195" t="s">
        <v>1765</v>
      </c>
      <c r="C202" s="156" t="s">
        <v>1465</v>
      </c>
      <c r="D202" s="156"/>
      <c r="E202" s="156"/>
      <c r="F202" s="156" t="s">
        <v>9</v>
      </c>
      <c r="G202" s="155"/>
      <c r="H202" s="156"/>
      <c r="I202" s="156" t="s">
        <v>1766</v>
      </c>
      <c r="J202" s="153">
        <v>36000</v>
      </c>
      <c r="K202" s="153">
        <v>36000</v>
      </c>
      <c r="L202" s="157">
        <v>0</v>
      </c>
      <c r="M202" s="153">
        <v>0</v>
      </c>
      <c r="N202" s="129">
        <v>500</v>
      </c>
      <c r="O202" s="129">
        <v>500</v>
      </c>
      <c r="P202" s="129">
        <v>0</v>
      </c>
      <c r="Q202" s="129">
        <v>0</v>
      </c>
      <c r="R202" s="129">
        <v>500</v>
      </c>
      <c r="S202" s="129">
        <v>500</v>
      </c>
      <c r="T202" s="129"/>
      <c r="U202" s="129"/>
      <c r="V202" s="129">
        <f t="shared" si="134"/>
        <v>500</v>
      </c>
      <c r="W202" s="129">
        <f t="shared" si="134"/>
        <v>500</v>
      </c>
      <c r="X202" s="129">
        <f t="shared" si="134"/>
        <v>0</v>
      </c>
      <c r="Y202" s="129">
        <f t="shared" si="134"/>
        <v>0</v>
      </c>
      <c r="Z202" s="129"/>
      <c r="AA202" s="129"/>
      <c r="AB202" s="129"/>
      <c r="AC202" s="129"/>
      <c r="AD202" s="129"/>
      <c r="AE202" s="129"/>
      <c r="AF202" s="129"/>
      <c r="AG202" s="129"/>
      <c r="AH202" s="129"/>
      <c r="AI202" s="129"/>
      <c r="AJ202" s="129"/>
      <c r="AK202" s="129"/>
      <c r="AL202" s="129">
        <f t="shared" si="135"/>
        <v>0</v>
      </c>
      <c r="AM202" s="129">
        <f t="shared" si="135"/>
        <v>0</v>
      </c>
      <c r="AN202" s="129"/>
      <c r="AO202" s="129"/>
      <c r="AP202" s="129"/>
      <c r="AQ202" s="129"/>
      <c r="AR202" s="129"/>
      <c r="AS202" s="129"/>
      <c r="AT202" s="129"/>
      <c r="AU202" s="129"/>
      <c r="AV202" s="129"/>
      <c r="AW202" s="129"/>
      <c r="AX202" s="158">
        <v>500</v>
      </c>
      <c r="AY202" s="129">
        <v>500</v>
      </c>
      <c r="AZ202" s="129"/>
      <c r="BA202" s="129"/>
      <c r="BB202" s="129">
        <f t="shared" si="136"/>
        <v>0</v>
      </c>
      <c r="BC202" s="129">
        <f t="shared" si="136"/>
        <v>0</v>
      </c>
      <c r="BD202" s="129"/>
      <c r="BE202" s="129"/>
      <c r="BF202" s="129">
        <f t="shared" si="140"/>
        <v>0</v>
      </c>
      <c r="BG202" s="129">
        <f t="shared" si="140"/>
        <v>0</v>
      </c>
      <c r="BH202" s="129"/>
      <c r="BI202" s="129"/>
      <c r="BJ202" s="129">
        <f t="shared" si="141"/>
        <v>500</v>
      </c>
      <c r="BK202" s="129">
        <f t="shared" si="141"/>
        <v>500</v>
      </c>
      <c r="BL202" s="129"/>
      <c r="BM202" s="129"/>
      <c r="BN202" s="129">
        <f t="shared" si="137"/>
        <v>0</v>
      </c>
      <c r="BO202" s="129">
        <f t="shared" si="137"/>
        <v>0</v>
      </c>
      <c r="BP202" s="129">
        <f t="shared" si="137"/>
        <v>0</v>
      </c>
      <c r="BQ202" s="129">
        <f t="shared" si="137"/>
        <v>0</v>
      </c>
      <c r="BR202" s="129">
        <v>500</v>
      </c>
      <c r="BS202" s="129">
        <v>500</v>
      </c>
      <c r="BT202" s="129">
        <v>0</v>
      </c>
      <c r="BU202" s="129">
        <v>0</v>
      </c>
      <c r="BV202" s="157">
        <v>500</v>
      </c>
      <c r="BW202" s="157">
        <v>500</v>
      </c>
      <c r="BX202" s="157">
        <v>0</v>
      </c>
      <c r="BY202" s="157">
        <v>0</v>
      </c>
      <c r="BZ202" s="157">
        <v>500</v>
      </c>
      <c r="CA202" s="157">
        <v>500</v>
      </c>
      <c r="CB202" s="157">
        <v>0</v>
      </c>
      <c r="CC202" s="157">
        <v>0</v>
      </c>
      <c r="CD202" s="157">
        <f t="shared" si="138"/>
        <v>0</v>
      </c>
      <c r="CE202" s="157">
        <f t="shared" si="139"/>
        <v>0</v>
      </c>
      <c r="CF202" s="225"/>
      <c r="CG202" s="44">
        <f t="shared" si="111"/>
        <v>0</v>
      </c>
      <c r="CH202" t="s">
        <v>1538</v>
      </c>
      <c r="CI202" t="s">
        <v>62</v>
      </c>
      <c r="CJ202" t="s">
        <v>1585</v>
      </c>
      <c r="CN202" s="1" t="e">
        <f>CE202-#REF!</f>
        <v>#REF!</v>
      </c>
      <c r="CP202" s="44"/>
      <c r="CQ202" s="144"/>
    </row>
    <row r="203" spans="1:95" ht="28.15" hidden="1" customHeight="1" outlineLevel="1">
      <c r="A203" s="154">
        <v>31</v>
      </c>
      <c r="B203" s="195" t="s">
        <v>1767</v>
      </c>
      <c r="C203" s="156" t="s">
        <v>55</v>
      </c>
      <c r="D203" s="156"/>
      <c r="E203" s="156"/>
      <c r="F203" s="156" t="s">
        <v>12</v>
      </c>
      <c r="G203" s="155"/>
      <c r="H203" s="156"/>
      <c r="I203" s="156" t="s">
        <v>1768</v>
      </c>
      <c r="J203" s="153">
        <v>3795</v>
      </c>
      <c r="K203" s="153">
        <v>3795</v>
      </c>
      <c r="L203" s="157">
        <v>0</v>
      </c>
      <c r="M203" s="153">
        <v>0</v>
      </c>
      <c r="N203" s="129">
        <v>50</v>
      </c>
      <c r="O203" s="129">
        <v>50</v>
      </c>
      <c r="P203" s="129">
        <v>0</v>
      </c>
      <c r="Q203" s="129">
        <v>0</v>
      </c>
      <c r="R203" s="129">
        <v>50</v>
      </c>
      <c r="S203" s="129">
        <v>50</v>
      </c>
      <c r="T203" s="129"/>
      <c r="U203" s="129"/>
      <c r="V203" s="129">
        <f t="shared" si="134"/>
        <v>50</v>
      </c>
      <c r="W203" s="129">
        <f t="shared" si="134"/>
        <v>50</v>
      </c>
      <c r="X203" s="129">
        <f t="shared" si="134"/>
        <v>0</v>
      </c>
      <c r="Y203" s="129">
        <f t="shared" si="134"/>
        <v>0</v>
      </c>
      <c r="Z203" s="129">
        <v>50</v>
      </c>
      <c r="AA203" s="129">
        <v>50</v>
      </c>
      <c r="AB203" s="129"/>
      <c r="AC203" s="129"/>
      <c r="AD203" s="129">
        <v>50</v>
      </c>
      <c r="AE203" s="129">
        <v>50</v>
      </c>
      <c r="AF203" s="129"/>
      <c r="AG203" s="129"/>
      <c r="AH203" s="129"/>
      <c r="AI203" s="129"/>
      <c r="AJ203" s="129"/>
      <c r="AK203" s="129"/>
      <c r="AL203" s="129">
        <f t="shared" si="135"/>
        <v>0</v>
      </c>
      <c r="AM203" s="129">
        <f t="shared" si="135"/>
        <v>0</v>
      </c>
      <c r="AN203" s="129"/>
      <c r="AO203" s="129"/>
      <c r="AP203" s="129"/>
      <c r="AQ203" s="129"/>
      <c r="AR203" s="129"/>
      <c r="AS203" s="129"/>
      <c r="AT203" s="129"/>
      <c r="AU203" s="129"/>
      <c r="AV203" s="129"/>
      <c r="AW203" s="129"/>
      <c r="AX203" s="158"/>
      <c r="AY203" s="129"/>
      <c r="AZ203" s="129"/>
      <c r="BA203" s="129"/>
      <c r="BB203" s="129">
        <f t="shared" si="136"/>
        <v>0</v>
      </c>
      <c r="BC203" s="129">
        <f t="shared" si="136"/>
        <v>0</v>
      </c>
      <c r="BD203" s="129"/>
      <c r="BE203" s="129"/>
      <c r="BF203" s="129">
        <f t="shared" si="140"/>
        <v>0</v>
      </c>
      <c r="BG203" s="129">
        <f t="shared" si="140"/>
        <v>0</v>
      </c>
      <c r="BH203" s="129"/>
      <c r="BI203" s="129"/>
      <c r="BJ203" s="129">
        <f t="shared" si="141"/>
        <v>0</v>
      </c>
      <c r="BK203" s="129">
        <f t="shared" si="141"/>
        <v>0</v>
      </c>
      <c r="BL203" s="129"/>
      <c r="BM203" s="129"/>
      <c r="BN203" s="129">
        <f t="shared" si="137"/>
        <v>0</v>
      </c>
      <c r="BO203" s="129">
        <f t="shared" si="137"/>
        <v>0</v>
      </c>
      <c r="BP203" s="129">
        <f t="shared" si="137"/>
        <v>0</v>
      </c>
      <c r="BQ203" s="129">
        <f t="shared" si="137"/>
        <v>0</v>
      </c>
      <c r="BR203" s="129">
        <v>50</v>
      </c>
      <c r="BS203" s="129">
        <v>50</v>
      </c>
      <c r="BT203" s="129">
        <v>0</v>
      </c>
      <c r="BU203" s="129">
        <v>0</v>
      </c>
      <c r="BV203" s="157">
        <v>50</v>
      </c>
      <c r="BW203" s="157">
        <v>50</v>
      </c>
      <c r="BX203" s="157">
        <v>0</v>
      </c>
      <c r="BY203" s="157">
        <v>0</v>
      </c>
      <c r="BZ203" s="157">
        <v>50</v>
      </c>
      <c r="CA203" s="157">
        <v>50</v>
      </c>
      <c r="CB203" s="157">
        <v>0</v>
      </c>
      <c r="CC203" s="157">
        <v>0</v>
      </c>
      <c r="CD203" s="157">
        <f t="shared" si="138"/>
        <v>0</v>
      </c>
      <c r="CE203" s="157">
        <f t="shared" si="139"/>
        <v>0</v>
      </c>
      <c r="CF203" s="225"/>
      <c r="CG203" s="44">
        <f t="shared" si="111"/>
        <v>0</v>
      </c>
      <c r="CH203" t="s">
        <v>1538</v>
      </c>
      <c r="CI203" t="s">
        <v>62</v>
      </c>
      <c r="CJ203" t="s">
        <v>1585</v>
      </c>
      <c r="CN203" s="1" t="e">
        <f>CE203-#REF!</f>
        <v>#REF!</v>
      </c>
      <c r="CP203" s="44"/>
      <c r="CQ203" s="144"/>
    </row>
    <row r="204" spans="1:95" ht="38.25" hidden="1" outlineLevel="1">
      <c r="A204" s="154">
        <v>32</v>
      </c>
      <c r="B204" s="195" t="s">
        <v>1769</v>
      </c>
      <c r="C204" s="156" t="s">
        <v>55</v>
      </c>
      <c r="D204" s="156"/>
      <c r="E204" s="156"/>
      <c r="F204" s="156" t="s">
        <v>9</v>
      </c>
      <c r="G204" s="155"/>
      <c r="H204" s="156"/>
      <c r="I204" s="156" t="s">
        <v>1768</v>
      </c>
      <c r="J204" s="153">
        <v>2329</v>
      </c>
      <c r="K204" s="153">
        <v>2329</v>
      </c>
      <c r="L204" s="157">
        <v>0</v>
      </c>
      <c r="M204" s="153">
        <v>0</v>
      </c>
      <c r="N204" s="129">
        <v>50</v>
      </c>
      <c r="O204" s="129">
        <v>50</v>
      </c>
      <c r="P204" s="129">
        <v>0</v>
      </c>
      <c r="Q204" s="129">
        <v>0</v>
      </c>
      <c r="R204" s="129">
        <v>50</v>
      </c>
      <c r="S204" s="129">
        <v>50</v>
      </c>
      <c r="T204" s="129"/>
      <c r="U204" s="129"/>
      <c r="V204" s="129">
        <f t="shared" si="134"/>
        <v>50</v>
      </c>
      <c r="W204" s="129">
        <f t="shared" si="134"/>
        <v>50</v>
      </c>
      <c r="X204" s="129">
        <f t="shared" si="134"/>
        <v>0</v>
      </c>
      <c r="Y204" s="129">
        <f t="shared" si="134"/>
        <v>0</v>
      </c>
      <c r="Z204" s="129">
        <v>50</v>
      </c>
      <c r="AA204" s="129">
        <v>50</v>
      </c>
      <c r="AB204" s="129"/>
      <c r="AC204" s="129"/>
      <c r="AD204" s="129">
        <v>50</v>
      </c>
      <c r="AE204" s="129">
        <v>50</v>
      </c>
      <c r="AF204" s="129"/>
      <c r="AG204" s="129"/>
      <c r="AH204" s="129"/>
      <c r="AI204" s="129"/>
      <c r="AJ204" s="129"/>
      <c r="AK204" s="129"/>
      <c r="AL204" s="129">
        <f t="shared" si="135"/>
        <v>0</v>
      </c>
      <c r="AM204" s="129">
        <f t="shared" si="135"/>
        <v>0</v>
      </c>
      <c r="AN204" s="129"/>
      <c r="AO204" s="129"/>
      <c r="AP204" s="129"/>
      <c r="AQ204" s="129"/>
      <c r="AR204" s="129"/>
      <c r="AS204" s="129"/>
      <c r="AT204" s="129"/>
      <c r="AU204" s="129"/>
      <c r="AV204" s="129"/>
      <c r="AW204" s="129"/>
      <c r="AX204" s="158"/>
      <c r="AY204" s="129"/>
      <c r="AZ204" s="129"/>
      <c r="BA204" s="129"/>
      <c r="BB204" s="129">
        <f t="shared" si="136"/>
        <v>0</v>
      </c>
      <c r="BC204" s="129">
        <f t="shared" si="136"/>
        <v>0</v>
      </c>
      <c r="BD204" s="129"/>
      <c r="BE204" s="129"/>
      <c r="BF204" s="129">
        <f t="shared" si="140"/>
        <v>0</v>
      </c>
      <c r="BG204" s="129">
        <f t="shared" si="140"/>
        <v>0</v>
      </c>
      <c r="BH204" s="129"/>
      <c r="BI204" s="129"/>
      <c r="BJ204" s="129">
        <f t="shared" si="141"/>
        <v>0</v>
      </c>
      <c r="BK204" s="129">
        <f t="shared" si="141"/>
        <v>0</v>
      </c>
      <c r="BL204" s="129"/>
      <c r="BM204" s="129"/>
      <c r="BN204" s="129">
        <f t="shared" si="137"/>
        <v>0</v>
      </c>
      <c r="BO204" s="129">
        <f t="shared" si="137"/>
        <v>0</v>
      </c>
      <c r="BP204" s="129">
        <f t="shared" si="137"/>
        <v>0</v>
      </c>
      <c r="BQ204" s="129">
        <f t="shared" si="137"/>
        <v>0</v>
      </c>
      <c r="BR204" s="129">
        <v>50</v>
      </c>
      <c r="BS204" s="129">
        <v>50</v>
      </c>
      <c r="BT204" s="129">
        <v>0</v>
      </c>
      <c r="BU204" s="129">
        <v>0</v>
      </c>
      <c r="BV204" s="157">
        <v>50</v>
      </c>
      <c r="BW204" s="157">
        <v>50</v>
      </c>
      <c r="BX204" s="157">
        <v>0</v>
      </c>
      <c r="BY204" s="157">
        <v>0</v>
      </c>
      <c r="BZ204" s="157">
        <v>50</v>
      </c>
      <c r="CA204" s="157">
        <v>50</v>
      </c>
      <c r="CB204" s="157">
        <v>0</v>
      </c>
      <c r="CC204" s="157">
        <v>0</v>
      </c>
      <c r="CD204" s="157">
        <f t="shared" si="138"/>
        <v>0</v>
      </c>
      <c r="CE204" s="157">
        <f t="shared" si="139"/>
        <v>0</v>
      </c>
      <c r="CF204" s="225"/>
      <c r="CG204" s="44">
        <f t="shared" si="111"/>
        <v>0</v>
      </c>
      <c r="CH204" t="s">
        <v>1538</v>
      </c>
      <c r="CI204" t="s">
        <v>62</v>
      </c>
      <c r="CJ204" t="s">
        <v>1585</v>
      </c>
      <c r="CN204" s="1" t="e">
        <f>CE204-#REF!</f>
        <v>#REF!</v>
      </c>
      <c r="CP204" s="44"/>
      <c r="CQ204" s="144"/>
    </row>
    <row r="205" spans="1:95" ht="28.15" hidden="1" customHeight="1" outlineLevel="1">
      <c r="A205" s="154">
        <v>33</v>
      </c>
      <c r="B205" s="195" t="s">
        <v>1770</v>
      </c>
      <c r="C205" s="156" t="s">
        <v>55</v>
      </c>
      <c r="D205" s="156"/>
      <c r="E205" s="156"/>
      <c r="F205" s="156" t="s">
        <v>32</v>
      </c>
      <c r="G205" s="155"/>
      <c r="H205" s="156"/>
      <c r="I205" s="156" t="s">
        <v>1768</v>
      </c>
      <c r="J205" s="153">
        <v>1995</v>
      </c>
      <c r="K205" s="153">
        <v>1995</v>
      </c>
      <c r="L205" s="157">
        <v>0</v>
      </c>
      <c r="M205" s="153">
        <v>0</v>
      </c>
      <c r="N205" s="129">
        <v>50</v>
      </c>
      <c r="O205" s="129">
        <v>50</v>
      </c>
      <c r="P205" s="129">
        <v>0</v>
      </c>
      <c r="Q205" s="129">
        <v>0</v>
      </c>
      <c r="R205" s="129">
        <v>50</v>
      </c>
      <c r="S205" s="129">
        <v>50</v>
      </c>
      <c r="T205" s="129"/>
      <c r="U205" s="129"/>
      <c r="V205" s="129">
        <f t="shared" ref="V205:Y236" si="142">Z205+AH205+AX205</f>
        <v>50</v>
      </c>
      <c r="W205" s="129">
        <f t="shared" si="142"/>
        <v>50</v>
      </c>
      <c r="X205" s="129">
        <f t="shared" si="142"/>
        <v>0</v>
      </c>
      <c r="Y205" s="129">
        <f t="shared" si="142"/>
        <v>0</v>
      </c>
      <c r="Z205" s="129">
        <v>50</v>
      </c>
      <c r="AA205" s="129">
        <v>50</v>
      </c>
      <c r="AB205" s="129"/>
      <c r="AC205" s="129"/>
      <c r="AD205" s="129">
        <v>50</v>
      </c>
      <c r="AE205" s="129">
        <v>50</v>
      </c>
      <c r="AF205" s="129"/>
      <c r="AG205" s="129"/>
      <c r="AH205" s="129"/>
      <c r="AI205" s="129"/>
      <c r="AJ205" s="129"/>
      <c r="AK205" s="129"/>
      <c r="AL205" s="129">
        <f t="shared" ref="AL205:AM236" si="143">Z205-AD205</f>
        <v>0</v>
      </c>
      <c r="AM205" s="129">
        <f t="shared" si="143"/>
        <v>0</v>
      </c>
      <c r="AN205" s="129"/>
      <c r="AO205" s="129"/>
      <c r="AP205" s="129"/>
      <c r="AQ205" s="129"/>
      <c r="AR205" s="129"/>
      <c r="AS205" s="129"/>
      <c r="AT205" s="129"/>
      <c r="AU205" s="129"/>
      <c r="AV205" s="129"/>
      <c r="AW205" s="129"/>
      <c r="AX205" s="158"/>
      <c r="AY205" s="129"/>
      <c r="AZ205" s="129"/>
      <c r="BA205" s="129"/>
      <c r="BB205" s="129">
        <f t="shared" ref="BB205:BC236" si="144">AH205-AT205</f>
        <v>0</v>
      </c>
      <c r="BC205" s="129">
        <f t="shared" si="144"/>
        <v>0</v>
      </c>
      <c r="BD205" s="129"/>
      <c r="BE205" s="129"/>
      <c r="BF205" s="129">
        <f t="shared" si="140"/>
        <v>0</v>
      </c>
      <c r="BG205" s="129">
        <f t="shared" si="140"/>
        <v>0</v>
      </c>
      <c r="BH205" s="129"/>
      <c r="BI205" s="129"/>
      <c r="BJ205" s="129">
        <f t="shared" si="141"/>
        <v>0</v>
      </c>
      <c r="BK205" s="129">
        <f t="shared" si="141"/>
        <v>0</v>
      </c>
      <c r="BL205" s="129"/>
      <c r="BM205" s="129"/>
      <c r="BN205" s="129">
        <f t="shared" ref="BN205:BQ236" si="145">N205-V205</f>
        <v>0</v>
      </c>
      <c r="BO205" s="129">
        <f t="shared" si="145"/>
        <v>0</v>
      </c>
      <c r="BP205" s="129">
        <f t="shared" si="145"/>
        <v>0</v>
      </c>
      <c r="BQ205" s="129">
        <f t="shared" si="145"/>
        <v>0</v>
      </c>
      <c r="BR205" s="129">
        <v>50</v>
      </c>
      <c r="BS205" s="129">
        <v>50</v>
      </c>
      <c r="BT205" s="129">
        <v>0</v>
      </c>
      <c r="BU205" s="129">
        <v>0</v>
      </c>
      <c r="BV205" s="157">
        <v>50</v>
      </c>
      <c r="BW205" s="157">
        <v>50</v>
      </c>
      <c r="BX205" s="157">
        <v>0</v>
      </c>
      <c r="BY205" s="157">
        <v>0</v>
      </c>
      <c r="BZ205" s="157">
        <v>50</v>
      </c>
      <c r="CA205" s="157">
        <v>50</v>
      </c>
      <c r="CB205" s="157">
        <v>0</v>
      </c>
      <c r="CC205" s="157">
        <v>0</v>
      </c>
      <c r="CD205" s="157">
        <f t="shared" si="138"/>
        <v>0</v>
      </c>
      <c r="CE205" s="157">
        <f t="shared" si="139"/>
        <v>0</v>
      </c>
      <c r="CF205" s="225"/>
      <c r="CG205" s="44">
        <f t="shared" si="111"/>
        <v>0</v>
      </c>
      <c r="CH205" t="s">
        <v>1538</v>
      </c>
      <c r="CI205" t="s">
        <v>62</v>
      </c>
      <c r="CJ205" t="s">
        <v>1585</v>
      </c>
      <c r="CN205" s="1" t="e">
        <f>CE205-#REF!</f>
        <v>#REF!</v>
      </c>
      <c r="CP205" s="44"/>
      <c r="CQ205" s="144"/>
    </row>
    <row r="206" spans="1:95" ht="28.15" hidden="1" customHeight="1" outlineLevel="1">
      <c r="A206" s="154">
        <v>34</v>
      </c>
      <c r="B206" s="195" t="s">
        <v>1771</v>
      </c>
      <c r="C206" s="156" t="s">
        <v>55</v>
      </c>
      <c r="D206" s="156"/>
      <c r="E206" s="156"/>
      <c r="F206" s="156" t="s">
        <v>30</v>
      </c>
      <c r="G206" s="155"/>
      <c r="H206" s="156"/>
      <c r="I206" s="156" t="s">
        <v>1768</v>
      </c>
      <c r="J206" s="153">
        <v>3795</v>
      </c>
      <c r="K206" s="153">
        <v>3795</v>
      </c>
      <c r="L206" s="157">
        <v>0</v>
      </c>
      <c r="M206" s="153">
        <v>0</v>
      </c>
      <c r="N206" s="129">
        <v>50</v>
      </c>
      <c r="O206" s="129">
        <v>50</v>
      </c>
      <c r="P206" s="129">
        <v>0</v>
      </c>
      <c r="Q206" s="129">
        <v>0</v>
      </c>
      <c r="R206" s="129">
        <v>50</v>
      </c>
      <c r="S206" s="129">
        <v>50</v>
      </c>
      <c r="T206" s="129"/>
      <c r="U206" s="129"/>
      <c r="V206" s="129">
        <f t="shared" si="142"/>
        <v>50</v>
      </c>
      <c r="W206" s="129">
        <f t="shared" si="142"/>
        <v>50</v>
      </c>
      <c r="X206" s="129">
        <f t="shared" si="142"/>
        <v>0</v>
      </c>
      <c r="Y206" s="129">
        <f t="shared" si="142"/>
        <v>0</v>
      </c>
      <c r="Z206" s="129">
        <v>50</v>
      </c>
      <c r="AA206" s="129">
        <v>50</v>
      </c>
      <c r="AB206" s="129"/>
      <c r="AC206" s="129"/>
      <c r="AD206" s="129">
        <v>50</v>
      </c>
      <c r="AE206" s="129">
        <v>50</v>
      </c>
      <c r="AF206" s="129"/>
      <c r="AG206" s="129"/>
      <c r="AH206" s="129"/>
      <c r="AI206" s="129"/>
      <c r="AJ206" s="129"/>
      <c r="AK206" s="129"/>
      <c r="AL206" s="129">
        <f t="shared" si="143"/>
        <v>0</v>
      </c>
      <c r="AM206" s="129">
        <f t="shared" si="143"/>
        <v>0</v>
      </c>
      <c r="AN206" s="129"/>
      <c r="AO206" s="129"/>
      <c r="AP206" s="129"/>
      <c r="AQ206" s="129"/>
      <c r="AR206" s="129"/>
      <c r="AS206" s="129"/>
      <c r="AT206" s="129"/>
      <c r="AU206" s="129"/>
      <c r="AV206" s="129"/>
      <c r="AW206" s="129"/>
      <c r="AX206" s="158"/>
      <c r="AY206" s="129"/>
      <c r="AZ206" s="129"/>
      <c r="BA206" s="129"/>
      <c r="BB206" s="129">
        <f t="shared" si="144"/>
        <v>0</v>
      </c>
      <c r="BC206" s="129">
        <f t="shared" si="144"/>
        <v>0</v>
      </c>
      <c r="BD206" s="129"/>
      <c r="BE206" s="129"/>
      <c r="BF206" s="129">
        <f t="shared" si="140"/>
        <v>0</v>
      </c>
      <c r="BG206" s="129">
        <f t="shared" si="140"/>
        <v>0</v>
      </c>
      <c r="BH206" s="129"/>
      <c r="BI206" s="129"/>
      <c r="BJ206" s="129">
        <f t="shared" si="141"/>
        <v>0</v>
      </c>
      <c r="BK206" s="129">
        <f t="shared" si="141"/>
        <v>0</v>
      </c>
      <c r="BL206" s="129"/>
      <c r="BM206" s="129"/>
      <c r="BN206" s="129">
        <f t="shared" si="145"/>
        <v>0</v>
      </c>
      <c r="BO206" s="129">
        <f t="shared" si="145"/>
        <v>0</v>
      </c>
      <c r="BP206" s="129">
        <f t="shared" si="145"/>
        <v>0</v>
      </c>
      <c r="BQ206" s="129">
        <f t="shared" si="145"/>
        <v>0</v>
      </c>
      <c r="BR206" s="129">
        <v>50</v>
      </c>
      <c r="BS206" s="129">
        <v>50</v>
      </c>
      <c r="BT206" s="129">
        <v>0</v>
      </c>
      <c r="BU206" s="129">
        <v>0</v>
      </c>
      <c r="BV206" s="157">
        <v>50</v>
      </c>
      <c r="BW206" s="157">
        <v>50</v>
      </c>
      <c r="BX206" s="157">
        <v>0</v>
      </c>
      <c r="BY206" s="157">
        <v>0</v>
      </c>
      <c r="BZ206" s="157">
        <v>50</v>
      </c>
      <c r="CA206" s="157">
        <v>50</v>
      </c>
      <c r="CB206" s="157">
        <v>0</v>
      </c>
      <c r="CC206" s="157">
        <v>0</v>
      </c>
      <c r="CD206" s="157">
        <f t="shared" si="138"/>
        <v>0</v>
      </c>
      <c r="CE206" s="157">
        <f t="shared" si="139"/>
        <v>0</v>
      </c>
      <c r="CF206" s="225"/>
      <c r="CG206" s="44">
        <f t="shared" si="111"/>
        <v>0</v>
      </c>
      <c r="CH206" t="s">
        <v>1538</v>
      </c>
      <c r="CI206" t="s">
        <v>62</v>
      </c>
      <c r="CJ206" t="s">
        <v>1585</v>
      </c>
      <c r="CN206" s="1" t="e">
        <f>CE206-#REF!</f>
        <v>#REF!</v>
      </c>
      <c r="CP206" s="44"/>
      <c r="CQ206" s="144"/>
    </row>
    <row r="207" spans="1:95" ht="28.15" hidden="1" customHeight="1" outlineLevel="1">
      <c r="A207" s="154">
        <v>35</v>
      </c>
      <c r="B207" s="195" t="s">
        <v>1772</v>
      </c>
      <c r="C207" s="156" t="s">
        <v>55</v>
      </c>
      <c r="D207" s="156"/>
      <c r="E207" s="156"/>
      <c r="F207" s="156" t="s">
        <v>1541</v>
      </c>
      <c r="G207" s="155"/>
      <c r="H207" s="156"/>
      <c r="I207" s="156" t="s">
        <v>1768</v>
      </c>
      <c r="J207" s="153">
        <v>3977</v>
      </c>
      <c r="K207" s="153">
        <v>3977</v>
      </c>
      <c r="L207" s="157">
        <v>0</v>
      </c>
      <c r="M207" s="153">
        <v>0</v>
      </c>
      <c r="N207" s="129">
        <v>50</v>
      </c>
      <c r="O207" s="129">
        <v>50</v>
      </c>
      <c r="P207" s="129">
        <v>0</v>
      </c>
      <c r="Q207" s="129">
        <v>0</v>
      </c>
      <c r="R207" s="129">
        <v>50</v>
      </c>
      <c r="S207" s="129">
        <v>50</v>
      </c>
      <c r="T207" s="129"/>
      <c r="U207" s="129"/>
      <c r="V207" s="129">
        <f t="shared" si="142"/>
        <v>50</v>
      </c>
      <c r="W207" s="129">
        <f t="shared" si="142"/>
        <v>50</v>
      </c>
      <c r="X207" s="129">
        <f t="shared" si="142"/>
        <v>0</v>
      </c>
      <c r="Y207" s="129">
        <f t="shared" si="142"/>
        <v>0</v>
      </c>
      <c r="Z207" s="129">
        <v>50</v>
      </c>
      <c r="AA207" s="129">
        <v>50</v>
      </c>
      <c r="AB207" s="129"/>
      <c r="AC207" s="129"/>
      <c r="AD207" s="129">
        <v>50</v>
      </c>
      <c r="AE207" s="129">
        <v>50</v>
      </c>
      <c r="AF207" s="129"/>
      <c r="AG207" s="129"/>
      <c r="AH207" s="129"/>
      <c r="AI207" s="129"/>
      <c r="AJ207" s="129"/>
      <c r="AK207" s="129"/>
      <c r="AL207" s="129">
        <f t="shared" si="143"/>
        <v>0</v>
      </c>
      <c r="AM207" s="129">
        <f t="shared" si="143"/>
        <v>0</v>
      </c>
      <c r="AN207" s="129"/>
      <c r="AO207" s="129"/>
      <c r="AP207" s="129"/>
      <c r="AQ207" s="129"/>
      <c r="AR207" s="129"/>
      <c r="AS207" s="129"/>
      <c r="AT207" s="129"/>
      <c r="AU207" s="129"/>
      <c r="AV207" s="129"/>
      <c r="AW207" s="129"/>
      <c r="AX207" s="158"/>
      <c r="AY207" s="129"/>
      <c r="AZ207" s="129"/>
      <c r="BA207" s="129"/>
      <c r="BB207" s="129">
        <f t="shared" si="144"/>
        <v>0</v>
      </c>
      <c r="BC207" s="129">
        <f t="shared" si="144"/>
        <v>0</v>
      </c>
      <c r="BD207" s="129"/>
      <c r="BE207" s="129"/>
      <c r="BF207" s="129">
        <f t="shared" si="140"/>
        <v>0</v>
      </c>
      <c r="BG207" s="129">
        <f t="shared" si="140"/>
        <v>0</v>
      </c>
      <c r="BH207" s="129"/>
      <c r="BI207" s="129"/>
      <c r="BJ207" s="129">
        <f t="shared" si="141"/>
        <v>0</v>
      </c>
      <c r="BK207" s="129">
        <f t="shared" si="141"/>
        <v>0</v>
      </c>
      <c r="BL207" s="129"/>
      <c r="BM207" s="129"/>
      <c r="BN207" s="129">
        <f t="shared" si="145"/>
        <v>0</v>
      </c>
      <c r="BO207" s="129">
        <f t="shared" si="145"/>
        <v>0</v>
      </c>
      <c r="BP207" s="129">
        <f t="shared" si="145"/>
        <v>0</v>
      </c>
      <c r="BQ207" s="129">
        <f t="shared" si="145"/>
        <v>0</v>
      </c>
      <c r="BR207" s="129">
        <v>50</v>
      </c>
      <c r="BS207" s="129">
        <v>50</v>
      </c>
      <c r="BT207" s="129">
        <v>0</v>
      </c>
      <c r="BU207" s="129">
        <v>0</v>
      </c>
      <c r="BV207" s="157">
        <v>50</v>
      </c>
      <c r="BW207" s="157">
        <v>50</v>
      </c>
      <c r="BX207" s="157">
        <v>0</v>
      </c>
      <c r="BY207" s="157">
        <v>0</v>
      </c>
      <c r="BZ207" s="157">
        <v>50</v>
      </c>
      <c r="CA207" s="157">
        <v>50</v>
      </c>
      <c r="CB207" s="157">
        <v>0</v>
      </c>
      <c r="CC207" s="157">
        <v>0</v>
      </c>
      <c r="CD207" s="157">
        <f t="shared" si="138"/>
        <v>0</v>
      </c>
      <c r="CE207" s="157">
        <f t="shared" si="139"/>
        <v>0</v>
      </c>
      <c r="CF207" s="225"/>
      <c r="CG207" s="44">
        <f t="shared" si="111"/>
        <v>0</v>
      </c>
      <c r="CH207" t="s">
        <v>1538</v>
      </c>
      <c r="CI207" t="s">
        <v>62</v>
      </c>
      <c r="CJ207" t="s">
        <v>1585</v>
      </c>
      <c r="CN207" s="1" t="e">
        <f>CE207-#REF!</f>
        <v>#REF!</v>
      </c>
      <c r="CP207" s="44"/>
      <c r="CQ207" s="144"/>
    </row>
    <row r="208" spans="1:95" ht="28.15" hidden="1" customHeight="1" outlineLevel="1">
      <c r="A208" s="154">
        <v>36</v>
      </c>
      <c r="B208" s="155" t="s">
        <v>1773</v>
      </c>
      <c r="C208" s="156" t="s">
        <v>1542</v>
      </c>
      <c r="D208" s="156"/>
      <c r="E208" s="156"/>
      <c r="F208" s="103" t="s">
        <v>1543</v>
      </c>
      <c r="G208" s="155"/>
      <c r="H208" s="156"/>
      <c r="I208" s="156" t="s">
        <v>1774</v>
      </c>
      <c r="J208" s="153">
        <v>9500</v>
      </c>
      <c r="K208" s="153">
        <v>9500</v>
      </c>
      <c r="L208" s="157">
        <v>0</v>
      </c>
      <c r="M208" s="153">
        <v>0</v>
      </c>
      <c r="N208" s="129">
        <v>334</v>
      </c>
      <c r="O208" s="129">
        <v>334</v>
      </c>
      <c r="P208" s="129">
        <v>0</v>
      </c>
      <c r="Q208" s="129">
        <v>0</v>
      </c>
      <c r="R208" s="129">
        <v>334</v>
      </c>
      <c r="S208" s="129">
        <v>334</v>
      </c>
      <c r="T208" s="129"/>
      <c r="U208" s="129"/>
      <c r="V208" s="129">
        <f t="shared" si="142"/>
        <v>334</v>
      </c>
      <c r="W208" s="129">
        <f t="shared" si="142"/>
        <v>334</v>
      </c>
      <c r="X208" s="129">
        <f t="shared" si="142"/>
        <v>0</v>
      </c>
      <c r="Y208" s="129">
        <f t="shared" si="142"/>
        <v>0</v>
      </c>
      <c r="Z208" s="129">
        <v>334</v>
      </c>
      <c r="AA208" s="129">
        <v>334</v>
      </c>
      <c r="AB208" s="129"/>
      <c r="AC208" s="129"/>
      <c r="AD208" s="129">
        <v>334</v>
      </c>
      <c r="AE208" s="129">
        <v>334</v>
      </c>
      <c r="AF208" s="129"/>
      <c r="AG208" s="129"/>
      <c r="AH208" s="129"/>
      <c r="AI208" s="129"/>
      <c r="AJ208" s="129"/>
      <c r="AK208" s="129"/>
      <c r="AL208" s="129">
        <f t="shared" si="143"/>
        <v>0</v>
      </c>
      <c r="AM208" s="129">
        <f t="shared" si="143"/>
        <v>0</v>
      </c>
      <c r="AN208" s="129"/>
      <c r="AO208" s="129"/>
      <c r="AP208" s="129"/>
      <c r="AQ208" s="129"/>
      <c r="AR208" s="129"/>
      <c r="AS208" s="129"/>
      <c r="AT208" s="129"/>
      <c r="AU208" s="129"/>
      <c r="AV208" s="129"/>
      <c r="AW208" s="129"/>
      <c r="AX208" s="158"/>
      <c r="AY208" s="129"/>
      <c r="AZ208" s="129"/>
      <c r="BA208" s="129"/>
      <c r="BB208" s="129">
        <f t="shared" si="144"/>
        <v>0</v>
      </c>
      <c r="BC208" s="129">
        <f t="shared" si="144"/>
        <v>0</v>
      </c>
      <c r="BD208" s="129"/>
      <c r="BE208" s="129"/>
      <c r="BF208" s="129">
        <f t="shared" si="140"/>
        <v>0</v>
      </c>
      <c r="BG208" s="129">
        <f t="shared" si="140"/>
        <v>0</v>
      </c>
      <c r="BH208" s="129"/>
      <c r="BI208" s="129"/>
      <c r="BJ208" s="129">
        <f t="shared" si="141"/>
        <v>0</v>
      </c>
      <c r="BK208" s="129">
        <f t="shared" si="141"/>
        <v>0</v>
      </c>
      <c r="BL208" s="129"/>
      <c r="BM208" s="129"/>
      <c r="BN208" s="129">
        <f t="shared" si="145"/>
        <v>0</v>
      </c>
      <c r="BO208" s="129">
        <f t="shared" si="145"/>
        <v>0</v>
      </c>
      <c r="BP208" s="129">
        <f t="shared" si="145"/>
        <v>0</v>
      </c>
      <c r="BQ208" s="129">
        <f t="shared" si="145"/>
        <v>0</v>
      </c>
      <c r="BR208" s="129">
        <v>334</v>
      </c>
      <c r="BS208" s="129">
        <v>334</v>
      </c>
      <c r="BT208" s="129">
        <v>0</v>
      </c>
      <c r="BU208" s="129">
        <v>0</v>
      </c>
      <c r="BV208" s="157">
        <v>334</v>
      </c>
      <c r="BW208" s="157">
        <v>334</v>
      </c>
      <c r="BX208" s="157">
        <v>0</v>
      </c>
      <c r="BY208" s="157">
        <v>0</v>
      </c>
      <c r="BZ208" s="157">
        <v>334</v>
      </c>
      <c r="CA208" s="157">
        <v>334</v>
      </c>
      <c r="CB208" s="157">
        <v>0</v>
      </c>
      <c r="CC208" s="157">
        <v>0</v>
      </c>
      <c r="CD208" s="157">
        <f t="shared" si="138"/>
        <v>0</v>
      </c>
      <c r="CE208" s="157">
        <f t="shared" si="139"/>
        <v>0</v>
      </c>
      <c r="CF208" s="225"/>
      <c r="CG208" s="44">
        <f t="shared" si="111"/>
        <v>0</v>
      </c>
      <c r="CH208" t="s">
        <v>1538</v>
      </c>
      <c r="CI208" t="s">
        <v>62</v>
      </c>
      <c r="CJ208" t="s">
        <v>1585</v>
      </c>
      <c r="CN208" s="1" t="e">
        <f>CE208-#REF!</f>
        <v>#REF!</v>
      </c>
      <c r="CP208" s="44"/>
      <c r="CQ208" s="144"/>
    </row>
    <row r="209" spans="1:95" ht="28.15" hidden="1" customHeight="1" outlineLevel="1">
      <c r="A209" s="154">
        <v>37</v>
      </c>
      <c r="B209" s="155" t="s">
        <v>1775</v>
      </c>
      <c r="C209" s="156" t="s">
        <v>1542</v>
      </c>
      <c r="D209" s="156"/>
      <c r="E209" s="156"/>
      <c r="F209" s="103" t="s">
        <v>1543</v>
      </c>
      <c r="G209" s="155"/>
      <c r="H209" s="156"/>
      <c r="I209" s="156" t="s">
        <v>1774</v>
      </c>
      <c r="J209" s="153">
        <v>3000</v>
      </c>
      <c r="K209" s="153">
        <v>3000</v>
      </c>
      <c r="L209" s="157">
        <v>0</v>
      </c>
      <c r="M209" s="153">
        <v>0</v>
      </c>
      <c r="N209" s="129">
        <v>84</v>
      </c>
      <c r="O209" s="129">
        <v>84</v>
      </c>
      <c r="P209" s="129">
        <v>0</v>
      </c>
      <c r="Q209" s="129">
        <v>0</v>
      </c>
      <c r="R209" s="129">
        <v>84</v>
      </c>
      <c r="S209" s="129">
        <v>84</v>
      </c>
      <c r="T209" s="129"/>
      <c r="U209" s="129"/>
      <c r="V209" s="129">
        <f t="shared" si="142"/>
        <v>84</v>
      </c>
      <c r="W209" s="129">
        <f t="shared" si="142"/>
        <v>84</v>
      </c>
      <c r="X209" s="129">
        <f t="shared" si="142"/>
        <v>0</v>
      </c>
      <c r="Y209" s="129">
        <f t="shared" si="142"/>
        <v>0</v>
      </c>
      <c r="Z209" s="129">
        <v>84</v>
      </c>
      <c r="AA209" s="129">
        <v>84</v>
      </c>
      <c r="AB209" s="129"/>
      <c r="AC209" s="129"/>
      <c r="AD209" s="129">
        <v>84</v>
      </c>
      <c r="AE209" s="129">
        <v>84</v>
      </c>
      <c r="AF209" s="129"/>
      <c r="AG209" s="129"/>
      <c r="AH209" s="129"/>
      <c r="AI209" s="129"/>
      <c r="AJ209" s="129"/>
      <c r="AK209" s="129"/>
      <c r="AL209" s="129">
        <f t="shared" si="143"/>
        <v>0</v>
      </c>
      <c r="AM209" s="129">
        <f t="shared" si="143"/>
        <v>0</v>
      </c>
      <c r="AN209" s="129"/>
      <c r="AO209" s="129"/>
      <c r="AP209" s="129"/>
      <c r="AQ209" s="129"/>
      <c r="AR209" s="129"/>
      <c r="AS209" s="129"/>
      <c r="AT209" s="129"/>
      <c r="AU209" s="129"/>
      <c r="AV209" s="129"/>
      <c r="AW209" s="129"/>
      <c r="AX209" s="158"/>
      <c r="AY209" s="129"/>
      <c r="AZ209" s="129"/>
      <c r="BA209" s="129"/>
      <c r="BB209" s="129">
        <f t="shared" si="144"/>
        <v>0</v>
      </c>
      <c r="BC209" s="129">
        <f t="shared" si="144"/>
        <v>0</v>
      </c>
      <c r="BD209" s="129"/>
      <c r="BE209" s="129"/>
      <c r="BF209" s="129">
        <f t="shared" si="140"/>
        <v>0</v>
      </c>
      <c r="BG209" s="129">
        <f t="shared" si="140"/>
        <v>0</v>
      </c>
      <c r="BH209" s="129"/>
      <c r="BI209" s="129"/>
      <c r="BJ209" s="129">
        <f t="shared" si="141"/>
        <v>0</v>
      </c>
      <c r="BK209" s="129">
        <f t="shared" si="141"/>
        <v>0</v>
      </c>
      <c r="BL209" s="129"/>
      <c r="BM209" s="129"/>
      <c r="BN209" s="129">
        <f t="shared" si="145"/>
        <v>0</v>
      </c>
      <c r="BO209" s="129">
        <f t="shared" si="145"/>
        <v>0</v>
      </c>
      <c r="BP209" s="129">
        <f t="shared" si="145"/>
        <v>0</v>
      </c>
      <c r="BQ209" s="129">
        <f t="shared" si="145"/>
        <v>0</v>
      </c>
      <c r="BR209" s="129">
        <v>84</v>
      </c>
      <c r="BS209" s="129">
        <v>84</v>
      </c>
      <c r="BT209" s="129">
        <v>0</v>
      </c>
      <c r="BU209" s="129">
        <v>0</v>
      </c>
      <c r="BV209" s="157">
        <v>84</v>
      </c>
      <c r="BW209" s="157">
        <v>84</v>
      </c>
      <c r="BX209" s="157">
        <v>0</v>
      </c>
      <c r="BY209" s="157">
        <v>0</v>
      </c>
      <c r="BZ209" s="157">
        <v>84</v>
      </c>
      <c r="CA209" s="157">
        <v>84</v>
      </c>
      <c r="CB209" s="157">
        <v>0</v>
      </c>
      <c r="CC209" s="157">
        <v>0</v>
      </c>
      <c r="CD209" s="157">
        <f t="shared" si="138"/>
        <v>0</v>
      </c>
      <c r="CE209" s="157">
        <f t="shared" si="139"/>
        <v>0</v>
      </c>
      <c r="CF209" s="225"/>
      <c r="CG209" s="44">
        <f t="shared" si="111"/>
        <v>0</v>
      </c>
      <c r="CH209" t="s">
        <v>1538</v>
      </c>
      <c r="CI209" t="s">
        <v>62</v>
      </c>
      <c r="CJ209" t="s">
        <v>1585</v>
      </c>
      <c r="CN209" s="1" t="e">
        <f>CE209-#REF!</f>
        <v>#REF!</v>
      </c>
      <c r="CP209" s="44"/>
      <c r="CQ209" s="144"/>
    </row>
    <row r="210" spans="1:95" ht="28.15" hidden="1" customHeight="1" outlineLevel="1">
      <c r="A210" s="154">
        <v>38</v>
      </c>
      <c r="B210" s="155" t="s">
        <v>1776</v>
      </c>
      <c r="C210" s="156" t="s">
        <v>1542</v>
      </c>
      <c r="D210" s="156"/>
      <c r="E210" s="156"/>
      <c r="F210" s="103" t="s">
        <v>1543</v>
      </c>
      <c r="G210" s="155"/>
      <c r="H210" s="156"/>
      <c r="I210" s="156" t="s">
        <v>1774</v>
      </c>
      <c r="J210" s="153">
        <v>1500</v>
      </c>
      <c r="K210" s="153">
        <v>1500</v>
      </c>
      <c r="L210" s="157">
        <v>0</v>
      </c>
      <c r="M210" s="153">
        <v>0</v>
      </c>
      <c r="N210" s="129">
        <v>45</v>
      </c>
      <c r="O210" s="129">
        <v>45</v>
      </c>
      <c r="P210" s="129">
        <v>0</v>
      </c>
      <c r="Q210" s="129">
        <v>0</v>
      </c>
      <c r="R210" s="129">
        <v>45</v>
      </c>
      <c r="S210" s="129">
        <v>45</v>
      </c>
      <c r="T210" s="129"/>
      <c r="U210" s="129"/>
      <c r="V210" s="129">
        <f t="shared" si="142"/>
        <v>45</v>
      </c>
      <c r="W210" s="129">
        <f t="shared" si="142"/>
        <v>45</v>
      </c>
      <c r="X210" s="129">
        <f t="shared" si="142"/>
        <v>0</v>
      </c>
      <c r="Y210" s="129">
        <f t="shared" si="142"/>
        <v>0</v>
      </c>
      <c r="Z210" s="129">
        <v>45</v>
      </c>
      <c r="AA210" s="129">
        <v>45</v>
      </c>
      <c r="AB210" s="129"/>
      <c r="AC210" s="129"/>
      <c r="AD210" s="129">
        <v>45</v>
      </c>
      <c r="AE210" s="129">
        <v>45</v>
      </c>
      <c r="AF210" s="129"/>
      <c r="AG210" s="129"/>
      <c r="AH210" s="129"/>
      <c r="AI210" s="129"/>
      <c r="AJ210" s="129"/>
      <c r="AK210" s="129"/>
      <c r="AL210" s="129">
        <f t="shared" si="143"/>
        <v>0</v>
      </c>
      <c r="AM210" s="129">
        <f t="shared" si="143"/>
        <v>0</v>
      </c>
      <c r="AN210" s="129"/>
      <c r="AO210" s="129"/>
      <c r="AP210" s="129"/>
      <c r="AQ210" s="129"/>
      <c r="AR210" s="129"/>
      <c r="AS210" s="129"/>
      <c r="AT210" s="129"/>
      <c r="AU210" s="129"/>
      <c r="AV210" s="129"/>
      <c r="AW210" s="129"/>
      <c r="AX210" s="158"/>
      <c r="AY210" s="129"/>
      <c r="AZ210" s="129"/>
      <c r="BA210" s="129"/>
      <c r="BB210" s="129">
        <f t="shared" si="144"/>
        <v>0</v>
      </c>
      <c r="BC210" s="129">
        <f t="shared" si="144"/>
        <v>0</v>
      </c>
      <c r="BD210" s="129"/>
      <c r="BE210" s="129"/>
      <c r="BF210" s="129">
        <f t="shared" si="140"/>
        <v>0</v>
      </c>
      <c r="BG210" s="129">
        <f t="shared" si="140"/>
        <v>0</v>
      </c>
      <c r="BH210" s="129"/>
      <c r="BI210" s="129"/>
      <c r="BJ210" s="129">
        <f t="shared" si="141"/>
        <v>0</v>
      </c>
      <c r="BK210" s="129">
        <f t="shared" si="141"/>
        <v>0</v>
      </c>
      <c r="BL210" s="129"/>
      <c r="BM210" s="129"/>
      <c r="BN210" s="129">
        <f t="shared" si="145"/>
        <v>0</v>
      </c>
      <c r="BO210" s="129">
        <f t="shared" si="145"/>
        <v>0</v>
      </c>
      <c r="BP210" s="129">
        <f t="shared" si="145"/>
        <v>0</v>
      </c>
      <c r="BQ210" s="129">
        <f t="shared" si="145"/>
        <v>0</v>
      </c>
      <c r="BR210" s="129">
        <v>45</v>
      </c>
      <c r="BS210" s="129">
        <v>45</v>
      </c>
      <c r="BT210" s="129">
        <v>0</v>
      </c>
      <c r="BU210" s="129">
        <v>0</v>
      </c>
      <c r="BV210" s="157">
        <v>45</v>
      </c>
      <c r="BW210" s="157">
        <v>45</v>
      </c>
      <c r="BX210" s="157">
        <v>0</v>
      </c>
      <c r="BY210" s="157">
        <v>0</v>
      </c>
      <c r="BZ210" s="157">
        <v>45</v>
      </c>
      <c r="CA210" s="157">
        <v>45</v>
      </c>
      <c r="CB210" s="157">
        <v>0</v>
      </c>
      <c r="CC210" s="157">
        <v>0</v>
      </c>
      <c r="CD210" s="157">
        <f t="shared" si="138"/>
        <v>0</v>
      </c>
      <c r="CE210" s="157">
        <f t="shared" si="139"/>
        <v>0</v>
      </c>
      <c r="CF210" s="225"/>
      <c r="CG210" s="44">
        <f t="shared" si="111"/>
        <v>0</v>
      </c>
      <c r="CH210" t="s">
        <v>1538</v>
      </c>
      <c r="CI210" t="s">
        <v>62</v>
      </c>
      <c r="CJ210" t="s">
        <v>1585</v>
      </c>
      <c r="CN210" s="1" t="e">
        <f>CE210-#REF!</f>
        <v>#REF!</v>
      </c>
      <c r="CP210" s="44"/>
      <c r="CQ210" s="144"/>
    </row>
    <row r="211" spans="1:95" ht="28.15" hidden="1" customHeight="1" outlineLevel="1">
      <c r="A211" s="154">
        <v>39</v>
      </c>
      <c r="B211" s="155" t="s">
        <v>1777</v>
      </c>
      <c r="C211" s="156" t="s">
        <v>1542</v>
      </c>
      <c r="D211" s="156"/>
      <c r="E211" s="156"/>
      <c r="F211" s="103" t="s">
        <v>1543</v>
      </c>
      <c r="G211" s="155"/>
      <c r="H211" s="156"/>
      <c r="I211" s="156" t="s">
        <v>1778</v>
      </c>
      <c r="J211" s="153">
        <v>7000</v>
      </c>
      <c r="K211" s="153">
        <v>7000</v>
      </c>
      <c r="L211" s="157">
        <v>0</v>
      </c>
      <c r="M211" s="153">
        <v>0</v>
      </c>
      <c r="N211" s="129">
        <v>33</v>
      </c>
      <c r="O211" s="129">
        <v>33</v>
      </c>
      <c r="P211" s="129">
        <v>0</v>
      </c>
      <c r="Q211" s="129">
        <v>0</v>
      </c>
      <c r="R211" s="129">
        <v>33</v>
      </c>
      <c r="S211" s="129">
        <v>33</v>
      </c>
      <c r="T211" s="129"/>
      <c r="U211" s="129"/>
      <c r="V211" s="129">
        <f t="shared" si="142"/>
        <v>33</v>
      </c>
      <c r="W211" s="129">
        <f t="shared" si="142"/>
        <v>33</v>
      </c>
      <c r="X211" s="129">
        <f t="shared" si="142"/>
        <v>0</v>
      </c>
      <c r="Y211" s="129">
        <f t="shared" si="142"/>
        <v>0</v>
      </c>
      <c r="Z211" s="129">
        <v>33</v>
      </c>
      <c r="AA211" s="129">
        <v>33</v>
      </c>
      <c r="AB211" s="129"/>
      <c r="AC211" s="129"/>
      <c r="AD211" s="129">
        <v>33</v>
      </c>
      <c r="AE211" s="129">
        <v>33</v>
      </c>
      <c r="AF211" s="129"/>
      <c r="AG211" s="129"/>
      <c r="AH211" s="129"/>
      <c r="AI211" s="129"/>
      <c r="AJ211" s="129"/>
      <c r="AK211" s="129"/>
      <c r="AL211" s="129">
        <f t="shared" si="143"/>
        <v>0</v>
      </c>
      <c r="AM211" s="129">
        <f t="shared" si="143"/>
        <v>0</v>
      </c>
      <c r="AN211" s="129"/>
      <c r="AO211" s="129"/>
      <c r="AP211" s="129"/>
      <c r="AQ211" s="129"/>
      <c r="AR211" s="129"/>
      <c r="AS211" s="129"/>
      <c r="AT211" s="129"/>
      <c r="AU211" s="129"/>
      <c r="AV211" s="129"/>
      <c r="AW211" s="129"/>
      <c r="AX211" s="158"/>
      <c r="AY211" s="129"/>
      <c r="AZ211" s="129"/>
      <c r="BA211" s="129"/>
      <c r="BB211" s="129">
        <f t="shared" si="144"/>
        <v>0</v>
      </c>
      <c r="BC211" s="129">
        <f t="shared" si="144"/>
        <v>0</v>
      </c>
      <c r="BD211" s="129"/>
      <c r="BE211" s="129"/>
      <c r="BF211" s="129">
        <f t="shared" si="140"/>
        <v>0</v>
      </c>
      <c r="BG211" s="129">
        <f t="shared" si="140"/>
        <v>0</v>
      </c>
      <c r="BH211" s="129"/>
      <c r="BI211" s="129"/>
      <c r="BJ211" s="129">
        <f t="shared" si="141"/>
        <v>0</v>
      </c>
      <c r="BK211" s="129">
        <f t="shared" si="141"/>
        <v>0</v>
      </c>
      <c r="BL211" s="129"/>
      <c r="BM211" s="129"/>
      <c r="BN211" s="129">
        <f t="shared" si="145"/>
        <v>0</v>
      </c>
      <c r="BO211" s="129">
        <f t="shared" si="145"/>
        <v>0</v>
      </c>
      <c r="BP211" s="129">
        <f t="shared" si="145"/>
        <v>0</v>
      </c>
      <c r="BQ211" s="129">
        <f t="shared" si="145"/>
        <v>0</v>
      </c>
      <c r="BR211" s="129">
        <v>33</v>
      </c>
      <c r="BS211" s="129">
        <v>33</v>
      </c>
      <c r="BT211" s="129">
        <v>0</v>
      </c>
      <c r="BU211" s="129">
        <v>0</v>
      </c>
      <c r="BV211" s="157">
        <v>33</v>
      </c>
      <c r="BW211" s="157">
        <v>33</v>
      </c>
      <c r="BX211" s="157">
        <v>0</v>
      </c>
      <c r="BY211" s="157">
        <v>0</v>
      </c>
      <c r="BZ211" s="157">
        <v>33</v>
      </c>
      <c r="CA211" s="157">
        <v>33</v>
      </c>
      <c r="CB211" s="157">
        <v>0</v>
      </c>
      <c r="CC211" s="157">
        <v>0</v>
      </c>
      <c r="CD211" s="157">
        <f t="shared" si="138"/>
        <v>0</v>
      </c>
      <c r="CE211" s="157">
        <f t="shared" si="139"/>
        <v>0</v>
      </c>
      <c r="CF211" s="225"/>
      <c r="CG211" s="44">
        <f t="shared" si="111"/>
        <v>0</v>
      </c>
      <c r="CH211" t="s">
        <v>1538</v>
      </c>
      <c r="CI211" t="s">
        <v>62</v>
      </c>
      <c r="CJ211" t="s">
        <v>1585</v>
      </c>
      <c r="CN211" s="1" t="e">
        <f>CE211-#REF!</f>
        <v>#REF!</v>
      </c>
      <c r="CP211" s="44"/>
      <c r="CQ211" s="144"/>
    </row>
    <row r="212" spans="1:95" s="217" customFormat="1" ht="30" hidden="1" customHeight="1" outlineLevel="1">
      <c r="A212" s="154">
        <v>40</v>
      </c>
      <c r="B212" s="171" t="s">
        <v>1779</v>
      </c>
      <c r="C212" s="103" t="s">
        <v>1542</v>
      </c>
      <c r="D212" s="103"/>
      <c r="E212" s="103"/>
      <c r="F212" s="103" t="s">
        <v>1543</v>
      </c>
      <c r="G212" s="155"/>
      <c r="H212" s="156"/>
      <c r="I212" s="103" t="s">
        <v>1780</v>
      </c>
      <c r="J212" s="105">
        <v>7982</v>
      </c>
      <c r="K212" s="157">
        <v>7982</v>
      </c>
      <c r="L212" s="157">
        <v>0</v>
      </c>
      <c r="M212" s="157">
        <v>0</v>
      </c>
      <c r="N212" s="129">
        <v>204</v>
      </c>
      <c r="O212" s="129">
        <v>204</v>
      </c>
      <c r="P212" s="129">
        <v>0</v>
      </c>
      <c r="Q212" s="129">
        <v>0</v>
      </c>
      <c r="R212" s="129">
        <v>204</v>
      </c>
      <c r="S212" s="129">
        <v>204</v>
      </c>
      <c r="T212" s="129"/>
      <c r="U212" s="129"/>
      <c r="V212" s="129">
        <f t="shared" si="142"/>
        <v>204</v>
      </c>
      <c r="W212" s="129">
        <f t="shared" si="142"/>
        <v>204</v>
      </c>
      <c r="X212" s="129">
        <f t="shared" si="142"/>
        <v>0</v>
      </c>
      <c r="Y212" s="129">
        <f t="shared" si="142"/>
        <v>0</v>
      </c>
      <c r="Z212" s="215">
        <v>204</v>
      </c>
      <c r="AA212" s="215">
        <v>204</v>
      </c>
      <c r="AB212" s="215"/>
      <c r="AC212" s="215"/>
      <c r="AD212" s="215"/>
      <c r="AE212" s="215"/>
      <c r="AF212" s="215"/>
      <c r="AG212" s="215"/>
      <c r="AH212" s="215"/>
      <c r="AI212" s="215"/>
      <c r="AJ212" s="215"/>
      <c r="AK212" s="215"/>
      <c r="AL212" s="129">
        <f t="shared" si="143"/>
        <v>204</v>
      </c>
      <c r="AM212" s="129">
        <f t="shared" si="143"/>
        <v>204</v>
      </c>
      <c r="AN212" s="129"/>
      <c r="AO212" s="129"/>
      <c r="AP212" s="129">
        <v>204</v>
      </c>
      <c r="AQ212" s="129">
        <v>204</v>
      </c>
      <c r="AR212" s="129"/>
      <c r="AS212" s="129"/>
      <c r="AT212" s="215"/>
      <c r="AU212" s="215"/>
      <c r="AV212" s="215"/>
      <c r="AW212" s="215"/>
      <c r="AX212" s="215"/>
      <c r="AY212" s="215"/>
      <c r="AZ212" s="215"/>
      <c r="BA212" s="215"/>
      <c r="BB212" s="129">
        <f t="shared" si="144"/>
        <v>0</v>
      </c>
      <c r="BC212" s="129">
        <f t="shared" si="144"/>
        <v>0</v>
      </c>
      <c r="BD212" s="129"/>
      <c r="BE212" s="129"/>
      <c r="BF212" s="129">
        <f t="shared" si="140"/>
        <v>0</v>
      </c>
      <c r="BG212" s="129">
        <f t="shared" si="140"/>
        <v>0</v>
      </c>
      <c r="BH212" s="129"/>
      <c r="BI212" s="129"/>
      <c r="BJ212" s="129">
        <f t="shared" si="141"/>
        <v>0</v>
      </c>
      <c r="BK212" s="129">
        <f t="shared" si="141"/>
        <v>0</v>
      </c>
      <c r="BL212" s="215"/>
      <c r="BM212" s="215"/>
      <c r="BN212" s="129">
        <f t="shared" si="145"/>
        <v>0</v>
      </c>
      <c r="BO212" s="129">
        <f t="shared" si="145"/>
        <v>0</v>
      </c>
      <c r="BP212" s="129">
        <f t="shared" si="145"/>
        <v>0</v>
      </c>
      <c r="BQ212" s="129">
        <f t="shared" si="145"/>
        <v>0</v>
      </c>
      <c r="BR212" s="129">
        <v>204</v>
      </c>
      <c r="BS212" s="129">
        <v>204</v>
      </c>
      <c r="BT212" s="129">
        <v>0</v>
      </c>
      <c r="BU212" s="129">
        <v>0</v>
      </c>
      <c r="BV212" s="157">
        <v>204</v>
      </c>
      <c r="BW212" s="157">
        <v>204</v>
      </c>
      <c r="BX212" s="157">
        <v>0</v>
      </c>
      <c r="BY212" s="157">
        <v>0</v>
      </c>
      <c r="BZ212" s="157">
        <v>204</v>
      </c>
      <c r="CA212" s="157">
        <v>204</v>
      </c>
      <c r="CB212" s="157">
        <v>0</v>
      </c>
      <c r="CC212" s="157">
        <v>0</v>
      </c>
      <c r="CD212" s="157">
        <f t="shared" si="138"/>
        <v>0</v>
      </c>
      <c r="CE212" s="157">
        <f t="shared" si="139"/>
        <v>0</v>
      </c>
      <c r="CF212" s="393"/>
      <c r="CG212" s="44">
        <f t="shared" si="111"/>
        <v>0</v>
      </c>
      <c r="CH212" t="s">
        <v>1538</v>
      </c>
      <c r="CI212" t="s">
        <v>62</v>
      </c>
      <c r="CJ212" t="s">
        <v>1585</v>
      </c>
      <c r="CL212" s="218"/>
      <c r="CM212" s="218"/>
      <c r="CN212" s="1" t="e">
        <f>CE212-#REF!</f>
        <v>#REF!</v>
      </c>
      <c r="CP212" s="44"/>
      <c r="CQ212" s="144"/>
    </row>
    <row r="213" spans="1:95" ht="28.15" hidden="1" customHeight="1" outlineLevel="1">
      <c r="A213" s="154">
        <v>41</v>
      </c>
      <c r="B213" s="187" t="s">
        <v>1781</v>
      </c>
      <c r="C213" s="183" t="s">
        <v>29</v>
      </c>
      <c r="D213" s="183"/>
      <c r="E213" s="183"/>
      <c r="F213" s="183" t="s">
        <v>30</v>
      </c>
      <c r="G213" s="187"/>
      <c r="H213" s="183"/>
      <c r="I213" s="183" t="s">
        <v>1782</v>
      </c>
      <c r="J213" s="153">
        <v>2638</v>
      </c>
      <c r="K213" s="157">
        <v>2638</v>
      </c>
      <c r="L213" s="157">
        <v>0</v>
      </c>
      <c r="M213" s="157">
        <v>0</v>
      </c>
      <c r="N213" s="129">
        <v>50</v>
      </c>
      <c r="O213" s="129">
        <v>50</v>
      </c>
      <c r="P213" s="129">
        <v>0</v>
      </c>
      <c r="Q213" s="129">
        <v>0</v>
      </c>
      <c r="R213" s="129">
        <v>50</v>
      </c>
      <c r="S213" s="129">
        <v>50</v>
      </c>
      <c r="T213" s="129"/>
      <c r="U213" s="129"/>
      <c r="V213" s="129">
        <f t="shared" si="142"/>
        <v>50</v>
      </c>
      <c r="W213" s="129">
        <f t="shared" si="142"/>
        <v>50</v>
      </c>
      <c r="X213" s="129">
        <f t="shared" si="142"/>
        <v>0</v>
      </c>
      <c r="Y213" s="129">
        <f t="shared" si="142"/>
        <v>0</v>
      </c>
      <c r="Z213" s="129">
        <v>50</v>
      </c>
      <c r="AA213" s="129">
        <v>50</v>
      </c>
      <c r="AB213" s="129"/>
      <c r="AC213" s="129"/>
      <c r="AD213" s="129">
        <v>50</v>
      </c>
      <c r="AE213" s="129">
        <v>50</v>
      </c>
      <c r="AF213" s="129"/>
      <c r="AG213" s="129"/>
      <c r="AH213" s="129"/>
      <c r="AI213" s="129"/>
      <c r="AJ213" s="129"/>
      <c r="AK213" s="129"/>
      <c r="AL213" s="129">
        <f t="shared" si="143"/>
        <v>0</v>
      </c>
      <c r="AM213" s="129">
        <f t="shared" si="143"/>
        <v>0</v>
      </c>
      <c r="AN213" s="129"/>
      <c r="AO213" s="129"/>
      <c r="AP213" s="129"/>
      <c r="AQ213" s="129"/>
      <c r="AR213" s="129"/>
      <c r="AS213" s="129"/>
      <c r="AT213" s="129"/>
      <c r="AU213" s="129"/>
      <c r="AV213" s="129"/>
      <c r="AW213" s="129"/>
      <c r="AX213" s="158"/>
      <c r="AY213" s="129"/>
      <c r="AZ213" s="129"/>
      <c r="BA213" s="129"/>
      <c r="BB213" s="129">
        <f t="shared" si="144"/>
        <v>0</v>
      </c>
      <c r="BC213" s="129">
        <f t="shared" si="144"/>
        <v>0</v>
      </c>
      <c r="BD213" s="129"/>
      <c r="BE213" s="129"/>
      <c r="BF213" s="129">
        <f t="shared" si="140"/>
        <v>0</v>
      </c>
      <c r="BG213" s="129">
        <f t="shared" si="140"/>
        <v>0</v>
      </c>
      <c r="BH213" s="129"/>
      <c r="BI213" s="129"/>
      <c r="BJ213" s="129">
        <f t="shared" si="141"/>
        <v>0</v>
      </c>
      <c r="BK213" s="129">
        <f t="shared" si="141"/>
        <v>0</v>
      </c>
      <c r="BL213" s="129"/>
      <c r="BM213" s="129"/>
      <c r="BN213" s="129">
        <f t="shared" si="145"/>
        <v>0</v>
      </c>
      <c r="BO213" s="129">
        <f t="shared" si="145"/>
        <v>0</v>
      </c>
      <c r="BP213" s="129">
        <f t="shared" si="145"/>
        <v>0</v>
      </c>
      <c r="BQ213" s="129">
        <f t="shared" si="145"/>
        <v>0</v>
      </c>
      <c r="BR213" s="129">
        <v>50</v>
      </c>
      <c r="BS213" s="129">
        <v>50</v>
      </c>
      <c r="BT213" s="129">
        <v>0</v>
      </c>
      <c r="BU213" s="129">
        <v>0</v>
      </c>
      <c r="BV213" s="157">
        <v>50</v>
      </c>
      <c r="BW213" s="157">
        <v>50</v>
      </c>
      <c r="BX213" s="157">
        <v>0</v>
      </c>
      <c r="BY213" s="157">
        <v>0</v>
      </c>
      <c r="BZ213" s="157">
        <v>50</v>
      </c>
      <c r="CA213" s="157">
        <v>50</v>
      </c>
      <c r="CB213" s="157">
        <v>0</v>
      </c>
      <c r="CC213" s="157">
        <v>0</v>
      </c>
      <c r="CD213" s="157">
        <f t="shared" si="138"/>
        <v>0</v>
      </c>
      <c r="CE213" s="157">
        <f t="shared" si="139"/>
        <v>0</v>
      </c>
      <c r="CF213" s="225"/>
      <c r="CG213" s="44">
        <f t="shared" si="111"/>
        <v>0</v>
      </c>
      <c r="CH213" t="s">
        <v>1538</v>
      </c>
      <c r="CI213" t="s">
        <v>62</v>
      </c>
      <c r="CJ213" t="s">
        <v>1585</v>
      </c>
      <c r="CN213" s="1" t="e">
        <f>CE213-#REF!</f>
        <v>#REF!</v>
      </c>
      <c r="CP213" s="44"/>
      <c r="CQ213" s="144"/>
    </row>
    <row r="214" spans="1:95" ht="28.15" hidden="1" customHeight="1" outlineLevel="1">
      <c r="A214" s="154">
        <v>42</v>
      </c>
      <c r="B214" s="187" t="s">
        <v>1783</v>
      </c>
      <c r="C214" s="183" t="s">
        <v>29</v>
      </c>
      <c r="D214" s="183"/>
      <c r="E214" s="183"/>
      <c r="F214" s="183" t="s">
        <v>30</v>
      </c>
      <c r="G214" s="187"/>
      <c r="H214" s="183"/>
      <c r="I214" s="183" t="s">
        <v>1782</v>
      </c>
      <c r="J214" s="153">
        <v>1866</v>
      </c>
      <c r="K214" s="157">
        <v>1866</v>
      </c>
      <c r="L214" s="157">
        <v>0</v>
      </c>
      <c r="M214" s="157">
        <v>0</v>
      </c>
      <c r="N214" s="129">
        <v>50</v>
      </c>
      <c r="O214" s="129">
        <v>50</v>
      </c>
      <c r="P214" s="129">
        <v>0</v>
      </c>
      <c r="Q214" s="129">
        <v>0</v>
      </c>
      <c r="R214" s="129">
        <v>50</v>
      </c>
      <c r="S214" s="129">
        <v>50</v>
      </c>
      <c r="T214" s="129"/>
      <c r="U214" s="129"/>
      <c r="V214" s="129">
        <f t="shared" si="142"/>
        <v>50</v>
      </c>
      <c r="W214" s="129">
        <f t="shared" si="142"/>
        <v>50</v>
      </c>
      <c r="X214" s="129">
        <f t="shared" si="142"/>
        <v>0</v>
      </c>
      <c r="Y214" s="129">
        <f t="shared" si="142"/>
        <v>0</v>
      </c>
      <c r="Z214" s="129">
        <v>50</v>
      </c>
      <c r="AA214" s="129">
        <v>50</v>
      </c>
      <c r="AB214" s="129"/>
      <c r="AC214" s="129"/>
      <c r="AD214" s="129">
        <v>50</v>
      </c>
      <c r="AE214" s="129">
        <v>50</v>
      </c>
      <c r="AF214" s="129"/>
      <c r="AG214" s="129"/>
      <c r="AH214" s="129"/>
      <c r="AI214" s="129"/>
      <c r="AJ214" s="129"/>
      <c r="AK214" s="129"/>
      <c r="AL214" s="129">
        <f t="shared" si="143"/>
        <v>0</v>
      </c>
      <c r="AM214" s="129">
        <f t="shared" si="143"/>
        <v>0</v>
      </c>
      <c r="AN214" s="129"/>
      <c r="AO214" s="129"/>
      <c r="AP214" s="129"/>
      <c r="AQ214" s="129"/>
      <c r="AR214" s="129"/>
      <c r="AS214" s="129"/>
      <c r="AT214" s="129"/>
      <c r="AU214" s="129"/>
      <c r="AV214" s="129"/>
      <c r="AW214" s="129"/>
      <c r="AX214" s="158"/>
      <c r="AY214" s="129"/>
      <c r="AZ214" s="129"/>
      <c r="BA214" s="129"/>
      <c r="BB214" s="129">
        <f t="shared" si="144"/>
        <v>0</v>
      </c>
      <c r="BC214" s="129">
        <f t="shared" si="144"/>
        <v>0</v>
      </c>
      <c r="BD214" s="129"/>
      <c r="BE214" s="129"/>
      <c r="BF214" s="129">
        <f t="shared" si="140"/>
        <v>0</v>
      </c>
      <c r="BG214" s="129">
        <f t="shared" si="140"/>
        <v>0</v>
      </c>
      <c r="BH214" s="129"/>
      <c r="BI214" s="129"/>
      <c r="BJ214" s="129">
        <f t="shared" si="141"/>
        <v>0</v>
      </c>
      <c r="BK214" s="129">
        <f t="shared" si="141"/>
        <v>0</v>
      </c>
      <c r="BL214" s="129"/>
      <c r="BM214" s="129"/>
      <c r="BN214" s="129">
        <f t="shared" si="145"/>
        <v>0</v>
      </c>
      <c r="BO214" s="129">
        <f t="shared" si="145"/>
        <v>0</v>
      </c>
      <c r="BP214" s="129">
        <f t="shared" si="145"/>
        <v>0</v>
      </c>
      <c r="BQ214" s="129">
        <f t="shared" si="145"/>
        <v>0</v>
      </c>
      <c r="BR214" s="129">
        <v>50</v>
      </c>
      <c r="BS214" s="129">
        <v>50</v>
      </c>
      <c r="BT214" s="129">
        <v>0</v>
      </c>
      <c r="BU214" s="129">
        <v>0</v>
      </c>
      <c r="BV214" s="157">
        <v>50</v>
      </c>
      <c r="BW214" s="157">
        <v>50</v>
      </c>
      <c r="BX214" s="157">
        <v>0</v>
      </c>
      <c r="BY214" s="157">
        <v>0</v>
      </c>
      <c r="BZ214" s="157">
        <v>50</v>
      </c>
      <c r="CA214" s="157">
        <v>50</v>
      </c>
      <c r="CB214" s="157">
        <v>0</v>
      </c>
      <c r="CC214" s="157">
        <v>0</v>
      </c>
      <c r="CD214" s="157">
        <f t="shared" si="138"/>
        <v>0</v>
      </c>
      <c r="CE214" s="157">
        <f t="shared" si="139"/>
        <v>0</v>
      </c>
      <c r="CF214" s="225"/>
      <c r="CG214" s="44">
        <f t="shared" si="111"/>
        <v>0</v>
      </c>
      <c r="CH214" t="s">
        <v>1538</v>
      </c>
      <c r="CI214" t="s">
        <v>62</v>
      </c>
      <c r="CJ214" t="s">
        <v>1585</v>
      </c>
      <c r="CN214" s="1" t="e">
        <f>CE214-#REF!</f>
        <v>#REF!</v>
      </c>
      <c r="CP214" s="44"/>
      <c r="CQ214" s="144"/>
    </row>
    <row r="215" spans="1:95" ht="28.15" hidden="1" customHeight="1" outlineLevel="1">
      <c r="A215" s="154">
        <v>43</v>
      </c>
      <c r="B215" s="187" t="s">
        <v>1784</v>
      </c>
      <c r="C215" s="183" t="s">
        <v>29</v>
      </c>
      <c r="D215" s="183"/>
      <c r="E215" s="183"/>
      <c r="F215" s="183" t="s">
        <v>30</v>
      </c>
      <c r="G215" s="187"/>
      <c r="H215" s="183"/>
      <c r="I215" s="183" t="s">
        <v>1785</v>
      </c>
      <c r="J215" s="153">
        <v>7000</v>
      </c>
      <c r="K215" s="157">
        <v>7000</v>
      </c>
      <c r="L215" s="157">
        <v>0</v>
      </c>
      <c r="M215" s="157">
        <v>0</v>
      </c>
      <c r="N215" s="129">
        <v>205.35300000000001</v>
      </c>
      <c r="O215" s="129">
        <v>205.35300000000001</v>
      </c>
      <c r="P215" s="129">
        <v>0</v>
      </c>
      <c r="Q215" s="129">
        <v>0</v>
      </c>
      <c r="R215" s="129">
        <v>205.35300000000001</v>
      </c>
      <c r="S215" s="129">
        <v>205.35300000000001</v>
      </c>
      <c r="T215" s="129"/>
      <c r="U215" s="129"/>
      <c r="V215" s="129">
        <f t="shared" si="142"/>
        <v>205.35300000000001</v>
      </c>
      <c r="W215" s="129">
        <f t="shared" si="142"/>
        <v>205.35300000000001</v>
      </c>
      <c r="X215" s="129">
        <f t="shared" si="142"/>
        <v>0</v>
      </c>
      <c r="Y215" s="129">
        <f t="shared" si="142"/>
        <v>0</v>
      </c>
      <c r="Z215" s="129">
        <v>205.35300000000001</v>
      </c>
      <c r="AA215" s="129">
        <v>205.35300000000001</v>
      </c>
      <c r="AB215" s="129"/>
      <c r="AC215" s="129"/>
      <c r="AD215" s="129">
        <v>205.35300000000001</v>
      </c>
      <c r="AE215" s="129">
        <v>205.35300000000001</v>
      </c>
      <c r="AF215" s="129"/>
      <c r="AG215" s="129"/>
      <c r="AH215" s="129"/>
      <c r="AI215" s="129"/>
      <c r="AJ215" s="129"/>
      <c r="AK215" s="129"/>
      <c r="AL215" s="129">
        <f t="shared" si="143"/>
        <v>0</v>
      </c>
      <c r="AM215" s="129">
        <f t="shared" si="143"/>
        <v>0</v>
      </c>
      <c r="AN215" s="129"/>
      <c r="AO215" s="129"/>
      <c r="AP215" s="129"/>
      <c r="AQ215" s="129"/>
      <c r="AR215" s="129"/>
      <c r="AS215" s="129"/>
      <c r="AT215" s="129"/>
      <c r="AU215" s="129"/>
      <c r="AV215" s="129"/>
      <c r="AW215" s="129"/>
      <c r="AX215" s="158"/>
      <c r="AY215" s="129"/>
      <c r="AZ215" s="129"/>
      <c r="BA215" s="129"/>
      <c r="BB215" s="129">
        <f t="shared" si="144"/>
        <v>0</v>
      </c>
      <c r="BC215" s="129">
        <f t="shared" si="144"/>
        <v>0</v>
      </c>
      <c r="BD215" s="129"/>
      <c r="BE215" s="129"/>
      <c r="BF215" s="129">
        <f t="shared" si="140"/>
        <v>0</v>
      </c>
      <c r="BG215" s="129">
        <f t="shared" si="140"/>
        <v>0</v>
      </c>
      <c r="BH215" s="129"/>
      <c r="BI215" s="129"/>
      <c r="BJ215" s="129">
        <f t="shared" si="141"/>
        <v>0</v>
      </c>
      <c r="BK215" s="129">
        <f t="shared" si="141"/>
        <v>0</v>
      </c>
      <c r="BL215" s="129"/>
      <c r="BM215" s="129"/>
      <c r="BN215" s="129">
        <f t="shared" si="145"/>
        <v>0</v>
      </c>
      <c r="BO215" s="129">
        <f t="shared" si="145"/>
        <v>0</v>
      </c>
      <c r="BP215" s="129">
        <f t="shared" si="145"/>
        <v>0</v>
      </c>
      <c r="BQ215" s="129">
        <f t="shared" si="145"/>
        <v>0</v>
      </c>
      <c r="BR215" s="129">
        <v>205.35300000000001</v>
      </c>
      <c r="BS215" s="129">
        <v>205.35300000000001</v>
      </c>
      <c r="BT215" s="129">
        <v>0</v>
      </c>
      <c r="BU215" s="129">
        <v>0</v>
      </c>
      <c r="BV215" s="157">
        <v>205.35300000000001</v>
      </c>
      <c r="BW215" s="157">
        <v>205.35300000000001</v>
      </c>
      <c r="BX215" s="157">
        <v>0</v>
      </c>
      <c r="BY215" s="157">
        <v>0</v>
      </c>
      <c r="BZ215" s="157">
        <v>205.35300000000001</v>
      </c>
      <c r="CA215" s="157">
        <v>205.35300000000001</v>
      </c>
      <c r="CB215" s="157">
        <v>0</v>
      </c>
      <c r="CC215" s="157">
        <v>0</v>
      </c>
      <c r="CD215" s="157">
        <f t="shared" si="138"/>
        <v>0</v>
      </c>
      <c r="CE215" s="157">
        <f t="shared" si="139"/>
        <v>0</v>
      </c>
      <c r="CF215" s="225"/>
      <c r="CG215" s="44">
        <f t="shared" ref="CG215:CG278" si="146">BW215-BS215</f>
        <v>0</v>
      </c>
      <c r="CH215" t="s">
        <v>1538</v>
      </c>
      <c r="CI215" t="s">
        <v>62</v>
      </c>
      <c r="CJ215" t="s">
        <v>1585</v>
      </c>
      <c r="CN215" s="1" t="e">
        <f>CE215-#REF!</f>
        <v>#REF!</v>
      </c>
      <c r="CP215" s="44"/>
      <c r="CQ215" s="144"/>
    </row>
    <row r="216" spans="1:95" ht="28.15" hidden="1" customHeight="1" outlineLevel="1">
      <c r="A216" s="154">
        <v>44</v>
      </c>
      <c r="B216" s="187" t="s">
        <v>1786</v>
      </c>
      <c r="C216" s="183" t="s">
        <v>29</v>
      </c>
      <c r="D216" s="183"/>
      <c r="E216" s="183"/>
      <c r="F216" s="183" t="s">
        <v>30</v>
      </c>
      <c r="G216" s="187"/>
      <c r="H216" s="183"/>
      <c r="I216" s="183" t="s">
        <v>1787</v>
      </c>
      <c r="J216" s="153">
        <v>8354.3378219999995</v>
      </c>
      <c r="K216" s="157">
        <v>8354.3378219999995</v>
      </c>
      <c r="L216" s="157">
        <v>0</v>
      </c>
      <c r="M216" s="157">
        <v>0</v>
      </c>
      <c r="N216" s="129">
        <v>150</v>
      </c>
      <c r="O216" s="129">
        <v>150</v>
      </c>
      <c r="P216" s="129">
        <v>0</v>
      </c>
      <c r="Q216" s="129">
        <v>0</v>
      </c>
      <c r="R216" s="129">
        <v>150</v>
      </c>
      <c r="S216" s="129">
        <v>150</v>
      </c>
      <c r="T216" s="129"/>
      <c r="U216" s="129"/>
      <c r="V216" s="129">
        <f t="shared" si="142"/>
        <v>150</v>
      </c>
      <c r="W216" s="129">
        <f t="shared" si="142"/>
        <v>150</v>
      </c>
      <c r="X216" s="129">
        <f t="shared" si="142"/>
        <v>0</v>
      </c>
      <c r="Y216" s="129">
        <f t="shared" si="142"/>
        <v>0</v>
      </c>
      <c r="Z216" s="129">
        <v>150</v>
      </c>
      <c r="AA216" s="129">
        <v>150</v>
      </c>
      <c r="AB216" s="129"/>
      <c r="AC216" s="129"/>
      <c r="AD216" s="129">
        <v>150</v>
      </c>
      <c r="AE216" s="129">
        <v>150</v>
      </c>
      <c r="AF216" s="129"/>
      <c r="AG216" s="129"/>
      <c r="AH216" s="129"/>
      <c r="AI216" s="129"/>
      <c r="AJ216" s="129"/>
      <c r="AK216" s="129"/>
      <c r="AL216" s="129">
        <f t="shared" si="143"/>
        <v>0</v>
      </c>
      <c r="AM216" s="129">
        <f t="shared" si="143"/>
        <v>0</v>
      </c>
      <c r="AN216" s="129"/>
      <c r="AO216" s="129"/>
      <c r="AP216" s="129"/>
      <c r="AQ216" s="129"/>
      <c r="AR216" s="129"/>
      <c r="AS216" s="129"/>
      <c r="AT216" s="129"/>
      <c r="AU216" s="129"/>
      <c r="AV216" s="129"/>
      <c r="AW216" s="129"/>
      <c r="AX216" s="158"/>
      <c r="AY216" s="129"/>
      <c r="AZ216" s="129"/>
      <c r="BA216" s="129"/>
      <c r="BB216" s="129">
        <f t="shared" si="144"/>
        <v>0</v>
      </c>
      <c r="BC216" s="129">
        <f t="shared" si="144"/>
        <v>0</v>
      </c>
      <c r="BD216" s="129"/>
      <c r="BE216" s="129"/>
      <c r="BF216" s="129">
        <f t="shared" si="140"/>
        <v>0</v>
      </c>
      <c r="BG216" s="129">
        <f t="shared" si="140"/>
        <v>0</v>
      </c>
      <c r="BH216" s="129"/>
      <c r="BI216" s="129"/>
      <c r="BJ216" s="129">
        <f t="shared" si="141"/>
        <v>0</v>
      </c>
      <c r="BK216" s="129">
        <f t="shared" si="141"/>
        <v>0</v>
      </c>
      <c r="BL216" s="129"/>
      <c r="BM216" s="129"/>
      <c r="BN216" s="129">
        <f t="shared" si="145"/>
        <v>0</v>
      </c>
      <c r="BO216" s="129">
        <f t="shared" si="145"/>
        <v>0</v>
      </c>
      <c r="BP216" s="129">
        <f t="shared" si="145"/>
        <v>0</v>
      </c>
      <c r="BQ216" s="129">
        <f t="shared" si="145"/>
        <v>0</v>
      </c>
      <c r="BR216" s="129">
        <v>150</v>
      </c>
      <c r="BS216" s="129">
        <v>150</v>
      </c>
      <c r="BT216" s="129">
        <v>0</v>
      </c>
      <c r="BU216" s="129">
        <v>0</v>
      </c>
      <c r="BV216" s="157">
        <v>150</v>
      </c>
      <c r="BW216" s="157">
        <v>150</v>
      </c>
      <c r="BX216" s="157">
        <v>0</v>
      </c>
      <c r="BY216" s="157">
        <v>0</v>
      </c>
      <c r="BZ216" s="157">
        <v>150</v>
      </c>
      <c r="CA216" s="157">
        <v>150</v>
      </c>
      <c r="CB216" s="157">
        <v>0</v>
      </c>
      <c r="CC216" s="157">
        <v>0</v>
      </c>
      <c r="CD216" s="157">
        <f t="shared" si="138"/>
        <v>0</v>
      </c>
      <c r="CE216" s="157">
        <f t="shared" si="139"/>
        <v>0</v>
      </c>
      <c r="CF216" s="225"/>
      <c r="CG216" s="44">
        <f t="shared" si="146"/>
        <v>0</v>
      </c>
      <c r="CH216" t="s">
        <v>1538</v>
      </c>
      <c r="CI216" t="s">
        <v>62</v>
      </c>
      <c r="CJ216" t="s">
        <v>1585</v>
      </c>
      <c r="CN216" s="1" t="e">
        <f>CE216-#REF!</f>
        <v>#REF!</v>
      </c>
      <c r="CP216" s="44"/>
      <c r="CQ216" s="144"/>
    </row>
    <row r="217" spans="1:95" ht="28.15" hidden="1" customHeight="1" outlineLevel="1">
      <c r="A217" s="154">
        <v>45</v>
      </c>
      <c r="B217" s="187" t="s">
        <v>1788</v>
      </c>
      <c r="C217" s="183" t="s">
        <v>29</v>
      </c>
      <c r="D217" s="183"/>
      <c r="E217" s="183"/>
      <c r="F217" s="183" t="s">
        <v>30</v>
      </c>
      <c r="G217" s="187"/>
      <c r="H217" s="183"/>
      <c r="I217" s="183" t="s">
        <v>1787</v>
      </c>
      <c r="J217" s="153">
        <v>7993</v>
      </c>
      <c r="K217" s="157">
        <v>7993</v>
      </c>
      <c r="L217" s="157">
        <v>0</v>
      </c>
      <c r="M217" s="157">
        <v>0</v>
      </c>
      <c r="N217" s="129">
        <v>100</v>
      </c>
      <c r="O217" s="129">
        <v>100</v>
      </c>
      <c r="P217" s="129">
        <v>0</v>
      </c>
      <c r="Q217" s="129">
        <v>0</v>
      </c>
      <c r="R217" s="129">
        <v>100</v>
      </c>
      <c r="S217" s="129">
        <v>100</v>
      </c>
      <c r="T217" s="129"/>
      <c r="U217" s="129"/>
      <c r="V217" s="129">
        <f t="shared" si="142"/>
        <v>100</v>
      </c>
      <c r="W217" s="129">
        <f t="shared" si="142"/>
        <v>100</v>
      </c>
      <c r="X217" s="129">
        <f t="shared" si="142"/>
        <v>0</v>
      </c>
      <c r="Y217" s="129">
        <f t="shared" si="142"/>
        <v>0</v>
      </c>
      <c r="Z217" s="129">
        <v>100</v>
      </c>
      <c r="AA217" s="129">
        <v>100</v>
      </c>
      <c r="AB217" s="129"/>
      <c r="AC217" s="129"/>
      <c r="AD217" s="129">
        <v>100</v>
      </c>
      <c r="AE217" s="129">
        <v>100</v>
      </c>
      <c r="AF217" s="129"/>
      <c r="AG217" s="129"/>
      <c r="AH217" s="129"/>
      <c r="AI217" s="129"/>
      <c r="AJ217" s="129"/>
      <c r="AK217" s="129"/>
      <c r="AL217" s="129">
        <f t="shared" si="143"/>
        <v>0</v>
      </c>
      <c r="AM217" s="129">
        <f t="shared" si="143"/>
        <v>0</v>
      </c>
      <c r="AN217" s="129"/>
      <c r="AO217" s="129"/>
      <c r="AP217" s="129"/>
      <c r="AQ217" s="129"/>
      <c r="AR217" s="129"/>
      <c r="AS217" s="129"/>
      <c r="AT217" s="129"/>
      <c r="AU217" s="129"/>
      <c r="AV217" s="129"/>
      <c r="AW217" s="129"/>
      <c r="AX217" s="158"/>
      <c r="AY217" s="129"/>
      <c r="AZ217" s="129"/>
      <c r="BA217" s="129"/>
      <c r="BB217" s="129">
        <f t="shared" si="144"/>
        <v>0</v>
      </c>
      <c r="BC217" s="129">
        <f t="shared" si="144"/>
        <v>0</v>
      </c>
      <c r="BD217" s="129"/>
      <c r="BE217" s="129"/>
      <c r="BF217" s="129">
        <f t="shared" si="140"/>
        <v>0</v>
      </c>
      <c r="BG217" s="129">
        <f t="shared" si="140"/>
        <v>0</v>
      </c>
      <c r="BH217" s="129"/>
      <c r="BI217" s="129"/>
      <c r="BJ217" s="129">
        <f t="shared" si="141"/>
        <v>0</v>
      </c>
      <c r="BK217" s="129">
        <f t="shared" si="141"/>
        <v>0</v>
      </c>
      <c r="BL217" s="129"/>
      <c r="BM217" s="129"/>
      <c r="BN217" s="129">
        <f t="shared" si="145"/>
        <v>0</v>
      </c>
      <c r="BO217" s="129">
        <f t="shared" si="145"/>
        <v>0</v>
      </c>
      <c r="BP217" s="129">
        <f t="shared" si="145"/>
        <v>0</v>
      </c>
      <c r="BQ217" s="129">
        <f t="shared" si="145"/>
        <v>0</v>
      </c>
      <c r="BR217" s="129">
        <v>100</v>
      </c>
      <c r="BS217" s="129">
        <v>100</v>
      </c>
      <c r="BT217" s="129">
        <v>0</v>
      </c>
      <c r="BU217" s="129">
        <v>0</v>
      </c>
      <c r="BV217" s="157">
        <v>100</v>
      </c>
      <c r="BW217" s="157">
        <v>100</v>
      </c>
      <c r="BX217" s="157">
        <v>0</v>
      </c>
      <c r="BY217" s="157">
        <v>0</v>
      </c>
      <c r="BZ217" s="157">
        <v>100</v>
      </c>
      <c r="CA217" s="157">
        <v>100</v>
      </c>
      <c r="CB217" s="157">
        <v>0</v>
      </c>
      <c r="CC217" s="157">
        <v>0</v>
      </c>
      <c r="CD217" s="157">
        <f t="shared" si="138"/>
        <v>0</v>
      </c>
      <c r="CE217" s="157">
        <f t="shared" si="139"/>
        <v>0</v>
      </c>
      <c r="CF217" s="225"/>
      <c r="CG217" s="44">
        <f t="shared" si="146"/>
        <v>0</v>
      </c>
      <c r="CH217" t="s">
        <v>1538</v>
      </c>
      <c r="CI217" t="s">
        <v>62</v>
      </c>
      <c r="CJ217" t="s">
        <v>1585</v>
      </c>
      <c r="CN217" s="1" t="e">
        <f>CE217-#REF!</f>
        <v>#REF!</v>
      </c>
      <c r="CP217" s="44"/>
      <c r="CQ217" s="144"/>
    </row>
    <row r="218" spans="1:95" s="228" customFormat="1" ht="30" hidden="1" customHeight="1" outlineLevel="1">
      <c r="A218" s="154">
        <v>46</v>
      </c>
      <c r="B218" s="155" t="s">
        <v>1789</v>
      </c>
      <c r="C218" s="156" t="s">
        <v>1539</v>
      </c>
      <c r="D218" s="156"/>
      <c r="E218" s="156"/>
      <c r="F218" s="172" t="s">
        <v>32</v>
      </c>
      <c r="G218" s="172"/>
      <c r="H218" s="153"/>
      <c r="I218" s="225" t="s">
        <v>1790</v>
      </c>
      <c r="J218" s="157">
        <v>5131</v>
      </c>
      <c r="K218" s="157">
        <v>5131</v>
      </c>
      <c r="L218" s="157">
        <v>0</v>
      </c>
      <c r="M218" s="157">
        <v>0</v>
      </c>
      <c r="N218" s="129">
        <v>150</v>
      </c>
      <c r="O218" s="129">
        <v>150</v>
      </c>
      <c r="P218" s="129">
        <v>0</v>
      </c>
      <c r="Q218" s="129">
        <v>0</v>
      </c>
      <c r="R218" s="129">
        <v>150</v>
      </c>
      <c r="S218" s="129">
        <v>150</v>
      </c>
      <c r="T218" s="129"/>
      <c r="U218" s="129"/>
      <c r="V218" s="129">
        <f t="shared" si="142"/>
        <v>150</v>
      </c>
      <c r="W218" s="129">
        <f t="shared" si="142"/>
        <v>150</v>
      </c>
      <c r="X218" s="129">
        <f t="shared" si="142"/>
        <v>0</v>
      </c>
      <c r="Y218" s="129">
        <f t="shared" si="142"/>
        <v>0</v>
      </c>
      <c r="Z218" s="129">
        <v>150</v>
      </c>
      <c r="AA218" s="129">
        <v>150</v>
      </c>
      <c r="AB218" s="129"/>
      <c r="AC218" s="129"/>
      <c r="AD218" s="129">
        <v>150</v>
      </c>
      <c r="AE218" s="129">
        <v>150</v>
      </c>
      <c r="AF218" s="129"/>
      <c r="AG218" s="129"/>
      <c r="AH218" s="129"/>
      <c r="AI218" s="129"/>
      <c r="AJ218" s="129"/>
      <c r="AK218" s="129"/>
      <c r="AL218" s="129">
        <f t="shared" si="143"/>
        <v>0</v>
      </c>
      <c r="AM218" s="129">
        <f t="shared" si="143"/>
        <v>0</v>
      </c>
      <c r="AN218" s="129"/>
      <c r="AO218" s="129"/>
      <c r="AP218" s="129"/>
      <c r="AQ218" s="129"/>
      <c r="AR218" s="129"/>
      <c r="AS218" s="129"/>
      <c r="AT218" s="129"/>
      <c r="AU218" s="129"/>
      <c r="AV218" s="129"/>
      <c r="AW218" s="129"/>
      <c r="AX218" s="129"/>
      <c r="AY218" s="129"/>
      <c r="AZ218" s="226"/>
      <c r="BA218" s="227"/>
      <c r="BB218" s="129">
        <f t="shared" si="144"/>
        <v>0</v>
      </c>
      <c r="BC218" s="129">
        <f t="shared" si="144"/>
        <v>0</v>
      </c>
      <c r="BD218" s="129"/>
      <c r="BE218" s="129"/>
      <c r="BF218" s="129">
        <f t="shared" si="140"/>
        <v>0</v>
      </c>
      <c r="BG218" s="129">
        <f t="shared" si="140"/>
        <v>0</v>
      </c>
      <c r="BH218" s="129"/>
      <c r="BI218" s="129"/>
      <c r="BJ218" s="129">
        <f t="shared" si="141"/>
        <v>0</v>
      </c>
      <c r="BK218" s="129">
        <f t="shared" si="141"/>
        <v>0</v>
      </c>
      <c r="BL218" s="227"/>
      <c r="BM218" s="227"/>
      <c r="BN218" s="129">
        <f t="shared" si="145"/>
        <v>0</v>
      </c>
      <c r="BO218" s="129">
        <f t="shared" si="145"/>
        <v>0</v>
      </c>
      <c r="BP218" s="129">
        <f t="shared" si="145"/>
        <v>0</v>
      </c>
      <c r="BQ218" s="129">
        <f t="shared" si="145"/>
        <v>0</v>
      </c>
      <c r="BR218" s="129">
        <v>150</v>
      </c>
      <c r="BS218" s="129">
        <v>150</v>
      </c>
      <c r="BT218" s="129">
        <v>0</v>
      </c>
      <c r="BU218" s="129">
        <v>0</v>
      </c>
      <c r="BV218" s="157">
        <v>150</v>
      </c>
      <c r="BW218" s="157">
        <v>150</v>
      </c>
      <c r="BX218" s="157">
        <v>0</v>
      </c>
      <c r="BY218" s="157">
        <v>0</v>
      </c>
      <c r="BZ218" s="157">
        <v>150</v>
      </c>
      <c r="CA218" s="157">
        <v>150</v>
      </c>
      <c r="CB218" s="157">
        <v>0</v>
      </c>
      <c r="CC218" s="157">
        <v>0</v>
      </c>
      <c r="CD218" s="157">
        <f t="shared" si="138"/>
        <v>0</v>
      </c>
      <c r="CE218" s="157">
        <f t="shared" si="139"/>
        <v>0</v>
      </c>
      <c r="CF218" s="395"/>
      <c r="CG218" s="44">
        <f t="shared" si="146"/>
        <v>0</v>
      </c>
      <c r="CH218" t="s">
        <v>1538</v>
      </c>
      <c r="CI218" t="s">
        <v>62</v>
      </c>
      <c r="CJ218" t="s">
        <v>1585</v>
      </c>
      <c r="CL218" s="229"/>
      <c r="CM218" s="229"/>
      <c r="CN218" s="1" t="e">
        <f>CE218-#REF!</f>
        <v>#REF!</v>
      </c>
      <c r="CP218" s="44"/>
      <c r="CQ218" s="144"/>
    </row>
    <row r="219" spans="1:95" s="228" customFormat="1" ht="30" hidden="1" customHeight="1" outlineLevel="1">
      <c r="A219" s="154">
        <v>47</v>
      </c>
      <c r="B219" s="155" t="s">
        <v>1791</v>
      </c>
      <c r="C219" s="156" t="s">
        <v>1539</v>
      </c>
      <c r="D219" s="156"/>
      <c r="E219" s="156"/>
      <c r="F219" s="172" t="s">
        <v>32</v>
      </c>
      <c r="G219" s="172"/>
      <c r="H219" s="153"/>
      <c r="I219" s="225" t="s">
        <v>1792</v>
      </c>
      <c r="J219" s="157">
        <v>16800</v>
      </c>
      <c r="K219" s="157">
        <v>16800</v>
      </c>
      <c r="L219" s="157">
        <v>0</v>
      </c>
      <c r="M219" s="157">
        <v>0</v>
      </c>
      <c r="N219" s="129">
        <v>177.66900000000001</v>
      </c>
      <c r="O219" s="129">
        <v>177.66900000000001</v>
      </c>
      <c r="P219" s="129">
        <v>0</v>
      </c>
      <c r="Q219" s="129">
        <v>0</v>
      </c>
      <c r="R219" s="129">
        <v>177.66900000000001</v>
      </c>
      <c r="S219" s="129">
        <v>177.66900000000001</v>
      </c>
      <c r="T219" s="129"/>
      <c r="U219" s="129"/>
      <c r="V219" s="129">
        <f t="shared" si="142"/>
        <v>177.66900000000001</v>
      </c>
      <c r="W219" s="129">
        <f t="shared" si="142"/>
        <v>177.66900000000001</v>
      </c>
      <c r="X219" s="129">
        <f t="shared" si="142"/>
        <v>0</v>
      </c>
      <c r="Y219" s="129">
        <f t="shared" si="142"/>
        <v>0</v>
      </c>
      <c r="Z219" s="129">
        <v>177.66900000000001</v>
      </c>
      <c r="AA219" s="129">
        <v>177.66900000000001</v>
      </c>
      <c r="AB219" s="129"/>
      <c r="AC219" s="129"/>
      <c r="AD219" s="129">
        <v>177.66900000000001</v>
      </c>
      <c r="AE219" s="129">
        <v>177.66900000000001</v>
      </c>
      <c r="AF219" s="129"/>
      <c r="AG219" s="129"/>
      <c r="AH219" s="129"/>
      <c r="AI219" s="129"/>
      <c r="AJ219" s="129"/>
      <c r="AK219" s="129"/>
      <c r="AL219" s="129">
        <f t="shared" si="143"/>
        <v>0</v>
      </c>
      <c r="AM219" s="129">
        <f t="shared" si="143"/>
        <v>0</v>
      </c>
      <c r="AN219" s="129"/>
      <c r="AO219" s="129"/>
      <c r="AP219" s="129"/>
      <c r="AQ219" s="129"/>
      <c r="AR219" s="129"/>
      <c r="AS219" s="129"/>
      <c r="AT219" s="129"/>
      <c r="AU219" s="129"/>
      <c r="AV219" s="129"/>
      <c r="AW219" s="129"/>
      <c r="AX219" s="129"/>
      <c r="AY219" s="129"/>
      <c r="AZ219" s="226"/>
      <c r="BA219" s="227"/>
      <c r="BB219" s="129">
        <f t="shared" si="144"/>
        <v>0</v>
      </c>
      <c r="BC219" s="129">
        <f t="shared" si="144"/>
        <v>0</v>
      </c>
      <c r="BD219" s="129"/>
      <c r="BE219" s="129"/>
      <c r="BF219" s="129">
        <f t="shared" si="140"/>
        <v>0</v>
      </c>
      <c r="BG219" s="129">
        <f t="shared" si="140"/>
        <v>0</v>
      </c>
      <c r="BH219" s="129"/>
      <c r="BI219" s="129"/>
      <c r="BJ219" s="129">
        <f t="shared" si="141"/>
        <v>0</v>
      </c>
      <c r="BK219" s="129">
        <f t="shared" si="141"/>
        <v>0</v>
      </c>
      <c r="BL219" s="227"/>
      <c r="BM219" s="227"/>
      <c r="BN219" s="129">
        <f t="shared" si="145"/>
        <v>0</v>
      </c>
      <c r="BO219" s="129">
        <f t="shared" si="145"/>
        <v>0</v>
      </c>
      <c r="BP219" s="129">
        <f t="shared" si="145"/>
        <v>0</v>
      </c>
      <c r="BQ219" s="129">
        <f t="shared" si="145"/>
        <v>0</v>
      </c>
      <c r="BR219" s="129">
        <v>177.66900000000001</v>
      </c>
      <c r="BS219" s="129">
        <v>177.66900000000001</v>
      </c>
      <c r="BT219" s="129">
        <v>0</v>
      </c>
      <c r="BU219" s="129">
        <v>0</v>
      </c>
      <c r="BV219" s="157">
        <v>177.66900000000001</v>
      </c>
      <c r="BW219" s="157">
        <v>177.66900000000001</v>
      </c>
      <c r="BX219" s="157">
        <v>0</v>
      </c>
      <c r="BY219" s="157">
        <v>0</v>
      </c>
      <c r="BZ219" s="157">
        <v>177.66900000000001</v>
      </c>
      <c r="CA219" s="157">
        <v>177.66900000000001</v>
      </c>
      <c r="CB219" s="157">
        <v>0</v>
      </c>
      <c r="CC219" s="157">
        <v>0</v>
      </c>
      <c r="CD219" s="157">
        <f t="shared" si="138"/>
        <v>0</v>
      </c>
      <c r="CE219" s="157">
        <f t="shared" si="139"/>
        <v>0</v>
      </c>
      <c r="CF219" s="395"/>
      <c r="CG219" s="44">
        <f t="shared" si="146"/>
        <v>0</v>
      </c>
      <c r="CH219" t="s">
        <v>1538</v>
      </c>
      <c r="CI219" t="s">
        <v>62</v>
      </c>
      <c r="CJ219" t="s">
        <v>1585</v>
      </c>
      <c r="CL219" s="229"/>
      <c r="CM219" s="229"/>
      <c r="CN219" s="1" t="e">
        <f>CE219-#REF!</f>
        <v>#REF!</v>
      </c>
      <c r="CP219" s="44"/>
      <c r="CQ219" s="144"/>
    </row>
    <row r="220" spans="1:95" s="217" customFormat="1" ht="30" hidden="1" customHeight="1" outlineLevel="1">
      <c r="A220" s="154">
        <v>48</v>
      </c>
      <c r="B220" s="155" t="s">
        <v>1793</v>
      </c>
      <c r="C220" s="156" t="s">
        <v>1539</v>
      </c>
      <c r="D220" s="156"/>
      <c r="E220" s="156"/>
      <c r="F220" s="172" t="s">
        <v>32</v>
      </c>
      <c r="G220" s="172"/>
      <c r="H220" s="172"/>
      <c r="I220" s="159" t="s">
        <v>1792</v>
      </c>
      <c r="J220" s="157">
        <v>22891</v>
      </c>
      <c r="K220" s="157">
        <v>22891</v>
      </c>
      <c r="L220" s="157">
        <v>0</v>
      </c>
      <c r="M220" s="157">
        <v>0</v>
      </c>
      <c r="N220" s="129">
        <v>172.33099999999999</v>
      </c>
      <c r="O220" s="129">
        <v>172.33099999999999</v>
      </c>
      <c r="P220" s="129">
        <v>0</v>
      </c>
      <c r="Q220" s="129">
        <v>0</v>
      </c>
      <c r="R220" s="129">
        <v>172.33099999999999</v>
      </c>
      <c r="S220" s="129">
        <v>172.33099999999999</v>
      </c>
      <c r="T220" s="129"/>
      <c r="U220" s="129"/>
      <c r="V220" s="129">
        <f t="shared" si="142"/>
        <v>172.33099999999999</v>
      </c>
      <c r="W220" s="129">
        <f t="shared" si="142"/>
        <v>172.33099999999999</v>
      </c>
      <c r="X220" s="129">
        <f t="shared" si="142"/>
        <v>0</v>
      </c>
      <c r="Y220" s="129">
        <f t="shared" si="142"/>
        <v>0</v>
      </c>
      <c r="Z220" s="129">
        <v>172.33099999999999</v>
      </c>
      <c r="AA220" s="129">
        <v>172.33099999999999</v>
      </c>
      <c r="AB220" s="129"/>
      <c r="AC220" s="129"/>
      <c r="AD220" s="129">
        <v>172.33099999999999</v>
      </c>
      <c r="AE220" s="129">
        <v>172.33099999999999</v>
      </c>
      <c r="AF220" s="129"/>
      <c r="AG220" s="129"/>
      <c r="AH220" s="129"/>
      <c r="AI220" s="129"/>
      <c r="AJ220" s="129"/>
      <c r="AK220" s="129"/>
      <c r="AL220" s="129">
        <f t="shared" si="143"/>
        <v>0</v>
      </c>
      <c r="AM220" s="129">
        <f t="shared" si="143"/>
        <v>0</v>
      </c>
      <c r="AN220" s="129"/>
      <c r="AO220" s="129"/>
      <c r="AP220" s="129"/>
      <c r="AQ220" s="129"/>
      <c r="AR220" s="129"/>
      <c r="AS220" s="129"/>
      <c r="AT220" s="129"/>
      <c r="AU220" s="129"/>
      <c r="AV220" s="129"/>
      <c r="AW220" s="129"/>
      <c r="AX220" s="129"/>
      <c r="AY220" s="129"/>
      <c r="AZ220" s="129"/>
      <c r="BA220" s="226"/>
      <c r="BB220" s="129">
        <f t="shared" si="144"/>
        <v>0</v>
      </c>
      <c r="BC220" s="129">
        <f t="shared" si="144"/>
        <v>0</v>
      </c>
      <c r="BD220" s="129"/>
      <c r="BE220" s="129"/>
      <c r="BF220" s="129">
        <f t="shared" si="140"/>
        <v>0</v>
      </c>
      <c r="BG220" s="129">
        <f t="shared" si="140"/>
        <v>0</v>
      </c>
      <c r="BH220" s="129"/>
      <c r="BI220" s="129"/>
      <c r="BJ220" s="129">
        <f t="shared" si="141"/>
        <v>0</v>
      </c>
      <c r="BK220" s="129">
        <f t="shared" si="141"/>
        <v>0</v>
      </c>
      <c r="BL220" s="226"/>
      <c r="BM220" s="226"/>
      <c r="BN220" s="129">
        <f t="shared" si="145"/>
        <v>0</v>
      </c>
      <c r="BO220" s="129">
        <f t="shared" si="145"/>
        <v>0</v>
      </c>
      <c r="BP220" s="129">
        <f t="shared" si="145"/>
        <v>0</v>
      </c>
      <c r="BQ220" s="129">
        <f t="shared" si="145"/>
        <v>0</v>
      </c>
      <c r="BR220" s="129">
        <v>172.33099999999999</v>
      </c>
      <c r="BS220" s="129">
        <v>172.33099999999999</v>
      </c>
      <c r="BT220" s="129">
        <v>0</v>
      </c>
      <c r="BU220" s="129">
        <v>0</v>
      </c>
      <c r="BV220" s="157">
        <v>172.33099999999999</v>
      </c>
      <c r="BW220" s="157">
        <v>172.33099999999999</v>
      </c>
      <c r="BX220" s="157">
        <v>0</v>
      </c>
      <c r="BY220" s="157">
        <v>0</v>
      </c>
      <c r="BZ220" s="157">
        <v>172.33099999999999</v>
      </c>
      <c r="CA220" s="157">
        <v>172.33099999999999</v>
      </c>
      <c r="CB220" s="157">
        <v>0</v>
      </c>
      <c r="CC220" s="157">
        <v>0</v>
      </c>
      <c r="CD220" s="157">
        <f t="shared" si="138"/>
        <v>0</v>
      </c>
      <c r="CE220" s="157">
        <f t="shared" si="139"/>
        <v>0</v>
      </c>
      <c r="CF220" s="396"/>
      <c r="CG220" s="44">
        <f t="shared" si="146"/>
        <v>0</v>
      </c>
      <c r="CH220" t="s">
        <v>1538</v>
      </c>
      <c r="CI220" t="s">
        <v>62</v>
      </c>
      <c r="CJ220" t="s">
        <v>1585</v>
      </c>
      <c r="CL220" s="218"/>
      <c r="CM220" s="218"/>
      <c r="CN220" s="1" t="e">
        <f>CE220-#REF!</f>
        <v>#REF!</v>
      </c>
      <c r="CP220" s="44"/>
      <c r="CQ220" s="144"/>
    </row>
    <row r="221" spans="1:95" s="228" customFormat="1" ht="30" hidden="1" customHeight="1" outlineLevel="1">
      <c r="A221" s="154">
        <v>49</v>
      </c>
      <c r="B221" s="155" t="s">
        <v>1794</v>
      </c>
      <c r="C221" s="156" t="s">
        <v>1452</v>
      </c>
      <c r="D221" s="156"/>
      <c r="E221" s="156"/>
      <c r="F221" s="156" t="s">
        <v>12</v>
      </c>
      <c r="G221" s="156"/>
      <c r="H221" s="156"/>
      <c r="I221" s="225" t="s">
        <v>1795</v>
      </c>
      <c r="J221" s="157">
        <v>4859</v>
      </c>
      <c r="K221" s="157">
        <v>4859</v>
      </c>
      <c r="L221" s="157">
        <v>0</v>
      </c>
      <c r="M221" s="157">
        <v>0</v>
      </c>
      <c r="N221" s="129">
        <v>100</v>
      </c>
      <c r="O221" s="129">
        <v>100</v>
      </c>
      <c r="P221" s="129">
        <v>0</v>
      </c>
      <c r="Q221" s="129">
        <v>0</v>
      </c>
      <c r="R221" s="129">
        <v>100</v>
      </c>
      <c r="S221" s="129">
        <v>100</v>
      </c>
      <c r="T221" s="129"/>
      <c r="U221" s="129"/>
      <c r="V221" s="129">
        <f t="shared" si="142"/>
        <v>100</v>
      </c>
      <c r="W221" s="129">
        <f t="shared" si="142"/>
        <v>100</v>
      </c>
      <c r="X221" s="129">
        <f t="shared" si="142"/>
        <v>0</v>
      </c>
      <c r="Y221" s="129">
        <f t="shared" si="142"/>
        <v>0</v>
      </c>
      <c r="Z221" s="129">
        <v>100</v>
      </c>
      <c r="AA221" s="129">
        <v>100</v>
      </c>
      <c r="AB221" s="129"/>
      <c r="AC221" s="129"/>
      <c r="AD221" s="129">
        <v>9.2319999999999993</v>
      </c>
      <c r="AE221" s="129">
        <v>9.2319999999999993</v>
      </c>
      <c r="AF221" s="129"/>
      <c r="AG221" s="129"/>
      <c r="AH221" s="129"/>
      <c r="AI221" s="129"/>
      <c r="AJ221" s="129"/>
      <c r="AK221" s="129"/>
      <c r="AL221" s="129">
        <f t="shared" si="143"/>
        <v>90.768000000000001</v>
      </c>
      <c r="AM221" s="129">
        <f t="shared" si="143"/>
        <v>90.768000000000001</v>
      </c>
      <c r="AN221" s="129"/>
      <c r="AO221" s="129"/>
      <c r="AP221" s="129">
        <v>90.768000000000001</v>
      </c>
      <c r="AQ221" s="129">
        <v>90.768000000000001</v>
      </c>
      <c r="AR221" s="129"/>
      <c r="AS221" s="129"/>
      <c r="AT221" s="129"/>
      <c r="AU221" s="129"/>
      <c r="AV221" s="129"/>
      <c r="AW221" s="129"/>
      <c r="AX221" s="129"/>
      <c r="AY221" s="129"/>
      <c r="AZ221" s="129"/>
      <c r="BA221" s="226"/>
      <c r="BB221" s="129">
        <f t="shared" si="144"/>
        <v>0</v>
      </c>
      <c r="BC221" s="129">
        <f t="shared" si="144"/>
        <v>0</v>
      </c>
      <c r="BD221" s="129"/>
      <c r="BE221" s="129"/>
      <c r="BF221" s="129">
        <f t="shared" si="140"/>
        <v>0</v>
      </c>
      <c r="BG221" s="129">
        <f t="shared" si="140"/>
        <v>0</v>
      </c>
      <c r="BH221" s="129"/>
      <c r="BI221" s="129"/>
      <c r="BJ221" s="129">
        <f t="shared" si="141"/>
        <v>0</v>
      </c>
      <c r="BK221" s="129">
        <f t="shared" si="141"/>
        <v>0</v>
      </c>
      <c r="BL221" s="226"/>
      <c r="BM221" s="226"/>
      <c r="BN221" s="129">
        <f t="shared" si="145"/>
        <v>0</v>
      </c>
      <c r="BO221" s="129">
        <f t="shared" si="145"/>
        <v>0</v>
      </c>
      <c r="BP221" s="129">
        <f t="shared" si="145"/>
        <v>0</v>
      </c>
      <c r="BQ221" s="129">
        <f t="shared" si="145"/>
        <v>0</v>
      </c>
      <c r="BR221" s="129">
        <v>100</v>
      </c>
      <c r="BS221" s="129">
        <v>100</v>
      </c>
      <c r="BT221" s="129">
        <v>0</v>
      </c>
      <c r="BU221" s="129">
        <v>0</v>
      </c>
      <c r="BV221" s="157">
        <v>100</v>
      </c>
      <c r="BW221" s="157">
        <v>100</v>
      </c>
      <c r="BX221" s="157">
        <v>0</v>
      </c>
      <c r="BY221" s="157">
        <v>0</v>
      </c>
      <c r="BZ221" s="157">
        <v>100</v>
      </c>
      <c r="CA221" s="157">
        <v>100</v>
      </c>
      <c r="CB221" s="157">
        <v>0</v>
      </c>
      <c r="CC221" s="157">
        <v>0</v>
      </c>
      <c r="CD221" s="157">
        <f t="shared" si="138"/>
        <v>0</v>
      </c>
      <c r="CE221" s="157">
        <f t="shared" si="139"/>
        <v>0</v>
      </c>
      <c r="CF221" s="396"/>
      <c r="CG221" s="44">
        <f t="shared" si="146"/>
        <v>0</v>
      </c>
      <c r="CH221" t="s">
        <v>1538</v>
      </c>
      <c r="CI221" t="s">
        <v>62</v>
      </c>
      <c r="CJ221" t="s">
        <v>1585</v>
      </c>
      <c r="CL221" s="229"/>
      <c r="CM221" s="229"/>
      <c r="CN221" s="1" t="e">
        <f>CE221-#REF!</f>
        <v>#REF!</v>
      </c>
      <c r="CP221" s="44"/>
      <c r="CQ221" s="144"/>
    </row>
    <row r="222" spans="1:95" s="228" customFormat="1" ht="30" hidden="1" customHeight="1" outlineLevel="1">
      <c r="A222" s="154">
        <v>50</v>
      </c>
      <c r="B222" s="155" t="s">
        <v>1796</v>
      </c>
      <c r="C222" s="156" t="s">
        <v>1452</v>
      </c>
      <c r="D222" s="156"/>
      <c r="E222" s="156"/>
      <c r="F222" s="156" t="s">
        <v>12</v>
      </c>
      <c r="G222" s="156"/>
      <c r="H222" s="156"/>
      <c r="I222" s="225" t="s">
        <v>1797</v>
      </c>
      <c r="J222" s="157">
        <v>824</v>
      </c>
      <c r="K222" s="157">
        <v>824</v>
      </c>
      <c r="L222" s="157">
        <v>0</v>
      </c>
      <c r="M222" s="157">
        <v>0</v>
      </c>
      <c r="N222" s="129">
        <v>50</v>
      </c>
      <c r="O222" s="129">
        <v>50</v>
      </c>
      <c r="P222" s="129">
        <v>0</v>
      </c>
      <c r="Q222" s="129">
        <v>0</v>
      </c>
      <c r="R222" s="129">
        <v>50</v>
      </c>
      <c r="S222" s="129">
        <v>50</v>
      </c>
      <c r="T222" s="129"/>
      <c r="U222" s="129"/>
      <c r="V222" s="129">
        <f t="shared" si="142"/>
        <v>50</v>
      </c>
      <c r="W222" s="129">
        <f t="shared" si="142"/>
        <v>50</v>
      </c>
      <c r="X222" s="129">
        <f t="shared" si="142"/>
        <v>0</v>
      </c>
      <c r="Y222" s="129">
        <f t="shared" si="142"/>
        <v>0</v>
      </c>
      <c r="Z222" s="129">
        <v>50</v>
      </c>
      <c r="AA222" s="129">
        <v>50</v>
      </c>
      <c r="AB222" s="129"/>
      <c r="AC222" s="129"/>
      <c r="AD222" s="129"/>
      <c r="AE222" s="129"/>
      <c r="AF222" s="129"/>
      <c r="AG222" s="129"/>
      <c r="AH222" s="129"/>
      <c r="AI222" s="129"/>
      <c r="AJ222" s="129"/>
      <c r="AK222" s="129"/>
      <c r="AL222" s="129">
        <f t="shared" si="143"/>
        <v>50</v>
      </c>
      <c r="AM222" s="129">
        <f t="shared" si="143"/>
        <v>50</v>
      </c>
      <c r="AN222" s="129"/>
      <c r="AO222" s="129"/>
      <c r="AP222" s="129"/>
      <c r="AQ222" s="129"/>
      <c r="AR222" s="129"/>
      <c r="AS222" s="129"/>
      <c r="AT222" s="129"/>
      <c r="AU222" s="129"/>
      <c r="AV222" s="129"/>
      <c r="AW222" s="129"/>
      <c r="AX222" s="129"/>
      <c r="AY222" s="129"/>
      <c r="AZ222" s="129"/>
      <c r="BA222" s="226"/>
      <c r="BB222" s="129">
        <f t="shared" si="144"/>
        <v>0</v>
      </c>
      <c r="BC222" s="129">
        <f t="shared" si="144"/>
        <v>0</v>
      </c>
      <c r="BD222" s="129"/>
      <c r="BE222" s="129"/>
      <c r="BF222" s="129">
        <f t="shared" si="140"/>
        <v>0</v>
      </c>
      <c r="BG222" s="129">
        <f t="shared" si="140"/>
        <v>0</v>
      </c>
      <c r="BH222" s="129"/>
      <c r="BI222" s="129"/>
      <c r="BJ222" s="129">
        <f t="shared" si="141"/>
        <v>0</v>
      </c>
      <c r="BK222" s="129">
        <f t="shared" si="141"/>
        <v>0</v>
      </c>
      <c r="BL222" s="226"/>
      <c r="BM222" s="226"/>
      <c r="BN222" s="129">
        <f t="shared" si="145"/>
        <v>0</v>
      </c>
      <c r="BO222" s="129">
        <f t="shared" si="145"/>
        <v>0</v>
      </c>
      <c r="BP222" s="129">
        <f t="shared" si="145"/>
        <v>0</v>
      </c>
      <c r="BQ222" s="129">
        <f t="shared" si="145"/>
        <v>0</v>
      </c>
      <c r="BR222" s="129">
        <v>50</v>
      </c>
      <c r="BS222" s="129">
        <v>50</v>
      </c>
      <c r="BT222" s="129">
        <v>0</v>
      </c>
      <c r="BU222" s="129">
        <v>0</v>
      </c>
      <c r="BV222" s="157">
        <v>50</v>
      </c>
      <c r="BW222" s="157">
        <v>50</v>
      </c>
      <c r="BX222" s="157">
        <v>0</v>
      </c>
      <c r="BY222" s="157">
        <v>0</v>
      </c>
      <c r="BZ222" s="157">
        <v>50</v>
      </c>
      <c r="CA222" s="157">
        <v>50</v>
      </c>
      <c r="CB222" s="157">
        <v>0</v>
      </c>
      <c r="CC222" s="157">
        <v>0</v>
      </c>
      <c r="CD222" s="157">
        <f t="shared" si="138"/>
        <v>0</v>
      </c>
      <c r="CE222" s="157">
        <f t="shared" si="139"/>
        <v>0</v>
      </c>
      <c r="CF222" s="396"/>
      <c r="CG222" s="44">
        <f t="shared" si="146"/>
        <v>0</v>
      </c>
      <c r="CH222" t="s">
        <v>1538</v>
      </c>
      <c r="CI222" t="s">
        <v>62</v>
      </c>
      <c r="CJ222" t="s">
        <v>1585</v>
      </c>
      <c r="CL222" s="229"/>
      <c r="CM222" s="229"/>
      <c r="CN222" s="1" t="e">
        <f>CE222-#REF!</f>
        <v>#REF!</v>
      </c>
      <c r="CP222" s="44"/>
      <c r="CQ222" s="144"/>
    </row>
    <row r="223" spans="1:95" s="228" customFormat="1" ht="30" hidden="1" customHeight="1" outlineLevel="1">
      <c r="A223" s="154">
        <v>51</v>
      </c>
      <c r="B223" s="155" t="s">
        <v>1798</v>
      </c>
      <c r="C223" s="156" t="s">
        <v>1452</v>
      </c>
      <c r="D223" s="156"/>
      <c r="E223" s="156"/>
      <c r="F223" s="156" t="s">
        <v>12</v>
      </c>
      <c r="G223" s="156"/>
      <c r="H223" s="156"/>
      <c r="I223" s="225" t="s">
        <v>1797</v>
      </c>
      <c r="J223" s="157">
        <v>4859</v>
      </c>
      <c r="K223" s="157">
        <v>4859</v>
      </c>
      <c r="L223" s="157">
        <v>0</v>
      </c>
      <c r="M223" s="157">
        <v>0</v>
      </c>
      <c r="N223" s="129">
        <v>100</v>
      </c>
      <c r="O223" s="129">
        <v>100</v>
      </c>
      <c r="P223" s="129">
        <v>0</v>
      </c>
      <c r="Q223" s="129">
        <v>0</v>
      </c>
      <c r="R223" s="129">
        <v>100</v>
      </c>
      <c r="S223" s="129">
        <v>100</v>
      </c>
      <c r="T223" s="129"/>
      <c r="U223" s="129"/>
      <c r="V223" s="129">
        <f t="shared" si="142"/>
        <v>100</v>
      </c>
      <c r="W223" s="129">
        <f t="shared" si="142"/>
        <v>100</v>
      </c>
      <c r="X223" s="129">
        <f t="shared" si="142"/>
        <v>0</v>
      </c>
      <c r="Y223" s="129">
        <f t="shared" si="142"/>
        <v>0</v>
      </c>
      <c r="Z223" s="129">
        <v>100</v>
      </c>
      <c r="AA223" s="129">
        <v>100</v>
      </c>
      <c r="AB223" s="129"/>
      <c r="AC223" s="129"/>
      <c r="AD223" s="129">
        <v>1.0429999999999999</v>
      </c>
      <c r="AE223" s="129">
        <v>1.0429999999999999</v>
      </c>
      <c r="AF223" s="129"/>
      <c r="AG223" s="129"/>
      <c r="AH223" s="129"/>
      <c r="AI223" s="129"/>
      <c r="AJ223" s="129"/>
      <c r="AK223" s="129"/>
      <c r="AL223" s="129">
        <f t="shared" si="143"/>
        <v>98.956999999999994</v>
      </c>
      <c r="AM223" s="129">
        <f t="shared" si="143"/>
        <v>98.956999999999994</v>
      </c>
      <c r="AN223" s="129"/>
      <c r="AO223" s="129"/>
      <c r="AP223" s="129">
        <v>98.956999999999994</v>
      </c>
      <c r="AQ223" s="129">
        <v>98.956999999999994</v>
      </c>
      <c r="AR223" s="129"/>
      <c r="AS223" s="129"/>
      <c r="AT223" s="129"/>
      <c r="AU223" s="129"/>
      <c r="AV223" s="129"/>
      <c r="AW223" s="129"/>
      <c r="AX223" s="129"/>
      <c r="AY223" s="129"/>
      <c r="AZ223" s="129"/>
      <c r="BA223" s="226"/>
      <c r="BB223" s="129">
        <f t="shared" si="144"/>
        <v>0</v>
      </c>
      <c r="BC223" s="129">
        <f t="shared" si="144"/>
        <v>0</v>
      </c>
      <c r="BD223" s="129"/>
      <c r="BE223" s="129"/>
      <c r="BF223" s="129">
        <f t="shared" si="140"/>
        <v>0</v>
      </c>
      <c r="BG223" s="129">
        <f t="shared" si="140"/>
        <v>0</v>
      </c>
      <c r="BH223" s="129"/>
      <c r="BI223" s="129"/>
      <c r="BJ223" s="129">
        <f t="shared" si="141"/>
        <v>0</v>
      </c>
      <c r="BK223" s="129">
        <f t="shared" si="141"/>
        <v>0</v>
      </c>
      <c r="BL223" s="226"/>
      <c r="BM223" s="226"/>
      <c r="BN223" s="129">
        <f t="shared" si="145"/>
        <v>0</v>
      </c>
      <c r="BO223" s="129">
        <f t="shared" si="145"/>
        <v>0</v>
      </c>
      <c r="BP223" s="129">
        <f t="shared" si="145"/>
        <v>0</v>
      </c>
      <c r="BQ223" s="129">
        <f t="shared" si="145"/>
        <v>0</v>
      </c>
      <c r="BR223" s="129">
        <v>100</v>
      </c>
      <c r="BS223" s="129">
        <v>100</v>
      </c>
      <c r="BT223" s="129">
        <v>0</v>
      </c>
      <c r="BU223" s="129">
        <v>0</v>
      </c>
      <c r="BV223" s="157">
        <v>100</v>
      </c>
      <c r="BW223" s="157">
        <v>100</v>
      </c>
      <c r="BX223" s="157">
        <v>0</v>
      </c>
      <c r="BY223" s="157">
        <v>0</v>
      </c>
      <c r="BZ223" s="157">
        <v>100</v>
      </c>
      <c r="CA223" s="157">
        <v>100</v>
      </c>
      <c r="CB223" s="157">
        <v>0</v>
      </c>
      <c r="CC223" s="157">
        <v>0</v>
      </c>
      <c r="CD223" s="157">
        <f t="shared" si="138"/>
        <v>0</v>
      </c>
      <c r="CE223" s="157">
        <f t="shared" si="139"/>
        <v>0</v>
      </c>
      <c r="CF223" s="396"/>
      <c r="CG223" s="44">
        <f t="shared" si="146"/>
        <v>0</v>
      </c>
      <c r="CH223" t="s">
        <v>1538</v>
      </c>
      <c r="CI223" t="s">
        <v>62</v>
      </c>
      <c r="CJ223" t="s">
        <v>1585</v>
      </c>
      <c r="CL223" s="229"/>
      <c r="CM223" s="229"/>
      <c r="CN223" s="1" t="e">
        <f>CE223-#REF!</f>
        <v>#REF!</v>
      </c>
      <c r="CP223" s="44"/>
      <c r="CQ223" s="144"/>
    </row>
    <row r="224" spans="1:95" s="228" customFormat="1" ht="30" hidden="1" customHeight="1" outlineLevel="1">
      <c r="A224" s="154">
        <v>52</v>
      </c>
      <c r="B224" s="155" t="s">
        <v>1799</v>
      </c>
      <c r="C224" s="156" t="s">
        <v>1452</v>
      </c>
      <c r="D224" s="156"/>
      <c r="E224" s="156"/>
      <c r="F224" s="156" t="s">
        <v>12</v>
      </c>
      <c r="G224" s="156"/>
      <c r="H224" s="156"/>
      <c r="I224" s="225"/>
      <c r="J224" s="157">
        <v>31875</v>
      </c>
      <c r="K224" s="157">
        <v>31875</v>
      </c>
      <c r="L224" s="157">
        <v>0</v>
      </c>
      <c r="M224" s="157">
        <v>0</v>
      </c>
      <c r="N224" s="129">
        <v>200</v>
      </c>
      <c r="O224" s="129">
        <v>200</v>
      </c>
      <c r="P224" s="129">
        <v>0</v>
      </c>
      <c r="Q224" s="129">
        <v>0</v>
      </c>
      <c r="R224" s="129">
        <v>200</v>
      </c>
      <c r="S224" s="129">
        <v>200</v>
      </c>
      <c r="T224" s="129"/>
      <c r="U224" s="129"/>
      <c r="V224" s="129">
        <f t="shared" si="142"/>
        <v>200</v>
      </c>
      <c r="W224" s="129">
        <f t="shared" si="142"/>
        <v>200</v>
      </c>
      <c r="X224" s="129">
        <f t="shared" si="142"/>
        <v>0</v>
      </c>
      <c r="Y224" s="129">
        <f t="shared" si="142"/>
        <v>0</v>
      </c>
      <c r="Z224" s="129">
        <v>200</v>
      </c>
      <c r="AA224" s="129">
        <v>200</v>
      </c>
      <c r="AB224" s="129"/>
      <c r="AC224" s="129"/>
      <c r="AD224" s="129">
        <v>200</v>
      </c>
      <c r="AE224" s="129">
        <v>200</v>
      </c>
      <c r="AF224" s="129"/>
      <c r="AG224" s="129"/>
      <c r="AH224" s="129"/>
      <c r="AI224" s="129"/>
      <c r="AJ224" s="129"/>
      <c r="AK224" s="129"/>
      <c r="AL224" s="129">
        <f t="shared" si="143"/>
        <v>0</v>
      </c>
      <c r="AM224" s="129">
        <f t="shared" si="143"/>
        <v>0</v>
      </c>
      <c r="AN224" s="129"/>
      <c r="AO224" s="129"/>
      <c r="AP224" s="129"/>
      <c r="AQ224" s="129"/>
      <c r="AR224" s="129"/>
      <c r="AS224" s="129"/>
      <c r="AT224" s="129"/>
      <c r="AU224" s="129"/>
      <c r="AV224" s="129"/>
      <c r="AW224" s="129"/>
      <c r="AX224" s="129"/>
      <c r="AY224" s="129"/>
      <c r="AZ224" s="129"/>
      <c r="BA224" s="226"/>
      <c r="BB224" s="129">
        <f t="shared" si="144"/>
        <v>0</v>
      </c>
      <c r="BC224" s="129">
        <f t="shared" si="144"/>
        <v>0</v>
      </c>
      <c r="BD224" s="129"/>
      <c r="BE224" s="129"/>
      <c r="BF224" s="129">
        <f t="shared" si="140"/>
        <v>0</v>
      </c>
      <c r="BG224" s="129">
        <f t="shared" si="140"/>
        <v>0</v>
      </c>
      <c r="BH224" s="129"/>
      <c r="BI224" s="129"/>
      <c r="BJ224" s="129">
        <f t="shared" si="141"/>
        <v>0</v>
      </c>
      <c r="BK224" s="129">
        <f t="shared" si="141"/>
        <v>0</v>
      </c>
      <c r="BL224" s="226"/>
      <c r="BM224" s="226"/>
      <c r="BN224" s="129">
        <f t="shared" si="145"/>
        <v>0</v>
      </c>
      <c r="BO224" s="129">
        <f t="shared" si="145"/>
        <v>0</v>
      </c>
      <c r="BP224" s="129">
        <f t="shared" si="145"/>
        <v>0</v>
      </c>
      <c r="BQ224" s="129">
        <f t="shared" si="145"/>
        <v>0</v>
      </c>
      <c r="BR224" s="129">
        <v>200</v>
      </c>
      <c r="BS224" s="129">
        <v>200</v>
      </c>
      <c r="BT224" s="129">
        <v>0</v>
      </c>
      <c r="BU224" s="129">
        <v>0</v>
      </c>
      <c r="BV224" s="157">
        <v>200</v>
      </c>
      <c r="BW224" s="157">
        <v>200</v>
      </c>
      <c r="BX224" s="157">
        <v>0</v>
      </c>
      <c r="BY224" s="157">
        <v>0</v>
      </c>
      <c r="BZ224" s="157">
        <v>200</v>
      </c>
      <c r="CA224" s="157">
        <v>200</v>
      </c>
      <c r="CB224" s="157">
        <v>0</v>
      </c>
      <c r="CC224" s="157">
        <v>0</v>
      </c>
      <c r="CD224" s="157">
        <f t="shared" si="138"/>
        <v>0</v>
      </c>
      <c r="CE224" s="157">
        <f t="shared" si="139"/>
        <v>0</v>
      </c>
      <c r="CF224" s="396"/>
      <c r="CG224" s="44">
        <f t="shared" si="146"/>
        <v>0</v>
      </c>
      <c r="CH224" t="s">
        <v>1538</v>
      </c>
      <c r="CI224" t="s">
        <v>62</v>
      </c>
      <c r="CJ224" t="s">
        <v>1585</v>
      </c>
      <c r="CL224" s="229"/>
      <c r="CM224" s="229"/>
      <c r="CN224" s="1" t="e">
        <f>CE224-#REF!</f>
        <v>#REF!</v>
      </c>
      <c r="CP224" s="44"/>
      <c r="CQ224" s="144"/>
    </row>
    <row r="225" spans="1:95" ht="37.700000000000003" hidden="1" customHeight="1" outlineLevel="1">
      <c r="A225" s="154">
        <v>53</v>
      </c>
      <c r="B225" s="230" t="s">
        <v>1800</v>
      </c>
      <c r="C225" s="186" t="s">
        <v>1546</v>
      </c>
      <c r="D225" s="186"/>
      <c r="E225" s="186"/>
      <c r="F225" s="231" t="s">
        <v>41</v>
      </c>
      <c r="G225" s="230"/>
      <c r="H225" s="231"/>
      <c r="I225" s="232" t="s">
        <v>1801</v>
      </c>
      <c r="J225" s="233">
        <v>3021</v>
      </c>
      <c r="K225" s="157">
        <v>3021</v>
      </c>
      <c r="L225" s="157">
        <v>0</v>
      </c>
      <c r="M225" s="157">
        <v>0</v>
      </c>
      <c r="N225" s="129">
        <v>50</v>
      </c>
      <c r="O225" s="129">
        <v>50</v>
      </c>
      <c r="P225" s="129">
        <v>0</v>
      </c>
      <c r="Q225" s="129">
        <v>0</v>
      </c>
      <c r="R225" s="129">
        <v>50</v>
      </c>
      <c r="S225" s="129">
        <v>50</v>
      </c>
      <c r="T225" s="129"/>
      <c r="U225" s="129"/>
      <c r="V225" s="129">
        <f t="shared" si="142"/>
        <v>50</v>
      </c>
      <c r="W225" s="129">
        <f t="shared" si="142"/>
        <v>50</v>
      </c>
      <c r="X225" s="129">
        <f t="shared" si="142"/>
        <v>0</v>
      </c>
      <c r="Y225" s="129">
        <f t="shared" si="142"/>
        <v>0</v>
      </c>
      <c r="Z225" s="129">
        <v>50</v>
      </c>
      <c r="AA225" s="129">
        <v>50</v>
      </c>
      <c r="AB225" s="129"/>
      <c r="AC225" s="129"/>
      <c r="AD225" s="129">
        <v>50</v>
      </c>
      <c r="AE225" s="129">
        <v>50</v>
      </c>
      <c r="AF225" s="129"/>
      <c r="AG225" s="129"/>
      <c r="AH225" s="129"/>
      <c r="AI225" s="129"/>
      <c r="AJ225" s="129"/>
      <c r="AK225" s="129"/>
      <c r="AL225" s="129">
        <f t="shared" si="143"/>
        <v>0</v>
      </c>
      <c r="AM225" s="129">
        <f t="shared" si="143"/>
        <v>0</v>
      </c>
      <c r="AN225" s="129"/>
      <c r="AO225" s="129"/>
      <c r="AP225" s="129"/>
      <c r="AQ225" s="129"/>
      <c r="AR225" s="129"/>
      <c r="AS225" s="129"/>
      <c r="AT225" s="129"/>
      <c r="AU225" s="129"/>
      <c r="AV225" s="129"/>
      <c r="AW225" s="129"/>
      <c r="AX225" s="158"/>
      <c r="AY225" s="129"/>
      <c r="AZ225" s="129"/>
      <c r="BA225" s="129"/>
      <c r="BB225" s="129">
        <f t="shared" si="144"/>
        <v>0</v>
      </c>
      <c r="BC225" s="129">
        <f t="shared" si="144"/>
        <v>0</v>
      </c>
      <c r="BD225" s="129"/>
      <c r="BE225" s="129"/>
      <c r="BF225" s="129">
        <f t="shared" si="140"/>
        <v>0</v>
      </c>
      <c r="BG225" s="129">
        <f t="shared" si="140"/>
        <v>0</v>
      </c>
      <c r="BH225" s="129"/>
      <c r="BI225" s="129"/>
      <c r="BJ225" s="129">
        <f t="shared" si="141"/>
        <v>0</v>
      </c>
      <c r="BK225" s="129">
        <f t="shared" si="141"/>
        <v>0</v>
      </c>
      <c r="BL225" s="129"/>
      <c r="BM225" s="129"/>
      <c r="BN225" s="129">
        <f t="shared" si="145"/>
        <v>0</v>
      </c>
      <c r="BO225" s="129">
        <f t="shared" si="145"/>
        <v>0</v>
      </c>
      <c r="BP225" s="129">
        <f t="shared" si="145"/>
        <v>0</v>
      </c>
      <c r="BQ225" s="129">
        <f t="shared" si="145"/>
        <v>0</v>
      </c>
      <c r="BR225" s="129">
        <v>50</v>
      </c>
      <c r="BS225" s="129">
        <v>50</v>
      </c>
      <c r="BT225" s="129">
        <v>0</v>
      </c>
      <c r="BU225" s="129">
        <v>0</v>
      </c>
      <c r="BV225" s="157">
        <v>50</v>
      </c>
      <c r="BW225" s="157">
        <v>50</v>
      </c>
      <c r="BX225" s="157">
        <v>0</v>
      </c>
      <c r="BY225" s="157">
        <v>0</v>
      </c>
      <c r="BZ225" s="157">
        <v>50</v>
      </c>
      <c r="CA225" s="157">
        <v>50</v>
      </c>
      <c r="CB225" s="157">
        <v>0</v>
      </c>
      <c r="CC225" s="157">
        <v>0</v>
      </c>
      <c r="CD225" s="157">
        <f t="shared" si="138"/>
        <v>0</v>
      </c>
      <c r="CE225" s="157">
        <f t="shared" si="139"/>
        <v>0</v>
      </c>
      <c r="CF225" s="225"/>
      <c r="CG225" s="44">
        <f t="shared" si="146"/>
        <v>0</v>
      </c>
      <c r="CH225" t="s">
        <v>1538</v>
      </c>
      <c r="CI225" t="s">
        <v>62</v>
      </c>
      <c r="CJ225" t="s">
        <v>1585</v>
      </c>
      <c r="CN225" s="1" t="e">
        <f>CE225-#REF!</f>
        <v>#REF!</v>
      </c>
      <c r="CP225" s="44"/>
      <c r="CQ225" s="144"/>
    </row>
    <row r="226" spans="1:95" ht="28.15" hidden="1" customHeight="1" outlineLevel="1">
      <c r="A226" s="154">
        <v>54</v>
      </c>
      <c r="B226" s="230" t="s">
        <v>1802</v>
      </c>
      <c r="C226" s="186" t="s">
        <v>1546</v>
      </c>
      <c r="D226" s="186"/>
      <c r="E226" s="186"/>
      <c r="F226" s="231" t="s">
        <v>41</v>
      </c>
      <c r="G226" s="230"/>
      <c r="H226" s="231"/>
      <c r="I226" s="232" t="s">
        <v>1803</v>
      </c>
      <c r="J226" s="233">
        <v>3200</v>
      </c>
      <c r="K226" s="157">
        <v>3200</v>
      </c>
      <c r="L226" s="157">
        <v>0</v>
      </c>
      <c r="M226" s="157">
        <v>0</v>
      </c>
      <c r="N226" s="129">
        <v>50</v>
      </c>
      <c r="O226" s="129">
        <v>50</v>
      </c>
      <c r="P226" s="129">
        <v>0</v>
      </c>
      <c r="Q226" s="129">
        <v>0</v>
      </c>
      <c r="R226" s="129">
        <v>50</v>
      </c>
      <c r="S226" s="129">
        <v>50</v>
      </c>
      <c r="T226" s="129"/>
      <c r="U226" s="129"/>
      <c r="V226" s="129">
        <f t="shared" si="142"/>
        <v>50</v>
      </c>
      <c r="W226" s="129">
        <f t="shared" si="142"/>
        <v>50</v>
      </c>
      <c r="X226" s="129">
        <f t="shared" si="142"/>
        <v>0</v>
      </c>
      <c r="Y226" s="129">
        <f t="shared" si="142"/>
        <v>0</v>
      </c>
      <c r="Z226" s="129">
        <v>50</v>
      </c>
      <c r="AA226" s="129">
        <v>50</v>
      </c>
      <c r="AB226" s="129"/>
      <c r="AC226" s="129"/>
      <c r="AD226" s="129">
        <v>50</v>
      </c>
      <c r="AE226" s="129">
        <v>50</v>
      </c>
      <c r="AF226" s="129"/>
      <c r="AG226" s="129"/>
      <c r="AH226" s="129"/>
      <c r="AI226" s="129"/>
      <c r="AJ226" s="129"/>
      <c r="AK226" s="129"/>
      <c r="AL226" s="129">
        <f t="shared" si="143"/>
        <v>0</v>
      </c>
      <c r="AM226" s="129">
        <f t="shared" si="143"/>
        <v>0</v>
      </c>
      <c r="AN226" s="129"/>
      <c r="AO226" s="129"/>
      <c r="AP226" s="129"/>
      <c r="AQ226" s="129"/>
      <c r="AR226" s="129"/>
      <c r="AS226" s="129"/>
      <c r="AT226" s="129"/>
      <c r="AU226" s="129"/>
      <c r="AV226" s="129"/>
      <c r="AW226" s="129"/>
      <c r="AX226" s="158"/>
      <c r="AY226" s="129"/>
      <c r="AZ226" s="129"/>
      <c r="BA226" s="129"/>
      <c r="BB226" s="129">
        <f t="shared" si="144"/>
        <v>0</v>
      </c>
      <c r="BC226" s="129">
        <f t="shared" si="144"/>
        <v>0</v>
      </c>
      <c r="BD226" s="129"/>
      <c r="BE226" s="129"/>
      <c r="BF226" s="129">
        <f t="shared" si="140"/>
        <v>0</v>
      </c>
      <c r="BG226" s="129">
        <f t="shared" si="140"/>
        <v>0</v>
      </c>
      <c r="BH226" s="129"/>
      <c r="BI226" s="129"/>
      <c r="BJ226" s="129">
        <f t="shared" si="141"/>
        <v>0</v>
      </c>
      <c r="BK226" s="129">
        <f t="shared" si="141"/>
        <v>0</v>
      </c>
      <c r="BL226" s="129"/>
      <c r="BM226" s="129"/>
      <c r="BN226" s="129">
        <f t="shared" si="145"/>
        <v>0</v>
      </c>
      <c r="BO226" s="129">
        <f t="shared" si="145"/>
        <v>0</v>
      </c>
      <c r="BP226" s="129">
        <f t="shared" si="145"/>
        <v>0</v>
      </c>
      <c r="BQ226" s="129">
        <f t="shared" si="145"/>
        <v>0</v>
      </c>
      <c r="BR226" s="129">
        <v>50</v>
      </c>
      <c r="BS226" s="129">
        <v>50</v>
      </c>
      <c r="BT226" s="129">
        <v>0</v>
      </c>
      <c r="BU226" s="129">
        <v>0</v>
      </c>
      <c r="BV226" s="157">
        <v>50</v>
      </c>
      <c r="BW226" s="157">
        <v>50</v>
      </c>
      <c r="BX226" s="157">
        <v>0</v>
      </c>
      <c r="BY226" s="157">
        <v>0</v>
      </c>
      <c r="BZ226" s="157">
        <v>50</v>
      </c>
      <c r="CA226" s="157">
        <v>50</v>
      </c>
      <c r="CB226" s="157">
        <v>0</v>
      </c>
      <c r="CC226" s="157">
        <v>0</v>
      </c>
      <c r="CD226" s="157">
        <f t="shared" si="138"/>
        <v>0</v>
      </c>
      <c r="CE226" s="157">
        <f t="shared" si="139"/>
        <v>0</v>
      </c>
      <c r="CF226" s="225"/>
      <c r="CG226" s="44">
        <f t="shared" si="146"/>
        <v>0</v>
      </c>
      <c r="CH226" t="s">
        <v>1538</v>
      </c>
      <c r="CI226" t="s">
        <v>62</v>
      </c>
      <c r="CJ226" t="s">
        <v>1585</v>
      </c>
      <c r="CN226" s="1" t="e">
        <f>CE226-#REF!</f>
        <v>#REF!</v>
      </c>
      <c r="CP226" s="44"/>
      <c r="CQ226" s="144"/>
    </row>
    <row r="227" spans="1:95" ht="44.25" hidden="1" customHeight="1" outlineLevel="1">
      <c r="A227" s="154">
        <v>55</v>
      </c>
      <c r="B227" s="230" t="s">
        <v>1804</v>
      </c>
      <c r="C227" s="186" t="s">
        <v>1546</v>
      </c>
      <c r="D227" s="186"/>
      <c r="E227" s="186"/>
      <c r="F227" s="231" t="s">
        <v>41</v>
      </c>
      <c r="G227" s="230"/>
      <c r="H227" s="231"/>
      <c r="I227" s="232" t="s">
        <v>1805</v>
      </c>
      <c r="J227" s="233">
        <v>700</v>
      </c>
      <c r="K227" s="157">
        <v>700</v>
      </c>
      <c r="L227" s="157">
        <v>0</v>
      </c>
      <c r="M227" s="157">
        <v>0</v>
      </c>
      <c r="N227" s="129">
        <v>50</v>
      </c>
      <c r="O227" s="129">
        <v>50</v>
      </c>
      <c r="P227" s="129">
        <v>0</v>
      </c>
      <c r="Q227" s="129">
        <v>0</v>
      </c>
      <c r="R227" s="129">
        <v>50</v>
      </c>
      <c r="S227" s="129">
        <v>50</v>
      </c>
      <c r="T227" s="129"/>
      <c r="U227" s="129"/>
      <c r="V227" s="129">
        <f t="shared" si="142"/>
        <v>50</v>
      </c>
      <c r="W227" s="129">
        <f t="shared" si="142"/>
        <v>50</v>
      </c>
      <c r="X227" s="129">
        <f t="shared" si="142"/>
        <v>0</v>
      </c>
      <c r="Y227" s="129">
        <f t="shared" si="142"/>
        <v>0</v>
      </c>
      <c r="Z227" s="129">
        <v>50</v>
      </c>
      <c r="AA227" s="129">
        <v>50</v>
      </c>
      <c r="AB227" s="129"/>
      <c r="AC227" s="129"/>
      <c r="AD227" s="129">
        <v>22.721</v>
      </c>
      <c r="AE227" s="129">
        <v>22.721</v>
      </c>
      <c r="AF227" s="129"/>
      <c r="AG227" s="129"/>
      <c r="AH227" s="129"/>
      <c r="AI227" s="129"/>
      <c r="AJ227" s="129"/>
      <c r="AK227" s="129"/>
      <c r="AL227" s="129">
        <f t="shared" si="143"/>
        <v>27.279</v>
      </c>
      <c r="AM227" s="129">
        <f t="shared" si="143"/>
        <v>27.279</v>
      </c>
      <c r="AN227" s="129"/>
      <c r="AO227" s="129"/>
      <c r="AP227" s="129">
        <v>27.279</v>
      </c>
      <c r="AQ227" s="129">
        <v>27.279</v>
      </c>
      <c r="AR227" s="129"/>
      <c r="AS227" s="129"/>
      <c r="AT227" s="129"/>
      <c r="AU227" s="129"/>
      <c r="AV227" s="129"/>
      <c r="AW227" s="129"/>
      <c r="AX227" s="158"/>
      <c r="AY227" s="129"/>
      <c r="AZ227" s="129"/>
      <c r="BA227" s="129"/>
      <c r="BB227" s="129">
        <f t="shared" si="144"/>
        <v>0</v>
      </c>
      <c r="BC227" s="129">
        <f t="shared" si="144"/>
        <v>0</v>
      </c>
      <c r="BD227" s="129"/>
      <c r="BE227" s="129"/>
      <c r="BF227" s="129">
        <f t="shared" si="140"/>
        <v>0</v>
      </c>
      <c r="BG227" s="129">
        <f t="shared" si="140"/>
        <v>0</v>
      </c>
      <c r="BH227" s="129"/>
      <c r="BI227" s="129"/>
      <c r="BJ227" s="129">
        <f t="shared" si="141"/>
        <v>0</v>
      </c>
      <c r="BK227" s="129">
        <f t="shared" si="141"/>
        <v>0</v>
      </c>
      <c r="BL227" s="129"/>
      <c r="BM227" s="129"/>
      <c r="BN227" s="129">
        <f t="shared" si="145"/>
        <v>0</v>
      </c>
      <c r="BO227" s="129">
        <f t="shared" si="145"/>
        <v>0</v>
      </c>
      <c r="BP227" s="129">
        <f t="shared" si="145"/>
        <v>0</v>
      </c>
      <c r="BQ227" s="129">
        <f t="shared" si="145"/>
        <v>0</v>
      </c>
      <c r="BR227" s="129">
        <v>50</v>
      </c>
      <c r="BS227" s="129">
        <v>50</v>
      </c>
      <c r="BT227" s="129">
        <v>0</v>
      </c>
      <c r="BU227" s="129">
        <v>0</v>
      </c>
      <c r="BV227" s="157">
        <v>50</v>
      </c>
      <c r="BW227" s="157">
        <v>50</v>
      </c>
      <c r="BX227" s="157">
        <v>0</v>
      </c>
      <c r="BY227" s="157">
        <v>0</v>
      </c>
      <c r="BZ227" s="157">
        <v>50</v>
      </c>
      <c r="CA227" s="157">
        <v>50</v>
      </c>
      <c r="CB227" s="157">
        <v>0</v>
      </c>
      <c r="CC227" s="157">
        <v>0</v>
      </c>
      <c r="CD227" s="157">
        <f t="shared" si="138"/>
        <v>0</v>
      </c>
      <c r="CE227" s="157">
        <f t="shared" si="139"/>
        <v>0</v>
      </c>
      <c r="CF227" s="225"/>
      <c r="CG227" s="44">
        <f t="shared" si="146"/>
        <v>0</v>
      </c>
      <c r="CH227" t="s">
        <v>1538</v>
      </c>
      <c r="CI227" t="s">
        <v>62</v>
      </c>
      <c r="CJ227" t="s">
        <v>1585</v>
      </c>
      <c r="CN227" s="1" t="e">
        <f>CE227-#REF!</f>
        <v>#REF!</v>
      </c>
      <c r="CP227" s="44"/>
      <c r="CQ227" s="144"/>
    </row>
    <row r="228" spans="1:95" ht="34.5" hidden="1" customHeight="1" outlineLevel="1">
      <c r="A228" s="154">
        <v>56</v>
      </c>
      <c r="B228" s="230" t="s">
        <v>1806</v>
      </c>
      <c r="C228" s="186" t="s">
        <v>1546</v>
      </c>
      <c r="D228" s="186"/>
      <c r="E228" s="186"/>
      <c r="F228" s="231" t="s">
        <v>41</v>
      </c>
      <c r="G228" s="230"/>
      <c r="H228" s="231"/>
      <c r="I228" s="232" t="s">
        <v>1805</v>
      </c>
      <c r="J228" s="233">
        <v>1600</v>
      </c>
      <c r="K228" s="157">
        <v>1600</v>
      </c>
      <c r="L228" s="157">
        <v>0</v>
      </c>
      <c r="M228" s="157">
        <v>0</v>
      </c>
      <c r="N228" s="129">
        <v>50</v>
      </c>
      <c r="O228" s="129">
        <v>50</v>
      </c>
      <c r="P228" s="129">
        <v>0</v>
      </c>
      <c r="Q228" s="129">
        <v>0</v>
      </c>
      <c r="R228" s="129">
        <v>50</v>
      </c>
      <c r="S228" s="129">
        <v>50</v>
      </c>
      <c r="T228" s="129"/>
      <c r="U228" s="129"/>
      <c r="V228" s="129">
        <f t="shared" si="142"/>
        <v>50</v>
      </c>
      <c r="W228" s="129">
        <f t="shared" si="142"/>
        <v>50</v>
      </c>
      <c r="X228" s="129">
        <f t="shared" si="142"/>
        <v>0</v>
      </c>
      <c r="Y228" s="129">
        <f t="shared" si="142"/>
        <v>0</v>
      </c>
      <c r="Z228" s="129">
        <v>50</v>
      </c>
      <c r="AA228" s="129">
        <v>50</v>
      </c>
      <c r="AB228" s="129"/>
      <c r="AC228" s="129"/>
      <c r="AD228" s="129">
        <v>50</v>
      </c>
      <c r="AE228" s="129">
        <v>50</v>
      </c>
      <c r="AF228" s="129"/>
      <c r="AG228" s="129"/>
      <c r="AH228" s="129"/>
      <c r="AI228" s="129"/>
      <c r="AJ228" s="129"/>
      <c r="AK228" s="129"/>
      <c r="AL228" s="129">
        <f t="shared" si="143"/>
        <v>0</v>
      </c>
      <c r="AM228" s="129">
        <f t="shared" si="143"/>
        <v>0</v>
      </c>
      <c r="AN228" s="129"/>
      <c r="AO228" s="129"/>
      <c r="AP228" s="129"/>
      <c r="AQ228" s="129"/>
      <c r="AR228" s="129"/>
      <c r="AS228" s="129"/>
      <c r="AT228" s="129"/>
      <c r="AU228" s="129"/>
      <c r="AV228" s="129"/>
      <c r="AW228" s="129"/>
      <c r="AX228" s="158"/>
      <c r="AY228" s="129"/>
      <c r="AZ228" s="129"/>
      <c r="BA228" s="129"/>
      <c r="BB228" s="129">
        <f t="shared" si="144"/>
        <v>0</v>
      </c>
      <c r="BC228" s="129">
        <f t="shared" si="144"/>
        <v>0</v>
      </c>
      <c r="BD228" s="129"/>
      <c r="BE228" s="129"/>
      <c r="BF228" s="129">
        <f t="shared" si="140"/>
        <v>0</v>
      </c>
      <c r="BG228" s="129">
        <f t="shared" si="140"/>
        <v>0</v>
      </c>
      <c r="BH228" s="129"/>
      <c r="BI228" s="129"/>
      <c r="BJ228" s="129">
        <f t="shared" si="141"/>
        <v>0</v>
      </c>
      <c r="BK228" s="129">
        <f t="shared" si="141"/>
        <v>0</v>
      </c>
      <c r="BL228" s="129"/>
      <c r="BM228" s="129"/>
      <c r="BN228" s="129">
        <f t="shared" si="145"/>
        <v>0</v>
      </c>
      <c r="BO228" s="129">
        <f t="shared" si="145"/>
        <v>0</v>
      </c>
      <c r="BP228" s="129">
        <f t="shared" si="145"/>
        <v>0</v>
      </c>
      <c r="BQ228" s="129">
        <f t="shared" si="145"/>
        <v>0</v>
      </c>
      <c r="BR228" s="129">
        <v>50</v>
      </c>
      <c r="BS228" s="129">
        <v>50</v>
      </c>
      <c r="BT228" s="129">
        <v>0</v>
      </c>
      <c r="BU228" s="129">
        <v>0</v>
      </c>
      <c r="BV228" s="157">
        <v>50</v>
      </c>
      <c r="BW228" s="157">
        <v>50</v>
      </c>
      <c r="BX228" s="157">
        <v>0</v>
      </c>
      <c r="BY228" s="157">
        <v>0</v>
      </c>
      <c r="BZ228" s="157">
        <v>50</v>
      </c>
      <c r="CA228" s="157">
        <v>50</v>
      </c>
      <c r="CB228" s="157">
        <v>0</v>
      </c>
      <c r="CC228" s="157">
        <v>0</v>
      </c>
      <c r="CD228" s="157">
        <f t="shared" si="138"/>
        <v>0</v>
      </c>
      <c r="CE228" s="157">
        <f t="shared" si="139"/>
        <v>0</v>
      </c>
      <c r="CF228" s="225"/>
      <c r="CG228" s="44">
        <f t="shared" si="146"/>
        <v>0</v>
      </c>
      <c r="CH228" t="s">
        <v>1538</v>
      </c>
      <c r="CI228" t="s">
        <v>62</v>
      </c>
      <c r="CJ228" t="s">
        <v>1585</v>
      </c>
      <c r="CN228" s="1" t="e">
        <f>CE228-#REF!</f>
        <v>#REF!</v>
      </c>
      <c r="CP228" s="44"/>
      <c r="CQ228" s="144"/>
    </row>
    <row r="229" spans="1:95" ht="28.15" hidden="1" customHeight="1" outlineLevel="1">
      <c r="A229" s="154">
        <v>57</v>
      </c>
      <c r="B229" s="230" t="s">
        <v>1807</v>
      </c>
      <c r="C229" s="186" t="s">
        <v>1546</v>
      </c>
      <c r="D229" s="186"/>
      <c r="E229" s="186"/>
      <c r="F229" s="231" t="s">
        <v>41</v>
      </c>
      <c r="G229" s="230"/>
      <c r="H229" s="231"/>
      <c r="I229" s="232" t="s">
        <v>1808</v>
      </c>
      <c r="J229" s="233">
        <v>2000</v>
      </c>
      <c r="K229" s="157">
        <v>2000</v>
      </c>
      <c r="L229" s="157">
        <v>0</v>
      </c>
      <c r="M229" s="157">
        <v>0</v>
      </c>
      <c r="N229" s="129">
        <v>50</v>
      </c>
      <c r="O229" s="129">
        <v>50</v>
      </c>
      <c r="P229" s="129">
        <v>0</v>
      </c>
      <c r="Q229" s="129">
        <v>0</v>
      </c>
      <c r="R229" s="129">
        <v>50</v>
      </c>
      <c r="S229" s="129">
        <v>50</v>
      </c>
      <c r="T229" s="129"/>
      <c r="U229" s="129"/>
      <c r="V229" s="129">
        <f t="shared" si="142"/>
        <v>50</v>
      </c>
      <c r="W229" s="129">
        <f t="shared" si="142"/>
        <v>50</v>
      </c>
      <c r="X229" s="129">
        <f t="shared" si="142"/>
        <v>0</v>
      </c>
      <c r="Y229" s="129">
        <f t="shared" si="142"/>
        <v>0</v>
      </c>
      <c r="Z229" s="129">
        <v>50</v>
      </c>
      <c r="AA229" s="129">
        <v>50</v>
      </c>
      <c r="AB229" s="129"/>
      <c r="AC229" s="129"/>
      <c r="AD229" s="129">
        <v>50</v>
      </c>
      <c r="AE229" s="129">
        <v>50</v>
      </c>
      <c r="AF229" s="129"/>
      <c r="AG229" s="129"/>
      <c r="AH229" s="129"/>
      <c r="AI229" s="129"/>
      <c r="AJ229" s="129"/>
      <c r="AK229" s="129"/>
      <c r="AL229" s="129">
        <f t="shared" si="143"/>
        <v>0</v>
      </c>
      <c r="AM229" s="129">
        <f t="shared" si="143"/>
        <v>0</v>
      </c>
      <c r="AN229" s="129"/>
      <c r="AO229" s="129"/>
      <c r="AP229" s="129"/>
      <c r="AQ229" s="129"/>
      <c r="AR229" s="129"/>
      <c r="AS229" s="129"/>
      <c r="AT229" s="129"/>
      <c r="AU229" s="129"/>
      <c r="AV229" s="129"/>
      <c r="AW229" s="129"/>
      <c r="AX229" s="158"/>
      <c r="AY229" s="129"/>
      <c r="AZ229" s="129"/>
      <c r="BA229" s="129"/>
      <c r="BB229" s="129">
        <f t="shared" si="144"/>
        <v>0</v>
      </c>
      <c r="BC229" s="129">
        <f t="shared" si="144"/>
        <v>0</v>
      </c>
      <c r="BD229" s="129"/>
      <c r="BE229" s="129"/>
      <c r="BF229" s="129">
        <f t="shared" si="140"/>
        <v>0</v>
      </c>
      <c r="BG229" s="129">
        <f t="shared" si="140"/>
        <v>0</v>
      </c>
      <c r="BH229" s="129"/>
      <c r="BI229" s="129"/>
      <c r="BJ229" s="129">
        <f t="shared" si="141"/>
        <v>0</v>
      </c>
      <c r="BK229" s="129">
        <f t="shared" si="141"/>
        <v>0</v>
      </c>
      <c r="BL229" s="129"/>
      <c r="BM229" s="129"/>
      <c r="BN229" s="129">
        <f t="shared" si="145"/>
        <v>0</v>
      </c>
      <c r="BO229" s="129">
        <f t="shared" si="145"/>
        <v>0</v>
      </c>
      <c r="BP229" s="129">
        <f t="shared" si="145"/>
        <v>0</v>
      </c>
      <c r="BQ229" s="129">
        <f t="shared" si="145"/>
        <v>0</v>
      </c>
      <c r="BR229" s="129">
        <v>50</v>
      </c>
      <c r="BS229" s="129">
        <v>50</v>
      </c>
      <c r="BT229" s="129">
        <v>0</v>
      </c>
      <c r="BU229" s="129">
        <v>0</v>
      </c>
      <c r="BV229" s="157">
        <v>50</v>
      </c>
      <c r="BW229" s="157">
        <v>50</v>
      </c>
      <c r="BX229" s="157">
        <v>0</v>
      </c>
      <c r="BY229" s="157">
        <v>0</v>
      </c>
      <c r="BZ229" s="157">
        <v>50</v>
      </c>
      <c r="CA229" s="157">
        <v>50</v>
      </c>
      <c r="CB229" s="157">
        <v>0</v>
      </c>
      <c r="CC229" s="157">
        <v>0</v>
      </c>
      <c r="CD229" s="157">
        <f t="shared" si="138"/>
        <v>0</v>
      </c>
      <c r="CE229" s="157">
        <f t="shared" si="139"/>
        <v>0</v>
      </c>
      <c r="CF229" s="225"/>
      <c r="CG229" s="44">
        <f t="shared" si="146"/>
        <v>0</v>
      </c>
      <c r="CH229" t="s">
        <v>1538</v>
      </c>
      <c r="CI229" t="s">
        <v>62</v>
      </c>
      <c r="CJ229" t="s">
        <v>1585</v>
      </c>
      <c r="CN229" s="1" t="e">
        <f>CE229-#REF!</f>
        <v>#REF!</v>
      </c>
      <c r="CP229" s="44"/>
      <c r="CQ229" s="144"/>
    </row>
    <row r="230" spans="1:95" ht="28.15" hidden="1" customHeight="1" outlineLevel="1">
      <c r="A230" s="154">
        <v>58</v>
      </c>
      <c r="B230" s="155" t="s">
        <v>1809</v>
      </c>
      <c r="C230" s="156" t="s">
        <v>11</v>
      </c>
      <c r="D230" s="156"/>
      <c r="E230" s="156"/>
      <c r="F230" s="156" t="s">
        <v>10</v>
      </c>
      <c r="G230" s="189"/>
      <c r="H230" s="172"/>
      <c r="I230" s="172" t="s">
        <v>1810</v>
      </c>
      <c r="J230" s="153">
        <v>1200</v>
      </c>
      <c r="K230" s="157">
        <v>1200</v>
      </c>
      <c r="L230" s="157">
        <v>0</v>
      </c>
      <c r="M230" s="157">
        <v>0</v>
      </c>
      <c r="N230" s="129">
        <v>33.86</v>
      </c>
      <c r="O230" s="129">
        <v>33.86</v>
      </c>
      <c r="P230" s="129">
        <v>0</v>
      </c>
      <c r="Q230" s="129">
        <v>0</v>
      </c>
      <c r="R230" s="129">
        <v>33.86</v>
      </c>
      <c r="S230" s="129">
        <v>33.86</v>
      </c>
      <c r="T230" s="129"/>
      <c r="U230" s="129"/>
      <c r="V230" s="129">
        <f t="shared" si="142"/>
        <v>33.86</v>
      </c>
      <c r="W230" s="129">
        <f t="shared" si="142"/>
        <v>33.86</v>
      </c>
      <c r="X230" s="129">
        <f t="shared" si="142"/>
        <v>0</v>
      </c>
      <c r="Y230" s="129">
        <f t="shared" si="142"/>
        <v>0</v>
      </c>
      <c r="Z230" s="129">
        <v>33.86</v>
      </c>
      <c r="AA230" s="129">
        <v>33.86</v>
      </c>
      <c r="AB230" s="129"/>
      <c r="AC230" s="129"/>
      <c r="AD230" s="129">
        <v>33.86</v>
      </c>
      <c r="AE230" s="129">
        <v>33.86</v>
      </c>
      <c r="AF230" s="129"/>
      <c r="AG230" s="129"/>
      <c r="AH230" s="129"/>
      <c r="AI230" s="129"/>
      <c r="AJ230" s="129"/>
      <c r="AK230" s="129"/>
      <c r="AL230" s="129">
        <f t="shared" si="143"/>
        <v>0</v>
      </c>
      <c r="AM230" s="129">
        <f t="shared" si="143"/>
        <v>0</v>
      </c>
      <c r="AN230" s="129"/>
      <c r="AO230" s="129"/>
      <c r="AP230" s="129"/>
      <c r="AQ230" s="129"/>
      <c r="AR230" s="129"/>
      <c r="AS230" s="129"/>
      <c r="AT230" s="129"/>
      <c r="AU230" s="129"/>
      <c r="AV230" s="129"/>
      <c r="AW230" s="129"/>
      <c r="AX230" s="158"/>
      <c r="AY230" s="129"/>
      <c r="AZ230" s="129"/>
      <c r="BA230" s="129"/>
      <c r="BB230" s="129">
        <f t="shared" si="144"/>
        <v>0</v>
      </c>
      <c r="BC230" s="129">
        <f t="shared" si="144"/>
        <v>0</v>
      </c>
      <c r="BD230" s="129"/>
      <c r="BE230" s="129"/>
      <c r="BF230" s="129">
        <f t="shared" si="140"/>
        <v>0</v>
      </c>
      <c r="BG230" s="129">
        <f t="shared" si="140"/>
        <v>0</v>
      </c>
      <c r="BH230" s="129"/>
      <c r="BI230" s="129"/>
      <c r="BJ230" s="129">
        <f t="shared" si="141"/>
        <v>0</v>
      </c>
      <c r="BK230" s="129">
        <f t="shared" si="141"/>
        <v>0</v>
      </c>
      <c r="BL230" s="129"/>
      <c r="BM230" s="129"/>
      <c r="BN230" s="129">
        <f t="shared" si="145"/>
        <v>0</v>
      </c>
      <c r="BO230" s="129">
        <f t="shared" si="145"/>
        <v>0</v>
      </c>
      <c r="BP230" s="129">
        <f t="shared" si="145"/>
        <v>0</v>
      </c>
      <c r="BQ230" s="129">
        <f t="shared" si="145"/>
        <v>0</v>
      </c>
      <c r="BR230" s="129">
        <v>33.86</v>
      </c>
      <c r="BS230" s="129">
        <v>33.86</v>
      </c>
      <c r="BT230" s="129">
        <v>0</v>
      </c>
      <c r="BU230" s="129">
        <v>0</v>
      </c>
      <c r="BV230" s="157">
        <v>33.86</v>
      </c>
      <c r="BW230" s="157">
        <v>33.86</v>
      </c>
      <c r="BX230" s="157">
        <v>0</v>
      </c>
      <c r="BY230" s="157">
        <v>0</v>
      </c>
      <c r="BZ230" s="157">
        <v>33.86</v>
      </c>
      <c r="CA230" s="157">
        <v>33.86</v>
      </c>
      <c r="CB230" s="157">
        <v>0</v>
      </c>
      <c r="CC230" s="157">
        <v>0</v>
      </c>
      <c r="CD230" s="157">
        <f t="shared" si="138"/>
        <v>0</v>
      </c>
      <c r="CE230" s="157">
        <f t="shared" si="139"/>
        <v>0</v>
      </c>
      <c r="CF230" s="159"/>
      <c r="CG230" s="44">
        <f t="shared" si="146"/>
        <v>0</v>
      </c>
      <c r="CH230" t="s">
        <v>1538</v>
      </c>
      <c r="CI230" t="s">
        <v>62</v>
      </c>
      <c r="CJ230" t="s">
        <v>1585</v>
      </c>
      <c r="CN230" s="1" t="e">
        <f>CE230-#REF!</f>
        <v>#REF!</v>
      </c>
      <c r="CP230" s="44"/>
      <c r="CQ230" s="144"/>
    </row>
    <row r="231" spans="1:95" ht="28.15" hidden="1" customHeight="1" outlineLevel="1">
      <c r="A231" s="154">
        <v>59</v>
      </c>
      <c r="B231" s="155" t="s">
        <v>1811</v>
      </c>
      <c r="C231" s="156" t="s">
        <v>11</v>
      </c>
      <c r="D231" s="156"/>
      <c r="E231" s="156"/>
      <c r="F231" s="156" t="s">
        <v>10</v>
      </c>
      <c r="G231" s="189"/>
      <c r="H231" s="172"/>
      <c r="I231" s="172" t="s">
        <v>1810</v>
      </c>
      <c r="J231" s="153">
        <v>1200</v>
      </c>
      <c r="K231" s="157">
        <v>1200</v>
      </c>
      <c r="L231" s="157">
        <v>0</v>
      </c>
      <c r="M231" s="157">
        <v>0</v>
      </c>
      <c r="N231" s="129">
        <v>34.798000000000002</v>
      </c>
      <c r="O231" s="129">
        <v>34.798000000000002</v>
      </c>
      <c r="P231" s="129">
        <v>0</v>
      </c>
      <c r="Q231" s="129">
        <v>0</v>
      </c>
      <c r="R231" s="129">
        <v>34.798000000000002</v>
      </c>
      <c r="S231" s="129">
        <v>34.798000000000002</v>
      </c>
      <c r="T231" s="129"/>
      <c r="U231" s="129"/>
      <c r="V231" s="129">
        <f t="shared" si="142"/>
        <v>34.798000000000002</v>
      </c>
      <c r="W231" s="129">
        <f t="shared" si="142"/>
        <v>34.798000000000002</v>
      </c>
      <c r="X231" s="129">
        <f t="shared" si="142"/>
        <v>0</v>
      </c>
      <c r="Y231" s="129">
        <f t="shared" si="142"/>
        <v>0</v>
      </c>
      <c r="Z231" s="129">
        <v>34.798000000000002</v>
      </c>
      <c r="AA231" s="129">
        <v>34.798000000000002</v>
      </c>
      <c r="AB231" s="129"/>
      <c r="AC231" s="129"/>
      <c r="AD231" s="129">
        <v>34.798000000000002</v>
      </c>
      <c r="AE231" s="129">
        <v>34.798000000000002</v>
      </c>
      <c r="AF231" s="129"/>
      <c r="AG231" s="129"/>
      <c r="AH231" s="129"/>
      <c r="AI231" s="129"/>
      <c r="AJ231" s="129"/>
      <c r="AK231" s="129"/>
      <c r="AL231" s="129">
        <f t="shared" si="143"/>
        <v>0</v>
      </c>
      <c r="AM231" s="129">
        <f t="shared" si="143"/>
        <v>0</v>
      </c>
      <c r="AN231" s="129"/>
      <c r="AO231" s="129"/>
      <c r="AP231" s="129"/>
      <c r="AQ231" s="129"/>
      <c r="AR231" s="129"/>
      <c r="AS231" s="129"/>
      <c r="AT231" s="129"/>
      <c r="AU231" s="129"/>
      <c r="AV231" s="129"/>
      <c r="AW231" s="129"/>
      <c r="AX231" s="158"/>
      <c r="AY231" s="129"/>
      <c r="AZ231" s="129"/>
      <c r="BA231" s="129"/>
      <c r="BB231" s="129">
        <f t="shared" si="144"/>
        <v>0</v>
      </c>
      <c r="BC231" s="129">
        <f t="shared" si="144"/>
        <v>0</v>
      </c>
      <c r="BD231" s="129"/>
      <c r="BE231" s="129"/>
      <c r="BF231" s="129">
        <f t="shared" si="140"/>
        <v>0</v>
      </c>
      <c r="BG231" s="129">
        <f t="shared" si="140"/>
        <v>0</v>
      </c>
      <c r="BH231" s="129"/>
      <c r="BI231" s="129"/>
      <c r="BJ231" s="129">
        <f t="shared" si="141"/>
        <v>0</v>
      </c>
      <c r="BK231" s="129">
        <f t="shared" si="141"/>
        <v>0</v>
      </c>
      <c r="BL231" s="129"/>
      <c r="BM231" s="129"/>
      <c r="BN231" s="129">
        <f t="shared" si="145"/>
        <v>0</v>
      </c>
      <c r="BO231" s="129">
        <f t="shared" si="145"/>
        <v>0</v>
      </c>
      <c r="BP231" s="129">
        <f t="shared" si="145"/>
        <v>0</v>
      </c>
      <c r="BQ231" s="129">
        <f t="shared" si="145"/>
        <v>0</v>
      </c>
      <c r="BR231" s="129">
        <v>34.798000000000002</v>
      </c>
      <c r="BS231" s="129">
        <v>34.798000000000002</v>
      </c>
      <c r="BT231" s="129">
        <v>0</v>
      </c>
      <c r="BU231" s="129">
        <v>0</v>
      </c>
      <c r="BV231" s="157">
        <v>34.798000000000002</v>
      </c>
      <c r="BW231" s="157">
        <v>34.798000000000002</v>
      </c>
      <c r="BX231" s="157">
        <v>0</v>
      </c>
      <c r="BY231" s="157">
        <v>0</v>
      </c>
      <c r="BZ231" s="157">
        <v>34.798000000000002</v>
      </c>
      <c r="CA231" s="157">
        <v>34.798000000000002</v>
      </c>
      <c r="CB231" s="157">
        <v>0</v>
      </c>
      <c r="CC231" s="157">
        <v>0</v>
      </c>
      <c r="CD231" s="157">
        <f t="shared" si="138"/>
        <v>0</v>
      </c>
      <c r="CE231" s="157">
        <f t="shared" si="139"/>
        <v>0</v>
      </c>
      <c r="CF231" s="159"/>
      <c r="CG231" s="44">
        <f t="shared" si="146"/>
        <v>0</v>
      </c>
      <c r="CH231" t="s">
        <v>1538</v>
      </c>
      <c r="CI231" t="s">
        <v>62</v>
      </c>
      <c r="CJ231" t="s">
        <v>1585</v>
      </c>
      <c r="CN231" s="1" t="e">
        <f>CE231-#REF!</f>
        <v>#REF!</v>
      </c>
      <c r="CP231" s="44"/>
      <c r="CQ231" s="144"/>
    </row>
    <row r="232" spans="1:95" ht="28.15" hidden="1" customHeight="1" outlineLevel="1">
      <c r="A232" s="154">
        <v>60</v>
      </c>
      <c r="B232" s="155" t="s">
        <v>1812</v>
      </c>
      <c r="C232" s="156" t="s">
        <v>11</v>
      </c>
      <c r="D232" s="156"/>
      <c r="E232" s="156"/>
      <c r="F232" s="156" t="s">
        <v>10</v>
      </c>
      <c r="G232" s="189"/>
      <c r="H232" s="172"/>
      <c r="I232" s="172" t="s">
        <v>1810</v>
      </c>
      <c r="J232" s="153">
        <v>1500</v>
      </c>
      <c r="K232" s="157">
        <v>1500</v>
      </c>
      <c r="L232" s="157">
        <v>0</v>
      </c>
      <c r="M232" s="157">
        <v>0</v>
      </c>
      <c r="N232" s="129">
        <v>39.777000000000001</v>
      </c>
      <c r="O232" s="129">
        <v>39.777000000000001</v>
      </c>
      <c r="P232" s="129">
        <v>0</v>
      </c>
      <c r="Q232" s="129">
        <v>0</v>
      </c>
      <c r="R232" s="129">
        <v>39.777000000000001</v>
      </c>
      <c r="S232" s="129">
        <v>39.777000000000001</v>
      </c>
      <c r="T232" s="129"/>
      <c r="U232" s="129"/>
      <c r="V232" s="129">
        <f t="shared" si="142"/>
        <v>39.777000000000001</v>
      </c>
      <c r="W232" s="129">
        <f t="shared" si="142"/>
        <v>39.777000000000001</v>
      </c>
      <c r="X232" s="129">
        <f t="shared" si="142"/>
        <v>0</v>
      </c>
      <c r="Y232" s="129">
        <f t="shared" si="142"/>
        <v>0</v>
      </c>
      <c r="Z232" s="129">
        <v>39.777000000000001</v>
      </c>
      <c r="AA232" s="129">
        <v>39.777000000000001</v>
      </c>
      <c r="AB232" s="129"/>
      <c r="AC232" s="129"/>
      <c r="AD232" s="129">
        <v>39.777000000000001</v>
      </c>
      <c r="AE232" s="129">
        <v>39.777000000000001</v>
      </c>
      <c r="AF232" s="129"/>
      <c r="AG232" s="129"/>
      <c r="AH232" s="129"/>
      <c r="AI232" s="129"/>
      <c r="AJ232" s="129"/>
      <c r="AK232" s="129"/>
      <c r="AL232" s="129">
        <f t="shared" si="143"/>
        <v>0</v>
      </c>
      <c r="AM232" s="129">
        <f t="shared" si="143"/>
        <v>0</v>
      </c>
      <c r="AN232" s="129"/>
      <c r="AO232" s="129"/>
      <c r="AP232" s="129"/>
      <c r="AQ232" s="129"/>
      <c r="AR232" s="129"/>
      <c r="AS232" s="129"/>
      <c r="AT232" s="129"/>
      <c r="AU232" s="129"/>
      <c r="AV232" s="129"/>
      <c r="AW232" s="129"/>
      <c r="AX232" s="158"/>
      <c r="AY232" s="129"/>
      <c r="AZ232" s="129"/>
      <c r="BA232" s="129"/>
      <c r="BB232" s="129">
        <f t="shared" si="144"/>
        <v>0</v>
      </c>
      <c r="BC232" s="129">
        <f t="shared" si="144"/>
        <v>0</v>
      </c>
      <c r="BD232" s="129"/>
      <c r="BE232" s="129"/>
      <c r="BF232" s="129">
        <f t="shared" si="140"/>
        <v>0</v>
      </c>
      <c r="BG232" s="129">
        <f t="shared" si="140"/>
        <v>0</v>
      </c>
      <c r="BH232" s="129"/>
      <c r="BI232" s="129"/>
      <c r="BJ232" s="129">
        <f t="shared" si="141"/>
        <v>0</v>
      </c>
      <c r="BK232" s="129">
        <f t="shared" si="141"/>
        <v>0</v>
      </c>
      <c r="BL232" s="129"/>
      <c r="BM232" s="129"/>
      <c r="BN232" s="129">
        <f t="shared" si="145"/>
        <v>0</v>
      </c>
      <c r="BO232" s="129">
        <f t="shared" si="145"/>
        <v>0</v>
      </c>
      <c r="BP232" s="129">
        <f t="shared" si="145"/>
        <v>0</v>
      </c>
      <c r="BQ232" s="129">
        <f t="shared" si="145"/>
        <v>0</v>
      </c>
      <c r="BR232" s="129">
        <v>39.777000000000001</v>
      </c>
      <c r="BS232" s="129">
        <v>39.777000000000001</v>
      </c>
      <c r="BT232" s="129">
        <v>0</v>
      </c>
      <c r="BU232" s="129">
        <v>0</v>
      </c>
      <c r="BV232" s="157">
        <v>39.777000000000001</v>
      </c>
      <c r="BW232" s="157">
        <v>39.777000000000001</v>
      </c>
      <c r="BX232" s="157">
        <v>0</v>
      </c>
      <c r="BY232" s="157">
        <v>0</v>
      </c>
      <c r="BZ232" s="157">
        <v>39.777000000000001</v>
      </c>
      <c r="CA232" s="157">
        <v>39.777000000000001</v>
      </c>
      <c r="CB232" s="157">
        <v>0</v>
      </c>
      <c r="CC232" s="157">
        <v>0</v>
      </c>
      <c r="CD232" s="157">
        <f t="shared" si="138"/>
        <v>0</v>
      </c>
      <c r="CE232" s="157">
        <f t="shared" si="139"/>
        <v>0</v>
      </c>
      <c r="CF232" s="159"/>
      <c r="CG232" s="44">
        <f t="shared" si="146"/>
        <v>0</v>
      </c>
      <c r="CH232" t="s">
        <v>1538</v>
      </c>
      <c r="CI232" t="s">
        <v>62</v>
      </c>
      <c r="CJ232" t="s">
        <v>1585</v>
      </c>
      <c r="CN232" s="1" t="e">
        <f>CE232-#REF!</f>
        <v>#REF!</v>
      </c>
      <c r="CP232" s="44"/>
      <c r="CQ232" s="144"/>
    </row>
    <row r="233" spans="1:95" ht="28.15" hidden="1" customHeight="1" outlineLevel="1">
      <c r="A233" s="154">
        <v>61</v>
      </c>
      <c r="B233" s="155" t="s">
        <v>1813</v>
      </c>
      <c r="C233" s="156" t="s">
        <v>11</v>
      </c>
      <c r="D233" s="156"/>
      <c r="E233" s="156"/>
      <c r="F233" s="156" t="s">
        <v>10</v>
      </c>
      <c r="G233" s="189"/>
      <c r="H233" s="172"/>
      <c r="I233" s="172" t="s">
        <v>1814</v>
      </c>
      <c r="J233" s="153">
        <v>7000</v>
      </c>
      <c r="K233" s="157">
        <v>7000</v>
      </c>
      <c r="L233" s="157">
        <v>0</v>
      </c>
      <c r="M233" s="157">
        <v>0</v>
      </c>
      <c r="N233" s="129">
        <v>315</v>
      </c>
      <c r="O233" s="129">
        <v>315</v>
      </c>
      <c r="P233" s="129">
        <v>0</v>
      </c>
      <c r="Q233" s="129">
        <v>0</v>
      </c>
      <c r="R233" s="129">
        <v>315</v>
      </c>
      <c r="S233" s="129">
        <v>315</v>
      </c>
      <c r="T233" s="129"/>
      <c r="U233" s="129"/>
      <c r="V233" s="129">
        <f t="shared" si="142"/>
        <v>315</v>
      </c>
      <c r="W233" s="129">
        <f t="shared" si="142"/>
        <v>315</v>
      </c>
      <c r="X233" s="129">
        <f t="shared" si="142"/>
        <v>0</v>
      </c>
      <c r="Y233" s="129">
        <f t="shared" si="142"/>
        <v>0</v>
      </c>
      <c r="Z233" s="129">
        <v>315</v>
      </c>
      <c r="AA233" s="129">
        <v>315</v>
      </c>
      <c r="AB233" s="129"/>
      <c r="AC233" s="129"/>
      <c r="AD233" s="129">
        <v>309.71899999999999</v>
      </c>
      <c r="AE233" s="129">
        <v>309.71899999999999</v>
      </c>
      <c r="AF233" s="129"/>
      <c r="AG233" s="129"/>
      <c r="AH233" s="129"/>
      <c r="AI233" s="129"/>
      <c r="AJ233" s="129"/>
      <c r="AK233" s="129"/>
      <c r="AL233" s="129">
        <f t="shared" si="143"/>
        <v>5.2810000000000059</v>
      </c>
      <c r="AM233" s="129">
        <f t="shared" si="143"/>
        <v>5.2810000000000059</v>
      </c>
      <c r="AN233" s="129"/>
      <c r="AO233" s="129"/>
      <c r="AP233" s="129"/>
      <c r="AQ233" s="129"/>
      <c r="AR233" s="129"/>
      <c r="AS233" s="129"/>
      <c r="AT233" s="129"/>
      <c r="AU233" s="129"/>
      <c r="AV233" s="129"/>
      <c r="AW233" s="129"/>
      <c r="AX233" s="158"/>
      <c r="AY233" s="129"/>
      <c r="AZ233" s="129"/>
      <c r="BA233" s="129"/>
      <c r="BB233" s="129">
        <f t="shared" si="144"/>
        <v>0</v>
      </c>
      <c r="BC233" s="129">
        <f t="shared" si="144"/>
        <v>0</v>
      </c>
      <c r="BD233" s="129"/>
      <c r="BE233" s="129"/>
      <c r="BF233" s="129">
        <f t="shared" si="140"/>
        <v>0</v>
      </c>
      <c r="BG233" s="129">
        <f t="shared" si="140"/>
        <v>0</v>
      </c>
      <c r="BH233" s="129"/>
      <c r="BI233" s="129"/>
      <c r="BJ233" s="129">
        <f t="shared" si="141"/>
        <v>0</v>
      </c>
      <c r="BK233" s="129">
        <f t="shared" si="141"/>
        <v>0</v>
      </c>
      <c r="BL233" s="129"/>
      <c r="BM233" s="129"/>
      <c r="BN233" s="129">
        <f t="shared" si="145"/>
        <v>0</v>
      </c>
      <c r="BO233" s="129">
        <f t="shared" si="145"/>
        <v>0</v>
      </c>
      <c r="BP233" s="129">
        <f t="shared" si="145"/>
        <v>0</v>
      </c>
      <c r="BQ233" s="129">
        <f t="shared" si="145"/>
        <v>0</v>
      </c>
      <c r="BR233" s="129">
        <v>315</v>
      </c>
      <c r="BS233" s="129">
        <v>315</v>
      </c>
      <c r="BT233" s="129">
        <v>0</v>
      </c>
      <c r="BU233" s="129">
        <v>0</v>
      </c>
      <c r="BV233" s="157">
        <v>315</v>
      </c>
      <c r="BW233" s="157">
        <v>315</v>
      </c>
      <c r="BX233" s="157">
        <v>0</v>
      </c>
      <c r="BY233" s="157">
        <v>0</v>
      </c>
      <c r="BZ233" s="157">
        <v>315</v>
      </c>
      <c r="CA233" s="157">
        <v>315</v>
      </c>
      <c r="CB233" s="157">
        <v>0</v>
      </c>
      <c r="CC233" s="157">
        <v>0</v>
      </c>
      <c r="CD233" s="157">
        <f t="shared" si="138"/>
        <v>0</v>
      </c>
      <c r="CE233" s="157">
        <f t="shared" si="139"/>
        <v>0</v>
      </c>
      <c r="CF233" s="159"/>
      <c r="CG233" s="44">
        <f t="shared" si="146"/>
        <v>0</v>
      </c>
      <c r="CH233" t="s">
        <v>1538</v>
      </c>
      <c r="CI233" t="s">
        <v>62</v>
      </c>
      <c r="CJ233" t="s">
        <v>1585</v>
      </c>
      <c r="CN233" s="1" t="e">
        <f>CE233-#REF!</f>
        <v>#REF!</v>
      </c>
      <c r="CP233" s="44"/>
      <c r="CQ233" s="144"/>
    </row>
    <row r="234" spans="1:95" ht="28.15" hidden="1" customHeight="1" outlineLevel="1">
      <c r="A234" s="154">
        <v>62</v>
      </c>
      <c r="B234" s="155" t="s">
        <v>1815</v>
      </c>
      <c r="C234" s="156" t="s">
        <v>35</v>
      </c>
      <c r="D234" s="156"/>
      <c r="E234" s="156"/>
      <c r="F234" s="156" t="s">
        <v>17</v>
      </c>
      <c r="G234" s="155"/>
      <c r="H234" s="156"/>
      <c r="I234" s="232" t="s">
        <v>1816</v>
      </c>
      <c r="J234" s="153">
        <v>4578</v>
      </c>
      <c r="K234" s="157">
        <v>4578</v>
      </c>
      <c r="L234" s="157">
        <v>0</v>
      </c>
      <c r="M234" s="157">
        <v>0</v>
      </c>
      <c r="N234" s="129">
        <v>100</v>
      </c>
      <c r="O234" s="129">
        <v>100</v>
      </c>
      <c r="P234" s="129">
        <v>0</v>
      </c>
      <c r="Q234" s="129">
        <v>0</v>
      </c>
      <c r="R234" s="129">
        <v>100</v>
      </c>
      <c r="S234" s="129">
        <v>100</v>
      </c>
      <c r="T234" s="129"/>
      <c r="U234" s="129"/>
      <c r="V234" s="129">
        <f t="shared" si="142"/>
        <v>100</v>
      </c>
      <c r="W234" s="129">
        <f t="shared" si="142"/>
        <v>100</v>
      </c>
      <c r="X234" s="129">
        <f t="shared" si="142"/>
        <v>0</v>
      </c>
      <c r="Y234" s="129">
        <f t="shared" si="142"/>
        <v>0</v>
      </c>
      <c r="Z234" s="129">
        <v>100</v>
      </c>
      <c r="AA234" s="129">
        <v>100</v>
      </c>
      <c r="AB234" s="129"/>
      <c r="AC234" s="129"/>
      <c r="AD234" s="129">
        <v>100</v>
      </c>
      <c r="AE234" s="129">
        <v>100</v>
      </c>
      <c r="AF234" s="129"/>
      <c r="AG234" s="129"/>
      <c r="AH234" s="129"/>
      <c r="AI234" s="129"/>
      <c r="AJ234" s="129"/>
      <c r="AK234" s="129"/>
      <c r="AL234" s="129">
        <f t="shared" si="143"/>
        <v>0</v>
      </c>
      <c r="AM234" s="129">
        <f t="shared" si="143"/>
        <v>0</v>
      </c>
      <c r="AN234" s="129"/>
      <c r="AO234" s="129"/>
      <c r="AP234" s="129"/>
      <c r="AQ234" s="129"/>
      <c r="AR234" s="129"/>
      <c r="AS234" s="129"/>
      <c r="AT234" s="129"/>
      <c r="AU234" s="129"/>
      <c r="AV234" s="129"/>
      <c r="AW234" s="129"/>
      <c r="AX234" s="158"/>
      <c r="AY234" s="129"/>
      <c r="AZ234" s="129"/>
      <c r="BA234" s="129"/>
      <c r="BB234" s="129">
        <f t="shared" si="144"/>
        <v>0</v>
      </c>
      <c r="BC234" s="129">
        <f t="shared" si="144"/>
        <v>0</v>
      </c>
      <c r="BD234" s="129"/>
      <c r="BE234" s="129"/>
      <c r="BF234" s="129">
        <f t="shared" si="140"/>
        <v>0</v>
      </c>
      <c r="BG234" s="129">
        <f t="shared" si="140"/>
        <v>0</v>
      </c>
      <c r="BH234" s="129"/>
      <c r="BI234" s="129"/>
      <c r="BJ234" s="129">
        <f t="shared" si="141"/>
        <v>0</v>
      </c>
      <c r="BK234" s="129">
        <f t="shared" si="141"/>
        <v>0</v>
      </c>
      <c r="BL234" s="129"/>
      <c r="BM234" s="129"/>
      <c r="BN234" s="129">
        <f t="shared" si="145"/>
        <v>0</v>
      </c>
      <c r="BO234" s="129">
        <f t="shared" si="145"/>
        <v>0</v>
      </c>
      <c r="BP234" s="129">
        <f t="shared" si="145"/>
        <v>0</v>
      </c>
      <c r="BQ234" s="129">
        <f t="shared" si="145"/>
        <v>0</v>
      </c>
      <c r="BR234" s="129">
        <v>100</v>
      </c>
      <c r="BS234" s="129">
        <v>100</v>
      </c>
      <c r="BT234" s="129">
        <v>0</v>
      </c>
      <c r="BU234" s="129">
        <v>0</v>
      </c>
      <c r="BV234" s="157">
        <v>100</v>
      </c>
      <c r="BW234" s="157">
        <v>100</v>
      </c>
      <c r="BX234" s="157">
        <v>0</v>
      </c>
      <c r="BY234" s="157">
        <v>0</v>
      </c>
      <c r="BZ234" s="157">
        <v>100</v>
      </c>
      <c r="CA234" s="157">
        <v>100</v>
      </c>
      <c r="CB234" s="157">
        <v>0</v>
      </c>
      <c r="CC234" s="157">
        <v>0</v>
      </c>
      <c r="CD234" s="157">
        <f t="shared" si="138"/>
        <v>0</v>
      </c>
      <c r="CE234" s="157">
        <f t="shared" si="139"/>
        <v>0</v>
      </c>
      <c r="CF234" s="225"/>
      <c r="CG234" s="44">
        <f t="shared" si="146"/>
        <v>0</v>
      </c>
      <c r="CH234" t="s">
        <v>1538</v>
      </c>
      <c r="CI234" t="s">
        <v>62</v>
      </c>
      <c r="CJ234" t="s">
        <v>1585</v>
      </c>
      <c r="CN234" s="1" t="e">
        <f>CE234-#REF!</f>
        <v>#REF!</v>
      </c>
      <c r="CP234" s="44"/>
      <c r="CQ234" s="144"/>
    </row>
    <row r="235" spans="1:95" ht="28.15" hidden="1" customHeight="1" outlineLevel="1">
      <c r="A235" s="154">
        <v>63</v>
      </c>
      <c r="B235" s="155" t="s">
        <v>1817</v>
      </c>
      <c r="C235" s="156" t="s">
        <v>1544</v>
      </c>
      <c r="D235" s="156"/>
      <c r="E235" s="156"/>
      <c r="F235" s="156" t="s">
        <v>1545</v>
      </c>
      <c r="G235" s="155"/>
      <c r="H235" s="179"/>
      <c r="I235" s="156" t="s">
        <v>1818</v>
      </c>
      <c r="J235" s="153">
        <v>2400</v>
      </c>
      <c r="K235" s="157">
        <v>2400</v>
      </c>
      <c r="L235" s="157">
        <v>0</v>
      </c>
      <c r="M235" s="157">
        <v>0</v>
      </c>
      <c r="N235" s="129">
        <v>112.607</v>
      </c>
      <c r="O235" s="129">
        <v>112.607</v>
      </c>
      <c r="P235" s="129">
        <v>0</v>
      </c>
      <c r="Q235" s="129">
        <v>0</v>
      </c>
      <c r="R235" s="129">
        <v>112.607</v>
      </c>
      <c r="S235" s="129">
        <v>112.607</v>
      </c>
      <c r="T235" s="129"/>
      <c r="U235" s="129"/>
      <c r="V235" s="129">
        <f t="shared" si="142"/>
        <v>112.607</v>
      </c>
      <c r="W235" s="129">
        <f t="shared" si="142"/>
        <v>112.607</v>
      </c>
      <c r="X235" s="129">
        <f t="shared" si="142"/>
        <v>0</v>
      </c>
      <c r="Y235" s="129">
        <f t="shared" si="142"/>
        <v>0</v>
      </c>
      <c r="Z235" s="129">
        <v>112.607</v>
      </c>
      <c r="AA235" s="129">
        <v>112.607</v>
      </c>
      <c r="AB235" s="129"/>
      <c r="AC235" s="129"/>
      <c r="AD235" s="129">
        <v>106.952</v>
      </c>
      <c r="AE235" s="129">
        <v>106.952</v>
      </c>
      <c r="AF235" s="129"/>
      <c r="AG235" s="129"/>
      <c r="AH235" s="129"/>
      <c r="AI235" s="129"/>
      <c r="AJ235" s="129"/>
      <c r="AK235" s="129"/>
      <c r="AL235" s="129">
        <f t="shared" si="143"/>
        <v>5.6550000000000011</v>
      </c>
      <c r="AM235" s="129">
        <f t="shared" si="143"/>
        <v>5.6550000000000011</v>
      </c>
      <c r="AN235" s="129"/>
      <c r="AO235" s="129"/>
      <c r="AP235" s="129">
        <v>5.5990000000000002</v>
      </c>
      <c r="AQ235" s="129">
        <v>5.5990000000000002</v>
      </c>
      <c r="AR235" s="129"/>
      <c r="AS235" s="129"/>
      <c r="AT235" s="129"/>
      <c r="AU235" s="129"/>
      <c r="AV235" s="129"/>
      <c r="AW235" s="129"/>
      <c r="AX235" s="158"/>
      <c r="AY235" s="129"/>
      <c r="AZ235" s="129"/>
      <c r="BA235" s="129"/>
      <c r="BB235" s="129">
        <f t="shared" si="144"/>
        <v>0</v>
      </c>
      <c r="BC235" s="129">
        <f t="shared" si="144"/>
        <v>0</v>
      </c>
      <c r="BD235" s="129"/>
      <c r="BE235" s="129"/>
      <c r="BF235" s="129">
        <f t="shared" si="140"/>
        <v>0</v>
      </c>
      <c r="BG235" s="129">
        <f t="shared" si="140"/>
        <v>0</v>
      </c>
      <c r="BH235" s="129"/>
      <c r="BI235" s="129"/>
      <c r="BJ235" s="129">
        <f t="shared" si="141"/>
        <v>0</v>
      </c>
      <c r="BK235" s="129">
        <f t="shared" si="141"/>
        <v>0</v>
      </c>
      <c r="BL235" s="129"/>
      <c r="BM235" s="129"/>
      <c r="BN235" s="129">
        <f t="shared" si="145"/>
        <v>0</v>
      </c>
      <c r="BO235" s="129">
        <f t="shared" si="145"/>
        <v>0</v>
      </c>
      <c r="BP235" s="129">
        <f t="shared" si="145"/>
        <v>0</v>
      </c>
      <c r="BQ235" s="129">
        <f t="shared" si="145"/>
        <v>0</v>
      </c>
      <c r="BR235" s="129">
        <v>112.607</v>
      </c>
      <c r="BS235" s="129">
        <v>112.607</v>
      </c>
      <c r="BT235" s="129">
        <v>0</v>
      </c>
      <c r="BU235" s="129">
        <v>0</v>
      </c>
      <c r="BV235" s="157">
        <v>112.607</v>
      </c>
      <c r="BW235" s="157">
        <v>112.607</v>
      </c>
      <c r="BX235" s="157">
        <v>0</v>
      </c>
      <c r="BY235" s="157">
        <v>0</v>
      </c>
      <c r="BZ235" s="157">
        <v>112.607</v>
      </c>
      <c r="CA235" s="157">
        <v>112.607</v>
      </c>
      <c r="CB235" s="157">
        <v>0</v>
      </c>
      <c r="CC235" s="157">
        <v>0</v>
      </c>
      <c r="CD235" s="157">
        <f t="shared" si="138"/>
        <v>0</v>
      </c>
      <c r="CE235" s="157">
        <f t="shared" si="139"/>
        <v>0</v>
      </c>
      <c r="CF235" s="159"/>
      <c r="CG235" s="44">
        <f t="shared" si="146"/>
        <v>0</v>
      </c>
      <c r="CH235" t="s">
        <v>1538</v>
      </c>
      <c r="CI235" t="s">
        <v>62</v>
      </c>
      <c r="CJ235" t="s">
        <v>1585</v>
      </c>
      <c r="CN235" s="1" t="e">
        <f>CE235-#REF!</f>
        <v>#REF!</v>
      </c>
      <c r="CP235" s="44"/>
      <c r="CQ235" s="144"/>
    </row>
    <row r="236" spans="1:95" ht="28.15" hidden="1" customHeight="1" outlineLevel="1">
      <c r="A236" s="154">
        <v>64</v>
      </c>
      <c r="B236" s="155" t="s">
        <v>1819</v>
      </c>
      <c r="C236" s="156" t="s">
        <v>1544</v>
      </c>
      <c r="D236" s="156"/>
      <c r="E236" s="156"/>
      <c r="F236" s="156" t="s">
        <v>1545</v>
      </c>
      <c r="G236" s="155"/>
      <c r="H236" s="179"/>
      <c r="I236" s="156" t="s">
        <v>1820</v>
      </c>
      <c r="J236" s="153">
        <v>8000</v>
      </c>
      <c r="K236" s="157">
        <v>8000</v>
      </c>
      <c r="L236" s="157">
        <v>0</v>
      </c>
      <c r="M236" s="157">
        <v>0</v>
      </c>
      <c r="N236" s="129">
        <v>259.83500000000004</v>
      </c>
      <c r="O236" s="129">
        <v>259.83500000000004</v>
      </c>
      <c r="P236" s="129">
        <v>0</v>
      </c>
      <c r="Q236" s="129">
        <v>0</v>
      </c>
      <c r="R236" s="129">
        <v>259.83500000000004</v>
      </c>
      <c r="S236" s="129">
        <v>259.83500000000004</v>
      </c>
      <c r="T236" s="129"/>
      <c r="U236" s="129"/>
      <c r="V236" s="129">
        <f t="shared" si="142"/>
        <v>259.83500000000004</v>
      </c>
      <c r="W236" s="129">
        <f t="shared" si="142"/>
        <v>259.83500000000004</v>
      </c>
      <c r="X236" s="129">
        <f t="shared" si="142"/>
        <v>0</v>
      </c>
      <c r="Y236" s="129">
        <f t="shared" si="142"/>
        <v>0</v>
      </c>
      <c r="Z236" s="129">
        <v>259.83500000000004</v>
      </c>
      <c r="AA236" s="129">
        <v>259.83500000000004</v>
      </c>
      <c r="AB236" s="129"/>
      <c r="AC236" s="129"/>
      <c r="AD236" s="129">
        <v>248.67699999999999</v>
      </c>
      <c r="AE236" s="129">
        <v>248.67699999999999</v>
      </c>
      <c r="AF236" s="129"/>
      <c r="AG236" s="129"/>
      <c r="AH236" s="129"/>
      <c r="AI236" s="129"/>
      <c r="AJ236" s="129"/>
      <c r="AK236" s="129"/>
      <c r="AL236" s="129">
        <f t="shared" si="143"/>
        <v>11.158000000000044</v>
      </c>
      <c r="AM236" s="129">
        <f t="shared" si="143"/>
        <v>11.158000000000044</v>
      </c>
      <c r="AN236" s="129"/>
      <c r="AO236" s="129"/>
      <c r="AP236" s="129">
        <v>11.157999999999999</v>
      </c>
      <c r="AQ236" s="129">
        <v>11.157999999999999</v>
      </c>
      <c r="AR236" s="129"/>
      <c r="AS236" s="129"/>
      <c r="AT236" s="129"/>
      <c r="AU236" s="129"/>
      <c r="AV236" s="129"/>
      <c r="AW236" s="129"/>
      <c r="AX236" s="158"/>
      <c r="AY236" s="129"/>
      <c r="AZ236" s="129"/>
      <c r="BA236" s="129"/>
      <c r="BB236" s="129">
        <f t="shared" si="144"/>
        <v>0</v>
      </c>
      <c r="BC236" s="129">
        <f t="shared" si="144"/>
        <v>0</v>
      </c>
      <c r="BD236" s="129"/>
      <c r="BE236" s="129"/>
      <c r="BF236" s="129">
        <f t="shared" si="140"/>
        <v>0</v>
      </c>
      <c r="BG236" s="129">
        <f t="shared" si="140"/>
        <v>0</v>
      </c>
      <c r="BH236" s="129"/>
      <c r="BI236" s="129"/>
      <c r="BJ236" s="129">
        <f t="shared" si="141"/>
        <v>0</v>
      </c>
      <c r="BK236" s="129">
        <f t="shared" si="141"/>
        <v>0</v>
      </c>
      <c r="BL236" s="129"/>
      <c r="BM236" s="129"/>
      <c r="BN236" s="129">
        <f t="shared" si="145"/>
        <v>0</v>
      </c>
      <c r="BO236" s="129">
        <f t="shared" si="145"/>
        <v>0</v>
      </c>
      <c r="BP236" s="129">
        <f t="shared" si="145"/>
        <v>0</v>
      </c>
      <c r="BQ236" s="129">
        <f t="shared" si="145"/>
        <v>0</v>
      </c>
      <c r="BR236" s="129">
        <v>259.83500000000004</v>
      </c>
      <c r="BS236" s="129">
        <v>259.83500000000004</v>
      </c>
      <c r="BT236" s="129">
        <v>0</v>
      </c>
      <c r="BU236" s="129">
        <v>0</v>
      </c>
      <c r="BV236" s="157">
        <v>259.83500000000004</v>
      </c>
      <c r="BW236" s="157">
        <v>259.83500000000004</v>
      </c>
      <c r="BX236" s="157">
        <v>0</v>
      </c>
      <c r="BY236" s="157">
        <v>0</v>
      </c>
      <c r="BZ236" s="157">
        <v>259.83500000000004</v>
      </c>
      <c r="CA236" s="157">
        <v>259.83500000000004</v>
      </c>
      <c r="CB236" s="157">
        <v>0</v>
      </c>
      <c r="CC236" s="157">
        <v>0</v>
      </c>
      <c r="CD236" s="157">
        <f t="shared" si="138"/>
        <v>0</v>
      </c>
      <c r="CE236" s="157">
        <f t="shared" si="139"/>
        <v>0</v>
      </c>
      <c r="CF236" s="159"/>
      <c r="CG236" s="44">
        <f t="shared" si="146"/>
        <v>0</v>
      </c>
      <c r="CH236" t="s">
        <v>1538</v>
      </c>
      <c r="CI236" t="s">
        <v>62</v>
      </c>
      <c r="CJ236" t="s">
        <v>1585</v>
      </c>
      <c r="CN236" s="1" t="e">
        <f>CE236-#REF!</f>
        <v>#REF!</v>
      </c>
      <c r="CP236" s="44"/>
      <c r="CQ236" s="144"/>
    </row>
    <row r="237" spans="1:95" ht="28.15" hidden="1" customHeight="1" outlineLevel="1">
      <c r="A237" s="154">
        <v>65</v>
      </c>
      <c r="B237" s="155" t="s">
        <v>1821</v>
      </c>
      <c r="C237" s="156" t="s">
        <v>1544</v>
      </c>
      <c r="D237" s="156"/>
      <c r="E237" s="156"/>
      <c r="F237" s="156" t="s">
        <v>1545</v>
      </c>
      <c r="G237" s="155"/>
      <c r="H237" s="179"/>
      <c r="I237" s="156" t="s">
        <v>1822</v>
      </c>
      <c r="J237" s="153">
        <v>19500</v>
      </c>
      <c r="K237" s="157">
        <v>19500</v>
      </c>
      <c r="L237" s="157">
        <v>0</v>
      </c>
      <c r="M237" s="157">
        <v>0</v>
      </c>
      <c r="N237" s="129">
        <v>98.77</v>
      </c>
      <c r="O237" s="129">
        <v>98.77</v>
      </c>
      <c r="P237" s="129">
        <v>0</v>
      </c>
      <c r="Q237" s="129">
        <v>0</v>
      </c>
      <c r="R237" s="129">
        <v>98.77</v>
      </c>
      <c r="S237" s="129">
        <v>98.77</v>
      </c>
      <c r="T237" s="129"/>
      <c r="U237" s="129"/>
      <c r="V237" s="129">
        <f t="shared" ref="V237:Y248" si="147">Z237+AH237+AX237</f>
        <v>98.77</v>
      </c>
      <c r="W237" s="129">
        <f t="shared" si="147"/>
        <v>98.77</v>
      </c>
      <c r="X237" s="129">
        <f t="shared" si="147"/>
        <v>0</v>
      </c>
      <c r="Y237" s="129">
        <f t="shared" si="147"/>
        <v>0</v>
      </c>
      <c r="Z237" s="129">
        <v>98.77</v>
      </c>
      <c r="AA237" s="129">
        <v>98.77</v>
      </c>
      <c r="AB237" s="129"/>
      <c r="AC237" s="129"/>
      <c r="AD237" s="129">
        <v>98.77</v>
      </c>
      <c r="AE237" s="129">
        <v>98.77</v>
      </c>
      <c r="AF237" s="129"/>
      <c r="AG237" s="129"/>
      <c r="AH237" s="129"/>
      <c r="AI237" s="129"/>
      <c r="AJ237" s="129"/>
      <c r="AK237" s="129"/>
      <c r="AL237" s="129">
        <f t="shared" ref="AL237:AM248" si="148">Z237-AD237</f>
        <v>0</v>
      </c>
      <c r="AM237" s="129">
        <f t="shared" si="148"/>
        <v>0</v>
      </c>
      <c r="AN237" s="129"/>
      <c r="AO237" s="129"/>
      <c r="AP237" s="129"/>
      <c r="AQ237" s="129"/>
      <c r="AR237" s="129"/>
      <c r="AS237" s="129"/>
      <c r="AT237" s="129"/>
      <c r="AU237" s="129"/>
      <c r="AV237" s="129"/>
      <c r="AW237" s="129"/>
      <c r="AX237" s="158"/>
      <c r="AY237" s="129"/>
      <c r="AZ237" s="129"/>
      <c r="BA237" s="129"/>
      <c r="BB237" s="129">
        <f t="shared" ref="BB237:BC248" si="149">AH237-AT237</f>
        <v>0</v>
      </c>
      <c r="BC237" s="129">
        <f t="shared" si="149"/>
        <v>0</v>
      </c>
      <c r="BD237" s="129"/>
      <c r="BE237" s="129"/>
      <c r="BF237" s="129">
        <f t="shared" si="140"/>
        <v>0</v>
      </c>
      <c r="BG237" s="129">
        <f t="shared" si="140"/>
        <v>0</v>
      </c>
      <c r="BH237" s="129"/>
      <c r="BI237" s="129"/>
      <c r="BJ237" s="129">
        <f t="shared" si="141"/>
        <v>0</v>
      </c>
      <c r="BK237" s="129">
        <f t="shared" si="141"/>
        <v>0</v>
      </c>
      <c r="BL237" s="129"/>
      <c r="BM237" s="129"/>
      <c r="BN237" s="129">
        <f t="shared" ref="BN237:BQ248" si="150">N237-V237</f>
        <v>0</v>
      </c>
      <c r="BO237" s="129">
        <f t="shared" si="150"/>
        <v>0</v>
      </c>
      <c r="BP237" s="129">
        <f t="shared" si="150"/>
        <v>0</v>
      </c>
      <c r="BQ237" s="129">
        <f t="shared" si="150"/>
        <v>0</v>
      </c>
      <c r="BR237" s="129">
        <v>98.77</v>
      </c>
      <c r="BS237" s="129">
        <v>98.77</v>
      </c>
      <c r="BT237" s="129">
        <v>0</v>
      </c>
      <c r="BU237" s="129">
        <v>0</v>
      </c>
      <c r="BV237" s="157">
        <v>98.77</v>
      </c>
      <c r="BW237" s="157">
        <v>98.77</v>
      </c>
      <c r="BX237" s="157">
        <v>0</v>
      </c>
      <c r="BY237" s="157">
        <v>0</v>
      </c>
      <c r="BZ237" s="157">
        <v>98.77</v>
      </c>
      <c r="CA237" s="157">
        <v>98.77</v>
      </c>
      <c r="CB237" s="157">
        <v>0</v>
      </c>
      <c r="CC237" s="157">
        <v>0</v>
      </c>
      <c r="CD237" s="157">
        <f t="shared" si="138"/>
        <v>0</v>
      </c>
      <c r="CE237" s="157">
        <f t="shared" si="139"/>
        <v>0</v>
      </c>
      <c r="CF237" s="159"/>
      <c r="CG237" s="44">
        <f t="shared" si="146"/>
        <v>0</v>
      </c>
      <c r="CH237" t="s">
        <v>1538</v>
      </c>
      <c r="CI237" t="s">
        <v>62</v>
      </c>
      <c r="CJ237" t="s">
        <v>1585</v>
      </c>
      <c r="CN237" s="1" t="e">
        <f>CE237-#REF!</f>
        <v>#REF!</v>
      </c>
      <c r="CP237" s="44"/>
      <c r="CQ237" s="144"/>
    </row>
    <row r="238" spans="1:95" ht="28.15" hidden="1" customHeight="1" outlineLevel="1">
      <c r="A238" s="154">
        <v>66</v>
      </c>
      <c r="B238" s="155" t="s">
        <v>1823</v>
      </c>
      <c r="C238" s="156" t="s">
        <v>1540</v>
      </c>
      <c r="D238" s="156"/>
      <c r="E238" s="156"/>
      <c r="F238" s="156" t="s">
        <v>1541</v>
      </c>
      <c r="G238" s="155"/>
      <c r="H238" s="156"/>
      <c r="I238" s="156" t="s">
        <v>1824</v>
      </c>
      <c r="J238" s="157">
        <v>2800</v>
      </c>
      <c r="K238" s="157">
        <v>2800</v>
      </c>
      <c r="L238" s="157">
        <v>0</v>
      </c>
      <c r="M238" s="157">
        <v>0</v>
      </c>
      <c r="N238" s="129">
        <v>50</v>
      </c>
      <c r="O238" s="129">
        <v>50</v>
      </c>
      <c r="P238" s="129">
        <v>0</v>
      </c>
      <c r="Q238" s="129">
        <v>0</v>
      </c>
      <c r="R238" s="129">
        <v>50</v>
      </c>
      <c r="S238" s="129">
        <v>50</v>
      </c>
      <c r="T238" s="129"/>
      <c r="U238" s="129"/>
      <c r="V238" s="129">
        <f t="shared" si="147"/>
        <v>50</v>
      </c>
      <c r="W238" s="129">
        <f t="shared" si="147"/>
        <v>50</v>
      </c>
      <c r="X238" s="129">
        <f t="shared" si="147"/>
        <v>0</v>
      </c>
      <c r="Y238" s="129">
        <f t="shared" si="147"/>
        <v>0</v>
      </c>
      <c r="Z238" s="129">
        <v>50</v>
      </c>
      <c r="AA238" s="129">
        <v>50</v>
      </c>
      <c r="AB238" s="129"/>
      <c r="AC238" s="129"/>
      <c r="AD238" s="129">
        <v>50</v>
      </c>
      <c r="AE238" s="129">
        <v>50</v>
      </c>
      <c r="AF238" s="129"/>
      <c r="AG238" s="129"/>
      <c r="AH238" s="129"/>
      <c r="AI238" s="129"/>
      <c r="AJ238" s="129"/>
      <c r="AK238" s="129"/>
      <c r="AL238" s="129">
        <f t="shared" si="148"/>
        <v>0</v>
      </c>
      <c r="AM238" s="129">
        <f t="shared" si="148"/>
        <v>0</v>
      </c>
      <c r="AN238" s="129"/>
      <c r="AO238" s="129"/>
      <c r="AP238" s="129"/>
      <c r="AQ238" s="129"/>
      <c r="AR238" s="129"/>
      <c r="AS238" s="129"/>
      <c r="AT238" s="129"/>
      <c r="AU238" s="129"/>
      <c r="AV238" s="129"/>
      <c r="AW238" s="129"/>
      <c r="AX238" s="158"/>
      <c r="AY238" s="129"/>
      <c r="AZ238" s="129"/>
      <c r="BA238" s="129"/>
      <c r="BB238" s="129">
        <f t="shared" si="149"/>
        <v>0</v>
      </c>
      <c r="BC238" s="129">
        <f t="shared" si="149"/>
        <v>0</v>
      </c>
      <c r="BD238" s="129"/>
      <c r="BE238" s="129"/>
      <c r="BF238" s="129">
        <f t="shared" si="140"/>
        <v>0</v>
      </c>
      <c r="BG238" s="129">
        <f t="shared" si="140"/>
        <v>0</v>
      </c>
      <c r="BH238" s="129"/>
      <c r="BI238" s="129"/>
      <c r="BJ238" s="129">
        <f t="shared" si="141"/>
        <v>0</v>
      </c>
      <c r="BK238" s="129">
        <f t="shared" si="141"/>
        <v>0</v>
      </c>
      <c r="BL238" s="129"/>
      <c r="BM238" s="129"/>
      <c r="BN238" s="129">
        <f t="shared" si="150"/>
        <v>0</v>
      </c>
      <c r="BO238" s="129">
        <f t="shared" si="150"/>
        <v>0</v>
      </c>
      <c r="BP238" s="129">
        <f t="shared" si="150"/>
        <v>0</v>
      </c>
      <c r="BQ238" s="129">
        <f t="shared" si="150"/>
        <v>0</v>
      </c>
      <c r="BR238" s="129">
        <v>50</v>
      </c>
      <c r="BS238" s="129">
        <v>50</v>
      </c>
      <c r="BT238" s="129">
        <v>0</v>
      </c>
      <c r="BU238" s="129">
        <v>0</v>
      </c>
      <c r="BV238" s="157">
        <v>50</v>
      </c>
      <c r="BW238" s="157">
        <v>50</v>
      </c>
      <c r="BX238" s="157">
        <v>0</v>
      </c>
      <c r="BY238" s="157">
        <v>0</v>
      </c>
      <c r="BZ238" s="157">
        <v>50</v>
      </c>
      <c r="CA238" s="157">
        <v>50</v>
      </c>
      <c r="CB238" s="157">
        <v>0</v>
      </c>
      <c r="CC238" s="157">
        <v>0</v>
      </c>
      <c r="CD238" s="157">
        <f t="shared" ref="CD238:CD248" si="151">IF(CA238&gt;BW238,CA238-BW238,0)</f>
        <v>0</v>
      </c>
      <c r="CE238" s="157">
        <f t="shared" ref="CE238:CE248" si="152">IF(CA238&lt;BW238,BW238-CA238,0)</f>
        <v>0</v>
      </c>
      <c r="CF238" s="225"/>
      <c r="CG238" s="44">
        <f t="shared" si="146"/>
        <v>0</v>
      </c>
      <c r="CH238" t="s">
        <v>1538</v>
      </c>
      <c r="CI238" t="s">
        <v>62</v>
      </c>
      <c r="CJ238" t="s">
        <v>1585</v>
      </c>
      <c r="CN238" s="1" t="e">
        <f>CE238-#REF!</f>
        <v>#REF!</v>
      </c>
      <c r="CP238" s="44"/>
      <c r="CQ238" s="144"/>
    </row>
    <row r="239" spans="1:95" s="217" customFormat="1" ht="30" hidden="1" customHeight="1" outlineLevel="1">
      <c r="A239" s="154">
        <v>67</v>
      </c>
      <c r="B239" s="171" t="s">
        <v>1825</v>
      </c>
      <c r="C239" s="103" t="s">
        <v>1540</v>
      </c>
      <c r="D239" s="103"/>
      <c r="E239" s="103"/>
      <c r="F239" s="156" t="s">
        <v>1541</v>
      </c>
      <c r="G239" s="155"/>
      <c r="H239" s="156"/>
      <c r="I239" s="103" t="s">
        <v>1824</v>
      </c>
      <c r="J239" s="105">
        <v>1500.5</v>
      </c>
      <c r="K239" s="157">
        <v>1500.5</v>
      </c>
      <c r="L239" s="157">
        <v>0</v>
      </c>
      <c r="M239" s="157">
        <v>0</v>
      </c>
      <c r="N239" s="129">
        <v>50</v>
      </c>
      <c r="O239" s="129">
        <v>50</v>
      </c>
      <c r="P239" s="129">
        <v>0</v>
      </c>
      <c r="Q239" s="129">
        <v>0</v>
      </c>
      <c r="R239" s="129">
        <v>50</v>
      </c>
      <c r="S239" s="129">
        <v>50</v>
      </c>
      <c r="T239" s="129"/>
      <c r="U239" s="129"/>
      <c r="V239" s="129">
        <f t="shared" si="147"/>
        <v>50</v>
      </c>
      <c r="W239" s="129">
        <f t="shared" si="147"/>
        <v>50</v>
      </c>
      <c r="X239" s="129">
        <f t="shared" si="147"/>
        <v>0</v>
      </c>
      <c r="Y239" s="129">
        <f t="shared" si="147"/>
        <v>0</v>
      </c>
      <c r="Z239" s="129">
        <v>50</v>
      </c>
      <c r="AA239" s="129">
        <v>50</v>
      </c>
      <c r="AB239" s="215"/>
      <c r="AC239" s="215"/>
      <c r="AD239" s="129">
        <v>43.499000000000002</v>
      </c>
      <c r="AE239" s="129">
        <v>43.499000000000002</v>
      </c>
      <c r="AF239" s="129"/>
      <c r="AG239" s="129"/>
      <c r="AH239" s="215"/>
      <c r="AI239" s="215"/>
      <c r="AJ239" s="215"/>
      <c r="AK239" s="215"/>
      <c r="AL239" s="129">
        <f t="shared" si="148"/>
        <v>6.5009999999999977</v>
      </c>
      <c r="AM239" s="129">
        <f t="shared" si="148"/>
        <v>6.5009999999999977</v>
      </c>
      <c r="AN239" s="129"/>
      <c r="AO239" s="129"/>
      <c r="AP239" s="129"/>
      <c r="AQ239" s="129"/>
      <c r="AR239" s="129"/>
      <c r="AS239" s="129"/>
      <c r="AT239" s="215"/>
      <c r="AU239" s="215"/>
      <c r="AV239" s="215"/>
      <c r="AW239" s="215"/>
      <c r="AX239" s="215"/>
      <c r="AY239" s="215"/>
      <c r="AZ239" s="215"/>
      <c r="BA239" s="215"/>
      <c r="BB239" s="129">
        <f t="shared" si="149"/>
        <v>0</v>
      </c>
      <c r="BC239" s="129">
        <f t="shared" si="149"/>
        <v>0</v>
      </c>
      <c r="BD239" s="129"/>
      <c r="BE239" s="129"/>
      <c r="BF239" s="129">
        <f t="shared" si="140"/>
        <v>0</v>
      </c>
      <c r="BG239" s="129">
        <f t="shared" si="140"/>
        <v>0</v>
      </c>
      <c r="BH239" s="129"/>
      <c r="BI239" s="129"/>
      <c r="BJ239" s="129">
        <f t="shared" si="141"/>
        <v>0</v>
      </c>
      <c r="BK239" s="129">
        <f t="shared" si="141"/>
        <v>0</v>
      </c>
      <c r="BL239" s="215"/>
      <c r="BM239" s="215"/>
      <c r="BN239" s="129">
        <f t="shared" si="150"/>
        <v>0</v>
      </c>
      <c r="BO239" s="129">
        <f t="shared" si="150"/>
        <v>0</v>
      </c>
      <c r="BP239" s="129">
        <f t="shared" si="150"/>
        <v>0</v>
      </c>
      <c r="BQ239" s="129">
        <f t="shared" si="150"/>
        <v>0</v>
      </c>
      <c r="BR239" s="129">
        <v>50</v>
      </c>
      <c r="BS239" s="129">
        <v>50</v>
      </c>
      <c r="BT239" s="129">
        <v>0</v>
      </c>
      <c r="BU239" s="129">
        <v>0</v>
      </c>
      <c r="BV239" s="157">
        <v>50</v>
      </c>
      <c r="BW239" s="157">
        <v>50</v>
      </c>
      <c r="BX239" s="157">
        <v>0</v>
      </c>
      <c r="BY239" s="157">
        <v>0</v>
      </c>
      <c r="BZ239" s="157">
        <v>50</v>
      </c>
      <c r="CA239" s="157">
        <v>50</v>
      </c>
      <c r="CB239" s="157">
        <v>0</v>
      </c>
      <c r="CC239" s="157">
        <v>0</v>
      </c>
      <c r="CD239" s="157">
        <f t="shared" si="151"/>
        <v>0</v>
      </c>
      <c r="CE239" s="157">
        <f t="shared" si="152"/>
        <v>0</v>
      </c>
      <c r="CF239" s="393"/>
      <c r="CG239" s="44">
        <f t="shared" si="146"/>
        <v>0</v>
      </c>
      <c r="CH239" t="s">
        <v>1538</v>
      </c>
      <c r="CI239" t="s">
        <v>62</v>
      </c>
      <c r="CJ239" t="s">
        <v>1585</v>
      </c>
      <c r="CL239" s="218"/>
      <c r="CM239" s="218"/>
      <c r="CN239" s="1" t="e">
        <f>CE239-#REF!</f>
        <v>#REF!</v>
      </c>
      <c r="CP239" s="44"/>
      <c r="CQ239" s="144"/>
    </row>
    <row r="240" spans="1:95" s="217" customFormat="1" ht="30" hidden="1" customHeight="1" outlineLevel="1">
      <c r="A240" s="154">
        <v>68</v>
      </c>
      <c r="B240" s="171" t="s">
        <v>1826</v>
      </c>
      <c r="C240" s="103" t="s">
        <v>1540</v>
      </c>
      <c r="D240" s="103"/>
      <c r="E240" s="103"/>
      <c r="F240" s="156" t="s">
        <v>1541</v>
      </c>
      <c r="G240" s="155"/>
      <c r="H240" s="156"/>
      <c r="I240" s="103" t="s">
        <v>1824</v>
      </c>
      <c r="J240" s="105">
        <v>2300</v>
      </c>
      <c r="K240" s="157">
        <v>2300</v>
      </c>
      <c r="L240" s="157">
        <v>0</v>
      </c>
      <c r="M240" s="157">
        <v>0</v>
      </c>
      <c r="N240" s="129">
        <v>50</v>
      </c>
      <c r="O240" s="129">
        <v>50</v>
      </c>
      <c r="P240" s="129">
        <v>0</v>
      </c>
      <c r="Q240" s="129">
        <v>0</v>
      </c>
      <c r="R240" s="129">
        <v>50</v>
      </c>
      <c r="S240" s="129">
        <v>50</v>
      </c>
      <c r="T240" s="129"/>
      <c r="U240" s="129"/>
      <c r="V240" s="129">
        <f t="shared" si="147"/>
        <v>50</v>
      </c>
      <c r="W240" s="129">
        <f t="shared" si="147"/>
        <v>50</v>
      </c>
      <c r="X240" s="129">
        <f t="shared" si="147"/>
        <v>0</v>
      </c>
      <c r="Y240" s="129">
        <f t="shared" si="147"/>
        <v>0</v>
      </c>
      <c r="Z240" s="129">
        <v>50</v>
      </c>
      <c r="AA240" s="129">
        <v>50</v>
      </c>
      <c r="AB240" s="215"/>
      <c r="AC240" s="215"/>
      <c r="AD240" s="129">
        <v>50</v>
      </c>
      <c r="AE240" s="129">
        <v>50</v>
      </c>
      <c r="AF240" s="129"/>
      <c r="AG240" s="129"/>
      <c r="AH240" s="215"/>
      <c r="AI240" s="215"/>
      <c r="AJ240" s="215"/>
      <c r="AK240" s="215"/>
      <c r="AL240" s="129">
        <f t="shared" si="148"/>
        <v>0</v>
      </c>
      <c r="AM240" s="129">
        <f t="shared" si="148"/>
        <v>0</v>
      </c>
      <c r="AN240" s="129"/>
      <c r="AO240" s="129"/>
      <c r="AP240" s="129"/>
      <c r="AQ240" s="129"/>
      <c r="AR240" s="129"/>
      <c r="AS240" s="129"/>
      <c r="AT240" s="215"/>
      <c r="AU240" s="215"/>
      <c r="AV240" s="215"/>
      <c r="AW240" s="215"/>
      <c r="AX240" s="215"/>
      <c r="AY240" s="215"/>
      <c r="AZ240" s="215"/>
      <c r="BA240" s="215"/>
      <c r="BB240" s="129">
        <f t="shared" si="149"/>
        <v>0</v>
      </c>
      <c r="BC240" s="129">
        <f t="shared" si="149"/>
        <v>0</v>
      </c>
      <c r="BD240" s="129"/>
      <c r="BE240" s="129"/>
      <c r="BF240" s="129">
        <f t="shared" si="140"/>
        <v>0</v>
      </c>
      <c r="BG240" s="129">
        <f t="shared" si="140"/>
        <v>0</v>
      </c>
      <c r="BH240" s="129"/>
      <c r="BI240" s="129"/>
      <c r="BJ240" s="129">
        <f t="shared" si="141"/>
        <v>0</v>
      </c>
      <c r="BK240" s="129">
        <f t="shared" si="141"/>
        <v>0</v>
      </c>
      <c r="BL240" s="215"/>
      <c r="BM240" s="215"/>
      <c r="BN240" s="129">
        <f t="shared" si="150"/>
        <v>0</v>
      </c>
      <c r="BO240" s="129">
        <f t="shared" si="150"/>
        <v>0</v>
      </c>
      <c r="BP240" s="129">
        <f t="shared" si="150"/>
        <v>0</v>
      </c>
      <c r="BQ240" s="129">
        <f t="shared" si="150"/>
        <v>0</v>
      </c>
      <c r="BR240" s="129">
        <v>50</v>
      </c>
      <c r="BS240" s="129">
        <v>50</v>
      </c>
      <c r="BT240" s="129">
        <v>0</v>
      </c>
      <c r="BU240" s="129">
        <v>0</v>
      </c>
      <c r="BV240" s="157">
        <v>50</v>
      </c>
      <c r="BW240" s="157">
        <v>50</v>
      </c>
      <c r="BX240" s="157">
        <v>0</v>
      </c>
      <c r="BY240" s="157">
        <v>0</v>
      </c>
      <c r="BZ240" s="157">
        <v>50</v>
      </c>
      <c r="CA240" s="157">
        <v>50</v>
      </c>
      <c r="CB240" s="157">
        <v>0</v>
      </c>
      <c r="CC240" s="157">
        <v>0</v>
      </c>
      <c r="CD240" s="157">
        <f t="shared" si="151"/>
        <v>0</v>
      </c>
      <c r="CE240" s="157">
        <f t="shared" si="152"/>
        <v>0</v>
      </c>
      <c r="CF240" s="393"/>
      <c r="CG240" s="44">
        <f t="shared" si="146"/>
        <v>0</v>
      </c>
      <c r="CH240" t="s">
        <v>1538</v>
      </c>
      <c r="CI240" t="s">
        <v>62</v>
      </c>
      <c r="CJ240" t="s">
        <v>1585</v>
      </c>
      <c r="CL240" s="218"/>
      <c r="CM240" s="218"/>
      <c r="CN240" s="1" t="e">
        <f>CE240-#REF!</f>
        <v>#REF!</v>
      </c>
      <c r="CP240" s="44"/>
      <c r="CQ240" s="144"/>
    </row>
    <row r="241" spans="1:95" s="217" customFormat="1" ht="30" hidden="1" customHeight="1" outlineLevel="1">
      <c r="A241" s="154">
        <v>69</v>
      </c>
      <c r="B241" s="171" t="s">
        <v>1827</v>
      </c>
      <c r="C241" s="103" t="s">
        <v>1540</v>
      </c>
      <c r="D241" s="103"/>
      <c r="E241" s="103"/>
      <c r="F241" s="156" t="s">
        <v>1541</v>
      </c>
      <c r="G241" s="155"/>
      <c r="H241" s="156"/>
      <c r="I241" s="103" t="s">
        <v>1828</v>
      </c>
      <c r="J241" s="105">
        <v>20000</v>
      </c>
      <c r="K241" s="157">
        <v>20000</v>
      </c>
      <c r="L241" s="157">
        <v>0</v>
      </c>
      <c r="M241" s="157">
        <v>0</v>
      </c>
      <c r="N241" s="129">
        <v>200</v>
      </c>
      <c r="O241" s="129">
        <v>200</v>
      </c>
      <c r="P241" s="129">
        <v>0</v>
      </c>
      <c r="Q241" s="129">
        <v>0</v>
      </c>
      <c r="R241" s="129">
        <v>200</v>
      </c>
      <c r="S241" s="129">
        <v>200</v>
      </c>
      <c r="T241" s="129"/>
      <c r="U241" s="129"/>
      <c r="V241" s="129">
        <f t="shared" si="147"/>
        <v>200</v>
      </c>
      <c r="W241" s="129">
        <f t="shared" si="147"/>
        <v>200</v>
      </c>
      <c r="X241" s="129">
        <f t="shared" si="147"/>
        <v>0</v>
      </c>
      <c r="Y241" s="129">
        <f t="shared" si="147"/>
        <v>0</v>
      </c>
      <c r="Z241" s="129">
        <v>200</v>
      </c>
      <c r="AA241" s="129">
        <v>200</v>
      </c>
      <c r="AB241" s="215"/>
      <c r="AC241" s="215"/>
      <c r="AD241" s="129">
        <v>200</v>
      </c>
      <c r="AE241" s="129">
        <v>200</v>
      </c>
      <c r="AF241" s="129"/>
      <c r="AG241" s="129"/>
      <c r="AH241" s="215"/>
      <c r="AI241" s="215"/>
      <c r="AJ241" s="215"/>
      <c r="AK241" s="215"/>
      <c r="AL241" s="129">
        <f t="shared" si="148"/>
        <v>0</v>
      </c>
      <c r="AM241" s="129">
        <f t="shared" si="148"/>
        <v>0</v>
      </c>
      <c r="AN241" s="129"/>
      <c r="AO241" s="129"/>
      <c r="AP241" s="129"/>
      <c r="AQ241" s="129"/>
      <c r="AR241" s="129"/>
      <c r="AS241" s="129"/>
      <c r="AT241" s="215"/>
      <c r="AU241" s="215"/>
      <c r="AV241" s="215"/>
      <c r="AW241" s="215"/>
      <c r="AX241" s="215"/>
      <c r="AY241" s="215"/>
      <c r="AZ241" s="215"/>
      <c r="BA241" s="215"/>
      <c r="BB241" s="129">
        <f t="shared" si="149"/>
        <v>0</v>
      </c>
      <c r="BC241" s="129">
        <f t="shared" si="149"/>
        <v>0</v>
      </c>
      <c r="BD241" s="129"/>
      <c r="BE241" s="129"/>
      <c r="BF241" s="129">
        <f t="shared" si="140"/>
        <v>0</v>
      </c>
      <c r="BG241" s="129">
        <f t="shared" si="140"/>
        <v>0</v>
      </c>
      <c r="BH241" s="129"/>
      <c r="BI241" s="129"/>
      <c r="BJ241" s="129">
        <f t="shared" si="141"/>
        <v>0</v>
      </c>
      <c r="BK241" s="129">
        <f t="shared" si="141"/>
        <v>0</v>
      </c>
      <c r="BL241" s="215"/>
      <c r="BM241" s="215"/>
      <c r="BN241" s="129">
        <f t="shared" si="150"/>
        <v>0</v>
      </c>
      <c r="BO241" s="129">
        <f t="shared" si="150"/>
        <v>0</v>
      </c>
      <c r="BP241" s="129">
        <f t="shared" si="150"/>
        <v>0</v>
      </c>
      <c r="BQ241" s="129">
        <f t="shared" si="150"/>
        <v>0</v>
      </c>
      <c r="BR241" s="129">
        <v>200</v>
      </c>
      <c r="BS241" s="129">
        <v>200</v>
      </c>
      <c r="BT241" s="129">
        <v>0</v>
      </c>
      <c r="BU241" s="129">
        <v>0</v>
      </c>
      <c r="BV241" s="157">
        <v>200</v>
      </c>
      <c r="BW241" s="157">
        <v>200</v>
      </c>
      <c r="BX241" s="157">
        <v>0</v>
      </c>
      <c r="BY241" s="157">
        <v>0</v>
      </c>
      <c r="BZ241" s="157">
        <v>200</v>
      </c>
      <c r="CA241" s="157">
        <v>200</v>
      </c>
      <c r="CB241" s="157">
        <v>0</v>
      </c>
      <c r="CC241" s="157">
        <v>0</v>
      </c>
      <c r="CD241" s="157">
        <f t="shared" si="151"/>
        <v>0</v>
      </c>
      <c r="CE241" s="157">
        <f t="shared" si="152"/>
        <v>0</v>
      </c>
      <c r="CF241" s="393"/>
      <c r="CG241" s="44">
        <f t="shared" si="146"/>
        <v>0</v>
      </c>
      <c r="CH241" t="s">
        <v>1538</v>
      </c>
      <c r="CI241" t="s">
        <v>62</v>
      </c>
      <c r="CJ241" t="s">
        <v>1585</v>
      </c>
      <c r="CL241" s="218"/>
      <c r="CM241" s="218"/>
      <c r="CN241" s="1" t="e">
        <f>CE241-#REF!</f>
        <v>#REF!</v>
      </c>
      <c r="CP241" s="44"/>
      <c r="CQ241" s="144"/>
    </row>
    <row r="242" spans="1:95" ht="28.15" hidden="1" customHeight="1" outlineLevel="1">
      <c r="A242" s="154">
        <v>70</v>
      </c>
      <c r="B242" s="155" t="s">
        <v>1829</v>
      </c>
      <c r="C242" s="156" t="s">
        <v>1451</v>
      </c>
      <c r="D242" s="156"/>
      <c r="E242" s="156"/>
      <c r="F242" s="156" t="s">
        <v>9</v>
      </c>
      <c r="G242" s="155"/>
      <c r="H242" s="156"/>
      <c r="I242" s="156" t="s">
        <v>1830</v>
      </c>
      <c r="J242" s="153">
        <v>9820</v>
      </c>
      <c r="K242" s="157">
        <v>9820</v>
      </c>
      <c r="L242" s="157">
        <v>0</v>
      </c>
      <c r="M242" s="157">
        <v>0</v>
      </c>
      <c r="N242" s="129">
        <v>100</v>
      </c>
      <c r="O242" s="129">
        <v>100</v>
      </c>
      <c r="P242" s="129">
        <v>0</v>
      </c>
      <c r="Q242" s="129">
        <v>0</v>
      </c>
      <c r="R242" s="129">
        <v>100</v>
      </c>
      <c r="S242" s="129">
        <v>100</v>
      </c>
      <c r="T242" s="129"/>
      <c r="U242" s="129"/>
      <c r="V242" s="129">
        <f t="shared" si="147"/>
        <v>100</v>
      </c>
      <c r="W242" s="129">
        <f t="shared" si="147"/>
        <v>100</v>
      </c>
      <c r="X242" s="129">
        <f t="shared" si="147"/>
        <v>0</v>
      </c>
      <c r="Y242" s="129">
        <f t="shared" si="147"/>
        <v>0</v>
      </c>
      <c r="Z242" s="129">
        <v>100</v>
      </c>
      <c r="AA242" s="129">
        <v>100</v>
      </c>
      <c r="AB242" s="129"/>
      <c r="AC242" s="129"/>
      <c r="AD242" s="129">
        <v>100</v>
      </c>
      <c r="AE242" s="129">
        <v>100</v>
      </c>
      <c r="AF242" s="129"/>
      <c r="AG242" s="129"/>
      <c r="AH242" s="129"/>
      <c r="AI242" s="129"/>
      <c r="AJ242" s="129"/>
      <c r="AK242" s="129"/>
      <c r="AL242" s="129">
        <f t="shared" si="148"/>
        <v>0</v>
      </c>
      <c r="AM242" s="129">
        <f t="shared" si="148"/>
        <v>0</v>
      </c>
      <c r="AN242" s="129"/>
      <c r="AO242" s="129"/>
      <c r="AP242" s="129"/>
      <c r="AQ242" s="129"/>
      <c r="AR242" s="129"/>
      <c r="AS242" s="129"/>
      <c r="AT242" s="129"/>
      <c r="AU242" s="129"/>
      <c r="AV242" s="129"/>
      <c r="AW242" s="129"/>
      <c r="AX242" s="158"/>
      <c r="AY242" s="129"/>
      <c r="AZ242" s="129"/>
      <c r="BA242" s="129"/>
      <c r="BB242" s="129">
        <f t="shared" si="149"/>
        <v>0</v>
      </c>
      <c r="BC242" s="129">
        <f t="shared" si="149"/>
        <v>0</v>
      </c>
      <c r="BD242" s="129"/>
      <c r="BE242" s="129"/>
      <c r="BF242" s="129">
        <f t="shared" si="140"/>
        <v>0</v>
      </c>
      <c r="BG242" s="129">
        <f t="shared" si="140"/>
        <v>0</v>
      </c>
      <c r="BH242" s="129"/>
      <c r="BI242" s="129"/>
      <c r="BJ242" s="129">
        <f t="shared" si="141"/>
        <v>0</v>
      </c>
      <c r="BK242" s="129">
        <f t="shared" si="141"/>
        <v>0</v>
      </c>
      <c r="BL242" s="129"/>
      <c r="BM242" s="129"/>
      <c r="BN242" s="129">
        <f t="shared" si="150"/>
        <v>0</v>
      </c>
      <c r="BO242" s="129">
        <f t="shared" si="150"/>
        <v>0</v>
      </c>
      <c r="BP242" s="129">
        <f t="shared" si="150"/>
        <v>0</v>
      </c>
      <c r="BQ242" s="129">
        <f t="shared" si="150"/>
        <v>0</v>
      </c>
      <c r="BR242" s="129">
        <v>100</v>
      </c>
      <c r="BS242" s="129">
        <v>100</v>
      </c>
      <c r="BT242" s="129">
        <v>0</v>
      </c>
      <c r="BU242" s="129">
        <v>0</v>
      </c>
      <c r="BV242" s="157">
        <v>100</v>
      </c>
      <c r="BW242" s="157">
        <v>100</v>
      </c>
      <c r="BX242" s="157">
        <v>0</v>
      </c>
      <c r="BY242" s="157">
        <v>0</v>
      </c>
      <c r="BZ242" s="157">
        <v>100</v>
      </c>
      <c r="CA242" s="157">
        <v>100</v>
      </c>
      <c r="CB242" s="157">
        <v>0</v>
      </c>
      <c r="CC242" s="157">
        <v>0</v>
      </c>
      <c r="CD242" s="157">
        <f t="shared" si="151"/>
        <v>0</v>
      </c>
      <c r="CE242" s="157">
        <f t="shared" si="152"/>
        <v>0</v>
      </c>
      <c r="CF242" s="225"/>
      <c r="CG242" s="44">
        <f t="shared" si="146"/>
        <v>0</v>
      </c>
      <c r="CH242" t="s">
        <v>1538</v>
      </c>
      <c r="CI242" t="s">
        <v>62</v>
      </c>
      <c r="CJ242" t="s">
        <v>1585</v>
      </c>
      <c r="CN242" s="1" t="e">
        <f>CE242-#REF!</f>
        <v>#REF!</v>
      </c>
      <c r="CP242" s="44"/>
      <c r="CQ242" s="144"/>
    </row>
    <row r="243" spans="1:95" ht="60" hidden="1" customHeight="1" outlineLevel="1">
      <c r="A243" s="154">
        <v>71</v>
      </c>
      <c r="B243" s="155" t="s">
        <v>1831</v>
      </c>
      <c r="C243" s="156" t="s">
        <v>1451</v>
      </c>
      <c r="D243" s="156"/>
      <c r="E243" s="156"/>
      <c r="F243" s="156" t="s">
        <v>9</v>
      </c>
      <c r="G243" s="155"/>
      <c r="H243" s="156"/>
      <c r="I243" s="156" t="s">
        <v>1832</v>
      </c>
      <c r="J243" s="153">
        <v>12025</v>
      </c>
      <c r="K243" s="157">
        <v>12025</v>
      </c>
      <c r="L243" s="157">
        <v>0</v>
      </c>
      <c r="M243" s="157">
        <v>0</v>
      </c>
      <c r="N243" s="129">
        <v>100</v>
      </c>
      <c r="O243" s="129">
        <v>100</v>
      </c>
      <c r="P243" s="129">
        <v>0</v>
      </c>
      <c r="Q243" s="129">
        <v>0</v>
      </c>
      <c r="R243" s="129">
        <v>100</v>
      </c>
      <c r="S243" s="129">
        <v>100</v>
      </c>
      <c r="T243" s="129"/>
      <c r="U243" s="129"/>
      <c r="V243" s="129">
        <f t="shared" si="147"/>
        <v>100</v>
      </c>
      <c r="W243" s="129">
        <f t="shared" si="147"/>
        <v>100</v>
      </c>
      <c r="X243" s="129">
        <f t="shared" si="147"/>
        <v>0</v>
      </c>
      <c r="Y243" s="129">
        <f t="shared" si="147"/>
        <v>0</v>
      </c>
      <c r="Z243" s="129">
        <v>100</v>
      </c>
      <c r="AA243" s="129">
        <v>100</v>
      </c>
      <c r="AB243" s="129"/>
      <c r="AC243" s="129"/>
      <c r="AD243" s="129">
        <v>100</v>
      </c>
      <c r="AE243" s="129">
        <v>100</v>
      </c>
      <c r="AF243" s="129"/>
      <c r="AG243" s="129"/>
      <c r="AH243" s="129"/>
      <c r="AI243" s="129"/>
      <c r="AJ243" s="129"/>
      <c r="AK243" s="129"/>
      <c r="AL243" s="129">
        <f t="shared" si="148"/>
        <v>0</v>
      </c>
      <c r="AM243" s="129">
        <f t="shared" si="148"/>
        <v>0</v>
      </c>
      <c r="AN243" s="129"/>
      <c r="AO243" s="129"/>
      <c r="AP243" s="129"/>
      <c r="AQ243" s="129"/>
      <c r="AR243" s="129"/>
      <c r="AS243" s="129"/>
      <c r="AT243" s="129"/>
      <c r="AU243" s="129"/>
      <c r="AV243" s="129"/>
      <c r="AW243" s="129"/>
      <c r="AX243" s="158"/>
      <c r="AY243" s="129"/>
      <c r="AZ243" s="129"/>
      <c r="BA243" s="129"/>
      <c r="BB243" s="129">
        <f t="shared" si="149"/>
        <v>0</v>
      </c>
      <c r="BC243" s="129">
        <f t="shared" si="149"/>
        <v>0</v>
      </c>
      <c r="BD243" s="129"/>
      <c r="BE243" s="129"/>
      <c r="BF243" s="129">
        <f t="shared" si="140"/>
        <v>0</v>
      </c>
      <c r="BG243" s="129">
        <f t="shared" si="140"/>
        <v>0</v>
      </c>
      <c r="BH243" s="129"/>
      <c r="BI243" s="129"/>
      <c r="BJ243" s="129">
        <f t="shared" si="141"/>
        <v>0</v>
      </c>
      <c r="BK243" s="129">
        <f t="shared" si="141"/>
        <v>0</v>
      </c>
      <c r="BL243" s="129"/>
      <c r="BM243" s="129"/>
      <c r="BN243" s="129">
        <f t="shared" si="150"/>
        <v>0</v>
      </c>
      <c r="BO243" s="129">
        <f t="shared" si="150"/>
        <v>0</v>
      </c>
      <c r="BP243" s="129">
        <f t="shared" si="150"/>
        <v>0</v>
      </c>
      <c r="BQ243" s="129">
        <f t="shared" si="150"/>
        <v>0</v>
      </c>
      <c r="BR243" s="129">
        <v>100</v>
      </c>
      <c r="BS243" s="129">
        <v>100</v>
      </c>
      <c r="BT243" s="129">
        <v>0</v>
      </c>
      <c r="BU243" s="129">
        <v>0</v>
      </c>
      <c r="BV243" s="157">
        <v>100</v>
      </c>
      <c r="BW243" s="157">
        <v>100</v>
      </c>
      <c r="BX243" s="157">
        <v>0</v>
      </c>
      <c r="BY243" s="157">
        <v>0</v>
      </c>
      <c r="BZ243" s="157">
        <v>100</v>
      </c>
      <c r="CA243" s="157">
        <v>100</v>
      </c>
      <c r="CB243" s="157">
        <v>0</v>
      </c>
      <c r="CC243" s="157">
        <v>0</v>
      </c>
      <c r="CD243" s="157">
        <f t="shared" si="151"/>
        <v>0</v>
      </c>
      <c r="CE243" s="157">
        <f t="shared" si="152"/>
        <v>0</v>
      </c>
      <c r="CF243" s="225"/>
      <c r="CG243" s="44">
        <f t="shared" si="146"/>
        <v>0</v>
      </c>
      <c r="CH243" t="s">
        <v>1538</v>
      </c>
      <c r="CI243" t="s">
        <v>62</v>
      </c>
      <c r="CJ243" s="69" t="s">
        <v>1585</v>
      </c>
      <c r="CN243" s="1" t="e">
        <f>CE243-#REF!</f>
        <v>#REF!</v>
      </c>
      <c r="CP243" s="44"/>
      <c r="CQ243" s="144"/>
    </row>
    <row r="244" spans="1:95" ht="28.15" hidden="1" customHeight="1" outlineLevel="1">
      <c r="A244" s="154">
        <v>72</v>
      </c>
      <c r="B244" s="155" t="s">
        <v>1833</v>
      </c>
      <c r="C244" s="156" t="s">
        <v>1451</v>
      </c>
      <c r="D244" s="156"/>
      <c r="E244" s="156"/>
      <c r="F244" s="156" t="s">
        <v>9</v>
      </c>
      <c r="G244" s="155"/>
      <c r="H244" s="156"/>
      <c r="I244" s="156"/>
      <c r="J244" s="153">
        <v>8650</v>
      </c>
      <c r="K244" s="153">
        <v>8650</v>
      </c>
      <c r="L244" s="157">
        <v>0</v>
      </c>
      <c r="M244" s="153">
        <v>0</v>
      </c>
      <c r="N244" s="129">
        <v>100</v>
      </c>
      <c r="O244" s="129">
        <v>100</v>
      </c>
      <c r="P244" s="129">
        <v>0</v>
      </c>
      <c r="Q244" s="129">
        <v>0</v>
      </c>
      <c r="R244" s="129">
        <v>100</v>
      </c>
      <c r="S244" s="129">
        <v>100</v>
      </c>
      <c r="T244" s="129"/>
      <c r="U244" s="129"/>
      <c r="V244" s="129">
        <f t="shared" si="147"/>
        <v>100</v>
      </c>
      <c r="W244" s="129">
        <f t="shared" si="147"/>
        <v>100</v>
      </c>
      <c r="X244" s="129">
        <f t="shared" si="147"/>
        <v>0</v>
      </c>
      <c r="Y244" s="129">
        <f t="shared" si="147"/>
        <v>0</v>
      </c>
      <c r="Z244" s="129">
        <v>100</v>
      </c>
      <c r="AA244" s="129">
        <v>100</v>
      </c>
      <c r="AB244" s="129"/>
      <c r="AC244" s="129"/>
      <c r="AD244" s="129">
        <v>100</v>
      </c>
      <c r="AE244" s="129">
        <v>100</v>
      </c>
      <c r="AF244" s="129"/>
      <c r="AG244" s="129"/>
      <c r="AH244" s="129"/>
      <c r="AI244" s="129"/>
      <c r="AJ244" s="129"/>
      <c r="AK244" s="129"/>
      <c r="AL244" s="129">
        <f t="shared" si="148"/>
        <v>0</v>
      </c>
      <c r="AM244" s="129">
        <f t="shared" si="148"/>
        <v>0</v>
      </c>
      <c r="AN244" s="129"/>
      <c r="AO244" s="129"/>
      <c r="AP244" s="129"/>
      <c r="AQ244" s="129"/>
      <c r="AR244" s="129"/>
      <c r="AS244" s="129"/>
      <c r="AT244" s="129"/>
      <c r="AU244" s="129"/>
      <c r="AV244" s="129"/>
      <c r="AW244" s="129"/>
      <c r="AX244" s="158"/>
      <c r="AY244" s="129"/>
      <c r="AZ244" s="129"/>
      <c r="BA244" s="129"/>
      <c r="BB244" s="129">
        <f t="shared" si="149"/>
        <v>0</v>
      </c>
      <c r="BC244" s="129">
        <f t="shared" si="149"/>
        <v>0</v>
      </c>
      <c r="BD244" s="129"/>
      <c r="BE244" s="129"/>
      <c r="BF244" s="129">
        <f t="shared" si="140"/>
        <v>0</v>
      </c>
      <c r="BG244" s="129">
        <f t="shared" si="140"/>
        <v>0</v>
      </c>
      <c r="BH244" s="129"/>
      <c r="BI244" s="129"/>
      <c r="BJ244" s="129">
        <f t="shared" si="141"/>
        <v>0</v>
      </c>
      <c r="BK244" s="129">
        <f t="shared" si="141"/>
        <v>0</v>
      </c>
      <c r="BL244" s="129"/>
      <c r="BM244" s="129"/>
      <c r="BN244" s="129">
        <f t="shared" si="150"/>
        <v>0</v>
      </c>
      <c r="BO244" s="129">
        <f t="shared" si="150"/>
        <v>0</v>
      </c>
      <c r="BP244" s="129">
        <f t="shared" si="150"/>
        <v>0</v>
      </c>
      <c r="BQ244" s="129">
        <f t="shared" si="150"/>
        <v>0</v>
      </c>
      <c r="BR244" s="129">
        <v>100</v>
      </c>
      <c r="BS244" s="129">
        <v>100</v>
      </c>
      <c r="BT244" s="129">
        <v>0</v>
      </c>
      <c r="BU244" s="129">
        <v>0</v>
      </c>
      <c r="BV244" s="157">
        <v>100</v>
      </c>
      <c r="BW244" s="157">
        <v>100</v>
      </c>
      <c r="BX244" s="157">
        <v>0</v>
      </c>
      <c r="BY244" s="157">
        <v>0</v>
      </c>
      <c r="BZ244" s="157">
        <v>100</v>
      </c>
      <c r="CA244" s="157">
        <v>100</v>
      </c>
      <c r="CB244" s="157">
        <v>0</v>
      </c>
      <c r="CC244" s="157">
        <v>0</v>
      </c>
      <c r="CD244" s="157">
        <f t="shared" si="151"/>
        <v>0</v>
      </c>
      <c r="CE244" s="157">
        <f t="shared" si="152"/>
        <v>0</v>
      </c>
      <c r="CF244" s="225"/>
      <c r="CG244" s="44">
        <f t="shared" si="146"/>
        <v>0</v>
      </c>
      <c r="CH244" t="s">
        <v>1538</v>
      </c>
      <c r="CI244" t="s">
        <v>62</v>
      </c>
      <c r="CJ244" t="s">
        <v>1585</v>
      </c>
      <c r="CN244" s="1" t="e">
        <f>CE244-#REF!</f>
        <v>#REF!</v>
      </c>
      <c r="CP244" s="44"/>
      <c r="CQ244" s="144"/>
    </row>
    <row r="245" spans="1:95" ht="28.15" hidden="1" customHeight="1" outlineLevel="1">
      <c r="A245" s="154">
        <v>73</v>
      </c>
      <c r="B245" s="155" t="s">
        <v>1834</v>
      </c>
      <c r="C245" s="156" t="s">
        <v>1835</v>
      </c>
      <c r="D245" s="156"/>
      <c r="E245" s="156"/>
      <c r="F245" s="156" t="s">
        <v>9</v>
      </c>
      <c r="G245" s="155"/>
      <c r="H245" s="156"/>
      <c r="I245" s="156" t="s">
        <v>1836</v>
      </c>
      <c r="J245" s="153">
        <v>2873</v>
      </c>
      <c r="K245" s="153">
        <v>2873</v>
      </c>
      <c r="L245" s="157">
        <v>0</v>
      </c>
      <c r="M245" s="153">
        <v>0</v>
      </c>
      <c r="N245" s="129">
        <v>50</v>
      </c>
      <c r="O245" s="129">
        <v>50</v>
      </c>
      <c r="P245" s="129">
        <v>0</v>
      </c>
      <c r="Q245" s="129">
        <v>0</v>
      </c>
      <c r="R245" s="129">
        <v>50</v>
      </c>
      <c r="S245" s="129">
        <v>50</v>
      </c>
      <c r="T245" s="129"/>
      <c r="U245" s="129"/>
      <c r="V245" s="129">
        <f t="shared" si="147"/>
        <v>50</v>
      </c>
      <c r="W245" s="129">
        <f t="shared" si="147"/>
        <v>50</v>
      </c>
      <c r="X245" s="129">
        <f t="shared" si="147"/>
        <v>0</v>
      </c>
      <c r="Y245" s="129">
        <f t="shared" si="147"/>
        <v>0</v>
      </c>
      <c r="Z245" s="129">
        <v>50</v>
      </c>
      <c r="AA245" s="129">
        <v>50</v>
      </c>
      <c r="AB245" s="129"/>
      <c r="AC245" s="129"/>
      <c r="AD245" s="129">
        <v>50</v>
      </c>
      <c r="AE245" s="129">
        <v>50</v>
      </c>
      <c r="AF245" s="129"/>
      <c r="AG245" s="129"/>
      <c r="AH245" s="129"/>
      <c r="AI245" s="129"/>
      <c r="AJ245" s="129"/>
      <c r="AK245" s="129"/>
      <c r="AL245" s="129">
        <f t="shared" si="148"/>
        <v>0</v>
      </c>
      <c r="AM245" s="129">
        <f t="shared" si="148"/>
        <v>0</v>
      </c>
      <c r="AN245" s="129"/>
      <c r="AO245" s="129"/>
      <c r="AP245" s="129"/>
      <c r="AQ245" s="129"/>
      <c r="AR245" s="129"/>
      <c r="AS245" s="129"/>
      <c r="AT245" s="129"/>
      <c r="AU245" s="129"/>
      <c r="AV245" s="129"/>
      <c r="AW245" s="129"/>
      <c r="AX245" s="158"/>
      <c r="AY245" s="129"/>
      <c r="AZ245" s="129"/>
      <c r="BA245" s="129"/>
      <c r="BB245" s="129">
        <f t="shared" si="149"/>
        <v>0</v>
      </c>
      <c r="BC245" s="129">
        <f t="shared" si="149"/>
        <v>0</v>
      </c>
      <c r="BD245" s="129"/>
      <c r="BE245" s="129"/>
      <c r="BF245" s="129">
        <f t="shared" si="140"/>
        <v>0</v>
      </c>
      <c r="BG245" s="129">
        <f t="shared" si="140"/>
        <v>0</v>
      </c>
      <c r="BH245" s="129"/>
      <c r="BI245" s="129"/>
      <c r="BJ245" s="129">
        <f t="shared" si="141"/>
        <v>0</v>
      </c>
      <c r="BK245" s="129">
        <f t="shared" si="141"/>
        <v>0</v>
      </c>
      <c r="BL245" s="129"/>
      <c r="BM245" s="129"/>
      <c r="BN245" s="129">
        <f t="shared" si="150"/>
        <v>0</v>
      </c>
      <c r="BO245" s="129">
        <f t="shared" si="150"/>
        <v>0</v>
      </c>
      <c r="BP245" s="129">
        <f t="shared" si="150"/>
        <v>0</v>
      </c>
      <c r="BQ245" s="129">
        <f t="shared" si="150"/>
        <v>0</v>
      </c>
      <c r="BR245" s="129">
        <v>50</v>
      </c>
      <c r="BS245" s="129">
        <v>50</v>
      </c>
      <c r="BT245" s="129">
        <v>0</v>
      </c>
      <c r="BU245" s="129">
        <v>0</v>
      </c>
      <c r="BV245" s="157">
        <v>50</v>
      </c>
      <c r="BW245" s="157">
        <v>50</v>
      </c>
      <c r="BX245" s="157">
        <v>0</v>
      </c>
      <c r="BY245" s="157">
        <v>0</v>
      </c>
      <c r="BZ245" s="157">
        <v>50</v>
      </c>
      <c r="CA245" s="157">
        <v>50</v>
      </c>
      <c r="CB245" s="157">
        <v>0</v>
      </c>
      <c r="CC245" s="157">
        <v>0</v>
      </c>
      <c r="CD245" s="157">
        <f t="shared" si="151"/>
        <v>0</v>
      </c>
      <c r="CE245" s="157">
        <f t="shared" si="152"/>
        <v>0</v>
      </c>
      <c r="CF245" s="225"/>
      <c r="CG245" s="44">
        <f t="shared" si="146"/>
        <v>0</v>
      </c>
      <c r="CH245" t="s">
        <v>1538</v>
      </c>
      <c r="CI245" t="s">
        <v>62</v>
      </c>
      <c r="CJ245" t="s">
        <v>1585</v>
      </c>
      <c r="CN245" s="1" t="e">
        <f>CE245-#REF!</f>
        <v>#REF!</v>
      </c>
      <c r="CP245" s="44"/>
      <c r="CQ245" s="144"/>
    </row>
    <row r="246" spans="1:95" ht="28.15" hidden="1" customHeight="1" outlineLevel="1">
      <c r="A246" s="154">
        <v>74</v>
      </c>
      <c r="B246" s="155" t="s">
        <v>1837</v>
      </c>
      <c r="C246" s="156" t="s">
        <v>1835</v>
      </c>
      <c r="D246" s="156"/>
      <c r="E246" s="156"/>
      <c r="F246" s="156" t="s">
        <v>9</v>
      </c>
      <c r="G246" s="155"/>
      <c r="H246" s="156"/>
      <c r="I246" s="156"/>
      <c r="J246" s="153">
        <v>3228</v>
      </c>
      <c r="K246" s="153">
        <v>3228</v>
      </c>
      <c r="L246" s="157">
        <v>0</v>
      </c>
      <c r="M246" s="153">
        <v>0</v>
      </c>
      <c r="N246" s="129">
        <v>50</v>
      </c>
      <c r="O246" s="129">
        <v>50</v>
      </c>
      <c r="P246" s="129">
        <v>0</v>
      </c>
      <c r="Q246" s="129">
        <v>0</v>
      </c>
      <c r="R246" s="129">
        <v>50</v>
      </c>
      <c r="S246" s="129">
        <v>50</v>
      </c>
      <c r="T246" s="129"/>
      <c r="U246" s="129"/>
      <c r="V246" s="129">
        <f t="shared" si="147"/>
        <v>50</v>
      </c>
      <c r="W246" s="129">
        <f t="shared" si="147"/>
        <v>50</v>
      </c>
      <c r="X246" s="129">
        <f t="shared" si="147"/>
        <v>0</v>
      </c>
      <c r="Y246" s="129">
        <f t="shared" si="147"/>
        <v>0</v>
      </c>
      <c r="Z246" s="129"/>
      <c r="AA246" s="129"/>
      <c r="AB246" s="129"/>
      <c r="AC246" s="129"/>
      <c r="AD246" s="129"/>
      <c r="AE246" s="129"/>
      <c r="AF246" s="129"/>
      <c r="AG246" s="129"/>
      <c r="AH246" s="129">
        <v>50</v>
      </c>
      <c r="AI246" s="129">
        <v>50</v>
      </c>
      <c r="AJ246" s="129"/>
      <c r="AK246" s="129"/>
      <c r="AL246" s="129">
        <f t="shared" si="148"/>
        <v>0</v>
      </c>
      <c r="AM246" s="129">
        <f t="shared" si="148"/>
        <v>0</v>
      </c>
      <c r="AN246" s="129"/>
      <c r="AO246" s="129"/>
      <c r="AP246" s="129"/>
      <c r="AQ246" s="129"/>
      <c r="AR246" s="129"/>
      <c r="AS246" s="129"/>
      <c r="AT246" s="129">
        <v>50</v>
      </c>
      <c r="AU246" s="129">
        <v>50</v>
      </c>
      <c r="AV246" s="129"/>
      <c r="AW246" s="129"/>
      <c r="AX246" s="158"/>
      <c r="AY246" s="129"/>
      <c r="AZ246" s="129"/>
      <c r="BA246" s="129"/>
      <c r="BB246" s="129">
        <f t="shared" si="149"/>
        <v>0</v>
      </c>
      <c r="BC246" s="129">
        <f t="shared" si="149"/>
        <v>0</v>
      </c>
      <c r="BD246" s="129"/>
      <c r="BE246" s="129"/>
      <c r="BF246" s="129">
        <f t="shared" si="140"/>
        <v>0</v>
      </c>
      <c r="BG246" s="129">
        <f t="shared" si="140"/>
        <v>0</v>
      </c>
      <c r="BH246" s="129"/>
      <c r="BI246" s="129"/>
      <c r="BJ246" s="129">
        <f t="shared" si="141"/>
        <v>0</v>
      </c>
      <c r="BK246" s="129">
        <f t="shared" si="141"/>
        <v>0</v>
      </c>
      <c r="BL246" s="129"/>
      <c r="BM246" s="129"/>
      <c r="BN246" s="129">
        <f t="shared" si="150"/>
        <v>0</v>
      </c>
      <c r="BO246" s="129">
        <f t="shared" si="150"/>
        <v>0</v>
      </c>
      <c r="BP246" s="129">
        <f t="shared" si="150"/>
        <v>0</v>
      </c>
      <c r="BQ246" s="129">
        <f t="shared" si="150"/>
        <v>0</v>
      </c>
      <c r="BR246" s="129">
        <v>50</v>
      </c>
      <c r="BS246" s="129">
        <v>50</v>
      </c>
      <c r="BT246" s="129">
        <v>0</v>
      </c>
      <c r="BU246" s="129">
        <v>0</v>
      </c>
      <c r="BV246" s="157">
        <v>50</v>
      </c>
      <c r="BW246" s="157">
        <v>50</v>
      </c>
      <c r="BX246" s="157">
        <v>0</v>
      </c>
      <c r="BY246" s="157">
        <v>0</v>
      </c>
      <c r="BZ246" s="157">
        <v>50</v>
      </c>
      <c r="CA246" s="157">
        <v>50</v>
      </c>
      <c r="CB246" s="157">
        <v>0</v>
      </c>
      <c r="CC246" s="157">
        <v>0</v>
      </c>
      <c r="CD246" s="157">
        <f t="shared" si="151"/>
        <v>0</v>
      </c>
      <c r="CE246" s="157">
        <f t="shared" si="152"/>
        <v>0</v>
      </c>
      <c r="CF246" s="225"/>
      <c r="CG246" s="44">
        <f t="shared" si="146"/>
        <v>0</v>
      </c>
      <c r="CH246" t="s">
        <v>1538</v>
      </c>
      <c r="CI246" t="s">
        <v>62</v>
      </c>
      <c r="CJ246" t="s">
        <v>1585</v>
      </c>
      <c r="CN246" s="1" t="e">
        <f>CE246-#REF!</f>
        <v>#REF!</v>
      </c>
      <c r="CP246" s="44"/>
      <c r="CQ246" s="144"/>
    </row>
    <row r="247" spans="1:95" ht="28.15" hidden="1" customHeight="1" outlineLevel="1">
      <c r="A247" s="154">
        <v>75</v>
      </c>
      <c r="B247" s="155" t="s">
        <v>1838</v>
      </c>
      <c r="C247" s="156" t="s">
        <v>1835</v>
      </c>
      <c r="D247" s="156"/>
      <c r="E247" s="156"/>
      <c r="F247" s="156" t="s">
        <v>9</v>
      </c>
      <c r="G247" s="155"/>
      <c r="H247" s="156"/>
      <c r="I247" s="156"/>
      <c r="J247" s="153">
        <v>2401</v>
      </c>
      <c r="K247" s="153">
        <v>2401</v>
      </c>
      <c r="L247" s="157">
        <v>0</v>
      </c>
      <c r="M247" s="153">
        <v>0</v>
      </c>
      <c r="N247" s="129">
        <v>50</v>
      </c>
      <c r="O247" s="129">
        <v>50</v>
      </c>
      <c r="P247" s="129">
        <v>0</v>
      </c>
      <c r="Q247" s="129">
        <v>0</v>
      </c>
      <c r="R247" s="129">
        <v>50</v>
      </c>
      <c r="S247" s="129">
        <v>50</v>
      </c>
      <c r="T247" s="129"/>
      <c r="U247" s="129"/>
      <c r="V247" s="129">
        <f t="shared" si="147"/>
        <v>50</v>
      </c>
      <c r="W247" s="129">
        <f t="shared" si="147"/>
        <v>50</v>
      </c>
      <c r="X247" s="129">
        <f t="shared" si="147"/>
        <v>0</v>
      </c>
      <c r="Y247" s="129">
        <f t="shared" si="147"/>
        <v>0</v>
      </c>
      <c r="Z247" s="129"/>
      <c r="AA247" s="129"/>
      <c r="AB247" s="129"/>
      <c r="AC247" s="129"/>
      <c r="AD247" s="129"/>
      <c r="AE247" s="129"/>
      <c r="AF247" s="129"/>
      <c r="AG247" s="129"/>
      <c r="AH247" s="129">
        <v>50</v>
      </c>
      <c r="AI247" s="129">
        <v>50</v>
      </c>
      <c r="AJ247" s="129"/>
      <c r="AK247" s="129"/>
      <c r="AL247" s="129">
        <f t="shared" si="148"/>
        <v>0</v>
      </c>
      <c r="AM247" s="129">
        <f t="shared" si="148"/>
        <v>0</v>
      </c>
      <c r="AN247" s="129"/>
      <c r="AO247" s="129"/>
      <c r="AP247" s="129"/>
      <c r="AQ247" s="129"/>
      <c r="AR247" s="129"/>
      <c r="AS247" s="129"/>
      <c r="AT247" s="129">
        <v>50</v>
      </c>
      <c r="AU247" s="129">
        <v>50</v>
      </c>
      <c r="AV247" s="129"/>
      <c r="AW247" s="129"/>
      <c r="AX247" s="158"/>
      <c r="AY247" s="129"/>
      <c r="AZ247" s="129"/>
      <c r="BA247" s="129"/>
      <c r="BB247" s="129">
        <f t="shared" si="149"/>
        <v>0</v>
      </c>
      <c r="BC247" s="129">
        <f t="shared" si="149"/>
        <v>0</v>
      </c>
      <c r="BD247" s="129"/>
      <c r="BE247" s="129"/>
      <c r="BF247" s="129">
        <f t="shared" si="140"/>
        <v>0</v>
      </c>
      <c r="BG247" s="129">
        <f t="shared" si="140"/>
        <v>0</v>
      </c>
      <c r="BH247" s="129"/>
      <c r="BI247" s="129"/>
      <c r="BJ247" s="129">
        <f t="shared" si="141"/>
        <v>0</v>
      </c>
      <c r="BK247" s="129">
        <f t="shared" si="141"/>
        <v>0</v>
      </c>
      <c r="BL247" s="129"/>
      <c r="BM247" s="129"/>
      <c r="BN247" s="129">
        <f t="shared" si="150"/>
        <v>0</v>
      </c>
      <c r="BO247" s="129">
        <f t="shared" si="150"/>
        <v>0</v>
      </c>
      <c r="BP247" s="129">
        <f t="shared" si="150"/>
        <v>0</v>
      </c>
      <c r="BQ247" s="129">
        <f t="shared" si="150"/>
        <v>0</v>
      </c>
      <c r="BR247" s="129">
        <v>50</v>
      </c>
      <c r="BS247" s="129">
        <v>50</v>
      </c>
      <c r="BT247" s="129">
        <v>0</v>
      </c>
      <c r="BU247" s="129">
        <v>0</v>
      </c>
      <c r="BV247" s="157">
        <v>50</v>
      </c>
      <c r="BW247" s="157">
        <v>50</v>
      </c>
      <c r="BX247" s="157">
        <v>0</v>
      </c>
      <c r="BY247" s="157">
        <v>0</v>
      </c>
      <c r="BZ247" s="157">
        <v>50</v>
      </c>
      <c r="CA247" s="157">
        <v>50</v>
      </c>
      <c r="CB247" s="157">
        <v>0</v>
      </c>
      <c r="CC247" s="157">
        <v>0</v>
      </c>
      <c r="CD247" s="157">
        <f t="shared" si="151"/>
        <v>0</v>
      </c>
      <c r="CE247" s="157">
        <f t="shared" si="152"/>
        <v>0</v>
      </c>
      <c r="CF247" s="225"/>
      <c r="CG247" s="44">
        <f t="shared" si="146"/>
        <v>0</v>
      </c>
      <c r="CH247" t="s">
        <v>1538</v>
      </c>
      <c r="CI247" t="s">
        <v>62</v>
      </c>
      <c r="CJ247" t="s">
        <v>1585</v>
      </c>
      <c r="CN247" s="1" t="e">
        <f>CE247-#REF!</f>
        <v>#REF!</v>
      </c>
      <c r="CP247" s="44"/>
      <c r="CQ247" s="144"/>
    </row>
    <row r="248" spans="1:95" s="217" customFormat="1" ht="30" hidden="1" customHeight="1" outlineLevel="1">
      <c r="A248" s="154">
        <v>76</v>
      </c>
      <c r="B248" s="155" t="s">
        <v>1839</v>
      </c>
      <c r="C248" s="156" t="s">
        <v>1467</v>
      </c>
      <c r="D248" s="156"/>
      <c r="E248" s="156"/>
      <c r="F248" s="211" t="s">
        <v>15</v>
      </c>
      <c r="G248" s="155"/>
      <c r="H248" s="156"/>
      <c r="I248" s="156"/>
      <c r="J248" s="153"/>
      <c r="K248" s="157">
        <v>0</v>
      </c>
      <c r="L248" s="157">
        <v>0</v>
      </c>
      <c r="M248" s="157">
        <v>0</v>
      </c>
      <c r="N248" s="129">
        <v>10000</v>
      </c>
      <c r="O248" s="129">
        <v>10000</v>
      </c>
      <c r="P248" s="129">
        <v>0</v>
      </c>
      <c r="Q248" s="129">
        <v>0</v>
      </c>
      <c r="R248" s="129">
        <f>2553-0.303-500+300+7647.303</f>
        <v>10000</v>
      </c>
      <c r="S248" s="129">
        <f>2553-0.303-500+300+7647.303</f>
        <v>10000</v>
      </c>
      <c r="T248" s="143"/>
      <c r="U248" s="129"/>
      <c r="V248" s="129">
        <f t="shared" si="147"/>
        <v>0</v>
      </c>
      <c r="W248" s="129">
        <f t="shared" si="147"/>
        <v>0</v>
      </c>
      <c r="X248" s="129">
        <f t="shared" si="147"/>
        <v>0</v>
      </c>
      <c r="Y248" s="129">
        <f t="shared" si="147"/>
        <v>0</v>
      </c>
      <c r="Z248" s="215"/>
      <c r="AA248" s="215"/>
      <c r="AB248" s="215"/>
      <c r="AC248" s="215"/>
      <c r="AD248" s="215"/>
      <c r="AE248" s="215"/>
      <c r="AF248" s="215"/>
      <c r="AG248" s="215"/>
      <c r="AH248" s="215"/>
      <c r="AI248" s="215"/>
      <c r="AJ248" s="215"/>
      <c r="AK248" s="215"/>
      <c r="AL248" s="129">
        <f t="shared" si="148"/>
        <v>0</v>
      </c>
      <c r="AM248" s="129">
        <f t="shared" si="148"/>
        <v>0</v>
      </c>
      <c r="AN248" s="129"/>
      <c r="AO248" s="129"/>
      <c r="AP248" s="129"/>
      <c r="AQ248" s="129"/>
      <c r="AR248" s="129"/>
      <c r="AS248" s="129"/>
      <c r="AT248" s="215"/>
      <c r="AU248" s="215"/>
      <c r="AV248" s="215"/>
      <c r="AW248" s="215"/>
      <c r="AX248" s="129"/>
      <c r="AY248" s="129"/>
      <c r="AZ248" s="215"/>
      <c r="BA248" s="215"/>
      <c r="BB248" s="129">
        <f t="shared" si="149"/>
        <v>0</v>
      </c>
      <c r="BC248" s="129">
        <f t="shared" si="149"/>
        <v>0</v>
      </c>
      <c r="BD248" s="129"/>
      <c r="BE248" s="129"/>
      <c r="BF248" s="129">
        <f t="shared" si="140"/>
        <v>0</v>
      </c>
      <c r="BG248" s="129">
        <f t="shared" si="140"/>
        <v>0</v>
      </c>
      <c r="BH248" s="129"/>
      <c r="BI248" s="129"/>
      <c r="BJ248" s="129">
        <f t="shared" si="141"/>
        <v>0</v>
      </c>
      <c r="BK248" s="129">
        <f t="shared" si="141"/>
        <v>0</v>
      </c>
      <c r="BL248" s="215"/>
      <c r="BM248" s="215"/>
      <c r="BN248" s="129">
        <f t="shared" si="150"/>
        <v>10000</v>
      </c>
      <c r="BO248" s="129">
        <f t="shared" si="150"/>
        <v>10000</v>
      </c>
      <c r="BP248" s="129">
        <f t="shared" si="150"/>
        <v>0</v>
      </c>
      <c r="BQ248" s="129">
        <f t="shared" si="150"/>
        <v>0</v>
      </c>
      <c r="BR248" s="129">
        <v>10000</v>
      </c>
      <c r="BS248" s="129">
        <v>10000</v>
      </c>
      <c r="BT248" s="129">
        <v>0</v>
      </c>
      <c r="BU248" s="129">
        <v>0</v>
      </c>
      <c r="BV248" s="157">
        <v>10000</v>
      </c>
      <c r="BW248" s="157">
        <v>10000</v>
      </c>
      <c r="BX248" s="157">
        <v>0</v>
      </c>
      <c r="BY248" s="157">
        <v>0</v>
      </c>
      <c r="BZ248" s="157">
        <v>1500</v>
      </c>
      <c r="CA248" s="157">
        <v>1500</v>
      </c>
      <c r="CB248" s="157">
        <v>0</v>
      </c>
      <c r="CC248" s="157">
        <v>0</v>
      </c>
      <c r="CD248" s="157">
        <f t="shared" si="151"/>
        <v>0</v>
      </c>
      <c r="CE248" s="157">
        <f t="shared" si="152"/>
        <v>8500</v>
      </c>
      <c r="CF248" s="393"/>
      <c r="CG248" s="44">
        <f t="shared" si="146"/>
        <v>0</v>
      </c>
      <c r="CH248" s="216" t="s">
        <v>1538</v>
      </c>
      <c r="CI248" s="216" t="s">
        <v>62</v>
      </c>
      <c r="CJ248" s="216" t="s">
        <v>1585</v>
      </c>
      <c r="CL248" s="218"/>
      <c r="CM248" s="218"/>
      <c r="CN248" s="1" t="e">
        <f>CE248-#REF!</f>
        <v>#REF!</v>
      </c>
      <c r="CP248" s="44"/>
      <c r="CQ248" s="144"/>
    </row>
    <row r="249" spans="1:95" ht="28.15" customHeight="1" collapsed="1">
      <c r="A249" s="139" t="s">
        <v>1840</v>
      </c>
      <c r="B249" s="145" t="s">
        <v>1841</v>
      </c>
      <c r="C249" s="145"/>
      <c r="D249" s="145"/>
      <c r="E249" s="145"/>
      <c r="F249" s="145"/>
      <c r="G249" s="147"/>
      <c r="H249" s="145"/>
      <c r="I249" s="145"/>
      <c r="J249" s="142">
        <f t="shared" ref="J249:BU249" si="153">J250+J271</f>
        <v>2456231.34</v>
      </c>
      <c r="K249" s="142">
        <f t="shared" si="153"/>
        <v>1939331.3</v>
      </c>
      <c r="L249" s="142">
        <f t="shared" si="153"/>
        <v>204472.31300000002</v>
      </c>
      <c r="M249" s="142">
        <f t="shared" si="153"/>
        <v>61977.273000000008</v>
      </c>
      <c r="N249" s="143">
        <f t="shared" si="153"/>
        <v>1118487.8565</v>
      </c>
      <c r="O249" s="143">
        <f t="shared" si="153"/>
        <v>1050309.4745</v>
      </c>
      <c r="P249" s="143">
        <f t="shared" si="153"/>
        <v>0</v>
      </c>
      <c r="Q249" s="143">
        <f t="shared" si="153"/>
        <v>1209</v>
      </c>
      <c r="R249" s="143">
        <f t="shared" si="153"/>
        <v>1135515.4975000001</v>
      </c>
      <c r="S249" s="143">
        <f t="shared" si="153"/>
        <v>1077337.1154999998</v>
      </c>
      <c r="T249" s="143">
        <f t="shared" si="153"/>
        <v>0</v>
      </c>
      <c r="U249" s="143">
        <f t="shared" si="153"/>
        <v>1209</v>
      </c>
      <c r="V249" s="143">
        <f t="shared" si="153"/>
        <v>480912.18322100001</v>
      </c>
      <c r="W249" s="143">
        <f t="shared" si="153"/>
        <v>480912.18322100001</v>
      </c>
      <c r="X249" s="143">
        <f t="shared" si="153"/>
        <v>0</v>
      </c>
      <c r="Y249" s="143">
        <f t="shared" si="153"/>
        <v>0</v>
      </c>
      <c r="Z249" s="143">
        <f t="shared" si="153"/>
        <v>110678.60250000001</v>
      </c>
      <c r="AA249" s="143">
        <f t="shared" si="153"/>
        <v>110678.60250000001</v>
      </c>
      <c r="AB249" s="143">
        <f t="shared" si="153"/>
        <v>0</v>
      </c>
      <c r="AC249" s="143">
        <f t="shared" si="153"/>
        <v>0</v>
      </c>
      <c r="AD249" s="143">
        <f t="shared" si="153"/>
        <v>103631.917522</v>
      </c>
      <c r="AE249" s="143">
        <f t="shared" si="153"/>
        <v>103631.917522</v>
      </c>
      <c r="AF249" s="143">
        <f t="shared" si="153"/>
        <v>0</v>
      </c>
      <c r="AG249" s="143">
        <f t="shared" si="153"/>
        <v>0</v>
      </c>
      <c r="AH249" s="143">
        <f t="shared" si="153"/>
        <v>151382.96872100001</v>
      </c>
      <c r="AI249" s="143">
        <f t="shared" si="153"/>
        <v>151382.96872100001</v>
      </c>
      <c r="AJ249" s="143">
        <f t="shared" si="153"/>
        <v>0</v>
      </c>
      <c r="AK249" s="143">
        <f t="shared" si="153"/>
        <v>0</v>
      </c>
      <c r="AL249" s="143">
        <f t="shared" si="153"/>
        <v>7046.6849780000002</v>
      </c>
      <c r="AM249" s="143">
        <f t="shared" si="153"/>
        <v>7046.6849780000002</v>
      </c>
      <c r="AN249" s="143">
        <f t="shared" si="153"/>
        <v>0</v>
      </c>
      <c r="AO249" s="143">
        <f t="shared" si="153"/>
        <v>0</v>
      </c>
      <c r="AP249" s="143">
        <f t="shared" si="153"/>
        <v>2597.8723570000002</v>
      </c>
      <c r="AQ249" s="143">
        <f t="shared" si="153"/>
        <v>2597.8723570000002</v>
      </c>
      <c r="AR249" s="143">
        <f t="shared" si="153"/>
        <v>0</v>
      </c>
      <c r="AS249" s="143">
        <f t="shared" si="153"/>
        <v>0</v>
      </c>
      <c r="AT249" s="143">
        <f t="shared" si="153"/>
        <v>145133.73778</v>
      </c>
      <c r="AU249" s="143">
        <f t="shared" si="153"/>
        <v>145133.73778</v>
      </c>
      <c r="AV249" s="143">
        <f t="shared" si="153"/>
        <v>0</v>
      </c>
      <c r="AW249" s="143">
        <f t="shared" si="153"/>
        <v>0</v>
      </c>
      <c r="AX249" s="143">
        <f t="shared" si="153"/>
        <v>218850.61199999999</v>
      </c>
      <c r="AY249" s="143">
        <f t="shared" si="153"/>
        <v>218850.61199999999</v>
      </c>
      <c r="AZ249" s="143">
        <f t="shared" si="153"/>
        <v>0</v>
      </c>
      <c r="BA249" s="143">
        <f t="shared" si="153"/>
        <v>0</v>
      </c>
      <c r="BB249" s="143">
        <f t="shared" si="153"/>
        <v>6249.2309409999998</v>
      </c>
      <c r="BC249" s="143">
        <f t="shared" si="153"/>
        <v>6249.2309409999998</v>
      </c>
      <c r="BD249" s="143">
        <f t="shared" si="153"/>
        <v>0</v>
      </c>
      <c r="BE249" s="143">
        <f t="shared" si="153"/>
        <v>0</v>
      </c>
      <c r="BF249" s="143">
        <f t="shared" si="153"/>
        <v>6249.2309409999998</v>
      </c>
      <c r="BG249" s="143">
        <f t="shared" si="153"/>
        <v>6249.2309409999998</v>
      </c>
      <c r="BH249" s="143">
        <f t="shared" si="153"/>
        <v>0</v>
      </c>
      <c r="BI249" s="143">
        <f t="shared" si="153"/>
        <v>0</v>
      </c>
      <c r="BJ249" s="143">
        <f t="shared" si="153"/>
        <v>218850.61199999999</v>
      </c>
      <c r="BK249" s="143">
        <f t="shared" si="153"/>
        <v>218850.61199999999</v>
      </c>
      <c r="BL249" s="143">
        <f t="shared" si="153"/>
        <v>0</v>
      </c>
      <c r="BM249" s="143">
        <f t="shared" si="153"/>
        <v>0</v>
      </c>
      <c r="BN249" s="143">
        <f t="shared" si="153"/>
        <v>637575.67327899998</v>
      </c>
      <c r="BO249" s="143">
        <f t="shared" si="153"/>
        <v>569397.291279</v>
      </c>
      <c r="BP249" s="143">
        <f t="shared" si="153"/>
        <v>0</v>
      </c>
      <c r="BQ249" s="143">
        <f t="shared" si="153"/>
        <v>1209</v>
      </c>
      <c r="BR249" s="143">
        <f t="shared" si="153"/>
        <v>1125591.8565</v>
      </c>
      <c r="BS249" s="143">
        <f t="shared" si="153"/>
        <v>1042753.4744999999</v>
      </c>
      <c r="BT249" s="143">
        <f t="shared" si="153"/>
        <v>0</v>
      </c>
      <c r="BU249" s="143">
        <f t="shared" si="153"/>
        <v>1209</v>
      </c>
      <c r="BV249" s="142">
        <f t="shared" ref="BV249:CE249" si="154">BV250+BV271</f>
        <v>1125275.1835</v>
      </c>
      <c r="BW249" s="142">
        <f t="shared" si="154"/>
        <v>1048256.8014999999</v>
      </c>
      <c r="BX249" s="142">
        <f t="shared" si="154"/>
        <v>0</v>
      </c>
      <c r="BY249" s="142">
        <f t="shared" si="154"/>
        <v>1209</v>
      </c>
      <c r="BZ249" s="142">
        <f t="shared" si="154"/>
        <v>1139825.1835</v>
      </c>
      <c r="CA249" s="142">
        <f t="shared" si="154"/>
        <v>1070006.8015000001</v>
      </c>
      <c r="CB249" s="142">
        <f t="shared" si="154"/>
        <v>0</v>
      </c>
      <c r="CC249" s="142">
        <f t="shared" si="154"/>
        <v>1209</v>
      </c>
      <c r="CD249" s="142">
        <f t="shared" si="154"/>
        <v>31750</v>
      </c>
      <c r="CE249" s="142">
        <f t="shared" si="154"/>
        <v>10000</v>
      </c>
      <c r="CF249" s="257"/>
      <c r="CG249" s="44">
        <f t="shared" si="146"/>
        <v>5503.3270000000484</v>
      </c>
      <c r="CN249" s="1" t="e">
        <f>CE249-#REF!</f>
        <v>#REF!</v>
      </c>
      <c r="CP249" s="44"/>
      <c r="CQ249" s="144"/>
    </row>
    <row r="250" spans="1:95" ht="28.15" customHeight="1">
      <c r="A250" s="148" t="s">
        <v>1578</v>
      </c>
      <c r="B250" s="150" t="s">
        <v>1842</v>
      </c>
      <c r="C250" s="150"/>
      <c r="D250" s="150"/>
      <c r="E250" s="150"/>
      <c r="F250" s="150"/>
      <c r="G250" s="149"/>
      <c r="H250" s="150"/>
      <c r="I250" s="150"/>
      <c r="J250" s="151">
        <f t="shared" ref="J250:BU250" si="155">J251+J270</f>
        <v>475374</v>
      </c>
      <c r="K250" s="151">
        <f t="shared" si="155"/>
        <v>193243.96</v>
      </c>
      <c r="L250" s="151">
        <f t="shared" si="155"/>
        <v>194371.22000000003</v>
      </c>
      <c r="M250" s="151">
        <f t="shared" si="155"/>
        <v>51876.180000000008</v>
      </c>
      <c r="N250" s="152">
        <f t="shared" si="155"/>
        <v>118250.72649999999</v>
      </c>
      <c r="O250" s="152">
        <f t="shared" si="155"/>
        <v>85557.72649999999</v>
      </c>
      <c r="P250" s="152">
        <f t="shared" si="155"/>
        <v>0</v>
      </c>
      <c r="Q250" s="152">
        <f t="shared" si="155"/>
        <v>0</v>
      </c>
      <c r="R250" s="152">
        <f t="shared" si="155"/>
        <v>120488.36749999999</v>
      </c>
      <c r="S250" s="152">
        <f t="shared" si="155"/>
        <v>87795.367499999993</v>
      </c>
      <c r="T250" s="152">
        <f t="shared" si="155"/>
        <v>0</v>
      </c>
      <c r="U250" s="152">
        <f t="shared" si="155"/>
        <v>0</v>
      </c>
      <c r="V250" s="152">
        <f t="shared" si="155"/>
        <v>85557.72649999999</v>
      </c>
      <c r="W250" s="152">
        <f t="shared" si="155"/>
        <v>85557.72649999999</v>
      </c>
      <c r="X250" s="152">
        <f t="shared" si="155"/>
        <v>0</v>
      </c>
      <c r="Y250" s="152">
        <f t="shared" si="155"/>
        <v>0</v>
      </c>
      <c r="Z250" s="152">
        <f t="shared" si="155"/>
        <v>56460.3675</v>
      </c>
      <c r="AA250" s="152">
        <f t="shared" si="155"/>
        <v>56460.3675</v>
      </c>
      <c r="AB250" s="152">
        <f t="shared" si="155"/>
        <v>0</v>
      </c>
      <c r="AC250" s="152">
        <f t="shared" si="155"/>
        <v>0</v>
      </c>
      <c r="AD250" s="152">
        <f t="shared" si="155"/>
        <v>49498.505895000002</v>
      </c>
      <c r="AE250" s="152">
        <f t="shared" si="155"/>
        <v>49498.505895000002</v>
      </c>
      <c r="AF250" s="152">
        <f t="shared" si="155"/>
        <v>0</v>
      </c>
      <c r="AG250" s="152">
        <f t="shared" si="155"/>
        <v>0</v>
      </c>
      <c r="AH250" s="152">
        <f t="shared" si="155"/>
        <v>13140</v>
      </c>
      <c r="AI250" s="152">
        <f t="shared" si="155"/>
        <v>13140</v>
      </c>
      <c r="AJ250" s="152">
        <f t="shared" si="155"/>
        <v>0</v>
      </c>
      <c r="AK250" s="152">
        <f t="shared" si="155"/>
        <v>0</v>
      </c>
      <c r="AL250" s="152">
        <f t="shared" si="155"/>
        <v>6961.8616050000001</v>
      </c>
      <c r="AM250" s="152">
        <f t="shared" si="155"/>
        <v>6961.8616050000001</v>
      </c>
      <c r="AN250" s="152">
        <f t="shared" si="155"/>
        <v>0</v>
      </c>
      <c r="AO250" s="152">
        <f t="shared" si="155"/>
        <v>0</v>
      </c>
      <c r="AP250" s="152">
        <f t="shared" si="155"/>
        <v>2588.1692310000003</v>
      </c>
      <c r="AQ250" s="152">
        <f t="shared" si="155"/>
        <v>2588.1692310000003</v>
      </c>
      <c r="AR250" s="152">
        <f t="shared" si="155"/>
        <v>0</v>
      </c>
      <c r="AS250" s="152">
        <f t="shared" si="155"/>
        <v>0</v>
      </c>
      <c r="AT250" s="152">
        <f t="shared" si="155"/>
        <v>12000</v>
      </c>
      <c r="AU250" s="152">
        <f t="shared" si="155"/>
        <v>12000</v>
      </c>
      <c r="AV250" s="152">
        <f t="shared" si="155"/>
        <v>0</v>
      </c>
      <c r="AW250" s="152">
        <f t="shared" si="155"/>
        <v>0</v>
      </c>
      <c r="AX250" s="152">
        <f t="shared" si="155"/>
        <v>15957.359</v>
      </c>
      <c r="AY250" s="152">
        <f t="shared" si="155"/>
        <v>15957.359</v>
      </c>
      <c r="AZ250" s="152">
        <f t="shared" si="155"/>
        <v>0</v>
      </c>
      <c r="BA250" s="152">
        <f t="shared" si="155"/>
        <v>0</v>
      </c>
      <c r="BB250" s="152">
        <f t="shared" si="155"/>
        <v>1140</v>
      </c>
      <c r="BC250" s="152">
        <f t="shared" si="155"/>
        <v>1140</v>
      </c>
      <c r="BD250" s="152">
        <f t="shared" si="155"/>
        <v>0</v>
      </c>
      <c r="BE250" s="152">
        <f t="shared" si="155"/>
        <v>0</v>
      </c>
      <c r="BF250" s="152">
        <f t="shared" si="155"/>
        <v>1140</v>
      </c>
      <c r="BG250" s="152">
        <f t="shared" si="155"/>
        <v>1140</v>
      </c>
      <c r="BH250" s="152">
        <f t="shared" si="155"/>
        <v>0</v>
      </c>
      <c r="BI250" s="152">
        <f t="shared" si="155"/>
        <v>0</v>
      </c>
      <c r="BJ250" s="152">
        <f t="shared" si="155"/>
        <v>15957.359</v>
      </c>
      <c r="BK250" s="152">
        <f t="shared" si="155"/>
        <v>15957.359</v>
      </c>
      <c r="BL250" s="152">
        <f t="shared" si="155"/>
        <v>0</v>
      </c>
      <c r="BM250" s="152">
        <f t="shared" si="155"/>
        <v>0</v>
      </c>
      <c r="BN250" s="152">
        <f t="shared" si="155"/>
        <v>32693</v>
      </c>
      <c r="BO250" s="152">
        <f t="shared" si="155"/>
        <v>0</v>
      </c>
      <c r="BP250" s="152">
        <f t="shared" si="155"/>
        <v>0</v>
      </c>
      <c r="BQ250" s="152">
        <f t="shared" si="155"/>
        <v>0</v>
      </c>
      <c r="BR250" s="152">
        <f t="shared" si="155"/>
        <v>118250.72649999999</v>
      </c>
      <c r="BS250" s="152">
        <f t="shared" si="155"/>
        <v>85557.72649999999</v>
      </c>
      <c r="BT250" s="152">
        <f t="shared" si="155"/>
        <v>0</v>
      </c>
      <c r="BU250" s="152">
        <f t="shared" si="155"/>
        <v>0</v>
      </c>
      <c r="BV250" s="151">
        <f t="shared" ref="BV250:CE250" si="156">BV251+BV270</f>
        <v>118250.72649999999</v>
      </c>
      <c r="BW250" s="151">
        <f t="shared" si="156"/>
        <v>85557.72649999999</v>
      </c>
      <c r="BX250" s="151">
        <f t="shared" si="156"/>
        <v>0</v>
      </c>
      <c r="BY250" s="151">
        <f t="shared" si="156"/>
        <v>0</v>
      </c>
      <c r="BZ250" s="151">
        <f t="shared" si="156"/>
        <v>118250.72649999999</v>
      </c>
      <c r="CA250" s="151">
        <f t="shared" si="156"/>
        <v>85557.72649999999</v>
      </c>
      <c r="CB250" s="151">
        <f t="shared" si="156"/>
        <v>0</v>
      </c>
      <c r="CC250" s="151">
        <f t="shared" si="156"/>
        <v>0</v>
      </c>
      <c r="CD250" s="151">
        <f t="shared" si="156"/>
        <v>0</v>
      </c>
      <c r="CE250" s="151">
        <f t="shared" si="156"/>
        <v>0</v>
      </c>
      <c r="CF250" s="397"/>
      <c r="CG250" s="44">
        <f t="shared" si="146"/>
        <v>0</v>
      </c>
      <c r="CN250" s="1" t="e">
        <f>CE250-#REF!</f>
        <v>#REF!</v>
      </c>
      <c r="CP250" s="44"/>
      <c r="CQ250" s="144"/>
    </row>
    <row r="251" spans="1:95" ht="28.15" customHeight="1">
      <c r="A251" s="139" t="s">
        <v>1843</v>
      </c>
      <c r="B251" s="145" t="s">
        <v>1844</v>
      </c>
      <c r="C251" s="145"/>
      <c r="D251" s="145"/>
      <c r="E251" s="145"/>
      <c r="F251" s="145"/>
      <c r="G251" s="147"/>
      <c r="H251" s="145"/>
      <c r="I251" s="145"/>
      <c r="J251" s="142">
        <f t="shared" ref="J251:M251" si="157">SUM(J252:J269)</f>
        <v>475374</v>
      </c>
      <c r="K251" s="142">
        <f t="shared" si="157"/>
        <v>193243.96</v>
      </c>
      <c r="L251" s="142">
        <f t="shared" si="157"/>
        <v>194371.22000000003</v>
      </c>
      <c r="M251" s="142">
        <f t="shared" si="157"/>
        <v>51876.180000000008</v>
      </c>
      <c r="N251" s="143">
        <f t="shared" ref="N251:BQ251" si="158">SUM(N252:N269)</f>
        <v>118250.72649999999</v>
      </c>
      <c r="O251" s="143">
        <f t="shared" si="158"/>
        <v>85557.72649999999</v>
      </c>
      <c r="P251" s="143">
        <f t="shared" si="158"/>
        <v>0</v>
      </c>
      <c r="Q251" s="143">
        <f t="shared" si="158"/>
        <v>0</v>
      </c>
      <c r="R251" s="143">
        <f t="shared" si="158"/>
        <v>120488.36749999999</v>
      </c>
      <c r="S251" s="143">
        <f t="shared" si="158"/>
        <v>87795.367499999993</v>
      </c>
      <c r="T251" s="143">
        <f t="shared" si="158"/>
        <v>0</v>
      </c>
      <c r="U251" s="143">
        <f t="shared" si="158"/>
        <v>0</v>
      </c>
      <c r="V251" s="143">
        <f t="shared" si="158"/>
        <v>85557.72649999999</v>
      </c>
      <c r="W251" s="143">
        <f t="shared" si="158"/>
        <v>85557.72649999999</v>
      </c>
      <c r="X251" s="143">
        <f t="shared" si="158"/>
        <v>0</v>
      </c>
      <c r="Y251" s="143">
        <f t="shared" si="158"/>
        <v>0</v>
      </c>
      <c r="Z251" s="143">
        <f t="shared" si="158"/>
        <v>56460.3675</v>
      </c>
      <c r="AA251" s="143">
        <f t="shared" si="158"/>
        <v>56460.3675</v>
      </c>
      <c r="AB251" s="143">
        <f t="shared" si="158"/>
        <v>0</v>
      </c>
      <c r="AC251" s="143">
        <f t="shared" si="158"/>
        <v>0</v>
      </c>
      <c r="AD251" s="143">
        <f t="shared" si="158"/>
        <v>49498.505895000002</v>
      </c>
      <c r="AE251" s="143">
        <f t="shared" si="158"/>
        <v>49498.505895000002</v>
      </c>
      <c r="AF251" s="143">
        <f t="shared" si="158"/>
        <v>0</v>
      </c>
      <c r="AG251" s="143">
        <f t="shared" si="158"/>
        <v>0</v>
      </c>
      <c r="AH251" s="143">
        <f t="shared" si="158"/>
        <v>13140</v>
      </c>
      <c r="AI251" s="143">
        <f t="shared" si="158"/>
        <v>13140</v>
      </c>
      <c r="AJ251" s="143">
        <f t="shared" si="158"/>
        <v>0</v>
      </c>
      <c r="AK251" s="143">
        <f t="shared" si="158"/>
        <v>0</v>
      </c>
      <c r="AL251" s="143">
        <f t="shared" si="158"/>
        <v>6961.8616050000001</v>
      </c>
      <c r="AM251" s="143">
        <f t="shared" si="158"/>
        <v>6961.8616050000001</v>
      </c>
      <c r="AN251" s="143">
        <f t="shared" si="158"/>
        <v>0</v>
      </c>
      <c r="AO251" s="143">
        <f t="shared" si="158"/>
        <v>0</v>
      </c>
      <c r="AP251" s="143">
        <f t="shared" si="158"/>
        <v>2588.1692310000003</v>
      </c>
      <c r="AQ251" s="143">
        <f t="shared" si="158"/>
        <v>2588.1692310000003</v>
      </c>
      <c r="AR251" s="143">
        <f t="shared" si="158"/>
        <v>0</v>
      </c>
      <c r="AS251" s="143">
        <f t="shared" si="158"/>
        <v>0</v>
      </c>
      <c r="AT251" s="143">
        <f t="shared" si="158"/>
        <v>12000</v>
      </c>
      <c r="AU251" s="143">
        <f t="shared" si="158"/>
        <v>12000</v>
      </c>
      <c r="AV251" s="143">
        <f t="shared" si="158"/>
        <v>0</v>
      </c>
      <c r="AW251" s="143">
        <f t="shared" si="158"/>
        <v>0</v>
      </c>
      <c r="AX251" s="143">
        <f t="shared" si="158"/>
        <v>15957.359</v>
      </c>
      <c r="AY251" s="143">
        <f t="shared" si="158"/>
        <v>15957.359</v>
      </c>
      <c r="AZ251" s="143">
        <f t="shared" si="158"/>
        <v>0</v>
      </c>
      <c r="BA251" s="143">
        <f t="shared" si="158"/>
        <v>0</v>
      </c>
      <c r="BB251" s="143">
        <f t="shared" si="158"/>
        <v>1140</v>
      </c>
      <c r="BC251" s="143">
        <f t="shared" si="158"/>
        <v>1140</v>
      </c>
      <c r="BD251" s="143">
        <f t="shared" si="158"/>
        <v>0</v>
      </c>
      <c r="BE251" s="143">
        <f t="shared" si="158"/>
        <v>0</v>
      </c>
      <c r="BF251" s="143">
        <f t="shared" si="158"/>
        <v>1140</v>
      </c>
      <c r="BG251" s="143">
        <f t="shared" si="158"/>
        <v>1140</v>
      </c>
      <c r="BH251" s="143">
        <f t="shared" si="158"/>
        <v>0</v>
      </c>
      <c r="BI251" s="143">
        <f t="shared" si="158"/>
        <v>0</v>
      </c>
      <c r="BJ251" s="143">
        <f t="shared" si="158"/>
        <v>15957.359</v>
      </c>
      <c r="BK251" s="143">
        <f t="shared" si="158"/>
        <v>15957.359</v>
      </c>
      <c r="BL251" s="143">
        <f t="shared" si="158"/>
        <v>0</v>
      </c>
      <c r="BM251" s="143">
        <f t="shared" si="158"/>
        <v>0</v>
      </c>
      <c r="BN251" s="143">
        <f t="shared" si="158"/>
        <v>32693</v>
      </c>
      <c r="BO251" s="143">
        <f t="shared" si="158"/>
        <v>0</v>
      </c>
      <c r="BP251" s="143">
        <f t="shared" si="158"/>
        <v>0</v>
      </c>
      <c r="BQ251" s="143">
        <f t="shared" si="158"/>
        <v>0</v>
      </c>
      <c r="BR251" s="143">
        <f>SUM(BR252:BR269)</f>
        <v>118250.72649999999</v>
      </c>
      <c r="BS251" s="143">
        <f t="shared" ref="BS251:BU251" si="159">SUM(BS252:BS269)</f>
        <v>85557.72649999999</v>
      </c>
      <c r="BT251" s="143">
        <f t="shared" si="159"/>
        <v>0</v>
      </c>
      <c r="BU251" s="143">
        <f t="shared" si="159"/>
        <v>0</v>
      </c>
      <c r="BV251" s="142">
        <f>SUM(BV252:BV269)</f>
        <v>118250.72649999999</v>
      </c>
      <c r="BW251" s="142">
        <f t="shared" ref="BW251:BY251" si="160">SUM(BW252:BW269)</f>
        <v>85557.72649999999</v>
      </c>
      <c r="BX251" s="142">
        <f t="shared" si="160"/>
        <v>0</v>
      </c>
      <c r="BY251" s="142">
        <f t="shared" si="160"/>
        <v>0</v>
      </c>
      <c r="BZ251" s="142">
        <f>SUM(BZ252:BZ269)</f>
        <v>118250.72649999999</v>
      </c>
      <c r="CA251" s="142">
        <f t="shared" ref="CA251:CE251" si="161">SUM(CA252:CA269)</f>
        <v>85557.72649999999</v>
      </c>
      <c r="CB251" s="142">
        <f t="shared" si="161"/>
        <v>0</v>
      </c>
      <c r="CC251" s="142">
        <f t="shared" si="161"/>
        <v>0</v>
      </c>
      <c r="CD251" s="142">
        <f t="shared" si="161"/>
        <v>0</v>
      </c>
      <c r="CE251" s="142">
        <f t="shared" si="161"/>
        <v>0</v>
      </c>
      <c r="CF251" s="257"/>
      <c r="CG251" s="44">
        <f t="shared" si="146"/>
        <v>0</v>
      </c>
      <c r="CN251" s="1" t="e">
        <f>CE251-#REF!</f>
        <v>#REF!</v>
      </c>
      <c r="CP251" s="44"/>
      <c r="CQ251" s="144"/>
    </row>
    <row r="252" spans="1:95" ht="28.15" customHeight="1">
      <c r="A252" s="154">
        <v>1</v>
      </c>
      <c r="B252" s="155" t="s">
        <v>1845</v>
      </c>
      <c r="C252" s="156" t="s">
        <v>1722</v>
      </c>
      <c r="D252" s="156"/>
      <c r="E252" s="156"/>
      <c r="F252" s="156" t="s">
        <v>15</v>
      </c>
      <c r="G252" s="155"/>
      <c r="H252" s="156" t="s">
        <v>1846</v>
      </c>
      <c r="I252" s="156" t="s">
        <v>1847</v>
      </c>
      <c r="J252" s="153">
        <v>60651</v>
      </c>
      <c r="K252" s="157"/>
      <c r="L252" s="157">
        <v>0</v>
      </c>
      <c r="M252" s="157">
        <v>0</v>
      </c>
      <c r="N252" s="129">
        <v>122.26949999999999</v>
      </c>
      <c r="O252" s="129">
        <v>122.26949999999999</v>
      </c>
      <c r="P252" s="129">
        <v>0</v>
      </c>
      <c r="Q252" s="129">
        <v>0</v>
      </c>
      <c r="R252" s="129">
        <v>122.26949999999999</v>
      </c>
      <c r="S252" s="129">
        <v>122.26949999999999</v>
      </c>
      <c r="T252" s="129"/>
      <c r="U252" s="129"/>
      <c r="V252" s="129">
        <f t="shared" ref="V252:Y267" si="162">Z252+AH252+AX252</f>
        <v>122.26949999999999</v>
      </c>
      <c r="W252" s="129">
        <f t="shared" si="162"/>
        <v>122.26949999999999</v>
      </c>
      <c r="X252" s="129">
        <f t="shared" si="162"/>
        <v>0</v>
      </c>
      <c r="Y252" s="129">
        <f t="shared" si="162"/>
        <v>0</v>
      </c>
      <c r="Z252" s="129">
        <v>122.26949999999999</v>
      </c>
      <c r="AA252" s="129">
        <v>122.26949999999999</v>
      </c>
      <c r="AB252" s="129"/>
      <c r="AC252" s="129"/>
      <c r="AD252" s="129">
        <v>122.26949999999999</v>
      </c>
      <c r="AE252" s="129">
        <v>122.26949999999999</v>
      </c>
      <c r="AF252" s="129"/>
      <c r="AG252" s="129"/>
      <c r="AH252" s="129"/>
      <c r="AI252" s="129"/>
      <c r="AJ252" s="129"/>
      <c r="AK252" s="129"/>
      <c r="AL252" s="129">
        <f t="shared" ref="AL252:AM269" si="163">Z252-AD252</f>
        <v>0</v>
      </c>
      <c r="AM252" s="129">
        <f t="shared" si="163"/>
        <v>0</v>
      </c>
      <c r="AN252" s="129"/>
      <c r="AO252" s="129"/>
      <c r="AP252" s="129"/>
      <c r="AQ252" s="129"/>
      <c r="AR252" s="129"/>
      <c r="AS252" s="129"/>
      <c r="AT252" s="129">
        <v>0</v>
      </c>
      <c r="AU252" s="129">
        <v>0</v>
      </c>
      <c r="AV252" s="129"/>
      <c r="AW252" s="129"/>
      <c r="AX252" s="158">
        <f t="shared" ref="AX252:AX260" si="164">AY252</f>
        <v>0</v>
      </c>
      <c r="AY252" s="129"/>
      <c r="AZ252" s="129"/>
      <c r="BA252" s="129"/>
      <c r="BB252" s="129">
        <f t="shared" ref="BB252:BC269" si="165">AH252-AT252</f>
        <v>0</v>
      </c>
      <c r="BC252" s="129">
        <f t="shared" si="165"/>
        <v>0</v>
      </c>
      <c r="BD252" s="129"/>
      <c r="BE252" s="129"/>
      <c r="BF252" s="129">
        <f t="shared" ref="BF252:BG270" si="166">BB252</f>
        <v>0</v>
      </c>
      <c r="BG252" s="129">
        <f t="shared" si="166"/>
        <v>0</v>
      </c>
      <c r="BH252" s="129"/>
      <c r="BI252" s="129"/>
      <c r="BJ252" s="129">
        <f t="shared" ref="BJ252:BK270" si="167">AX252</f>
        <v>0</v>
      </c>
      <c r="BK252" s="129">
        <f t="shared" si="167"/>
        <v>0</v>
      </c>
      <c r="BL252" s="129"/>
      <c r="BM252" s="129"/>
      <c r="BN252" s="129">
        <f t="shared" ref="BN252:BQ269" si="168">N252-V252</f>
        <v>0</v>
      </c>
      <c r="BO252" s="129">
        <f t="shared" si="168"/>
        <v>0</v>
      </c>
      <c r="BP252" s="129">
        <f t="shared" si="168"/>
        <v>0</v>
      </c>
      <c r="BQ252" s="129">
        <f t="shared" si="168"/>
        <v>0</v>
      </c>
      <c r="BR252" s="129">
        <v>122.26949999999999</v>
      </c>
      <c r="BS252" s="129">
        <v>122.26949999999999</v>
      </c>
      <c r="BT252" s="129">
        <v>0</v>
      </c>
      <c r="BU252" s="129">
        <v>0</v>
      </c>
      <c r="BV252" s="157">
        <v>122.26949999999999</v>
      </c>
      <c r="BW252" s="157">
        <v>122.26949999999999</v>
      </c>
      <c r="BX252" s="157">
        <v>0</v>
      </c>
      <c r="BY252" s="157">
        <v>0</v>
      </c>
      <c r="BZ252" s="157">
        <v>122.26949999999999</v>
      </c>
      <c r="CA252" s="157">
        <v>122.26949999999999</v>
      </c>
      <c r="CB252" s="157">
        <v>0</v>
      </c>
      <c r="CC252" s="157">
        <v>0</v>
      </c>
      <c r="CD252" s="157">
        <f t="shared" ref="CD252:CD315" si="169">IF(CA252&gt;BW252,CA252-BW252,0)</f>
        <v>0</v>
      </c>
      <c r="CE252" s="157">
        <f t="shared" ref="CE252:CE315" si="170">IF(CA252&lt;BW252,BW252-CA252,0)</f>
        <v>0</v>
      </c>
      <c r="CF252" s="225"/>
      <c r="CG252" s="44">
        <f t="shared" si="146"/>
        <v>0</v>
      </c>
      <c r="CH252" t="s">
        <v>1547</v>
      </c>
      <c r="CI252" t="s">
        <v>62</v>
      </c>
      <c r="CJ252" t="s">
        <v>1582</v>
      </c>
      <c r="CK252" t="s">
        <v>1560</v>
      </c>
      <c r="CN252" s="1" t="e">
        <f>CE252-#REF!</f>
        <v>#REF!</v>
      </c>
      <c r="CP252" s="44"/>
      <c r="CQ252" s="144"/>
    </row>
    <row r="253" spans="1:95" ht="28.15" customHeight="1">
      <c r="A253" s="154">
        <v>2</v>
      </c>
      <c r="B253" s="155" t="s">
        <v>1848</v>
      </c>
      <c r="C253" s="156" t="s">
        <v>1722</v>
      </c>
      <c r="D253" s="156"/>
      <c r="E253" s="156"/>
      <c r="F253" s="156" t="s">
        <v>1545</v>
      </c>
      <c r="G253" s="155"/>
      <c r="H253" s="156" t="s">
        <v>1661</v>
      </c>
      <c r="I253" s="232" t="s">
        <v>1849</v>
      </c>
      <c r="J253" s="153">
        <v>21177</v>
      </c>
      <c r="K253" s="157">
        <v>21177</v>
      </c>
      <c r="L253" s="157">
        <v>19000.074000000001</v>
      </c>
      <c r="M253" s="157">
        <v>19000.074000000001</v>
      </c>
      <c r="N253" s="129">
        <v>2170</v>
      </c>
      <c r="O253" s="129">
        <v>2170</v>
      </c>
      <c r="P253" s="129">
        <v>0</v>
      </c>
      <c r="Q253" s="129">
        <v>0</v>
      </c>
      <c r="R253" s="129">
        <v>2170</v>
      </c>
      <c r="S253" s="129">
        <v>2170</v>
      </c>
      <c r="T253" s="129"/>
      <c r="U253" s="129"/>
      <c r="V253" s="129">
        <f t="shared" si="162"/>
        <v>2170</v>
      </c>
      <c r="W253" s="129">
        <f t="shared" si="162"/>
        <v>2170</v>
      </c>
      <c r="X253" s="129">
        <f t="shared" si="162"/>
        <v>0</v>
      </c>
      <c r="Y253" s="129">
        <f t="shared" si="162"/>
        <v>0</v>
      </c>
      <c r="Z253" s="129">
        <v>2170</v>
      </c>
      <c r="AA253" s="129">
        <v>2170</v>
      </c>
      <c r="AB253" s="129"/>
      <c r="AC253" s="129"/>
      <c r="AD253" s="129">
        <v>2170</v>
      </c>
      <c r="AE253" s="129">
        <v>2170</v>
      </c>
      <c r="AF253" s="129"/>
      <c r="AG253" s="129"/>
      <c r="AH253" s="129"/>
      <c r="AI253" s="129"/>
      <c r="AJ253" s="129"/>
      <c r="AK253" s="129"/>
      <c r="AL253" s="129">
        <f t="shared" si="163"/>
        <v>0</v>
      </c>
      <c r="AM253" s="129">
        <f t="shared" si="163"/>
        <v>0</v>
      </c>
      <c r="AN253" s="129"/>
      <c r="AO253" s="129"/>
      <c r="AP253" s="129"/>
      <c r="AQ253" s="129"/>
      <c r="AR253" s="129"/>
      <c r="AS253" s="129"/>
      <c r="AT253" s="129">
        <v>0</v>
      </c>
      <c r="AU253" s="129">
        <v>0</v>
      </c>
      <c r="AV253" s="129"/>
      <c r="AW253" s="129"/>
      <c r="AX253" s="158">
        <f t="shared" si="164"/>
        <v>0</v>
      </c>
      <c r="AY253" s="129"/>
      <c r="AZ253" s="129"/>
      <c r="BA253" s="129"/>
      <c r="BB253" s="129">
        <f t="shared" si="165"/>
        <v>0</v>
      </c>
      <c r="BC253" s="129">
        <f t="shared" si="165"/>
        <v>0</v>
      </c>
      <c r="BD253" s="129"/>
      <c r="BE253" s="129"/>
      <c r="BF253" s="129">
        <f t="shared" si="166"/>
        <v>0</v>
      </c>
      <c r="BG253" s="129">
        <f t="shared" si="166"/>
        <v>0</v>
      </c>
      <c r="BH253" s="129"/>
      <c r="BI253" s="129"/>
      <c r="BJ253" s="129">
        <f t="shared" si="167"/>
        <v>0</v>
      </c>
      <c r="BK253" s="129">
        <f t="shared" si="167"/>
        <v>0</v>
      </c>
      <c r="BL253" s="129"/>
      <c r="BM253" s="129"/>
      <c r="BN253" s="129">
        <f t="shared" si="168"/>
        <v>0</v>
      </c>
      <c r="BO253" s="129">
        <f t="shared" si="168"/>
        <v>0</v>
      </c>
      <c r="BP253" s="129">
        <f t="shared" si="168"/>
        <v>0</v>
      </c>
      <c r="BQ253" s="129">
        <f t="shared" si="168"/>
        <v>0</v>
      </c>
      <c r="BR253" s="129">
        <v>2170</v>
      </c>
      <c r="BS253" s="129">
        <v>2170</v>
      </c>
      <c r="BT253" s="129">
        <v>0</v>
      </c>
      <c r="BU253" s="129">
        <v>0</v>
      </c>
      <c r="BV253" s="157">
        <v>2170</v>
      </c>
      <c r="BW253" s="157">
        <v>2170</v>
      </c>
      <c r="BX253" s="157">
        <v>0</v>
      </c>
      <c r="BY253" s="157">
        <v>0</v>
      </c>
      <c r="BZ253" s="157">
        <v>2170</v>
      </c>
      <c r="CA253" s="157">
        <v>2170</v>
      </c>
      <c r="CB253" s="157">
        <v>0</v>
      </c>
      <c r="CC253" s="157">
        <v>0</v>
      </c>
      <c r="CD253" s="157">
        <f t="shared" si="169"/>
        <v>0</v>
      </c>
      <c r="CE253" s="157">
        <f t="shared" si="170"/>
        <v>0</v>
      </c>
      <c r="CF253" s="225"/>
      <c r="CG253" s="44">
        <f t="shared" si="146"/>
        <v>0</v>
      </c>
      <c r="CH253" t="s">
        <v>1549</v>
      </c>
      <c r="CI253" t="s">
        <v>62</v>
      </c>
      <c r="CJ253" t="s">
        <v>1582</v>
      </c>
      <c r="CK253" t="s">
        <v>1560</v>
      </c>
      <c r="CN253" s="1" t="e">
        <f>CE253-#REF!</f>
        <v>#REF!</v>
      </c>
      <c r="CP253" s="44"/>
      <c r="CQ253" s="144"/>
    </row>
    <row r="254" spans="1:95" ht="28.15" customHeight="1">
      <c r="A254" s="154">
        <v>3</v>
      </c>
      <c r="B254" s="190" t="s">
        <v>1850</v>
      </c>
      <c r="C254" s="103" t="s">
        <v>1744</v>
      </c>
      <c r="D254" s="103"/>
      <c r="E254" s="103"/>
      <c r="F254" s="180" t="s">
        <v>9</v>
      </c>
      <c r="G254" s="190"/>
      <c r="H254" s="180" t="s">
        <v>1851</v>
      </c>
      <c r="I254" s="180" t="s">
        <v>1852</v>
      </c>
      <c r="J254" s="153">
        <v>2000</v>
      </c>
      <c r="K254" s="157">
        <v>2000</v>
      </c>
      <c r="L254" s="157">
        <v>1119.2</v>
      </c>
      <c r="M254" s="157">
        <v>1119.2</v>
      </c>
      <c r="N254" s="129">
        <v>880.8</v>
      </c>
      <c r="O254" s="129">
        <v>880.8</v>
      </c>
      <c r="P254" s="129">
        <v>0</v>
      </c>
      <c r="Q254" s="129">
        <v>0</v>
      </c>
      <c r="R254" s="129">
        <v>880.8</v>
      </c>
      <c r="S254" s="129">
        <v>880.8</v>
      </c>
      <c r="T254" s="129"/>
      <c r="U254" s="129"/>
      <c r="V254" s="129">
        <f t="shared" si="162"/>
        <v>880.8</v>
      </c>
      <c r="W254" s="129">
        <f t="shared" si="162"/>
        <v>880.8</v>
      </c>
      <c r="X254" s="129">
        <f t="shared" si="162"/>
        <v>0</v>
      </c>
      <c r="Y254" s="129">
        <f t="shared" si="162"/>
        <v>0</v>
      </c>
      <c r="Z254" s="129">
        <v>880.8</v>
      </c>
      <c r="AA254" s="129">
        <v>880.8</v>
      </c>
      <c r="AB254" s="129"/>
      <c r="AC254" s="129"/>
      <c r="AD254" s="129">
        <v>880.8</v>
      </c>
      <c r="AE254" s="129">
        <v>880.8</v>
      </c>
      <c r="AF254" s="129"/>
      <c r="AG254" s="129"/>
      <c r="AH254" s="129"/>
      <c r="AI254" s="129"/>
      <c r="AJ254" s="129"/>
      <c r="AK254" s="129"/>
      <c r="AL254" s="129">
        <f t="shared" si="163"/>
        <v>0</v>
      </c>
      <c r="AM254" s="129">
        <f t="shared" si="163"/>
        <v>0</v>
      </c>
      <c r="AN254" s="129"/>
      <c r="AO254" s="129"/>
      <c r="AP254" s="129"/>
      <c r="AQ254" s="129"/>
      <c r="AR254" s="129"/>
      <c r="AS254" s="129"/>
      <c r="AT254" s="129">
        <v>0</v>
      </c>
      <c r="AU254" s="129">
        <v>0</v>
      </c>
      <c r="AV254" s="129"/>
      <c r="AW254" s="129"/>
      <c r="AX254" s="158">
        <f t="shared" si="164"/>
        <v>0</v>
      </c>
      <c r="AY254" s="129"/>
      <c r="AZ254" s="129"/>
      <c r="BA254" s="129"/>
      <c r="BB254" s="129">
        <f t="shared" si="165"/>
        <v>0</v>
      </c>
      <c r="BC254" s="129">
        <f t="shared" si="165"/>
        <v>0</v>
      </c>
      <c r="BD254" s="129"/>
      <c r="BE254" s="129"/>
      <c r="BF254" s="129">
        <f t="shared" si="166"/>
        <v>0</v>
      </c>
      <c r="BG254" s="129">
        <f t="shared" si="166"/>
        <v>0</v>
      </c>
      <c r="BH254" s="129"/>
      <c r="BI254" s="129"/>
      <c r="BJ254" s="129">
        <f t="shared" si="167"/>
        <v>0</v>
      </c>
      <c r="BK254" s="129">
        <f t="shared" si="167"/>
        <v>0</v>
      </c>
      <c r="BL254" s="129"/>
      <c r="BM254" s="129"/>
      <c r="BN254" s="129">
        <f t="shared" si="168"/>
        <v>0</v>
      </c>
      <c r="BO254" s="129">
        <f t="shared" si="168"/>
        <v>0</v>
      </c>
      <c r="BP254" s="129">
        <f t="shared" si="168"/>
        <v>0</v>
      </c>
      <c r="BQ254" s="129">
        <f t="shared" si="168"/>
        <v>0</v>
      </c>
      <c r="BR254" s="129">
        <v>880.8</v>
      </c>
      <c r="BS254" s="129">
        <v>880.8</v>
      </c>
      <c r="BT254" s="129">
        <v>0</v>
      </c>
      <c r="BU254" s="129">
        <v>0</v>
      </c>
      <c r="BV254" s="157">
        <v>880.8</v>
      </c>
      <c r="BW254" s="157">
        <v>880.8</v>
      </c>
      <c r="BX254" s="157">
        <v>0</v>
      </c>
      <c r="BY254" s="157">
        <v>0</v>
      </c>
      <c r="BZ254" s="157">
        <v>880.8</v>
      </c>
      <c r="CA254" s="157">
        <v>880.8</v>
      </c>
      <c r="CB254" s="157">
        <v>0</v>
      </c>
      <c r="CC254" s="157">
        <v>0</v>
      </c>
      <c r="CD254" s="157">
        <f t="shared" si="169"/>
        <v>0</v>
      </c>
      <c r="CE254" s="157">
        <f t="shared" si="170"/>
        <v>0</v>
      </c>
      <c r="CF254" s="225"/>
      <c r="CG254" s="44">
        <f t="shared" si="146"/>
        <v>0</v>
      </c>
      <c r="CH254" t="s">
        <v>1549</v>
      </c>
      <c r="CI254" t="s">
        <v>62</v>
      </c>
      <c r="CJ254" t="s">
        <v>1582</v>
      </c>
      <c r="CK254" t="s">
        <v>1560</v>
      </c>
      <c r="CN254" s="1" t="e">
        <f>CE254-#REF!</f>
        <v>#REF!</v>
      </c>
      <c r="CP254" s="44"/>
      <c r="CQ254" s="144"/>
    </row>
    <row r="255" spans="1:95" ht="38.25">
      <c r="A255" s="154">
        <v>4</v>
      </c>
      <c r="B255" s="181" t="s">
        <v>1853</v>
      </c>
      <c r="C255" s="179" t="s">
        <v>1854</v>
      </c>
      <c r="D255" s="179"/>
      <c r="E255" s="179"/>
      <c r="F255" s="180" t="s">
        <v>1541</v>
      </c>
      <c r="G255" s="181"/>
      <c r="H255" s="179" t="s">
        <v>1855</v>
      </c>
      <c r="I255" s="179" t="s">
        <v>1856</v>
      </c>
      <c r="J255" s="153">
        <v>1000</v>
      </c>
      <c r="K255" s="157">
        <v>1000</v>
      </c>
      <c r="L255" s="157">
        <v>0</v>
      </c>
      <c r="M255" s="157">
        <v>0</v>
      </c>
      <c r="N255" s="129">
        <v>1000</v>
      </c>
      <c r="O255" s="129">
        <v>1000</v>
      </c>
      <c r="P255" s="129">
        <v>0</v>
      </c>
      <c r="Q255" s="129">
        <v>0</v>
      </c>
      <c r="R255" s="129">
        <v>1000</v>
      </c>
      <c r="S255" s="129">
        <v>1000</v>
      </c>
      <c r="T255" s="129"/>
      <c r="U255" s="129"/>
      <c r="V255" s="129">
        <f t="shared" si="162"/>
        <v>1000</v>
      </c>
      <c r="W255" s="129">
        <f t="shared" si="162"/>
        <v>1000</v>
      </c>
      <c r="X255" s="129">
        <f t="shared" si="162"/>
        <v>0</v>
      </c>
      <c r="Y255" s="129">
        <f t="shared" si="162"/>
        <v>0</v>
      </c>
      <c r="Z255" s="129">
        <v>1000</v>
      </c>
      <c r="AA255" s="129">
        <v>1000</v>
      </c>
      <c r="AB255" s="129"/>
      <c r="AC255" s="129"/>
      <c r="AD255" s="129">
        <v>1000</v>
      </c>
      <c r="AE255" s="129">
        <v>1000</v>
      </c>
      <c r="AF255" s="129"/>
      <c r="AG255" s="129"/>
      <c r="AH255" s="129"/>
      <c r="AI255" s="129"/>
      <c r="AJ255" s="129"/>
      <c r="AK255" s="129"/>
      <c r="AL255" s="129">
        <f t="shared" si="163"/>
        <v>0</v>
      </c>
      <c r="AM255" s="129">
        <f t="shared" si="163"/>
        <v>0</v>
      </c>
      <c r="AN255" s="129"/>
      <c r="AO255" s="129"/>
      <c r="AP255" s="129"/>
      <c r="AQ255" s="129"/>
      <c r="AR255" s="129"/>
      <c r="AS255" s="129"/>
      <c r="AT255" s="129">
        <v>0</v>
      </c>
      <c r="AU255" s="129">
        <v>0</v>
      </c>
      <c r="AV255" s="129"/>
      <c r="AW255" s="129"/>
      <c r="AX255" s="158">
        <f t="shared" si="164"/>
        <v>0</v>
      </c>
      <c r="AY255" s="129"/>
      <c r="AZ255" s="129"/>
      <c r="BA255" s="129"/>
      <c r="BB255" s="129">
        <f t="shared" si="165"/>
        <v>0</v>
      </c>
      <c r="BC255" s="129">
        <f t="shared" si="165"/>
        <v>0</v>
      </c>
      <c r="BD255" s="129"/>
      <c r="BE255" s="129"/>
      <c r="BF255" s="129">
        <f t="shared" si="166"/>
        <v>0</v>
      </c>
      <c r="BG255" s="129">
        <f t="shared" si="166"/>
        <v>0</v>
      </c>
      <c r="BH255" s="129"/>
      <c r="BI255" s="129"/>
      <c r="BJ255" s="129">
        <f t="shared" si="167"/>
        <v>0</v>
      </c>
      <c r="BK255" s="129">
        <f t="shared" si="167"/>
        <v>0</v>
      </c>
      <c r="BL255" s="129"/>
      <c r="BM255" s="129"/>
      <c r="BN255" s="129">
        <f t="shared" si="168"/>
        <v>0</v>
      </c>
      <c r="BO255" s="129">
        <f t="shared" si="168"/>
        <v>0</v>
      </c>
      <c r="BP255" s="129">
        <f t="shared" si="168"/>
        <v>0</v>
      </c>
      <c r="BQ255" s="129">
        <f t="shared" si="168"/>
        <v>0</v>
      </c>
      <c r="BR255" s="129">
        <v>1000</v>
      </c>
      <c r="BS255" s="129">
        <v>1000</v>
      </c>
      <c r="BT255" s="129">
        <v>0</v>
      </c>
      <c r="BU255" s="129">
        <v>0</v>
      </c>
      <c r="BV255" s="157">
        <v>1000</v>
      </c>
      <c r="BW255" s="157">
        <v>1000</v>
      </c>
      <c r="BX255" s="157">
        <v>0</v>
      </c>
      <c r="BY255" s="157">
        <v>0</v>
      </c>
      <c r="BZ255" s="157">
        <v>1000</v>
      </c>
      <c r="CA255" s="157">
        <v>1000</v>
      </c>
      <c r="CB255" s="157">
        <v>0</v>
      </c>
      <c r="CC255" s="157">
        <v>0</v>
      </c>
      <c r="CD255" s="157">
        <f t="shared" si="169"/>
        <v>0</v>
      </c>
      <c r="CE255" s="157">
        <f t="shared" si="170"/>
        <v>0</v>
      </c>
      <c r="CF255" s="225"/>
      <c r="CG255" s="44">
        <f t="shared" si="146"/>
        <v>0</v>
      </c>
      <c r="CH255" t="s">
        <v>1549</v>
      </c>
      <c r="CI255" t="s">
        <v>62</v>
      </c>
      <c r="CJ255" t="s">
        <v>1582</v>
      </c>
      <c r="CK255" t="s">
        <v>1560</v>
      </c>
      <c r="CN255" s="1" t="e">
        <f>CE255-#REF!</f>
        <v>#REF!</v>
      </c>
      <c r="CP255" s="44"/>
      <c r="CQ255" s="144"/>
    </row>
    <row r="256" spans="1:95" ht="28.15" customHeight="1">
      <c r="A256" s="154">
        <v>5</v>
      </c>
      <c r="B256" s="155" t="s">
        <v>1857</v>
      </c>
      <c r="C256" s="156" t="s">
        <v>51</v>
      </c>
      <c r="D256" s="156"/>
      <c r="E256" s="156"/>
      <c r="F256" s="156" t="s">
        <v>9</v>
      </c>
      <c r="G256" s="155"/>
      <c r="H256" s="156" t="s">
        <v>1858</v>
      </c>
      <c r="I256" s="232" t="s">
        <v>1859</v>
      </c>
      <c r="J256" s="153">
        <v>12861</v>
      </c>
      <c r="K256" s="157">
        <v>12861</v>
      </c>
      <c r="L256" s="157">
        <v>3936.8099999999995</v>
      </c>
      <c r="M256" s="157">
        <v>3936.8099999999995</v>
      </c>
      <c r="N256" s="129">
        <v>8900</v>
      </c>
      <c r="O256" s="129">
        <v>8900</v>
      </c>
      <c r="P256" s="129">
        <v>0</v>
      </c>
      <c r="Q256" s="129">
        <v>0</v>
      </c>
      <c r="R256" s="129">
        <v>8900</v>
      </c>
      <c r="S256" s="129">
        <v>8900</v>
      </c>
      <c r="T256" s="129"/>
      <c r="U256" s="129"/>
      <c r="V256" s="129">
        <f t="shared" si="162"/>
        <v>8900</v>
      </c>
      <c r="W256" s="129">
        <f t="shared" si="162"/>
        <v>8900</v>
      </c>
      <c r="X256" s="129">
        <f t="shared" si="162"/>
        <v>0</v>
      </c>
      <c r="Y256" s="129">
        <f t="shared" si="162"/>
        <v>0</v>
      </c>
      <c r="Z256" s="129">
        <v>8900</v>
      </c>
      <c r="AA256" s="129">
        <v>8900</v>
      </c>
      <c r="AB256" s="129"/>
      <c r="AC256" s="129"/>
      <c r="AD256" s="129">
        <v>2374.6680000000001</v>
      </c>
      <c r="AE256" s="129">
        <v>2374.6680000000001</v>
      </c>
      <c r="AF256" s="129"/>
      <c r="AG256" s="129"/>
      <c r="AH256" s="129"/>
      <c r="AI256" s="129"/>
      <c r="AJ256" s="129"/>
      <c r="AK256" s="129"/>
      <c r="AL256" s="129">
        <f t="shared" si="163"/>
        <v>6525.3320000000003</v>
      </c>
      <c r="AM256" s="129">
        <f t="shared" si="163"/>
        <v>6525.3320000000003</v>
      </c>
      <c r="AN256" s="129"/>
      <c r="AO256" s="129"/>
      <c r="AP256" s="129">
        <v>2532.3022310000001</v>
      </c>
      <c r="AQ256" s="129">
        <v>2532.3022310000001</v>
      </c>
      <c r="AR256" s="129"/>
      <c r="AS256" s="129"/>
      <c r="AT256" s="129"/>
      <c r="AU256" s="129"/>
      <c r="AV256" s="129"/>
      <c r="AW256" s="129"/>
      <c r="AX256" s="158">
        <f t="shared" si="164"/>
        <v>0</v>
      </c>
      <c r="AY256" s="129"/>
      <c r="AZ256" s="129"/>
      <c r="BA256" s="129"/>
      <c r="BB256" s="129">
        <f t="shared" si="165"/>
        <v>0</v>
      </c>
      <c r="BC256" s="129">
        <f t="shared" si="165"/>
        <v>0</v>
      </c>
      <c r="BD256" s="129"/>
      <c r="BE256" s="129"/>
      <c r="BF256" s="129">
        <f t="shared" si="166"/>
        <v>0</v>
      </c>
      <c r="BG256" s="129">
        <f t="shared" si="166"/>
        <v>0</v>
      </c>
      <c r="BH256" s="129"/>
      <c r="BI256" s="129"/>
      <c r="BJ256" s="129">
        <f t="shared" si="167"/>
        <v>0</v>
      </c>
      <c r="BK256" s="129">
        <f t="shared" si="167"/>
        <v>0</v>
      </c>
      <c r="BL256" s="129"/>
      <c r="BM256" s="129"/>
      <c r="BN256" s="129">
        <f t="shared" si="168"/>
        <v>0</v>
      </c>
      <c r="BO256" s="129">
        <f t="shared" si="168"/>
        <v>0</v>
      </c>
      <c r="BP256" s="129">
        <f t="shared" si="168"/>
        <v>0</v>
      </c>
      <c r="BQ256" s="129">
        <f t="shared" si="168"/>
        <v>0</v>
      </c>
      <c r="BR256" s="129">
        <v>8900</v>
      </c>
      <c r="BS256" s="129">
        <v>8900</v>
      </c>
      <c r="BT256" s="129">
        <v>0</v>
      </c>
      <c r="BU256" s="129">
        <v>0</v>
      </c>
      <c r="BV256" s="157">
        <v>8900</v>
      </c>
      <c r="BW256" s="157">
        <v>8900</v>
      </c>
      <c r="BX256" s="157">
        <v>0</v>
      </c>
      <c r="BY256" s="157">
        <v>0</v>
      </c>
      <c r="BZ256" s="157">
        <v>8900</v>
      </c>
      <c r="CA256" s="157">
        <v>8900</v>
      </c>
      <c r="CB256" s="157">
        <v>0</v>
      </c>
      <c r="CC256" s="157">
        <v>0</v>
      </c>
      <c r="CD256" s="157">
        <f t="shared" si="169"/>
        <v>0</v>
      </c>
      <c r="CE256" s="157">
        <f t="shared" si="170"/>
        <v>0</v>
      </c>
      <c r="CF256" s="225"/>
      <c r="CG256" s="44">
        <f t="shared" si="146"/>
        <v>0</v>
      </c>
      <c r="CH256" t="s">
        <v>1549</v>
      </c>
      <c r="CI256" t="s">
        <v>62</v>
      </c>
      <c r="CJ256" t="s">
        <v>1582</v>
      </c>
      <c r="CK256" t="s">
        <v>1560</v>
      </c>
      <c r="CN256" s="1" t="e">
        <f>CE256-#REF!</f>
        <v>#REF!</v>
      </c>
      <c r="CP256" s="44"/>
      <c r="CQ256" s="144"/>
    </row>
    <row r="257" spans="1:95" ht="28.15" customHeight="1">
      <c r="A257" s="154">
        <v>6</v>
      </c>
      <c r="B257" s="155" t="s">
        <v>1860</v>
      </c>
      <c r="C257" s="156" t="s">
        <v>51</v>
      </c>
      <c r="D257" s="156"/>
      <c r="E257" s="156"/>
      <c r="F257" s="156" t="s">
        <v>41</v>
      </c>
      <c r="G257" s="155"/>
      <c r="H257" s="156" t="s">
        <v>1858</v>
      </c>
      <c r="I257" s="232" t="s">
        <v>1861</v>
      </c>
      <c r="J257" s="153">
        <v>5026</v>
      </c>
      <c r="K257" s="157">
        <v>5026</v>
      </c>
      <c r="L257" s="157">
        <v>2978.326</v>
      </c>
      <c r="M257" s="157">
        <v>2978.326</v>
      </c>
      <c r="N257" s="129">
        <v>2000</v>
      </c>
      <c r="O257" s="129">
        <v>2000</v>
      </c>
      <c r="P257" s="129">
        <v>0</v>
      </c>
      <c r="Q257" s="129">
        <v>0</v>
      </c>
      <c r="R257" s="129">
        <v>2000</v>
      </c>
      <c r="S257" s="129">
        <v>2000</v>
      </c>
      <c r="T257" s="129"/>
      <c r="U257" s="129"/>
      <c r="V257" s="129">
        <f t="shared" si="162"/>
        <v>2000</v>
      </c>
      <c r="W257" s="129">
        <f t="shared" si="162"/>
        <v>2000</v>
      </c>
      <c r="X257" s="129">
        <f t="shared" si="162"/>
        <v>0</v>
      </c>
      <c r="Y257" s="129">
        <f t="shared" si="162"/>
        <v>0</v>
      </c>
      <c r="Z257" s="129">
        <v>2000</v>
      </c>
      <c r="AA257" s="129">
        <v>2000</v>
      </c>
      <c r="AB257" s="129"/>
      <c r="AC257" s="129"/>
      <c r="AD257" s="129">
        <v>1619.3409999999999</v>
      </c>
      <c r="AE257" s="129">
        <v>1619.3409999999999</v>
      </c>
      <c r="AF257" s="129"/>
      <c r="AG257" s="129"/>
      <c r="AH257" s="129"/>
      <c r="AI257" s="129"/>
      <c r="AJ257" s="129"/>
      <c r="AK257" s="129"/>
      <c r="AL257" s="129">
        <f t="shared" si="163"/>
        <v>380.65900000000011</v>
      </c>
      <c r="AM257" s="129">
        <f t="shared" si="163"/>
        <v>380.65900000000011</v>
      </c>
      <c r="AN257" s="129"/>
      <c r="AO257" s="129"/>
      <c r="AP257" s="129"/>
      <c r="AQ257" s="129"/>
      <c r="AR257" s="129"/>
      <c r="AS257" s="129"/>
      <c r="AT257" s="129"/>
      <c r="AU257" s="129"/>
      <c r="AV257" s="129"/>
      <c r="AW257" s="129"/>
      <c r="AX257" s="158">
        <f t="shared" si="164"/>
        <v>0</v>
      </c>
      <c r="AY257" s="129"/>
      <c r="AZ257" s="129"/>
      <c r="BA257" s="129"/>
      <c r="BB257" s="129">
        <f t="shared" si="165"/>
        <v>0</v>
      </c>
      <c r="BC257" s="129">
        <f t="shared" si="165"/>
        <v>0</v>
      </c>
      <c r="BD257" s="129"/>
      <c r="BE257" s="129"/>
      <c r="BF257" s="129">
        <f t="shared" si="166"/>
        <v>0</v>
      </c>
      <c r="BG257" s="129">
        <f t="shared" si="166"/>
        <v>0</v>
      </c>
      <c r="BH257" s="129"/>
      <c r="BI257" s="129"/>
      <c r="BJ257" s="129">
        <f t="shared" si="167"/>
        <v>0</v>
      </c>
      <c r="BK257" s="129">
        <f t="shared" si="167"/>
        <v>0</v>
      </c>
      <c r="BL257" s="129"/>
      <c r="BM257" s="129"/>
      <c r="BN257" s="129">
        <f t="shared" si="168"/>
        <v>0</v>
      </c>
      <c r="BO257" s="129">
        <f t="shared" si="168"/>
        <v>0</v>
      </c>
      <c r="BP257" s="129">
        <f t="shared" si="168"/>
        <v>0</v>
      </c>
      <c r="BQ257" s="129">
        <f t="shared" si="168"/>
        <v>0</v>
      </c>
      <c r="BR257" s="129">
        <v>2000</v>
      </c>
      <c r="BS257" s="129">
        <v>2000</v>
      </c>
      <c r="BT257" s="129">
        <v>0</v>
      </c>
      <c r="BU257" s="129">
        <v>0</v>
      </c>
      <c r="BV257" s="157">
        <v>2000</v>
      </c>
      <c r="BW257" s="157">
        <v>2000</v>
      </c>
      <c r="BX257" s="157">
        <v>0</v>
      </c>
      <c r="BY257" s="157">
        <v>0</v>
      </c>
      <c r="BZ257" s="157">
        <v>2000</v>
      </c>
      <c r="CA257" s="157">
        <v>2000</v>
      </c>
      <c r="CB257" s="157">
        <v>0</v>
      </c>
      <c r="CC257" s="157">
        <v>0</v>
      </c>
      <c r="CD257" s="157">
        <f t="shared" si="169"/>
        <v>0</v>
      </c>
      <c r="CE257" s="157">
        <f t="shared" si="170"/>
        <v>0</v>
      </c>
      <c r="CF257" s="225"/>
      <c r="CG257" s="44">
        <f t="shared" si="146"/>
        <v>0</v>
      </c>
      <c r="CH257" t="s">
        <v>1549</v>
      </c>
      <c r="CI257" t="s">
        <v>62</v>
      </c>
      <c r="CJ257" t="s">
        <v>1582</v>
      </c>
      <c r="CK257" t="s">
        <v>1560</v>
      </c>
      <c r="CN257" s="1" t="e">
        <f>CE257-#REF!</f>
        <v>#REF!</v>
      </c>
      <c r="CP257" s="44"/>
      <c r="CQ257" s="144"/>
    </row>
    <row r="258" spans="1:95" ht="28.15" customHeight="1">
      <c r="A258" s="154">
        <v>7</v>
      </c>
      <c r="B258" s="230" t="s">
        <v>1862</v>
      </c>
      <c r="C258" s="186" t="s">
        <v>1542</v>
      </c>
      <c r="D258" s="186"/>
      <c r="E258" s="186"/>
      <c r="F258" s="103" t="s">
        <v>1543</v>
      </c>
      <c r="G258" s="230"/>
      <c r="H258" s="231" t="s">
        <v>1863</v>
      </c>
      <c r="I258" s="231" t="s">
        <v>1864</v>
      </c>
      <c r="J258" s="153">
        <v>10548</v>
      </c>
      <c r="K258" s="157">
        <v>10548</v>
      </c>
      <c r="L258" s="157">
        <v>3500</v>
      </c>
      <c r="M258" s="157">
        <v>3500</v>
      </c>
      <c r="N258" s="129">
        <v>5600</v>
      </c>
      <c r="O258" s="129">
        <v>5600</v>
      </c>
      <c r="P258" s="129">
        <v>0</v>
      </c>
      <c r="Q258" s="129">
        <v>0</v>
      </c>
      <c r="R258" s="129">
        <v>5600</v>
      </c>
      <c r="S258" s="129">
        <v>5600</v>
      </c>
      <c r="T258" s="129"/>
      <c r="U258" s="129"/>
      <c r="V258" s="129">
        <f t="shared" si="162"/>
        <v>5600</v>
      </c>
      <c r="W258" s="129">
        <f t="shared" si="162"/>
        <v>5600</v>
      </c>
      <c r="X258" s="129">
        <f t="shared" si="162"/>
        <v>0</v>
      </c>
      <c r="Y258" s="129">
        <f t="shared" si="162"/>
        <v>0</v>
      </c>
      <c r="Z258" s="129">
        <v>5600</v>
      </c>
      <c r="AA258" s="129">
        <v>5600</v>
      </c>
      <c r="AB258" s="129"/>
      <c r="AC258" s="129"/>
      <c r="AD258" s="129">
        <v>5600</v>
      </c>
      <c r="AE258" s="129">
        <v>5600</v>
      </c>
      <c r="AF258" s="129"/>
      <c r="AG258" s="129"/>
      <c r="AH258" s="129"/>
      <c r="AI258" s="129"/>
      <c r="AJ258" s="129"/>
      <c r="AK258" s="129"/>
      <c r="AL258" s="129">
        <f t="shared" si="163"/>
        <v>0</v>
      </c>
      <c r="AM258" s="129">
        <f t="shared" si="163"/>
        <v>0</v>
      </c>
      <c r="AN258" s="129"/>
      <c r="AO258" s="129"/>
      <c r="AP258" s="129"/>
      <c r="AQ258" s="129"/>
      <c r="AR258" s="129"/>
      <c r="AS258" s="129"/>
      <c r="AT258" s="129">
        <v>0</v>
      </c>
      <c r="AU258" s="129">
        <v>0</v>
      </c>
      <c r="AV258" s="129"/>
      <c r="AW258" s="129"/>
      <c r="AX258" s="158">
        <f t="shared" si="164"/>
        <v>0</v>
      </c>
      <c r="AY258" s="129"/>
      <c r="AZ258" s="129"/>
      <c r="BA258" s="129"/>
      <c r="BB258" s="129">
        <f t="shared" si="165"/>
        <v>0</v>
      </c>
      <c r="BC258" s="129">
        <f t="shared" si="165"/>
        <v>0</v>
      </c>
      <c r="BD258" s="129"/>
      <c r="BE258" s="129"/>
      <c r="BF258" s="129">
        <f t="shared" si="166"/>
        <v>0</v>
      </c>
      <c r="BG258" s="129">
        <f t="shared" si="166"/>
        <v>0</v>
      </c>
      <c r="BH258" s="129"/>
      <c r="BI258" s="129"/>
      <c r="BJ258" s="129">
        <f t="shared" si="167"/>
        <v>0</v>
      </c>
      <c r="BK258" s="129">
        <f t="shared" si="167"/>
        <v>0</v>
      </c>
      <c r="BL258" s="129"/>
      <c r="BM258" s="129"/>
      <c r="BN258" s="129">
        <f t="shared" si="168"/>
        <v>0</v>
      </c>
      <c r="BO258" s="129">
        <f t="shared" si="168"/>
        <v>0</v>
      </c>
      <c r="BP258" s="129">
        <f t="shared" si="168"/>
        <v>0</v>
      </c>
      <c r="BQ258" s="129">
        <f t="shared" si="168"/>
        <v>0</v>
      </c>
      <c r="BR258" s="129">
        <v>5600</v>
      </c>
      <c r="BS258" s="129">
        <v>5600</v>
      </c>
      <c r="BT258" s="129">
        <v>0</v>
      </c>
      <c r="BU258" s="129">
        <v>0</v>
      </c>
      <c r="BV258" s="157">
        <v>5600</v>
      </c>
      <c r="BW258" s="157">
        <v>5600</v>
      </c>
      <c r="BX258" s="157">
        <v>0</v>
      </c>
      <c r="BY258" s="157">
        <v>0</v>
      </c>
      <c r="BZ258" s="157">
        <v>5600</v>
      </c>
      <c r="CA258" s="157">
        <v>5600</v>
      </c>
      <c r="CB258" s="157">
        <v>0</v>
      </c>
      <c r="CC258" s="157">
        <v>0</v>
      </c>
      <c r="CD258" s="157">
        <f t="shared" si="169"/>
        <v>0</v>
      </c>
      <c r="CE258" s="157">
        <f t="shared" si="170"/>
        <v>0</v>
      </c>
      <c r="CF258" s="225"/>
      <c r="CG258" s="44">
        <f t="shared" si="146"/>
        <v>0</v>
      </c>
      <c r="CH258" t="s">
        <v>1549</v>
      </c>
      <c r="CI258" t="s">
        <v>62</v>
      </c>
      <c r="CJ258" t="s">
        <v>1582</v>
      </c>
      <c r="CK258" t="s">
        <v>1560</v>
      </c>
      <c r="CN258" s="1" t="e">
        <f>CE258-#REF!</f>
        <v>#REF!</v>
      </c>
      <c r="CP258" s="44"/>
      <c r="CQ258" s="144"/>
    </row>
    <row r="259" spans="1:95" ht="38.25">
      <c r="A259" s="154">
        <v>8</v>
      </c>
      <c r="B259" s="190" t="s">
        <v>1865</v>
      </c>
      <c r="C259" s="180" t="s">
        <v>29</v>
      </c>
      <c r="D259" s="180"/>
      <c r="E259" s="180"/>
      <c r="F259" s="180" t="s">
        <v>30</v>
      </c>
      <c r="G259" s="190"/>
      <c r="H259" s="180" t="s">
        <v>1866</v>
      </c>
      <c r="I259" s="180" t="s">
        <v>1867</v>
      </c>
      <c r="J259" s="153">
        <v>19440</v>
      </c>
      <c r="K259" s="157">
        <v>19440</v>
      </c>
      <c r="L259" s="157">
        <v>5000</v>
      </c>
      <c r="M259" s="157">
        <v>5000</v>
      </c>
      <c r="N259" s="129">
        <v>5000</v>
      </c>
      <c r="O259" s="129">
        <v>5000</v>
      </c>
      <c r="P259" s="129">
        <v>0</v>
      </c>
      <c r="Q259" s="129">
        <v>0</v>
      </c>
      <c r="R259" s="129">
        <v>5000</v>
      </c>
      <c r="S259" s="129">
        <v>5000</v>
      </c>
      <c r="T259" s="129"/>
      <c r="U259" s="129"/>
      <c r="V259" s="129">
        <f t="shared" si="162"/>
        <v>5000</v>
      </c>
      <c r="W259" s="129">
        <f t="shared" si="162"/>
        <v>5000</v>
      </c>
      <c r="X259" s="129">
        <f t="shared" si="162"/>
        <v>0</v>
      </c>
      <c r="Y259" s="129">
        <f t="shared" si="162"/>
        <v>0</v>
      </c>
      <c r="Z259" s="129">
        <v>5000</v>
      </c>
      <c r="AA259" s="129">
        <v>5000</v>
      </c>
      <c r="AB259" s="129"/>
      <c r="AC259" s="129"/>
      <c r="AD259" s="129">
        <v>5000</v>
      </c>
      <c r="AE259" s="129">
        <v>5000</v>
      </c>
      <c r="AF259" s="129"/>
      <c r="AG259" s="129"/>
      <c r="AH259" s="129"/>
      <c r="AI259" s="129"/>
      <c r="AJ259" s="129"/>
      <c r="AK259" s="129"/>
      <c r="AL259" s="129">
        <f t="shared" si="163"/>
        <v>0</v>
      </c>
      <c r="AM259" s="129">
        <f t="shared" si="163"/>
        <v>0</v>
      </c>
      <c r="AN259" s="129"/>
      <c r="AO259" s="129"/>
      <c r="AP259" s="129"/>
      <c r="AQ259" s="129"/>
      <c r="AR259" s="129"/>
      <c r="AS259" s="129"/>
      <c r="AT259" s="129">
        <v>0</v>
      </c>
      <c r="AU259" s="129">
        <v>0</v>
      </c>
      <c r="AV259" s="129"/>
      <c r="AW259" s="129"/>
      <c r="AX259" s="158">
        <f t="shared" si="164"/>
        <v>0</v>
      </c>
      <c r="AY259" s="129"/>
      <c r="AZ259" s="129"/>
      <c r="BA259" s="129"/>
      <c r="BB259" s="129">
        <f t="shared" si="165"/>
        <v>0</v>
      </c>
      <c r="BC259" s="129">
        <f t="shared" si="165"/>
        <v>0</v>
      </c>
      <c r="BD259" s="129"/>
      <c r="BE259" s="129"/>
      <c r="BF259" s="129">
        <f t="shared" si="166"/>
        <v>0</v>
      </c>
      <c r="BG259" s="129">
        <f t="shared" si="166"/>
        <v>0</v>
      </c>
      <c r="BH259" s="129"/>
      <c r="BI259" s="129"/>
      <c r="BJ259" s="129">
        <f t="shared" si="167"/>
        <v>0</v>
      </c>
      <c r="BK259" s="129">
        <f t="shared" si="167"/>
        <v>0</v>
      </c>
      <c r="BL259" s="129"/>
      <c r="BM259" s="129"/>
      <c r="BN259" s="129">
        <f t="shared" si="168"/>
        <v>0</v>
      </c>
      <c r="BO259" s="129">
        <f t="shared" si="168"/>
        <v>0</v>
      </c>
      <c r="BP259" s="129">
        <f t="shared" si="168"/>
        <v>0</v>
      </c>
      <c r="BQ259" s="129">
        <f t="shared" si="168"/>
        <v>0</v>
      </c>
      <c r="BR259" s="129">
        <v>5000</v>
      </c>
      <c r="BS259" s="129">
        <v>5000</v>
      </c>
      <c r="BT259" s="129">
        <v>0</v>
      </c>
      <c r="BU259" s="129">
        <v>0</v>
      </c>
      <c r="BV259" s="157">
        <v>5000</v>
      </c>
      <c r="BW259" s="157">
        <v>5000</v>
      </c>
      <c r="BX259" s="157">
        <v>0</v>
      </c>
      <c r="BY259" s="157">
        <v>0</v>
      </c>
      <c r="BZ259" s="157">
        <v>5000</v>
      </c>
      <c r="CA259" s="157">
        <v>5000</v>
      </c>
      <c r="CB259" s="157">
        <v>0</v>
      </c>
      <c r="CC259" s="157">
        <v>0</v>
      </c>
      <c r="CD259" s="157">
        <f t="shared" si="169"/>
        <v>0</v>
      </c>
      <c r="CE259" s="157">
        <f t="shared" si="170"/>
        <v>0</v>
      </c>
      <c r="CF259" s="225"/>
      <c r="CG259" s="44">
        <f t="shared" si="146"/>
        <v>0</v>
      </c>
      <c r="CH259" t="s">
        <v>1549</v>
      </c>
      <c r="CI259" t="s">
        <v>62</v>
      </c>
      <c r="CJ259" t="s">
        <v>1582</v>
      </c>
      <c r="CK259" t="s">
        <v>1560</v>
      </c>
      <c r="CN259" s="1" t="e">
        <f>CE259-#REF!</f>
        <v>#REF!</v>
      </c>
      <c r="CP259" s="44"/>
      <c r="CQ259" s="144"/>
    </row>
    <row r="260" spans="1:95" ht="28.15" customHeight="1">
      <c r="A260" s="154">
        <v>9</v>
      </c>
      <c r="B260" s="155" t="s">
        <v>1868</v>
      </c>
      <c r="C260" s="156" t="s">
        <v>1452</v>
      </c>
      <c r="D260" s="156"/>
      <c r="E260" s="156"/>
      <c r="F260" s="156" t="s">
        <v>12</v>
      </c>
      <c r="G260" s="155"/>
      <c r="H260" s="156" t="s">
        <v>1863</v>
      </c>
      <c r="I260" s="156" t="s">
        <v>1869</v>
      </c>
      <c r="J260" s="153">
        <v>4996</v>
      </c>
      <c r="K260" s="157">
        <v>4996</v>
      </c>
      <c r="L260" s="157">
        <v>2041.7700000000004</v>
      </c>
      <c r="M260" s="157">
        <v>2041.7700000000004</v>
      </c>
      <c r="N260" s="129">
        <v>2580</v>
      </c>
      <c r="O260" s="129">
        <v>2580</v>
      </c>
      <c r="P260" s="129">
        <v>0</v>
      </c>
      <c r="Q260" s="129">
        <v>0</v>
      </c>
      <c r="R260" s="129">
        <v>2580</v>
      </c>
      <c r="S260" s="129">
        <v>2580</v>
      </c>
      <c r="T260" s="129"/>
      <c r="U260" s="129"/>
      <c r="V260" s="129">
        <f t="shared" si="162"/>
        <v>2580</v>
      </c>
      <c r="W260" s="129">
        <f t="shared" si="162"/>
        <v>2580</v>
      </c>
      <c r="X260" s="129">
        <f t="shared" si="162"/>
        <v>0</v>
      </c>
      <c r="Y260" s="129">
        <f t="shared" si="162"/>
        <v>0</v>
      </c>
      <c r="Z260" s="129">
        <v>2580</v>
      </c>
      <c r="AA260" s="129">
        <v>2580</v>
      </c>
      <c r="AB260" s="129"/>
      <c r="AC260" s="129"/>
      <c r="AD260" s="129">
        <v>2580</v>
      </c>
      <c r="AE260" s="129">
        <v>2580</v>
      </c>
      <c r="AF260" s="129"/>
      <c r="AG260" s="129"/>
      <c r="AH260" s="129"/>
      <c r="AI260" s="129"/>
      <c r="AJ260" s="129"/>
      <c r="AK260" s="129"/>
      <c r="AL260" s="129">
        <f t="shared" si="163"/>
        <v>0</v>
      </c>
      <c r="AM260" s="129">
        <f t="shared" si="163"/>
        <v>0</v>
      </c>
      <c r="AN260" s="129"/>
      <c r="AO260" s="129"/>
      <c r="AP260" s="129"/>
      <c r="AQ260" s="129"/>
      <c r="AR260" s="129"/>
      <c r="AS260" s="129"/>
      <c r="AT260" s="129">
        <v>0</v>
      </c>
      <c r="AU260" s="129">
        <v>0</v>
      </c>
      <c r="AV260" s="129"/>
      <c r="AW260" s="129"/>
      <c r="AX260" s="158">
        <f t="shared" si="164"/>
        <v>0</v>
      </c>
      <c r="AY260" s="129"/>
      <c r="AZ260" s="129"/>
      <c r="BA260" s="129"/>
      <c r="BB260" s="129">
        <f t="shared" si="165"/>
        <v>0</v>
      </c>
      <c r="BC260" s="129">
        <f t="shared" si="165"/>
        <v>0</v>
      </c>
      <c r="BD260" s="129"/>
      <c r="BE260" s="129"/>
      <c r="BF260" s="129">
        <f t="shared" si="166"/>
        <v>0</v>
      </c>
      <c r="BG260" s="129">
        <f t="shared" si="166"/>
        <v>0</v>
      </c>
      <c r="BH260" s="129"/>
      <c r="BI260" s="129"/>
      <c r="BJ260" s="129">
        <f t="shared" si="167"/>
        <v>0</v>
      </c>
      <c r="BK260" s="129">
        <f t="shared" si="167"/>
        <v>0</v>
      </c>
      <c r="BL260" s="129"/>
      <c r="BM260" s="129"/>
      <c r="BN260" s="129">
        <f t="shared" si="168"/>
        <v>0</v>
      </c>
      <c r="BO260" s="129">
        <f t="shared" si="168"/>
        <v>0</v>
      </c>
      <c r="BP260" s="129">
        <f t="shared" si="168"/>
        <v>0</v>
      </c>
      <c r="BQ260" s="129">
        <f t="shared" si="168"/>
        <v>0</v>
      </c>
      <c r="BR260" s="129">
        <v>2580</v>
      </c>
      <c r="BS260" s="129">
        <v>2580</v>
      </c>
      <c r="BT260" s="129">
        <v>0</v>
      </c>
      <c r="BU260" s="129">
        <v>0</v>
      </c>
      <c r="BV260" s="157">
        <v>2580</v>
      </c>
      <c r="BW260" s="157">
        <v>2580</v>
      </c>
      <c r="BX260" s="157">
        <v>0</v>
      </c>
      <c r="BY260" s="157">
        <v>0</v>
      </c>
      <c r="BZ260" s="157">
        <v>2580</v>
      </c>
      <c r="CA260" s="157">
        <v>2580</v>
      </c>
      <c r="CB260" s="157">
        <v>0</v>
      </c>
      <c r="CC260" s="157">
        <v>0</v>
      </c>
      <c r="CD260" s="157">
        <f t="shared" si="169"/>
        <v>0</v>
      </c>
      <c r="CE260" s="157">
        <f t="shared" si="170"/>
        <v>0</v>
      </c>
      <c r="CF260" s="225"/>
      <c r="CG260" s="44">
        <f t="shared" si="146"/>
        <v>0</v>
      </c>
      <c r="CH260" t="s">
        <v>1549</v>
      </c>
      <c r="CI260" t="s">
        <v>62</v>
      </c>
      <c r="CJ260" t="s">
        <v>1582</v>
      </c>
      <c r="CK260" t="s">
        <v>1560</v>
      </c>
      <c r="CN260" s="1" t="e">
        <f>CE260-#REF!</f>
        <v>#REF!</v>
      </c>
      <c r="CP260" s="44"/>
      <c r="CQ260" s="144"/>
    </row>
    <row r="261" spans="1:95" ht="28.15" customHeight="1">
      <c r="A261" s="154">
        <v>10</v>
      </c>
      <c r="B261" s="230" t="s">
        <v>1870</v>
      </c>
      <c r="C261" s="156" t="s">
        <v>1546</v>
      </c>
      <c r="D261" s="186"/>
      <c r="E261" s="186"/>
      <c r="F261" s="231" t="s">
        <v>41</v>
      </c>
      <c r="G261" s="230"/>
      <c r="H261" s="231" t="s">
        <v>45</v>
      </c>
      <c r="I261" s="232" t="s">
        <v>1871</v>
      </c>
      <c r="J261" s="233">
        <v>47912</v>
      </c>
      <c r="K261" s="157">
        <v>23912</v>
      </c>
      <c r="L261" s="157">
        <v>27621</v>
      </c>
      <c r="M261" s="157">
        <v>4000</v>
      </c>
      <c r="N261" s="129">
        <v>7762.3590000000004</v>
      </c>
      <c r="O261" s="129">
        <v>7762.3590000000004</v>
      </c>
      <c r="P261" s="129">
        <v>0</v>
      </c>
      <c r="Q261" s="129">
        <v>0</v>
      </c>
      <c r="R261" s="129">
        <v>10000</v>
      </c>
      <c r="S261" s="129">
        <v>10000</v>
      </c>
      <c r="T261" s="129"/>
      <c r="U261" s="129"/>
      <c r="V261" s="129">
        <f t="shared" si="162"/>
        <v>7762.3590000000004</v>
      </c>
      <c r="W261" s="129">
        <f t="shared" si="162"/>
        <v>7762.3590000000004</v>
      </c>
      <c r="X261" s="129">
        <f t="shared" si="162"/>
        <v>0</v>
      </c>
      <c r="Y261" s="129">
        <f t="shared" si="162"/>
        <v>0</v>
      </c>
      <c r="Z261" s="129"/>
      <c r="AA261" s="129"/>
      <c r="AB261" s="129"/>
      <c r="AC261" s="129"/>
      <c r="AD261" s="129"/>
      <c r="AE261" s="129"/>
      <c r="AF261" s="129"/>
      <c r="AG261" s="129"/>
      <c r="AH261" s="129"/>
      <c r="AI261" s="129"/>
      <c r="AJ261" s="129"/>
      <c r="AK261" s="129"/>
      <c r="AL261" s="129">
        <f t="shared" si="163"/>
        <v>0</v>
      </c>
      <c r="AM261" s="129">
        <f t="shared" si="163"/>
        <v>0</v>
      </c>
      <c r="AN261" s="129"/>
      <c r="AO261" s="129"/>
      <c r="AP261" s="129"/>
      <c r="AQ261" s="129"/>
      <c r="AR261" s="129"/>
      <c r="AS261" s="129"/>
      <c r="AT261" s="129">
        <v>0</v>
      </c>
      <c r="AU261" s="129">
        <v>0</v>
      </c>
      <c r="AV261" s="129"/>
      <c r="AW261" s="129"/>
      <c r="AX261" s="158">
        <v>7762.3590000000004</v>
      </c>
      <c r="AY261" s="129">
        <v>7762.3590000000004</v>
      </c>
      <c r="AZ261" s="129"/>
      <c r="BA261" s="129"/>
      <c r="BB261" s="129">
        <f t="shared" si="165"/>
        <v>0</v>
      </c>
      <c r="BC261" s="129">
        <f t="shared" si="165"/>
        <v>0</v>
      </c>
      <c r="BD261" s="129"/>
      <c r="BE261" s="129"/>
      <c r="BF261" s="129">
        <f t="shared" si="166"/>
        <v>0</v>
      </c>
      <c r="BG261" s="129">
        <f t="shared" si="166"/>
        <v>0</v>
      </c>
      <c r="BH261" s="129"/>
      <c r="BI261" s="129"/>
      <c r="BJ261" s="129">
        <v>7762.3590000000004</v>
      </c>
      <c r="BK261" s="129">
        <v>7762.3590000000004</v>
      </c>
      <c r="BL261" s="129"/>
      <c r="BM261" s="129"/>
      <c r="BN261" s="129">
        <f t="shared" si="168"/>
        <v>0</v>
      </c>
      <c r="BO261" s="129">
        <f t="shared" si="168"/>
        <v>0</v>
      </c>
      <c r="BP261" s="129">
        <f t="shared" si="168"/>
        <v>0</v>
      </c>
      <c r="BQ261" s="129">
        <f t="shared" si="168"/>
        <v>0</v>
      </c>
      <c r="BR261" s="129">
        <v>7762.3590000000004</v>
      </c>
      <c r="BS261" s="129">
        <v>7762.3590000000004</v>
      </c>
      <c r="BT261" s="129">
        <v>0</v>
      </c>
      <c r="BU261" s="129">
        <v>0</v>
      </c>
      <c r="BV261" s="157">
        <v>7762.3590000000004</v>
      </c>
      <c r="BW261" s="157">
        <v>7762.3590000000004</v>
      </c>
      <c r="BX261" s="157">
        <v>0</v>
      </c>
      <c r="BY261" s="157">
        <v>0</v>
      </c>
      <c r="BZ261" s="157">
        <v>7762.3590000000004</v>
      </c>
      <c r="CA261" s="157">
        <v>7762.3590000000004</v>
      </c>
      <c r="CB261" s="157">
        <v>0</v>
      </c>
      <c r="CC261" s="157">
        <v>0</v>
      </c>
      <c r="CD261" s="157">
        <f t="shared" si="169"/>
        <v>0</v>
      </c>
      <c r="CE261" s="157">
        <f t="shared" si="170"/>
        <v>0</v>
      </c>
      <c r="CF261" s="225"/>
      <c r="CG261" s="44">
        <f t="shared" si="146"/>
        <v>0</v>
      </c>
      <c r="CH261" t="s">
        <v>1549</v>
      </c>
      <c r="CI261" t="s">
        <v>62</v>
      </c>
      <c r="CJ261" t="s">
        <v>1582</v>
      </c>
      <c r="CK261" t="s">
        <v>1560</v>
      </c>
      <c r="CN261" s="1" t="e">
        <f>CE261-#REF!</f>
        <v>#REF!</v>
      </c>
      <c r="CP261" s="44"/>
      <c r="CQ261" s="144"/>
    </row>
    <row r="262" spans="1:95" ht="28.15" customHeight="1">
      <c r="A262" s="154">
        <v>11</v>
      </c>
      <c r="B262" s="155" t="s">
        <v>1872</v>
      </c>
      <c r="C262" s="156" t="s">
        <v>35</v>
      </c>
      <c r="D262" s="156"/>
      <c r="E262" s="156"/>
      <c r="F262" s="156" t="s">
        <v>1873</v>
      </c>
      <c r="G262" s="155"/>
      <c r="H262" s="156" t="s">
        <v>1708</v>
      </c>
      <c r="I262" s="232" t="s">
        <v>1874</v>
      </c>
      <c r="J262" s="153">
        <v>23767</v>
      </c>
      <c r="K262" s="157">
        <v>23767</v>
      </c>
      <c r="L262" s="157">
        <v>0</v>
      </c>
      <c r="M262" s="157">
        <v>0</v>
      </c>
      <c r="N262" s="129">
        <v>21390.3</v>
      </c>
      <c r="O262" s="129">
        <v>10695</v>
      </c>
      <c r="P262" s="129">
        <v>0</v>
      </c>
      <c r="Q262" s="129">
        <v>0</v>
      </c>
      <c r="R262" s="129">
        <v>21390.3</v>
      </c>
      <c r="S262" s="129">
        <v>10695</v>
      </c>
      <c r="T262" s="129"/>
      <c r="U262" s="129"/>
      <c r="V262" s="129">
        <f t="shared" si="162"/>
        <v>10695</v>
      </c>
      <c r="W262" s="129">
        <f t="shared" si="162"/>
        <v>10695</v>
      </c>
      <c r="X262" s="129">
        <f t="shared" si="162"/>
        <v>0</v>
      </c>
      <c r="Y262" s="129">
        <f t="shared" si="162"/>
        <v>0</v>
      </c>
      <c r="Z262" s="129"/>
      <c r="AA262" s="129"/>
      <c r="AB262" s="129"/>
      <c r="AC262" s="129"/>
      <c r="AD262" s="129"/>
      <c r="AE262" s="129"/>
      <c r="AF262" s="129"/>
      <c r="AG262" s="129"/>
      <c r="AH262" s="129">
        <v>6000</v>
      </c>
      <c r="AI262" s="129">
        <v>6000</v>
      </c>
      <c r="AJ262" s="129"/>
      <c r="AK262" s="129"/>
      <c r="AL262" s="129">
        <f t="shared" si="163"/>
        <v>0</v>
      </c>
      <c r="AM262" s="129">
        <f t="shared" si="163"/>
        <v>0</v>
      </c>
      <c r="AN262" s="129"/>
      <c r="AO262" s="129"/>
      <c r="AP262" s="129"/>
      <c r="AQ262" s="129"/>
      <c r="AR262" s="129"/>
      <c r="AS262" s="129"/>
      <c r="AT262" s="129">
        <v>6000</v>
      </c>
      <c r="AU262" s="129">
        <v>6000</v>
      </c>
      <c r="AV262" s="129"/>
      <c r="AW262" s="129"/>
      <c r="AX262" s="158">
        <v>4695</v>
      </c>
      <c r="AY262" s="129">
        <v>4695</v>
      </c>
      <c r="AZ262" s="129"/>
      <c r="BA262" s="129"/>
      <c r="BB262" s="129">
        <f t="shared" si="165"/>
        <v>0</v>
      </c>
      <c r="BC262" s="129">
        <f t="shared" si="165"/>
        <v>0</v>
      </c>
      <c r="BD262" s="129"/>
      <c r="BE262" s="129"/>
      <c r="BF262" s="129">
        <f t="shared" si="166"/>
        <v>0</v>
      </c>
      <c r="BG262" s="129">
        <f t="shared" si="166"/>
        <v>0</v>
      </c>
      <c r="BH262" s="129"/>
      <c r="BI262" s="129"/>
      <c r="BJ262" s="129">
        <f t="shared" si="167"/>
        <v>4695</v>
      </c>
      <c r="BK262" s="129">
        <f t="shared" si="167"/>
        <v>4695</v>
      </c>
      <c r="BL262" s="129"/>
      <c r="BM262" s="129"/>
      <c r="BN262" s="129">
        <f t="shared" si="168"/>
        <v>10695.3</v>
      </c>
      <c r="BO262" s="129">
        <f t="shared" si="168"/>
        <v>0</v>
      </c>
      <c r="BP262" s="129">
        <f t="shared" si="168"/>
        <v>0</v>
      </c>
      <c r="BQ262" s="129">
        <f t="shared" si="168"/>
        <v>0</v>
      </c>
      <c r="BR262" s="129">
        <v>21390.3</v>
      </c>
      <c r="BS262" s="129">
        <v>10695</v>
      </c>
      <c r="BT262" s="129">
        <v>0</v>
      </c>
      <c r="BU262" s="129">
        <v>0</v>
      </c>
      <c r="BV262" s="157">
        <v>21390.3</v>
      </c>
      <c r="BW262" s="157">
        <v>10695</v>
      </c>
      <c r="BX262" s="157">
        <v>0</v>
      </c>
      <c r="BY262" s="157">
        <v>0</v>
      </c>
      <c r="BZ262" s="157">
        <v>21390.3</v>
      </c>
      <c r="CA262" s="157">
        <v>10695</v>
      </c>
      <c r="CB262" s="157">
        <v>0</v>
      </c>
      <c r="CC262" s="157">
        <v>0</v>
      </c>
      <c r="CD262" s="157">
        <f t="shared" si="169"/>
        <v>0</v>
      </c>
      <c r="CE262" s="157">
        <f t="shared" si="170"/>
        <v>0</v>
      </c>
      <c r="CF262" s="225"/>
      <c r="CG262" s="44">
        <f t="shared" si="146"/>
        <v>0</v>
      </c>
      <c r="CH262" t="s">
        <v>1549</v>
      </c>
      <c r="CI262" t="s">
        <v>62</v>
      </c>
      <c r="CJ262" t="s">
        <v>1582</v>
      </c>
      <c r="CK262" t="s">
        <v>1560</v>
      </c>
      <c r="CN262" s="1" t="e">
        <f>CE262-#REF!</f>
        <v>#REF!</v>
      </c>
      <c r="CP262" s="44"/>
      <c r="CQ262" s="144"/>
    </row>
    <row r="263" spans="1:95" ht="28.15" customHeight="1">
      <c r="A263" s="154">
        <v>12</v>
      </c>
      <c r="B263" s="155" t="s">
        <v>1875</v>
      </c>
      <c r="C263" s="156" t="s">
        <v>1544</v>
      </c>
      <c r="D263" s="156"/>
      <c r="E263" s="156"/>
      <c r="F263" s="156" t="s">
        <v>1545</v>
      </c>
      <c r="G263" s="155"/>
      <c r="H263" s="179" t="s">
        <v>1863</v>
      </c>
      <c r="I263" s="156" t="s">
        <v>1876</v>
      </c>
      <c r="J263" s="153">
        <v>4808</v>
      </c>
      <c r="K263" s="157">
        <v>4808</v>
      </c>
      <c r="L263" s="157">
        <v>1800</v>
      </c>
      <c r="M263" s="157">
        <v>1800</v>
      </c>
      <c r="N263" s="129">
        <v>3000</v>
      </c>
      <c r="O263" s="129">
        <v>3000</v>
      </c>
      <c r="P263" s="129">
        <v>0</v>
      </c>
      <c r="Q263" s="129">
        <v>0</v>
      </c>
      <c r="R263" s="129">
        <v>3000</v>
      </c>
      <c r="S263" s="129">
        <v>3000</v>
      </c>
      <c r="T263" s="129"/>
      <c r="U263" s="129"/>
      <c r="V263" s="129">
        <f t="shared" si="162"/>
        <v>3000</v>
      </c>
      <c r="W263" s="129">
        <f t="shared" si="162"/>
        <v>3000</v>
      </c>
      <c r="X263" s="129">
        <f t="shared" si="162"/>
        <v>0</v>
      </c>
      <c r="Y263" s="129">
        <f t="shared" si="162"/>
        <v>0</v>
      </c>
      <c r="Z263" s="129">
        <v>3000</v>
      </c>
      <c r="AA263" s="129">
        <v>3000</v>
      </c>
      <c r="AB263" s="129"/>
      <c r="AC263" s="129"/>
      <c r="AD263" s="129">
        <v>3000</v>
      </c>
      <c r="AE263" s="129">
        <v>3000</v>
      </c>
      <c r="AF263" s="129"/>
      <c r="AG263" s="129"/>
      <c r="AH263" s="129"/>
      <c r="AI263" s="129"/>
      <c r="AJ263" s="129"/>
      <c r="AK263" s="129"/>
      <c r="AL263" s="129">
        <f t="shared" si="163"/>
        <v>0</v>
      </c>
      <c r="AM263" s="129">
        <f t="shared" si="163"/>
        <v>0</v>
      </c>
      <c r="AN263" s="129"/>
      <c r="AO263" s="129"/>
      <c r="AP263" s="129"/>
      <c r="AQ263" s="129"/>
      <c r="AR263" s="129"/>
      <c r="AS263" s="129"/>
      <c r="AT263" s="129">
        <v>0</v>
      </c>
      <c r="AU263" s="129">
        <v>0</v>
      </c>
      <c r="AV263" s="129"/>
      <c r="AW263" s="129"/>
      <c r="AX263" s="158">
        <f>AY263</f>
        <v>0</v>
      </c>
      <c r="AY263" s="129"/>
      <c r="AZ263" s="129"/>
      <c r="BA263" s="129"/>
      <c r="BB263" s="129">
        <f t="shared" si="165"/>
        <v>0</v>
      </c>
      <c r="BC263" s="129">
        <f t="shared" si="165"/>
        <v>0</v>
      </c>
      <c r="BD263" s="129"/>
      <c r="BE263" s="129"/>
      <c r="BF263" s="129">
        <f t="shared" si="166"/>
        <v>0</v>
      </c>
      <c r="BG263" s="129">
        <f t="shared" si="166"/>
        <v>0</v>
      </c>
      <c r="BH263" s="129"/>
      <c r="BI263" s="129"/>
      <c r="BJ263" s="129">
        <f t="shared" si="167"/>
        <v>0</v>
      </c>
      <c r="BK263" s="129">
        <f t="shared" si="167"/>
        <v>0</v>
      </c>
      <c r="BL263" s="129"/>
      <c r="BM263" s="129"/>
      <c r="BN263" s="129">
        <f t="shared" si="168"/>
        <v>0</v>
      </c>
      <c r="BO263" s="129">
        <f t="shared" si="168"/>
        <v>0</v>
      </c>
      <c r="BP263" s="129">
        <f t="shared" si="168"/>
        <v>0</v>
      </c>
      <c r="BQ263" s="129">
        <f t="shared" si="168"/>
        <v>0</v>
      </c>
      <c r="BR263" s="129">
        <v>3000</v>
      </c>
      <c r="BS263" s="129">
        <v>3000</v>
      </c>
      <c r="BT263" s="129">
        <v>0</v>
      </c>
      <c r="BU263" s="129">
        <v>0</v>
      </c>
      <c r="BV263" s="157">
        <v>3000</v>
      </c>
      <c r="BW263" s="157">
        <v>3000</v>
      </c>
      <c r="BX263" s="157">
        <v>0</v>
      </c>
      <c r="BY263" s="157">
        <v>0</v>
      </c>
      <c r="BZ263" s="157">
        <v>3000</v>
      </c>
      <c r="CA263" s="157">
        <v>3000</v>
      </c>
      <c r="CB263" s="157">
        <v>0</v>
      </c>
      <c r="CC263" s="157">
        <v>0</v>
      </c>
      <c r="CD263" s="157">
        <f t="shared" si="169"/>
        <v>0</v>
      </c>
      <c r="CE263" s="157">
        <f t="shared" si="170"/>
        <v>0</v>
      </c>
      <c r="CF263" s="159"/>
      <c r="CG263" s="44">
        <f t="shared" si="146"/>
        <v>0</v>
      </c>
      <c r="CH263" t="s">
        <v>1549</v>
      </c>
      <c r="CI263" t="s">
        <v>62</v>
      </c>
      <c r="CJ263" t="s">
        <v>1582</v>
      </c>
      <c r="CK263" t="s">
        <v>1560</v>
      </c>
      <c r="CN263" s="1" t="e">
        <f>CE263-#REF!</f>
        <v>#REF!</v>
      </c>
      <c r="CP263" s="44"/>
      <c r="CQ263" s="144"/>
    </row>
    <row r="264" spans="1:95" ht="28.15" customHeight="1">
      <c r="A264" s="154">
        <v>13</v>
      </c>
      <c r="B264" s="155" t="s">
        <v>1877</v>
      </c>
      <c r="C264" s="156" t="s">
        <v>1544</v>
      </c>
      <c r="D264" s="156"/>
      <c r="E264" s="156"/>
      <c r="F264" s="156" t="s">
        <v>1545</v>
      </c>
      <c r="G264" s="155"/>
      <c r="H264" s="179" t="s">
        <v>1863</v>
      </c>
      <c r="I264" s="156" t="s">
        <v>1878</v>
      </c>
      <c r="J264" s="153">
        <v>4803</v>
      </c>
      <c r="K264" s="157">
        <v>4803</v>
      </c>
      <c r="L264" s="157">
        <v>1800</v>
      </c>
      <c r="M264" s="157">
        <v>1800</v>
      </c>
      <c r="N264" s="129">
        <v>3000</v>
      </c>
      <c r="O264" s="129">
        <v>3000</v>
      </c>
      <c r="P264" s="129">
        <v>0</v>
      </c>
      <c r="Q264" s="129">
        <v>0</v>
      </c>
      <c r="R264" s="129">
        <v>3000</v>
      </c>
      <c r="S264" s="129">
        <v>3000</v>
      </c>
      <c r="T264" s="129"/>
      <c r="U264" s="129"/>
      <c r="V264" s="129">
        <f t="shared" si="162"/>
        <v>3000</v>
      </c>
      <c r="W264" s="129">
        <f t="shared" si="162"/>
        <v>3000</v>
      </c>
      <c r="X264" s="129">
        <f t="shared" si="162"/>
        <v>0</v>
      </c>
      <c r="Y264" s="129">
        <f t="shared" si="162"/>
        <v>0</v>
      </c>
      <c r="Z264" s="129">
        <v>3000</v>
      </c>
      <c r="AA264" s="129">
        <v>3000</v>
      </c>
      <c r="AB264" s="129"/>
      <c r="AC264" s="129"/>
      <c r="AD264" s="129">
        <v>3000</v>
      </c>
      <c r="AE264" s="129">
        <v>3000</v>
      </c>
      <c r="AF264" s="129"/>
      <c r="AG264" s="129"/>
      <c r="AH264" s="129"/>
      <c r="AI264" s="129"/>
      <c r="AJ264" s="129"/>
      <c r="AK264" s="129"/>
      <c r="AL264" s="129">
        <f t="shared" si="163"/>
        <v>0</v>
      </c>
      <c r="AM264" s="129">
        <f t="shared" si="163"/>
        <v>0</v>
      </c>
      <c r="AN264" s="129"/>
      <c r="AO264" s="129"/>
      <c r="AP264" s="129"/>
      <c r="AQ264" s="129"/>
      <c r="AR264" s="129"/>
      <c r="AS264" s="129"/>
      <c r="AT264" s="129">
        <v>0</v>
      </c>
      <c r="AU264" s="129">
        <v>0</v>
      </c>
      <c r="AV264" s="129"/>
      <c r="AW264" s="129"/>
      <c r="AX264" s="158">
        <f>AY264</f>
        <v>0</v>
      </c>
      <c r="AY264" s="129"/>
      <c r="AZ264" s="129"/>
      <c r="BA264" s="129"/>
      <c r="BB264" s="129">
        <f t="shared" si="165"/>
        <v>0</v>
      </c>
      <c r="BC264" s="129">
        <f t="shared" si="165"/>
        <v>0</v>
      </c>
      <c r="BD264" s="129"/>
      <c r="BE264" s="129"/>
      <c r="BF264" s="129">
        <f t="shared" si="166"/>
        <v>0</v>
      </c>
      <c r="BG264" s="129">
        <f t="shared" si="166"/>
        <v>0</v>
      </c>
      <c r="BH264" s="129"/>
      <c r="BI264" s="129"/>
      <c r="BJ264" s="129">
        <f t="shared" si="167"/>
        <v>0</v>
      </c>
      <c r="BK264" s="129">
        <f t="shared" si="167"/>
        <v>0</v>
      </c>
      <c r="BL264" s="129"/>
      <c r="BM264" s="129"/>
      <c r="BN264" s="129">
        <f t="shared" si="168"/>
        <v>0</v>
      </c>
      <c r="BO264" s="129">
        <f t="shared" si="168"/>
        <v>0</v>
      </c>
      <c r="BP264" s="129">
        <f t="shared" si="168"/>
        <v>0</v>
      </c>
      <c r="BQ264" s="129">
        <f t="shared" si="168"/>
        <v>0</v>
      </c>
      <c r="BR264" s="129">
        <v>3000</v>
      </c>
      <c r="BS264" s="129">
        <v>3000</v>
      </c>
      <c r="BT264" s="129">
        <v>0</v>
      </c>
      <c r="BU264" s="129">
        <v>0</v>
      </c>
      <c r="BV264" s="157">
        <v>3000</v>
      </c>
      <c r="BW264" s="157">
        <v>3000</v>
      </c>
      <c r="BX264" s="157">
        <v>0</v>
      </c>
      <c r="BY264" s="157">
        <v>0</v>
      </c>
      <c r="BZ264" s="157">
        <v>3000</v>
      </c>
      <c r="CA264" s="157">
        <v>3000</v>
      </c>
      <c r="CB264" s="157">
        <v>0</v>
      </c>
      <c r="CC264" s="157">
        <v>0</v>
      </c>
      <c r="CD264" s="157">
        <f t="shared" si="169"/>
        <v>0</v>
      </c>
      <c r="CE264" s="157">
        <f t="shared" si="170"/>
        <v>0</v>
      </c>
      <c r="CF264" s="159"/>
      <c r="CG264" s="44">
        <f t="shared" si="146"/>
        <v>0</v>
      </c>
      <c r="CH264" t="s">
        <v>1549</v>
      </c>
      <c r="CI264" t="s">
        <v>62</v>
      </c>
      <c r="CJ264" t="s">
        <v>1582</v>
      </c>
      <c r="CK264" t="s">
        <v>1560</v>
      </c>
      <c r="CN264" s="1" t="e">
        <f>CE264-#REF!</f>
        <v>#REF!</v>
      </c>
      <c r="CP264" s="44"/>
      <c r="CQ264" s="144"/>
    </row>
    <row r="265" spans="1:95" ht="28.15" customHeight="1">
      <c r="A265" s="154">
        <v>14</v>
      </c>
      <c r="B265" s="155" t="s">
        <v>1879</v>
      </c>
      <c r="C265" s="156" t="s">
        <v>1544</v>
      </c>
      <c r="D265" s="156"/>
      <c r="E265" s="156"/>
      <c r="F265" s="156" t="s">
        <v>1545</v>
      </c>
      <c r="G265" s="155"/>
      <c r="H265" s="179" t="s">
        <v>1863</v>
      </c>
      <c r="I265" s="156" t="s">
        <v>1880</v>
      </c>
      <c r="J265" s="153">
        <v>4856</v>
      </c>
      <c r="K265" s="157">
        <v>4856</v>
      </c>
      <c r="L265" s="157">
        <v>0</v>
      </c>
      <c r="M265" s="157">
        <v>0</v>
      </c>
      <c r="N265" s="129">
        <v>4448.3249999999998</v>
      </c>
      <c r="O265" s="129">
        <v>4448.3249999999998</v>
      </c>
      <c r="P265" s="129">
        <v>0</v>
      </c>
      <c r="Q265" s="129">
        <v>0</v>
      </c>
      <c r="R265" s="129">
        <v>4448.3249999999998</v>
      </c>
      <c r="S265" s="129">
        <v>4448.3249999999998</v>
      </c>
      <c r="T265" s="129"/>
      <c r="U265" s="129"/>
      <c r="V265" s="129">
        <f t="shared" si="162"/>
        <v>4448.3249999999998</v>
      </c>
      <c r="W265" s="129">
        <f t="shared" si="162"/>
        <v>4448.3249999999998</v>
      </c>
      <c r="X265" s="129">
        <f t="shared" si="162"/>
        <v>0</v>
      </c>
      <c r="Y265" s="129">
        <f t="shared" si="162"/>
        <v>0</v>
      </c>
      <c r="Z265" s="129">
        <v>4448.3249999999998</v>
      </c>
      <c r="AA265" s="129">
        <v>4448.3249999999998</v>
      </c>
      <c r="AB265" s="129"/>
      <c r="AC265" s="129"/>
      <c r="AD265" s="129">
        <v>4448.3249999999998</v>
      </c>
      <c r="AE265" s="129">
        <v>4448.3249999999998</v>
      </c>
      <c r="AF265" s="129"/>
      <c r="AG265" s="129"/>
      <c r="AH265" s="129"/>
      <c r="AI265" s="129"/>
      <c r="AJ265" s="129"/>
      <c r="AK265" s="129"/>
      <c r="AL265" s="129">
        <f t="shared" si="163"/>
        <v>0</v>
      </c>
      <c r="AM265" s="129">
        <f t="shared" si="163"/>
        <v>0</v>
      </c>
      <c r="AN265" s="129"/>
      <c r="AO265" s="129"/>
      <c r="AP265" s="129"/>
      <c r="AQ265" s="129"/>
      <c r="AR265" s="129"/>
      <c r="AS265" s="129"/>
      <c r="AT265" s="129">
        <v>0</v>
      </c>
      <c r="AU265" s="129">
        <v>0</v>
      </c>
      <c r="AV265" s="129"/>
      <c r="AW265" s="129"/>
      <c r="AX265" s="158">
        <f>AY265</f>
        <v>0</v>
      </c>
      <c r="AY265" s="129"/>
      <c r="AZ265" s="129"/>
      <c r="BA265" s="129"/>
      <c r="BB265" s="129">
        <f t="shared" si="165"/>
        <v>0</v>
      </c>
      <c r="BC265" s="129">
        <f t="shared" si="165"/>
        <v>0</v>
      </c>
      <c r="BD265" s="129"/>
      <c r="BE265" s="129"/>
      <c r="BF265" s="129">
        <f t="shared" si="166"/>
        <v>0</v>
      </c>
      <c r="BG265" s="129">
        <f t="shared" si="166"/>
        <v>0</v>
      </c>
      <c r="BH265" s="129"/>
      <c r="BI265" s="129"/>
      <c r="BJ265" s="129">
        <f t="shared" si="167"/>
        <v>0</v>
      </c>
      <c r="BK265" s="129">
        <f t="shared" si="167"/>
        <v>0</v>
      </c>
      <c r="BL265" s="129"/>
      <c r="BM265" s="129"/>
      <c r="BN265" s="129">
        <f t="shared" si="168"/>
        <v>0</v>
      </c>
      <c r="BO265" s="129">
        <f t="shared" si="168"/>
        <v>0</v>
      </c>
      <c r="BP265" s="129">
        <f t="shared" si="168"/>
        <v>0</v>
      </c>
      <c r="BQ265" s="129">
        <f t="shared" si="168"/>
        <v>0</v>
      </c>
      <c r="BR265" s="129">
        <v>4448.3249999999998</v>
      </c>
      <c r="BS265" s="129">
        <v>4448.3249999999998</v>
      </c>
      <c r="BT265" s="129">
        <v>0</v>
      </c>
      <c r="BU265" s="129">
        <v>0</v>
      </c>
      <c r="BV265" s="157">
        <v>4448.3249999999998</v>
      </c>
      <c r="BW265" s="157">
        <v>4448.3249999999998</v>
      </c>
      <c r="BX265" s="157">
        <v>0</v>
      </c>
      <c r="BY265" s="157">
        <v>0</v>
      </c>
      <c r="BZ265" s="157">
        <v>4448.3249999999998</v>
      </c>
      <c r="CA265" s="157">
        <v>4448.3249999999998</v>
      </c>
      <c r="CB265" s="157">
        <v>0</v>
      </c>
      <c r="CC265" s="157">
        <v>0</v>
      </c>
      <c r="CD265" s="157">
        <f t="shared" si="169"/>
        <v>0</v>
      </c>
      <c r="CE265" s="157">
        <f t="shared" si="170"/>
        <v>0</v>
      </c>
      <c r="CF265" s="225"/>
      <c r="CG265" s="44">
        <f t="shared" si="146"/>
        <v>0</v>
      </c>
      <c r="CH265" t="s">
        <v>1549</v>
      </c>
      <c r="CI265" t="s">
        <v>62</v>
      </c>
      <c r="CJ265" t="s">
        <v>1582</v>
      </c>
      <c r="CK265" t="s">
        <v>1560</v>
      </c>
      <c r="CN265" s="1" t="e">
        <f>CE265-#REF!</f>
        <v>#REF!</v>
      </c>
      <c r="CP265" s="44"/>
      <c r="CQ265" s="144"/>
    </row>
    <row r="266" spans="1:95" ht="28.15" customHeight="1">
      <c r="A266" s="154">
        <v>15</v>
      </c>
      <c r="B266" s="155" t="s">
        <v>1881</v>
      </c>
      <c r="C266" s="156" t="s">
        <v>1544</v>
      </c>
      <c r="D266" s="156"/>
      <c r="E266" s="156"/>
      <c r="F266" s="156" t="s">
        <v>1545</v>
      </c>
      <c r="G266" s="155"/>
      <c r="H266" s="179" t="s">
        <v>1708</v>
      </c>
      <c r="I266" s="156" t="s">
        <v>1882</v>
      </c>
      <c r="J266" s="153">
        <v>121860</v>
      </c>
      <c r="K266" s="157"/>
      <c r="L266" s="157">
        <v>28000</v>
      </c>
      <c r="M266" s="157">
        <v>0</v>
      </c>
      <c r="N266" s="129">
        <v>19000</v>
      </c>
      <c r="O266" s="129">
        <v>9500</v>
      </c>
      <c r="P266" s="129">
        <v>0</v>
      </c>
      <c r="Q266" s="129">
        <v>0</v>
      </c>
      <c r="R266" s="129">
        <v>19000</v>
      </c>
      <c r="S266" s="129">
        <v>9500</v>
      </c>
      <c r="T266" s="129"/>
      <c r="U266" s="129"/>
      <c r="V266" s="129">
        <f t="shared" si="162"/>
        <v>9500</v>
      </c>
      <c r="W266" s="129">
        <f t="shared" si="162"/>
        <v>9500</v>
      </c>
      <c r="X266" s="129">
        <f t="shared" si="162"/>
        <v>0</v>
      </c>
      <c r="Y266" s="129">
        <f t="shared" si="162"/>
        <v>0</v>
      </c>
      <c r="Z266" s="129"/>
      <c r="AA266" s="129"/>
      <c r="AB266" s="129"/>
      <c r="AC266" s="129"/>
      <c r="AD266" s="129"/>
      <c r="AE266" s="129"/>
      <c r="AF266" s="129"/>
      <c r="AG266" s="129"/>
      <c r="AH266" s="129">
        <v>6000</v>
      </c>
      <c r="AI266" s="129">
        <v>6000</v>
      </c>
      <c r="AJ266" s="129"/>
      <c r="AK266" s="129"/>
      <c r="AL266" s="129">
        <f t="shared" si="163"/>
        <v>0</v>
      </c>
      <c r="AM266" s="129">
        <f t="shared" si="163"/>
        <v>0</v>
      </c>
      <c r="AN266" s="129"/>
      <c r="AO266" s="129"/>
      <c r="AP266" s="129"/>
      <c r="AQ266" s="129"/>
      <c r="AR266" s="129"/>
      <c r="AS266" s="129"/>
      <c r="AT266" s="129">
        <v>6000</v>
      </c>
      <c r="AU266" s="129">
        <v>6000</v>
      </c>
      <c r="AV266" s="129"/>
      <c r="AW266" s="129"/>
      <c r="AX266" s="158">
        <v>3500</v>
      </c>
      <c r="AY266" s="129">
        <v>3500</v>
      </c>
      <c r="AZ266" s="129"/>
      <c r="BA266" s="129"/>
      <c r="BB266" s="129">
        <f t="shared" si="165"/>
        <v>0</v>
      </c>
      <c r="BC266" s="129">
        <f t="shared" si="165"/>
        <v>0</v>
      </c>
      <c r="BD266" s="129"/>
      <c r="BE266" s="129"/>
      <c r="BF266" s="129">
        <f t="shared" si="166"/>
        <v>0</v>
      </c>
      <c r="BG266" s="129">
        <f t="shared" si="166"/>
        <v>0</v>
      </c>
      <c r="BH266" s="129"/>
      <c r="BI266" s="129"/>
      <c r="BJ266" s="129">
        <f t="shared" si="167"/>
        <v>3500</v>
      </c>
      <c r="BK266" s="129">
        <f t="shared" si="167"/>
        <v>3500</v>
      </c>
      <c r="BL266" s="129"/>
      <c r="BM266" s="129"/>
      <c r="BN266" s="129">
        <f t="shared" si="168"/>
        <v>9500</v>
      </c>
      <c r="BO266" s="129">
        <f t="shared" si="168"/>
        <v>0</v>
      </c>
      <c r="BP266" s="129">
        <f t="shared" si="168"/>
        <v>0</v>
      </c>
      <c r="BQ266" s="129">
        <f t="shared" si="168"/>
        <v>0</v>
      </c>
      <c r="BR266" s="129">
        <v>19000</v>
      </c>
      <c r="BS266" s="129">
        <v>9500</v>
      </c>
      <c r="BT266" s="129">
        <v>0</v>
      </c>
      <c r="BU266" s="129">
        <v>0</v>
      </c>
      <c r="BV266" s="157">
        <v>19000</v>
      </c>
      <c r="BW266" s="157">
        <v>9500</v>
      </c>
      <c r="BX266" s="157">
        <v>0</v>
      </c>
      <c r="BY266" s="157">
        <v>0</v>
      </c>
      <c r="BZ266" s="157">
        <v>19000</v>
      </c>
      <c r="CA266" s="157">
        <v>9500</v>
      </c>
      <c r="CB266" s="157">
        <v>0</v>
      </c>
      <c r="CC266" s="157">
        <v>0</v>
      </c>
      <c r="CD266" s="157">
        <f t="shared" si="169"/>
        <v>0</v>
      </c>
      <c r="CE266" s="157">
        <f t="shared" si="170"/>
        <v>0</v>
      </c>
      <c r="CF266" s="225"/>
      <c r="CG266" s="44">
        <f t="shared" si="146"/>
        <v>0</v>
      </c>
      <c r="CH266" t="s">
        <v>1547</v>
      </c>
      <c r="CI266" t="s">
        <v>62</v>
      </c>
      <c r="CJ266" t="s">
        <v>1582</v>
      </c>
      <c r="CK266" t="s">
        <v>1560</v>
      </c>
      <c r="CN266" s="1" t="e">
        <f>CE266-#REF!</f>
        <v>#REF!</v>
      </c>
      <c r="CP266" s="44"/>
      <c r="CQ266" s="144"/>
    </row>
    <row r="267" spans="1:95" ht="28.15" customHeight="1">
      <c r="A267" s="154">
        <v>16</v>
      </c>
      <c r="B267" s="155" t="s">
        <v>1883</v>
      </c>
      <c r="C267" s="156" t="s">
        <v>1540</v>
      </c>
      <c r="D267" s="156"/>
      <c r="E267" s="156"/>
      <c r="F267" s="156" t="s">
        <v>1541</v>
      </c>
      <c r="G267" s="155"/>
      <c r="H267" s="156" t="s">
        <v>1884</v>
      </c>
      <c r="I267" s="156" t="s">
        <v>1885</v>
      </c>
      <c r="J267" s="153">
        <v>114928</v>
      </c>
      <c r="K267" s="157">
        <v>39308.959999999992</v>
      </c>
      <c r="L267" s="157">
        <v>90874.040000000008</v>
      </c>
      <c r="M267" s="157"/>
      <c r="N267" s="129">
        <v>24053</v>
      </c>
      <c r="O267" s="129">
        <v>11555.3</v>
      </c>
      <c r="P267" s="129">
        <v>0</v>
      </c>
      <c r="Q267" s="129">
        <v>0</v>
      </c>
      <c r="R267" s="129">
        <v>24053</v>
      </c>
      <c r="S267" s="129">
        <v>11555.3</v>
      </c>
      <c r="T267" s="129"/>
      <c r="U267" s="129"/>
      <c r="V267" s="129">
        <f t="shared" si="162"/>
        <v>11555.3</v>
      </c>
      <c r="W267" s="129">
        <f t="shared" si="162"/>
        <v>11555.3</v>
      </c>
      <c r="X267" s="129">
        <f t="shared" si="162"/>
        <v>0</v>
      </c>
      <c r="Y267" s="129">
        <f t="shared" si="162"/>
        <v>0</v>
      </c>
      <c r="Z267" s="129">
        <v>11555.3</v>
      </c>
      <c r="AA267" s="129">
        <v>11555.3</v>
      </c>
      <c r="AB267" s="129"/>
      <c r="AC267" s="129"/>
      <c r="AD267" s="129">
        <v>11555.3</v>
      </c>
      <c r="AE267" s="129">
        <v>11555.3</v>
      </c>
      <c r="AF267" s="129"/>
      <c r="AG267" s="129"/>
      <c r="AH267" s="129"/>
      <c r="AI267" s="129"/>
      <c r="AJ267" s="129"/>
      <c r="AK267" s="129"/>
      <c r="AL267" s="129">
        <f t="shared" si="163"/>
        <v>0</v>
      </c>
      <c r="AM267" s="129">
        <f t="shared" si="163"/>
        <v>0</v>
      </c>
      <c r="AN267" s="129"/>
      <c r="AO267" s="129"/>
      <c r="AP267" s="129"/>
      <c r="AQ267" s="129"/>
      <c r="AR267" s="129"/>
      <c r="AS267" s="129"/>
      <c r="AT267" s="129">
        <v>0</v>
      </c>
      <c r="AU267" s="129">
        <v>0</v>
      </c>
      <c r="AV267" s="129"/>
      <c r="AW267" s="129"/>
      <c r="AX267" s="158">
        <f>AY267</f>
        <v>0</v>
      </c>
      <c r="AY267" s="129"/>
      <c r="AZ267" s="129"/>
      <c r="BA267" s="129"/>
      <c r="BB267" s="129">
        <f t="shared" si="165"/>
        <v>0</v>
      </c>
      <c r="BC267" s="129">
        <f t="shared" si="165"/>
        <v>0</v>
      </c>
      <c r="BD267" s="129"/>
      <c r="BE267" s="129"/>
      <c r="BF267" s="129">
        <f t="shared" si="166"/>
        <v>0</v>
      </c>
      <c r="BG267" s="129">
        <f t="shared" si="166"/>
        <v>0</v>
      </c>
      <c r="BH267" s="129"/>
      <c r="BI267" s="129"/>
      <c r="BJ267" s="129">
        <f t="shared" si="167"/>
        <v>0</v>
      </c>
      <c r="BK267" s="129">
        <f t="shared" si="167"/>
        <v>0</v>
      </c>
      <c r="BL267" s="129"/>
      <c r="BM267" s="129"/>
      <c r="BN267" s="129">
        <f t="shared" si="168"/>
        <v>12497.7</v>
      </c>
      <c r="BO267" s="129">
        <f t="shared" si="168"/>
        <v>0</v>
      </c>
      <c r="BP267" s="129">
        <f t="shared" si="168"/>
        <v>0</v>
      </c>
      <c r="BQ267" s="129">
        <f t="shared" si="168"/>
        <v>0</v>
      </c>
      <c r="BR267" s="129">
        <v>24053</v>
      </c>
      <c r="BS267" s="129">
        <v>11555.3</v>
      </c>
      <c r="BT267" s="129">
        <v>0</v>
      </c>
      <c r="BU267" s="129">
        <v>0</v>
      </c>
      <c r="BV267" s="157">
        <v>24053</v>
      </c>
      <c r="BW267" s="157">
        <v>11555.3</v>
      </c>
      <c r="BX267" s="157">
        <v>0</v>
      </c>
      <c r="BY267" s="157">
        <v>0</v>
      </c>
      <c r="BZ267" s="157">
        <v>24053</v>
      </c>
      <c r="CA267" s="157">
        <v>11555.3</v>
      </c>
      <c r="CB267" s="157">
        <v>0</v>
      </c>
      <c r="CC267" s="157">
        <v>0</v>
      </c>
      <c r="CD267" s="157">
        <f t="shared" si="169"/>
        <v>0</v>
      </c>
      <c r="CE267" s="157">
        <f t="shared" si="170"/>
        <v>0</v>
      </c>
      <c r="CF267" s="159"/>
      <c r="CG267" s="44">
        <f t="shared" si="146"/>
        <v>0</v>
      </c>
      <c r="CH267" t="s">
        <v>1547</v>
      </c>
      <c r="CI267" t="s">
        <v>62</v>
      </c>
      <c r="CJ267" t="s">
        <v>1582</v>
      </c>
      <c r="CK267" t="s">
        <v>1560</v>
      </c>
      <c r="CN267" s="1" t="e">
        <f>CE267-#REF!</f>
        <v>#REF!</v>
      </c>
      <c r="CP267" s="44"/>
      <c r="CQ267" s="144"/>
    </row>
    <row r="268" spans="1:95" ht="28.15" customHeight="1">
      <c r="A268" s="154">
        <v>17</v>
      </c>
      <c r="B268" s="155" t="s">
        <v>1886</v>
      </c>
      <c r="C268" s="156" t="s">
        <v>1451</v>
      </c>
      <c r="D268" s="156"/>
      <c r="E268" s="156"/>
      <c r="F268" s="156" t="s">
        <v>9</v>
      </c>
      <c r="G268" s="155"/>
      <c r="H268" s="156" t="s">
        <v>1887</v>
      </c>
      <c r="I268" s="156" t="s">
        <v>1888</v>
      </c>
      <c r="J268" s="153">
        <v>4611</v>
      </c>
      <c r="K268" s="157">
        <v>4611</v>
      </c>
      <c r="L268" s="157">
        <v>1999.9999999999998</v>
      </c>
      <c r="M268" s="157">
        <v>1999.9999999999998</v>
      </c>
      <c r="N268" s="129">
        <v>2003.673</v>
      </c>
      <c r="O268" s="129">
        <v>2003.673</v>
      </c>
      <c r="P268" s="129">
        <v>0</v>
      </c>
      <c r="Q268" s="129">
        <v>0</v>
      </c>
      <c r="R268" s="129">
        <v>2003.673</v>
      </c>
      <c r="S268" s="129">
        <v>2003.673</v>
      </c>
      <c r="T268" s="129"/>
      <c r="U268" s="129"/>
      <c r="V268" s="129">
        <f t="shared" ref="V268:Y270" si="171">Z268+AH268+AX268</f>
        <v>2003.673</v>
      </c>
      <c r="W268" s="129">
        <f t="shared" si="171"/>
        <v>2003.673</v>
      </c>
      <c r="X268" s="129">
        <f t="shared" si="171"/>
        <v>0</v>
      </c>
      <c r="Y268" s="129">
        <f t="shared" si="171"/>
        <v>0</v>
      </c>
      <c r="Z268" s="129">
        <v>2003.673</v>
      </c>
      <c r="AA268" s="129">
        <v>2003.673</v>
      </c>
      <c r="AB268" s="129"/>
      <c r="AC268" s="129"/>
      <c r="AD268" s="129">
        <v>1947.8030000000001</v>
      </c>
      <c r="AE268" s="129">
        <v>1947.8030000000001</v>
      </c>
      <c r="AF268" s="129"/>
      <c r="AG268" s="129"/>
      <c r="AH268" s="129"/>
      <c r="AI268" s="129"/>
      <c r="AJ268" s="129"/>
      <c r="AK268" s="129"/>
      <c r="AL268" s="129">
        <f t="shared" si="163"/>
        <v>55.869999999999891</v>
      </c>
      <c r="AM268" s="129">
        <f t="shared" si="163"/>
        <v>55.869999999999891</v>
      </c>
      <c r="AN268" s="129"/>
      <c r="AO268" s="129"/>
      <c r="AP268" s="129">
        <v>55.866999999999997</v>
      </c>
      <c r="AQ268" s="129">
        <v>55.866999999999997</v>
      </c>
      <c r="AR268" s="129"/>
      <c r="AS268" s="129"/>
      <c r="AT268" s="129"/>
      <c r="AU268" s="129"/>
      <c r="AV268" s="129"/>
      <c r="AW268" s="129"/>
      <c r="AX268" s="158">
        <f>AY268</f>
        <v>0</v>
      </c>
      <c r="AY268" s="129"/>
      <c r="AZ268" s="129"/>
      <c r="BA268" s="129"/>
      <c r="BB268" s="129">
        <f t="shared" si="165"/>
        <v>0</v>
      </c>
      <c r="BC268" s="129">
        <f t="shared" si="165"/>
        <v>0</v>
      </c>
      <c r="BD268" s="129"/>
      <c r="BE268" s="129"/>
      <c r="BF268" s="129">
        <f t="shared" si="166"/>
        <v>0</v>
      </c>
      <c r="BG268" s="129">
        <f t="shared" si="166"/>
        <v>0</v>
      </c>
      <c r="BH268" s="129"/>
      <c r="BI268" s="129"/>
      <c r="BJ268" s="129">
        <f t="shared" si="167"/>
        <v>0</v>
      </c>
      <c r="BK268" s="129">
        <f t="shared" si="167"/>
        <v>0</v>
      </c>
      <c r="BL268" s="129"/>
      <c r="BM268" s="129"/>
      <c r="BN268" s="129">
        <f t="shared" si="168"/>
        <v>0</v>
      </c>
      <c r="BO268" s="129">
        <f t="shared" si="168"/>
        <v>0</v>
      </c>
      <c r="BP268" s="129">
        <f t="shared" si="168"/>
        <v>0</v>
      </c>
      <c r="BQ268" s="129">
        <f t="shared" si="168"/>
        <v>0</v>
      </c>
      <c r="BR268" s="129">
        <v>2003.673</v>
      </c>
      <c r="BS268" s="129">
        <v>2003.673</v>
      </c>
      <c r="BT268" s="129">
        <v>0</v>
      </c>
      <c r="BU268" s="129">
        <v>0</v>
      </c>
      <c r="BV268" s="157">
        <v>2003.673</v>
      </c>
      <c r="BW268" s="157">
        <v>2003.673</v>
      </c>
      <c r="BX268" s="157">
        <v>0</v>
      </c>
      <c r="BY268" s="157">
        <v>0</v>
      </c>
      <c r="BZ268" s="157">
        <v>2003.673</v>
      </c>
      <c r="CA268" s="157">
        <v>2003.673</v>
      </c>
      <c r="CB268" s="157">
        <v>0</v>
      </c>
      <c r="CC268" s="157">
        <v>0</v>
      </c>
      <c r="CD268" s="157">
        <f t="shared" si="169"/>
        <v>0</v>
      </c>
      <c r="CE268" s="157">
        <f t="shared" si="170"/>
        <v>0</v>
      </c>
      <c r="CF268" s="225"/>
      <c r="CG268" s="44">
        <f t="shared" si="146"/>
        <v>0</v>
      </c>
      <c r="CH268" t="s">
        <v>1549</v>
      </c>
      <c r="CI268" t="s">
        <v>62</v>
      </c>
      <c r="CJ268" t="s">
        <v>1582</v>
      </c>
      <c r="CK268" t="s">
        <v>1560</v>
      </c>
      <c r="CN268" s="1" t="e">
        <f>CE268-#REF!</f>
        <v>#REF!</v>
      </c>
      <c r="CP268" s="44"/>
      <c r="CQ268" s="144"/>
    </row>
    <row r="269" spans="1:95" ht="28.15" customHeight="1">
      <c r="A269" s="154">
        <v>18</v>
      </c>
      <c r="B269" s="155" t="s">
        <v>1889</v>
      </c>
      <c r="C269" s="156" t="s">
        <v>1835</v>
      </c>
      <c r="D269" s="156"/>
      <c r="E269" s="156"/>
      <c r="F269" s="156" t="s">
        <v>9</v>
      </c>
      <c r="G269" s="155"/>
      <c r="H269" s="156" t="s">
        <v>1887</v>
      </c>
      <c r="I269" s="156" t="s">
        <v>1890</v>
      </c>
      <c r="J269" s="153">
        <v>10130</v>
      </c>
      <c r="K269" s="153">
        <v>10130</v>
      </c>
      <c r="L269" s="157">
        <v>4700</v>
      </c>
      <c r="M269" s="153">
        <v>4700</v>
      </c>
      <c r="N269" s="129">
        <v>5340</v>
      </c>
      <c r="O269" s="129">
        <v>5340</v>
      </c>
      <c r="P269" s="129">
        <v>0</v>
      </c>
      <c r="Q269" s="129">
        <v>0</v>
      </c>
      <c r="R269" s="129">
        <v>5340</v>
      </c>
      <c r="S269" s="129">
        <v>5340</v>
      </c>
      <c r="T269" s="129"/>
      <c r="U269" s="129"/>
      <c r="V269" s="129">
        <f t="shared" si="171"/>
        <v>5340</v>
      </c>
      <c r="W269" s="129">
        <f t="shared" si="171"/>
        <v>5340</v>
      </c>
      <c r="X269" s="129">
        <f t="shared" si="171"/>
        <v>0</v>
      </c>
      <c r="Y269" s="129">
        <f t="shared" si="171"/>
        <v>0</v>
      </c>
      <c r="Z269" s="129">
        <v>4200</v>
      </c>
      <c r="AA269" s="129">
        <v>4200</v>
      </c>
      <c r="AB269" s="129"/>
      <c r="AC269" s="129"/>
      <c r="AD269" s="129">
        <v>4199.9993949999998</v>
      </c>
      <c r="AE269" s="129">
        <v>4199.9993949999998</v>
      </c>
      <c r="AF269" s="129"/>
      <c r="AG269" s="129"/>
      <c r="AH269" s="129">
        <v>1140</v>
      </c>
      <c r="AI269" s="129">
        <v>1140</v>
      </c>
      <c r="AJ269" s="129"/>
      <c r="AK269" s="129"/>
      <c r="AL269" s="129">
        <f t="shared" si="163"/>
        <v>6.050000001778244E-4</v>
      </c>
      <c r="AM269" s="129">
        <f t="shared" si="163"/>
        <v>6.050000001778244E-4</v>
      </c>
      <c r="AN269" s="129"/>
      <c r="AO269" s="129"/>
      <c r="AP269" s="129"/>
      <c r="AQ269" s="129"/>
      <c r="AR269" s="129"/>
      <c r="AS269" s="129"/>
      <c r="AT269" s="129"/>
      <c r="AU269" s="129"/>
      <c r="AV269" s="129"/>
      <c r="AW269" s="129"/>
      <c r="AX269" s="158">
        <f>AY269</f>
        <v>0</v>
      </c>
      <c r="AY269" s="129"/>
      <c r="AZ269" s="129"/>
      <c r="BA269" s="129"/>
      <c r="BB269" s="129">
        <f t="shared" si="165"/>
        <v>1140</v>
      </c>
      <c r="BC269" s="129">
        <f t="shared" si="165"/>
        <v>1140</v>
      </c>
      <c r="BD269" s="129"/>
      <c r="BE269" s="129"/>
      <c r="BF269" s="129">
        <f t="shared" si="166"/>
        <v>1140</v>
      </c>
      <c r="BG269" s="129">
        <f t="shared" si="166"/>
        <v>1140</v>
      </c>
      <c r="BH269" s="129"/>
      <c r="BI269" s="129"/>
      <c r="BJ269" s="129">
        <f t="shared" si="167"/>
        <v>0</v>
      </c>
      <c r="BK269" s="129">
        <f t="shared" si="167"/>
        <v>0</v>
      </c>
      <c r="BL269" s="129"/>
      <c r="BM269" s="129"/>
      <c r="BN269" s="129">
        <f t="shared" si="168"/>
        <v>0</v>
      </c>
      <c r="BO269" s="129">
        <f t="shared" si="168"/>
        <v>0</v>
      </c>
      <c r="BP269" s="129">
        <f t="shared" si="168"/>
        <v>0</v>
      </c>
      <c r="BQ269" s="129">
        <f t="shared" si="168"/>
        <v>0</v>
      </c>
      <c r="BR269" s="129">
        <v>5340</v>
      </c>
      <c r="BS269" s="129">
        <v>5340</v>
      </c>
      <c r="BT269" s="129">
        <v>0</v>
      </c>
      <c r="BU269" s="129">
        <v>0</v>
      </c>
      <c r="BV269" s="157">
        <v>5340</v>
      </c>
      <c r="BW269" s="157">
        <v>5340</v>
      </c>
      <c r="BX269" s="157">
        <v>0</v>
      </c>
      <c r="BY269" s="157">
        <v>0</v>
      </c>
      <c r="BZ269" s="157">
        <v>5340</v>
      </c>
      <c r="CA269" s="157">
        <v>5340</v>
      </c>
      <c r="CB269" s="157">
        <v>0</v>
      </c>
      <c r="CC269" s="157">
        <v>0</v>
      </c>
      <c r="CD269" s="157">
        <f t="shared" si="169"/>
        <v>0</v>
      </c>
      <c r="CE269" s="157">
        <f t="shared" si="170"/>
        <v>0</v>
      </c>
      <c r="CF269" s="225"/>
      <c r="CG269" s="44">
        <f t="shared" si="146"/>
        <v>0</v>
      </c>
      <c r="CH269" t="s">
        <v>1549</v>
      </c>
      <c r="CI269" t="s">
        <v>62</v>
      </c>
      <c r="CJ269" t="s">
        <v>1582</v>
      </c>
      <c r="CK269" t="s">
        <v>1560</v>
      </c>
      <c r="CN269" s="1" t="e">
        <f>CE269-#REF!</f>
        <v>#REF!</v>
      </c>
      <c r="CP269" s="44"/>
      <c r="CQ269" s="144"/>
    </row>
    <row r="270" spans="1:95" ht="28.15" customHeight="1">
      <c r="A270" s="139" t="s">
        <v>1891</v>
      </c>
      <c r="B270" s="145" t="s">
        <v>1892</v>
      </c>
      <c r="C270" s="145"/>
      <c r="D270" s="145"/>
      <c r="E270" s="145"/>
      <c r="F270" s="145"/>
      <c r="G270" s="147"/>
      <c r="H270" s="145"/>
      <c r="I270" s="145"/>
      <c r="J270" s="142"/>
      <c r="K270" s="142"/>
      <c r="L270" s="157">
        <v>0</v>
      </c>
      <c r="M270" s="142">
        <v>0</v>
      </c>
      <c r="N270" s="129">
        <v>0</v>
      </c>
      <c r="O270" s="129">
        <v>0</v>
      </c>
      <c r="P270" s="129">
        <v>0</v>
      </c>
      <c r="Q270" s="129">
        <v>0</v>
      </c>
      <c r="R270" s="143"/>
      <c r="S270" s="143"/>
      <c r="T270" s="143"/>
      <c r="U270" s="143"/>
      <c r="V270" s="129">
        <f t="shared" si="171"/>
        <v>0</v>
      </c>
      <c r="W270" s="129">
        <f t="shared" si="171"/>
        <v>0</v>
      </c>
      <c r="X270" s="129">
        <f t="shared" si="171"/>
        <v>0</v>
      </c>
      <c r="Y270" s="129">
        <f t="shared" si="171"/>
        <v>0</v>
      </c>
      <c r="Z270" s="143"/>
      <c r="AA270" s="143"/>
      <c r="AB270" s="143"/>
      <c r="AC270" s="143"/>
      <c r="AD270" s="143"/>
      <c r="AE270" s="143"/>
      <c r="AF270" s="143"/>
      <c r="AG270" s="143"/>
      <c r="AH270" s="143"/>
      <c r="AI270" s="143"/>
      <c r="AJ270" s="143"/>
      <c r="AK270" s="143"/>
      <c r="AL270" s="129"/>
      <c r="AM270" s="129"/>
      <c r="AN270" s="129"/>
      <c r="AO270" s="129"/>
      <c r="AP270" s="129"/>
      <c r="AQ270" s="129"/>
      <c r="AR270" s="129"/>
      <c r="AS270" s="129"/>
      <c r="AT270" s="129">
        <f>AH270+AL270</f>
        <v>0</v>
      </c>
      <c r="AU270" s="129">
        <f>AI270+AM270</f>
        <v>0</v>
      </c>
      <c r="AV270" s="129"/>
      <c r="AW270" s="129"/>
      <c r="AX270" s="158">
        <f>AY270</f>
        <v>0</v>
      </c>
      <c r="AY270" s="143"/>
      <c r="AZ270" s="143"/>
      <c r="BA270" s="143"/>
      <c r="BB270" s="143"/>
      <c r="BC270" s="143"/>
      <c r="BD270" s="143"/>
      <c r="BE270" s="143"/>
      <c r="BF270" s="129">
        <f t="shared" si="166"/>
        <v>0</v>
      </c>
      <c r="BG270" s="129">
        <f t="shared" si="166"/>
        <v>0</v>
      </c>
      <c r="BH270" s="129"/>
      <c r="BI270" s="129"/>
      <c r="BJ270" s="129">
        <f t="shared" si="167"/>
        <v>0</v>
      </c>
      <c r="BK270" s="129">
        <f t="shared" si="167"/>
        <v>0</v>
      </c>
      <c r="BL270" s="143"/>
      <c r="BM270" s="143"/>
      <c r="BN270" s="129">
        <f t="shared" ref="BN270:BQ270" si="172">N270-V270</f>
        <v>0</v>
      </c>
      <c r="BO270" s="129">
        <f t="shared" si="172"/>
        <v>0</v>
      </c>
      <c r="BP270" s="129">
        <f t="shared" si="172"/>
        <v>0</v>
      </c>
      <c r="BQ270" s="129">
        <f t="shared" si="172"/>
        <v>0</v>
      </c>
      <c r="BR270" s="129">
        <v>0</v>
      </c>
      <c r="BS270" s="129">
        <v>0</v>
      </c>
      <c r="BT270" s="129">
        <v>0</v>
      </c>
      <c r="BU270" s="129">
        <v>0</v>
      </c>
      <c r="BV270" s="157">
        <v>0</v>
      </c>
      <c r="BW270" s="157">
        <v>0</v>
      </c>
      <c r="BX270" s="157">
        <v>0</v>
      </c>
      <c r="BY270" s="157">
        <v>0</v>
      </c>
      <c r="BZ270" s="157">
        <v>0</v>
      </c>
      <c r="CA270" s="157">
        <v>0</v>
      </c>
      <c r="CB270" s="157">
        <v>0</v>
      </c>
      <c r="CC270" s="157">
        <v>0</v>
      </c>
      <c r="CD270" s="157">
        <f t="shared" si="169"/>
        <v>0</v>
      </c>
      <c r="CE270" s="157">
        <f t="shared" si="170"/>
        <v>0</v>
      </c>
      <c r="CF270" s="257"/>
      <c r="CG270" s="44">
        <f t="shared" si="146"/>
        <v>0</v>
      </c>
      <c r="CN270" s="1" t="e">
        <f>CE270-#REF!</f>
        <v>#REF!</v>
      </c>
      <c r="CP270" s="44"/>
      <c r="CQ270" s="144"/>
    </row>
    <row r="271" spans="1:95" ht="28.15" customHeight="1">
      <c r="A271" s="148" t="s">
        <v>1657</v>
      </c>
      <c r="B271" s="149" t="s">
        <v>1893</v>
      </c>
      <c r="C271" s="150"/>
      <c r="D271" s="150"/>
      <c r="E271" s="150"/>
      <c r="F271" s="150"/>
      <c r="G271" s="149"/>
      <c r="H271" s="234"/>
      <c r="I271" s="150"/>
      <c r="J271" s="167">
        <f t="shared" ref="J271:BU271" si="173">J272+J328</f>
        <v>1980857.34</v>
      </c>
      <c r="K271" s="167">
        <f t="shared" si="173"/>
        <v>1746087.34</v>
      </c>
      <c r="L271" s="167">
        <f t="shared" si="173"/>
        <v>10101.093000000001</v>
      </c>
      <c r="M271" s="167">
        <f t="shared" si="173"/>
        <v>10101.093000000001</v>
      </c>
      <c r="N271" s="235">
        <f t="shared" si="173"/>
        <v>1000237.13</v>
      </c>
      <c r="O271" s="235">
        <f t="shared" si="173"/>
        <v>964751.74799999991</v>
      </c>
      <c r="P271" s="235">
        <f t="shared" si="173"/>
        <v>0</v>
      </c>
      <c r="Q271" s="235">
        <f t="shared" si="173"/>
        <v>1209</v>
      </c>
      <c r="R271" s="235">
        <f t="shared" si="173"/>
        <v>1015027.13</v>
      </c>
      <c r="S271" s="235">
        <f t="shared" si="173"/>
        <v>989541.74799999991</v>
      </c>
      <c r="T271" s="235">
        <f t="shared" si="173"/>
        <v>0</v>
      </c>
      <c r="U271" s="235">
        <f t="shared" si="173"/>
        <v>1209</v>
      </c>
      <c r="V271" s="235">
        <f t="shared" si="173"/>
        <v>395354.45672100002</v>
      </c>
      <c r="W271" s="235">
        <f t="shared" si="173"/>
        <v>395354.45672100002</v>
      </c>
      <c r="X271" s="235">
        <f t="shared" si="173"/>
        <v>0</v>
      </c>
      <c r="Y271" s="235">
        <f t="shared" si="173"/>
        <v>0</v>
      </c>
      <c r="Z271" s="235">
        <f t="shared" si="173"/>
        <v>54218.235000000001</v>
      </c>
      <c r="AA271" s="235">
        <f t="shared" si="173"/>
        <v>54218.235000000001</v>
      </c>
      <c r="AB271" s="235">
        <f t="shared" si="173"/>
        <v>0</v>
      </c>
      <c r="AC271" s="235">
        <f t="shared" si="173"/>
        <v>0</v>
      </c>
      <c r="AD271" s="235">
        <f t="shared" si="173"/>
        <v>54133.411627000001</v>
      </c>
      <c r="AE271" s="235">
        <f t="shared" si="173"/>
        <v>54133.411627000001</v>
      </c>
      <c r="AF271" s="235">
        <f t="shared" si="173"/>
        <v>0</v>
      </c>
      <c r="AG271" s="235">
        <f t="shared" si="173"/>
        <v>0</v>
      </c>
      <c r="AH271" s="235">
        <f t="shared" si="173"/>
        <v>138242.96872100001</v>
      </c>
      <c r="AI271" s="235">
        <f t="shared" si="173"/>
        <v>138242.96872100001</v>
      </c>
      <c r="AJ271" s="235">
        <f t="shared" si="173"/>
        <v>0</v>
      </c>
      <c r="AK271" s="235">
        <f t="shared" si="173"/>
        <v>0</v>
      </c>
      <c r="AL271" s="235">
        <f t="shared" si="173"/>
        <v>84.823372999999833</v>
      </c>
      <c r="AM271" s="235">
        <f t="shared" si="173"/>
        <v>84.823372999999833</v>
      </c>
      <c r="AN271" s="235">
        <f t="shared" si="173"/>
        <v>0</v>
      </c>
      <c r="AO271" s="235">
        <f t="shared" si="173"/>
        <v>0</v>
      </c>
      <c r="AP271" s="235">
        <f t="shared" si="173"/>
        <v>9.7031259999999993</v>
      </c>
      <c r="AQ271" s="235">
        <f t="shared" si="173"/>
        <v>9.7031259999999993</v>
      </c>
      <c r="AR271" s="235">
        <f t="shared" si="173"/>
        <v>0</v>
      </c>
      <c r="AS271" s="235">
        <f t="shared" si="173"/>
        <v>0</v>
      </c>
      <c r="AT271" s="235">
        <f t="shared" si="173"/>
        <v>133133.73778</v>
      </c>
      <c r="AU271" s="235">
        <f t="shared" si="173"/>
        <v>133133.73778</v>
      </c>
      <c r="AV271" s="235">
        <f t="shared" si="173"/>
        <v>0</v>
      </c>
      <c r="AW271" s="235">
        <f t="shared" si="173"/>
        <v>0</v>
      </c>
      <c r="AX271" s="235">
        <f t="shared" si="173"/>
        <v>202893.253</v>
      </c>
      <c r="AY271" s="235">
        <f t="shared" si="173"/>
        <v>202893.253</v>
      </c>
      <c r="AZ271" s="235">
        <f t="shared" si="173"/>
        <v>0</v>
      </c>
      <c r="BA271" s="235">
        <f t="shared" si="173"/>
        <v>0</v>
      </c>
      <c r="BB271" s="235">
        <f t="shared" si="173"/>
        <v>5109.2309409999998</v>
      </c>
      <c r="BC271" s="235">
        <f t="shared" si="173"/>
        <v>5109.2309409999998</v>
      </c>
      <c r="BD271" s="235">
        <f t="shared" si="173"/>
        <v>0</v>
      </c>
      <c r="BE271" s="235">
        <f t="shared" si="173"/>
        <v>0</v>
      </c>
      <c r="BF271" s="235">
        <f t="shared" si="173"/>
        <v>5109.2309409999998</v>
      </c>
      <c r="BG271" s="235">
        <f t="shared" si="173"/>
        <v>5109.2309409999998</v>
      </c>
      <c r="BH271" s="235">
        <f t="shared" si="173"/>
        <v>0</v>
      </c>
      <c r="BI271" s="235">
        <f t="shared" si="173"/>
        <v>0</v>
      </c>
      <c r="BJ271" s="235">
        <f t="shared" si="173"/>
        <v>202893.253</v>
      </c>
      <c r="BK271" s="235">
        <f t="shared" si="173"/>
        <v>202893.253</v>
      </c>
      <c r="BL271" s="235">
        <f t="shared" si="173"/>
        <v>0</v>
      </c>
      <c r="BM271" s="235">
        <f t="shared" si="173"/>
        <v>0</v>
      </c>
      <c r="BN271" s="235">
        <f t="shared" si="173"/>
        <v>604882.67327899998</v>
      </c>
      <c r="BO271" s="235">
        <f t="shared" si="173"/>
        <v>569397.291279</v>
      </c>
      <c r="BP271" s="235">
        <f t="shared" si="173"/>
        <v>0</v>
      </c>
      <c r="BQ271" s="235">
        <f t="shared" si="173"/>
        <v>1209</v>
      </c>
      <c r="BR271" s="235">
        <f t="shared" si="173"/>
        <v>1007341.13</v>
      </c>
      <c r="BS271" s="235">
        <f t="shared" si="173"/>
        <v>957195.74799999991</v>
      </c>
      <c r="BT271" s="235">
        <f t="shared" si="173"/>
        <v>0</v>
      </c>
      <c r="BU271" s="235">
        <f t="shared" si="173"/>
        <v>1209</v>
      </c>
      <c r="BV271" s="167">
        <f t="shared" ref="BV271:CE271" si="174">BV272+BV328</f>
        <v>1007024.4570000001</v>
      </c>
      <c r="BW271" s="167">
        <f t="shared" si="174"/>
        <v>962699.07499999995</v>
      </c>
      <c r="BX271" s="167">
        <f t="shared" si="174"/>
        <v>0</v>
      </c>
      <c r="BY271" s="167">
        <f t="shared" si="174"/>
        <v>1209</v>
      </c>
      <c r="BZ271" s="167">
        <f t="shared" si="174"/>
        <v>1021574.4570000001</v>
      </c>
      <c r="CA271" s="167">
        <f t="shared" si="174"/>
        <v>984449.07499999995</v>
      </c>
      <c r="CB271" s="167">
        <f t="shared" si="174"/>
        <v>0</v>
      </c>
      <c r="CC271" s="167">
        <f t="shared" si="174"/>
        <v>1209</v>
      </c>
      <c r="CD271" s="167">
        <f t="shared" si="174"/>
        <v>31750</v>
      </c>
      <c r="CE271" s="167">
        <f t="shared" si="174"/>
        <v>10000</v>
      </c>
      <c r="CF271" s="397"/>
      <c r="CG271" s="44">
        <f t="shared" si="146"/>
        <v>5503.3270000000484</v>
      </c>
      <c r="CN271" s="1" t="e">
        <f>CE271-#REF!</f>
        <v>#REF!</v>
      </c>
      <c r="CP271" s="44"/>
      <c r="CQ271" s="144"/>
    </row>
    <row r="272" spans="1:95" ht="28.15" customHeight="1">
      <c r="A272" s="148" t="s">
        <v>1843</v>
      </c>
      <c r="B272" s="150" t="s">
        <v>1844</v>
      </c>
      <c r="C272" s="150"/>
      <c r="D272" s="150"/>
      <c r="E272" s="150"/>
      <c r="F272" s="150"/>
      <c r="G272" s="149"/>
      <c r="H272" s="234"/>
      <c r="I272" s="150"/>
      <c r="J272" s="235">
        <f t="shared" ref="J272:BU272" si="175">SUM(J273:J327)</f>
        <v>993773.34000000008</v>
      </c>
      <c r="K272" s="235">
        <f t="shared" si="175"/>
        <v>972727.34000000008</v>
      </c>
      <c r="L272" s="235">
        <f t="shared" si="175"/>
        <v>10101.093000000001</v>
      </c>
      <c r="M272" s="235">
        <f t="shared" si="175"/>
        <v>10101.093000000001</v>
      </c>
      <c r="N272" s="235">
        <f t="shared" si="175"/>
        <v>835298.33400000003</v>
      </c>
      <c r="O272" s="235">
        <f t="shared" si="175"/>
        <v>801802.95199999993</v>
      </c>
      <c r="P272" s="235">
        <f t="shared" si="175"/>
        <v>0</v>
      </c>
      <c r="Q272" s="235">
        <f t="shared" si="175"/>
        <v>1209</v>
      </c>
      <c r="R272" s="235">
        <f t="shared" si="175"/>
        <v>825088.33400000003</v>
      </c>
      <c r="S272" s="235">
        <f t="shared" si="175"/>
        <v>801592.95199999993</v>
      </c>
      <c r="T272" s="235">
        <f t="shared" si="175"/>
        <v>0</v>
      </c>
      <c r="U272" s="235">
        <f t="shared" si="175"/>
        <v>1209</v>
      </c>
      <c r="V272" s="235">
        <f t="shared" si="175"/>
        <v>361078.56572100002</v>
      </c>
      <c r="W272" s="235">
        <f t="shared" si="175"/>
        <v>361078.56572100002</v>
      </c>
      <c r="X272" s="235">
        <f t="shared" si="175"/>
        <v>0</v>
      </c>
      <c r="Y272" s="235">
        <f t="shared" si="175"/>
        <v>0</v>
      </c>
      <c r="Z272" s="235">
        <f t="shared" si="175"/>
        <v>54099.534</v>
      </c>
      <c r="AA272" s="235">
        <f t="shared" si="175"/>
        <v>54099.534</v>
      </c>
      <c r="AB272" s="235">
        <f t="shared" si="175"/>
        <v>0</v>
      </c>
      <c r="AC272" s="235">
        <f t="shared" si="175"/>
        <v>0</v>
      </c>
      <c r="AD272" s="235">
        <f t="shared" si="175"/>
        <v>54014.710627</v>
      </c>
      <c r="AE272" s="235">
        <f t="shared" si="175"/>
        <v>54014.710627</v>
      </c>
      <c r="AF272" s="235">
        <f t="shared" si="175"/>
        <v>0</v>
      </c>
      <c r="AG272" s="235">
        <f t="shared" si="175"/>
        <v>0</v>
      </c>
      <c r="AH272" s="235">
        <f t="shared" si="175"/>
        <v>104085.77872100001</v>
      </c>
      <c r="AI272" s="235">
        <f t="shared" si="175"/>
        <v>104085.77872100001</v>
      </c>
      <c r="AJ272" s="235">
        <f t="shared" si="175"/>
        <v>0</v>
      </c>
      <c r="AK272" s="235">
        <f t="shared" si="175"/>
        <v>0</v>
      </c>
      <c r="AL272" s="235">
        <f t="shared" si="175"/>
        <v>84.823372999999833</v>
      </c>
      <c r="AM272" s="235">
        <f t="shared" si="175"/>
        <v>84.823372999999833</v>
      </c>
      <c r="AN272" s="235">
        <f t="shared" si="175"/>
        <v>0</v>
      </c>
      <c r="AO272" s="235">
        <f t="shared" si="175"/>
        <v>0</v>
      </c>
      <c r="AP272" s="235">
        <f t="shared" si="175"/>
        <v>9.7031259999999993</v>
      </c>
      <c r="AQ272" s="235">
        <f t="shared" si="175"/>
        <v>9.7031259999999993</v>
      </c>
      <c r="AR272" s="235">
        <f t="shared" si="175"/>
        <v>0</v>
      </c>
      <c r="AS272" s="235">
        <f t="shared" si="175"/>
        <v>0</v>
      </c>
      <c r="AT272" s="235">
        <f t="shared" si="175"/>
        <v>102121.1296</v>
      </c>
      <c r="AU272" s="235">
        <f t="shared" si="175"/>
        <v>102121.1296</v>
      </c>
      <c r="AV272" s="235">
        <f t="shared" si="175"/>
        <v>0</v>
      </c>
      <c r="AW272" s="235">
        <f t="shared" si="175"/>
        <v>0</v>
      </c>
      <c r="AX272" s="235">
        <f t="shared" si="175"/>
        <v>202893.253</v>
      </c>
      <c r="AY272" s="235">
        <f t="shared" si="175"/>
        <v>202893.253</v>
      </c>
      <c r="AZ272" s="235">
        <f t="shared" si="175"/>
        <v>0</v>
      </c>
      <c r="BA272" s="235">
        <f t="shared" si="175"/>
        <v>0</v>
      </c>
      <c r="BB272" s="235">
        <f t="shared" si="175"/>
        <v>1964.6491209999997</v>
      </c>
      <c r="BC272" s="235">
        <f t="shared" si="175"/>
        <v>1964.6491209999997</v>
      </c>
      <c r="BD272" s="235">
        <f t="shared" si="175"/>
        <v>0</v>
      </c>
      <c r="BE272" s="235">
        <f t="shared" si="175"/>
        <v>0</v>
      </c>
      <c r="BF272" s="235">
        <f t="shared" si="175"/>
        <v>1964.6491209999997</v>
      </c>
      <c r="BG272" s="235">
        <f t="shared" si="175"/>
        <v>1964.6491209999997</v>
      </c>
      <c r="BH272" s="235">
        <f t="shared" si="175"/>
        <v>0</v>
      </c>
      <c r="BI272" s="235">
        <f t="shared" si="175"/>
        <v>0</v>
      </c>
      <c r="BJ272" s="235">
        <f t="shared" si="175"/>
        <v>202893.253</v>
      </c>
      <c r="BK272" s="235">
        <f t="shared" si="175"/>
        <v>202893.253</v>
      </c>
      <c r="BL272" s="235">
        <f t="shared" si="175"/>
        <v>0</v>
      </c>
      <c r="BM272" s="235">
        <f t="shared" si="175"/>
        <v>0</v>
      </c>
      <c r="BN272" s="235">
        <f t="shared" si="175"/>
        <v>474219.76827899995</v>
      </c>
      <c r="BO272" s="235">
        <f t="shared" si="175"/>
        <v>440724.38627899997</v>
      </c>
      <c r="BP272" s="235">
        <f t="shared" si="175"/>
        <v>0</v>
      </c>
      <c r="BQ272" s="235">
        <f t="shared" si="175"/>
        <v>1209</v>
      </c>
      <c r="BR272" s="235">
        <f t="shared" si="175"/>
        <v>831030.33400000003</v>
      </c>
      <c r="BS272" s="235">
        <f t="shared" si="175"/>
        <v>787874.95199999993</v>
      </c>
      <c r="BT272" s="235">
        <f t="shared" si="175"/>
        <v>0</v>
      </c>
      <c r="BU272" s="235">
        <f t="shared" si="175"/>
        <v>1209</v>
      </c>
      <c r="BV272" s="167">
        <f t="shared" ref="BV272:CE272" si="176">SUM(BV273:BV327)</f>
        <v>820713.66100000008</v>
      </c>
      <c r="BW272" s="167">
        <f t="shared" si="176"/>
        <v>783378.27899999998</v>
      </c>
      <c r="BX272" s="167">
        <f t="shared" si="176"/>
        <v>0</v>
      </c>
      <c r="BY272" s="167">
        <f t="shared" si="176"/>
        <v>1209</v>
      </c>
      <c r="BZ272" s="167">
        <f t="shared" si="176"/>
        <v>814263.66100000008</v>
      </c>
      <c r="CA272" s="167">
        <f t="shared" si="176"/>
        <v>784128.27899999998</v>
      </c>
      <c r="CB272" s="167">
        <f t="shared" si="176"/>
        <v>0</v>
      </c>
      <c r="CC272" s="167">
        <f t="shared" si="176"/>
        <v>1209</v>
      </c>
      <c r="CD272" s="167">
        <f t="shared" si="176"/>
        <v>10750</v>
      </c>
      <c r="CE272" s="167">
        <f t="shared" si="176"/>
        <v>10000</v>
      </c>
      <c r="CF272" s="397"/>
      <c r="CG272" s="44">
        <f t="shared" si="146"/>
        <v>-4496.6729999999516</v>
      </c>
      <c r="CN272" s="1" t="e">
        <f>CE272-#REF!</f>
        <v>#REF!</v>
      </c>
      <c r="CP272" s="44"/>
      <c r="CQ272" s="144"/>
    </row>
    <row r="273" spans="1:95" ht="28.15" customHeight="1">
      <c r="A273" s="154">
        <v>1</v>
      </c>
      <c r="B273" s="210" t="s">
        <v>1894</v>
      </c>
      <c r="C273" s="103" t="s">
        <v>8</v>
      </c>
      <c r="D273" s="103"/>
      <c r="E273" s="103"/>
      <c r="F273" s="211" t="s">
        <v>9</v>
      </c>
      <c r="G273" s="181"/>
      <c r="H273" s="179" t="s">
        <v>1708</v>
      </c>
      <c r="I273" s="179" t="s">
        <v>1895</v>
      </c>
      <c r="J273" s="153">
        <v>96088</v>
      </c>
      <c r="K273" s="153">
        <v>96088</v>
      </c>
      <c r="L273" s="157">
        <v>0</v>
      </c>
      <c r="M273" s="153">
        <v>0</v>
      </c>
      <c r="N273" s="129">
        <v>86400</v>
      </c>
      <c r="O273" s="129">
        <v>86400</v>
      </c>
      <c r="P273" s="129">
        <v>0</v>
      </c>
      <c r="Q273" s="129">
        <v>0</v>
      </c>
      <c r="R273" s="129">
        <v>86400</v>
      </c>
      <c r="S273" s="129">
        <v>86400</v>
      </c>
      <c r="T273" s="129"/>
      <c r="U273" s="129"/>
      <c r="V273" s="129">
        <f t="shared" ref="V273:Y282" si="177">Z273+AH273+AX273</f>
        <v>40640.313000000002</v>
      </c>
      <c r="W273" s="129">
        <f t="shared" si="177"/>
        <v>40640.313000000002</v>
      </c>
      <c r="X273" s="129">
        <f t="shared" si="177"/>
        <v>0</v>
      </c>
      <c r="Y273" s="129">
        <f t="shared" si="177"/>
        <v>0</v>
      </c>
      <c r="Z273" s="129"/>
      <c r="AA273" s="129"/>
      <c r="AB273" s="129"/>
      <c r="AC273" s="129"/>
      <c r="AD273" s="129"/>
      <c r="AE273" s="129"/>
      <c r="AF273" s="129"/>
      <c r="AG273" s="129"/>
      <c r="AH273" s="129">
        <v>15640.313</v>
      </c>
      <c r="AI273" s="129">
        <v>15640.313</v>
      </c>
      <c r="AJ273" s="129"/>
      <c r="AK273" s="129"/>
      <c r="AL273" s="129">
        <f t="shared" ref="AL273:AM282" si="178">Z273-AD273</f>
        <v>0</v>
      </c>
      <c r="AM273" s="129">
        <f t="shared" si="178"/>
        <v>0</v>
      </c>
      <c r="AN273" s="129"/>
      <c r="AO273" s="129"/>
      <c r="AP273" s="129"/>
      <c r="AQ273" s="129"/>
      <c r="AR273" s="129"/>
      <c r="AS273" s="129"/>
      <c r="AT273" s="129">
        <v>15640.313</v>
      </c>
      <c r="AU273" s="129">
        <v>15640.313</v>
      </c>
      <c r="AV273" s="129"/>
      <c r="AW273" s="129"/>
      <c r="AX273" s="158">
        <f>AY273</f>
        <v>25000</v>
      </c>
      <c r="AY273" s="129">
        <v>25000</v>
      </c>
      <c r="AZ273" s="129"/>
      <c r="BA273" s="129"/>
      <c r="BB273" s="129">
        <f t="shared" ref="BB273:BC282" si="179">AH273-AT273</f>
        <v>0</v>
      </c>
      <c r="BC273" s="129">
        <f t="shared" si="179"/>
        <v>0</v>
      </c>
      <c r="BD273" s="129"/>
      <c r="BE273" s="129"/>
      <c r="BF273" s="129">
        <f t="shared" ref="BF273:BG286" si="180">BB273</f>
        <v>0</v>
      </c>
      <c r="BG273" s="129">
        <f t="shared" si="180"/>
        <v>0</v>
      </c>
      <c r="BH273" s="129"/>
      <c r="BI273" s="129"/>
      <c r="BJ273" s="129">
        <f t="shared" ref="BJ273:BK286" si="181">AX273</f>
        <v>25000</v>
      </c>
      <c r="BK273" s="129">
        <f t="shared" si="181"/>
        <v>25000</v>
      </c>
      <c r="BL273" s="129"/>
      <c r="BM273" s="129"/>
      <c r="BN273" s="129">
        <f t="shared" ref="BN273:BQ324" si="182">N273-V273</f>
        <v>45759.686999999998</v>
      </c>
      <c r="BO273" s="129">
        <f t="shared" si="182"/>
        <v>45759.686999999998</v>
      </c>
      <c r="BP273" s="129">
        <f t="shared" si="182"/>
        <v>0</v>
      </c>
      <c r="BQ273" s="129">
        <f t="shared" si="182"/>
        <v>0</v>
      </c>
      <c r="BR273" s="129">
        <v>86400</v>
      </c>
      <c r="BS273" s="129">
        <v>86400</v>
      </c>
      <c r="BT273" s="129">
        <v>0</v>
      </c>
      <c r="BU273" s="129">
        <v>0</v>
      </c>
      <c r="BV273" s="157">
        <v>86400</v>
      </c>
      <c r="BW273" s="157">
        <v>86400</v>
      </c>
      <c r="BX273" s="157">
        <v>0</v>
      </c>
      <c r="BY273" s="157">
        <v>0</v>
      </c>
      <c r="BZ273" s="157">
        <v>86400</v>
      </c>
      <c r="CA273" s="157">
        <v>86400</v>
      </c>
      <c r="CB273" s="157">
        <v>0</v>
      </c>
      <c r="CC273" s="157">
        <v>0</v>
      </c>
      <c r="CD273" s="157">
        <f t="shared" si="169"/>
        <v>0</v>
      </c>
      <c r="CE273" s="157">
        <f t="shared" si="170"/>
        <v>0</v>
      </c>
      <c r="CF273" s="225"/>
      <c r="CG273" s="44">
        <f t="shared" si="146"/>
        <v>0</v>
      </c>
      <c r="CH273" t="s">
        <v>1547</v>
      </c>
      <c r="CI273" t="s">
        <v>62</v>
      </c>
      <c r="CJ273" t="s">
        <v>1681</v>
      </c>
      <c r="CK273" t="s">
        <v>1560</v>
      </c>
      <c r="CN273" s="1" t="e">
        <f>CE273-#REF!</f>
        <v>#REF!</v>
      </c>
      <c r="CP273" s="44"/>
      <c r="CQ273" s="144"/>
    </row>
    <row r="274" spans="1:95" ht="28.15" customHeight="1">
      <c r="A274" s="154">
        <v>2</v>
      </c>
      <c r="B274" s="196" t="s">
        <v>1896</v>
      </c>
      <c r="C274" s="103" t="s">
        <v>8</v>
      </c>
      <c r="D274" s="103"/>
      <c r="E274" s="103"/>
      <c r="F274" s="211" t="s">
        <v>9</v>
      </c>
      <c r="G274" s="196"/>
      <c r="H274" s="211" t="s">
        <v>45</v>
      </c>
      <c r="I274" s="211" t="s">
        <v>1897</v>
      </c>
      <c r="J274" s="153">
        <v>121522</v>
      </c>
      <c r="K274" s="153">
        <v>121522</v>
      </c>
      <c r="L274" s="157">
        <v>0</v>
      </c>
      <c r="M274" s="153">
        <v>0</v>
      </c>
      <c r="N274" s="129">
        <v>88000</v>
      </c>
      <c r="O274" s="129">
        <v>88000</v>
      </c>
      <c r="P274" s="129">
        <v>0</v>
      </c>
      <c r="Q274" s="129">
        <v>0</v>
      </c>
      <c r="R274" s="129">
        <v>88000</v>
      </c>
      <c r="S274" s="129">
        <v>88000</v>
      </c>
      <c r="T274" s="129"/>
      <c r="U274" s="236"/>
      <c r="V274" s="129">
        <f t="shared" si="177"/>
        <v>26790.891</v>
      </c>
      <c r="W274" s="129">
        <f t="shared" si="177"/>
        <v>26790.891</v>
      </c>
      <c r="X274" s="129">
        <f t="shared" si="177"/>
        <v>0</v>
      </c>
      <c r="Y274" s="129">
        <f t="shared" si="177"/>
        <v>0</v>
      </c>
      <c r="Z274" s="236"/>
      <c r="AA274" s="236"/>
      <c r="AB274" s="236"/>
      <c r="AC274" s="236"/>
      <c r="AD274" s="236"/>
      <c r="AE274" s="236"/>
      <c r="AF274" s="236"/>
      <c r="AG274" s="236"/>
      <c r="AH274" s="236">
        <v>1790.8910000000001</v>
      </c>
      <c r="AI274" s="236">
        <v>1790.8910000000001</v>
      </c>
      <c r="AJ274" s="236"/>
      <c r="AK274" s="236"/>
      <c r="AL274" s="129">
        <f t="shared" si="178"/>
        <v>0</v>
      </c>
      <c r="AM274" s="129">
        <f t="shared" si="178"/>
        <v>0</v>
      </c>
      <c r="AN274" s="129"/>
      <c r="AO274" s="129"/>
      <c r="AP274" s="129"/>
      <c r="AQ274" s="129"/>
      <c r="AR274" s="129"/>
      <c r="AS274" s="129"/>
      <c r="AT274" s="129">
        <v>1790.8910000000001</v>
      </c>
      <c r="AU274" s="129">
        <v>1790.8910000000001</v>
      </c>
      <c r="AV274" s="129"/>
      <c r="AW274" s="129"/>
      <c r="AX274" s="158">
        <f>AY274</f>
        <v>25000</v>
      </c>
      <c r="AY274" s="236">
        <v>25000</v>
      </c>
      <c r="AZ274" s="236"/>
      <c r="BA274" s="236"/>
      <c r="BB274" s="129">
        <f t="shared" si="179"/>
        <v>0</v>
      </c>
      <c r="BC274" s="129">
        <f t="shared" si="179"/>
        <v>0</v>
      </c>
      <c r="BD274" s="129"/>
      <c r="BE274" s="129"/>
      <c r="BF274" s="129">
        <f t="shared" si="180"/>
        <v>0</v>
      </c>
      <c r="BG274" s="129">
        <f t="shared" si="180"/>
        <v>0</v>
      </c>
      <c r="BH274" s="129"/>
      <c r="BI274" s="129"/>
      <c r="BJ274" s="129">
        <f t="shared" si="181"/>
        <v>25000</v>
      </c>
      <c r="BK274" s="129">
        <f t="shared" si="181"/>
        <v>25000</v>
      </c>
      <c r="BL274" s="236"/>
      <c r="BM274" s="236"/>
      <c r="BN274" s="129">
        <f t="shared" si="182"/>
        <v>61209.108999999997</v>
      </c>
      <c r="BO274" s="129">
        <f t="shared" si="182"/>
        <v>61209.108999999997</v>
      </c>
      <c r="BP274" s="129">
        <f t="shared" si="182"/>
        <v>0</v>
      </c>
      <c r="BQ274" s="129">
        <f t="shared" si="182"/>
        <v>0</v>
      </c>
      <c r="BR274" s="129">
        <v>88000</v>
      </c>
      <c r="BS274" s="129">
        <v>88000</v>
      </c>
      <c r="BT274" s="129">
        <v>0</v>
      </c>
      <c r="BU274" s="129">
        <v>0</v>
      </c>
      <c r="BV274" s="157">
        <v>88000</v>
      </c>
      <c r="BW274" s="157">
        <v>88000</v>
      </c>
      <c r="BX274" s="157">
        <v>0</v>
      </c>
      <c r="BY274" s="157">
        <v>0</v>
      </c>
      <c r="BZ274" s="157">
        <v>88000</v>
      </c>
      <c r="CA274" s="157">
        <v>88000</v>
      </c>
      <c r="CB274" s="157">
        <v>0</v>
      </c>
      <c r="CC274" s="157">
        <v>0</v>
      </c>
      <c r="CD274" s="157">
        <f t="shared" si="169"/>
        <v>0</v>
      </c>
      <c r="CE274" s="157">
        <f t="shared" si="170"/>
        <v>0</v>
      </c>
      <c r="CF274" s="211"/>
      <c r="CG274" s="44">
        <f t="shared" si="146"/>
        <v>0</v>
      </c>
      <c r="CH274" t="s">
        <v>1547</v>
      </c>
      <c r="CI274" t="s">
        <v>62</v>
      </c>
      <c r="CJ274" t="s">
        <v>1681</v>
      </c>
      <c r="CK274" t="s">
        <v>1560</v>
      </c>
      <c r="CN274" s="1" t="e">
        <f>CE274-#REF!</f>
        <v>#REF!</v>
      </c>
      <c r="CP274" s="44"/>
      <c r="CQ274" s="144"/>
    </row>
    <row r="275" spans="1:95" ht="28.15" customHeight="1">
      <c r="A275" s="154">
        <v>3</v>
      </c>
      <c r="B275" s="196" t="s">
        <v>1730</v>
      </c>
      <c r="C275" s="103" t="s">
        <v>8</v>
      </c>
      <c r="D275" s="103"/>
      <c r="E275" s="103"/>
      <c r="F275" s="211" t="s">
        <v>9</v>
      </c>
      <c r="G275" s="181"/>
      <c r="H275" s="179" t="s">
        <v>45</v>
      </c>
      <c r="I275" s="179" t="s">
        <v>1898</v>
      </c>
      <c r="J275" s="223">
        <v>61500</v>
      </c>
      <c r="K275" s="223">
        <v>61500</v>
      </c>
      <c r="L275" s="157">
        <v>0</v>
      </c>
      <c r="M275" s="223">
        <v>0</v>
      </c>
      <c r="N275" s="129">
        <v>55100</v>
      </c>
      <c r="O275" s="129">
        <v>55100</v>
      </c>
      <c r="P275" s="129">
        <v>0</v>
      </c>
      <c r="Q275" s="129">
        <v>0</v>
      </c>
      <c r="R275" s="129">
        <v>55100</v>
      </c>
      <c r="S275" s="129">
        <v>55100</v>
      </c>
      <c r="T275" s="129"/>
      <c r="U275" s="129"/>
      <c r="V275" s="129">
        <f t="shared" si="177"/>
        <v>15000</v>
      </c>
      <c r="W275" s="129">
        <f t="shared" si="177"/>
        <v>15000</v>
      </c>
      <c r="X275" s="129">
        <f t="shared" si="177"/>
        <v>0</v>
      </c>
      <c r="Y275" s="129">
        <f t="shared" si="177"/>
        <v>0</v>
      </c>
      <c r="Z275" s="129"/>
      <c r="AA275" s="129"/>
      <c r="AB275" s="129"/>
      <c r="AC275" s="129"/>
      <c r="AD275" s="129"/>
      <c r="AE275" s="129"/>
      <c r="AF275" s="129"/>
      <c r="AG275" s="129"/>
      <c r="AH275" s="129"/>
      <c r="AI275" s="129"/>
      <c r="AJ275" s="129"/>
      <c r="AK275" s="129"/>
      <c r="AL275" s="129">
        <f t="shared" si="178"/>
        <v>0</v>
      </c>
      <c r="AM275" s="129">
        <f t="shared" si="178"/>
        <v>0</v>
      </c>
      <c r="AN275" s="129"/>
      <c r="AO275" s="129"/>
      <c r="AP275" s="129"/>
      <c r="AQ275" s="129"/>
      <c r="AR275" s="129"/>
      <c r="AS275" s="129"/>
      <c r="AT275" s="129">
        <v>0</v>
      </c>
      <c r="AU275" s="129">
        <v>0</v>
      </c>
      <c r="AV275" s="129"/>
      <c r="AW275" s="129"/>
      <c r="AX275" s="158">
        <v>15000</v>
      </c>
      <c r="AY275" s="129">
        <v>15000</v>
      </c>
      <c r="AZ275" s="129"/>
      <c r="BA275" s="129"/>
      <c r="BB275" s="129">
        <f t="shared" si="179"/>
        <v>0</v>
      </c>
      <c r="BC275" s="129">
        <f t="shared" si="179"/>
        <v>0</v>
      </c>
      <c r="BD275" s="129"/>
      <c r="BE275" s="129"/>
      <c r="BF275" s="129">
        <f t="shared" si="180"/>
        <v>0</v>
      </c>
      <c r="BG275" s="129">
        <f t="shared" si="180"/>
        <v>0</v>
      </c>
      <c r="BH275" s="129"/>
      <c r="BI275" s="129"/>
      <c r="BJ275" s="129">
        <f t="shared" si="181"/>
        <v>15000</v>
      </c>
      <c r="BK275" s="129">
        <f t="shared" si="181"/>
        <v>15000</v>
      </c>
      <c r="BL275" s="129"/>
      <c r="BM275" s="129"/>
      <c r="BN275" s="129">
        <f t="shared" si="182"/>
        <v>40100</v>
      </c>
      <c r="BO275" s="129">
        <f t="shared" si="182"/>
        <v>40100</v>
      </c>
      <c r="BP275" s="129">
        <f t="shared" si="182"/>
        <v>0</v>
      </c>
      <c r="BQ275" s="129">
        <f t="shared" si="182"/>
        <v>0</v>
      </c>
      <c r="BR275" s="129">
        <v>55100</v>
      </c>
      <c r="BS275" s="129">
        <v>55100</v>
      </c>
      <c r="BT275" s="129">
        <v>0</v>
      </c>
      <c r="BU275" s="129">
        <v>0</v>
      </c>
      <c r="BV275" s="157">
        <v>55100</v>
      </c>
      <c r="BW275" s="157">
        <v>55100</v>
      </c>
      <c r="BX275" s="157">
        <v>0</v>
      </c>
      <c r="BY275" s="157">
        <v>0</v>
      </c>
      <c r="BZ275" s="157">
        <v>55100</v>
      </c>
      <c r="CA275" s="157">
        <v>55100</v>
      </c>
      <c r="CB275" s="157">
        <v>0</v>
      </c>
      <c r="CC275" s="157">
        <v>0</v>
      </c>
      <c r="CD275" s="157">
        <f t="shared" si="169"/>
        <v>0</v>
      </c>
      <c r="CE275" s="157">
        <f t="shared" si="170"/>
        <v>0</v>
      </c>
      <c r="CF275" s="225"/>
      <c r="CG275" s="44">
        <f t="shared" si="146"/>
        <v>0</v>
      </c>
      <c r="CH275" t="s">
        <v>1547</v>
      </c>
      <c r="CI275" t="s">
        <v>62</v>
      </c>
      <c r="CJ275" t="s">
        <v>1681</v>
      </c>
      <c r="CK275" t="s">
        <v>1560</v>
      </c>
      <c r="CN275" s="1" t="e">
        <f>CE275-#REF!</f>
        <v>#REF!</v>
      </c>
      <c r="CP275" s="44"/>
      <c r="CQ275" s="144"/>
    </row>
    <row r="276" spans="1:95" ht="28.15" customHeight="1">
      <c r="A276" s="154">
        <v>4</v>
      </c>
      <c r="B276" s="210" t="s">
        <v>1717</v>
      </c>
      <c r="C276" s="156" t="s">
        <v>1589</v>
      </c>
      <c r="D276" s="156"/>
      <c r="E276" s="156"/>
      <c r="F276" s="211" t="s">
        <v>17</v>
      </c>
      <c r="G276" s="181"/>
      <c r="H276" s="179" t="s">
        <v>45</v>
      </c>
      <c r="I276" s="179" t="s">
        <v>1899</v>
      </c>
      <c r="J276" s="153">
        <v>730.54</v>
      </c>
      <c r="K276" s="153">
        <v>730.54</v>
      </c>
      <c r="L276" s="157">
        <v>0</v>
      </c>
      <c r="M276" s="153">
        <v>0</v>
      </c>
      <c r="N276" s="129">
        <v>620</v>
      </c>
      <c r="O276" s="129">
        <v>620</v>
      </c>
      <c r="P276" s="129">
        <v>0</v>
      </c>
      <c r="Q276" s="129">
        <v>0</v>
      </c>
      <c r="R276" s="129">
        <v>620</v>
      </c>
      <c r="S276" s="129">
        <v>620</v>
      </c>
      <c r="T276" s="129"/>
      <c r="U276" s="129"/>
      <c r="V276" s="129">
        <f t="shared" si="177"/>
        <v>620</v>
      </c>
      <c r="W276" s="129">
        <f t="shared" si="177"/>
        <v>620</v>
      </c>
      <c r="X276" s="129">
        <f t="shared" si="177"/>
        <v>0</v>
      </c>
      <c r="Y276" s="129">
        <f t="shared" si="177"/>
        <v>0</v>
      </c>
      <c r="Z276" s="129"/>
      <c r="AA276" s="129"/>
      <c r="AB276" s="129"/>
      <c r="AC276" s="129"/>
      <c r="AD276" s="129"/>
      <c r="AE276" s="129"/>
      <c r="AF276" s="129"/>
      <c r="AG276" s="129"/>
      <c r="AH276" s="129">
        <v>620</v>
      </c>
      <c r="AI276" s="129">
        <v>620</v>
      </c>
      <c r="AJ276" s="129"/>
      <c r="AK276" s="129"/>
      <c r="AL276" s="129">
        <f t="shared" si="178"/>
        <v>0</v>
      </c>
      <c r="AM276" s="129">
        <f t="shared" si="178"/>
        <v>0</v>
      </c>
      <c r="AN276" s="129"/>
      <c r="AO276" s="129"/>
      <c r="AP276" s="129"/>
      <c r="AQ276" s="129"/>
      <c r="AR276" s="129"/>
      <c r="AS276" s="129"/>
      <c r="AT276" s="129">
        <v>620</v>
      </c>
      <c r="AU276" s="129">
        <v>620</v>
      </c>
      <c r="AV276" s="129"/>
      <c r="AW276" s="129"/>
      <c r="AX276" s="158"/>
      <c r="AY276" s="129"/>
      <c r="AZ276" s="129"/>
      <c r="BA276" s="129"/>
      <c r="BB276" s="129">
        <f t="shared" si="179"/>
        <v>0</v>
      </c>
      <c r="BC276" s="129">
        <f t="shared" si="179"/>
        <v>0</v>
      </c>
      <c r="BD276" s="129"/>
      <c r="BE276" s="129"/>
      <c r="BF276" s="129">
        <f t="shared" si="180"/>
        <v>0</v>
      </c>
      <c r="BG276" s="129">
        <f t="shared" si="180"/>
        <v>0</v>
      </c>
      <c r="BH276" s="129"/>
      <c r="BI276" s="129"/>
      <c r="BJ276" s="129">
        <f t="shared" si="181"/>
        <v>0</v>
      </c>
      <c r="BK276" s="129">
        <f t="shared" si="181"/>
        <v>0</v>
      </c>
      <c r="BL276" s="129"/>
      <c r="BM276" s="129"/>
      <c r="BN276" s="129">
        <f t="shared" si="182"/>
        <v>0</v>
      </c>
      <c r="BO276" s="129">
        <f t="shared" si="182"/>
        <v>0</v>
      </c>
      <c r="BP276" s="129">
        <f t="shared" si="182"/>
        <v>0</v>
      </c>
      <c r="BQ276" s="129">
        <f t="shared" si="182"/>
        <v>0</v>
      </c>
      <c r="BR276" s="129">
        <v>620</v>
      </c>
      <c r="BS276" s="129">
        <v>620</v>
      </c>
      <c r="BT276" s="129">
        <v>0</v>
      </c>
      <c r="BU276" s="129">
        <v>0</v>
      </c>
      <c r="BV276" s="157">
        <v>620</v>
      </c>
      <c r="BW276" s="157">
        <v>620</v>
      </c>
      <c r="BX276" s="157">
        <v>0</v>
      </c>
      <c r="BY276" s="157">
        <v>0</v>
      </c>
      <c r="BZ276" s="157">
        <v>620</v>
      </c>
      <c r="CA276" s="157">
        <v>620</v>
      </c>
      <c r="CB276" s="157">
        <v>0</v>
      </c>
      <c r="CC276" s="157">
        <v>0</v>
      </c>
      <c r="CD276" s="157">
        <f t="shared" si="169"/>
        <v>0</v>
      </c>
      <c r="CE276" s="157">
        <f t="shared" si="170"/>
        <v>0</v>
      </c>
      <c r="CF276" s="225"/>
      <c r="CG276" s="44">
        <f t="shared" si="146"/>
        <v>0</v>
      </c>
      <c r="CH276" t="s">
        <v>1549</v>
      </c>
      <c r="CI276" t="s">
        <v>62</v>
      </c>
      <c r="CJ276" t="s">
        <v>1681</v>
      </c>
      <c r="CK276" t="s">
        <v>1560</v>
      </c>
      <c r="CN276" s="1" t="e">
        <f>CE276-#REF!</f>
        <v>#REF!</v>
      </c>
      <c r="CP276" s="44"/>
      <c r="CQ276" s="144"/>
    </row>
    <row r="277" spans="1:95" ht="28.15" customHeight="1">
      <c r="A277" s="154">
        <v>5</v>
      </c>
      <c r="B277" s="196" t="s">
        <v>1718</v>
      </c>
      <c r="C277" s="211" t="s">
        <v>1719</v>
      </c>
      <c r="D277" s="211"/>
      <c r="E277" s="211"/>
      <c r="F277" s="214" t="s">
        <v>9</v>
      </c>
      <c r="G277" s="181"/>
      <c r="H277" s="179" t="s">
        <v>45</v>
      </c>
      <c r="I277" s="179" t="s">
        <v>1900</v>
      </c>
      <c r="J277" s="153">
        <v>4193</v>
      </c>
      <c r="K277" s="153">
        <v>4193</v>
      </c>
      <c r="L277" s="157">
        <v>0</v>
      </c>
      <c r="M277" s="153">
        <v>0</v>
      </c>
      <c r="N277" s="129">
        <v>3720</v>
      </c>
      <c r="O277" s="129">
        <v>3720</v>
      </c>
      <c r="P277" s="129">
        <v>0</v>
      </c>
      <c r="Q277" s="129">
        <v>0</v>
      </c>
      <c r="R277" s="129">
        <v>3720</v>
      </c>
      <c r="S277" s="129">
        <v>3720</v>
      </c>
      <c r="T277" s="129"/>
      <c r="U277" s="129"/>
      <c r="V277" s="129">
        <f t="shared" si="177"/>
        <v>3720</v>
      </c>
      <c r="W277" s="129">
        <f t="shared" si="177"/>
        <v>3720</v>
      </c>
      <c r="X277" s="129">
        <f t="shared" si="177"/>
        <v>0</v>
      </c>
      <c r="Y277" s="129">
        <f t="shared" si="177"/>
        <v>0</v>
      </c>
      <c r="Z277" s="129"/>
      <c r="AA277" s="129"/>
      <c r="AB277" s="129"/>
      <c r="AC277" s="129"/>
      <c r="AD277" s="129"/>
      <c r="AE277" s="129"/>
      <c r="AF277" s="129"/>
      <c r="AG277" s="129"/>
      <c r="AH277" s="129"/>
      <c r="AI277" s="129"/>
      <c r="AJ277" s="129"/>
      <c r="AK277" s="129"/>
      <c r="AL277" s="129">
        <f t="shared" si="178"/>
        <v>0</v>
      </c>
      <c r="AM277" s="129">
        <f t="shared" si="178"/>
        <v>0</v>
      </c>
      <c r="AN277" s="129"/>
      <c r="AO277" s="129"/>
      <c r="AP277" s="129"/>
      <c r="AQ277" s="129"/>
      <c r="AR277" s="129"/>
      <c r="AS277" s="129"/>
      <c r="AT277" s="129">
        <v>0</v>
      </c>
      <c r="AU277" s="129">
        <v>0</v>
      </c>
      <c r="AV277" s="129"/>
      <c r="AW277" s="129"/>
      <c r="AX277" s="158">
        <f>AY277</f>
        <v>3720</v>
      </c>
      <c r="AY277" s="129">
        <v>3720</v>
      </c>
      <c r="AZ277" s="129"/>
      <c r="BA277" s="129"/>
      <c r="BB277" s="129">
        <f t="shared" si="179"/>
        <v>0</v>
      </c>
      <c r="BC277" s="129">
        <f t="shared" si="179"/>
        <v>0</v>
      </c>
      <c r="BD277" s="129"/>
      <c r="BE277" s="129"/>
      <c r="BF277" s="129">
        <f t="shared" si="180"/>
        <v>0</v>
      </c>
      <c r="BG277" s="129">
        <f t="shared" si="180"/>
        <v>0</v>
      </c>
      <c r="BH277" s="129"/>
      <c r="BI277" s="129"/>
      <c r="BJ277" s="129">
        <f t="shared" si="181"/>
        <v>3720</v>
      </c>
      <c r="BK277" s="129">
        <f t="shared" si="181"/>
        <v>3720</v>
      </c>
      <c r="BL277" s="129"/>
      <c r="BM277" s="129"/>
      <c r="BN277" s="129">
        <f t="shared" si="182"/>
        <v>0</v>
      </c>
      <c r="BO277" s="129">
        <f t="shared" si="182"/>
        <v>0</v>
      </c>
      <c r="BP277" s="129">
        <f t="shared" si="182"/>
        <v>0</v>
      </c>
      <c r="BQ277" s="129">
        <f t="shared" si="182"/>
        <v>0</v>
      </c>
      <c r="BR277" s="129">
        <v>3720</v>
      </c>
      <c r="BS277" s="129">
        <v>3720</v>
      </c>
      <c r="BT277" s="129">
        <v>0</v>
      </c>
      <c r="BU277" s="129">
        <v>0</v>
      </c>
      <c r="BV277" s="157">
        <v>3720</v>
      </c>
      <c r="BW277" s="157">
        <v>3720</v>
      </c>
      <c r="BX277" s="157">
        <v>0</v>
      </c>
      <c r="BY277" s="157">
        <v>0</v>
      </c>
      <c r="BZ277" s="157">
        <v>3720</v>
      </c>
      <c r="CA277" s="157">
        <v>3720</v>
      </c>
      <c r="CB277" s="157">
        <v>0</v>
      </c>
      <c r="CC277" s="157">
        <v>0</v>
      </c>
      <c r="CD277" s="157">
        <f t="shared" si="169"/>
        <v>0</v>
      </c>
      <c r="CE277" s="157">
        <f t="shared" si="170"/>
        <v>0</v>
      </c>
      <c r="CF277" s="225"/>
      <c r="CG277" s="44">
        <f t="shared" si="146"/>
        <v>0</v>
      </c>
      <c r="CH277" t="s">
        <v>1549</v>
      </c>
      <c r="CI277" t="s">
        <v>62</v>
      </c>
      <c r="CJ277" t="s">
        <v>1681</v>
      </c>
      <c r="CK277" t="s">
        <v>1560</v>
      </c>
      <c r="CN277" s="1" t="e">
        <f>CE277-#REF!</f>
        <v>#REF!</v>
      </c>
      <c r="CP277" s="44"/>
      <c r="CQ277" s="144"/>
    </row>
    <row r="278" spans="1:95" ht="28.15" customHeight="1">
      <c r="A278" s="154">
        <v>6</v>
      </c>
      <c r="B278" s="196" t="s">
        <v>1720</v>
      </c>
      <c r="C278" s="211" t="s">
        <v>50</v>
      </c>
      <c r="D278" s="211"/>
      <c r="E278" s="211"/>
      <c r="F278" s="214" t="s">
        <v>9</v>
      </c>
      <c r="G278" s="181"/>
      <c r="H278" s="179" t="s">
        <v>45</v>
      </c>
      <c r="I278" s="179" t="s">
        <v>1901</v>
      </c>
      <c r="J278" s="153">
        <v>1879</v>
      </c>
      <c r="K278" s="153">
        <v>1879</v>
      </c>
      <c r="L278" s="157">
        <v>0</v>
      </c>
      <c r="M278" s="153">
        <v>0</v>
      </c>
      <c r="N278" s="129">
        <v>1640</v>
      </c>
      <c r="O278" s="129">
        <v>1640</v>
      </c>
      <c r="P278" s="129">
        <v>0</v>
      </c>
      <c r="Q278" s="129">
        <v>0</v>
      </c>
      <c r="R278" s="129">
        <v>1640</v>
      </c>
      <c r="S278" s="129">
        <v>1640</v>
      </c>
      <c r="T278" s="129"/>
      <c r="U278" s="129"/>
      <c r="V278" s="129">
        <f t="shared" si="177"/>
        <v>0</v>
      </c>
      <c r="W278" s="129">
        <f t="shared" si="177"/>
        <v>0</v>
      </c>
      <c r="X278" s="129">
        <f t="shared" si="177"/>
        <v>0</v>
      </c>
      <c r="Y278" s="129">
        <f t="shared" si="177"/>
        <v>0</v>
      </c>
      <c r="Z278" s="129"/>
      <c r="AA278" s="129"/>
      <c r="AB278" s="129"/>
      <c r="AC278" s="129"/>
      <c r="AD278" s="129"/>
      <c r="AE278" s="129"/>
      <c r="AF278" s="129"/>
      <c r="AG278" s="129"/>
      <c r="AH278" s="129"/>
      <c r="AI278" s="129"/>
      <c r="AJ278" s="129"/>
      <c r="AK278" s="129"/>
      <c r="AL278" s="129">
        <f t="shared" si="178"/>
        <v>0</v>
      </c>
      <c r="AM278" s="129">
        <f t="shared" si="178"/>
        <v>0</v>
      </c>
      <c r="AN278" s="129"/>
      <c r="AO278" s="129"/>
      <c r="AP278" s="129"/>
      <c r="AQ278" s="129"/>
      <c r="AR278" s="129"/>
      <c r="AS278" s="129"/>
      <c r="AT278" s="129">
        <v>0</v>
      </c>
      <c r="AU278" s="129">
        <v>0</v>
      </c>
      <c r="AV278" s="129"/>
      <c r="AW278" s="129"/>
      <c r="AX278" s="158">
        <f>AY278</f>
        <v>0</v>
      </c>
      <c r="AY278" s="129"/>
      <c r="AZ278" s="129"/>
      <c r="BA278" s="129"/>
      <c r="BB278" s="129">
        <f t="shared" si="179"/>
        <v>0</v>
      </c>
      <c r="BC278" s="129">
        <f t="shared" si="179"/>
        <v>0</v>
      </c>
      <c r="BD278" s="129"/>
      <c r="BE278" s="129"/>
      <c r="BF278" s="129">
        <f t="shared" si="180"/>
        <v>0</v>
      </c>
      <c r="BG278" s="129">
        <f t="shared" si="180"/>
        <v>0</v>
      </c>
      <c r="BH278" s="129"/>
      <c r="BI278" s="129"/>
      <c r="BJ278" s="129">
        <f t="shared" si="181"/>
        <v>0</v>
      </c>
      <c r="BK278" s="129">
        <f t="shared" si="181"/>
        <v>0</v>
      </c>
      <c r="BL278" s="129"/>
      <c r="BM278" s="129"/>
      <c r="BN278" s="129">
        <f t="shared" si="182"/>
        <v>1640</v>
      </c>
      <c r="BO278" s="129">
        <f t="shared" si="182"/>
        <v>1640</v>
      </c>
      <c r="BP278" s="129">
        <f t="shared" si="182"/>
        <v>0</v>
      </c>
      <c r="BQ278" s="129">
        <f t="shared" si="182"/>
        <v>0</v>
      </c>
      <c r="BR278" s="129">
        <v>1640</v>
      </c>
      <c r="BS278" s="129">
        <v>1640</v>
      </c>
      <c r="BT278" s="129">
        <v>0</v>
      </c>
      <c r="BU278" s="129">
        <v>0</v>
      </c>
      <c r="BV278" s="157">
        <v>1640</v>
      </c>
      <c r="BW278" s="157">
        <v>1640</v>
      </c>
      <c r="BX278" s="157">
        <v>0</v>
      </c>
      <c r="BY278" s="157">
        <v>0</v>
      </c>
      <c r="BZ278" s="157">
        <v>1640</v>
      </c>
      <c r="CA278" s="157">
        <v>1640</v>
      </c>
      <c r="CB278" s="157">
        <v>0</v>
      </c>
      <c r="CC278" s="157">
        <v>0</v>
      </c>
      <c r="CD278" s="157">
        <f t="shared" si="169"/>
        <v>0</v>
      </c>
      <c r="CE278" s="157">
        <f t="shared" si="170"/>
        <v>0</v>
      </c>
      <c r="CF278" s="159"/>
      <c r="CG278" s="44">
        <f t="shared" si="146"/>
        <v>0</v>
      </c>
      <c r="CH278" t="s">
        <v>1549</v>
      </c>
      <c r="CI278" t="s">
        <v>62</v>
      </c>
      <c r="CJ278" t="s">
        <v>1681</v>
      </c>
      <c r="CK278" t="s">
        <v>1560</v>
      </c>
      <c r="CN278" s="1" t="e">
        <f>CE278-#REF!</f>
        <v>#REF!</v>
      </c>
      <c r="CP278" s="44"/>
      <c r="CQ278" s="144"/>
    </row>
    <row r="279" spans="1:95" ht="28.15" customHeight="1">
      <c r="A279" s="154">
        <v>7</v>
      </c>
      <c r="B279" s="171" t="s">
        <v>1724</v>
      </c>
      <c r="C279" s="103" t="s">
        <v>1902</v>
      </c>
      <c r="D279" s="103"/>
      <c r="E279" s="103"/>
      <c r="F279" s="156" t="s">
        <v>9</v>
      </c>
      <c r="G279" s="155"/>
      <c r="H279" s="156" t="s">
        <v>1708</v>
      </c>
      <c r="I279" s="103" t="s">
        <v>1903</v>
      </c>
      <c r="J279" s="105">
        <v>950</v>
      </c>
      <c r="K279" s="157">
        <v>950</v>
      </c>
      <c r="L279" s="157">
        <v>0</v>
      </c>
      <c r="M279" s="157">
        <v>0</v>
      </c>
      <c r="N279" s="129">
        <v>800</v>
      </c>
      <c r="O279" s="129">
        <v>800</v>
      </c>
      <c r="P279" s="129">
        <v>0</v>
      </c>
      <c r="Q279" s="129">
        <v>0</v>
      </c>
      <c r="R279" s="129">
        <v>800</v>
      </c>
      <c r="S279" s="129">
        <v>800</v>
      </c>
      <c r="T279" s="129"/>
      <c r="U279" s="129"/>
      <c r="V279" s="129">
        <f t="shared" si="177"/>
        <v>800</v>
      </c>
      <c r="W279" s="129">
        <f t="shared" si="177"/>
        <v>800</v>
      </c>
      <c r="X279" s="129">
        <f t="shared" si="177"/>
        <v>0</v>
      </c>
      <c r="Y279" s="129">
        <f t="shared" si="177"/>
        <v>0</v>
      </c>
      <c r="Z279" s="129"/>
      <c r="AA279" s="129"/>
      <c r="AB279" s="129"/>
      <c r="AC279" s="129"/>
      <c r="AD279" s="129"/>
      <c r="AE279" s="129"/>
      <c r="AF279" s="129"/>
      <c r="AG279" s="129"/>
      <c r="AH279" s="129">
        <v>800</v>
      </c>
      <c r="AI279" s="129">
        <v>800</v>
      </c>
      <c r="AJ279" s="129"/>
      <c r="AK279" s="129"/>
      <c r="AL279" s="129">
        <f t="shared" si="178"/>
        <v>0</v>
      </c>
      <c r="AM279" s="129">
        <f t="shared" si="178"/>
        <v>0</v>
      </c>
      <c r="AN279" s="129"/>
      <c r="AO279" s="129"/>
      <c r="AP279" s="129"/>
      <c r="AQ279" s="129"/>
      <c r="AR279" s="129"/>
      <c r="AS279" s="129"/>
      <c r="AT279" s="129">
        <v>800</v>
      </c>
      <c r="AU279" s="129">
        <v>800</v>
      </c>
      <c r="AV279" s="129"/>
      <c r="AW279" s="129"/>
      <c r="AX279" s="158">
        <f>AY279</f>
        <v>0</v>
      </c>
      <c r="AY279" s="129"/>
      <c r="AZ279" s="129"/>
      <c r="BA279" s="129"/>
      <c r="BB279" s="129">
        <f t="shared" si="179"/>
        <v>0</v>
      </c>
      <c r="BC279" s="129">
        <f t="shared" si="179"/>
        <v>0</v>
      </c>
      <c r="BD279" s="129"/>
      <c r="BE279" s="129"/>
      <c r="BF279" s="129">
        <f t="shared" si="180"/>
        <v>0</v>
      </c>
      <c r="BG279" s="129">
        <f t="shared" si="180"/>
        <v>0</v>
      </c>
      <c r="BH279" s="129"/>
      <c r="BI279" s="129"/>
      <c r="BJ279" s="129">
        <f t="shared" si="181"/>
        <v>0</v>
      </c>
      <c r="BK279" s="129">
        <f t="shared" si="181"/>
        <v>0</v>
      </c>
      <c r="BL279" s="129"/>
      <c r="BM279" s="129"/>
      <c r="BN279" s="129">
        <f t="shared" si="182"/>
        <v>0</v>
      </c>
      <c r="BO279" s="129">
        <f t="shared" si="182"/>
        <v>0</v>
      </c>
      <c r="BP279" s="129">
        <f t="shared" si="182"/>
        <v>0</v>
      </c>
      <c r="BQ279" s="129">
        <f t="shared" si="182"/>
        <v>0</v>
      </c>
      <c r="BR279" s="129">
        <v>800</v>
      </c>
      <c r="BS279" s="129">
        <v>800</v>
      </c>
      <c r="BT279" s="129">
        <v>0</v>
      </c>
      <c r="BU279" s="129">
        <v>0</v>
      </c>
      <c r="BV279" s="157">
        <v>800</v>
      </c>
      <c r="BW279" s="157">
        <v>800</v>
      </c>
      <c r="BX279" s="157">
        <v>0</v>
      </c>
      <c r="BY279" s="157">
        <v>0</v>
      </c>
      <c r="BZ279" s="157">
        <v>800</v>
      </c>
      <c r="CA279" s="157">
        <v>800</v>
      </c>
      <c r="CB279" s="157">
        <v>0</v>
      </c>
      <c r="CC279" s="157">
        <v>0</v>
      </c>
      <c r="CD279" s="157">
        <f t="shared" si="169"/>
        <v>0</v>
      </c>
      <c r="CE279" s="157">
        <f t="shared" si="170"/>
        <v>0</v>
      </c>
      <c r="CF279" s="225"/>
      <c r="CG279" s="44">
        <f t="shared" ref="CG279:CG339" si="183">BW279-BS279</f>
        <v>0</v>
      </c>
      <c r="CH279" t="s">
        <v>1549</v>
      </c>
      <c r="CI279" t="s">
        <v>62</v>
      </c>
      <c r="CJ279" t="s">
        <v>1681</v>
      </c>
      <c r="CK279" t="s">
        <v>1560</v>
      </c>
      <c r="CN279" s="1" t="e">
        <f>CE279-#REF!</f>
        <v>#REF!</v>
      </c>
      <c r="CP279" s="44"/>
      <c r="CQ279" s="144"/>
    </row>
    <row r="280" spans="1:95" ht="28.15" customHeight="1">
      <c r="A280" s="154">
        <v>8</v>
      </c>
      <c r="B280" s="196" t="s">
        <v>1725</v>
      </c>
      <c r="C280" s="103" t="s">
        <v>1902</v>
      </c>
      <c r="D280" s="103"/>
      <c r="E280" s="103"/>
      <c r="F280" s="211" t="s">
        <v>32</v>
      </c>
      <c r="G280" s="181"/>
      <c r="H280" s="179" t="s">
        <v>1708</v>
      </c>
      <c r="I280" s="179" t="s">
        <v>1904</v>
      </c>
      <c r="J280" s="223">
        <v>12380</v>
      </c>
      <c r="K280" s="223">
        <v>12380</v>
      </c>
      <c r="L280" s="157">
        <v>0</v>
      </c>
      <c r="M280" s="223">
        <v>0</v>
      </c>
      <c r="N280" s="129">
        <v>10900</v>
      </c>
      <c r="O280" s="129">
        <v>10900</v>
      </c>
      <c r="P280" s="129">
        <v>0</v>
      </c>
      <c r="Q280" s="129">
        <v>0</v>
      </c>
      <c r="R280" s="129">
        <v>10900</v>
      </c>
      <c r="S280" s="129">
        <v>10900</v>
      </c>
      <c r="T280" s="129"/>
      <c r="U280" s="129"/>
      <c r="V280" s="129">
        <f t="shared" si="177"/>
        <v>10900</v>
      </c>
      <c r="W280" s="129">
        <f t="shared" si="177"/>
        <v>10900</v>
      </c>
      <c r="X280" s="129">
        <f t="shared" si="177"/>
        <v>0</v>
      </c>
      <c r="Y280" s="129">
        <f t="shared" si="177"/>
        <v>0</v>
      </c>
      <c r="Z280" s="129"/>
      <c r="AA280" s="129"/>
      <c r="AB280" s="129"/>
      <c r="AC280" s="129"/>
      <c r="AD280" s="129"/>
      <c r="AE280" s="129"/>
      <c r="AF280" s="129"/>
      <c r="AG280" s="129"/>
      <c r="AH280" s="129">
        <v>5000</v>
      </c>
      <c r="AI280" s="129">
        <v>5000</v>
      </c>
      <c r="AJ280" s="129"/>
      <c r="AK280" s="129"/>
      <c r="AL280" s="129">
        <f t="shared" si="178"/>
        <v>0</v>
      </c>
      <c r="AM280" s="129">
        <f t="shared" si="178"/>
        <v>0</v>
      </c>
      <c r="AN280" s="129"/>
      <c r="AO280" s="129"/>
      <c r="AP280" s="129"/>
      <c r="AQ280" s="129"/>
      <c r="AR280" s="129"/>
      <c r="AS280" s="129"/>
      <c r="AT280" s="129">
        <v>5000</v>
      </c>
      <c r="AU280" s="129">
        <v>5000</v>
      </c>
      <c r="AV280" s="129"/>
      <c r="AW280" s="129"/>
      <c r="AX280" s="158">
        <f>AY280</f>
        <v>5900</v>
      </c>
      <c r="AY280" s="129">
        <v>5900</v>
      </c>
      <c r="AZ280" s="129"/>
      <c r="BA280" s="129"/>
      <c r="BB280" s="129">
        <f t="shared" si="179"/>
        <v>0</v>
      </c>
      <c r="BC280" s="129">
        <f t="shared" si="179"/>
        <v>0</v>
      </c>
      <c r="BD280" s="129"/>
      <c r="BE280" s="129"/>
      <c r="BF280" s="129">
        <f t="shared" si="180"/>
        <v>0</v>
      </c>
      <c r="BG280" s="129">
        <f t="shared" si="180"/>
        <v>0</v>
      </c>
      <c r="BH280" s="129"/>
      <c r="BI280" s="129"/>
      <c r="BJ280" s="129">
        <f t="shared" si="181"/>
        <v>5900</v>
      </c>
      <c r="BK280" s="129">
        <f t="shared" si="181"/>
        <v>5900</v>
      </c>
      <c r="BL280" s="129"/>
      <c r="BM280" s="129"/>
      <c r="BN280" s="129">
        <f t="shared" si="182"/>
        <v>0</v>
      </c>
      <c r="BO280" s="129">
        <f t="shared" si="182"/>
        <v>0</v>
      </c>
      <c r="BP280" s="129">
        <f t="shared" si="182"/>
        <v>0</v>
      </c>
      <c r="BQ280" s="129">
        <f t="shared" si="182"/>
        <v>0</v>
      </c>
      <c r="BR280" s="129">
        <v>10900</v>
      </c>
      <c r="BS280" s="129">
        <v>10900</v>
      </c>
      <c r="BT280" s="129">
        <v>0</v>
      </c>
      <c r="BU280" s="129">
        <v>0</v>
      </c>
      <c r="BV280" s="157">
        <v>10900</v>
      </c>
      <c r="BW280" s="157">
        <v>10900</v>
      </c>
      <c r="BX280" s="157">
        <v>0</v>
      </c>
      <c r="BY280" s="157">
        <v>0</v>
      </c>
      <c r="BZ280" s="157">
        <v>10900</v>
      </c>
      <c r="CA280" s="157">
        <v>10900</v>
      </c>
      <c r="CB280" s="157">
        <v>0</v>
      </c>
      <c r="CC280" s="157">
        <v>0</v>
      </c>
      <c r="CD280" s="157">
        <f t="shared" si="169"/>
        <v>0</v>
      </c>
      <c r="CE280" s="157">
        <f t="shared" si="170"/>
        <v>0</v>
      </c>
      <c r="CF280" s="225"/>
      <c r="CG280" s="44">
        <f t="shared" si="183"/>
        <v>0</v>
      </c>
      <c r="CH280" t="s">
        <v>1549</v>
      </c>
      <c r="CI280" t="s">
        <v>62</v>
      </c>
      <c r="CJ280" t="s">
        <v>1681</v>
      </c>
      <c r="CK280" t="s">
        <v>1560</v>
      </c>
      <c r="CN280" s="1" t="e">
        <f>CE280-#REF!</f>
        <v>#REF!</v>
      </c>
      <c r="CP280" s="44"/>
      <c r="CQ280" s="144"/>
    </row>
    <row r="281" spans="1:95" ht="28.15" customHeight="1">
      <c r="A281" s="154">
        <v>9</v>
      </c>
      <c r="B281" s="171" t="s">
        <v>1721</v>
      </c>
      <c r="C281" s="103" t="s">
        <v>1902</v>
      </c>
      <c r="D281" s="103"/>
      <c r="E281" s="103"/>
      <c r="F281" s="156" t="s">
        <v>17</v>
      </c>
      <c r="G281" s="155"/>
      <c r="H281" s="156" t="s">
        <v>45</v>
      </c>
      <c r="I281" s="103" t="s">
        <v>1905</v>
      </c>
      <c r="J281" s="105">
        <v>32978</v>
      </c>
      <c r="K281" s="157">
        <v>32978</v>
      </c>
      <c r="L281" s="157"/>
      <c r="M281" s="157"/>
      <c r="N281" s="129">
        <v>28450</v>
      </c>
      <c r="O281" s="129">
        <v>28450</v>
      </c>
      <c r="P281" s="129">
        <v>0</v>
      </c>
      <c r="Q281" s="129">
        <v>0</v>
      </c>
      <c r="R281" s="129">
        <v>28450</v>
      </c>
      <c r="S281" s="129">
        <v>28450</v>
      </c>
      <c r="T281" s="129"/>
      <c r="U281" s="129"/>
      <c r="V281" s="129">
        <f t="shared" si="177"/>
        <v>7000</v>
      </c>
      <c r="W281" s="129">
        <f t="shared" si="177"/>
        <v>7000</v>
      </c>
      <c r="X281" s="129">
        <f t="shared" si="177"/>
        <v>0</v>
      </c>
      <c r="Y281" s="129">
        <f t="shared" si="177"/>
        <v>0</v>
      </c>
      <c r="Z281" s="129"/>
      <c r="AA281" s="129"/>
      <c r="AB281" s="129"/>
      <c r="AC281" s="129"/>
      <c r="AD281" s="129"/>
      <c r="AE281" s="129"/>
      <c r="AF281" s="129"/>
      <c r="AG281" s="129"/>
      <c r="AH281" s="129"/>
      <c r="AI281" s="129"/>
      <c r="AJ281" s="129"/>
      <c r="AK281" s="129"/>
      <c r="AL281" s="129">
        <f t="shared" si="178"/>
        <v>0</v>
      </c>
      <c r="AM281" s="129">
        <f t="shared" si="178"/>
        <v>0</v>
      </c>
      <c r="AN281" s="129"/>
      <c r="AO281" s="129"/>
      <c r="AP281" s="129"/>
      <c r="AQ281" s="129"/>
      <c r="AR281" s="129"/>
      <c r="AS281" s="129"/>
      <c r="AT281" s="129">
        <v>0</v>
      </c>
      <c r="AU281" s="129">
        <v>0</v>
      </c>
      <c r="AV281" s="129"/>
      <c r="AW281" s="129"/>
      <c r="AX281" s="158">
        <v>7000</v>
      </c>
      <c r="AY281" s="129">
        <v>7000</v>
      </c>
      <c r="AZ281" s="129"/>
      <c r="BA281" s="129"/>
      <c r="BB281" s="129">
        <f t="shared" si="179"/>
        <v>0</v>
      </c>
      <c r="BC281" s="129">
        <f t="shared" si="179"/>
        <v>0</v>
      </c>
      <c r="BD281" s="129"/>
      <c r="BE281" s="129"/>
      <c r="BF281" s="129">
        <f t="shared" si="180"/>
        <v>0</v>
      </c>
      <c r="BG281" s="129">
        <f t="shared" si="180"/>
        <v>0</v>
      </c>
      <c r="BH281" s="129"/>
      <c r="BI281" s="129"/>
      <c r="BJ281" s="129">
        <f t="shared" si="181"/>
        <v>7000</v>
      </c>
      <c r="BK281" s="129">
        <f t="shared" si="181"/>
        <v>7000</v>
      </c>
      <c r="BL281" s="129"/>
      <c r="BM281" s="129"/>
      <c r="BN281" s="129">
        <f t="shared" si="182"/>
        <v>21450</v>
      </c>
      <c r="BO281" s="129">
        <f t="shared" si="182"/>
        <v>21450</v>
      </c>
      <c r="BP281" s="129">
        <f t="shared" si="182"/>
        <v>0</v>
      </c>
      <c r="BQ281" s="129">
        <f t="shared" si="182"/>
        <v>0</v>
      </c>
      <c r="BR281" s="129">
        <v>28450</v>
      </c>
      <c r="BS281" s="129">
        <v>28450</v>
      </c>
      <c r="BT281" s="129">
        <v>0</v>
      </c>
      <c r="BU281" s="129">
        <v>0</v>
      </c>
      <c r="BV281" s="157">
        <v>28450</v>
      </c>
      <c r="BW281" s="157">
        <v>28450</v>
      </c>
      <c r="BX281" s="157">
        <v>0</v>
      </c>
      <c r="BY281" s="157">
        <v>0</v>
      </c>
      <c r="BZ281" s="157">
        <v>28450</v>
      </c>
      <c r="CA281" s="157">
        <v>28450</v>
      </c>
      <c r="CB281" s="157">
        <v>0</v>
      </c>
      <c r="CC281" s="157">
        <v>0</v>
      </c>
      <c r="CD281" s="157">
        <f t="shared" si="169"/>
        <v>0</v>
      </c>
      <c r="CE281" s="157">
        <f t="shared" si="170"/>
        <v>0</v>
      </c>
      <c r="CF281" s="225"/>
      <c r="CG281" s="44">
        <f t="shared" si="183"/>
        <v>0</v>
      </c>
      <c r="CH281" t="s">
        <v>1549</v>
      </c>
      <c r="CI281" t="s">
        <v>62</v>
      </c>
      <c r="CJ281" t="s">
        <v>1681</v>
      </c>
      <c r="CK281" t="s">
        <v>1560</v>
      </c>
      <c r="CN281" s="1" t="e">
        <f>CE281-#REF!</f>
        <v>#REF!</v>
      </c>
      <c r="CP281" s="44"/>
      <c r="CQ281" s="144"/>
    </row>
    <row r="282" spans="1:95" ht="28.15" customHeight="1">
      <c r="A282" s="154">
        <v>10</v>
      </c>
      <c r="B282" s="210" t="s">
        <v>1726</v>
      </c>
      <c r="C282" s="103" t="s">
        <v>1902</v>
      </c>
      <c r="D282" s="103"/>
      <c r="E282" s="103"/>
      <c r="F282" s="211" t="s">
        <v>32</v>
      </c>
      <c r="G282" s="181"/>
      <c r="H282" s="179" t="s">
        <v>45</v>
      </c>
      <c r="I282" s="156" t="s">
        <v>1727</v>
      </c>
      <c r="J282" s="153">
        <v>13000</v>
      </c>
      <c r="K282" s="153">
        <v>13000</v>
      </c>
      <c r="L282" s="157">
        <v>0</v>
      </c>
      <c r="M282" s="153">
        <v>0</v>
      </c>
      <c r="N282" s="129">
        <v>12800</v>
      </c>
      <c r="O282" s="129">
        <v>12800</v>
      </c>
      <c r="P282" s="129">
        <v>0</v>
      </c>
      <c r="Q282" s="129">
        <v>0</v>
      </c>
      <c r="R282" s="129">
        <v>11500</v>
      </c>
      <c r="S282" s="129">
        <v>11500</v>
      </c>
      <c r="T282" s="129"/>
      <c r="U282" s="129"/>
      <c r="V282" s="129">
        <f t="shared" si="177"/>
        <v>11499.999721</v>
      </c>
      <c r="W282" s="129">
        <f t="shared" si="177"/>
        <v>11499.999721</v>
      </c>
      <c r="X282" s="129">
        <f t="shared" si="177"/>
        <v>0</v>
      </c>
      <c r="Y282" s="129">
        <f t="shared" si="177"/>
        <v>0</v>
      </c>
      <c r="Z282" s="129"/>
      <c r="AA282" s="129"/>
      <c r="AB282" s="129"/>
      <c r="AC282" s="129"/>
      <c r="AD282" s="129"/>
      <c r="AE282" s="129"/>
      <c r="AF282" s="129"/>
      <c r="AG282" s="129"/>
      <c r="AH282" s="129">
        <v>3270.1567209999994</v>
      </c>
      <c r="AI282" s="129">
        <v>3270.1567209999994</v>
      </c>
      <c r="AJ282" s="129"/>
      <c r="AK282" s="129"/>
      <c r="AL282" s="129">
        <f t="shared" si="178"/>
        <v>0</v>
      </c>
      <c r="AM282" s="129">
        <f t="shared" si="178"/>
        <v>0</v>
      </c>
      <c r="AN282" s="129"/>
      <c r="AO282" s="129"/>
      <c r="AP282" s="129"/>
      <c r="AQ282" s="129"/>
      <c r="AR282" s="129"/>
      <c r="AS282" s="129"/>
      <c r="AT282" s="129">
        <v>3144.7069999999999</v>
      </c>
      <c r="AU282" s="129">
        <v>3144.7069999999999</v>
      </c>
      <c r="AV282" s="129"/>
      <c r="AW282" s="129"/>
      <c r="AX282" s="129">
        <v>8229.8430000000008</v>
      </c>
      <c r="AY282" s="129">
        <v>8229.8430000000008</v>
      </c>
      <c r="AZ282" s="129"/>
      <c r="BA282" s="129"/>
      <c r="BB282" s="129">
        <f t="shared" si="179"/>
        <v>125.4497209999995</v>
      </c>
      <c r="BC282" s="129">
        <f t="shared" si="179"/>
        <v>125.4497209999995</v>
      </c>
      <c r="BD282" s="129"/>
      <c r="BE282" s="129"/>
      <c r="BF282" s="129">
        <f t="shared" si="180"/>
        <v>125.4497209999995</v>
      </c>
      <c r="BG282" s="129">
        <f t="shared" si="180"/>
        <v>125.4497209999995</v>
      </c>
      <c r="BH282" s="129"/>
      <c r="BI282" s="129"/>
      <c r="BJ282" s="129">
        <f t="shared" si="181"/>
        <v>8229.8430000000008</v>
      </c>
      <c r="BK282" s="129">
        <f t="shared" si="181"/>
        <v>8229.8430000000008</v>
      </c>
      <c r="BL282" s="129"/>
      <c r="BM282" s="129"/>
      <c r="BN282" s="129">
        <f t="shared" si="182"/>
        <v>1300.0002789999999</v>
      </c>
      <c r="BO282" s="129">
        <f t="shared" si="182"/>
        <v>1300.0002789999999</v>
      </c>
      <c r="BP282" s="129">
        <f t="shared" si="182"/>
        <v>0</v>
      </c>
      <c r="BQ282" s="129">
        <f t="shared" si="182"/>
        <v>0</v>
      </c>
      <c r="BR282" s="129">
        <f>12800+2890</f>
        <v>15690</v>
      </c>
      <c r="BS282" s="129">
        <f>12800+2890</f>
        <v>15690</v>
      </c>
      <c r="BT282" s="129">
        <v>0</v>
      </c>
      <c r="BU282" s="129">
        <v>0</v>
      </c>
      <c r="BV282" s="157">
        <f>12800+2890</f>
        <v>15690</v>
      </c>
      <c r="BW282" s="157">
        <f>12800+2890</f>
        <v>15690</v>
      </c>
      <c r="BX282" s="157">
        <v>0</v>
      </c>
      <c r="BY282" s="157">
        <v>0</v>
      </c>
      <c r="BZ282" s="157">
        <f>12800+2890</f>
        <v>15690</v>
      </c>
      <c r="CA282" s="157">
        <f>12800+2890</f>
        <v>15690</v>
      </c>
      <c r="CB282" s="157">
        <v>0</v>
      </c>
      <c r="CC282" s="157">
        <v>0</v>
      </c>
      <c r="CD282" s="157">
        <f t="shared" si="169"/>
        <v>0</v>
      </c>
      <c r="CE282" s="157">
        <f t="shared" si="170"/>
        <v>0</v>
      </c>
      <c r="CF282" s="225"/>
      <c r="CG282" s="44">
        <f t="shared" si="183"/>
        <v>0</v>
      </c>
      <c r="CH282" t="s">
        <v>1549</v>
      </c>
      <c r="CI282" t="s">
        <v>62</v>
      </c>
      <c r="CJ282" t="s">
        <v>1681</v>
      </c>
      <c r="CK282" t="s">
        <v>1560</v>
      </c>
      <c r="CN282" s="1" t="e">
        <f>CE282-#REF!</f>
        <v>#REF!</v>
      </c>
      <c r="CP282" s="44"/>
      <c r="CQ282" s="144"/>
    </row>
    <row r="283" spans="1:95" ht="28.15" customHeight="1">
      <c r="A283" s="154">
        <v>11</v>
      </c>
      <c r="B283" s="237" t="s">
        <v>1906</v>
      </c>
      <c r="C283" s="103" t="s">
        <v>1722</v>
      </c>
      <c r="D283" s="103"/>
      <c r="E283" s="103"/>
      <c r="F283" s="238" t="s">
        <v>17</v>
      </c>
      <c r="G283" s="238"/>
      <c r="H283" s="237"/>
      <c r="I283" s="239" t="s">
        <v>1907</v>
      </c>
      <c r="J283" s="240">
        <v>4542</v>
      </c>
      <c r="K283" s="240">
        <v>4542</v>
      </c>
      <c r="L283" s="157"/>
      <c r="M283" s="157"/>
      <c r="N283" s="129">
        <v>4500</v>
      </c>
      <c r="O283" s="129">
        <v>4500</v>
      </c>
      <c r="P283" s="129">
        <v>0</v>
      </c>
      <c r="Q283" s="129">
        <v>0</v>
      </c>
      <c r="R283" s="129">
        <v>3590</v>
      </c>
      <c r="S283" s="129">
        <v>3590</v>
      </c>
      <c r="T283" s="129"/>
      <c r="U283" s="129"/>
      <c r="V283" s="129"/>
      <c r="W283" s="129"/>
      <c r="X283" s="129"/>
      <c r="Y283" s="129"/>
      <c r="Z283" s="129"/>
      <c r="AA283" s="129"/>
      <c r="AB283" s="129"/>
      <c r="AC283" s="129"/>
      <c r="AD283" s="129"/>
      <c r="AE283" s="129"/>
      <c r="AF283" s="129"/>
      <c r="AG283" s="129"/>
      <c r="AH283" s="129"/>
      <c r="AI283" s="129"/>
      <c r="AJ283" s="129"/>
      <c r="AK283" s="129"/>
      <c r="AL283" s="129"/>
      <c r="AM283" s="129"/>
      <c r="AN283" s="129"/>
      <c r="AO283" s="129"/>
      <c r="AP283" s="129"/>
      <c r="AQ283" s="129"/>
      <c r="AR283" s="129"/>
      <c r="AS283" s="129"/>
      <c r="AT283" s="129"/>
      <c r="AU283" s="129"/>
      <c r="AV283" s="129"/>
      <c r="AW283" s="129"/>
      <c r="AX283" s="158"/>
      <c r="AY283" s="129"/>
      <c r="AZ283" s="129"/>
      <c r="BA283" s="129"/>
      <c r="BB283" s="129"/>
      <c r="BC283" s="129"/>
      <c r="BD283" s="129"/>
      <c r="BE283" s="129"/>
      <c r="BF283" s="129">
        <f t="shared" si="180"/>
        <v>0</v>
      </c>
      <c r="BG283" s="129">
        <f t="shared" si="180"/>
        <v>0</v>
      </c>
      <c r="BH283" s="129"/>
      <c r="BI283" s="129"/>
      <c r="BJ283" s="129">
        <f t="shared" si="181"/>
        <v>0</v>
      </c>
      <c r="BK283" s="129">
        <f t="shared" si="181"/>
        <v>0</v>
      </c>
      <c r="BL283" s="129"/>
      <c r="BM283" s="129"/>
      <c r="BN283" s="129">
        <f t="shared" si="182"/>
        <v>4500</v>
      </c>
      <c r="BO283" s="129">
        <f t="shared" si="182"/>
        <v>4500</v>
      </c>
      <c r="BP283" s="129">
        <f t="shared" si="182"/>
        <v>0</v>
      </c>
      <c r="BQ283" s="129">
        <f t="shared" si="182"/>
        <v>0</v>
      </c>
      <c r="BR283" s="129">
        <v>4500</v>
      </c>
      <c r="BS283" s="129">
        <v>4500</v>
      </c>
      <c r="BT283" s="129">
        <v>0</v>
      </c>
      <c r="BU283" s="129">
        <v>0</v>
      </c>
      <c r="BV283" s="157">
        <v>4500</v>
      </c>
      <c r="BW283" s="157">
        <v>4500</v>
      </c>
      <c r="BX283" s="157">
        <v>0</v>
      </c>
      <c r="BY283" s="157">
        <v>0</v>
      </c>
      <c r="BZ283" s="157">
        <v>4500</v>
      </c>
      <c r="CA283" s="157">
        <v>4500</v>
      </c>
      <c r="CB283" s="157">
        <v>0</v>
      </c>
      <c r="CC283" s="157">
        <v>0</v>
      </c>
      <c r="CD283" s="157">
        <f t="shared" si="169"/>
        <v>0</v>
      </c>
      <c r="CE283" s="157">
        <f t="shared" si="170"/>
        <v>0</v>
      </c>
      <c r="CF283" s="159"/>
      <c r="CG283" s="44">
        <f t="shared" si="183"/>
        <v>0</v>
      </c>
      <c r="CH283" t="s">
        <v>1549</v>
      </c>
      <c r="CI283" t="s">
        <v>62</v>
      </c>
      <c r="CJ283" t="s">
        <v>1681</v>
      </c>
      <c r="CK283" t="s">
        <v>1560</v>
      </c>
      <c r="CN283" s="1" t="e">
        <f>CE283-#REF!</f>
        <v>#REF!</v>
      </c>
      <c r="CP283" s="44"/>
      <c r="CQ283" s="144"/>
    </row>
    <row r="284" spans="1:95" ht="28.15" customHeight="1">
      <c r="A284" s="154">
        <v>12</v>
      </c>
      <c r="B284" s="171" t="s">
        <v>1733</v>
      </c>
      <c r="C284" s="156" t="s">
        <v>43</v>
      </c>
      <c r="D284" s="156"/>
      <c r="E284" s="156"/>
      <c r="F284" s="156" t="s">
        <v>30</v>
      </c>
      <c r="G284" s="155"/>
      <c r="H284" s="156" t="s">
        <v>1708</v>
      </c>
      <c r="I284" s="103" t="s">
        <v>1908</v>
      </c>
      <c r="J284" s="106">
        <v>26400</v>
      </c>
      <c r="K284" s="157">
        <v>26400</v>
      </c>
      <c r="L284" s="157"/>
      <c r="M284" s="157"/>
      <c r="N284" s="129">
        <v>23510</v>
      </c>
      <c r="O284" s="129">
        <v>23510</v>
      </c>
      <c r="P284" s="129">
        <v>0</v>
      </c>
      <c r="Q284" s="129">
        <v>0</v>
      </c>
      <c r="R284" s="129">
        <v>23510</v>
      </c>
      <c r="S284" s="129">
        <v>23510</v>
      </c>
      <c r="T284" s="129"/>
      <c r="U284" s="129"/>
      <c r="V284" s="129">
        <f>Z284+AH284+AX284</f>
        <v>17000</v>
      </c>
      <c r="W284" s="129">
        <f>AA284+AI284+AY284</f>
        <v>17000</v>
      </c>
      <c r="X284" s="129">
        <f>AB284+AJ284+AZ284</f>
        <v>0</v>
      </c>
      <c r="Y284" s="129">
        <f>AC284+AK284+BA284</f>
        <v>0</v>
      </c>
      <c r="Z284" s="129"/>
      <c r="AA284" s="129"/>
      <c r="AB284" s="129"/>
      <c r="AC284" s="129"/>
      <c r="AD284" s="129"/>
      <c r="AE284" s="129"/>
      <c r="AF284" s="129"/>
      <c r="AG284" s="129"/>
      <c r="AH284" s="129">
        <v>7000</v>
      </c>
      <c r="AI284" s="129">
        <v>7000</v>
      </c>
      <c r="AJ284" s="129"/>
      <c r="AK284" s="129"/>
      <c r="AL284" s="129">
        <f>Z284-AD284</f>
        <v>0</v>
      </c>
      <c r="AM284" s="129">
        <f>AA284-AE284</f>
        <v>0</v>
      </c>
      <c r="AN284" s="129"/>
      <c r="AO284" s="129"/>
      <c r="AP284" s="129"/>
      <c r="AQ284" s="129"/>
      <c r="AR284" s="129"/>
      <c r="AS284" s="129"/>
      <c r="AT284" s="129">
        <v>7000</v>
      </c>
      <c r="AU284" s="129">
        <v>7000</v>
      </c>
      <c r="AV284" s="129"/>
      <c r="AW284" s="129"/>
      <c r="AX284" s="158">
        <v>10000</v>
      </c>
      <c r="AY284" s="129">
        <v>10000</v>
      </c>
      <c r="AZ284" s="129"/>
      <c r="BA284" s="129"/>
      <c r="BB284" s="129">
        <f>AH284-AT284</f>
        <v>0</v>
      </c>
      <c r="BC284" s="129">
        <f>AI284-AU284</f>
        <v>0</v>
      </c>
      <c r="BD284" s="129"/>
      <c r="BE284" s="129"/>
      <c r="BF284" s="129">
        <f t="shared" si="180"/>
        <v>0</v>
      </c>
      <c r="BG284" s="129">
        <f t="shared" si="180"/>
        <v>0</v>
      </c>
      <c r="BH284" s="129"/>
      <c r="BI284" s="129"/>
      <c r="BJ284" s="129">
        <f t="shared" si="181"/>
        <v>10000</v>
      </c>
      <c r="BK284" s="129">
        <f t="shared" si="181"/>
        <v>10000</v>
      </c>
      <c r="BL284" s="129"/>
      <c r="BM284" s="129"/>
      <c r="BN284" s="129">
        <f t="shared" si="182"/>
        <v>6510</v>
      </c>
      <c r="BO284" s="129">
        <f t="shared" si="182"/>
        <v>6510</v>
      </c>
      <c r="BP284" s="129">
        <f t="shared" si="182"/>
        <v>0</v>
      </c>
      <c r="BQ284" s="129">
        <f t="shared" si="182"/>
        <v>0</v>
      </c>
      <c r="BR284" s="129">
        <f>23510-1005</f>
        <v>22505</v>
      </c>
      <c r="BS284" s="129">
        <f>23510-1005</f>
        <v>22505</v>
      </c>
      <c r="BT284" s="129">
        <v>0</v>
      </c>
      <c r="BU284" s="129">
        <v>0</v>
      </c>
      <c r="BV284" s="157">
        <f>23510-1005</f>
        <v>22505</v>
      </c>
      <c r="BW284" s="157">
        <f>23510-1005</f>
        <v>22505</v>
      </c>
      <c r="BX284" s="157">
        <v>0</v>
      </c>
      <c r="BY284" s="157">
        <v>0</v>
      </c>
      <c r="BZ284" s="157">
        <f>23510-1005</f>
        <v>22505</v>
      </c>
      <c r="CA284" s="157">
        <f>23510-1005</f>
        <v>22505</v>
      </c>
      <c r="CB284" s="157">
        <v>0</v>
      </c>
      <c r="CC284" s="157">
        <v>0</v>
      </c>
      <c r="CD284" s="157">
        <f t="shared" si="169"/>
        <v>0</v>
      </c>
      <c r="CE284" s="157">
        <f t="shared" si="170"/>
        <v>0</v>
      </c>
      <c r="CF284" s="225"/>
      <c r="CG284" s="44">
        <f t="shared" si="183"/>
        <v>0</v>
      </c>
      <c r="CH284" t="s">
        <v>1549</v>
      </c>
      <c r="CI284" t="s">
        <v>62</v>
      </c>
      <c r="CJ284" t="s">
        <v>1681</v>
      </c>
      <c r="CK284" t="s">
        <v>1560</v>
      </c>
      <c r="CN284" s="1" t="e">
        <f>CE284-#REF!</f>
        <v>#REF!</v>
      </c>
      <c r="CP284" s="44"/>
      <c r="CQ284" s="144"/>
    </row>
    <row r="285" spans="1:95" ht="28.15" customHeight="1">
      <c r="A285" s="154">
        <v>13</v>
      </c>
      <c r="B285" s="171" t="s">
        <v>1909</v>
      </c>
      <c r="C285" s="103" t="s">
        <v>43</v>
      </c>
      <c r="D285" s="103"/>
      <c r="E285" s="103"/>
      <c r="F285" s="103" t="s">
        <v>17</v>
      </c>
      <c r="G285" s="238" t="s">
        <v>1910</v>
      </c>
      <c r="H285" s="237" t="s">
        <v>1911</v>
      </c>
      <c r="I285" s="239" t="s">
        <v>1912</v>
      </c>
      <c r="J285" s="240">
        <v>12593</v>
      </c>
      <c r="K285" s="240">
        <v>12593</v>
      </c>
      <c r="L285" s="240">
        <v>10101.093000000001</v>
      </c>
      <c r="M285" s="240">
        <v>10101.093000000001</v>
      </c>
      <c r="N285" s="129">
        <v>1209</v>
      </c>
      <c r="O285" s="129">
        <v>1209</v>
      </c>
      <c r="P285" s="129">
        <v>0</v>
      </c>
      <c r="Q285" s="129">
        <v>1209</v>
      </c>
      <c r="R285" s="129">
        <v>1209</v>
      </c>
      <c r="S285" s="129">
        <v>1209</v>
      </c>
      <c r="T285" s="129"/>
      <c r="U285" s="129">
        <v>1209</v>
      </c>
      <c r="V285" s="129"/>
      <c r="W285" s="129"/>
      <c r="X285" s="129"/>
      <c r="Y285" s="129"/>
      <c r="Z285" s="129"/>
      <c r="AA285" s="129"/>
      <c r="AB285" s="129"/>
      <c r="AC285" s="129"/>
      <c r="AD285" s="129"/>
      <c r="AE285" s="129"/>
      <c r="AF285" s="129"/>
      <c r="AG285" s="129"/>
      <c r="AH285" s="129"/>
      <c r="AI285" s="129"/>
      <c r="AJ285" s="129"/>
      <c r="AK285" s="129"/>
      <c r="AL285" s="129"/>
      <c r="AM285" s="129"/>
      <c r="AN285" s="129"/>
      <c r="AO285" s="129"/>
      <c r="AP285" s="129"/>
      <c r="AQ285" s="129"/>
      <c r="AR285" s="129"/>
      <c r="AS285" s="129"/>
      <c r="AT285" s="129"/>
      <c r="AU285" s="129"/>
      <c r="AV285" s="129"/>
      <c r="AW285" s="129"/>
      <c r="AX285" s="158"/>
      <c r="AY285" s="129"/>
      <c r="AZ285" s="129"/>
      <c r="BA285" s="129"/>
      <c r="BB285" s="129"/>
      <c r="BC285" s="129"/>
      <c r="BD285" s="129"/>
      <c r="BE285" s="129"/>
      <c r="BF285" s="129">
        <f t="shared" si="180"/>
        <v>0</v>
      </c>
      <c r="BG285" s="129">
        <f t="shared" si="180"/>
        <v>0</v>
      </c>
      <c r="BH285" s="129"/>
      <c r="BI285" s="129"/>
      <c r="BJ285" s="129">
        <f t="shared" si="181"/>
        <v>0</v>
      </c>
      <c r="BK285" s="129">
        <f t="shared" si="181"/>
        <v>0</v>
      </c>
      <c r="BL285" s="129"/>
      <c r="BM285" s="129"/>
      <c r="BN285" s="129">
        <f t="shared" si="182"/>
        <v>1209</v>
      </c>
      <c r="BO285" s="129">
        <f t="shared" si="182"/>
        <v>1209</v>
      </c>
      <c r="BP285" s="129">
        <f t="shared" si="182"/>
        <v>0</v>
      </c>
      <c r="BQ285" s="129">
        <f t="shared" si="182"/>
        <v>1209</v>
      </c>
      <c r="BR285" s="129">
        <v>1209</v>
      </c>
      <c r="BS285" s="129">
        <v>1209</v>
      </c>
      <c r="BT285" s="129">
        <v>0</v>
      </c>
      <c r="BU285" s="129">
        <v>1209</v>
      </c>
      <c r="BV285" s="157">
        <v>1209</v>
      </c>
      <c r="BW285" s="157">
        <v>1209</v>
      </c>
      <c r="BX285" s="157">
        <v>0</v>
      </c>
      <c r="BY285" s="157">
        <v>1209</v>
      </c>
      <c r="BZ285" s="157">
        <v>1209</v>
      </c>
      <c r="CA285" s="157">
        <v>1209</v>
      </c>
      <c r="CB285" s="157">
        <v>0</v>
      </c>
      <c r="CC285" s="157">
        <v>1209</v>
      </c>
      <c r="CD285" s="157">
        <f t="shared" si="169"/>
        <v>0</v>
      </c>
      <c r="CE285" s="157">
        <f t="shared" si="170"/>
        <v>0</v>
      </c>
      <c r="CF285" s="159"/>
      <c r="CG285" s="44">
        <f t="shared" si="183"/>
        <v>0</v>
      </c>
      <c r="CH285" t="s">
        <v>1549</v>
      </c>
      <c r="CI285" t="s">
        <v>62</v>
      </c>
      <c r="CJ285" t="s">
        <v>1582</v>
      </c>
      <c r="CK285" t="s">
        <v>1560</v>
      </c>
      <c r="CN285" s="1" t="e">
        <f>CE285-#REF!</f>
        <v>#REF!</v>
      </c>
      <c r="CP285" s="44"/>
      <c r="CQ285" s="144"/>
    </row>
    <row r="286" spans="1:95" ht="28.15" customHeight="1">
      <c r="A286" s="154">
        <v>14</v>
      </c>
      <c r="B286" s="237" t="s">
        <v>1913</v>
      </c>
      <c r="C286" s="103" t="s">
        <v>43</v>
      </c>
      <c r="D286" s="103"/>
      <c r="E286" s="103"/>
      <c r="F286" s="238" t="s">
        <v>32</v>
      </c>
      <c r="G286" s="238" t="s">
        <v>1914</v>
      </c>
      <c r="H286" s="237" t="s">
        <v>1689</v>
      </c>
      <c r="I286" s="239" t="s">
        <v>1915</v>
      </c>
      <c r="J286" s="240">
        <v>6933</v>
      </c>
      <c r="K286" s="240">
        <v>6933</v>
      </c>
      <c r="L286" s="157"/>
      <c r="M286" s="157"/>
      <c r="N286" s="129">
        <v>6500</v>
      </c>
      <c r="O286" s="129">
        <v>6500</v>
      </c>
      <c r="P286" s="129">
        <v>0</v>
      </c>
      <c r="Q286" s="129">
        <v>0</v>
      </c>
      <c r="R286" s="129">
        <v>6500</v>
      </c>
      <c r="S286" s="129">
        <v>6500</v>
      </c>
      <c r="T286" s="129"/>
      <c r="U286" s="129"/>
      <c r="V286" s="129"/>
      <c r="W286" s="129"/>
      <c r="X286" s="129"/>
      <c r="Y286" s="129"/>
      <c r="Z286" s="129"/>
      <c r="AA286" s="129"/>
      <c r="AB286" s="129"/>
      <c r="AC286" s="129"/>
      <c r="AD286" s="129"/>
      <c r="AE286" s="129"/>
      <c r="AF286" s="129"/>
      <c r="AG286" s="129"/>
      <c r="AH286" s="129"/>
      <c r="AI286" s="129"/>
      <c r="AJ286" s="129"/>
      <c r="AK286" s="129"/>
      <c r="AL286" s="129"/>
      <c r="AM286" s="129"/>
      <c r="AN286" s="129"/>
      <c r="AO286" s="129"/>
      <c r="AP286" s="129"/>
      <c r="AQ286" s="129"/>
      <c r="AR286" s="129"/>
      <c r="AS286" s="129"/>
      <c r="AT286" s="129"/>
      <c r="AU286" s="129"/>
      <c r="AV286" s="129"/>
      <c r="AW286" s="129"/>
      <c r="AX286" s="158"/>
      <c r="AY286" s="129"/>
      <c r="AZ286" s="129"/>
      <c r="BA286" s="129"/>
      <c r="BB286" s="129"/>
      <c r="BC286" s="129"/>
      <c r="BD286" s="129"/>
      <c r="BE286" s="129"/>
      <c r="BF286" s="129">
        <f t="shared" si="180"/>
        <v>0</v>
      </c>
      <c r="BG286" s="129">
        <f t="shared" si="180"/>
        <v>0</v>
      </c>
      <c r="BH286" s="129"/>
      <c r="BI286" s="129"/>
      <c r="BJ286" s="129">
        <f t="shared" si="181"/>
        <v>0</v>
      </c>
      <c r="BK286" s="129">
        <f t="shared" si="181"/>
        <v>0</v>
      </c>
      <c r="BL286" s="129"/>
      <c r="BM286" s="129"/>
      <c r="BN286" s="129">
        <f t="shared" si="182"/>
        <v>6500</v>
      </c>
      <c r="BO286" s="129">
        <f t="shared" si="182"/>
        <v>6500</v>
      </c>
      <c r="BP286" s="129">
        <f t="shared" si="182"/>
        <v>0</v>
      </c>
      <c r="BQ286" s="129">
        <f t="shared" si="182"/>
        <v>0</v>
      </c>
      <c r="BR286" s="129">
        <f>6500-190</f>
        <v>6310</v>
      </c>
      <c r="BS286" s="129">
        <f>6500-190</f>
        <v>6310</v>
      </c>
      <c r="BT286" s="129">
        <v>0</v>
      </c>
      <c r="BU286" s="129">
        <v>0</v>
      </c>
      <c r="BV286" s="157">
        <f>6500-190</f>
        <v>6310</v>
      </c>
      <c r="BW286" s="157">
        <f>6500-190</f>
        <v>6310</v>
      </c>
      <c r="BX286" s="157">
        <v>0</v>
      </c>
      <c r="BY286" s="157">
        <v>0</v>
      </c>
      <c r="BZ286" s="157">
        <f>6500-190</f>
        <v>6310</v>
      </c>
      <c r="CA286" s="157">
        <f>6500-190</f>
        <v>6310</v>
      </c>
      <c r="CB286" s="157">
        <v>0</v>
      </c>
      <c r="CC286" s="157">
        <v>0</v>
      </c>
      <c r="CD286" s="157">
        <f t="shared" si="169"/>
        <v>0</v>
      </c>
      <c r="CE286" s="157">
        <f t="shared" si="170"/>
        <v>0</v>
      </c>
      <c r="CF286" s="159"/>
      <c r="CG286" s="44">
        <f t="shared" si="183"/>
        <v>0</v>
      </c>
      <c r="CH286" t="s">
        <v>1549</v>
      </c>
      <c r="CI286" t="s">
        <v>62</v>
      </c>
      <c r="CJ286" t="s">
        <v>1681</v>
      </c>
      <c r="CK286" t="s">
        <v>1560</v>
      </c>
      <c r="CN286" s="1" t="e">
        <f>CE286-#REF!</f>
        <v>#REF!</v>
      </c>
      <c r="CP286" s="44"/>
      <c r="CQ286" s="144"/>
    </row>
    <row r="287" spans="1:95" ht="28.15" customHeight="1">
      <c r="A287" s="154">
        <v>15</v>
      </c>
      <c r="B287" s="237" t="s">
        <v>2228</v>
      </c>
      <c r="C287" s="103" t="s">
        <v>43</v>
      </c>
      <c r="D287" s="156"/>
      <c r="E287" s="156"/>
      <c r="F287" s="103" t="s">
        <v>9</v>
      </c>
      <c r="G287" s="189"/>
      <c r="H287" s="179"/>
      <c r="I287" s="172" t="s">
        <v>1916</v>
      </c>
      <c r="J287" s="153">
        <v>15008</v>
      </c>
      <c r="K287" s="153">
        <v>15008</v>
      </c>
      <c r="L287" s="157"/>
      <c r="M287" s="157"/>
      <c r="N287" s="129">
        <v>13500</v>
      </c>
      <c r="O287" s="129">
        <v>13500</v>
      </c>
      <c r="P287" s="129">
        <v>0</v>
      </c>
      <c r="Q287" s="129">
        <v>0</v>
      </c>
      <c r="R287" s="129">
        <v>13500</v>
      </c>
      <c r="S287" s="129">
        <v>13500</v>
      </c>
      <c r="T287" s="129"/>
      <c r="U287" s="129"/>
      <c r="V287" s="129"/>
      <c r="W287" s="129"/>
      <c r="X287" s="129"/>
      <c r="Y287" s="129"/>
      <c r="Z287" s="129"/>
      <c r="AA287" s="129"/>
      <c r="AB287" s="129"/>
      <c r="AC287" s="129"/>
      <c r="AD287" s="129"/>
      <c r="AE287" s="129"/>
      <c r="AF287" s="129"/>
      <c r="AG287" s="129"/>
      <c r="AH287" s="129"/>
      <c r="AI287" s="129"/>
      <c r="AJ287" s="129"/>
      <c r="AK287" s="129"/>
      <c r="AL287" s="129"/>
      <c r="AM287" s="129"/>
      <c r="AN287" s="129"/>
      <c r="AO287" s="129"/>
      <c r="AP287" s="129"/>
      <c r="AQ287" s="129"/>
      <c r="AR287" s="129"/>
      <c r="AS287" s="129"/>
      <c r="AT287" s="129"/>
      <c r="AU287" s="129"/>
      <c r="AV287" s="129"/>
      <c r="AW287" s="129"/>
      <c r="AX287" s="158"/>
      <c r="AY287" s="129"/>
      <c r="AZ287" s="129"/>
      <c r="BA287" s="129"/>
      <c r="BB287" s="129"/>
      <c r="BC287" s="129"/>
      <c r="BD287" s="129"/>
      <c r="BE287" s="129"/>
      <c r="BF287" s="129"/>
      <c r="BG287" s="129"/>
      <c r="BH287" s="129"/>
      <c r="BI287" s="129"/>
      <c r="BJ287" s="129"/>
      <c r="BK287" s="129"/>
      <c r="BL287" s="129"/>
      <c r="BM287" s="129"/>
      <c r="BN287" s="129">
        <f t="shared" si="182"/>
        <v>13500</v>
      </c>
      <c r="BO287" s="129">
        <f t="shared" si="182"/>
        <v>13500</v>
      </c>
      <c r="BP287" s="129">
        <f t="shared" si="182"/>
        <v>0</v>
      </c>
      <c r="BQ287" s="129">
        <f t="shared" si="182"/>
        <v>0</v>
      </c>
      <c r="BR287" s="129">
        <v>13500</v>
      </c>
      <c r="BS287" s="129">
        <v>13500</v>
      </c>
      <c r="BT287" s="129">
        <v>0</v>
      </c>
      <c r="BU287" s="129">
        <v>0</v>
      </c>
      <c r="BV287" s="157">
        <v>13500</v>
      </c>
      <c r="BW287" s="157">
        <v>13500</v>
      </c>
      <c r="BX287" s="157">
        <v>0</v>
      </c>
      <c r="BY287" s="157">
        <v>0</v>
      </c>
      <c r="BZ287" s="157">
        <v>13500</v>
      </c>
      <c r="CA287" s="157">
        <v>13500</v>
      </c>
      <c r="CB287" s="157">
        <v>0</v>
      </c>
      <c r="CC287" s="157">
        <v>0</v>
      </c>
      <c r="CD287" s="157">
        <f t="shared" si="169"/>
        <v>0</v>
      </c>
      <c r="CE287" s="157">
        <f t="shared" si="170"/>
        <v>0</v>
      </c>
      <c r="CF287" s="159"/>
      <c r="CG287" s="44">
        <f t="shared" si="183"/>
        <v>0</v>
      </c>
      <c r="CN287" s="1"/>
      <c r="CP287" s="44"/>
      <c r="CQ287" s="144"/>
    </row>
    <row r="288" spans="1:95" ht="28.15" customHeight="1">
      <c r="A288" s="154">
        <v>16</v>
      </c>
      <c r="B288" s="155" t="s">
        <v>1917</v>
      </c>
      <c r="C288" s="156" t="s">
        <v>1918</v>
      </c>
      <c r="D288" s="156"/>
      <c r="E288" s="156"/>
      <c r="F288" s="156" t="s">
        <v>12</v>
      </c>
      <c r="G288" s="189"/>
      <c r="H288" s="172" t="s">
        <v>18</v>
      </c>
      <c r="I288" s="172" t="s">
        <v>1919</v>
      </c>
      <c r="J288" s="153">
        <v>818</v>
      </c>
      <c r="K288" s="157">
        <v>818</v>
      </c>
      <c r="L288" s="157">
        <v>0</v>
      </c>
      <c r="M288" s="157">
        <v>0</v>
      </c>
      <c r="N288" s="129">
        <v>818</v>
      </c>
      <c r="O288" s="129">
        <v>818</v>
      </c>
      <c r="P288" s="129">
        <v>0</v>
      </c>
      <c r="Q288" s="129">
        <v>0</v>
      </c>
      <c r="R288" s="129">
        <v>818</v>
      </c>
      <c r="S288" s="129">
        <v>818</v>
      </c>
      <c r="T288" s="129"/>
      <c r="U288" s="129"/>
      <c r="V288" s="129">
        <f t="shared" ref="V288:Y289" si="184">Z288+AH288+AX288</f>
        <v>818</v>
      </c>
      <c r="W288" s="129">
        <f t="shared" si="184"/>
        <v>818</v>
      </c>
      <c r="X288" s="129">
        <f t="shared" si="184"/>
        <v>0</v>
      </c>
      <c r="Y288" s="129">
        <f t="shared" si="184"/>
        <v>0</v>
      </c>
      <c r="Z288" s="129">
        <v>818</v>
      </c>
      <c r="AA288" s="129">
        <v>818</v>
      </c>
      <c r="AB288" s="129"/>
      <c r="AC288" s="129"/>
      <c r="AD288" s="129">
        <v>812.971</v>
      </c>
      <c r="AE288" s="129">
        <v>812.971</v>
      </c>
      <c r="AF288" s="129"/>
      <c r="AG288" s="129"/>
      <c r="AH288" s="129"/>
      <c r="AI288" s="129"/>
      <c r="AJ288" s="129"/>
      <c r="AK288" s="129"/>
      <c r="AL288" s="129">
        <f t="shared" ref="AL288:AM289" si="185">Z288-AD288</f>
        <v>5.0289999999999964</v>
      </c>
      <c r="AM288" s="129">
        <f t="shared" si="185"/>
        <v>5.0289999999999964</v>
      </c>
      <c r="AN288" s="129"/>
      <c r="AO288" s="129"/>
      <c r="AP288" s="129"/>
      <c r="AQ288" s="129"/>
      <c r="AR288" s="129"/>
      <c r="AS288" s="129"/>
      <c r="AT288" s="129"/>
      <c r="AU288" s="129"/>
      <c r="AV288" s="129"/>
      <c r="AW288" s="129"/>
      <c r="AX288" s="158">
        <f>AY288</f>
        <v>0</v>
      </c>
      <c r="AY288" s="129"/>
      <c r="AZ288" s="129"/>
      <c r="BA288" s="129"/>
      <c r="BB288" s="129">
        <f t="shared" ref="BB288:BC289" si="186">AH288-AT288</f>
        <v>0</v>
      </c>
      <c r="BC288" s="129">
        <f t="shared" si="186"/>
        <v>0</v>
      </c>
      <c r="BD288" s="129"/>
      <c r="BE288" s="129"/>
      <c r="BF288" s="129">
        <f t="shared" ref="BF288:BG289" si="187">BB288</f>
        <v>0</v>
      </c>
      <c r="BG288" s="129">
        <f t="shared" si="187"/>
        <v>0</v>
      </c>
      <c r="BH288" s="129"/>
      <c r="BI288" s="129"/>
      <c r="BJ288" s="129">
        <f t="shared" ref="BJ288:BK289" si="188">AX288</f>
        <v>0</v>
      </c>
      <c r="BK288" s="129">
        <f t="shared" si="188"/>
        <v>0</v>
      </c>
      <c r="BL288" s="129"/>
      <c r="BM288" s="129"/>
      <c r="BN288" s="129">
        <f t="shared" si="182"/>
        <v>0</v>
      </c>
      <c r="BO288" s="129">
        <f t="shared" si="182"/>
        <v>0</v>
      </c>
      <c r="BP288" s="129">
        <f t="shared" si="182"/>
        <v>0</v>
      </c>
      <c r="BQ288" s="129">
        <f t="shared" si="182"/>
        <v>0</v>
      </c>
      <c r="BR288" s="129">
        <v>818</v>
      </c>
      <c r="BS288" s="129">
        <v>818</v>
      </c>
      <c r="BT288" s="129">
        <v>0</v>
      </c>
      <c r="BU288" s="129">
        <v>0</v>
      </c>
      <c r="BV288" s="157">
        <v>818</v>
      </c>
      <c r="BW288" s="157">
        <v>818</v>
      </c>
      <c r="BX288" s="157">
        <v>0</v>
      </c>
      <c r="BY288" s="157">
        <v>0</v>
      </c>
      <c r="BZ288" s="157">
        <v>818</v>
      </c>
      <c r="CA288" s="157">
        <v>818</v>
      </c>
      <c r="CB288" s="157">
        <v>0</v>
      </c>
      <c r="CC288" s="157">
        <v>0</v>
      </c>
      <c r="CD288" s="157">
        <f t="shared" si="169"/>
        <v>0</v>
      </c>
      <c r="CE288" s="157">
        <f t="shared" si="170"/>
        <v>0</v>
      </c>
      <c r="CF288" s="225"/>
      <c r="CG288" s="44">
        <f t="shared" si="183"/>
        <v>0</v>
      </c>
      <c r="CH288" t="s">
        <v>1549</v>
      </c>
      <c r="CI288" t="s">
        <v>62</v>
      </c>
      <c r="CJ288" t="s">
        <v>1681</v>
      </c>
      <c r="CK288" t="s">
        <v>1560</v>
      </c>
      <c r="CN288" s="1" t="e">
        <f>CE288-#REF!</f>
        <v>#REF!</v>
      </c>
      <c r="CP288" s="44"/>
      <c r="CQ288" s="144"/>
    </row>
    <row r="289" spans="1:95" ht="28.15" customHeight="1">
      <c r="A289" s="154">
        <v>17</v>
      </c>
      <c r="B289" s="196" t="s">
        <v>1741</v>
      </c>
      <c r="C289" s="211" t="s">
        <v>1738</v>
      </c>
      <c r="D289" s="211"/>
      <c r="E289" s="211"/>
      <c r="F289" s="214" t="s">
        <v>1543</v>
      </c>
      <c r="G289" s="181"/>
      <c r="H289" s="179" t="s">
        <v>45</v>
      </c>
      <c r="I289" s="179" t="s">
        <v>1920</v>
      </c>
      <c r="J289" s="153">
        <v>3068</v>
      </c>
      <c r="K289" s="153">
        <v>3068</v>
      </c>
      <c r="L289" s="157">
        <v>0</v>
      </c>
      <c r="M289" s="153">
        <v>0</v>
      </c>
      <c r="N289" s="129">
        <v>2920</v>
      </c>
      <c r="O289" s="129">
        <v>2920</v>
      </c>
      <c r="P289" s="129">
        <v>0</v>
      </c>
      <c r="Q289" s="129">
        <v>0</v>
      </c>
      <c r="R289" s="129">
        <v>2920</v>
      </c>
      <c r="S289" s="129">
        <v>2920</v>
      </c>
      <c r="T289" s="129"/>
      <c r="U289" s="129"/>
      <c r="V289" s="129">
        <f t="shared" si="184"/>
        <v>0</v>
      </c>
      <c r="W289" s="129">
        <f t="shared" si="184"/>
        <v>0</v>
      </c>
      <c r="X289" s="129">
        <f t="shared" si="184"/>
        <v>0</v>
      </c>
      <c r="Y289" s="129">
        <f t="shared" si="184"/>
        <v>0</v>
      </c>
      <c r="Z289" s="129"/>
      <c r="AA289" s="129"/>
      <c r="AB289" s="129"/>
      <c r="AC289" s="129"/>
      <c r="AD289" s="129"/>
      <c r="AE289" s="129"/>
      <c r="AF289" s="129"/>
      <c r="AG289" s="129"/>
      <c r="AH289" s="129"/>
      <c r="AI289" s="129"/>
      <c r="AJ289" s="129"/>
      <c r="AK289" s="129"/>
      <c r="AL289" s="129">
        <f t="shared" si="185"/>
        <v>0</v>
      </c>
      <c r="AM289" s="129">
        <f t="shared" si="185"/>
        <v>0</v>
      </c>
      <c r="AN289" s="129"/>
      <c r="AO289" s="129"/>
      <c r="AP289" s="129"/>
      <c r="AQ289" s="129"/>
      <c r="AR289" s="129"/>
      <c r="AS289" s="129"/>
      <c r="AT289" s="129">
        <v>0</v>
      </c>
      <c r="AU289" s="129">
        <v>0</v>
      </c>
      <c r="AV289" s="129"/>
      <c r="AW289" s="129"/>
      <c r="AX289" s="158">
        <f>AY289</f>
        <v>0</v>
      </c>
      <c r="AY289" s="129"/>
      <c r="AZ289" s="129"/>
      <c r="BA289" s="129"/>
      <c r="BB289" s="129">
        <f t="shared" si="186"/>
        <v>0</v>
      </c>
      <c r="BC289" s="129">
        <f t="shared" si="186"/>
        <v>0</v>
      </c>
      <c r="BD289" s="129"/>
      <c r="BE289" s="129"/>
      <c r="BF289" s="129">
        <f t="shared" si="187"/>
        <v>0</v>
      </c>
      <c r="BG289" s="129">
        <f t="shared" si="187"/>
        <v>0</v>
      </c>
      <c r="BH289" s="129"/>
      <c r="BI289" s="129"/>
      <c r="BJ289" s="129">
        <f t="shared" si="188"/>
        <v>0</v>
      </c>
      <c r="BK289" s="129">
        <f t="shared" si="188"/>
        <v>0</v>
      </c>
      <c r="BL289" s="129"/>
      <c r="BM289" s="129"/>
      <c r="BN289" s="129">
        <f t="shared" si="182"/>
        <v>2920</v>
      </c>
      <c r="BO289" s="129">
        <f t="shared" si="182"/>
        <v>2920</v>
      </c>
      <c r="BP289" s="129">
        <f t="shared" si="182"/>
        <v>0</v>
      </c>
      <c r="BQ289" s="129">
        <f t="shared" si="182"/>
        <v>0</v>
      </c>
      <c r="BR289" s="129">
        <v>2920</v>
      </c>
      <c r="BS289" s="129">
        <v>2920</v>
      </c>
      <c r="BT289" s="129">
        <v>0</v>
      </c>
      <c r="BU289" s="129">
        <v>0</v>
      </c>
      <c r="BV289" s="157">
        <v>2920</v>
      </c>
      <c r="BW289" s="157">
        <v>2920</v>
      </c>
      <c r="BX289" s="157">
        <v>0</v>
      </c>
      <c r="BY289" s="157">
        <v>0</v>
      </c>
      <c r="BZ289" s="157">
        <v>2920</v>
      </c>
      <c r="CA289" s="157">
        <v>2920</v>
      </c>
      <c r="CB289" s="157">
        <v>0</v>
      </c>
      <c r="CC289" s="157">
        <v>0</v>
      </c>
      <c r="CD289" s="157">
        <f t="shared" si="169"/>
        <v>0</v>
      </c>
      <c r="CE289" s="157">
        <f t="shared" si="170"/>
        <v>0</v>
      </c>
      <c r="CF289" s="225"/>
      <c r="CG289" s="44">
        <f t="shared" si="183"/>
        <v>0</v>
      </c>
      <c r="CH289" t="s">
        <v>1549</v>
      </c>
      <c r="CI289" t="s">
        <v>62</v>
      </c>
      <c r="CJ289" t="s">
        <v>1681</v>
      </c>
      <c r="CK289" t="s">
        <v>1560</v>
      </c>
      <c r="CN289" s="1" t="e">
        <f>CE289-#REF!</f>
        <v>#REF!</v>
      </c>
      <c r="CP289" s="44"/>
      <c r="CQ289" s="144"/>
    </row>
    <row r="290" spans="1:95" ht="28.15" customHeight="1">
      <c r="A290" s="154">
        <v>18</v>
      </c>
      <c r="B290" s="237" t="s">
        <v>1921</v>
      </c>
      <c r="C290" s="103" t="s">
        <v>1922</v>
      </c>
      <c r="D290" s="103"/>
      <c r="E290" s="103"/>
      <c r="F290" s="103" t="s">
        <v>9</v>
      </c>
      <c r="G290" s="238"/>
      <c r="H290" s="237"/>
      <c r="I290" s="239" t="s">
        <v>1923</v>
      </c>
      <c r="J290" s="240">
        <v>4718</v>
      </c>
      <c r="K290" s="240">
        <v>4718</v>
      </c>
      <c r="L290" s="157"/>
      <c r="M290" s="157"/>
      <c r="N290" s="129">
        <v>4700</v>
      </c>
      <c r="O290" s="129">
        <v>4700</v>
      </c>
      <c r="P290" s="129">
        <v>0</v>
      </c>
      <c r="Q290" s="129">
        <v>0</v>
      </c>
      <c r="R290" s="129">
        <v>4700</v>
      </c>
      <c r="S290" s="129">
        <v>4700</v>
      </c>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129"/>
      <c r="AR290" s="129"/>
      <c r="AS290" s="129"/>
      <c r="AT290" s="129"/>
      <c r="AU290" s="129"/>
      <c r="AV290" s="129"/>
      <c r="AW290" s="129"/>
      <c r="AX290" s="158"/>
      <c r="AY290" s="129"/>
      <c r="AZ290" s="129"/>
      <c r="BA290" s="129"/>
      <c r="BB290" s="129"/>
      <c r="BC290" s="129"/>
      <c r="BD290" s="129"/>
      <c r="BE290" s="129"/>
      <c r="BF290" s="129"/>
      <c r="BG290" s="129"/>
      <c r="BH290" s="129"/>
      <c r="BI290" s="129"/>
      <c r="BJ290" s="129"/>
      <c r="BK290" s="129"/>
      <c r="BL290" s="129"/>
      <c r="BM290" s="129"/>
      <c r="BN290" s="129">
        <f t="shared" si="182"/>
        <v>4700</v>
      </c>
      <c r="BO290" s="129">
        <f t="shared" si="182"/>
        <v>4700</v>
      </c>
      <c r="BP290" s="129">
        <f t="shared" si="182"/>
        <v>0</v>
      </c>
      <c r="BQ290" s="129">
        <f t="shared" si="182"/>
        <v>0</v>
      </c>
      <c r="BR290" s="129">
        <v>4700</v>
      </c>
      <c r="BS290" s="129">
        <v>4700</v>
      </c>
      <c r="BT290" s="129">
        <v>0</v>
      </c>
      <c r="BU290" s="129">
        <v>0</v>
      </c>
      <c r="BV290" s="157">
        <v>4700</v>
      </c>
      <c r="BW290" s="157">
        <v>4700</v>
      </c>
      <c r="BX290" s="157">
        <v>0</v>
      </c>
      <c r="BY290" s="157">
        <v>0</v>
      </c>
      <c r="BZ290" s="157">
        <v>4700</v>
      </c>
      <c r="CA290" s="157">
        <v>4700</v>
      </c>
      <c r="CB290" s="157">
        <v>0</v>
      </c>
      <c r="CC290" s="157">
        <v>0</v>
      </c>
      <c r="CD290" s="157">
        <f t="shared" si="169"/>
        <v>0</v>
      </c>
      <c r="CE290" s="157">
        <f t="shared" si="170"/>
        <v>0</v>
      </c>
      <c r="CF290" s="159"/>
      <c r="CG290" s="44">
        <f t="shared" si="183"/>
        <v>0</v>
      </c>
      <c r="CN290" s="1"/>
      <c r="CP290" s="44"/>
      <c r="CQ290" s="144"/>
    </row>
    <row r="291" spans="1:95" ht="28.15" customHeight="1">
      <c r="A291" s="154">
        <v>19</v>
      </c>
      <c r="B291" s="155" t="s">
        <v>1924</v>
      </c>
      <c r="C291" s="156" t="s">
        <v>1925</v>
      </c>
      <c r="D291" s="156"/>
      <c r="E291" s="156"/>
      <c r="F291" s="172" t="s">
        <v>9</v>
      </c>
      <c r="G291" s="189"/>
      <c r="H291" s="172" t="s">
        <v>18</v>
      </c>
      <c r="I291" s="172" t="s">
        <v>1926</v>
      </c>
      <c r="J291" s="153">
        <v>996</v>
      </c>
      <c r="K291" s="157">
        <v>996</v>
      </c>
      <c r="L291" s="157">
        <v>0</v>
      </c>
      <c r="M291" s="157">
        <v>0</v>
      </c>
      <c r="N291" s="129">
        <v>996</v>
      </c>
      <c r="O291" s="129">
        <v>996</v>
      </c>
      <c r="P291" s="129">
        <v>0</v>
      </c>
      <c r="Q291" s="129">
        <v>0</v>
      </c>
      <c r="R291" s="129">
        <v>996</v>
      </c>
      <c r="S291" s="129">
        <v>996</v>
      </c>
      <c r="T291" s="129"/>
      <c r="U291" s="129"/>
      <c r="V291" s="129">
        <f t="shared" ref="V291:Y308" si="189">Z291+AH291+AX291</f>
        <v>996</v>
      </c>
      <c r="W291" s="129">
        <f t="shared" si="189"/>
        <v>996</v>
      </c>
      <c r="X291" s="129">
        <f t="shared" si="189"/>
        <v>0</v>
      </c>
      <c r="Y291" s="129">
        <f t="shared" si="189"/>
        <v>0</v>
      </c>
      <c r="Z291" s="129">
        <v>996</v>
      </c>
      <c r="AA291" s="129">
        <v>996</v>
      </c>
      <c r="AB291" s="129"/>
      <c r="AC291" s="129"/>
      <c r="AD291" s="129">
        <v>973.41862700000001</v>
      </c>
      <c r="AE291" s="129">
        <v>973.41862700000001</v>
      </c>
      <c r="AF291" s="129"/>
      <c r="AG291" s="129"/>
      <c r="AH291" s="129"/>
      <c r="AI291" s="129"/>
      <c r="AJ291" s="129"/>
      <c r="AK291" s="129"/>
      <c r="AL291" s="129">
        <f t="shared" ref="AL291:AM308" si="190">Z291-AD291</f>
        <v>22.581372999999985</v>
      </c>
      <c r="AM291" s="129">
        <f t="shared" si="190"/>
        <v>22.581372999999985</v>
      </c>
      <c r="AN291" s="129"/>
      <c r="AO291" s="129"/>
      <c r="AP291" s="129">
        <v>9.7031259999999993</v>
      </c>
      <c r="AQ291" s="129">
        <v>9.7031259999999993</v>
      </c>
      <c r="AR291" s="129"/>
      <c r="AS291" s="129"/>
      <c r="AT291" s="129"/>
      <c r="AU291" s="129"/>
      <c r="AV291" s="129"/>
      <c r="AW291" s="129"/>
      <c r="AX291" s="158">
        <f t="shared" ref="AX291:AX296" si="191">AY291</f>
        <v>0</v>
      </c>
      <c r="AY291" s="129"/>
      <c r="AZ291" s="129"/>
      <c r="BA291" s="129"/>
      <c r="BB291" s="129">
        <f t="shared" ref="BB291:BC308" si="192">AH291-AT291</f>
        <v>0</v>
      </c>
      <c r="BC291" s="129">
        <f t="shared" si="192"/>
        <v>0</v>
      </c>
      <c r="BD291" s="129"/>
      <c r="BE291" s="129"/>
      <c r="BF291" s="129">
        <f t="shared" ref="BF291:BG309" si="193">BB291</f>
        <v>0</v>
      </c>
      <c r="BG291" s="129">
        <f t="shared" si="193"/>
        <v>0</v>
      </c>
      <c r="BH291" s="129"/>
      <c r="BI291" s="129"/>
      <c r="BJ291" s="129">
        <f t="shared" ref="BJ291:BK309" si="194">AX291</f>
        <v>0</v>
      </c>
      <c r="BK291" s="129">
        <f t="shared" si="194"/>
        <v>0</v>
      </c>
      <c r="BL291" s="129"/>
      <c r="BM291" s="129"/>
      <c r="BN291" s="129">
        <f t="shared" si="182"/>
        <v>0</v>
      </c>
      <c r="BO291" s="129">
        <f t="shared" si="182"/>
        <v>0</v>
      </c>
      <c r="BP291" s="129">
        <f t="shared" si="182"/>
        <v>0</v>
      </c>
      <c r="BQ291" s="129">
        <f t="shared" si="182"/>
        <v>0</v>
      </c>
      <c r="BR291" s="129">
        <v>996</v>
      </c>
      <c r="BS291" s="129">
        <v>996</v>
      </c>
      <c r="BT291" s="129">
        <v>0</v>
      </c>
      <c r="BU291" s="129">
        <v>0</v>
      </c>
      <c r="BV291" s="157">
        <v>996</v>
      </c>
      <c r="BW291" s="157">
        <v>996</v>
      </c>
      <c r="BX291" s="157">
        <v>0</v>
      </c>
      <c r="BY291" s="157">
        <v>0</v>
      </c>
      <c r="BZ291" s="157">
        <v>996</v>
      </c>
      <c r="CA291" s="157">
        <v>996</v>
      </c>
      <c r="CB291" s="157">
        <v>0</v>
      </c>
      <c r="CC291" s="157">
        <v>0</v>
      </c>
      <c r="CD291" s="157">
        <f t="shared" si="169"/>
        <v>0</v>
      </c>
      <c r="CE291" s="157">
        <f t="shared" si="170"/>
        <v>0</v>
      </c>
      <c r="CF291" s="225"/>
      <c r="CG291" s="44">
        <f t="shared" si="183"/>
        <v>0</v>
      </c>
      <c r="CH291" t="s">
        <v>1549</v>
      </c>
      <c r="CI291" t="s">
        <v>62</v>
      </c>
      <c r="CJ291" t="s">
        <v>1681</v>
      </c>
      <c r="CK291" t="s">
        <v>1560</v>
      </c>
      <c r="CN291" s="1" t="e">
        <f>CE291-#REF!</f>
        <v>#REF!</v>
      </c>
      <c r="CP291" s="44"/>
      <c r="CQ291" s="144"/>
    </row>
    <row r="292" spans="1:95" ht="38.25">
      <c r="A292" s="154">
        <v>20</v>
      </c>
      <c r="B292" s="210" t="s">
        <v>1927</v>
      </c>
      <c r="C292" s="103" t="s">
        <v>1928</v>
      </c>
      <c r="D292" s="103"/>
      <c r="E292" s="103"/>
      <c r="F292" s="180" t="s">
        <v>9</v>
      </c>
      <c r="G292" s="181"/>
      <c r="H292" s="179">
        <v>2017</v>
      </c>
      <c r="I292" s="179" t="s">
        <v>1929</v>
      </c>
      <c r="J292" s="153">
        <v>983</v>
      </c>
      <c r="K292" s="153">
        <v>983</v>
      </c>
      <c r="L292" s="157">
        <v>0</v>
      </c>
      <c r="M292" s="153">
        <v>0</v>
      </c>
      <c r="N292" s="129">
        <v>880</v>
      </c>
      <c r="O292" s="129">
        <v>880</v>
      </c>
      <c r="P292" s="129">
        <v>0</v>
      </c>
      <c r="Q292" s="129">
        <v>0</v>
      </c>
      <c r="R292" s="129">
        <v>880</v>
      </c>
      <c r="S292" s="129">
        <v>880</v>
      </c>
      <c r="T292" s="129"/>
      <c r="U292" s="129"/>
      <c r="V292" s="129">
        <f t="shared" si="189"/>
        <v>880</v>
      </c>
      <c r="W292" s="129">
        <f t="shared" si="189"/>
        <v>880</v>
      </c>
      <c r="X292" s="129">
        <f t="shared" si="189"/>
        <v>0</v>
      </c>
      <c r="Y292" s="129">
        <f t="shared" si="189"/>
        <v>0</v>
      </c>
      <c r="Z292" s="129"/>
      <c r="AA292" s="129"/>
      <c r="AB292" s="129"/>
      <c r="AC292" s="129"/>
      <c r="AD292" s="129"/>
      <c r="AE292" s="129"/>
      <c r="AF292" s="129"/>
      <c r="AG292" s="129"/>
      <c r="AH292" s="129">
        <v>880</v>
      </c>
      <c r="AI292" s="129">
        <v>880</v>
      </c>
      <c r="AJ292" s="129"/>
      <c r="AK292" s="129"/>
      <c r="AL292" s="129">
        <f t="shared" si="190"/>
        <v>0</v>
      </c>
      <c r="AM292" s="129">
        <f t="shared" si="190"/>
        <v>0</v>
      </c>
      <c r="AN292" s="129"/>
      <c r="AO292" s="129"/>
      <c r="AP292" s="129"/>
      <c r="AQ292" s="129"/>
      <c r="AR292" s="129"/>
      <c r="AS292" s="129"/>
      <c r="AT292" s="129">
        <v>879.13300000000004</v>
      </c>
      <c r="AU292" s="129">
        <v>879.13300000000004</v>
      </c>
      <c r="AV292" s="129"/>
      <c r="AW292" s="129"/>
      <c r="AX292" s="158">
        <f t="shared" si="191"/>
        <v>0</v>
      </c>
      <c r="AY292" s="129"/>
      <c r="AZ292" s="129"/>
      <c r="BA292" s="129"/>
      <c r="BB292" s="129">
        <f t="shared" si="192"/>
        <v>0.8669999999999618</v>
      </c>
      <c r="BC292" s="129">
        <f t="shared" si="192"/>
        <v>0.8669999999999618</v>
      </c>
      <c r="BD292" s="129"/>
      <c r="BE292" s="129"/>
      <c r="BF292" s="129">
        <f t="shared" si="193"/>
        <v>0.8669999999999618</v>
      </c>
      <c r="BG292" s="129">
        <f t="shared" si="193"/>
        <v>0.8669999999999618</v>
      </c>
      <c r="BH292" s="129"/>
      <c r="BI292" s="129"/>
      <c r="BJ292" s="129">
        <f t="shared" si="194"/>
        <v>0</v>
      </c>
      <c r="BK292" s="129">
        <f t="shared" si="194"/>
        <v>0</v>
      </c>
      <c r="BL292" s="129"/>
      <c r="BM292" s="129"/>
      <c r="BN292" s="129">
        <f t="shared" si="182"/>
        <v>0</v>
      </c>
      <c r="BO292" s="129">
        <f t="shared" si="182"/>
        <v>0</v>
      </c>
      <c r="BP292" s="129">
        <f t="shared" si="182"/>
        <v>0</v>
      </c>
      <c r="BQ292" s="129">
        <f t="shared" si="182"/>
        <v>0</v>
      </c>
      <c r="BR292" s="129">
        <v>880</v>
      </c>
      <c r="BS292" s="129">
        <v>880</v>
      </c>
      <c r="BT292" s="129">
        <v>0</v>
      </c>
      <c r="BU292" s="129">
        <v>0</v>
      </c>
      <c r="BV292" s="157">
        <v>880</v>
      </c>
      <c r="BW292" s="157">
        <v>880</v>
      </c>
      <c r="BX292" s="157">
        <v>0</v>
      </c>
      <c r="BY292" s="157">
        <v>0</v>
      </c>
      <c r="BZ292" s="157">
        <v>880</v>
      </c>
      <c r="CA292" s="157">
        <v>880</v>
      </c>
      <c r="CB292" s="157">
        <v>0</v>
      </c>
      <c r="CC292" s="157">
        <v>0</v>
      </c>
      <c r="CD292" s="157">
        <f t="shared" si="169"/>
        <v>0</v>
      </c>
      <c r="CE292" s="157">
        <f t="shared" si="170"/>
        <v>0</v>
      </c>
      <c r="CF292" s="225"/>
      <c r="CG292" s="44">
        <f t="shared" si="183"/>
        <v>0</v>
      </c>
      <c r="CH292" t="s">
        <v>1549</v>
      </c>
      <c r="CI292" t="s">
        <v>62</v>
      </c>
      <c r="CJ292" t="s">
        <v>1681</v>
      </c>
      <c r="CK292" t="s">
        <v>1560</v>
      </c>
      <c r="CN292" s="1" t="e">
        <f>CE292-#REF!</f>
        <v>#REF!</v>
      </c>
      <c r="CP292" s="44"/>
      <c r="CQ292" s="144"/>
    </row>
    <row r="293" spans="1:95" ht="28.15" customHeight="1">
      <c r="A293" s="154">
        <v>21</v>
      </c>
      <c r="B293" s="155" t="s">
        <v>1930</v>
      </c>
      <c r="C293" s="156" t="s">
        <v>44</v>
      </c>
      <c r="D293" s="156"/>
      <c r="E293" s="156"/>
      <c r="F293" s="156" t="s">
        <v>10</v>
      </c>
      <c r="G293" s="155"/>
      <c r="H293" s="156" t="s">
        <v>18</v>
      </c>
      <c r="I293" s="156" t="s">
        <v>1931</v>
      </c>
      <c r="J293" s="153">
        <v>16219</v>
      </c>
      <c r="K293" s="157">
        <v>16219</v>
      </c>
      <c r="L293" s="157">
        <v>0</v>
      </c>
      <c r="M293" s="157">
        <v>0</v>
      </c>
      <c r="N293" s="129">
        <v>13305.1</v>
      </c>
      <c r="O293" s="129">
        <v>13305.1</v>
      </c>
      <c r="P293" s="129">
        <v>0</v>
      </c>
      <c r="Q293" s="129">
        <v>0</v>
      </c>
      <c r="R293" s="129">
        <v>13305.1</v>
      </c>
      <c r="S293" s="129">
        <v>13305.1</v>
      </c>
      <c r="T293" s="129"/>
      <c r="U293" s="129"/>
      <c r="V293" s="129">
        <f t="shared" si="189"/>
        <v>13305.1</v>
      </c>
      <c r="W293" s="129">
        <f t="shared" si="189"/>
        <v>13305.1</v>
      </c>
      <c r="X293" s="129">
        <f t="shared" si="189"/>
        <v>0</v>
      </c>
      <c r="Y293" s="129">
        <f t="shared" si="189"/>
        <v>0</v>
      </c>
      <c r="Z293" s="129">
        <v>7000</v>
      </c>
      <c r="AA293" s="129">
        <v>7000</v>
      </c>
      <c r="AB293" s="129"/>
      <c r="AC293" s="129"/>
      <c r="AD293" s="129">
        <v>7000</v>
      </c>
      <c r="AE293" s="129">
        <v>7000</v>
      </c>
      <c r="AF293" s="129"/>
      <c r="AG293" s="129"/>
      <c r="AH293" s="129">
        <v>6305.1</v>
      </c>
      <c r="AI293" s="129">
        <v>6305.1</v>
      </c>
      <c r="AJ293" s="129"/>
      <c r="AK293" s="129"/>
      <c r="AL293" s="129">
        <f t="shared" si="190"/>
        <v>0</v>
      </c>
      <c r="AM293" s="129">
        <f t="shared" si="190"/>
        <v>0</v>
      </c>
      <c r="AN293" s="129"/>
      <c r="AO293" s="129"/>
      <c r="AP293" s="129"/>
      <c r="AQ293" s="129"/>
      <c r="AR293" s="129"/>
      <c r="AS293" s="129"/>
      <c r="AT293" s="129">
        <v>6198.3540000000003</v>
      </c>
      <c r="AU293" s="129">
        <v>6198.3540000000003</v>
      </c>
      <c r="AV293" s="129"/>
      <c r="AW293" s="129"/>
      <c r="AX293" s="158">
        <f t="shared" si="191"/>
        <v>0</v>
      </c>
      <c r="AY293" s="129"/>
      <c r="AZ293" s="129"/>
      <c r="BA293" s="129"/>
      <c r="BB293" s="129">
        <f t="shared" si="192"/>
        <v>106.74600000000009</v>
      </c>
      <c r="BC293" s="129">
        <f t="shared" si="192"/>
        <v>106.74600000000009</v>
      </c>
      <c r="BD293" s="129"/>
      <c r="BE293" s="129"/>
      <c r="BF293" s="129">
        <f t="shared" si="193"/>
        <v>106.74600000000009</v>
      </c>
      <c r="BG293" s="129">
        <f t="shared" si="193"/>
        <v>106.74600000000009</v>
      </c>
      <c r="BH293" s="129"/>
      <c r="BI293" s="129"/>
      <c r="BJ293" s="129">
        <f t="shared" si="194"/>
        <v>0</v>
      </c>
      <c r="BK293" s="129">
        <f t="shared" si="194"/>
        <v>0</v>
      </c>
      <c r="BL293" s="129"/>
      <c r="BM293" s="129"/>
      <c r="BN293" s="129">
        <f t="shared" si="182"/>
        <v>0</v>
      </c>
      <c r="BO293" s="129">
        <f t="shared" si="182"/>
        <v>0</v>
      </c>
      <c r="BP293" s="129">
        <f t="shared" si="182"/>
        <v>0</v>
      </c>
      <c r="BQ293" s="129">
        <f t="shared" si="182"/>
        <v>0</v>
      </c>
      <c r="BR293" s="129">
        <v>13305.1</v>
      </c>
      <c r="BS293" s="129">
        <v>13305.1</v>
      </c>
      <c r="BT293" s="129">
        <v>0</v>
      </c>
      <c r="BU293" s="129">
        <v>0</v>
      </c>
      <c r="BV293" s="157">
        <v>13305.1</v>
      </c>
      <c r="BW293" s="157">
        <v>13305.1</v>
      </c>
      <c r="BX293" s="157">
        <v>0</v>
      </c>
      <c r="BY293" s="157">
        <v>0</v>
      </c>
      <c r="BZ293" s="157">
        <v>13305.1</v>
      </c>
      <c r="CA293" s="157">
        <v>13305.1</v>
      </c>
      <c r="CB293" s="157">
        <v>0</v>
      </c>
      <c r="CC293" s="157">
        <v>0</v>
      </c>
      <c r="CD293" s="157">
        <f t="shared" si="169"/>
        <v>0</v>
      </c>
      <c r="CE293" s="157">
        <f t="shared" si="170"/>
        <v>0</v>
      </c>
      <c r="CF293" s="225"/>
      <c r="CG293" s="44">
        <f t="shared" si="183"/>
        <v>0</v>
      </c>
      <c r="CH293" t="s">
        <v>1549</v>
      </c>
      <c r="CI293" t="s">
        <v>62</v>
      </c>
      <c r="CJ293" t="s">
        <v>1681</v>
      </c>
      <c r="CK293" t="s">
        <v>1560</v>
      </c>
      <c r="CN293" s="1" t="e">
        <f>CE293-#REF!</f>
        <v>#REF!</v>
      </c>
      <c r="CP293" s="44"/>
      <c r="CQ293" s="144"/>
    </row>
    <row r="294" spans="1:95" ht="28.15" customHeight="1">
      <c r="A294" s="154">
        <v>22</v>
      </c>
      <c r="B294" s="196" t="s">
        <v>1747</v>
      </c>
      <c r="C294" s="211" t="s">
        <v>44</v>
      </c>
      <c r="D294" s="211"/>
      <c r="E294" s="211"/>
      <c r="F294" s="156" t="s">
        <v>41</v>
      </c>
      <c r="G294" s="155"/>
      <c r="H294" s="156" t="s">
        <v>45</v>
      </c>
      <c r="I294" s="103" t="s">
        <v>65</v>
      </c>
      <c r="J294" s="105">
        <v>5480</v>
      </c>
      <c r="K294" s="105">
        <v>5480</v>
      </c>
      <c r="L294" s="157">
        <v>0</v>
      </c>
      <c r="M294" s="105">
        <v>0</v>
      </c>
      <c r="N294" s="129">
        <v>4930</v>
      </c>
      <c r="O294" s="129">
        <v>4930</v>
      </c>
      <c r="P294" s="129">
        <v>0</v>
      </c>
      <c r="Q294" s="129">
        <v>0</v>
      </c>
      <c r="R294" s="129">
        <v>4930</v>
      </c>
      <c r="S294" s="129">
        <v>4930</v>
      </c>
      <c r="T294" s="129"/>
      <c r="U294" s="129"/>
      <c r="V294" s="129">
        <f t="shared" si="189"/>
        <v>0</v>
      </c>
      <c r="W294" s="129">
        <f t="shared" si="189"/>
        <v>0</v>
      </c>
      <c r="X294" s="129">
        <f t="shared" si="189"/>
        <v>0</v>
      </c>
      <c r="Y294" s="129">
        <f t="shared" si="189"/>
        <v>0</v>
      </c>
      <c r="Z294" s="129"/>
      <c r="AA294" s="129"/>
      <c r="AB294" s="129"/>
      <c r="AC294" s="129"/>
      <c r="AD294" s="129"/>
      <c r="AE294" s="129"/>
      <c r="AF294" s="129"/>
      <c r="AG294" s="129"/>
      <c r="AH294" s="129"/>
      <c r="AI294" s="129"/>
      <c r="AJ294" s="129"/>
      <c r="AK294" s="129"/>
      <c r="AL294" s="129">
        <f t="shared" si="190"/>
        <v>0</v>
      </c>
      <c r="AM294" s="129">
        <f t="shared" si="190"/>
        <v>0</v>
      </c>
      <c r="AN294" s="129"/>
      <c r="AO294" s="129"/>
      <c r="AP294" s="129"/>
      <c r="AQ294" s="129"/>
      <c r="AR294" s="129"/>
      <c r="AS294" s="129"/>
      <c r="AT294" s="129">
        <v>0</v>
      </c>
      <c r="AU294" s="129">
        <v>0</v>
      </c>
      <c r="AV294" s="129"/>
      <c r="AW294" s="129"/>
      <c r="AX294" s="158">
        <f t="shared" si="191"/>
        <v>0</v>
      </c>
      <c r="AY294" s="129"/>
      <c r="AZ294" s="129"/>
      <c r="BA294" s="129"/>
      <c r="BB294" s="129">
        <f t="shared" si="192"/>
        <v>0</v>
      </c>
      <c r="BC294" s="129">
        <f t="shared" si="192"/>
        <v>0</v>
      </c>
      <c r="BD294" s="129"/>
      <c r="BE294" s="129"/>
      <c r="BF294" s="129">
        <f t="shared" si="193"/>
        <v>0</v>
      </c>
      <c r="BG294" s="129">
        <f t="shared" si="193"/>
        <v>0</v>
      </c>
      <c r="BH294" s="129"/>
      <c r="BI294" s="129"/>
      <c r="BJ294" s="129">
        <f t="shared" si="194"/>
        <v>0</v>
      </c>
      <c r="BK294" s="129">
        <f t="shared" si="194"/>
        <v>0</v>
      </c>
      <c r="BL294" s="129"/>
      <c r="BM294" s="129"/>
      <c r="BN294" s="129">
        <f t="shared" si="182"/>
        <v>4930</v>
      </c>
      <c r="BO294" s="129">
        <f t="shared" si="182"/>
        <v>4930</v>
      </c>
      <c r="BP294" s="129">
        <f t="shared" si="182"/>
        <v>0</v>
      </c>
      <c r="BQ294" s="129">
        <f t="shared" si="182"/>
        <v>0</v>
      </c>
      <c r="BR294" s="129">
        <f>4930+50</f>
        <v>4980</v>
      </c>
      <c r="BS294" s="129">
        <f>4930+50</f>
        <v>4980</v>
      </c>
      <c r="BT294" s="129">
        <v>0</v>
      </c>
      <c r="BU294" s="129">
        <v>0</v>
      </c>
      <c r="BV294" s="157">
        <f>4930+50</f>
        <v>4980</v>
      </c>
      <c r="BW294" s="157">
        <f>4930+50</f>
        <v>4980</v>
      </c>
      <c r="BX294" s="157">
        <v>0</v>
      </c>
      <c r="BY294" s="157">
        <v>0</v>
      </c>
      <c r="BZ294" s="157">
        <f>4930+50</f>
        <v>4980</v>
      </c>
      <c r="CA294" s="157">
        <f>4930+50</f>
        <v>4980</v>
      </c>
      <c r="CB294" s="157">
        <v>0</v>
      </c>
      <c r="CC294" s="157">
        <v>0</v>
      </c>
      <c r="CD294" s="157">
        <f t="shared" si="169"/>
        <v>0</v>
      </c>
      <c r="CE294" s="157">
        <f t="shared" si="170"/>
        <v>0</v>
      </c>
      <c r="CF294" s="225"/>
      <c r="CG294" s="44">
        <f t="shared" si="183"/>
        <v>0</v>
      </c>
      <c r="CH294" t="s">
        <v>1549</v>
      </c>
      <c r="CI294" t="s">
        <v>62</v>
      </c>
      <c r="CJ294" t="s">
        <v>1681</v>
      </c>
      <c r="CK294" t="s">
        <v>1560</v>
      </c>
      <c r="CN294" s="1" t="e">
        <f>CE294-#REF!</f>
        <v>#REF!</v>
      </c>
      <c r="CP294" s="44"/>
      <c r="CQ294" s="144"/>
    </row>
    <row r="295" spans="1:95" ht="28.15" customHeight="1">
      <c r="A295" s="154">
        <v>23</v>
      </c>
      <c r="B295" s="196" t="s">
        <v>1748</v>
      </c>
      <c r="C295" s="211" t="s">
        <v>44</v>
      </c>
      <c r="D295" s="211"/>
      <c r="E295" s="211"/>
      <c r="F295" s="156" t="s">
        <v>32</v>
      </c>
      <c r="G295" s="155"/>
      <c r="H295" s="156" t="s">
        <v>45</v>
      </c>
      <c r="I295" s="103" t="s">
        <v>1932</v>
      </c>
      <c r="J295" s="105">
        <v>5412</v>
      </c>
      <c r="K295" s="105">
        <v>5412</v>
      </c>
      <c r="L295" s="157">
        <v>0</v>
      </c>
      <c r="M295" s="105">
        <v>0</v>
      </c>
      <c r="N295" s="129">
        <v>4870</v>
      </c>
      <c r="O295" s="129">
        <v>4870</v>
      </c>
      <c r="P295" s="129">
        <v>0</v>
      </c>
      <c r="Q295" s="129">
        <v>0</v>
      </c>
      <c r="R295" s="129">
        <v>4870</v>
      </c>
      <c r="S295" s="129">
        <v>4870</v>
      </c>
      <c r="T295" s="129"/>
      <c r="U295" s="129"/>
      <c r="V295" s="129">
        <f t="shared" si="189"/>
        <v>0</v>
      </c>
      <c r="W295" s="129">
        <f t="shared" si="189"/>
        <v>0</v>
      </c>
      <c r="X295" s="129">
        <f t="shared" si="189"/>
        <v>0</v>
      </c>
      <c r="Y295" s="129">
        <f t="shared" si="189"/>
        <v>0</v>
      </c>
      <c r="Z295" s="129"/>
      <c r="AA295" s="129"/>
      <c r="AB295" s="129"/>
      <c r="AC295" s="129"/>
      <c r="AD295" s="129"/>
      <c r="AE295" s="129"/>
      <c r="AF295" s="129"/>
      <c r="AG295" s="129"/>
      <c r="AH295" s="129"/>
      <c r="AI295" s="129"/>
      <c r="AJ295" s="129"/>
      <c r="AK295" s="129"/>
      <c r="AL295" s="129">
        <f t="shared" si="190"/>
        <v>0</v>
      </c>
      <c r="AM295" s="129">
        <f t="shared" si="190"/>
        <v>0</v>
      </c>
      <c r="AN295" s="129"/>
      <c r="AO295" s="129"/>
      <c r="AP295" s="129"/>
      <c r="AQ295" s="129"/>
      <c r="AR295" s="129"/>
      <c r="AS295" s="129"/>
      <c r="AT295" s="129">
        <v>0</v>
      </c>
      <c r="AU295" s="129">
        <v>0</v>
      </c>
      <c r="AV295" s="129"/>
      <c r="AW295" s="129"/>
      <c r="AX295" s="158">
        <f t="shared" si="191"/>
        <v>0</v>
      </c>
      <c r="AY295" s="129"/>
      <c r="AZ295" s="129"/>
      <c r="BA295" s="129"/>
      <c r="BB295" s="129">
        <f t="shared" si="192"/>
        <v>0</v>
      </c>
      <c r="BC295" s="129">
        <f t="shared" si="192"/>
        <v>0</v>
      </c>
      <c r="BD295" s="129"/>
      <c r="BE295" s="129"/>
      <c r="BF295" s="129">
        <f t="shared" si="193"/>
        <v>0</v>
      </c>
      <c r="BG295" s="129">
        <f t="shared" si="193"/>
        <v>0</v>
      </c>
      <c r="BH295" s="129"/>
      <c r="BI295" s="129"/>
      <c r="BJ295" s="129">
        <f t="shared" si="194"/>
        <v>0</v>
      </c>
      <c r="BK295" s="129">
        <f t="shared" si="194"/>
        <v>0</v>
      </c>
      <c r="BL295" s="129"/>
      <c r="BM295" s="129"/>
      <c r="BN295" s="129">
        <f t="shared" si="182"/>
        <v>4870</v>
      </c>
      <c r="BO295" s="129">
        <f t="shared" si="182"/>
        <v>4870</v>
      </c>
      <c r="BP295" s="129">
        <f t="shared" si="182"/>
        <v>0</v>
      </c>
      <c r="BQ295" s="129">
        <f t="shared" si="182"/>
        <v>0</v>
      </c>
      <c r="BR295" s="129">
        <f>4870-50</f>
        <v>4820</v>
      </c>
      <c r="BS295" s="129">
        <f>4870-50</f>
        <v>4820</v>
      </c>
      <c r="BT295" s="129">
        <v>0</v>
      </c>
      <c r="BU295" s="129">
        <v>0</v>
      </c>
      <c r="BV295" s="157">
        <f>4870-50</f>
        <v>4820</v>
      </c>
      <c r="BW295" s="157">
        <f>4870-50</f>
        <v>4820</v>
      </c>
      <c r="BX295" s="157">
        <v>0</v>
      </c>
      <c r="BY295" s="157">
        <v>0</v>
      </c>
      <c r="BZ295" s="157">
        <f>4870-50</f>
        <v>4820</v>
      </c>
      <c r="CA295" s="157">
        <f>4870-50</f>
        <v>4820</v>
      </c>
      <c r="CB295" s="157">
        <v>0</v>
      </c>
      <c r="CC295" s="157">
        <v>0</v>
      </c>
      <c r="CD295" s="157">
        <f t="shared" si="169"/>
        <v>0</v>
      </c>
      <c r="CE295" s="157">
        <f t="shared" si="170"/>
        <v>0</v>
      </c>
      <c r="CF295" s="225"/>
      <c r="CG295" s="44">
        <f t="shared" si="183"/>
        <v>0</v>
      </c>
      <c r="CH295" t="s">
        <v>1549</v>
      </c>
      <c r="CI295" t="s">
        <v>62</v>
      </c>
      <c r="CJ295" t="s">
        <v>1681</v>
      </c>
      <c r="CK295" t="s">
        <v>1560</v>
      </c>
      <c r="CN295" s="1" t="e">
        <f>CE295-#REF!</f>
        <v>#REF!</v>
      </c>
      <c r="CP295" s="44"/>
      <c r="CQ295" s="144"/>
    </row>
    <row r="296" spans="1:95" ht="28.15" customHeight="1">
      <c r="A296" s="154">
        <v>24</v>
      </c>
      <c r="B296" s="196" t="s">
        <v>1749</v>
      </c>
      <c r="C296" s="211" t="s">
        <v>44</v>
      </c>
      <c r="D296" s="211"/>
      <c r="E296" s="211"/>
      <c r="F296" s="156" t="s">
        <v>30</v>
      </c>
      <c r="G296" s="155"/>
      <c r="H296" s="156" t="s">
        <v>45</v>
      </c>
      <c r="I296" s="103" t="s">
        <v>1933</v>
      </c>
      <c r="J296" s="105">
        <v>16219</v>
      </c>
      <c r="K296" s="105">
        <v>16219</v>
      </c>
      <c r="L296" s="157">
        <v>0</v>
      </c>
      <c r="M296" s="105">
        <v>0</v>
      </c>
      <c r="N296" s="129">
        <v>14590</v>
      </c>
      <c r="O296" s="129">
        <v>14590</v>
      </c>
      <c r="P296" s="129">
        <v>0</v>
      </c>
      <c r="Q296" s="129">
        <v>0</v>
      </c>
      <c r="R296" s="129">
        <v>14590</v>
      </c>
      <c r="S296" s="129">
        <v>14590</v>
      </c>
      <c r="T296" s="129"/>
      <c r="U296" s="129"/>
      <c r="V296" s="129">
        <f t="shared" si="189"/>
        <v>0</v>
      </c>
      <c r="W296" s="129">
        <f t="shared" si="189"/>
        <v>0</v>
      </c>
      <c r="X296" s="129">
        <f t="shared" si="189"/>
        <v>0</v>
      </c>
      <c r="Y296" s="129">
        <f t="shared" si="189"/>
        <v>0</v>
      </c>
      <c r="Z296" s="129"/>
      <c r="AA296" s="129"/>
      <c r="AB296" s="129"/>
      <c r="AC296" s="129"/>
      <c r="AD296" s="129"/>
      <c r="AE296" s="129"/>
      <c r="AF296" s="129"/>
      <c r="AG296" s="129"/>
      <c r="AH296" s="129"/>
      <c r="AI296" s="129"/>
      <c r="AJ296" s="129"/>
      <c r="AK296" s="129"/>
      <c r="AL296" s="129">
        <f t="shared" si="190"/>
        <v>0</v>
      </c>
      <c r="AM296" s="129">
        <f t="shared" si="190"/>
        <v>0</v>
      </c>
      <c r="AN296" s="129"/>
      <c r="AO296" s="129"/>
      <c r="AP296" s="129"/>
      <c r="AQ296" s="129"/>
      <c r="AR296" s="129"/>
      <c r="AS296" s="129"/>
      <c r="AT296" s="129">
        <v>0</v>
      </c>
      <c r="AU296" s="129">
        <v>0</v>
      </c>
      <c r="AV296" s="129"/>
      <c r="AW296" s="129"/>
      <c r="AX296" s="158">
        <f t="shared" si="191"/>
        <v>0</v>
      </c>
      <c r="AY296" s="129"/>
      <c r="AZ296" s="129"/>
      <c r="BA296" s="129"/>
      <c r="BB296" s="129">
        <f t="shared" si="192"/>
        <v>0</v>
      </c>
      <c r="BC296" s="129">
        <f t="shared" si="192"/>
        <v>0</v>
      </c>
      <c r="BD296" s="129"/>
      <c r="BE296" s="129"/>
      <c r="BF296" s="129">
        <f t="shared" si="193"/>
        <v>0</v>
      </c>
      <c r="BG296" s="129">
        <f t="shared" si="193"/>
        <v>0</v>
      </c>
      <c r="BH296" s="129"/>
      <c r="BI296" s="129"/>
      <c r="BJ296" s="129">
        <f t="shared" si="194"/>
        <v>0</v>
      </c>
      <c r="BK296" s="129">
        <f t="shared" si="194"/>
        <v>0</v>
      </c>
      <c r="BL296" s="129"/>
      <c r="BM296" s="129"/>
      <c r="BN296" s="129">
        <f t="shared" si="182"/>
        <v>14590</v>
      </c>
      <c r="BO296" s="129">
        <f t="shared" si="182"/>
        <v>14590</v>
      </c>
      <c r="BP296" s="129">
        <f t="shared" si="182"/>
        <v>0</v>
      </c>
      <c r="BQ296" s="129">
        <f t="shared" si="182"/>
        <v>0</v>
      </c>
      <c r="BR296" s="129">
        <v>14590</v>
      </c>
      <c r="BS296" s="129">
        <v>14590</v>
      </c>
      <c r="BT296" s="129">
        <v>0</v>
      </c>
      <c r="BU296" s="129">
        <v>0</v>
      </c>
      <c r="BV296" s="157"/>
      <c r="BW296" s="157"/>
      <c r="BX296" s="157">
        <v>0</v>
      </c>
      <c r="BY296" s="157">
        <v>0</v>
      </c>
      <c r="BZ296" s="157"/>
      <c r="CA296" s="157"/>
      <c r="CB296" s="157">
        <v>0</v>
      </c>
      <c r="CC296" s="157">
        <v>0</v>
      </c>
      <c r="CD296" s="157">
        <f t="shared" si="169"/>
        <v>0</v>
      </c>
      <c r="CE296" s="157">
        <f t="shared" si="170"/>
        <v>0</v>
      </c>
      <c r="CF296" s="225"/>
      <c r="CG296" s="44">
        <f t="shared" si="183"/>
        <v>-14590</v>
      </c>
      <c r="CH296" t="s">
        <v>1549</v>
      </c>
      <c r="CI296" t="s">
        <v>62</v>
      </c>
      <c r="CJ296" t="s">
        <v>1681</v>
      </c>
      <c r="CK296" t="s">
        <v>1560</v>
      </c>
      <c r="CN296" s="1" t="e">
        <f>CE296-#REF!</f>
        <v>#REF!</v>
      </c>
      <c r="CP296" s="44"/>
      <c r="CQ296" s="144"/>
    </row>
    <row r="297" spans="1:95" ht="28.15" customHeight="1">
      <c r="A297" s="154">
        <v>25</v>
      </c>
      <c r="B297" s="196" t="s">
        <v>1934</v>
      </c>
      <c r="C297" s="211" t="s">
        <v>44</v>
      </c>
      <c r="D297" s="211"/>
      <c r="E297" s="211"/>
      <c r="F297" s="156" t="s">
        <v>12</v>
      </c>
      <c r="G297" s="155"/>
      <c r="H297" s="156" t="s">
        <v>45</v>
      </c>
      <c r="I297" s="103" t="s">
        <v>1935</v>
      </c>
      <c r="J297" s="105">
        <v>19812</v>
      </c>
      <c r="K297" s="105">
        <v>19812</v>
      </c>
      <c r="L297" s="157">
        <v>0</v>
      </c>
      <c r="M297" s="105">
        <v>0</v>
      </c>
      <c r="N297" s="129">
        <v>17830</v>
      </c>
      <c r="O297" s="129">
        <v>17830</v>
      </c>
      <c r="P297" s="129">
        <v>0</v>
      </c>
      <c r="Q297" s="129">
        <v>0</v>
      </c>
      <c r="R297" s="129">
        <v>17830</v>
      </c>
      <c r="S297" s="129">
        <v>17830</v>
      </c>
      <c r="T297" s="129"/>
      <c r="U297" s="129"/>
      <c r="V297" s="129">
        <f t="shared" si="189"/>
        <v>6400</v>
      </c>
      <c r="W297" s="129">
        <f t="shared" si="189"/>
        <v>6400</v>
      </c>
      <c r="X297" s="129">
        <f t="shared" si="189"/>
        <v>0</v>
      </c>
      <c r="Y297" s="129">
        <f t="shared" si="189"/>
        <v>0</v>
      </c>
      <c r="Z297" s="129"/>
      <c r="AA297" s="129"/>
      <c r="AB297" s="129"/>
      <c r="AC297" s="129"/>
      <c r="AD297" s="129"/>
      <c r="AE297" s="129"/>
      <c r="AF297" s="129"/>
      <c r="AG297" s="129"/>
      <c r="AH297" s="129"/>
      <c r="AI297" s="129"/>
      <c r="AJ297" s="129"/>
      <c r="AK297" s="129"/>
      <c r="AL297" s="129">
        <f t="shared" si="190"/>
        <v>0</v>
      </c>
      <c r="AM297" s="129">
        <f t="shared" si="190"/>
        <v>0</v>
      </c>
      <c r="AN297" s="129"/>
      <c r="AO297" s="129"/>
      <c r="AP297" s="129"/>
      <c r="AQ297" s="129"/>
      <c r="AR297" s="129"/>
      <c r="AS297" s="129"/>
      <c r="AT297" s="129">
        <v>0</v>
      </c>
      <c r="AU297" s="129">
        <v>0</v>
      </c>
      <c r="AV297" s="129"/>
      <c r="AW297" s="129"/>
      <c r="AX297" s="158">
        <v>6400</v>
      </c>
      <c r="AY297" s="129">
        <v>6400</v>
      </c>
      <c r="AZ297" s="129"/>
      <c r="BA297" s="129"/>
      <c r="BB297" s="129">
        <f t="shared" si="192"/>
        <v>0</v>
      </c>
      <c r="BC297" s="129">
        <f t="shared" si="192"/>
        <v>0</v>
      </c>
      <c r="BD297" s="129"/>
      <c r="BE297" s="129"/>
      <c r="BF297" s="129">
        <f t="shared" si="193"/>
        <v>0</v>
      </c>
      <c r="BG297" s="129">
        <f t="shared" si="193"/>
        <v>0</v>
      </c>
      <c r="BH297" s="129"/>
      <c r="BI297" s="129"/>
      <c r="BJ297" s="129">
        <f t="shared" si="194"/>
        <v>6400</v>
      </c>
      <c r="BK297" s="129">
        <f t="shared" si="194"/>
        <v>6400</v>
      </c>
      <c r="BL297" s="129"/>
      <c r="BM297" s="129"/>
      <c r="BN297" s="129">
        <f t="shared" si="182"/>
        <v>11430</v>
      </c>
      <c r="BO297" s="129">
        <f t="shared" si="182"/>
        <v>11430</v>
      </c>
      <c r="BP297" s="129">
        <f t="shared" si="182"/>
        <v>0</v>
      </c>
      <c r="BQ297" s="129">
        <f t="shared" si="182"/>
        <v>0</v>
      </c>
      <c r="BR297" s="129">
        <f>17830-590</f>
        <v>17240</v>
      </c>
      <c r="BS297" s="129">
        <f>17830-590</f>
        <v>17240</v>
      </c>
      <c r="BT297" s="129">
        <v>0</v>
      </c>
      <c r="BU297" s="129">
        <v>0</v>
      </c>
      <c r="BV297" s="157">
        <f>17830-590</f>
        <v>17240</v>
      </c>
      <c r="BW297" s="157">
        <f>17830-590</f>
        <v>17240</v>
      </c>
      <c r="BX297" s="157">
        <v>0</v>
      </c>
      <c r="BY297" s="157">
        <v>0</v>
      </c>
      <c r="BZ297" s="157">
        <f>17830-590</f>
        <v>17240</v>
      </c>
      <c r="CA297" s="157">
        <f>17830-590</f>
        <v>17240</v>
      </c>
      <c r="CB297" s="157">
        <v>0</v>
      </c>
      <c r="CC297" s="157">
        <v>0</v>
      </c>
      <c r="CD297" s="157">
        <f t="shared" si="169"/>
        <v>0</v>
      </c>
      <c r="CE297" s="157">
        <f t="shared" si="170"/>
        <v>0</v>
      </c>
      <c r="CF297" s="225"/>
      <c r="CG297" s="44">
        <f t="shared" si="183"/>
        <v>0</v>
      </c>
      <c r="CH297" t="s">
        <v>1549</v>
      </c>
      <c r="CI297" t="s">
        <v>62</v>
      </c>
      <c r="CJ297" t="s">
        <v>1681</v>
      </c>
      <c r="CK297" t="s">
        <v>1560</v>
      </c>
      <c r="CN297" s="1" t="e">
        <f>CE297-#REF!</f>
        <v>#REF!</v>
      </c>
      <c r="CP297" s="44"/>
      <c r="CQ297" s="144"/>
    </row>
    <row r="298" spans="1:95" ht="28.15" customHeight="1">
      <c r="A298" s="154">
        <v>26</v>
      </c>
      <c r="B298" s="171" t="s">
        <v>1459</v>
      </c>
      <c r="C298" s="103" t="s">
        <v>44</v>
      </c>
      <c r="D298" s="103"/>
      <c r="E298" s="103"/>
      <c r="F298" s="211" t="s">
        <v>15</v>
      </c>
      <c r="G298" s="181"/>
      <c r="H298" s="156" t="s">
        <v>45</v>
      </c>
      <c r="I298" s="179" t="s">
        <v>1460</v>
      </c>
      <c r="J298" s="153">
        <v>40560</v>
      </c>
      <c r="K298" s="153">
        <v>40560</v>
      </c>
      <c r="L298" s="157">
        <v>0</v>
      </c>
      <c r="M298" s="157">
        <v>0</v>
      </c>
      <c r="N298" s="129">
        <v>36100</v>
      </c>
      <c r="O298" s="129">
        <v>36100</v>
      </c>
      <c r="P298" s="129">
        <v>0</v>
      </c>
      <c r="Q298" s="129">
        <v>0</v>
      </c>
      <c r="R298" s="129">
        <v>36100</v>
      </c>
      <c r="S298" s="129">
        <v>36100</v>
      </c>
      <c r="T298" s="129"/>
      <c r="U298" s="129"/>
      <c r="V298" s="129">
        <f t="shared" si="189"/>
        <v>10000</v>
      </c>
      <c r="W298" s="129">
        <f t="shared" si="189"/>
        <v>10000</v>
      </c>
      <c r="X298" s="129">
        <f t="shared" si="189"/>
        <v>0</v>
      </c>
      <c r="Y298" s="129">
        <f t="shared" si="189"/>
        <v>0</v>
      </c>
      <c r="Z298" s="129"/>
      <c r="AA298" s="129"/>
      <c r="AB298" s="129"/>
      <c r="AC298" s="129"/>
      <c r="AD298" s="129"/>
      <c r="AE298" s="129"/>
      <c r="AF298" s="129"/>
      <c r="AG298" s="129"/>
      <c r="AH298" s="129"/>
      <c r="AI298" s="129"/>
      <c r="AJ298" s="129"/>
      <c r="AK298" s="129"/>
      <c r="AL298" s="129">
        <f t="shared" si="190"/>
        <v>0</v>
      </c>
      <c r="AM298" s="129">
        <f t="shared" si="190"/>
        <v>0</v>
      </c>
      <c r="AN298" s="129"/>
      <c r="AO298" s="129"/>
      <c r="AP298" s="129"/>
      <c r="AQ298" s="129"/>
      <c r="AR298" s="129"/>
      <c r="AS298" s="129"/>
      <c r="AT298" s="129">
        <v>0</v>
      </c>
      <c r="AU298" s="129">
        <v>0</v>
      </c>
      <c r="AV298" s="129"/>
      <c r="AW298" s="129"/>
      <c r="AX298" s="158">
        <f>AY298</f>
        <v>10000</v>
      </c>
      <c r="AY298" s="129">
        <v>10000</v>
      </c>
      <c r="AZ298" s="129"/>
      <c r="BA298" s="129"/>
      <c r="BB298" s="129">
        <f t="shared" si="192"/>
        <v>0</v>
      </c>
      <c r="BC298" s="129">
        <f t="shared" si="192"/>
        <v>0</v>
      </c>
      <c r="BD298" s="129"/>
      <c r="BE298" s="129"/>
      <c r="BF298" s="129">
        <f t="shared" si="193"/>
        <v>0</v>
      </c>
      <c r="BG298" s="129">
        <f t="shared" si="193"/>
        <v>0</v>
      </c>
      <c r="BH298" s="129"/>
      <c r="BI298" s="129"/>
      <c r="BJ298" s="129">
        <f t="shared" si="194"/>
        <v>10000</v>
      </c>
      <c r="BK298" s="129">
        <f t="shared" si="194"/>
        <v>10000</v>
      </c>
      <c r="BL298" s="129"/>
      <c r="BM298" s="129"/>
      <c r="BN298" s="129">
        <f t="shared" si="182"/>
        <v>26100</v>
      </c>
      <c r="BO298" s="129">
        <f t="shared" si="182"/>
        <v>26100</v>
      </c>
      <c r="BP298" s="129">
        <f t="shared" si="182"/>
        <v>0</v>
      </c>
      <c r="BQ298" s="129">
        <f t="shared" si="182"/>
        <v>0</v>
      </c>
      <c r="BR298" s="129">
        <v>36100</v>
      </c>
      <c r="BS298" s="129">
        <v>36100</v>
      </c>
      <c r="BT298" s="129">
        <v>0</v>
      </c>
      <c r="BU298" s="129">
        <v>0</v>
      </c>
      <c r="BV298" s="157">
        <v>36100</v>
      </c>
      <c r="BW298" s="157">
        <v>36100</v>
      </c>
      <c r="BX298" s="157">
        <v>0</v>
      </c>
      <c r="BY298" s="157">
        <v>0</v>
      </c>
      <c r="BZ298" s="157">
        <v>26100</v>
      </c>
      <c r="CA298" s="157">
        <v>26100</v>
      </c>
      <c r="CB298" s="157">
        <v>0</v>
      </c>
      <c r="CC298" s="157">
        <v>0</v>
      </c>
      <c r="CD298" s="157">
        <f t="shared" si="169"/>
        <v>0</v>
      </c>
      <c r="CE298" s="157">
        <f t="shared" si="170"/>
        <v>10000</v>
      </c>
      <c r="CF298" s="225"/>
      <c r="CG298" s="44">
        <f t="shared" si="183"/>
        <v>0</v>
      </c>
      <c r="CH298" t="s">
        <v>1547</v>
      </c>
      <c r="CI298" t="s">
        <v>62</v>
      </c>
      <c r="CJ298" t="s">
        <v>1681</v>
      </c>
      <c r="CK298" t="s">
        <v>1560</v>
      </c>
      <c r="CN298" s="1" t="e">
        <f>CE298-#REF!</f>
        <v>#REF!</v>
      </c>
      <c r="CP298" s="44"/>
      <c r="CQ298" s="144"/>
    </row>
    <row r="299" spans="1:95" ht="28.15" customHeight="1">
      <c r="A299" s="154">
        <v>27</v>
      </c>
      <c r="B299" s="196" t="s">
        <v>1936</v>
      </c>
      <c r="C299" s="211" t="s">
        <v>1937</v>
      </c>
      <c r="D299" s="211"/>
      <c r="E299" s="211"/>
      <c r="F299" s="180" t="s">
        <v>9</v>
      </c>
      <c r="G299" s="181"/>
      <c r="H299" s="179" t="s">
        <v>45</v>
      </c>
      <c r="I299" s="179" t="s">
        <v>1938</v>
      </c>
      <c r="J299" s="157">
        <v>39800</v>
      </c>
      <c r="K299" s="157">
        <v>39800</v>
      </c>
      <c r="L299" s="157"/>
      <c r="M299" s="157"/>
      <c r="N299" s="129">
        <v>35820</v>
      </c>
      <c r="O299" s="129">
        <v>30000</v>
      </c>
      <c r="P299" s="129">
        <v>0</v>
      </c>
      <c r="Q299" s="129">
        <v>0</v>
      </c>
      <c r="R299" s="129">
        <v>35820</v>
      </c>
      <c r="S299" s="129">
        <v>30000</v>
      </c>
      <c r="T299" s="129"/>
      <c r="U299" s="129"/>
      <c r="V299" s="129">
        <f t="shared" si="189"/>
        <v>15000</v>
      </c>
      <c r="W299" s="129">
        <f t="shared" si="189"/>
        <v>15000</v>
      </c>
      <c r="X299" s="129">
        <f t="shared" si="189"/>
        <v>0</v>
      </c>
      <c r="Y299" s="129">
        <f t="shared" si="189"/>
        <v>0</v>
      </c>
      <c r="Z299" s="129"/>
      <c r="AA299" s="129"/>
      <c r="AB299" s="129"/>
      <c r="AC299" s="129"/>
      <c r="AD299" s="129"/>
      <c r="AE299" s="129"/>
      <c r="AF299" s="129"/>
      <c r="AG299" s="129"/>
      <c r="AH299" s="129"/>
      <c r="AI299" s="129"/>
      <c r="AJ299" s="129"/>
      <c r="AK299" s="129"/>
      <c r="AL299" s="129">
        <f t="shared" si="190"/>
        <v>0</v>
      </c>
      <c r="AM299" s="129">
        <f t="shared" si="190"/>
        <v>0</v>
      </c>
      <c r="AN299" s="129"/>
      <c r="AO299" s="129"/>
      <c r="AP299" s="129"/>
      <c r="AQ299" s="129"/>
      <c r="AR299" s="129"/>
      <c r="AS299" s="129"/>
      <c r="AT299" s="129"/>
      <c r="AU299" s="129"/>
      <c r="AV299" s="129"/>
      <c r="AW299" s="129"/>
      <c r="AX299" s="158">
        <v>15000</v>
      </c>
      <c r="AY299" s="129">
        <v>15000</v>
      </c>
      <c r="AZ299" s="129"/>
      <c r="BA299" s="129"/>
      <c r="BB299" s="129">
        <f t="shared" si="192"/>
        <v>0</v>
      </c>
      <c r="BC299" s="129">
        <f t="shared" si="192"/>
        <v>0</v>
      </c>
      <c r="BD299" s="129"/>
      <c r="BE299" s="129"/>
      <c r="BF299" s="129">
        <f t="shared" si="193"/>
        <v>0</v>
      </c>
      <c r="BG299" s="129">
        <f t="shared" si="193"/>
        <v>0</v>
      </c>
      <c r="BH299" s="129"/>
      <c r="BI299" s="129"/>
      <c r="BJ299" s="129">
        <f t="shared" si="194"/>
        <v>15000</v>
      </c>
      <c r="BK299" s="129">
        <f t="shared" si="194"/>
        <v>15000</v>
      </c>
      <c r="BL299" s="129"/>
      <c r="BM299" s="129"/>
      <c r="BN299" s="129">
        <f t="shared" si="182"/>
        <v>20820</v>
      </c>
      <c r="BO299" s="129">
        <f t="shared" si="182"/>
        <v>15000</v>
      </c>
      <c r="BP299" s="129">
        <f t="shared" si="182"/>
        <v>0</v>
      </c>
      <c r="BQ299" s="129">
        <f t="shared" si="182"/>
        <v>0</v>
      </c>
      <c r="BR299" s="129">
        <v>35820</v>
      </c>
      <c r="BS299" s="129">
        <v>30000</v>
      </c>
      <c r="BT299" s="129">
        <v>0</v>
      </c>
      <c r="BU299" s="129">
        <v>0</v>
      </c>
      <c r="BV299" s="157">
        <v>28793.326999999997</v>
      </c>
      <c r="BW299" s="157">
        <v>28793.326999999997</v>
      </c>
      <c r="BX299" s="157">
        <v>0</v>
      </c>
      <c r="BY299" s="157">
        <v>0</v>
      </c>
      <c r="BZ299" s="157">
        <v>28793.326999999997</v>
      </c>
      <c r="CA299" s="157">
        <v>28793.326999999997</v>
      </c>
      <c r="CB299" s="157">
        <v>0</v>
      </c>
      <c r="CC299" s="157">
        <v>0</v>
      </c>
      <c r="CD299" s="157">
        <f t="shared" si="169"/>
        <v>0</v>
      </c>
      <c r="CE299" s="157">
        <f t="shared" si="170"/>
        <v>0</v>
      </c>
      <c r="CF299" s="225" t="s">
        <v>1939</v>
      </c>
      <c r="CG299" s="44">
        <f t="shared" si="183"/>
        <v>-1206.6730000000025</v>
      </c>
      <c r="CN299" s="1"/>
      <c r="CP299" s="44"/>
      <c r="CQ299" s="144"/>
    </row>
    <row r="300" spans="1:95" ht="28.15" customHeight="1">
      <c r="A300" s="154">
        <v>28</v>
      </c>
      <c r="B300" s="155" t="s">
        <v>1940</v>
      </c>
      <c r="C300" s="156" t="s">
        <v>68</v>
      </c>
      <c r="D300" s="156"/>
      <c r="E300" s="156"/>
      <c r="F300" s="172" t="s">
        <v>1545</v>
      </c>
      <c r="G300" s="189"/>
      <c r="H300" s="172" t="s">
        <v>18</v>
      </c>
      <c r="I300" s="172" t="s">
        <v>1941</v>
      </c>
      <c r="J300" s="153">
        <v>51000</v>
      </c>
      <c r="K300" s="157">
        <v>51000</v>
      </c>
      <c r="L300" s="157">
        <v>0</v>
      </c>
      <c r="M300" s="157">
        <v>0</v>
      </c>
      <c r="N300" s="129">
        <v>45900</v>
      </c>
      <c r="O300" s="129">
        <v>45900</v>
      </c>
      <c r="P300" s="129">
        <v>0</v>
      </c>
      <c r="Q300" s="129">
        <v>0</v>
      </c>
      <c r="R300" s="129">
        <v>45900</v>
      </c>
      <c r="S300" s="129">
        <v>45900</v>
      </c>
      <c r="T300" s="129"/>
      <c r="U300" s="129"/>
      <c r="V300" s="129">
        <f t="shared" si="189"/>
        <v>45900</v>
      </c>
      <c r="W300" s="129">
        <f t="shared" si="189"/>
        <v>45900</v>
      </c>
      <c r="X300" s="129">
        <f t="shared" si="189"/>
        <v>0</v>
      </c>
      <c r="Y300" s="129">
        <f t="shared" si="189"/>
        <v>0</v>
      </c>
      <c r="Z300" s="129">
        <v>17000</v>
      </c>
      <c r="AA300" s="129">
        <v>17000</v>
      </c>
      <c r="AB300" s="129"/>
      <c r="AC300" s="129"/>
      <c r="AD300" s="129">
        <v>17000</v>
      </c>
      <c r="AE300" s="129">
        <v>17000</v>
      </c>
      <c r="AF300" s="129"/>
      <c r="AG300" s="129"/>
      <c r="AH300" s="129">
        <v>14000</v>
      </c>
      <c r="AI300" s="129">
        <v>14000</v>
      </c>
      <c r="AJ300" s="129"/>
      <c r="AK300" s="129"/>
      <c r="AL300" s="129">
        <f t="shared" si="190"/>
        <v>0</v>
      </c>
      <c r="AM300" s="129">
        <f t="shared" si="190"/>
        <v>0</v>
      </c>
      <c r="AN300" s="129"/>
      <c r="AO300" s="129"/>
      <c r="AP300" s="129"/>
      <c r="AQ300" s="129"/>
      <c r="AR300" s="129"/>
      <c r="AS300" s="129"/>
      <c r="AT300" s="129">
        <v>14000</v>
      </c>
      <c r="AU300" s="129">
        <v>14000</v>
      </c>
      <c r="AV300" s="129"/>
      <c r="AW300" s="129"/>
      <c r="AX300" s="158">
        <f>AY300</f>
        <v>14900</v>
      </c>
      <c r="AY300" s="129">
        <v>14900</v>
      </c>
      <c r="AZ300" s="129"/>
      <c r="BA300" s="129"/>
      <c r="BB300" s="129">
        <f t="shared" si="192"/>
        <v>0</v>
      </c>
      <c r="BC300" s="129">
        <f t="shared" si="192"/>
        <v>0</v>
      </c>
      <c r="BD300" s="129"/>
      <c r="BE300" s="129"/>
      <c r="BF300" s="129">
        <f t="shared" si="193"/>
        <v>0</v>
      </c>
      <c r="BG300" s="129">
        <f t="shared" si="193"/>
        <v>0</v>
      </c>
      <c r="BH300" s="129"/>
      <c r="BI300" s="129"/>
      <c r="BJ300" s="129">
        <f t="shared" si="194"/>
        <v>14900</v>
      </c>
      <c r="BK300" s="129">
        <f t="shared" si="194"/>
        <v>14900</v>
      </c>
      <c r="BL300" s="129"/>
      <c r="BM300" s="129"/>
      <c r="BN300" s="129">
        <f t="shared" si="182"/>
        <v>0</v>
      </c>
      <c r="BO300" s="129">
        <f t="shared" si="182"/>
        <v>0</v>
      </c>
      <c r="BP300" s="129">
        <f t="shared" si="182"/>
        <v>0</v>
      </c>
      <c r="BQ300" s="129">
        <f t="shared" si="182"/>
        <v>0</v>
      </c>
      <c r="BR300" s="129">
        <f>45900-650</f>
        <v>45250</v>
      </c>
      <c r="BS300" s="129">
        <f>45900-650</f>
        <v>45250</v>
      </c>
      <c r="BT300" s="129">
        <v>0</v>
      </c>
      <c r="BU300" s="129">
        <v>0</v>
      </c>
      <c r="BV300" s="157">
        <f>45900-650</f>
        <v>45250</v>
      </c>
      <c r="BW300" s="157">
        <f>45900-650</f>
        <v>45250</v>
      </c>
      <c r="BX300" s="157">
        <v>0</v>
      </c>
      <c r="BY300" s="157">
        <v>0</v>
      </c>
      <c r="BZ300" s="157">
        <f>45900-650</f>
        <v>45250</v>
      </c>
      <c r="CA300" s="157">
        <f>45900-650</f>
        <v>45250</v>
      </c>
      <c r="CB300" s="157">
        <v>0</v>
      </c>
      <c r="CC300" s="157">
        <v>0</v>
      </c>
      <c r="CD300" s="157">
        <f t="shared" si="169"/>
        <v>0</v>
      </c>
      <c r="CE300" s="157">
        <f t="shared" si="170"/>
        <v>0</v>
      </c>
      <c r="CF300" s="159"/>
      <c r="CG300" s="44">
        <f t="shared" si="183"/>
        <v>0</v>
      </c>
      <c r="CN300" s="1"/>
      <c r="CP300" s="44"/>
      <c r="CQ300" s="144"/>
    </row>
    <row r="301" spans="1:95" ht="28.15" customHeight="1">
      <c r="A301" s="154">
        <v>29</v>
      </c>
      <c r="B301" s="196" t="s">
        <v>1754</v>
      </c>
      <c r="C301" s="211" t="s">
        <v>51</v>
      </c>
      <c r="D301" s="211"/>
      <c r="E301" s="211"/>
      <c r="F301" s="156" t="s">
        <v>9</v>
      </c>
      <c r="G301" s="155"/>
      <c r="H301" s="156" t="s">
        <v>49</v>
      </c>
      <c r="I301" s="175" t="s">
        <v>1942</v>
      </c>
      <c r="J301" s="105">
        <v>25000</v>
      </c>
      <c r="K301" s="105">
        <v>25000</v>
      </c>
      <c r="L301" s="157">
        <v>0</v>
      </c>
      <c r="M301" s="105">
        <v>0</v>
      </c>
      <c r="N301" s="129">
        <v>25200</v>
      </c>
      <c r="O301" s="129">
        <v>25200</v>
      </c>
      <c r="P301" s="129">
        <v>0</v>
      </c>
      <c r="Q301" s="129">
        <v>0</v>
      </c>
      <c r="R301" s="129">
        <v>25200</v>
      </c>
      <c r="S301" s="129">
        <v>25200</v>
      </c>
      <c r="T301" s="129"/>
      <c r="U301" s="129"/>
      <c r="V301" s="129">
        <f t="shared" si="189"/>
        <v>0</v>
      </c>
      <c r="W301" s="129">
        <f t="shared" si="189"/>
        <v>0</v>
      </c>
      <c r="X301" s="129">
        <f t="shared" si="189"/>
        <v>0</v>
      </c>
      <c r="Y301" s="129">
        <f t="shared" si="189"/>
        <v>0</v>
      </c>
      <c r="Z301" s="129"/>
      <c r="AA301" s="129"/>
      <c r="AB301" s="129"/>
      <c r="AC301" s="129"/>
      <c r="AD301" s="129"/>
      <c r="AE301" s="129"/>
      <c r="AF301" s="129"/>
      <c r="AG301" s="129"/>
      <c r="AH301" s="129"/>
      <c r="AI301" s="129"/>
      <c r="AJ301" s="129"/>
      <c r="AK301" s="129"/>
      <c r="AL301" s="129">
        <f t="shared" si="190"/>
        <v>0</v>
      </c>
      <c r="AM301" s="129">
        <f t="shared" si="190"/>
        <v>0</v>
      </c>
      <c r="AN301" s="129"/>
      <c r="AO301" s="129"/>
      <c r="AP301" s="129"/>
      <c r="AQ301" s="129"/>
      <c r="AR301" s="129"/>
      <c r="AS301" s="129"/>
      <c r="AT301" s="129">
        <v>0</v>
      </c>
      <c r="AU301" s="129">
        <v>0</v>
      </c>
      <c r="AV301" s="129"/>
      <c r="AW301" s="129"/>
      <c r="AX301" s="158">
        <f>AY301</f>
        <v>0</v>
      </c>
      <c r="AY301" s="129"/>
      <c r="AZ301" s="129"/>
      <c r="BA301" s="129"/>
      <c r="BB301" s="129">
        <f t="shared" si="192"/>
        <v>0</v>
      </c>
      <c r="BC301" s="129">
        <f t="shared" si="192"/>
        <v>0</v>
      </c>
      <c r="BD301" s="129"/>
      <c r="BE301" s="129"/>
      <c r="BF301" s="129">
        <f t="shared" si="193"/>
        <v>0</v>
      </c>
      <c r="BG301" s="129">
        <f t="shared" si="193"/>
        <v>0</v>
      </c>
      <c r="BH301" s="129"/>
      <c r="BI301" s="129"/>
      <c r="BJ301" s="129">
        <f t="shared" si="194"/>
        <v>0</v>
      </c>
      <c r="BK301" s="129">
        <f t="shared" si="194"/>
        <v>0</v>
      </c>
      <c r="BL301" s="129"/>
      <c r="BM301" s="129"/>
      <c r="BN301" s="129">
        <f t="shared" si="182"/>
        <v>25200</v>
      </c>
      <c r="BO301" s="129">
        <f t="shared" si="182"/>
        <v>25200</v>
      </c>
      <c r="BP301" s="129">
        <f t="shared" si="182"/>
        <v>0</v>
      </c>
      <c r="BQ301" s="129">
        <f t="shared" si="182"/>
        <v>0</v>
      </c>
      <c r="BR301" s="129">
        <v>22500</v>
      </c>
      <c r="BS301" s="129">
        <v>22500</v>
      </c>
      <c r="BT301" s="129">
        <v>0</v>
      </c>
      <c r="BU301" s="129">
        <v>0</v>
      </c>
      <c r="BV301" s="157">
        <v>22500</v>
      </c>
      <c r="BW301" s="157">
        <v>22500</v>
      </c>
      <c r="BX301" s="157">
        <v>0</v>
      </c>
      <c r="BY301" s="157">
        <v>0</v>
      </c>
      <c r="BZ301" s="157">
        <v>22500</v>
      </c>
      <c r="CA301" s="157">
        <v>22500</v>
      </c>
      <c r="CB301" s="157">
        <v>0</v>
      </c>
      <c r="CC301" s="157">
        <v>0</v>
      </c>
      <c r="CD301" s="157">
        <f t="shared" si="169"/>
        <v>0</v>
      </c>
      <c r="CE301" s="157">
        <f t="shared" si="170"/>
        <v>0</v>
      </c>
      <c r="CF301" s="225"/>
      <c r="CG301" s="44">
        <f t="shared" si="183"/>
        <v>0</v>
      </c>
      <c r="CH301" t="s">
        <v>1549</v>
      </c>
      <c r="CI301" t="s">
        <v>62</v>
      </c>
      <c r="CJ301" t="s">
        <v>1681</v>
      </c>
      <c r="CK301" t="s">
        <v>1560</v>
      </c>
      <c r="CN301" s="1" t="e">
        <f>CE301-#REF!</f>
        <v>#REF!</v>
      </c>
      <c r="CP301" s="44"/>
      <c r="CQ301" s="144"/>
    </row>
    <row r="302" spans="1:95" ht="30.75" customHeight="1">
      <c r="A302" s="154">
        <v>30</v>
      </c>
      <c r="B302" s="155" t="s">
        <v>1943</v>
      </c>
      <c r="C302" s="156" t="s">
        <v>1944</v>
      </c>
      <c r="D302" s="156"/>
      <c r="E302" s="156"/>
      <c r="F302" s="172" t="s">
        <v>9</v>
      </c>
      <c r="G302" s="189"/>
      <c r="H302" s="172">
        <v>2016</v>
      </c>
      <c r="I302" s="172" t="s">
        <v>1945</v>
      </c>
      <c r="J302" s="153">
        <v>740</v>
      </c>
      <c r="K302" s="157">
        <v>740</v>
      </c>
      <c r="L302" s="157">
        <v>0</v>
      </c>
      <c r="M302" s="157">
        <v>0</v>
      </c>
      <c r="N302" s="129">
        <v>702.23099999999999</v>
      </c>
      <c r="O302" s="129">
        <v>702.23099999999999</v>
      </c>
      <c r="P302" s="129">
        <v>0</v>
      </c>
      <c r="Q302" s="129">
        <v>0</v>
      </c>
      <c r="R302" s="129">
        <v>702.23099999999999</v>
      </c>
      <c r="S302" s="129">
        <v>702.23099999999999</v>
      </c>
      <c r="T302" s="129"/>
      <c r="U302" s="129"/>
      <c r="V302" s="129">
        <f t="shared" si="189"/>
        <v>702.23099999999999</v>
      </c>
      <c r="W302" s="129">
        <f t="shared" si="189"/>
        <v>702.23099999999999</v>
      </c>
      <c r="X302" s="129">
        <f t="shared" si="189"/>
        <v>0</v>
      </c>
      <c r="Y302" s="129">
        <f t="shared" si="189"/>
        <v>0</v>
      </c>
      <c r="Z302" s="129">
        <v>702.23099999999999</v>
      </c>
      <c r="AA302" s="129">
        <v>702.23099999999999</v>
      </c>
      <c r="AB302" s="129"/>
      <c r="AC302" s="129"/>
      <c r="AD302" s="129">
        <v>702.23099999999999</v>
      </c>
      <c r="AE302" s="129">
        <v>702.23099999999999</v>
      </c>
      <c r="AF302" s="129"/>
      <c r="AG302" s="129"/>
      <c r="AH302" s="129"/>
      <c r="AI302" s="129"/>
      <c r="AJ302" s="129"/>
      <c r="AK302" s="129"/>
      <c r="AL302" s="129">
        <f t="shared" si="190"/>
        <v>0</v>
      </c>
      <c r="AM302" s="129">
        <f t="shared" si="190"/>
        <v>0</v>
      </c>
      <c r="AN302" s="129"/>
      <c r="AO302" s="129"/>
      <c r="AP302" s="129"/>
      <c r="AQ302" s="129"/>
      <c r="AR302" s="129"/>
      <c r="AS302" s="129"/>
      <c r="AT302" s="129">
        <v>0</v>
      </c>
      <c r="AU302" s="129">
        <v>0</v>
      </c>
      <c r="AV302" s="129"/>
      <c r="AW302" s="129"/>
      <c r="AX302" s="158">
        <f>AY302</f>
        <v>0</v>
      </c>
      <c r="AY302" s="129"/>
      <c r="AZ302" s="129"/>
      <c r="BA302" s="129"/>
      <c r="BB302" s="129">
        <f t="shared" si="192"/>
        <v>0</v>
      </c>
      <c r="BC302" s="129">
        <f t="shared" si="192"/>
        <v>0</v>
      </c>
      <c r="BD302" s="129"/>
      <c r="BE302" s="129"/>
      <c r="BF302" s="129">
        <f t="shared" si="193"/>
        <v>0</v>
      </c>
      <c r="BG302" s="129">
        <f t="shared" si="193"/>
        <v>0</v>
      </c>
      <c r="BH302" s="129"/>
      <c r="BI302" s="129"/>
      <c r="BJ302" s="129">
        <f t="shared" si="194"/>
        <v>0</v>
      </c>
      <c r="BK302" s="129">
        <f t="shared" si="194"/>
        <v>0</v>
      </c>
      <c r="BL302" s="129"/>
      <c r="BM302" s="129"/>
      <c r="BN302" s="129">
        <f t="shared" si="182"/>
        <v>0</v>
      </c>
      <c r="BO302" s="129">
        <f t="shared" si="182"/>
        <v>0</v>
      </c>
      <c r="BP302" s="129">
        <f t="shared" si="182"/>
        <v>0</v>
      </c>
      <c r="BQ302" s="129">
        <f t="shared" si="182"/>
        <v>0</v>
      </c>
      <c r="BR302" s="129">
        <v>702.23099999999999</v>
      </c>
      <c r="BS302" s="129">
        <v>702.23099999999999</v>
      </c>
      <c r="BT302" s="129">
        <v>0</v>
      </c>
      <c r="BU302" s="129">
        <v>0</v>
      </c>
      <c r="BV302" s="157">
        <v>702.23099999999999</v>
      </c>
      <c r="BW302" s="157">
        <v>702.23099999999999</v>
      </c>
      <c r="BX302" s="157">
        <v>0</v>
      </c>
      <c r="BY302" s="157">
        <v>0</v>
      </c>
      <c r="BZ302" s="157">
        <v>702.23099999999999</v>
      </c>
      <c r="CA302" s="157">
        <v>702.23099999999999</v>
      </c>
      <c r="CB302" s="157">
        <v>0</v>
      </c>
      <c r="CC302" s="157">
        <v>0</v>
      </c>
      <c r="CD302" s="157">
        <f t="shared" si="169"/>
        <v>0</v>
      </c>
      <c r="CE302" s="157">
        <f t="shared" si="170"/>
        <v>0</v>
      </c>
      <c r="CF302" s="225"/>
      <c r="CG302" s="44">
        <f t="shared" si="183"/>
        <v>0</v>
      </c>
      <c r="CH302" t="s">
        <v>1549</v>
      </c>
      <c r="CI302" t="s">
        <v>62</v>
      </c>
      <c r="CJ302" t="s">
        <v>1681</v>
      </c>
      <c r="CK302" t="s">
        <v>1560</v>
      </c>
      <c r="CN302" s="1" t="e">
        <f>CE302-#REF!</f>
        <v>#REF!</v>
      </c>
      <c r="CP302" s="44"/>
      <c r="CQ302" s="144"/>
    </row>
    <row r="303" spans="1:95" ht="42.75" customHeight="1">
      <c r="A303" s="154">
        <v>31</v>
      </c>
      <c r="B303" s="210" t="s">
        <v>1756</v>
      </c>
      <c r="C303" s="156" t="s">
        <v>1944</v>
      </c>
      <c r="D303" s="156"/>
      <c r="E303" s="156"/>
      <c r="F303" s="156" t="s">
        <v>9</v>
      </c>
      <c r="G303" s="181"/>
      <c r="H303" s="179" t="s">
        <v>45</v>
      </c>
      <c r="I303" s="179" t="s">
        <v>1946</v>
      </c>
      <c r="J303" s="153">
        <v>950</v>
      </c>
      <c r="K303" s="153">
        <v>950</v>
      </c>
      <c r="L303" s="157">
        <v>0</v>
      </c>
      <c r="M303" s="153">
        <v>0</v>
      </c>
      <c r="N303" s="129">
        <v>805</v>
      </c>
      <c r="O303" s="129">
        <v>805</v>
      </c>
      <c r="P303" s="129">
        <v>0</v>
      </c>
      <c r="Q303" s="129">
        <v>0</v>
      </c>
      <c r="R303" s="129">
        <v>805</v>
      </c>
      <c r="S303" s="129">
        <v>805</v>
      </c>
      <c r="T303" s="129"/>
      <c r="U303" s="129"/>
      <c r="V303" s="129">
        <f t="shared" si="189"/>
        <v>805</v>
      </c>
      <c r="W303" s="129">
        <f t="shared" si="189"/>
        <v>805</v>
      </c>
      <c r="X303" s="129">
        <f t="shared" si="189"/>
        <v>0</v>
      </c>
      <c r="Y303" s="129">
        <f t="shared" si="189"/>
        <v>0</v>
      </c>
      <c r="Z303" s="129">
        <v>0</v>
      </c>
      <c r="AA303" s="129">
        <v>0</v>
      </c>
      <c r="AB303" s="129"/>
      <c r="AC303" s="129"/>
      <c r="AD303" s="129"/>
      <c r="AE303" s="129"/>
      <c r="AF303" s="129"/>
      <c r="AG303" s="129"/>
      <c r="AH303" s="129">
        <v>805</v>
      </c>
      <c r="AI303" s="129">
        <v>805</v>
      </c>
      <c r="AJ303" s="129"/>
      <c r="AK303" s="129"/>
      <c r="AL303" s="129">
        <f t="shared" si="190"/>
        <v>0</v>
      </c>
      <c r="AM303" s="129">
        <f t="shared" si="190"/>
        <v>0</v>
      </c>
      <c r="AN303" s="129"/>
      <c r="AO303" s="129"/>
      <c r="AP303" s="129"/>
      <c r="AQ303" s="129"/>
      <c r="AR303" s="129"/>
      <c r="AS303" s="129"/>
      <c r="AT303" s="129">
        <v>805</v>
      </c>
      <c r="AU303" s="129">
        <v>805</v>
      </c>
      <c r="AV303" s="129"/>
      <c r="AW303" s="129"/>
      <c r="AX303" s="158"/>
      <c r="AY303" s="129"/>
      <c r="AZ303" s="129"/>
      <c r="BA303" s="129"/>
      <c r="BB303" s="129">
        <f t="shared" si="192"/>
        <v>0</v>
      </c>
      <c r="BC303" s="129">
        <f t="shared" si="192"/>
        <v>0</v>
      </c>
      <c r="BD303" s="129"/>
      <c r="BE303" s="129"/>
      <c r="BF303" s="129">
        <f t="shared" si="193"/>
        <v>0</v>
      </c>
      <c r="BG303" s="129">
        <f t="shared" si="193"/>
        <v>0</v>
      </c>
      <c r="BH303" s="129"/>
      <c r="BI303" s="129"/>
      <c r="BJ303" s="129">
        <f t="shared" si="194"/>
        <v>0</v>
      </c>
      <c r="BK303" s="129">
        <f t="shared" si="194"/>
        <v>0</v>
      </c>
      <c r="BL303" s="129"/>
      <c r="BM303" s="129"/>
      <c r="BN303" s="129">
        <f t="shared" si="182"/>
        <v>0</v>
      </c>
      <c r="BO303" s="129">
        <f t="shared" si="182"/>
        <v>0</v>
      </c>
      <c r="BP303" s="129">
        <f t="shared" si="182"/>
        <v>0</v>
      </c>
      <c r="BQ303" s="129">
        <f t="shared" si="182"/>
        <v>0</v>
      </c>
      <c r="BR303" s="129">
        <v>805</v>
      </c>
      <c r="BS303" s="129">
        <v>805</v>
      </c>
      <c r="BT303" s="129">
        <v>0</v>
      </c>
      <c r="BU303" s="129">
        <v>0</v>
      </c>
      <c r="BV303" s="157">
        <v>805</v>
      </c>
      <c r="BW303" s="157">
        <v>805</v>
      </c>
      <c r="BX303" s="157">
        <v>0</v>
      </c>
      <c r="BY303" s="157">
        <v>0</v>
      </c>
      <c r="BZ303" s="157">
        <v>805</v>
      </c>
      <c r="CA303" s="157">
        <v>805</v>
      </c>
      <c r="CB303" s="157">
        <v>0</v>
      </c>
      <c r="CC303" s="157">
        <v>0</v>
      </c>
      <c r="CD303" s="157">
        <f t="shared" si="169"/>
        <v>0</v>
      </c>
      <c r="CE303" s="157">
        <f t="shared" si="170"/>
        <v>0</v>
      </c>
      <c r="CF303" s="225"/>
      <c r="CG303" s="44">
        <f t="shared" si="183"/>
        <v>0</v>
      </c>
      <c r="CH303" t="s">
        <v>1549</v>
      </c>
      <c r="CI303" t="s">
        <v>62</v>
      </c>
      <c r="CJ303" t="s">
        <v>1681</v>
      </c>
      <c r="CK303" t="s">
        <v>1560</v>
      </c>
      <c r="CN303" s="1" t="e">
        <f>CE303-#REF!</f>
        <v>#REF!</v>
      </c>
      <c r="CP303" s="44"/>
      <c r="CQ303" s="144"/>
    </row>
    <row r="304" spans="1:95" ht="45.2" customHeight="1">
      <c r="A304" s="154">
        <v>32</v>
      </c>
      <c r="B304" s="171" t="s">
        <v>1758</v>
      </c>
      <c r="C304" s="103" t="s">
        <v>1947</v>
      </c>
      <c r="D304" s="103"/>
      <c r="E304" s="103"/>
      <c r="F304" s="156" t="s">
        <v>32</v>
      </c>
      <c r="G304" s="155"/>
      <c r="H304" s="156" t="s">
        <v>1708</v>
      </c>
      <c r="I304" s="103" t="s">
        <v>1948</v>
      </c>
      <c r="J304" s="105">
        <v>39900</v>
      </c>
      <c r="K304" s="157">
        <v>39900</v>
      </c>
      <c r="L304" s="157">
        <v>0</v>
      </c>
      <c r="M304" s="157">
        <v>0</v>
      </c>
      <c r="N304" s="129">
        <v>35400</v>
      </c>
      <c r="O304" s="129">
        <v>35400</v>
      </c>
      <c r="P304" s="129">
        <v>0</v>
      </c>
      <c r="Q304" s="129">
        <v>0</v>
      </c>
      <c r="R304" s="129">
        <v>35400</v>
      </c>
      <c r="S304" s="129">
        <v>35400</v>
      </c>
      <c r="T304" s="129"/>
      <c r="U304" s="129"/>
      <c r="V304" s="129">
        <f t="shared" si="189"/>
        <v>30000</v>
      </c>
      <c r="W304" s="129">
        <f t="shared" si="189"/>
        <v>30000</v>
      </c>
      <c r="X304" s="129">
        <f t="shared" si="189"/>
        <v>0</v>
      </c>
      <c r="Y304" s="129">
        <f t="shared" si="189"/>
        <v>0</v>
      </c>
      <c r="Z304" s="129"/>
      <c r="AA304" s="129"/>
      <c r="AB304" s="129"/>
      <c r="AC304" s="129"/>
      <c r="AD304" s="129"/>
      <c r="AE304" s="129"/>
      <c r="AF304" s="129"/>
      <c r="AG304" s="129"/>
      <c r="AH304" s="129">
        <v>10000</v>
      </c>
      <c r="AI304" s="129">
        <v>10000</v>
      </c>
      <c r="AJ304" s="129"/>
      <c r="AK304" s="129"/>
      <c r="AL304" s="129">
        <f t="shared" si="190"/>
        <v>0</v>
      </c>
      <c r="AM304" s="129">
        <f t="shared" si="190"/>
        <v>0</v>
      </c>
      <c r="AN304" s="129"/>
      <c r="AO304" s="129"/>
      <c r="AP304" s="129"/>
      <c r="AQ304" s="129"/>
      <c r="AR304" s="129"/>
      <c r="AS304" s="129"/>
      <c r="AT304" s="129">
        <v>10000</v>
      </c>
      <c r="AU304" s="129">
        <v>10000</v>
      </c>
      <c r="AV304" s="129"/>
      <c r="AW304" s="129"/>
      <c r="AX304" s="158">
        <v>20000</v>
      </c>
      <c r="AY304" s="129">
        <v>20000</v>
      </c>
      <c r="AZ304" s="129"/>
      <c r="BA304" s="129"/>
      <c r="BB304" s="129">
        <f t="shared" si="192"/>
        <v>0</v>
      </c>
      <c r="BC304" s="129">
        <f t="shared" si="192"/>
        <v>0</v>
      </c>
      <c r="BD304" s="129"/>
      <c r="BE304" s="129"/>
      <c r="BF304" s="129">
        <f t="shared" si="193"/>
        <v>0</v>
      </c>
      <c r="BG304" s="129">
        <f t="shared" si="193"/>
        <v>0</v>
      </c>
      <c r="BH304" s="129"/>
      <c r="BI304" s="129"/>
      <c r="BJ304" s="129">
        <f t="shared" si="194"/>
        <v>20000</v>
      </c>
      <c r="BK304" s="129">
        <f t="shared" si="194"/>
        <v>20000</v>
      </c>
      <c r="BL304" s="129"/>
      <c r="BM304" s="129"/>
      <c r="BN304" s="129">
        <f t="shared" si="182"/>
        <v>5400</v>
      </c>
      <c r="BO304" s="129">
        <f t="shared" si="182"/>
        <v>5400</v>
      </c>
      <c r="BP304" s="129">
        <f t="shared" si="182"/>
        <v>0</v>
      </c>
      <c r="BQ304" s="129">
        <f t="shared" si="182"/>
        <v>0</v>
      </c>
      <c r="BR304" s="129">
        <v>35400</v>
      </c>
      <c r="BS304" s="129">
        <v>35400</v>
      </c>
      <c r="BT304" s="129">
        <v>0</v>
      </c>
      <c r="BU304" s="129">
        <v>0</v>
      </c>
      <c r="BV304" s="157">
        <v>35400</v>
      </c>
      <c r="BW304" s="157">
        <v>35400</v>
      </c>
      <c r="BX304" s="157">
        <v>0</v>
      </c>
      <c r="BY304" s="157">
        <v>0</v>
      </c>
      <c r="BZ304" s="157">
        <v>35400</v>
      </c>
      <c r="CA304" s="157">
        <v>35400</v>
      </c>
      <c r="CB304" s="157">
        <v>0</v>
      </c>
      <c r="CC304" s="157">
        <v>0</v>
      </c>
      <c r="CD304" s="157">
        <f t="shared" si="169"/>
        <v>0</v>
      </c>
      <c r="CE304" s="157">
        <f t="shared" si="170"/>
        <v>0</v>
      </c>
      <c r="CF304" s="225"/>
      <c r="CG304" s="44">
        <f t="shared" si="183"/>
        <v>0</v>
      </c>
      <c r="CH304" t="s">
        <v>1549</v>
      </c>
      <c r="CI304" t="s">
        <v>62</v>
      </c>
      <c r="CJ304" t="s">
        <v>1681</v>
      </c>
      <c r="CK304" t="s">
        <v>1560</v>
      </c>
      <c r="CN304" s="1" t="e">
        <f>CE304-#REF!</f>
        <v>#REF!</v>
      </c>
      <c r="CP304" s="44"/>
      <c r="CQ304" s="144"/>
    </row>
    <row r="305" spans="1:95" ht="28.15" customHeight="1">
      <c r="A305" s="154">
        <v>33</v>
      </c>
      <c r="B305" s="219" t="s">
        <v>1760</v>
      </c>
      <c r="C305" s="103" t="s">
        <v>1761</v>
      </c>
      <c r="D305" s="103"/>
      <c r="E305" s="103"/>
      <c r="F305" s="156" t="s">
        <v>9</v>
      </c>
      <c r="G305" s="155"/>
      <c r="H305" s="156" t="s">
        <v>1708</v>
      </c>
      <c r="I305" s="103" t="s">
        <v>1949</v>
      </c>
      <c r="J305" s="106">
        <v>3573</v>
      </c>
      <c r="K305" s="157">
        <v>3573</v>
      </c>
      <c r="L305" s="157">
        <v>0</v>
      </c>
      <c r="M305" s="157">
        <v>0</v>
      </c>
      <c r="N305" s="129">
        <v>3065</v>
      </c>
      <c r="O305" s="129">
        <v>3065</v>
      </c>
      <c r="P305" s="129">
        <v>0</v>
      </c>
      <c r="Q305" s="129">
        <v>0</v>
      </c>
      <c r="R305" s="129">
        <v>3065</v>
      </c>
      <c r="S305" s="129">
        <v>3065</v>
      </c>
      <c r="T305" s="129"/>
      <c r="U305" s="129"/>
      <c r="V305" s="129">
        <f t="shared" si="189"/>
        <v>3065</v>
      </c>
      <c r="W305" s="129">
        <f t="shared" si="189"/>
        <v>3065</v>
      </c>
      <c r="X305" s="129">
        <f t="shared" si="189"/>
        <v>0</v>
      </c>
      <c r="Y305" s="129">
        <f t="shared" si="189"/>
        <v>0</v>
      </c>
      <c r="Z305" s="129"/>
      <c r="AA305" s="129"/>
      <c r="AB305" s="129"/>
      <c r="AC305" s="129"/>
      <c r="AD305" s="129"/>
      <c r="AE305" s="129"/>
      <c r="AF305" s="129"/>
      <c r="AG305" s="129"/>
      <c r="AH305" s="129">
        <v>3065</v>
      </c>
      <c r="AI305" s="129">
        <v>3065</v>
      </c>
      <c r="AJ305" s="129"/>
      <c r="AK305" s="129"/>
      <c r="AL305" s="129">
        <f t="shared" si="190"/>
        <v>0</v>
      </c>
      <c r="AM305" s="129">
        <f t="shared" si="190"/>
        <v>0</v>
      </c>
      <c r="AN305" s="129"/>
      <c r="AO305" s="129"/>
      <c r="AP305" s="129"/>
      <c r="AQ305" s="129"/>
      <c r="AR305" s="129"/>
      <c r="AS305" s="129"/>
      <c r="AT305" s="129">
        <v>2962.7366000000002</v>
      </c>
      <c r="AU305" s="129">
        <v>2962.7366000000002</v>
      </c>
      <c r="AV305" s="129"/>
      <c r="AW305" s="129"/>
      <c r="AX305" s="158">
        <f>AY305</f>
        <v>0</v>
      </c>
      <c r="AY305" s="129"/>
      <c r="AZ305" s="129"/>
      <c r="BA305" s="129"/>
      <c r="BB305" s="129">
        <f t="shared" si="192"/>
        <v>102.26339999999982</v>
      </c>
      <c r="BC305" s="129">
        <f t="shared" si="192"/>
        <v>102.26339999999982</v>
      </c>
      <c r="BD305" s="129"/>
      <c r="BE305" s="129"/>
      <c r="BF305" s="129">
        <f t="shared" si="193"/>
        <v>102.26339999999982</v>
      </c>
      <c r="BG305" s="129">
        <f t="shared" si="193"/>
        <v>102.26339999999982</v>
      </c>
      <c r="BH305" s="129"/>
      <c r="BI305" s="129"/>
      <c r="BJ305" s="129">
        <f t="shared" si="194"/>
        <v>0</v>
      </c>
      <c r="BK305" s="129">
        <f t="shared" si="194"/>
        <v>0</v>
      </c>
      <c r="BL305" s="129"/>
      <c r="BM305" s="129"/>
      <c r="BN305" s="129">
        <f t="shared" si="182"/>
        <v>0</v>
      </c>
      <c r="BO305" s="129">
        <f t="shared" si="182"/>
        <v>0</v>
      </c>
      <c r="BP305" s="129">
        <f t="shared" si="182"/>
        <v>0</v>
      </c>
      <c r="BQ305" s="129">
        <f t="shared" si="182"/>
        <v>0</v>
      </c>
      <c r="BR305" s="129">
        <v>3065</v>
      </c>
      <c r="BS305" s="129">
        <v>3065</v>
      </c>
      <c r="BT305" s="129">
        <v>0</v>
      </c>
      <c r="BU305" s="129">
        <v>0</v>
      </c>
      <c r="BV305" s="157">
        <v>3065</v>
      </c>
      <c r="BW305" s="157">
        <v>3065</v>
      </c>
      <c r="BX305" s="157">
        <v>0</v>
      </c>
      <c r="BY305" s="157">
        <v>0</v>
      </c>
      <c r="BZ305" s="157">
        <v>3065</v>
      </c>
      <c r="CA305" s="157">
        <v>3065</v>
      </c>
      <c r="CB305" s="157">
        <v>0</v>
      </c>
      <c r="CC305" s="157">
        <v>0</v>
      </c>
      <c r="CD305" s="157">
        <f t="shared" si="169"/>
        <v>0</v>
      </c>
      <c r="CE305" s="157">
        <f t="shared" si="170"/>
        <v>0</v>
      </c>
      <c r="CF305" s="225"/>
      <c r="CG305" s="44">
        <f t="shared" si="183"/>
        <v>0</v>
      </c>
      <c r="CH305" t="s">
        <v>1549</v>
      </c>
      <c r="CI305" t="s">
        <v>62</v>
      </c>
      <c r="CJ305" t="s">
        <v>1681</v>
      </c>
      <c r="CK305" t="s">
        <v>1560</v>
      </c>
      <c r="CN305" s="1" t="e">
        <f>CE305-#REF!</f>
        <v>#REF!</v>
      </c>
      <c r="CP305" s="44"/>
      <c r="CQ305" s="144"/>
    </row>
    <row r="306" spans="1:95" ht="28.15" customHeight="1">
      <c r="A306" s="154">
        <v>34</v>
      </c>
      <c r="B306" s="210" t="s">
        <v>1765</v>
      </c>
      <c r="C306" s="103" t="s">
        <v>1465</v>
      </c>
      <c r="D306" s="103"/>
      <c r="E306" s="103"/>
      <c r="F306" s="211" t="s">
        <v>9</v>
      </c>
      <c r="G306" s="181"/>
      <c r="H306" s="179" t="s">
        <v>45</v>
      </c>
      <c r="I306" s="156" t="s">
        <v>1766</v>
      </c>
      <c r="J306" s="153">
        <v>35951</v>
      </c>
      <c r="K306" s="153">
        <v>35951</v>
      </c>
      <c r="L306" s="157">
        <v>0</v>
      </c>
      <c r="M306" s="153">
        <v>0</v>
      </c>
      <c r="N306" s="129">
        <v>32400</v>
      </c>
      <c r="O306" s="129">
        <v>32400</v>
      </c>
      <c r="P306" s="129">
        <v>0</v>
      </c>
      <c r="Q306" s="129">
        <v>0</v>
      </c>
      <c r="R306" s="129">
        <v>32400</v>
      </c>
      <c r="S306" s="129">
        <v>32400</v>
      </c>
      <c r="T306" s="129"/>
      <c r="U306" s="129"/>
      <c r="V306" s="129">
        <f t="shared" si="189"/>
        <v>0</v>
      </c>
      <c r="W306" s="129">
        <f t="shared" si="189"/>
        <v>0</v>
      </c>
      <c r="X306" s="129">
        <f t="shared" si="189"/>
        <v>0</v>
      </c>
      <c r="Y306" s="129">
        <f t="shared" si="189"/>
        <v>0</v>
      </c>
      <c r="Z306" s="129"/>
      <c r="AA306" s="129"/>
      <c r="AB306" s="129"/>
      <c r="AC306" s="129"/>
      <c r="AD306" s="129"/>
      <c r="AE306" s="129"/>
      <c r="AF306" s="129"/>
      <c r="AG306" s="129"/>
      <c r="AH306" s="129"/>
      <c r="AI306" s="129"/>
      <c r="AJ306" s="129"/>
      <c r="AK306" s="129"/>
      <c r="AL306" s="129">
        <f t="shared" si="190"/>
        <v>0</v>
      </c>
      <c r="AM306" s="129">
        <f t="shared" si="190"/>
        <v>0</v>
      </c>
      <c r="AN306" s="129"/>
      <c r="AO306" s="129"/>
      <c r="AP306" s="129"/>
      <c r="AQ306" s="129"/>
      <c r="AR306" s="129"/>
      <c r="AS306" s="129"/>
      <c r="AT306" s="129">
        <v>0</v>
      </c>
      <c r="AU306" s="129">
        <v>0</v>
      </c>
      <c r="AV306" s="129"/>
      <c r="AW306" s="129"/>
      <c r="AX306" s="158">
        <f>AY306</f>
        <v>0</v>
      </c>
      <c r="AY306" s="129"/>
      <c r="AZ306" s="129"/>
      <c r="BA306" s="129"/>
      <c r="BB306" s="129">
        <f t="shared" si="192"/>
        <v>0</v>
      </c>
      <c r="BC306" s="129">
        <f t="shared" si="192"/>
        <v>0</v>
      </c>
      <c r="BD306" s="129"/>
      <c r="BE306" s="129"/>
      <c r="BF306" s="129">
        <f t="shared" si="193"/>
        <v>0</v>
      </c>
      <c r="BG306" s="129">
        <f t="shared" si="193"/>
        <v>0</v>
      </c>
      <c r="BH306" s="129"/>
      <c r="BI306" s="129"/>
      <c r="BJ306" s="129">
        <f t="shared" si="194"/>
        <v>0</v>
      </c>
      <c r="BK306" s="129">
        <f t="shared" si="194"/>
        <v>0</v>
      </c>
      <c r="BL306" s="129"/>
      <c r="BM306" s="129"/>
      <c r="BN306" s="129">
        <f t="shared" si="182"/>
        <v>32400</v>
      </c>
      <c r="BO306" s="129">
        <f t="shared" si="182"/>
        <v>32400</v>
      </c>
      <c r="BP306" s="129">
        <f t="shared" si="182"/>
        <v>0</v>
      </c>
      <c r="BQ306" s="129">
        <f t="shared" si="182"/>
        <v>0</v>
      </c>
      <c r="BR306" s="129">
        <v>32400</v>
      </c>
      <c r="BS306" s="129">
        <v>32400</v>
      </c>
      <c r="BT306" s="129">
        <v>0</v>
      </c>
      <c r="BU306" s="129">
        <v>0</v>
      </c>
      <c r="BV306" s="157">
        <v>32400</v>
      </c>
      <c r="BW306" s="157">
        <v>32400</v>
      </c>
      <c r="BX306" s="157">
        <v>0</v>
      </c>
      <c r="BY306" s="157">
        <v>0</v>
      </c>
      <c r="BZ306" s="157">
        <v>32400</v>
      </c>
      <c r="CA306" s="157">
        <v>32400</v>
      </c>
      <c r="CB306" s="157">
        <v>0</v>
      </c>
      <c r="CC306" s="157">
        <v>0</v>
      </c>
      <c r="CD306" s="157">
        <f t="shared" si="169"/>
        <v>0</v>
      </c>
      <c r="CE306" s="157">
        <f t="shared" si="170"/>
        <v>0</v>
      </c>
      <c r="CF306" s="159"/>
      <c r="CG306" s="44">
        <f t="shared" si="183"/>
        <v>0</v>
      </c>
      <c r="CH306" t="s">
        <v>1549</v>
      </c>
      <c r="CI306" t="s">
        <v>62</v>
      </c>
      <c r="CJ306" t="s">
        <v>1681</v>
      </c>
      <c r="CK306" t="s">
        <v>1560</v>
      </c>
      <c r="CN306" s="1" t="e">
        <f>CE306-#REF!</f>
        <v>#REF!</v>
      </c>
      <c r="CP306" s="44"/>
      <c r="CQ306" s="144"/>
    </row>
    <row r="307" spans="1:95" ht="28.15" customHeight="1">
      <c r="A307" s="154">
        <v>35</v>
      </c>
      <c r="B307" s="196" t="s">
        <v>1950</v>
      </c>
      <c r="C307" s="211" t="s">
        <v>55</v>
      </c>
      <c r="D307" s="211"/>
      <c r="E307" s="211"/>
      <c r="F307" s="180" t="s">
        <v>17</v>
      </c>
      <c r="G307" s="181"/>
      <c r="H307" s="179" t="s">
        <v>45</v>
      </c>
      <c r="I307" s="179" t="s">
        <v>1951</v>
      </c>
      <c r="J307" s="157">
        <v>37407</v>
      </c>
      <c r="K307" s="157">
        <v>37407</v>
      </c>
      <c r="L307" s="157"/>
      <c r="M307" s="157"/>
      <c r="N307" s="129">
        <v>33660</v>
      </c>
      <c r="O307" s="129">
        <v>33660</v>
      </c>
      <c r="P307" s="129">
        <v>0</v>
      </c>
      <c r="Q307" s="129">
        <v>0</v>
      </c>
      <c r="R307" s="129">
        <v>33660</v>
      </c>
      <c r="S307" s="129">
        <v>33660</v>
      </c>
      <c r="T307" s="129"/>
      <c r="U307" s="129"/>
      <c r="V307" s="129">
        <f t="shared" si="189"/>
        <v>16000</v>
      </c>
      <c r="W307" s="129">
        <f t="shared" si="189"/>
        <v>16000</v>
      </c>
      <c r="X307" s="129">
        <f t="shared" si="189"/>
        <v>0</v>
      </c>
      <c r="Y307" s="129">
        <f t="shared" si="189"/>
        <v>0</v>
      </c>
      <c r="Z307" s="129"/>
      <c r="AA307" s="129"/>
      <c r="AB307" s="129"/>
      <c r="AC307" s="129"/>
      <c r="AD307" s="129"/>
      <c r="AE307" s="129"/>
      <c r="AF307" s="129"/>
      <c r="AG307" s="129"/>
      <c r="AH307" s="129"/>
      <c r="AI307" s="129"/>
      <c r="AJ307" s="129"/>
      <c r="AK307" s="129"/>
      <c r="AL307" s="129">
        <f t="shared" si="190"/>
        <v>0</v>
      </c>
      <c r="AM307" s="129">
        <f t="shared" si="190"/>
        <v>0</v>
      </c>
      <c r="AN307" s="129"/>
      <c r="AO307" s="129"/>
      <c r="AP307" s="129"/>
      <c r="AQ307" s="129"/>
      <c r="AR307" s="129"/>
      <c r="AS307" s="129"/>
      <c r="AT307" s="129"/>
      <c r="AU307" s="129"/>
      <c r="AV307" s="129"/>
      <c r="AW307" s="129"/>
      <c r="AX307" s="129">
        <v>16000</v>
      </c>
      <c r="AY307" s="129">
        <v>16000</v>
      </c>
      <c r="AZ307" s="129"/>
      <c r="BA307" s="129"/>
      <c r="BB307" s="129">
        <f t="shared" si="192"/>
        <v>0</v>
      </c>
      <c r="BC307" s="129">
        <f t="shared" si="192"/>
        <v>0</v>
      </c>
      <c r="BD307" s="129"/>
      <c r="BE307" s="129"/>
      <c r="BF307" s="129">
        <f t="shared" si="193"/>
        <v>0</v>
      </c>
      <c r="BG307" s="129">
        <f t="shared" si="193"/>
        <v>0</v>
      </c>
      <c r="BH307" s="129"/>
      <c r="BI307" s="129"/>
      <c r="BJ307" s="129">
        <f t="shared" si="194"/>
        <v>16000</v>
      </c>
      <c r="BK307" s="129">
        <f t="shared" si="194"/>
        <v>16000</v>
      </c>
      <c r="BL307" s="129"/>
      <c r="BM307" s="129"/>
      <c r="BN307" s="129">
        <f t="shared" si="182"/>
        <v>17660</v>
      </c>
      <c r="BO307" s="129">
        <f t="shared" si="182"/>
        <v>17660</v>
      </c>
      <c r="BP307" s="129">
        <f t="shared" si="182"/>
        <v>0</v>
      </c>
      <c r="BQ307" s="129">
        <f t="shared" si="182"/>
        <v>0</v>
      </c>
      <c r="BR307" s="129">
        <v>33660</v>
      </c>
      <c r="BS307" s="129">
        <f>33660-9660</f>
        <v>24000</v>
      </c>
      <c r="BT307" s="129">
        <v>0</v>
      </c>
      <c r="BU307" s="129">
        <v>0</v>
      </c>
      <c r="BV307" s="157">
        <v>33660</v>
      </c>
      <c r="BW307" s="157">
        <f>33660-9660</f>
        <v>24000</v>
      </c>
      <c r="BX307" s="157">
        <v>0</v>
      </c>
      <c r="BY307" s="157">
        <v>0</v>
      </c>
      <c r="BZ307" s="157">
        <v>33660</v>
      </c>
      <c r="CA307" s="157">
        <f>33660-9660</f>
        <v>24000</v>
      </c>
      <c r="CB307" s="157">
        <v>0</v>
      </c>
      <c r="CC307" s="157">
        <v>0</v>
      </c>
      <c r="CD307" s="157">
        <f t="shared" si="169"/>
        <v>0</v>
      </c>
      <c r="CE307" s="157">
        <f t="shared" si="170"/>
        <v>0</v>
      </c>
      <c r="CF307" s="159"/>
      <c r="CG307" s="44">
        <f t="shared" si="183"/>
        <v>0</v>
      </c>
      <c r="CH307" t="s">
        <v>1549</v>
      </c>
      <c r="CI307" t="s">
        <v>62</v>
      </c>
      <c r="CJ307" t="s">
        <v>1681</v>
      </c>
      <c r="CK307" t="s">
        <v>1560</v>
      </c>
      <c r="CL307" s="122" t="s">
        <v>1560</v>
      </c>
      <c r="CN307" s="1" t="e">
        <f>CE307-#REF!</f>
        <v>#REF!</v>
      </c>
      <c r="CP307" s="44"/>
      <c r="CQ307" s="144"/>
    </row>
    <row r="308" spans="1:95" ht="38.25">
      <c r="A308" s="154">
        <v>36</v>
      </c>
      <c r="B308" s="155" t="s">
        <v>1952</v>
      </c>
      <c r="C308" s="156" t="s">
        <v>1953</v>
      </c>
      <c r="D308" s="156"/>
      <c r="E308" s="156"/>
      <c r="F308" s="172" t="s">
        <v>9</v>
      </c>
      <c r="G308" s="189"/>
      <c r="H308" s="172">
        <v>2016</v>
      </c>
      <c r="I308" s="172" t="s">
        <v>1954</v>
      </c>
      <c r="J308" s="153">
        <v>881.8</v>
      </c>
      <c r="K308" s="157">
        <v>881.8</v>
      </c>
      <c r="L308" s="157">
        <v>0</v>
      </c>
      <c r="M308" s="157">
        <v>0</v>
      </c>
      <c r="N308" s="129">
        <v>881</v>
      </c>
      <c r="O308" s="129">
        <v>881</v>
      </c>
      <c r="P308" s="129">
        <v>0</v>
      </c>
      <c r="Q308" s="129">
        <v>0</v>
      </c>
      <c r="R308" s="129">
        <v>881</v>
      </c>
      <c r="S308" s="129">
        <v>881</v>
      </c>
      <c r="T308" s="129"/>
      <c r="U308" s="129"/>
      <c r="V308" s="129">
        <f t="shared" si="189"/>
        <v>881</v>
      </c>
      <c r="W308" s="129">
        <f t="shared" si="189"/>
        <v>881</v>
      </c>
      <c r="X308" s="129">
        <f t="shared" si="189"/>
        <v>0</v>
      </c>
      <c r="Y308" s="129">
        <f t="shared" si="189"/>
        <v>0</v>
      </c>
      <c r="Z308" s="129">
        <v>881</v>
      </c>
      <c r="AA308" s="129">
        <v>881</v>
      </c>
      <c r="AB308" s="129"/>
      <c r="AC308" s="129"/>
      <c r="AD308" s="129">
        <v>836.447</v>
      </c>
      <c r="AE308" s="129">
        <v>836.447</v>
      </c>
      <c r="AF308" s="129"/>
      <c r="AG308" s="129"/>
      <c r="AH308" s="129"/>
      <c r="AI308" s="129"/>
      <c r="AJ308" s="129"/>
      <c r="AK308" s="129"/>
      <c r="AL308" s="129">
        <f t="shared" si="190"/>
        <v>44.552999999999997</v>
      </c>
      <c r="AM308" s="129">
        <f t="shared" si="190"/>
        <v>44.552999999999997</v>
      </c>
      <c r="AN308" s="129"/>
      <c r="AO308" s="129"/>
      <c r="AP308" s="129"/>
      <c r="AQ308" s="129"/>
      <c r="AR308" s="129"/>
      <c r="AS308" s="129"/>
      <c r="AT308" s="129"/>
      <c r="AU308" s="129"/>
      <c r="AV308" s="129"/>
      <c r="AW308" s="129"/>
      <c r="AX308" s="158">
        <f>AY308</f>
        <v>0</v>
      </c>
      <c r="AY308" s="129"/>
      <c r="AZ308" s="129"/>
      <c r="BA308" s="129"/>
      <c r="BB308" s="129">
        <f t="shared" si="192"/>
        <v>0</v>
      </c>
      <c r="BC308" s="129">
        <f t="shared" si="192"/>
        <v>0</v>
      </c>
      <c r="BD308" s="129"/>
      <c r="BE308" s="129"/>
      <c r="BF308" s="129">
        <f t="shared" si="193"/>
        <v>0</v>
      </c>
      <c r="BG308" s="129">
        <f t="shared" si="193"/>
        <v>0</v>
      </c>
      <c r="BH308" s="129"/>
      <c r="BI308" s="129"/>
      <c r="BJ308" s="129">
        <f t="shared" si="194"/>
        <v>0</v>
      </c>
      <c r="BK308" s="129">
        <f t="shared" si="194"/>
        <v>0</v>
      </c>
      <c r="BL308" s="129"/>
      <c r="BM308" s="129"/>
      <c r="BN308" s="129">
        <f t="shared" si="182"/>
        <v>0</v>
      </c>
      <c r="BO308" s="129">
        <f t="shared" si="182"/>
        <v>0</v>
      </c>
      <c r="BP308" s="129">
        <f t="shared" si="182"/>
        <v>0</v>
      </c>
      <c r="BQ308" s="129">
        <f t="shared" si="182"/>
        <v>0</v>
      </c>
      <c r="BR308" s="129">
        <v>881</v>
      </c>
      <c r="BS308" s="129">
        <v>881</v>
      </c>
      <c r="BT308" s="129">
        <v>0</v>
      </c>
      <c r="BU308" s="129">
        <v>0</v>
      </c>
      <c r="BV308" s="157">
        <v>881</v>
      </c>
      <c r="BW308" s="157">
        <v>881</v>
      </c>
      <c r="BX308" s="157">
        <v>0</v>
      </c>
      <c r="BY308" s="157">
        <v>0</v>
      </c>
      <c r="BZ308" s="157">
        <v>881</v>
      </c>
      <c r="CA308" s="157">
        <v>881</v>
      </c>
      <c r="CB308" s="157">
        <v>0</v>
      </c>
      <c r="CC308" s="157">
        <v>0</v>
      </c>
      <c r="CD308" s="157">
        <f t="shared" si="169"/>
        <v>0</v>
      </c>
      <c r="CE308" s="157">
        <f t="shared" si="170"/>
        <v>0</v>
      </c>
      <c r="CF308" s="225"/>
      <c r="CG308" s="44">
        <f t="shared" si="183"/>
        <v>0</v>
      </c>
      <c r="CH308" t="s">
        <v>1549</v>
      </c>
      <c r="CI308" t="s">
        <v>62</v>
      </c>
      <c r="CJ308" t="s">
        <v>1681</v>
      </c>
      <c r="CK308" t="s">
        <v>1560</v>
      </c>
      <c r="CN308" s="1" t="e">
        <f>CE308-#REF!</f>
        <v>#REF!</v>
      </c>
      <c r="CP308" s="44"/>
      <c r="CQ308" s="144"/>
    </row>
    <row r="309" spans="1:95" ht="28.15" customHeight="1">
      <c r="A309" s="154">
        <v>37</v>
      </c>
      <c r="B309" s="237" t="s">
        <v>1955</v>
      </c>
      <c r="C309" s="103" t="s">
        <v>1956</v>
      </c>
      <c r="D309" s="103"/>
      <c r="E309" s="103"/>
      <c r="F309" s="238" t="s">
        <v>9</v>
      </c>
      <c r="G309" s="238"/>
      <c r="H309" s="237"/>
      <c r="I309" s="239" t="s">
        <v>1957</v>
      </c>
      <c r="J309" s="240">
        <v>6928</v>
      </c>
      <c r="K309" s="240">
        <v>6928</v>
      </c>
      <c r="L309" s="157"/>
      <c r="M309" s="157"/>
      <c r="N309" s="129">
        <v>6900</v>
      </c>
      <c r="O309" s="129">
        <v>6900</v>
      </c>
      <c r="P309" s="129">
        <v>0</v>
      </c>
      <c r="Q309" s="129">
        <v>0</v>
      </c>
      <c r="R309" s="129">
        <v>6900</v>
      </c>
      <c r="S309" s="129">
        <v>6900</v>
      </c>
      <c r="T309" s="129"/>
      <c r="U309" s="129"/>
      <c r="V309" s="129"/>
      <c r="W309" s="129"/>
      <c r="X309" s="129"/>
      <c r="Y309" s="129"/>
      <c r="Z309" s="129"/>
      <c r="AA309" s="129"/>
      <c r="AB309" s="129"/>
      <c r="AC309" s="129"/>
      <c r="AD309" s="129"/>
      <c r="AE309" s="129"/>
      <c r="AF309" s="129"/>
      <c r="AG309" s="129"/>
      <c r="AH309" s="129"/>
      <c r="AI309" s="129"/>
      <c r="AJ309" s="129"/>
      <c r="AK309" s="129"/>
      <c r="AL309" s="129"/>
      <c r="AM309" s="129"/>
      <c r="AN309" s="129"/>
      <c r="AO309" s="129"/>
      <c r="AP309" s="129"/>
      <c r="AQ309" s="129"/>
      <c r="AR309" s="129"/>
      <c r="AS309" s="129"/>
      <c r="AT309" s="129"/>
      <c r="AU309" s="129"/>
      <c r="AV309" s="129"/>
      <c r="AW309" s="129"/>
      <c r="AX309" s="158"/>
      <c r="AY309" s="129"/>
      <c r="AZ309" s="129"/>
      <c r="BA309" s="129"/>
      <c r="BB309" s="129"/>
      <c r="BC309" s="129"/>
      <c r="BD309" s="129"/>
      <c r="BE309" s="129"/>
      <c r="BF309" s="129">
        <f t="shared" si="193"/>
        <v>0</v>
      </c>
      <c r="BG309" s="129">
        <f t="shared" si="193"/>
        <v>0</v>
      </c>
      <c r="BH309" s="129"/>
      <c r="BI309" s="129"/>
      <c r="BJ309" s="129">
        <f t="shared" si="194"/>
        <v>0</v>
      </c>
      <c r="BK309" s="129">
        <f t="shared" si="194"/>
        <v>0</v>
      </c>
      <c r="BL309" s="129"/>
      <c r="BM309" s="129"/>
      <c r="BN309" s="129">
        <f t="shared" si="182"/>
        <v>6900</v>
      </c>
      <c r="BO309" s="129">
        <f t="shared" si="182"/>
        <v>6900</v>
      </c>
      <c r="BP309" s="129">
        <f t="shared" si="182"/>
        <v>0</v>
      </c>
      <c r="BQ309" s="129">
        <f t="shared" si="182"/>
        <v>0</v>
      </c>
      <c r="BR309" s="129">
        <v>6900</v>
      </c>
      <c r="BS309" s="129">
        <v>6900</v>
      </c>
      <c r="BT309" s="129">
        <v>0</v>
      </c>
      <c r="BU309" s="129">
        <v>0</v>
      </c>
      <c r="BV309" s="157">
        <v>6900</v>
      </c>
      <c r="BW309" s="157">
        <v>6900</v>
      </c>
      <c r="BX309" s="157">
        <v>0</v>
      </c>
      <c r="BY309" s="157">
        <v>0</v>
      </c>
      <c r="BZ309" s="157">
        <v>6900</v>
      </c>
      <c r="CA309" s="157">
        <v>6900</v>
      </c>
      <c r="CB309" s="157">
        <v>0</v>
      </c>
      <c r="CC309" s="157">
        <v>0</v>
      </c>
      <c r="CD309" s="157">
        <f t="shared" si="169"/>
        <v>0</v>
      </c>
      <c r="CE309" s="157">
        <f t="shared" si="170"/>
        <v>0</v>
      </c>
      <c r="CF309" s="159"/>
      <c r="CG309" s="44">
        <f t="shared" si="183"/>
        <v>0</v>
      </c>
      <c r="CH309" t="s">
        <v>1549</v>
      </c>
      <c r="CI309" t="s">
        <v>62</v>
      </c>
      <c r="CJ309" t="s">
        <v>1681</v>
      </c>
      <c r="CK309" t="s">
        <v>1560</v>
      </c>
      <c r="CN309" s="1" t="e">
        <f>CE309-#REF!</f>
        <v>#REF!</v>
      </c>
      <c r="CP309" s="44"/>
      <c r="CQ309" s="144"/>
    </row>
    <row r="310" spans="1:95" ht="28.15" customHeight="1">
      <c r="A310" s="154">
        <v>38</v>
      </c>
      <c r="B310" s="237" t="s">
        <v>1958</v>
      </c>
      <c r="C310" s="156" t="s">
        <v>53</v>
      </c>
      <c r="D310" s="156"/>
      <c r="E310" s="156"/>
      <c r="F310" s="103" t="s">
        <v>9</v>
      </c>
      <c r="G310" s="189"/>
      <c r="H310" s="179"/>
      <c r="I310" s="172" t="s">
        <v>1959</v>
      </c>
      <c r="J310" s="106">
        <v>6169</v>
      </c>
      <c r="K310" s="106">
        <v>6169</v>
      </c>
      <c r="L310" s="157"/>
      <c r="M310" s="157"/>
      <c r="N310" s="129">
        <v>6000</v>
      </c>
      <c r="O310" s="129">
        <v>6000</v>
      </c>
      <c r="P310" s="129">
        <v>0</v>
      </c>
      <c r="Q310" s="129">
        <v>0</v>
      </c>
      <c r="R310" s="129">
        <v>8000</v>
      </c>
      <c r="S310" s="129">
        <v>8000</v>
      </c>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c r="AT310" s="129"/>
      <c r="AU310" s="129"/>
      <c r="AV310" s="129"/>
      <c r="AW310" s="129"/>
      <c r="AX310" s="158"/>
      <c r="AY310" s="129"/>
      <c r="AZ310" s="129"/>
      <c r="BA310" s="129"/>
      <c r="BB310" s="129"/>
      <c r="BC310" s="129"/>
      <c r="BD310" s="129"/>
      <c r="BE310" s="129"/>
      <c r="BF310" s="129"/>
      <c r="BG310" s="129"/>
      <c r="BH310" s="129"/>
      <c r="BI310" s="129"/>
      <c r="BJ310" s="129"/>
      <c r="BK310" s="129"/>
      <c r="BL310" s="129"/>
      <c r="BM310" s="129"/>
      <c r="BN310" s="129">
        <f t="shared" si="182"/>
        <v>6000</v>
      </c>
      <c r="BO310" s="129">
        <f t="shared" si="182"/>
        <v>6000</v>
      </c>
      <c r="BP310" s="129">
        <f t="shared" si="182"/>
        <v>0</v>
      </c>
      <c r="BQ310" s="129">
        <f t="shared" si="182"/>
        <v>0</v>
      </c>
      <c r="BR310" s="129"/>
      <c r="BS310" s="129"/>
      <c r="BT310" s="129">
        <v>0</v>
      </c>
      <c r="BU310" s="129">
        <v>0</v>
      </c>
      <c r="BV310" s="157"/>
      <c r="BW310" s="157"/>
      <c r="BX310" s="157">
        <v>0</v>
      </c>
      <c r="BY310" s="157">
        <v>0</v>
      </c>
      <c r="BZ310" s="157"/>
      <c r="CA310" s="157"/>
      <c r="CB310" s="157">
        <v>0</v>
      </c>
      <c r="CC310" s="157">
        <v>0</v>
      </c>
      <c r="CD310" s="157">
        <f t="shared" si="169"/>
        <v>0</v>
      </c>
      <c r="CE310" s="157">
        <f t="shared" si="170"/>
        <v>0</v>
      </c>
      <c r="CF310" s="159"/>
      <c r="CG310" s="44">
        <f t="shared" si="183"/>
        <v>0</v>
      </c>
      <c r="CN310" s="1"/>
      <c r="CP310" s="44"/>
      <c r="CQ310" s="144"/>
    </row>
    <row r="311" spans="1:95" ht="28.15" customHeight="1">
      <c r="A311" s="154">
        <v>39</v>
      </c>
      <c r="B311" s="155" t="s">
        <v>1960</v>
      </c>
      <c r="C311" s="156" t="s">
        <v>1542</v>
      </c>
      <c r="D311" s="156"/>
      <c r="E311" s="156"/>
      <c r="F311" s="103" t="s">
        <v>1543</v>
      </c>
      <c r="G311" s="189"/>
      <c r="H311" s="172" t="s">
        <v>1961</v>
      </c>
      <c r="I311" s="172" t="s">
        <v>1962</v>
      </c>
      <c r="J311" s="153">
        <v>7572</v>
      </c>
      <c r="K311" s="157">
        <v>7000</v>
      </c>
      <c r="L311" s="157">
        <v>0</v>
      </c>
      <c r="M311" s="157">
        <v>0</v>
      </c>
      <c r="N311" s="129">
        <v>6814.8</v>
      </c>
      <c r="O311" s="129">
        <v>6800</v>
      </c>
      <c r="P311" s="129">
        <v>0</v>
      </c>
      <c r="Q311" s="129">
        <v>0</v>
      </c>
      <c r="R311" s="129">
        <v>6814.8</v>
      </c>
      <c r="S311" s="129">
        <v>6800</v>
      </c>
      <c r="T311" s="129"/>
      <c r="U311" s="129"/>
      <c r="V311" s="129">
        <f t="shared" ref="V311:Y325" si="195">Z311+AH311+AX311</f>
        <v>6800</v>
      </c>
      <c r="W311" s="129">
        <f t="shared" si="195"/>
        <v>6800</v>
      </c>
      <c r="X311" s="129">
        <f t="shared" si="195"/>
        <v>0</v>
      </c>
      <c r="Y311" s="129">
        <f t="shared" si="195"/>
        <v>0</v>
      </c>
      <c r="Z311" s="129">
        <v>2500</v>
      </c>
      <c r="AA311" s="129">
        <v>2500</v>
      </c>
      <c r="AB311" s="129"/>
      <c r="AC311" s="129"/>
      <c r="AD311" s="129">
        <v>2500</v>
      </c>
      <c r="AE311" s="129">
        <v>2500</v>
      </c>
      <c r="AF311" s="129"/>
      <c r="AG311" s="129"/>
      <c r="AH311" s="129">
        <v>4300</v>
      </c>
      <c r="AI311" s="129">
        <v>4300</v>
      </c>
      <c r="AJ311" s="129"/>
      <c r="AK311" s="129"/>
      <c r="AL311" s="129">
        <f t="shared" ref="AL311:AM325" si="196">Z311-AD311</f>
        <v>0</v>
      </c>
      <c r="AM311" s="129">
        <f t="shared" si="196"/>
        <v>0</v>
      </c>
      <c r="AN311" s="129"/>
      <c r="AO311" s="129"/>
      <c r="AP311" s="129"/>
      <c r="AQ311" s="129"/>
      <c r="AR311" s="129"/>
      <c r="AS311" s="129"/>
      <c r="AT311" s="129">
        <v>4300</v>
      </c>
      <c r="AU311" s="129">
        <v>4300</v>
      </c>
      <c r="AV311" s="129"/>
      <c r="AW311" s="129"/>
      <c r="AX311" s="158">
        <f t="shared" ref="AX311:AX316" si="197">AY311</f>
        <v>0</v>
      </c>
      <c r="AY311" s="129"/>
      <c r="AZ311" s="129"/>
      <c r="BA311" s="129"/>
      <c r="BB311" s="129">
        <f t="shared" ref="BB311:BC325" si="198">AH311-AT311</f>
        <v>0</v>
      </c>
      <c r="BC311" s="129">
        <f t="shared" si="198"/>
        <v>0</v>
      </c>
      <c r="BD311" s="129"/>
      <c r="BE311" s="129"/>
      <c r="BF311" s="129">
        <f t="shared" ref="BF311:BG325" si="199">BB311</f>
        <v>0</v>
      </c>
      <c r="BG311" s="129">
        <f t="shared" si="199"/>
        <v>0</v>
      </c>
      <c r="BH311" s="129"/>
      <c r="BI311" s="129"/>
      <c r="BJ311" s="129">
        <f t="shared" ref="BJ311:BK325" si="200">AX311</f>
        <v>0</v>
      </c>
      <c r="BK311" s="129">
        <f t="shared" si="200"/>
        <v>0</v>
      </c>
      <c r="BL311" s="129"/>
      <c r="BM311" s="129"/>
      <c r="BN311" s="129">
        <f t="shared" si="182"/>
        <v>14.800000000000182</v>
      </c>
      <c r="BO311" s="129">
        <f t="shared" si="182"/>
        <v>0</v>
      </c>
      <c r="BP311" s="129">
        <f t="shared" si="182"/>
        <v>0</v>
      </c>
      <c r="BQ311" s="129">
        <f t="shared" si="182"/>
        <v>0</v>
      </c>
      <c r="BR311" s="129">
        <v>6814.8</v>
      </c>
      <c r="BS311" s="129">
        <v>6800</v>
      </c>
      <c r="BT311" s="129">
        <v>0</v>
      </c>
      <c r="BU311" s="129">
        <v>0</v>
      </c>
      <c r="BV311" s="157">
        <v>6814.8</v>
      </c>
      <c r="BW311" s="157">
        <v>6800</v>
      </c>
      <c r="BX311" s="157">
        <v>0</v>
      </c>
      <c r="BY311" s="157">
        <v>0</v>
      </c>
      <c r="BZ311" s="157">
        <v>6814.8</v>
      </c>
      <c r="CA311" s="157">
        <v>6800</v>
      </c>
      <c r="CB311" s="157">
        <v>0</v>
      </c>
      <c r="CC311" s="157">
        <v>0</v>
      </c>
      <c r="CD311" s="157">
        <f t="shared" si="169"/>
        <v>0</v>
      </c>
      <c r="CE311" s="157">
        <f t="shared" si="170"/>
        <v>0</v>
      </c>
      <c r="CF311" s="159"/>
      <c r="CG311" s="44">
        <f t="shared" si="183"/>
        <v>0</v>
      </c>
      <c r="CH311" t="s">
        <v>1549</v>
      </c>
      <c r="CI311" t="s">
        <v>62</v>
      </c>
      <c r="CJ311" t="s">
        <v>1681</v>
      </c>
      <c r="CK311" t="s">
        <v>1560</v>
      </c>
      <c r="CN311" s="1" t="e">
        <f>CE311-#REF!</f>
        <v>#REF!</v>
      </c>
      <c r="CP311" s="44"/>
      <c r="CQ311" s="144"/>
    </row>
    <row r="312" spans="1:95" ht="28.15" customHeight="1">
      <c r="A312" s="154">
        <v>40</v>
      </c>
      <c r="B312" s="155" t="s">
        <v>1963</v>
      </c>
      <c r="C312" s="156" t="s">
        <v>1542</v>
      </c>
      <c r="D312" s="156"/>
      <c r="E312" s="156"/>
      <c r="F312" s="103" t="s">
        <v>1543</v>
      </c>
      <c r="G312" s="189"/>
      <c r="H312" s="172" t="s">
        <v>1961</v>
      </c>
      <c r="I312" s="172" t="s">
        <v>1964</v>
      </c>
      <c r="J312" s="153">
        <v>6880</v>
      </c>
      <c r="K312" s="157">
        <v>6880</v>
      </c>
      <c r="L312" s="157">
        <v>0</v>
      </c>
      <c r="M312" s="157">
        <v>0</v>
      </c>
      <c r="N312" s="129">
        <v>6190</v>
      </c>
      <c r="O312" s="129">
        <v>6190</v>
      </c>
      <c r="P312" s="129">
        <v>0</v>
      </c>
      <c r="Q312" s="129">
        <v>0</v>
      </c>
      <c r="R312" s="129">
        <v>6190</v>
      </c>
      <c r="S312" s="129">
        <v>6190</v>
      </c>
      <c r="T312" s="129"/>
      <c r="U312" s="129"/>
      <c r="V312" s="129">
        <f t="shared" si="195"/>
        <v>6190</v>
      </c>
      <c r="W312" s="129">
        <f t="shared" si="195"/>
        <v>6190</v>
      </c>
      <c r="X312" s="129">
        <f t="shared" si="195"/>
        <v>0</v>
      </c>
      <c r="Y312" s="129">
        <f t="shared" si="195"/>
        <v>0</v>
      </c>
      <c r="Z312" s="129">
        <v>2500</v>
      </c>
      <c r="AA312" s="129">
        <v>2500</v>
      </c>
      <c r="AB312" s="129"/>
      <c r="AC312" s="129"/>
      <c r="AD312" s="129">
        <v>2487.34</v>
      </c>
      <c r="AE312" s="129">
        <v>2487.34</v>
      </c>
      <c r="AF312" s="129"/>
      <c r="AG312" s="129"/>
      <c r="AH312" s="129">
        <v>3690</v>
      </c>
      <c r="AI312" s="129">
        <v>3690</v>
      </c>
      <c r="AJ312" s="129"/>
      <c r="AK312" s="129"/>
      <c r="AL312" s="129">
        <f t="shared" si="196"/>
        <v>12.659999999999854</v>
      </c>
      <c r="AM312" s="129">
        <f t="shared" si="196"/>
        <v>12.659999999999854</v>
      </c>
      <c r="AN312" s="129"/>
      <c r="AO312" s="129"/>
      <c r="AP312" s="129"/>
      <c r="AQ312" s="129"/>
      <c r="AR312" s="129"/>
      <c r="AS312" s="129"/>
      <c r="AT312" s="129">
        <v>3690</v>
      </c>
      <c r="AU312" s="129">
        <v>3690</v>
      </c>
      <c r="AV312" s="129"/>
      <c r="AW312" s="129"/>
      <c r="AX312" s="158">
        <f t="shared" si="197"/>
        <v>0</v>
      </c>
      <c r="AY312" s="129"/>
      <c r="AZ312" s="129"/>
      <c r="BA312" s="129"/>
      <c r="BB312" s="129">
        <f t="shared" si="198"/>
        <v>0</v>
      </c>
      <c r="BC312" s="129">
        <f t="shared" si="198"/>
        <v>0</v>
      </c>
      <c r="BD312" s="129"/>
      <c r="BE312" s="129"/>
      <c r="BF312" s="129">
        <f t="shared" si="199"/>
        <v>0</v>
      </c>
      <c r="BG312" s="129">
        <f t="shared" si="199"/>
        <v>0</v>
      </c>
      <c r="BH312" s="129"/>
      <c r="BI312" s="129"/>
      <c r="BJ312" s="129">
        <f t="shared" si="200"/>
        <v>0</v>
      </c>
      <c r="BK312" s="129">
        <f t="shared" si="200"/>
        <v>0</v>
      </c>
      <c r="BL312" s="129"/>
      <c r="BM312" s="129"/>
      <c r="BN312" s="129">
        <f t="shared" si="182"/>
        <v>0</v>
      </c>
      <c r="BO312" s="129">
        <f t="shared" si="182"/>
        <v>0</v>
      </c>
      <c r="BP312" s="129">
        <f t="shared" si="182"/>
        <v>0</v>
      </c>
      <c r="BQ312" s="129">
        <f t="shared" si="182"/>
        <v>0</v>
      </c>
      <c r="BR312" s="129">
        <v>6190</v>
      </c>
      <c r="BS312" s="129">
        <v>6190</v>
      </c>
      <c r="BT312" s="129">
        <v>0</v>
      </c>
      <c r="BU312" s="129">
        <v>0</v>
      </c>
      <c r="BV312" s="157">
        <v>6190</v>
      </c>
      <c r="BW312" s="157">
        <v>6190</v>
      </c>
      <c r="BX312" s="157">
        <v>0</v>
      </c>
      <c r="BY312" s="157">
        <v>0</v>
      </c>
      <c r="BZ312" s="157">
        <v>6190</v>
      </c>
      <c r="CA312" s="157">
        <v>6190</v>
      </c>
      <c r="CB312" s="157">
        <v>0</v>
      </c>
      <c r="CC312" s="157">
        <v>0</v>
      </c>
      <c r="CD312" s="157">
        <f t="shared" si="169"/>
        <v>0</v>
      </c>
      <c r="CE312" s="157">
        <f t="shared" si="170"/>
        <v>0</v>
      </c>
      <c r="CF312" s="159"/>
      <c r="CG312" s="44">
        <f t="shared" si="183"/>
        <v>0</v>
      </c>
      <c r="CH312" t="s">
        <v>1549</v>
      </c>
      <c r="CI312" t="s">
        <v>62</v>
      </c>
      <c r="CJ312" t="s">
        <v>1681</v>
      </c>
      <c r="CK312" t="s">
        <v>1560</v>
      </c>
      <c r="CN312" s="1" t="e">
        <f>CE312-#REF!</f>
        <v>#REF!</v>
      </c>
      <c r="CP312" s="44"/>
      <c r="CQ312" s="144"/>
    </row>
    <row r="313" spans="1:95" ht="28.15" customHeight="1">
      <c r="A313" s="154">
        <v>41</v>
      </c>
      <c r="B313" s="241" t="s">
        <v>1965</v>
      </c>
      <c r="C313" s="179" t="s">
        <v>29</v>
      </c>
      <c r="D313" s="179"/>
      <c r="E313" s="179"/>
      <c r="F313" s="179" t="s">
        <v>30</v>
      </c>
      <c r="G313" s="241"/>
      <c r="H313" s="179" t="s">
        <v>1863</v>
      </c>
      <c r="I313" s="179" t="s">
        <v>1966</v>
      </c>
      <c r="J313" s="153">
        <v>6669</v>
      </c>
      <c r="K313" s="157">
        <v>6669</v>
      </c>
      <c r="L313" s="157">
        <v>0</v>
      </c>
      <c r="M313" s="157">
        <v>0</v>
      </c>
      <c r="N313" s="129">
        <v>4600</v>
      </c>
      <c r="O313" s="129">
        <v>4600</v>
      </c>
      <c r="P313" s="129">
        <v>0</v>
      </c>
      <c r="Q313" s="129">
        <v>0</v>
      </c>
      <c r="R313" s="129">
        <v>4600</v>
      </c>
      <c r="S313" s="129">
        <v>4600</v>
      </c>
      <c r="T313" s="129"/>
      <c r="U313" s="129"/>
      <c r="V313" s="129">
        <f t="shared" si="195"/>
        <v>4600</v>
      </c>
      <c r="W313" s="129">
        <f t="shared" si="195"/>
        <v>4600</v>
      </c>
      <c r="X313" s="129">
        <f t="shared" si="195"/>
        <v>0</v>
      </c>
      <c r="Y313" s="129">
        <f t="shared" si="195"/>
        <v>0</v>
      </c>
      <c r="Z313" s="129">
        <v>4600</v>
      </c>
      <c r="AA313" s="129">
        <v>4600</v>
      </c>
      <c r="AB313" s="129"/>
      <c r="AC313" s="129"/>
      <c r="AD313" s="129">
        <v>4600</v>
      </c>
      <c r="AE313" s="129">
        <v>4600</v>
      </c>
      <c r="AF313" s="129"/>
      <c r="AG313" s="129"/>
      <c r="AH313" s="129"/>
      <c r="AI313" s="129"/>
      <c r="AJ313" s="129"/>
      <c r="AK313" s="129"/>
      <c r="AL313" s="129">
        <f t="shared" si="196"/>
        <v>0</v>
      </c>
      <c r="AM313" s="129">
        <f t="shared" si="196"/>
        <v>0</v>
      </c>
      <c r="AN313" s="129"/>
      <c r="AO313" s="129"/>
      <c r="AP313" s="129"/>
      <c r="AQ313" s="129"/>
      <c r="AR313" s="129"/>
      <c r="AS313" s="129"/>
      <c r="AT313" s="129">
        <v>0</v>
      </c>
      <c r="AU313" s="129">
        <v>0</v>
      </c>
      <c r="AV313" s="129"/>
      <c r="AW313" s="129"/>
      <c r="AX313" s="158">
        <f t="shared" si="197"/>
        <v>0</v>
      </c>
      <c r="AY313" s="129"/>
      <c r="AZ313" s="129"/>
      <c r="BA313" s="129"/>
      <c r="BB313" s="129">
        <f t="shared" si="198"/>
        <v>0</v>
      </c>
      <c r="BC313" s="129">
        <f t="shared" si="198"/>
        <v>0</v>
      </c>
      <c r="BD313" s="129"/>
      <c r="BE313" s="129"/>
      <c r="BF313" s="129">
        <f t="shared" si="199"/>
        <v>0</v>
      </c>
      <c r="BG313" s="129">
        <f t="shared" si="199"/>
        <v>0</v>
      </c>
      <c r="BH313" s="129"/>
      <c r="BI313" s="129"/>
      <c r="BJ313" s="129">
        <f t="shared" si="200"/>
        <v>0</v>
      </c>
      <c r="BK313" s="129">
        <f t="shared" si="200"/>
        <v>0</v>
      </c>
      <c r="BL313" s="129"/>
      <c r="BM313" s="129"/>
      <c r="BN313" s="129">
        <f t="shared" si="182"/>
        <v>0</v>
      </c>
      <c r="BO313" s="129">
        <f t="shared" si="182"/>
        <v>0</v>
      </c>
      <c r="BP313" s="129">
        <f t="shared" si="182"/>
        <v>0</v>
      </c>
      <c r="BQ313" s="129">
        <f t="shared" si="182"/>
        <v>0</v>
      </c>
      <c r="BR313" s="129">
        <v>4600</v>
      </c>
      <c r="BS313" s="129">
        <v>4600</v>
      </c>
      <c r="BT313" s="129">
        <v>0</v>
      </c>
      <c r="BU313" s="129">
        <v>0</v>
      </c>
      <c r="BV313" s="157">
        <v>4600</v>
      </c>
      <c r="BW313" s="157">
        <v>4600</v>
      </c>
      <c r="BX313" s="157">
        <v>0</v>
      </c>
      <c r="BY313" s="157">
        <v>0</v>
      </c>
      <c r="BZ313" s="157">
        <v>4600</v>
      </c>
      <c r="CA313" s="157">
        <v>4600</v>
      </c>
      <c r="CB313" s="157">
        <v>0</v>
      </c>
      <c r="CC313" s="157">
        <v>0</v>
      </c>
      <c r="CD313" s="157">
        <f t="shared" si="169"/>
        <v>0</v>
      </c>
      <c r="CE313" s="157">
        <f t="shared" si="170"/>
        <v>0</v>
      </c>
      <c r="CF313" s="159"/>
      <c r="CG313" s="44">
        <f t="shared" si="183"/>
        <v>0</v>
      </c>
      <c r="CH313" t="s">
        <v>1549</v>
      </c>
      <c r="CI313" t="s">
        <v>62</v>
      </c>
      <c r="CJ313" t="s">
        <v>1681</v>
      </c>
      <c r="CK313" t="s">
        <v>1560</v>
      </c>
      <c r="CN313" s="1" t="e">
        <f>CE313-#REF!</f>
        <v>#REF!</v>
      </c>
      <c r="CP313" s="44"/>
      <c r="CQ313" s="144"/>
    </row>
    <row r="314" spans="1:95" ht="28.15" customHeight="1">
      <c r="A314" s="154">
        <v>42</v>
      </c>
      <c r="B314" s="241" t="s">
        <v>1967</v>
      </c>
      <c r="C314" s="179" t="s">
        <v>29</v>
      </c>
      <c r="D314" s="179"/>
      <c r="E314" s="179"/>
      <c r="F314" s="179" t="s">
        <v>30</v>
      </c>
      <c r="G314" s="241"/>
      <c r="H314" s="179" t="s">
        <v>1863</v>
      </c>
      <c r="I314" s="179" t="s">
        <v>1968</v>
      </c>
      <c r="J314" s="153">
        <v>6830</v>
      </c>
      <c r="K314" s="157">
        <v>6830</v>
      </c>
      <c r="L314" s="157">
        <v>0</v>
      </c>
      <c r="M314" s="157">
        <v>0</v>
      </c>
      <c r="N314" s="129">
        <v>4800</v>
      </c>
      <c r="O314" s="129">
        <v>4800</v>
      </c>
      <c r="P314" s="129">
        <v>0</v>
      </c>
      <c r="Q314" s="129">
        <v>0</v>
      </c>
      <c r="R314" s="129">
        <v>4800</v>
      </c>
      <c r="S314" s="129">
        <v>4800</v>
      </c>
      <c r="T314" s="129"/>
      <c r="U314" s="129"/>
      <c r="V314" s="129">
        <f t="shared" si="195"/>
        <v>4800</v>
      </c>
      <c r="W314" s="129">
        <f t="shared" si="195"/>
        <v>4800</v>
      </c>
      <c r="X314" s="129">
        <f t="shared" si="195"/>
        <v>0</v>
      </c>
      <c r="Y314" s="129">
        <f t="shared" si="195"/>
        <v>0</v>
      </c>
      <c r="Z314" s="129">
        <v>4800</v>
      </c>
      <c r="AA314" s="129">
        <v>4800</v>
      </c>
      <c r="AB314" s="129"/>
      <c r="AC314" s="129"/>
      <c r="AD314" s="129">
        <v>4800</v>
      </c>
      <c r="AE314" s="129">
        <v>4800</v>
      </c>
      <c r="AF314" s="129"/>
      <c r="AG314" s="129"/>
      <c r="AH314" s="129"/>
      <c r="AI314" s="129"/>
      <c r="AJ314" s="129"/>
      <c r="AK314" s="129"/>
      <c r="AL314" s="129">
        <f t="shared" si="196"/>
        <v>0</v>
      </c>
      <c r="AM314" s="129">
        <f t="shared" si="196"/>
        <v>0</v>
      </c>
      <c r="AN314" s="129"/>
      <c r="AO314" s="129"/>
      <c r="AP314" s="129"/>
      <c r="AQ314" s="129"/>
      <c r="AR314" s="129"/>
      <c r="AS314" s="129"/>
      <c r="AT314" s="129">
        <v>0</v>
      </c>
      <c r="AU314" s="129">
        <v>0</v>
      </c>
      <c r="AV314" s="129"/>
      <c r="AW314" s="129"/>
      <c r="AX314" s="158">
        <f t="shared" si="197"/>
        <v>0</v>
      </c>
      <c r="AY314" s="129"/>
      <c r="AZ314" s="129"/>
      <c r="BA314" s="129"/>
      <c r="BB314" s="129">
        <f t="shared" si="198"/>
        <v>0</v>
      </c>
      <c r="BC314" s="129">
        <f t="shared" si="198"/>
        <v>0</v>
      </c>
      <c r="BD314" s="129"/>
      <c r="BE314" s="129"/>
      <c r="BF314" s="129">
        <f t="shared" si="199"/>
        <v>0</v>
      </c>
      <c r="BG314" s="129">
        <f t="shared" si="199"/>
        <v>0</v>
      </c>
      <c r="BH314" s="129"/>
      <c r="BI314" s="129"/>
      <c r="BJ314" s="129">
        <f t="shared" si="200"/>
        <v>0</v>
      </c>
      <c r="BK314" s="129">
        <f t="shared" si="200"/>
        <v>0</v>
      </c>
      <c r="BL314" s="129"/>
      <c r="BM314" s="129"/>
      <c r="BN314" s="129">
        <f t="shared" si="182"/>
        <v>0</v>
      </c>
      <c r="BO314" s="129">
        <f t="shared" si="182"/>
        <v>0</v>
      </c>
      <c r="BP314" s="129">
        <f t="shared" si="182"/>
        <v>0</v>
      </c>
      <c r="BQ314" s="129">
        <f t="shared" si="182"/>
        <v>0</v>
      </c>
      <c r="BR314" s="129">
        <v>4800</v>
      </c>
      <c r="BS314" s="129">
        <v>4800</v>
      </c>
      <c r="BT314" s="129">
        <v>0</v>
      </c>
      <c r="BU314" s="129">
        <v>0</v>
      </c>
      <c r="BV314" s="157">
        <v>4800</v>
      </c>
      <c r="BW314" s="157">
        <v>4800</v>
      </c>
      <c r="BX314" s="157">
        <v>0</v>
      </c>
      <c r="BY314" s="157">
        <v>0</v>
      </c>
      <c r="BZ314" s="157">
        <v>4800</v>
      </c>
      <c r="CA314" s="157">
        <v>4800</v>
      </c>
      <c r="CB314" s="157">
        <v>0</v>
      </c>
      <c r="CC314" s="157">
        <v>0</v>
      </c>
      <c r="CD314" s="157">
        <f t="shared" si="169"/>
        <v>0</v>
      </c>
      <c r="CE314" s="157">
        <f t="shared" si="170"/>
        <v>0</v>
      </c>
      <c r="CF314" s="159"/>
      <c r="CG314" s="44">
        <f t="shared" si="183"/>
        <v>0</v>
      </c>
      <c r="CH314" t="s">
        <v>1549</v>
      </c>
      <c r="CI314" t="s">
        <v>62</v>
      </c>
      <c r="CJ314" t="s">
        <v>1681</v>
      </c>
      <c r="CK314" t="s">
        <v>1560</v>
      </c>
      <c r="CN314" s="1" t="e">
        <f>CE314-#REF!</f>
        <v>#REF!</v>
      </c>
      <c r="CP314" s="44"/>
      <c r="CQ314" s="144"/>
    </row>
    <row r="315" spans="1:95" ht="28.15" customHeight="1">
      <c r="A315" s="154">
        <v>43</v>
      </c>
      <c r="B315" s="155" t="s">
        <v>1969</v>
      </c>
      <c r="C315" s="156" t="s">
        <v>1539</v>
      </c>
      <c r="D315" s="156"/>
      <c r="E315" s="156"/>
      <c r="F315" s="172" t="s">
        <v>32</v>
      </c>
      <c r="G315" s="189"/>
      <c r="H315" s="172" t="s">
        <v>18</v>
      </c>
      <c r="I315" s="172" t="s">
        <v>1970</v>
      </c>
      <c r="J315" s="153">
        <v>9311</v>
      </c>
      <c r="K315" s="157">
        <v>7000</v>
      </c>
      <c r="L315" s="157">
        <v>0</v>
      </c>
      <c r="M315" s="157">
        <v>0</v>
      </c>
      <c r="N315" s="129">
        <v>8379.9</v>
      </c>
      <c r="O315" s="129">
        <v>6969.3180000000002</v>
      </c>
      <c r="P315" s="129">
        <v>0</v>
      </c>
      <c r="Q315" s="129">
        <v>0</v>
      </c>
      <c r="R315" s="129">
        <v>8379.9</v>
      </c>
      <c r="S315" s="129">
        <v>6969.3180000000002</v>
      </c>
      <c r="T315" s="129"/>
      <c r="U315" s="129"/>
      <c r="V315" s="129">
        <f t="shared" si="195"/>
        <v>6969.3180000000002</v>
      </c>
      <c r="W315" s="129">
        <f t="shared" si="195"/>
        <v>6969.3180000000002</v>
      </c>
      <c r="X315" s="129">
        <f t="shared" si="195"/>
        <v>0</v>
      </c>
      <c r="Y315" s="129">
        <f t="shared" si="195"/>
        <v>0</v>
      </c>
      <c r="Z315" s="129">
        <v>2500</v>
      </c>
      <c r="AA315" s="129">
        <v>2500</v>
      </c>
      <c r="AB315" s="129"/>
      <c r="AC315" s="129"/>
      <c r="AD315" s="129">
        <v>2500</v>
      </c>
      <c r="AE315" s="129">
        <v>2500</v>
      </c>
      <c r="AF315" s="129"/>
      <c r="AG315" s="129"/>
      <c r="AH315" s="129">
        <v>4469.3180000000002</v>
      </c>
      <c r="AI315" s="129">
        <v>4469.3180000000002</v>
      </c>
      <c r="AJ315" s="129"/>
      <c r="AK315" s="129"/>
      <c r="AL315" s="129">
        <f t="shared" si="196"/>
        <v>0</v>
      </c>
      <c r="AM315" s="129">
        <f t="shared" si="196"/>
        <v>0</v>
      </c>
      <c r="AN315" s="129"/>
      <c r="AO315" s="129"/>
      <c r="AP315" s="129"/>
      <c r="AQ315" s="129"/>
      <c r="AR315" s="129"/>
      <c r="AS315" s="129"/>
      <c r="AT315" s="129">
        <v>4469.3180000000002</v>
      </c>
      <c r="AU315" s="129">
        <v>4469.3180000000002</v>
      </c>
      <c r="AV315" s="129"/>
      <c r="AW315" s="129"/>
      <c r="AX315" s="158">
        <f t="shared" si="197"/>
        <v>0</v>
      </c>
      <c r="AY315" s="129"/>
      <c r="AZ315" s="129"/>
      <c r="BA315" s="129"/>
      <c r="BB315" s="129">
        <f t="shared" si="198"/>
        <v>0</v>
      </c>
      <c r="BC315" s="129">
        <f t="shared" si="198"/>
        <v>0</v>
      </c>
      <c r="BD315" s="129"/>
      <c r="BE315" s="129"/>
      <c r="BF315" s="129">
        <f t="shared" si="199"/>
        <v>0</v>
      </c>
      <c r="BG315" s="129">
        <f t="shared" si="199"/>
        <v>0</v>
      </c>
      <c r="BH315" s="129"/>
      <c r="BI315" s="129"/>
      <c r="BJ315" s="129">
        <f t="shared" si="200"/>
        <v>0</v>
      </c>
      <c r="BK315" s="129">
        <f t="shared" si="200"/>
        <v>0</v>
      </c>
      <c r="BL315" s="129"/>
      <c r="BM315" s="129"/>
      <c r="BN315" s="129">
        <f t="shared" si="182"/>
        <v>1410.5819999999994</v>
      </c>
      <c r="BO315" s="129">
        <f t="shared" si="182"/>
        <v>0</v>
      </c>
      <c r="BP315" s="129">
        <f t="shared" si="182"/>
        <v>0</v>
      </c>
      <c r="BQ315" s="129">
        <f t="shared" si="182"/>
        <v>0</v>
      </c>
      <c r="BR315" s="129">
        <v>8379.9</v>
      </c>
      <c r="BS315" s="129">
        <v>6969.3180000000002</v>
      </c>
      <c r="BT315" s="129">
        <v>0</v>
      </c>
      <c r="BU315" s="129">
        <v>0</v>
      </c>
      <c r="BV315" s="157">
        <v>8379.9</v>
      </c>
      <c r="BW315" s="157">
        <v>6969.3180000000002</v>
      </c>
      <c r="BX315" s="157">
        <v>0</v>
      </c>
      <c r="BY315" s="157">
        <v>0</v>
      </c>
      <c r="BZ315" s="157">
        <v>8379.9</v>
      </c>
      <c r="CA315" s="157">
        <v>6969.3180000000002</v>
      </c>
      <c r="CB315" s="157">
        <v>0</v>
      </c>
      <c r="CC315" s="157">
        <v>0</v>
      </c>
      <c r="CD315" s="157">
        <f t="shared" si="169"/>
        <v>0</v>
      </c>
      <c r="CE315" s="157">
        <f t="shared" si="170"/>
        <v>0</v>
      </c>
      <c r="CF315" s="159"/>
      <c r="CG315" s="44">
        <f t="shared" si="183"/>
        <v>0</v>
      </c>
      <c r="CH315" t="s">
        <v>1549</v>
      </c>
      <c r="CI315" t="s">
        <v>62</v>
      </c>
      <c r="CJ315" t="s">
        <v>1681</v>
      </c>
      <c r="CK315" t="s">
        <v>1560</v>
      </c>
      <c r="CN315" s="1" t="e">
        <f>CE315-#REF!</f>
        <v>#REF!</v>
      </c>
      <c r="CP315" s="44"/>
      <c r="CQ315" s="144"/>
    </row>
    <row r="316" spans="1:95" ht="28.15" customHeight="1">
      <c r="A316" s="154">
        <v>44</v>
      </c>
      <c r="B316" s="210" t="s">
        <v>1971</v>
      </c>
      <c r="C316" s="103" t="s">
        <v>1539</v>
      </c>
      <c r="D316" s="103"/>
      <c r="E316" s="103"/>
      <c r="F316" s="172" t="s">
        <v>32</v>
      </c>
      <c r="G316" s="181"/>
      <c r="H316" s="179" t="s">
        <v>1708</v>
      </c>
      <c r="I316" s="179" t="s">
        <v>1972</v>
      </c>
      <c r="J316" s="153">
        <v>19955</v>
      </c>
      <c r="K316" s="153">
        <v>8854</v>
      </c>
      <c r="L316" s="157">
        <v>0</v>
      </c>
      <c r="M316" s="153"/>
      <c r="N316" s="129">
        <v>17960</v>
      </c>
      <c r="O316" s="129">
        <v>7960</v>
      </c>
      <c r="P316" s="129">
        <v>0</v>
      </c>
      <c r="Q316" s="129">
        <v>0</v>
      </c>
      <c r="R316" s="129">
        <v>17960</v>
      </c>
      <c r="S316" s="129">
        <v>7960</v>
      </c>
      <c r="T316" s="129"/>
      <c r="U316" s="129"/>
      <c r="V316" s="129">
        <f t="shared" si="195"/>
        <v>3500</v>
      </c>
      <c r="W316" s="129">
        <f t="shared" si="195"/>
        <v>3500</v>
      </c>
      <c r="X316" s="129">
        <f t="shared" si="195"/>
        <v>0</v>
      </c>
      <c r="Y316" s="129">
        <f t="shared" si="195"/>
        <v>0</v>
      </c>
      <c r="Z316" s="129"/>
      <c r="AA316" s="129"/>
      <c r="AB316" s="129"/>
      <c r="AC316" s="129"/>
      <c r="AD316" s="129"/>
      <c r="AE316" s="129"/>
      <c r="AF316" s="129"/>
      <c r="AG316" s="129"/>
      <c r="AH316" s="129"/>
      <c r="AI316" s="129"/>
      <c r="AJ316" s="129"/>
      <c r="AK316" s="129"/>
      <c r="AL316" s="129">
        <f t="shared" si="196"/>
        <v>0</v>
      </c>
      <c r="AM316" s="129">
        <f t="shared" si="196"/>
        <v>0</v>
      </c>
      <c r="AN316" s="129"/>
      <c r="AO316" s="129"/>
      <c r="AP316" s="129"/>
      <c r="AQ316" s="129"/>
      <c r="AR316" s="129"/>
      <c r="AS316" s="129"/>
      <c r="AT316" s="129">
        <v>0</v>
      </c>
      <c r="AU316" s="129">
        <v>0</v>
      </c>
      <c r="AV316" s="129"/>
      <c r="AW316" s="129"/>
      <c r="AX316" s="158">
        <f t="shared" si="197"/>
        <v>3500</v>
      </c>
      <c r="AY316" s="129">
        <v>3500</v>
      </c>
      <c r="AZ316" s="129"/>
      <c r="BA316" s="129"/>
      <c r="BB316" s="129">
        <f t="shared" si="198"/>
        <v>0</v>
      </c>
      <c r="BC316" s="129">
        <f t="shared" si="198"/>
        <v>0</v>
      </c>
      <c r="BD316" s="129"/>
      <c r="BE316" s="129"/>
      <c r="BF316" s="129">
        <f t="shared" si="199"/>
        <v>0</v>
      </c>
      <c r="BG316" s="129">
        <f t="shared" si="199"/>
        <v>0</v>
      </c>
      <c r="BH316" s="129"/>
      <c r="BI316" s="129"/>
      <c r="BJ316" s="129">
        <f t="shared" si="200"/>
        <v>3500</v>
      </c>
      <c r="BK316" s="129">
        <f t="shared" si="200"/>
        <v>3500</v>
      </c>
      <c r="BL316" s="129"/>
      <c r="BM316" s="129"/>
      <c r="BN316" s="129">
        <f t="shared" si="182"/>
        <v>14460</v>
      </c>
      <c r="BO316" s="129">
        <f t="shared" si="182"/>
        <v>4460</v>
      </c>
      <c r="BP316" s="129">
        <f t="shared" si="182"/>
        <v>0</v>
      </c>
      <c r="BQ316" s="129">
        <f t="shared" si="182"/>
        <v>0</v>
      </c>
      <c r="BR316" s="129">
        <v>17960</v>
      </c>
      <c r="BS316" s="129">
        <v>7960</v>
      </c>
      <c r="BT316" s="129">
        <v>0</v>
      </c>
      <c r="BU316" s="129">
        <v>0</v>
      </c>
      <c r="BV316" s="157">
        <v>17960</v>
      </c>
      <c r="BW316" s="157">
        <v>7960</v>
      </c>
      <c r="BX316" s="157">
        <v>0</v>
      </c>
      <c r="BY316" s="157">
        <v>0</v>
      </c>
      <c r="BZ316" s="157">
        <v>17960</v>
      </c>
      <c r="CA316" s="157">
        <v>7960</v>
      </c>
      <c r="CB316" s="157">
        <v>0</v>
      </c>
      <c r="CC316" s="157">
        <v>0</v>
      </c>
      <c r="CD316" s="157">
        <f t="shared" ref="CD316:CD380" si="201">IF(CA316&gt;BW316,CA316-BW316,0)</f>
        <v>0</v>
      </c>
      <c r="CE316" s="157">
        <f t="shared" ref="CE316:CE380" si="202">IF(CA316&lt;BW316,BW316-CA316,0)</f>
        <v>0</v>
      </c>
      <c r="CF316" s="159"/>
      <c r="CG316" s="44">
        <f t="shared" si="183"/>
        <v>0</v>
      </c>
      <c r="CH316" t="s">
        <v>1549</v>
      </c>
      <c r="CI316" t="s">
        <v>62</v>
      </c>
      <c r="CJ316" t="s">
        <v>1681</v>
      </c>
      <c r="CK316" t="s">
        <v>1560</v>
      </c>
      <c r="CN316" s="1" t="e">
        <f>CE316-#REF!</f>
        <v>#REF!</v>
      </c>
      <c r="CP316" s="44"/>
      <c r="CQ316" s="144"/>
    </row>
    <row r="317" spans="1:95" ht="37.700000000000003" customHeight="1">
      <c r="A317" s="154">
        <v>45</v>
      </c>
      <c r="B317" s="171" t="s">
        <v>1973</v>
      </c>
      <c r="C317" s="103" t="s">
        <v>1452</v>
      </c>
      <c r="D317" s="103"/>
      <c r="E317" s="103"/>
      <c r="F317" s="156" t="s">
        <v>12</v>
      </c>
      <c r="G317" s="155"/>
      <c r="H317" s="156" t="s">
        <v>1708</v>
      </c>
      <c r="I317" s="242" t="s">
        <v>1974</v>
      </c>
      <c r="J317" s="105">
        <v>41875</v>
      </c>
      <c r="K317" s="105">
        <v>34813</v>
      </c>
      <c r="L317" s="157">
        <v>0</v>
      </c>
      <c r="M317" s="105">
        <v>0</v>
      </c>
      <c r="N317" s="129">
        <v>38580</v>
      </c>
      <c r="O317" s="129">
        <v>22330</v>
      </c>
      <c r="P317" s="129">
        <v>0</v>
      </c>
      <c r="Q317" s="129">
        <v>0</v>
      </c>
      <c r="R317" s="129">
        <v>28580</v>
      </c>
      <c r="S317" s="129">
        <v>22330</v>
      </c>
      <c r="T317" s="129"/>
      <c r="U317" s="129"/>
      <c r="V317" s="129">
        <f t="shared" si="195"/>
        <v>11256</v>
      </c>
      <c r="W317" s="129">
        <f t="shared" si="195"/>
        <v>11256</v>
      </c>
      <c r="X317" s="129">
        <f t="shared" si="195"/>
        <v>0</v>
      </c>
      <c r="Y317" s="129">
        <f t="shared" si="195"/>
        <v>0</v>
      </c>
      <c r="Z317" s="129"/>
      <c r="AA317" s="129"/>
      <c r="AB317" s="129"/>
      <c r="AC317" s="129"/>
      <c r="AD317" s="129"/>
      <c r="AE317" s="129"/>
      <c r="AF317" s="129"/>
      <c r="AG317" s="129"/>
      <c r="AH317" s="129">
        <v>10000</v>
      </c>
      <c r="AI317" s="129">
        <v>10000</v>
      </c>
      <c r="AJ317" s="129"/>
      <c r="AK317" s="129"/>
      <c r="AL317" s="129">
        <f t="shared" si="196"/>
        <v>0</v>
      </c>
      <c r="AM317" s="129">
        <f t="shared" si="196"/>
        <v>0</v>
      </c>
      <c r="AN317" s="129"/>
      <c r="AO317" s="129"/>
      <c r="AP317" s="129"/>
      <c r="AQ317" s="129"/>
      <c r="AR317" s="129"/>
      <c r="AS317" s="129"/>
      <c r="AT317" s="129">
        <v>8370.6769999999997</v>
      </c>
      <c r="AU317" s="129">
        <v>8370.6769999999997</v>
      </c>
      <c r="AV317" s="129"/>
      <c r="AW317" s="129"/>
      <c r="AX317" s="158">
        <v>1256</v>
      </c>
      <c r="AY317" s="129">
        <v>1256</v>
      </c>
      <c r="AZ317" s="129"/>
      <c r="BA317" s="129"/>
      <c r="BB317" s="129">
        <f t="shared" si="198"/>
        <v>1629.3230000000003</v>
      </c>
      <c r="BC317" s="129">
        <f t="shared" si="198"/>
        <v>1629.3230000000003</v>
      </c>
      <c r="BD317" s="129"/>
      <c r="BE317" s="129"/>
      <c r="BF317" s="129">
        <f t="shared" si="199"/>
        <v>1629.3230000000003</v>
      </c>
      <c r="BG317" s="129">
        <f t="shared" si="199"/>
        <v>1629.3230000000003</v>
      </c>
      <c r="BH317" s="129"/>
      <c r="BI317" s="129"/>
      <c r="BJ317" s="129">
        <f t="shared" si="200"/>
        <v>1256</v>
      </c>
      <c r="BK317" s="129">
        <f t="shared" si="200"/>
        <v>1256</v>
      </c>
      <c r="BL317" s="129"/>
      <c r="BM317" s="129"/>
      <c r="BN317" s="129">
        <f t="shared" si="182"/>
        <v>27324</v>
      </c>
      <c r="BO317" s="129">
        <f t="shared" si="182"/>
        <v>11074</v>
      </c>
      <c r="BP317" s="129">
        <f t="shared" si="182"/>
        <v>0</v>
      </c>
      <c r="BQ317" s="129">
        <f t="shared" si="182"/>
        <v>0</v>
      </c>
      <c r="BR317" s="129">
        <v>38580</v>
      </c>
      <c r="BS317" s="129">
        <v>22330</v>
      </c>
      <c r="BT317" s="129">
        <v>0</v>
      </c>
      <c r="BU317" s="129">
        <v>0</v>
      </c>
      <c r="BV317" s="157">
        <v>38580</v>
      </c>
      <c r="BW317" s="157">
        <v>22330</v>
      </c>
      <c r="BX317" s="157">
        <v>0</v>
      </c>
      <c r="BY317" s="157">
        <v>0</v>
      </c>
      <c r="BZ317" s="157">
        <v>38580</v>
      </c>
      <c r="CA317" s="157">
        <v>29530</v>
      </c>
      <c r="CB317" s="157">
        <v>0</v>
      </c>
      <c r="CC317" s="157">
        <v>0</v>
      </c>
      <c r="CD317" s="157">
        <f t="shared" si="201"/>
        <v>7200</v>
      </c>
      <c r="CE317" s="157">
        <f t="shared" si="202"/>
        <v>0</v>
      </c>
      <c r="CF317" s="159"/>
      <c r="CG317" s="44">
        <f t="shared" si="183"/>
        <v>0</v>
      </c>
      <c r="CH317" t="s">
        <v>1549</v>
      </c>
      <c r="CI317" t="s">
        <v>62</v>
      </c>
      <c r="CJ317" t="s">
        <v>1681</v>
      </c>
      <c r="CK317" t="s">
        <v>1560</v>
      </c>
      <c r="CN317" s="1" t="e">
        <f>CE317-#REF!</f>
        <v>#REF!</v>
      </c>
      <c r="CP317" s="44"/>
      <c r="CQ317" s="144"/>
    </row>
    <row r="318" spans="1:95" ht="25.5">
      <c r="A318" s="154">
        <v>46</v>
      </c>
      <c r="B318" s="210" t="s">
        <v>1735</v>
      </c>
      <c r="C318" s="103" t="s">
        <v>1546</v>
      </c>
      <c r="D318" s="103"/>
      <c r="E318" s="103"/>
      <c r="F318" s="211" t="s">
        <v>41</v>
      </c>
      <c r="G318" s="181"/>
      <c r="H318" s="179" t="s">
        <v>45</v>
      </c>
      <c r="I318" s="179" t="s">
        <v>1975</v>
      </c>
      <c r="J318" s="153">
        <v>60800</v>
      </c>
      <c r="K318" s="153">
        <v>60800</v>
      </c>
      <c r="L318" s="157">
        <v>0</v>
      </c>
      <c r="M318" s="153">
        <v>0</v>
      </c>
      <c r="N318" s="129">
        <v>54500</v>
      </c>
      <c r="O318" s="129">
        <v>54500</v>
      </c>
      <c r="P318" s="129">
        <v>0</v>
      </c>
      <c r="Q318" s="129">
        <v>0</v>
      </c>
      <c r="R318" s="129">
        <v>54500</v>
      </c>
      <c r="S318" s="129">
        <v>54500</v>
      </c>
      <c r="T318" s="129"/>
      <c r="U318" s="129"/>
      <c r="V318" s="129">
        <f t="shared" si="195"/>
        <v>11087.41</v>
      </c>
      <c r="W318" s="129">
        <f t="shared" si="195"/>
        <v>11087.41</v>
      </c>
      <c r="X318" s="129">
        <f t="shared" si="195"/>
        <v>0</v>
      </c>
      <c r="Y318" s="129">
        <f t="shared" si="195"/>
        <v>0</v>
      </c>
      <c r="Z318" s="129"/>
      <c r="AA318" s="129"/>
      <c r="AB318" s="129"/>
      <c r="AC318" s="129"/>
      <c r="AD318" s="129"/>
      <c r="AE318" s="129"/>
      <c r="AF318" s="129"/>
      <c r="AG318" s="129"/>
      <c r="AH318" s="129"/>
      <c r="AI318" s="129"/>
      <c r="AJ318" s="129"/>
      <c r="AK318" s="129"/>
      <c r="AL318" s="129">
        <f t="shared" si="196"/>
        <v>0</v>
      </c>
      <c r="AM318" s="129">
        <f t="shared" si="196"/>
        <v>0</v>
      </c>
      <c r="AN318" s="129"/>
      <c r="AO318" s="129"/>
      <c r="AP318" s="129"/>
      <c r="AQ318" s="129"/>
      <c r="AR318" s="129"/>
      <c r="AS318" s="129"/>
      <c r="AT318" s="129">
        <v>0</v>
      </c>
      <c r="AU318" s="129">
        <v>0</v>
      </c>
      <c r="AV318" s="129"/>
      <c r="AW318" s="129"/>
      <c r="AX318" s="158">
        <v>11087.41</v>
      </c>
      <c r="AY318" s="129">
        <v>11087.41</v>
      </c>
      <c r="AZ318" s="129"/>
      <c r="BA318" s="129"/>
      <c r="BB318" s="129">
        <f t="shared" si="198"/>
        <v>0</v>
      </c>
      <c r="BC318" s="129">
        <f t="shared" si="198"/>
        <v>0</v>
      </c>
      <c r="BD318" s="129"/>
      <c r="BE318" s="129"/>
      <c r="BF318" s="129">
        <f t="shared" si="199"/>
        <v>0</v>
      </c>
      <c r="BG318" s="129">
        <f t="shared" si="199"/>
        <v>0</v>
      </c>
      <c r="BH318" s="129"/>
      <c r="BI318" s="129"/>
      <c r="BJ318" s="129">
        <f t="shared" si="200"/>
        <v>11087.41</v>
      </c>
      <c r="BK318" s="129">
        <f t="shared" si="200"/>
        <v>11087.41</v>
      </c>
      <c r="BL318" s="129"/>
      <c r="BM318" s="129"/>
      <c r="BN318" s="129">
        <f t="shared" si="182"/>
        <v>43412.59</v>
      </c>
      <c r="BO318" s="129">
        <f t="shared" si="182"/>
        <v>43412.59</v>
      </c>
      <c r="BP318" s="129">
        <f t="shared" si="182"/>
        <v>0</v>
      </c>
      <c r="BQ318" s="129">
        <f t="shared" si="182"/>
        <v>0</v>
      </c>
      <c r="BR318" s="129">
        <v>54500</v>
      </c>
      <c r="BS318" s="129">
        <v>54500</v>
      </c>
      <c r="BT318" s="129">
        <v>0</v>
      </c>
      <c r="BU318" s="129">
        <v>0</v>
      </c>
      <c r="BV318" s="157">
        <v>54500</v>
      </c>
      <c r="BW318" s="157">
        <v>54500</v>
      </c>
      <c r="BX318" s="157">
        <v>0</v>
      </c>
      <c r="BY318" s="157">
        <v>0</v>
      </c>
      <c r="BZ318" s="157">
        <v>54500</v>
      </c>
      <c r="CA318" s="157">
        <v>54500</v>
      </c>
      <c r="CB318" s="157">
        <v>0</v>
      </c>
      <c r="CC318" s="157">
        <v>0</v>
      </c>
      <c r="CD318" s="157">
        <f t="shared" si="201"/>
        <v>0</v>
      </c>
      <c r="CE318" s="157">
        <f t="shared" si="202"/>
        <v>0</v>
      </c>
      <c r="CF318" s="225"/>
      <c r="CG318" s="44">
        <f t="shared" si="183"/>
        <v>0</v>
      </c>
      <c r="CH318" t="s">
        <v>1547</v>
      </c>
      <c r="CI318" t="s">
        <v>62</v>
      </c>
      <c r="CJ318" t="s">
        <v>1681</v>
      </c>
      <c r="CK318" t="s">
        <v>1560</v>
      </c>
      <c r="CN318" s="1" t="e">
        <f>CE318-#REF!</f>
        <v>#REF!</v>
      </c>
      <c r="CP318" s="44"/>
      <c r="CQ318" s="144"/>
    </row>
    <row r="319" spans="1:95" ht="28.15" customHeight="1">
      <c r="A319" s="154">
        <v>47</v>
      </c>
      <c r="B319" s="155" t="s">
        <v>1976</v>
      </c>
      <c r="C319" s="156" t="s">
        <v>1546</v>
      </c>
      <c r="D319" s="156"/>
      <c r="E319" s="156"/>
      <c r="F319" s="172" t="s">
        <v>41</v>
      </c>
      <c r="G319" s="189"/>
      <c r="H319" s="172" t="s">
        <v>18</v>
      </c>
      <c r="I319" s="172" t="s">
        <v>1977</v>
      </c>
      <c r="J319" s="153">
        <v>6000</v>
      </c>
      <c r="K319" s="157">
        <v>6000</v>
      </c>
      <c r="L319" s="157">
        <v>0</v>
      </c>
      <c r="M319" s="157">
        <v>0</v>
      </c>
      <c r="N319" s="129">
        <v>5400</v>
      </c>
      <c r="O319" s="129">
        <v>5400</v>
      </c>
      <c r="P319" s="129">
        <v>0</v>
      </c>
      <c r="Q319" s="129">
        <v>0</v>
      </c>
      <c r="R319" s="129">
        <v>5400</v>
      </c>
      <c r="S319" s="129">
        <v>5400</v>
      </c>
      <c r="T319" s="129"/>
      <c r="U319" s="129"/>
      <c r="V319" s="129">
        <f t="shared" si="195"/>
        <v>5400</v>
      </c>
      <c r="W319" s="129">
        <f t="shared" si="195"/>
        <v>5400</v>
      </c>
      <c r="X319" s="129">
        <f t="shared" si="195"/>
        <v>0</v>
      </c>
      <c r="Y319" s="129">
        <f t="shared" si="195"/>
        <v>0</v>
      </c>
      <c r="Z319" s="129">
        <v>2000</v>
      </c>
      <c r="AA319" s="129">
        <v>2000</v>
      </c>
      <c r="AB319" s="129"/>
      <c r="AC319" s="129"/>
      <c r="AD319" s="129">
        <v>2000</v>
      </c>
      <c r="AE319" s="129">
        <v>2000</v>
      </c>
      <c r="AF319" s="129"/>
      <c r="AG319" s="129"/>
      <c r="AH319" s="129">
        <v>3400</v>
      </c>
      <c r="AI319" s="129">
        <v>3400</v>
      </c>
      <c r="AJ319" s="129"/>
      <c r="AK319" s="129"/>
      <c r="AL319" s="129">
        <f t="shared" si="196"/>
        <v>0</v>
      </c>
      <c r="AM319" s="129">
        <f t="shared" si="196"/>
        <v>0</v>
      </c>
      <c r="AN319" s="129"/>
      <c r="AO319" s="129"/>
      <c r="AP319" s="129"/>
      <c r="AQ319" s="129"/>
      <c r="AR319" s="129"/>
      <c r="AS319" s="129"/>
      <c r="AT319" s="129">
        <v>3400</v>
      </c>
      <c r="AU319" s="129">
        <v>3400</v>
      </c>
      <c r="AV319" s="129"/>
      <c r="AW319" s="129"/>
      <c r="AX319" s="158">
        <f t="shared" ref="AX319:AX325" si="203">AY319</f>
        <v>0</v>
      </c>
      <c r="AY319" s="129"/>
      <c r="AZ319" s="129"/>
      <c r="BA319" s="129"/>
      <c r="BB319" s="129">
        <f t="shared" si="198"/>
        <v>0</v>
      </c>
      <c r="BC319" s="129">
        <f t="shared" si="198"/>
        <v>0</v>
      </c>
      <c r="BD319" s="129"/>
      <c r="BE319" s="129"/>
      <c r="BF319" s="129">
        <f t="shared" si="199"/>
        <v>0</v>
      </c>
      <c r="BG319" s="129">
        <f t="shared" si="199"/>
        <v>0</v>
      </c>
      <c r="BH319" s="129"/>
      <c r="BI319" s="129"/>
      <c r="BJ319" s="129">
        <f t="shared" si="200"/>
        <v>0</v>
      </c>
      <c r="BK319" s="129">
        <f t="shared" si="200"/>
        <v>0</v>
      </c>
      <c r="BL319" s="129"/>
      <c r="BM319" s="129"/>
      <c r="BN319" s="129">
        <f t="shared" si="182"/>
        <v>0</v>
      </c>
      <c r="BO319" s="129">
        <f t="shared" si="182"/>
        <v>0</v>
      </c>
      <c r="BP319" s="129">
        <f t="shared" si="182"/>
        <v>0</v>
      </c>
      <c r="BQ319" s="129">
        <f t="shared" si="182"/>
        <v>0</v>
      </c>
      <c r="BR319" s="129">
        <v>5400</v>
      </c>
      <c r="BS319" s="129">
        <v>5400</v>
      </c>
      <c r="BT319" s="129">
        <v>0</v>
      </c>
      <c r="BU319" s="129">
        <v>0</v>
      </c>
      <c r="BV319" s="157">
        <v>5400</v>
      </c>
      <c r="BW319" s="157">
        <v>5400</v>
      </c>
      <c r="BX319" s="157">
        <v>0</v>
      </c>
      <c r="BY319" s="157">
        <v>0</v>
      </c>
      <c r="BZ319" s="157">
        <v>5400</v>
      </c>
      <c r="CA319" s="157">
        <v>5400</v>
      </c>
      <c r="CB319" s="157">
        <v>0</v>
      </c>
      <c r="CC319" s="157">
        <v>0</v>
      </c>
      <c r="CD319" s="157">
        <f t="shared" si="201"/>
        <v>0</v>
      </c>
      <c r="CE319" s="157">
        <f t="shared" si="202"/>
        <v>0</v>
      </c>
      <c r="CF319" s="159"/>
      <c r="CG319" s="44">
        <f t="shared" si="183"/>
        <v>0</v>
      </c>
      <c r="CH319" t="s">
        <v>1549</v>
      </c>
      <c r="CI319" t="s">
        <v>62</v>
      </c>
      <c r="CJ319" t="s">
        <v>1681</v>
      </c>
      <c r="CK319" t="s">
        <v>1560</v>
      </c>
      <c r="CN319" s="1" t="e">
        <f>CE319-#REF!</f>
        <v>#REF!</v>
      </c>
      <c r="CP319" s="44"/>
      <c r="CQ319" s="144"/>
    </row>
    <row r="320" spans="1:95" ht="28.15" customHeight="1">
      <c r="A320" s="154">
        <v>48</v>
      </c>
      <c r="B320" s="155" t="s">
        <v>1978</v>
      </c>
      <c r="C320" s="156" t="s">
        <v>1540</v>
      </c>
      <c r="D320" s="156"/>
      <c r="E320" s="156"/>
      <c r="F320" s="172" t="s">
        <v>1541</v>
      </c>
      <c r="G320" s="189"/>
      <c r="H320" s="172" t="s">
        <v>18</v>
      </c>
      <c r="I320" s="172" t="s">
        <v>1979</v>
      </c>
      <c r="J320" s="153">
        <v>6500</v>
      </c>
      <c r="K320" s="157">
        <v>6500</v>
      </c>
      <c r="L320" s="157">
        <v>0</v>
      </c>
      <c r="M320" s="157">
        <v>0</v>
      </c>
      <c r="N320" s="129">
        <v>5850</v>
      </c>
      <c r="O320" s="129">
        <v>5850</v>
      </c>
      <c r="P320" s="129">
        <v>0</v>
      </c>
      <c r="Q320" s="129">
        <v>0</v>
      </c>
      <c r="R320" s="129">
        <v>5850</v>
      </c>
      <c r="S320" s="129">
        <v>5850</v>
      </c>
      <c r="T320" s="129"/>
      <c r="U320" s="129"/>
      <c r="V320" s="129">
        <f t="shared" si="195"/>
        <v>5850</v>
      </c>
      <c r="W320" s="129">
        <f t="shared" si="195"/>
        <v>5850</v>
      </c>
      <c r="X320" s="129">
        <f t="shared" si="195"/>
        <v>0</v>
      </c>
      <c r="Y320" s="129">
        <f t="shared" si="195"/>
        <v>0</v>
      </c>
      <c r="Z320" s="129">
        <v>2500</v>
      </c>
      <c r="AA320" s="129">
        <v>2500</v>
      </c>
      <c r="AB320" s="129"/>
      <c r="AC320" s="129"/>
      <c r="AD320" s="129">
        <v>2500</v>
      </c>
      <c r="AE320" s="129">
        <v>2500</v>
      </c>
      <c r="AF320" s="129"/>
      <c r="AG320" s="129"/>
      <c r="AH320" s="129">
        <v>3350</v>
      </c>
      <c r="AI320" s="129">
        <v>3350</v>
      </c>
      <c r="AJ320" s="129"/>
      <c r="AK320" s="129"/>
      <c r="AL320" s="129">
        <f t="shared" si="196"/>
        <v>0</v>
      </c>
      <c r="AM320" s="129">
        <f t="shared" si="196"/>
        <v>0</v>
      </c>
      <c r="AN320" s="129"/>
      <c r="AO320" s="129"/>
      <c r="AP320" s="129"/>
      <c r="AQ320" s="129"/>
      <c r="AR320" s="129"/>
      <c r="AS320" s="129"/>
      <c r="AT320" s="129">
        <v>3350</v>
      </c>
      <c r="AU320" s="129">
        <v>3350</v>
      </c>
      <c r="AV320" s="129"/>
      <c r="AW320" s="129"/>
      <c r="AX320" s="158">
        <f t="shared" si="203"/>
        <v>0</v>
      </c>
      <c r="AY320" s="129"/>
      <c r="AZ320" s="129"/>
      <c r="BA320" s="129"/>
      <c r="BB320" s="129">
        <f t="shared" si="198"/>
        <v>0</v>
      </c>
      <c r="BC320" s="129">
        <f t="shared" si="198"/>
        <v>0</v>
      </c>
      <c r="BD320" s="129"/>
      <c r="BE320" s="129"/>
      <c r="BF320" s="129">
        <f t="shared" si="199"/>
        <v>0</v>
      </c>
      <c r="BG320" s="129">
        <f t="shared" si="199"/>
        <v>0</v>
      </c>
      <c r="BH320" s="129"/>
      <c r="BI320" s="129"/>
      <c r="BJ320" s="129">
        <f t="shared" si="200"/>
        <v>0</v>
      </c>
      <c r="BK320" s="129">
        <f t="shared" si="200"/>
        <v>0</v>
      </c>
      <c r="BL320" s="129"/>
      <c r="BM320" s="129"/>
      <c r="BN320" s="129">
        <f t="shared" si="182"/>
        <v>0</v>
      </c>
      <c r="BO320" s="129">
        <f t="shared" si="182"/>
        <v>0</v>
      </c>
      <c r="BP320" s="129">
        <f t="shared" si="182"/>
        <v>0</v>
      </c>
      <c r="BQ320" s="129">
        <f t="shared" si="182"/>
        <v>0</v>
      </c>
      <c r="BR320" s="129">
        <v>5850</v>
      </c>
      <c r="BS320" s="129">
        <v>5850</v>
      </c>
      <c r="BT320" s="129">
        <v>0</v>
      </c>
      <c r="BU320" s="129">
        <v>0</v>
      </c>
      <c r="BV320" s="157">
        <v>5850</v>
      </c>
      <c r="BW320" s="157">
        <v>5850</v>
      </c>
      <c r="BX320" s="157">
        <v>0</v>
      </c>
      <c r="BY320" s="157">
        <v>0</v>
      </c>
      <c r="BZ320" s="157">
        <v>5850</v>
      </c>
      <c r="CA320" s="157">
        <v>5850</v>
      </c>
      <c r="CB320" s="157">
        <v>0</v>
      </c>
      <c r="CC320" s="157">
        <v>0</v>
      </c>
      <c r="CD320" s="157">
        <f t="shared" si="201"/>
        <v>0</v>
      </c>
      <c r="CE320" s="157">
        <f t="shared" si="202"/>
        <v>0</v>
      </c>
      <c r="CF320" s="159"/>
      <c r="CG320" s="44">
        <f t="shared" si="183"/>
        <v>0</v>
      </c>
      <c r="CH320" t="s">
        <v>1549</v>
      </c>
      <c r="CI320" t="s">
        <v>62</v>
      </c>
      <c r="CJ320" t="s">
        <v>1681</v>
      </c>
      <c r="CK320" t="s">
        <v>1560</v>
      </c>
      <c r="CN320" s="1" t="e">
        <f>CE320-#REF!</f>
        <v>#REF!</v>
      </c>
      <c r="CP320" s="44"/>
      <c r="CQ320" s="144"/>
    </row>
    <row r="321" spans="1:95" ht="28.15" customHeight="1">
      <c r="A321" s="154">
        <v>49</v>
      </c>
      <c r="B321" s="155" t="s">
        <v>1980</v>
      </c>
      <c r="C321" s="156" t="s">
        <v>1540</v>
      </c>
      <c r="D321" s="156"/>
      <c r="E321" s="156"/>
      <c r="F321" s="172" t="s">
        <v>1541</v>
      </c>
      <c r="G321" s="189"/>
      <c r="H321" s="172" t="s">
        <v>18</v>
      </c>
      <c r="I321" s="172" t="s">
        <v>1981</v>
      </c>
      <c r="J321" s="153">
        <v>5795</v>
      </c>
      <c r="K321" s="157">
        <v>5795</v>
      </c>
      <c r="L321" s="157">
        <v>0</v>
      </c>
      <c r="M321" s="157">
        <v>0</v>
      </c>
      <c r="N321" s="129">
        <v>5200</v>
      </c>
      <c r="O321" s="129">
        <v>5200</v>
      </c>
      <c r="P321" s="129">
        <v>0</v>
      </c>
      <c r="Q321" s="129">
        <v>0</v>
      </c>
      <c r="R321" s="129">
        <v>5200</v>
      </c>
      <c r="S321" s="129">
        <v>5200</v>
      </c>
      <c r="T321" s="129"/>
      <c r="U321" s="129"/>
      <c r="V321" s="129">
        <f t="shared" si="195"/>
        <v>5200</v>
      </c>
      <c r="W321" s="129">
        <f t="shared" si="195"/>
        <v>5200</v>
      </c>
      <c r="X321" s="129">
        <f t="shared" si="195"/>
        <v>0</v>
      </c>
      <c r="Y321" s="129">
        <f t="shared" si="195"/>
        <v>0</v>
      </c>
      <c r="Z321" s="129">
        <v>2000</v>
      </c>
      <c r="AA321" s="129">
        <v>2000</v>
      </c>
      <c r="AB321" s="129"/>
      <c r="AC321" s="129"/>
      <c r="AD321" s="129">
        <v>2000</v>
      </c>
      <c r="AE321" s="129">
        <v>2000</v>
      </c>
      <c r="AF321" s="129"/>
      <c r="AG321" s="129"/>
      <c r="AH321" s="129">
        <v>3200</v>
      </c>
      <c r="AI321" s="129">
        <v>3200</v>
      </c>
      <c r="AJ321" s="129"/>
      <c r="AK321" s="129"/>
      <c r="AL321" s="129">
        <f t="shared" si="196"/>
        <v>0</v>
      </c>
      <c r="AM321" s="129">
        <f t="shared" si="196"/>
        <v>0</v>
      </c>
      <c r="AN321" s="129"/>
      <c r="AO321" s="129"/>
      <c r="AP321" s="129"/>
      <c r="AQ321" s="129"/>
      <c r="AR321" s="129"/>
      <c r="AS321" s="129"/>
      <c r="AT321" s="129">
        <v>3200</v>
      </c>
      <c r="AU321" s="129">
        <v>3200</v>
      </c>
      <c r="AV321" s="129"/>
      <c r="AW321" s="129"/>
      <c r="AX321" s="158">
        <f t="shared" si="203"/>
        <v>0</v>
      </c>
      <c r="AY321" s="129"/>
      <c r="AZ321" s="129"/>
      <c r="BA321" s="129"/>
      <c r="BB321" s="129">
        <f t="shared" si="198"/>
        <v>0</v>
      </c>
      <c r="BC321" s="129">
        <f t="shared" si="198"/>
        <v>0</v>
      </c>
      <c r="BD321" s="129"/>
      <c r="BE321" s="129"/>
      <c r="BF321" s="129">
        <f t="shared" si="199"/>
        <v>0</v>
      </c>
      <c r="BG321" s="129">
        <f t="shared" si="199"/>
        <v>0</v>
      </c>
      <c r="BH321" s="129"/>
      <c r="BI321" s="129"/>
      <c r="BJ321" s="129">
        <f t="shared" si="200"/>
        <v>0</v>
      </c>
      <c r="BK321" s="129">
        <f t="shared" si="200"/>
        <v>0</v>
      </c>
      <c r="BL321" s="129"/>
      <c r="BM321" s="129"/>
      <c r="BN321" s="129">
        <f t="shared" si="182"/>
        <v>0</v>
      </c>
      <c r="BO321" s="129">
        <f t="shared" si="182"/>
        <v>0</v>
      </c>
      <c r="BP321" s="129">
        <f t="shared" si="182"/>
        <v>0</v>
      </c>
      <c r="BQ321" s="129">
        <f t="shared" si="182"/>
        <v>0</v>
      </c>
      <c r="BR321" s="129">
        <v>5200</v>
      </c>
      <c r="BS321" s="129">
        <v>5200</v>
      </c>
      <c r="BT321" s="129">
        <v>0</v>
      </c>
      <c r="BU321" s="129">
        <v>0</v>
      </c>
      <c r="BV321" s="157">
        <v>5200</v>
      </c>
      <c r="BW321" s="157">
        <v>5200</v>
      </c>
      <c r="BX321" s="157">
        <v>0</v>
      </c>
      <c r="BY321" s="157">
        <v>0</v>
      </c>
      <c r="BZ321" s="157">
        <v>5200</v>
      </c>
      <c r="CA321" s="157">
        <v>5200</v>
      </c>
      <c r="CB321" s="157">
        <v>0</v>
      </c>
      <c r="CC321" s="157">
        <v>0</v>
      </c>
      <c r="CD321" s="157">
        <f t="shared" si="201"/>
        <v>0</v>
      </c>
      <c r="CE321" s="157">
        <f t="shared" si="202"/>
        <v>0</v>
      </c>
      <c r="CF321" s="159"/>
      <c r="CG321" s="44">
        <f t="shared" si="183"/>
        <v>0</v>
      </c>
      <c r="CH321" t="s">
        <v>1549</v>
      </c>
      <c r="CI321" t="s">
        <v>62</v>
      </c>
      <c r="CJ321" t="s">
        <v>1681</v>
      </c>
      <c r="CK321" t="s">
        <v>1560</v>
      </c>
      <c r="CN321" s="1" t="e">
        <f>CE321-#REF!</f>
        <v>#REF!</v>
      </c>
      <c r="CP321" s="44"/>
      <c r="CQ321" s="144"/>
    </row>
    <row r="322" spans="1:95" ht="38.25">
      <c r="A322" s="154">
        <v>50</v>
      </c>
      <c r="B322" s="155" t="s">
        <v>1982</v>
      </c>
      <c r="C322" s="156" t="s">
        <v>1451</v>
      </c>
      <c r="D322" s="156"/>
      <c r="E322" s="156"/>
      <c r="F322" s="172" t="s">
        <v>9</v>
      </c>
      <c r="G322" s="189"/>
      <c r="H322" s="172">
        <v>2016</v>
      </c>
      <c r="I322" s="172" t="s">
        <v>1983</v>
      </c>
      <c r="J322" s="201">
        <v>3425</v>
      </c>
      <c r="K322" s="157">
        <v>3425</v>
      </c>
      <c r="L322" s="157"/>
      <c r="M322" s="157"/>
      <c r="N322" s="129">
        <v>3302.3029999999999</v>
      </c>
      <c r="O322" s="129">
        <v>3302.3029999999999</v>
      </c>
      <c r="P322" s="129">
        <v>0</v>
      </c>
      <c r="Q322" s="129">
        <v>0</v>
      </c>
      <c r="R322" s="129">
        <v>3302.3029999999999</v>
      </c>
      <c r="S322" s="129">
        <v>3302.3029999999999</v>
      </c>
      <c r="T322" s="129"/>
      <c r="U322" s="129"/>
      <c r="V322" s="129">
        <f t="shared" si="195"/>
        <v>3302.3029999999999</v>
      </c>
      <c r="W322" s="129">
        <f t="shared" si="195"/>
        <v>3302.3029999999999</v>
      </c>
      <c r="X322" s="129">
        <f t="shared" si="195"/>
        <v>0</v>
      </c>
      <c r="Y322" s="129">
        <f t="shared" si="195"/>
        <v>0</v>
      </c>
      <c r="Z322" s="129">
        <v>3302.3029999999999</v>
      </c>
      <c r="AA322" s="129">
        <v>3302.3029999999999</v>
      </c>
      <c r="AB322" s="129"/>
      <c r="AC322" s="129"/>
      <c r="AD322" s="129">
        <v>3302.3029999999999</v>
      </c>
      <c r="AE322" s="129">
        <v>3302.3029999999999</v>
      </c>
      <c r="AF322" s="129"/>
      <c r="AG322" s="129"/>
      <c r="AH322" s="129"/>
      <c r="AI322" s="143"/>
      <c r="AJ322" s="143"/>
      <c r="AK322" s="143"/>
      <c r="AL322" s="129">
        <f t="shared" si="196"/>
        <v>0</v>
      </c>
      <c r="AM322" s="129">
        <f t="shared" si="196"/>
        <v>0</v>
      </c>
      <c r="AN322" s="129"/>
      <c r="AO322" s="129"/>
      <c r="AP322" s="129"/>
      <c r="AQ322" s="129"/>
      <c r="AR322" s="129"/>
      <c r="AS322" s="129"/>
      <c r="AT322" s="129">
        <v>0</v>
      </c>
      <c r="AU322" s="129">
        <v>0</v>
      </c>
      <c r="AV322" s="129"/>
      <c r="AW322" s="129"/>
      <c r="AX322" s="158">
        <f t="shared" si="203"/>
        <v>0</v>
      </c>
      <c r="AY322" s="143"/>
      <c r="AZ322" s="143"/>
      <c r="BA322" s="143"/>
      <c r="BB322" s="129">
        <f t="shared" si="198"/>
        <v>0</v>
      </c>
      <c r="BC322" s="129">
        <f t="shared" si="198"/>
        <v>0</v>
      </c>
      <c r="BD322" s="129"/>
      <c r="BE322" s="129"/>
      <c r="BF322" s="129">
        <f t="shared" si="199"/>
        <v>0</v>
      </c>
      <c r="BG322" s="129">
        <f t="shared" si="199"/>
        <v>0</v>
      </c>
      <c r="BH322" s="129"/>
      <c r="BI322" s="129"/>
      <c r="BJ322" s="129">
        <f t="shared" si="200"/>
        <v>0</v>
      </c>
      <c r="BK322" s="129">
        <f t="shared" si="200"/>
        <v>0</v>
      </c>
      <c r="BL322" s="143"/>
      <c r="BM322" s="143"/>
      <c r="BN322" s="129">
        <f t="shared" si="182"/>
        <v>0</v>
      </c>
      <c r="BO322" s="129">
        <f t="shared" si="182"/>
        <v>0</v>
      </c>
      <c r="BP322" s="129">
        <f t="shared" si="182"/>
        <v>0</v>
      </c>
      <c r="BQ322" s="129">
        <f t="shared" si="182"/>
        <v>0</v>
      </c>
      <c r="BR322" s="129">
        <v>3302.3029999999999</v>
      </c>
      <c r="BS322" s="129">
        <v>3302.3029999999999</v>
      </c>
      <c r="BT322" s="129">
        <v>0</v>
      </c>
      <c r="BU322" s="129">
        <v>0</v>
      </c>
      <c r="BV322" s="157">
        <v>3302.3029999999999</v>
      </c>
      <c r="BW322" s="157">
        <v>3302.3029999999999</v>
      </c>
      <c r="BX322" s="157">
        <v>0</v>
      </c>
      <c r="BY322" s="157">
        <v>0</v>
      </c>
      <c r="BZ322" s="157">
        <v>3302.3029999999999</v>
      </c>
      <c r="CA322" s="157">
        <v>3302.3029999999999</v>
      </c>
      <c r="CB322" s="157">
        <v>0</v>
      </c>
      <c r="CC322" s="157">
        <v>0</v>
      </c>
      <c r="CD322" s="157">
        <f t="shared" si="201"/>
        <v>0</v>
      </c>
      <c r="CE322" s="157">
        <f t="shared" si="202"/>
        <v>0</v>
      </c>
      <c r="CF322" s="225"/>
      <c r="CG322" s="44">
        <f t="shared" si="183"/>
        <v>0</v>
      </c>
      <c r="CH322" t="s">
        <v>1549</v>
      </c>
      <c r="CI322" t="s">
        <v>62</v>
      </c>
      <c r="CJ322" t="s">
        <v>1681</v>
      </c>
      <c r="CK322" t="s">
        <v>1560</v>
      </c>
      <c r="CN322" s="1" t="e">
        <f>CE322-#REF!</f>
        <v>#REF!</v>
      </c>
      <c r="CP322" s="44"/>
      <c r="CQ322" s="144"/>
    </row>
    <row r="323" spans="1:95" ht="28.15" customHeight="1">
      <c r="A323" s="154">
        <v>51</v>
      </c>
      <c r="B323" s="171" t="s">
        <v>1984</v>
      </c>
      <c r="C323" s="103" t="s">
        <v>1835</v>
      </c>
      <c r="D323" s="103"/>
      <c r="E323" s="103"/>
      <c r="F323" s="156" t="s">
        <v>9</v>
      </c>
      <c r="G323" s="155"/>
      <c r="H323" s="156" t="s">
        <v>1708</v>
      </c>
      <c r="I323" s="103" t="s">
        <v>1985</v>
      </c>
      <c r="J323" s="243">
        <v>3101</v>
      </c>
      <c r="K323" s="244">
        <v>3101</v>
      </c>
      <c r="L323" s="157"/>
      <c r="M323" s="157"/>
      <c r="N323" s="129">
        <v>2500</v>
      </c>
      <c r="O323" s="129">
        <v>2500</v>
      </c>
      <c r="P323" s="129">
        <v>0</v>
      </c>
      <c r="Q323" s="129">
        <v>0</v>
      </c>
      <c r="R323" s="129">
        <v>2500</v>
      </c>
      <c r="S323" s="129">
        <v>2500</v>
      </c>
      <c r="T323" s="129"/>
      <c r="U323" s="129"/>
      <c r="V323" s="129">
        <f t="shared" si="195"/>
        <v>2500</v>
      </c>
      <c r="W323" s="129">
        <f t="shared" si="195"/>
        <v>2500</v>
      </c>
      <c r="X323" s="129">
        <f t="shared" si="195"/>
        <v>0</v>
      </c>
      <c r="Y323" s="129">
        <f t="shared" si="195"/>
        <v>0</v>
      </c>
      <c r="Z323" s="129"/>
      <c r="AA323" s="129"/>
      <c r="AB323" s="129"/>
      <c r="AC323" s="129"/>
      <c r="AD323" s="129"/>
      <c r="AE323" s="129"/>
      <c r="AF323" s="129"/>
      <c r="AG323" s="129"/>
      <c r="AH323" s="129">
        <v>2500</v>
      </c>
      <c r="AI323" s="129">
        <v>2500</v>
      </c>
      <c r="AJ323" s="129"/>
      <c r="AK323" s="129"/>
      <c r="AL323" s="129">
        <f t="shared" si="196"/>
        <v>0</v>
      </c>
      <c r="AM323" s="129">
        <f t="shared" si="196"/>
        <v>0</v>
      </c>
      <c r="AN323" s="129"/>
      <c r="AO323" s="129"/>
      <c r="AP323" s="129"/>
      <c r="AQ323" s="129"/>
      <c r="AR323" s="129"/>
      <c r="AS323" s="129"/>
      <c r="AT323" s="129">
        <v>2500</v>
      </c>
      <c r="AU323" s="129">
        <v>2500</v>
      </c>
      <c r="AV323" s="129"/>
      <c r="AW323" s="129"/>
      <c r="AX323" s="158">
        <f t="shared" si="203"/>
        <v>0</v>
      </c>
      <c r="AY323" s="129"/>
      <c r="AZ323" s="129"/>
      <c r="BA323" s="129"/>
      <c r="BB323" s="129">
        <f t="shared" si="198"/>
        <v>0</v>
      </c>
      <c r="BC323" s="129">
        <f t="shared" si="198"/>
        <v>0</v>
      </c>
      <c r="BD323" s="129"/>
      <c r="BE323" s="129"/>
      <c r="BF323" s="129">
        <f t="shared" si="199"/>
        <v>0</v>
      </c>
      <c r="BG323" s="129">
        <f t="shared" si="199"/>
        <v>0</v>
      </c>
      <c r="BH323" s="129"/>
      <c r="BI323" s="129"/>
      <c r="BJ323" s="129">
        <f t="shared" si="200"/>
        <v>0</v>
      </c>
      <c r="BK323" s="129">
        <f t="shared" si="200"/>
        <v>0</v>
      </c>
      <c r="BL323" s="129"/>
      <c r="BM323" s="129"/>
      <c r="BN323" s="129">
        <f t="shared" si="182"/>
        <v>0</v>
      </c>
      <c r="BO323" s="129">
        <f t="shared" si="182"/>
        <v>0</v>
      </c>
      <c r="BP323" s="129">
        <f t="shared" si="182"/>
        <v>0</v>
      </c>
      <c r="BQ323" s="129">
        <f t="shared" si="182"/>
        <v>0</v>
      </c>
      <c r="BR323" s="129">
        <v>2500</v>
      </c>
      <c r="BS323" s="129">
        <v>2500</v>
      </c>
      <c r="BT323" s="129">
        <v>0</v>
      </c>
      <c r="BU323" s="129">
        <v>0</v>
      </c>
      <c r="BV323" s="157">
        <v>2500</v>
      </c>
      <c r="BW323" s="157">
        <v>2500</v>
      </c>
      <c r="BX323" s="157">
        <v>0</v>
      </c>
      <c r="BY323" s="157">
        <v>0</v>
      </c>
      <c r="BZ323" s="157">
        <v>2500</v>
      </c>
      <c r="CA323" s="157">
        <v>2500</v>
      </c>
      <c r="CB323" s="157">
        <v>0</v>
      </c>
      <c r="CC323" s="157">
        <v>0</v>
      </c>
      <c r="CD323" s="157">
        <f t="shared" si="201"/>
        <v>0</v>
      </c>
      <c r="CE323" s="157">
        <f t="shared" si="202"/>
        <v>0</v>
      </c>
      <c r="CF323" s="225"/>
      <c r="CG323" s="44">
        <f t="shared" si="183"/>
        <v>0</v>
      </c>
      <c r="CH323" t="s">
        <v>1549</v>
      </c>
      <c r="CI323" t="s">
        <v>62</v>
      </c>
      <c r="CJ323" t="s">
        <v>1681</v>
      </c>
      <c r="CK323" t="s">
        <v>1560</v>
      </c>
      <c r="CN323" s="1" t="e">
        <f>CE323-#REF!</f>
        <v>#REF!</v>
      </c>
      <c r="CP323" s="44"/>
      <c r="CQ323" s="144"/>
    </row>
    <row r="324" spans="1:95" ht="28.15" customHeight="1">
      <c r="A324" s="154">
        <v>52</v>
      </c>
      <c r="B324" s="196" t="s">
        <v>1837</v>
      </c>
      <c r="C324" s="211" t="s">
        <v>1835</v>
      </c>
      <c r="D324" s="211"/>
      <c r="E324" s="211"/>
      <c r="F324" s="180" t="s">
        <v>9</v>
      </c>
      <c r="G324" s="181"/>
      <c r="H324" s="179" t="s">
        <v>45</v>
      </c>
      <c r="I324" s="179" t="s">
        <v>1986</v>
      </c>
      <c r="J324" s="157">
        <v>3228</v>
      </c>
      <c r="K324" s="157">
        <v>3228</v>
      </c>
      <c r="L324" s="157">
        <v>0</v>
      </c>
      <c r="M324" s="157">
        <v>0</v>
      </c>
      <c r="N324" s="129">
        <v>2800</v>
      </c>
      <c r="O324" s="129">
        <v>2800</v>
      </c>
      <c r="P324" s="129">
        <v>0</v>
      </c>
      <c r="Q324" s="129">
        <v>0</v>
      </c>
      <c r="R324" s="129">
        <v>2800</v>
      </c>
      <c r="S324" s="129">
        <v>2800</v>
      </c>
      <c r="T324" s="129"/>
      <c r="U324" s="129"/>
      <c r="V324" s="129">
        <f t="shared" si="195"/>
        <v>2800</v>
      </c>
      <c r="W324" s="129">
        <f t="shared" si="195"/>
        <v>2800</v>
      </c>
      <c r="X324" s="129">
        <f t="shared" si="195"/>
        <v>0</v>
      </c>
      <c r="Y324" s="129">
        <f t="shared" si="195"/>
        <v>0</v>
      </c>
      <c r="Z324" s="129"/>
      <c r="AA324" s="129"/>
      <c r="AB324" s="129"/>
      <c r="AC324" s="129"/>
      <c r="AD324" s="129"/>
      <c r="AE324" s="129"/>
      <c r="AF324" s="129"/>
      <c r="AG324" s="129"/>
      <c r="AH324" s="129"/>
      <c r="AI324" s="129"/>
      <c r="AJ324" s="129"/>
      <c r="AK324" s="129"/>
      <c r="AL324" s="129">
        <f t="shared" si="196"/>
        <v>0</v>
      </c>
      <c r="AM324" s="129">
        <f t="shared" si="196"/>
        <v>0</v>
      </c>
      <c r="AN324" s="129"/>
      <c r="AO324" s="129"/>
      <c r="AP324" s="129"/>
      <c r="AQ324" s="129"/>
      <c r="AR324" s="129"/>
      <c r="AS324" s="129"/>
      <c r="AT324" s="129">
        <v>0</v>
      </c>
      <c r="AU324" s="129">
        <v>0</v>
      </c>
      <c r="AV324" s="129"/>
      <c r="AW324" s="129"/>
      <c r="AX324" s="158">
        <f t="shared" si="203"/>
        <v>2800</v>
      </c>
      <c r="AY324" s="129">
        <v>2800</v>
      </c>
      <c r="AZ324" s="129"/>
      <c r="BA324" s="129"/>
      <c r="BB324" s="129">
        <f t="shared" si="198"/>
        <v>0</v>
      </c>
      <c r="BC324" s="129">
        <f t="shared" si="198"/>
        <v>0</v>
      </c>
      <c r="BD324" s="129"/>
      <c r="BE324" s="129"/>
      <c r="BF324" s="129">
        <f t="shared" si="199"/>
        <v>0</v>
      </c>
      <c r="BG324" s="129">
        <f t="shared" si="199"/>
        <v>0</v>
      </c>
      <c r="BH324" s="129"/>
      <c r="BI324" s="129"/>
      <c r="BJ324" s="129">
        <f t="shared" si="200"/>
        <v>2800</v>
      </c>
      <c r="BK324" s="129">
        <f t="shared" si="200"/>
        <v>2800</v>
      </c>
      <c r="BL324" s="129"/>
      <c r="BM324" s="129"/>
      <c r="BN324" s="129">
        <f t="shared" si="182"/>
        <v>0</v>
      </c>
      <c r="BO324" s="129">
        <f t="shared" si="182"/>
        <v>0</v>
      </c>
      <c r="BP324" s="129">
        <f t="shared" si="182"/>
        <v>0</v>
      </c>
      <c r="BQ324" s="129">
        <f t="shared" si="182"/>
        <v>0</v>
      </c>
      <c r="BR324" s="129">
        <v>2800</v>
      </c>
      <c r="BS324" s="129">
        <v>2800</v>
      </c>
      <c r="BT324" s="129">
        <v>0</v>
      </c>
      <c r="BU324" s="129">
        <v>0</v>
      </c>
      <c r="BV324" s="157">
        <v>2800</v>
      </c>
      <c r="BW324" s="157">
        <v>2800</v>
      </c>
      <c r="BX324" s="157">
        <v>0</v>
      </c>
      <c r="BY324" s="157">
        <v>0</v>
      </c>
      <c r="BZ324" s="157">
        <v>2800</v>
      </c>
      <c r="CA324" s="157">
        <v>2800</v>
      </c>
      <c r="CB324" s="157">
        <v>0</v>
      </c>
      <c r="CC324" s="157">
        <v>0</v>
      </c>
      <c r="CD324" s="157">
        <f t="shared" si="201"/>
        <v>0</v>
      </c>
      <c r="CE324" s="157">
        <f t="shared" si="202"/>
        <v>0</v>
      </c>
      <c r="CF324" s="225"/>
      <c r="CG324" s="44">
        <f t="shared" si="183"/>
        <v>0</v>
      </c>
      <c r="CH324" t="s">
        <v>1549</v>
      </c>
      <c r="CI324" t="s">
        <v>62</v>
      </c>
      <c r="CJ324" t="s">
        <v>1681</v>
      </c>
      <c r="CK324" t="s">
        <v>1560</v>
      </c>
      <c r="CN324" s="1" t="e">
        <f>CE324-#REF!</f>
        <v>#REF!</v>
      </c>
      <c r="CP324" s="44"/>
      <c r="CQ324" s="144"/>
    </row>
    <row r="325" spans="1:95" ht="28.15" customHeight="1">
      <c r="A325" s="154">
        <v>53</v>
      </c>
      <c r="B325" s="196" t="s">
        <v>1838</v>
      </c>
      <c r="C325" s="211" t="s">
        <v>1835</v>
      </c>
      <c r="D325" s="211"/>
      <c r="E325" s="211"/>
      <c r="F325" s="180" t="s">
        <v>9</v>
      </c>
      <c r="G325" s="181"/>
      <c r="H325" s="179" t="s">
        <v>45</v>
      </c>
      <c r="I325" s="179" t="s">
        <v>1987</v>
      </c>
      <c r="J325" s="157">
        <v>2401</v>
      </c>
      <c r="K325" s="157">
        <v>2401</v>
      </c>
      <c r="L325" s="157">
        <v>0</v>
      </c>
      <c r="M325" s="157">
        <v>0</v>
      </c>
      <c r="N325" s="129">
        <v>2100</v>
      </c>
      <c r="O325" s="129">
        <v>2100</v>
      </c>
      <c r="P325" s="129">
        <v>0</v>
      </c>
      <c r="Q325" s="129">
        <v>0</v>
      </c>
      <c r="R325" s="129">
        <v>2100</v>
      </c>
      <c r="S325" s="129">
        <v>2100</v>
      </c>
      <c r="T325" s="129"/>
      <c r="U325" s="129"/>
      <c r="V325" s="129">
        <f t="shared" si="195"/>
        <v>2100</v>
      </c>
      <c r="W325" s="129">
        <f t="shared" si="195"/>
        <v>2100</v>
      </c>
      <c r="X325" s="129">
        <f t="shared" si="195"/>
        <v>0</v>
      </c>
      <c r="Y325" s="129">
        <f t="shared" si="195"/>
        <v>0</v>
      </c>
      <c r="Z325" s="129"/>
      <c r="AA325" s="129"/>
      <c r="AB325" s="129"/>
      <c r="AC325" s="129"/>
      <c r="AD325" s="129"/>
      <c r="AE325" s="129"/>
      <c r="AF325" s="129"/>
      <c r="AG325" s="129"/>
      <c r="AH325" s="129"/>
      <c r="AI325" s="129"/>
      <c r="AJ325" s="129"/>
      <c r="AK325" s="129"/>
      <c r="AL325" s="129">
        <f t="shared" si="196"/>
        <v>0</v>
      </c>
      <c r="AM325" s="129">
        <f t="shared" si="196"/>
        <v>0</v>
      </c>
      <c r="AN325" s="129"/>
      <c r="AO325" s="129"/>
      <c r="AP325" s="129"/>
      <c r="AQ325" s="129"/>
      <c r="AR325" s="129"/>
      <c r="AS325" s="129"/>
      <c r="AT325" s="129">
        <v>0</v>
      </c>
      <c r="AU325" s="129">
        <v>0</v>
      </c>
      <c r="AV325" s="129"/>
      <c r="AW325" s="129"/>
      <c r="AX325" s="158">
        <f t="shared" si="203"/>
        <v>2100</v>
      </c>
      <c r="AY325" s="129">
        <v>2100</v>
      </c>
      <c r="AZ325" s="129"/>
      <c r="BA325" s="129"/>
      <c r="BB325" s="129">
        <f t="shared" si="198"/>
        <v>0</v>
      </c>
      <c r="BC325" s="129">
        <f t="shared" si="198"/>
        <v>0</v>
      </c>
      <c r="BD325" s="129"/>
      <c r="BE325" s="129"/>
      <c r="BF325" s="129">
        <f t="shared" si="199"/>
        <v>0</v>
      </c>
      <c r="BG325" s="129">
        <f t="shared" si="199"/>
        <v>0</v>
      </c>
      <c r="BH325" s="129"/>
      <c r="BI325" s="129"/>
      <c r="BJ325" s="129">
        <f t="shared" si="200"/>
        <v>2100</v>
      </c>
      <c r="BK325" s="129">
        <f t="shared" si="200"/>
        <v>2100</v>
      </c>
      <c r="BL325" s="129"/>
      <c r="BM325" s="129"/>
      <c r="BN325" s="129">
        <f t="shared" ref="BN325:BQ326" si="204">N325-V325</f>
        <v>0</v>
      </c>
      <c r="BO325" s="129">
        <f t="shared" si="204"/>
        <v>0</v>
      </c>
      <c r="BP325" s="129">
        <f t="shared" si="204"/>
        <v>0</v>
      </c>
      <c r="BQ325" s="129">
        <f t="shared" si="204"/>
        <v>0</v>
      </c>
      <c r="BR325" s="129">
        <v>2100</v>
      </c>
      <c r="BS325" s="129">
        <v>2100</v>
      </c>
      <c r="BT325" s="129">
        <v>0</v>
      </c>
      <c r="BU325" s="129">
        <v>0</v>
      </c>
      <c r="BV325" s="157">
        <v>2100</v>
      </c>
      <c r="BW325" s="157">
        <v>2100</v>
      </c>
      <c r="BX325" s="157">
        <v>0</v>
      </c>
      <c r="BY325" s="157">
        <v>0</v>
      </c>
      <c r="BZ325" s="157">
        <v>2100</v>
      </c>
      <c r="CA325" s="157">
        <v>2100</v>
      </c>
      <c r="CB325" s="157">
        <v>0</v>
      </c>
      <c r="CC325" s="157">
        <v>0</v>
      </c>
      <c r="CD325" s="157">
        <f t="shared" si="201"/>
        <v>0</v>
      </c>
      <c r="CE325" s="157">
        <f t="shared" si="202"/>
        <v>0</v>
      </c>
      <c r="CF325" s="225"/>
      <c r="CG325" s="44">
        <f t="shared" si="183"/>
        <v>0</v>
      </c>
      <c r="CH325" t="s">
        <v>1549</v>
      </c>
      <c r="CI325" t="s">
        <v>62</v>
      </c>
      <c r="CJ325" t="s">
        <v>1681</v>
      </c>
      <c r="CK325" t="s">
        <v>1560</v>
      </c>
      <c r="CN325" s="1" t="e">
        <f>CE325-#REF!</f>
        <v>#REF!</v>
      </c>
      <c r="CP325" s="44"/>
      <c r="CQ325" s="144"/>
    </row>
    <row r="326" spans="1:95" ht="28.15" customHeight="1">
      <c r="A326" s="154">
        <v>54</v>
      </c>
      <c r="B326" s="237" t="s">
        <v>1453</v>
      </c>
      <c r="C326" s="156" t="s">
        <v>1454</v>
      </c>
      <c r="D326" s="211"/>
      <c r="E326" s="211"/>
      <c r="F326" s="180" t="s">
        <v>9</v>
      </c>
      <c r="G326" s="181"/>
      <c r="H326" s="179">
        <v>2020</v>
      </c>
      <c r="I326" s="383" t="s">
        <v>1455</v>
      </c>
      <c r="J326" s="384">
        <v>7535</v>
      </c>
      <c r="K326" s="384">
        <v>7535</v>
      </c>
      <c r="L326" s="157"/>
      <c r="M326" s="157"/>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129"/>
      <c r="AO326" s="129"/>
      <c r="AP326" s="129"/>
      <c r="AQ326" s="129"/>
      <c r="AR326" s="129"/>
      <c r="AS326" s="129"/>
      <c r="AT326" s="129"/>
      <c r="AU326" s="129"/>
      <c r="AV326" s="129"/>
      <c r="AW326" s="129"/>
      <c r="AX326" s="158"/>
      <c r="AY326" s="129"/>
      <c r="AZ326" s="129"/>
      <c r="BA326" s="129"/>
      <c r="BB326" s="129"/>
      <c r="BC326" s="129"/>
      <c r="BD326" s="129"/>
      <c r="BE326" s="129"/>
      <c r="BF326" s="129"/>
      <c r="BG326" s="129"/>
      <c r="BH326" s="129"/>
      <c r="BI326" s="129"/>
      <c r="BJ326" s="129"/>
      <c r="BK326" s="129"/>
      <c r="BL326" s="129"/>
      <c r="BM326" s="129"/>
      <c r="BN326" s="129">
        <f t="shared" si="204"/>
        <v>0</v>
      </c>
      <c r="BO326" s="129">
        <f t="shared" si="204"/>
        <v>0</v>
      </c>
      <c r="BP326" s="129">
        <f t="shared" si="204"/>
        <v>0</v>
      </c>
      <c r="BQ326" s="129">
        <f t="shared" si="204"/>
        <v>0</v>
      </c>
      <c r="BR326" s="245">
        <v>3977</v>
      </c>
      <c r="BS326" s="245">
        <v>3977</v>
      </c>
      <c r="BT326" s="129">
        <v>0</v>
      </c>
      <c r="BU326" s="129">
        <v>0</v>
      </c>
      <c r="BV326" s="253">
        <v>3977</v>
      </c>
      <c r="BW326" s="253">
        <v>3977</v>
      </c>
      <c r="BX326" s="157">
        <v>0</v>
      </c>
      <c r="BY326" s="157">
        <v>0</v>
      </c>
      <c r="BZ326" s="253">
        <v>7527</v>
      </c>
      <c r="CA326" s="253">
        <v>7527</v>
      </c>
      <c r="CB326" s="157">
        <v>0</v>
      </c>
      <c r="CC326" s="157">
        <v>0</v>
      </c>
      <c r="CD326" s="157">
        <f t="shared" si="201"/>
        <v>3550</v>
      </c>
      <c r="CE326" s="157">
        <f t="shared" si="202"/>
        <v>0</v>
      </c>
      <c r="CF326" s="225"/>
      <c r="CG326" s="44">
        <f t="shared" si="183"/>
        <v>0</v>
      </c>
      <c r="CH326" t="s">
        <v>1549</v>
      </c>
      <c r="CI326" t="s">
        <v>62</v>
      </c>
      <c r="CJ326" t="s">
        <v>1681</v>
      </c>
      <c r="CK326" t="s">
        <v>1560</v>
      </c>
      <c r="CN326" s="1" t="e">
        <f>CE326-#REF!</f>
        <v>#REF!</v>
      </c>
      <c r="CP326" s="44"/>
      <c r="CQ326" s="144"/>
    </row>
    <row r="327" spans="1:95" ht="38.25">
      <c r="A327" s="154">
        <v>55</v>
      </c>
      <c r="B327" s="246" t="s">
        <v>1988</v>
      </c>
      <c r="C327" s="247" t="s">
        <v>1989</v>
      </c>
      <c r="D327" s="248"/>
      <c r="E327" s="248"/>
      <c r="F327" s="249" t="s">
        <v>30</v>
      </c>
      <c r="G327" s="189"/>
      <c r="H327" s="172"/>
      <c r="I327" s="250" t="s">
        <v>1990</v>
      </c>
      <c r="J327" s="251">
        <v>22615</v>
      </c>
      <c r="K327" s="251">
        <v>22615</v>
      </c>
      <c r="L327" s="157"/>
      <c r="M327" s="157"/>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29"/>
      <c r="AL327" s="129"/>
      <c r="AM327" s="129"/>
      <c r="AN327" s="129"/>
      <c r="AO327" s="129"/>
      <c r="AP327" s="129"/>
      <c r="AQ327" s="129"/>
      <c r="AR327" s="129"/>
      <c r="AS327" s="129"/>
      <c r="AT327" s="129"/>
      <c r="AU327" s="129"/>
      <c r="AV327" s="129"/>
      <c r="AW327" s="129"/>
      <c r="AX327" s="158"/>
      <c r="AY327" s="129"/>
      <c r="AZ327" s="129"/>
      <c r="BA327" s="129"/>
      <c r="BB327" s="129"/>
      <c r="BC327" s="129"/>
      <c r="BD327" s="129"/>
      <c r="BE327" s="129"/>
      <c r="BF327" s="129"/>
      <c r="BG327" s="129"/>
      <c r="BH327" s="129"/>
      <c r="BI327" s="129"/>
      <c r="BJ327" s="129"/>
      <c r="BK327" s="129"/>
      <c r="BL327" s="129"/>
      <c r="BM327" s="129"/>
      <c r="BN327" s="129"/>
      <c r="BO327" s="129"/>
      <c r="BP327" s="129"/>
      <c r="BQ327" s="129"/>
      <c r="BR327" s="129"/>
      <c r="BS327" s="129"/>
      <c r="BT327" s="129"/>
      <c r="BU327" s="129"/>
      <c r="BV327" s="157">
        <v>11300</v>
      </c>
      <c r="BW327" s="157">
        <v>11300</v>
      </c>
      <c r="BX327" s="157"/>
      <c r="BY327" s="157"/>
      <c r="BZ327" s="157">
        <v>11300</v>
      </c>
      <c r="CA327" s="157">
        <v>11300</v>
      </c>
      <c r="CB327" s="157"/>
      <c r="CC327" s="157"/>
      <c r="CD327" s="157">
        <f t="shared" si="201"/>
        <v>0</v>
      </c>
      <c r="CE327" s="157">
        <f t="shared" si="202"/>
        <v>0</v>
      </c>
      <c r="CF327" s="159" t="s">
        <v>1991</v>
      </c>
      <c r="CG327" s="44">
        <f t="shared" si="183"/>
        <v>11300</v>
      </c>
      <c r="CN327" s="1"/>
    </row>
    <row r="328" spans="1:95" ht="28.15" customHeight="1">
      <c r="A328" s="148" t="s">
        <v>1992</v>
      </c>
      <c r="B328" s="150" t="s">
        <v>1892</v>
      </c>
      <c r="C328" s="150"/>
      <c r="D328" s="150"/>
      <c r="E328" s="150"/>
      <c r="F328" s="150"/>
      <c r="G328" s="149"/>
      <c r="H328" s="234"/>
      <c r="I328" s="150"/>
      <c r="J328" s="235">
        <f t="shared" ref="J328:AO328" si="205">SUM(J329:J338)</f>
        <v>987084</v>
      </c>
      <c r="K328" s="235">
        <f t="shared" si="205"/>
        <v>773360</v>
      </c>
      <c r="L328" s="235">
        <f t="shared" si="205"/>
        <v>0</v>
      </c>
      <c r="M328" s="235">
        <f t="shared" si="205"/>
        <v>0</v>
      </c>
      <c r="N328" s="235">
        <f t="shared" si="205"/>
        <v>164938.796</v>
      </c>
      <c r="O328" s="235">
        <f t="shared" si="205"/>
        <v>162948.796</v>
      </c>
      <c r="P328" s="235">
        <f t="shared" si="205"/>
        <v>0</v>
      </c>
      <c r="Q328" s="235">
        <f t="shared" si="205"/>
        <v>0</v>
      </c>
      <c r="R328" s="235">
        <f t="shared" si="205"/>
        <v>189938.796</v>
      </c>
      <c r="S328" s="235">
        <f t="shared" si="205"/>
        <v>187948.796</v>
      </c>
      <c r="T328" s="235">
        <f t="shared" si="205"/>
        <v>0</v>
      </c>
      <c r="U328" s="235">
        <f t="shared" si="205"/>
        <v>0</v>
      </c>
      <c r="V328" s="235">
        <f t="shared" si="205"/>
        <v>34275.891000000003</v>
      </c>
      <c r="W328" s="235">
        <f t="shared" si="205"/>
        <v>34275.891000000003</v>
      </c>
      <c r="X328" s="235">
        <f t="shared" si="205"/>
        <v>0</v>
      </c>
      <c r="Y328" s="235">
        <f t="shared" si="205"/>
        <v>0</v>
      </c>
      <c r="Z328" s="235">
        <f t="shared" si="205"/>
        <v>118.70099999999999</v>
      </c>
      <c r="AA328" s="235">
        <f t="shared" si="205"/>
        <v>118.70099999999999</v>
      </c>
      <c r="AB328" s="235">
        <f t="shared" si="205"/>
        <v>0</v>
      </c>
      <c r="AC328" s="235">
        <f t="shared" si="205"/>
        <v>0</v>
      </c>
      <c r="AD328" s="235">
        <f t="shared" si="205"/>
        <v>118.70099999999999</v>
      </c>
      <c r="AE328" s="235">
        <f t="shared" si="205"/>
        <v>118.70099999999999</v>
      </c>
      <c r="AF328" s="235">
        <f t="shared" si="205"/>
        <v>0</v>
      </c>
      <c r="AG328" s="235">
        <f t="shared" si="205"/>
        <v>0</v>
      </c>
      <c r="AH328" s="235">
        <f t="shared" si="205"/>
        <v>34157.19</v>
      </c>
      <c r="AI328" s="235">
        <f t="shared" si="205"/>
        <v>34157.19</v>
      </c>
      <c r="AJ328" s="235">
        <f t="shared" si="205"/>
        <v>0</v>
      </c>
      <c r="AK328" s="235">
        <f t="shared" si="205"/>
        <v>0</v>
      </c>
      <c r="AL328" s="235">
        <f t="shared" si="205"/>
        <v>0</v>
      </c>
      <c r="AM328" s="235">
        <f t="shared" si="205"/>
        <v>0</v>
      </c>
      <c r="AN328" s="235">
        <f t="shared" si="205"/>
        <v>0</v>
      </c>
      <c r="AO328" s="235">
        <f t="shared" si="205"/>
        <v>0</v>
      </c>
      <c r="AP328" s="235">
        <f t="shared" ref="AP328:BU328" si="206">SUM(AP329:AP338)</f>
        <v>0</v>
      </c>
      <c r="AQ328" s="235">
        <f t="shared" si="206"/>
        <v>0</v>
      </c>
      <c r="AR328" s="235">
        <f t="shared" si="206"/>
        <v>0</v>
      </c>
      <c r="AS328" s="235">
        <f t="shared" si="206"/>
        <v>0</v>
      </c>
      <c r="AT328" s="235">
        <f t="shared" si="206"/>
        <v>31012.608180000003</v>
      </c>
      <c r="AU328" s="235">
        <f t="shared" si="206"/>
        <v>31012.608180000003</v>
      </c>
      <c r="AV328" s="235">
        <f t="shared" si="206"/>
        <v>0</v>
      </c>
      <c r="AW328" s="235">
        <f t="shared" si="206"/>
        <v>0</v>
      </c>
      <c r="AX328" s="235">
        <f t="shared" si="206"/>
        <v>0</v>
      </c>
      <c r="AY328" s="235">
        <f t="shared" si="206"/>
        <v>0</v>
      </c>
      <c r="AZ328" s="235">
        <f t="shared" si="206"/>
        <v>0</v>
      </c>
      <c r="BA328" s="235">
        <f t="shared" si="206"/>
        <v>0</v>
      </c>
      <c r="BB328" s="235">
        <f t="shared" si="206"/>
        <v>3144.5818200000003</v>
      </c>
      <c r="BC328" s="235">
        <f t="shared" si="206"/>
        <v>3144.5818200000003</v>
      </c>
      <c r="BD328" s="235">
        <f t="shared" si="206"/>
        <v>0</v>
      </c>
      <c r="BE328" s="235">
        <f t="shared" si="206"/>
        <v>0</v>
      </c>
      <c r="BF328" s="235">
        <f t="shared" si="206"/>
        <v>3144.5818200000003</v>
      </c>
      <c r="BG328" s="235">
        <f t="shared" si="206"/>
        <v>3144.5818200000003</v>
      </c>
      <c r="BH328" s="235">
        <f t="shared" si="206"/>
        <v>0</v>
      </c>
      <c r="BI328" s="235">
        <f t="shared" si="206"/>
        <v>0</v>
      </c>
      <c r="BJ328" s="235">
        <f t="shared" si="206"/>
        <v>0</v>
      </c>
      <c r="BK328" s="235">
        <f t="shared" si="206"/>
        <v>0</v>
      </c>
      <c r="BL328" s="235">
        <f t="shared" si="206"/>
        <v>0</v>
      </c>
      <c r="BM328" s="235">
        <f t="shared" si="206"/>
        <v>0</v>
      </c>
      <c r="BN328" s="235">
        <f t="shared" si="206"/>
        <v>130662.905</v>
      </c>
      <c r="BO328" s="235">
        <f t="shared" si="206"/>
        <v>128672.905</v>
      </c>
      <c r="BP328" s="235">
        <f t="shared" si="206"/>
        <v>0</v>
      </c>
      <c r="BQ328" s="235">
        <f t="shared" si="206"/>
        <v>0</v>
      </c>
      <c r="BR328" s="235">
        <f t="shared" si="206"/>
        <v>176310.796</v>
      </c>
      <c r="BS328" s="235">
        <f t="shared" si="206"/>
        <v>169320.796</v>
      </c>
      <c r="BT328" s="235">
        <f t="shared" si="206"/>
        <v>0</v>
      </c>
      <c r="BU328" s="235">
        <f t="shared" si="206"/>
        <v>0</v>
      </c>
      <c r="BV328" s="167">
        <f t="shared" ref="BV328:CE328" si="207">SUM(BV329:BV338)</f>
        <v>186310.796</v>
      </c>
      <c r="BW328" s="167">
        <f t="shared" si="207"/>
        <v>179320.796</v>
      </c>
      <c r="BX328" s="167">
        <f t="shared" si="207"/>
        <v>0</v>
      </c>
      <c r="BY328" s="167">
        <f t="shared" si="207"/>
        <v>0</v>
      </c>
      <c r="BZ328" s="167">
        <f t="shared" si="207"/>
        <v>207310.796</v>
      </c>
      <c r="CA328" s="167">
        <f t="shared" si="207"/>
        <v>200320.796</v>
      </c>
      <c r="CB328" s="167">
        <f t="shared" si="207"/>
        <v>0</v>
      </c>
      <c r="CC328" s="167">
        <f t="shared" si="207"/>
        <v>0</v>
      </c>
      <c r="CD328" s="167">
        <f t="shared" si="207"/>
        <v>21000</v>
      </c>
      <c r="CE328" s="167">
        <f t="shared" si="207"/>
        <v>0</v>
      </c>
      <c r="CF328" s="397"/>
      <c r="CG328" s="44">
        <f t="shared" si="183"/>
        <v>10000</v>
      </c>
      <c r="CN328" s="1" t="e">
        <f>CE328-#REF!</f>
        <v>#REF!</v>
      </c>
      <c r="CP328" s="44"/>
      <c r="CQ328" s="144"/>
    </row>
    <row r="329" spans="1:95" ht="28.15" customHeight="1">
      <c r="A329" s="154">
        <v>1</v>
      </c>
      <c r="B329" s="252" t="s">
        <v>1993</v>
      </c>
      <c r="C329" s="103" t="s">
        <v>8</v>
      </c>
      <c r="D329" s="103"/>
      <c r="E329" s="103"/>
      <c r="F329" s="211" t="s">
        <v>9</v>
      </c>
      <c r="G329" s="181"/>
      <c r="H329" s="179" t="s">
        <v>1708</v>
      </c>
      <c r="I329" s="179" t="s">
        <v>1994</v>
      </c>
      <c r="J329" s="153">
        <v>249997</v>
      </c>
      <c r="K329" s="153">
        <v>100000</v>
      </c>
      <c r="L329" s="157">
        <v>0</v>
      </c>
      <c r="M329" s="153">
        <v>0</v>
      </c>
      <c r="N329" s="129">
        <v>100000</v>
      </c>
      <c r="O329" s="129">
        <v>100000</v>
      </c>
      <c r="P329" s="129">
        <v>0</v>
      </c>
      <c r="Q329" s="129">
        <v>0</v>
      </c>
      <c r="R329" s="129">
        <v>100000</v>
      </c>
      <c r="S329" s="129">
        <v>100000</v>
      </c>
      <c r="T329" s="129"/>
      <c r="U329" s="129"/>
      <c r="V329" s="129">
        <f t="shared" ref="V329:Y329" si="208">Z329+AH329+AX329</f>
        <v>25000</v>
      </c>
      <c r="W329" s="129">
        <f t="shared" si="208"/>
        <v>25000</v>
      </c>
      <c r="X329" s="129">
        <f t="shared" si="208"/>
        <v>0</v>
      </c>
      <c r="Y329" s="129">
        <f t="shared" si="208"/>
        <v>0</v>
      </c>
      <c r="Z329" s="129"/>
      <c r="AA329" s="129"/>
      <c r="AB329" s="129"/>
      <c r="AC329" s="129"/>
      <c r="AD329" s="129"/>
      <c r="AE329" s="129"/>
      <c r="AF329" s="129"/>
      <c r="AG329" s="129"/>
      <c r="AH329" s="129">
        <v>25000</v>
      </c>
      <c r="AI329" s="129">
        <v>25000</v>
      </c>
      <c r="AJ329" s="129"/>
      <c r="AK329" s="129"/>
      <c r="AL329" s="129">
        <f>Z329-AD329</f>
        <v>0</v>
      </c>
      <c r="AM329" s="129">
        <f>AA329-AE329</f>
        <v>0</v>
      </c>
      <c r="AN329" s="129"/>
      <c r="AO329" s="129"/>
      <c r="AP329" s="129"/>
      <c r="AQ329" s="129"/>
      <c r="AR329" s="129"/>
      <c r="AS329" s="129"/>
      <c r="AT329" s="129">
        <v>25000</v>
      </c>
      <c r="AU329" s="129">
        <v>25000</v>
      </c>
      <c r="AV329" s="129"/>
      <c r="AW329" s="129"/>
      <c r="AX329" s="158">
        <f>AY329</f>
        <v>0</v>
      </c>
      <c r="AY329" s="129"/>
      <c r="AZ329" s="129"/>
      <c r="BA329" s="129"/>
      <c r="BB329" s="129">
        <f>AH329-AT329</f>
        <v>0</v>
      </c>
      <c r="BC329" s="129">
        <f>AI329-AU329</f>
        <v>0</v>
      </c>
      <c r="BD329" s="129"/>
      <c r="BE329" s="129"/>
      <c r="BF329" s="129">
        <f t="shared" ref="BF329:BG359" si="209">BB329</f>
        <v>0</v>
      </c>
      <c r="BG329" s="129">
        <f t="shared" si="209"/>
        <v>0</v>
      </c>
      <c r="BH329" s="129"/>
      <c r="BI329" s="129"/>
      <c r="BJ329" s="129">
        <f t="shared" ref="BJ329:BK359" si="210">AX329</f>
        <v>0</v>
      </c>
      <c r="BK329" s="129">
        <f t="shared" si="210"/>
        <v>0</v>
      </c>
      <c r="BL329" s="129"/>
      <c r="BM329" s="129"/>
      <c r="BN329" s="129">
        <f t="shared" ref="BN329:BQ337" si="211">N329-V329</f>
        <v>75000</v>
      </c>
      <c r="BO329" s="129">
        <f t="shared" si="211"/>
        <v>75000</v>
      </c>
      <c r="BP329" s="129">
        <f t="shared" si="211"/>
        <v>0</v>
      </c>
      <c r="BQ329" s="129">
        <f t="shared" si="211"/>
        <v>0</v>
      </c>
      <c r="BR329" s="129">
        <v>105000</v>
      </c>
      <c r="BS329" s="129">
        <v>100000</v>
      </c>
      <c r="BT329" s="129">
        <v>0</v>
      </c>
      <c r="BU329" s="129">
        <v>0</v>
      </c>
      <c r="BV329" s="157">
        <v>105000</v>
      </c>
      <c r="BW329" s="157">
        <v>100000</v>
      </c>
      <c r="BX329" s="157">
        <v>0</v>
      </c>
      <c r="BY329" s="157">
        <v>0</v>
      </c>
      <c r="BZ329" s="157">
        <v>105000</v>
      </c>
      <c r="CA329" s="157">
        <v>100000</v>
      </c>
      <c r="CB329" s="157">
        <v>0</v>
      </c>
      <c r="CC329" s="157">
        <v>0</v>
      </c>
      <c r="CD329" s="157">
        <f t="shared" si="201"/>
        <v>0</v>
      </c>
      <c r="CE329" s="157">
        <f t="shared" si="202"/>
        <v>0</v>
      </c>
      <c r="CF329" s="159"/>
      <c r="CG329" s="44">
        <f t="shared" si="183"/>
        <v>0</v>
      </c>
      <c r="CH329" t="s">
        <v>1547</v>
      </c>
      <c r="CI329" t="s">
        <v>62</v>
      </c>
      <c r="CJ329" t="s">
        <v>1681</v>
      </c>
      <c r="CN329" s="1" t="e">
        <f>CE329-#REF!</f>
        <v>#REF!</v>
      </c>
      <c r="CP329" s="44"/>
      <c r="CQ329" s="144"/>
    </row>
    <row r="330" spans="1:95" ht="43.5" customHeight="1">
      <c r="A330" s="154">
        <v>2</v>
      </c>
      <c r="B330" s="210" t="s">
        <v>1995</v>
      </c>
      <c r="C330" s="103" t="s">
        <v>8</v>
      </c>
      <c r="D330" s="103"/>
      <c r="E330" s="103"/>
      <c r="F330" s="211" t="s">
        <v>9</v>
      </c>
      <c r="G330" s="181"/>
      <c r="H330" s="179" t="s">
        <v>1708</v>
      </c>
      <c r="I330" s="179" t="s">
        <v>1996</v>
      </c>
      <c r="J330" s="153">
        <v>136440</v>
      </c>
      <c r="K330" s="153">
        <v>136440</v>
      </c>
      <c r="L330" s="157">
        <v>0</v>
      </c>
      <c r="M330" s="153">
        <v>0</v>
      </c>
      <c r="N330" s="129">
        <v>2568.7960000000003</v>
      </c>
      <c r="O330" s="129">
        <v>2568.7960000000003</v>
      </c>
      <c r="P330" s="129">
        <v>0</v>
      </c>
      <c r="Q330" s="129">
        <v>0</v>
      </c>
      <c r="R330" s="129">
        <v>2568.7960000000003</v>
      </c>
      <c r="S330" s="129">
        <v>2568.7960000000003</v>
      </c>
      <c r="T330" s="129"/>
      <c r="U330" s="129"/>
      <c r="V330" s="129">
        <f>Z330+AH330+AX330</f>
        <v>2568.7960000000003</v>
      </c>
      <c r="W330" s="129">
        <f>AA330+AI330+AY330</f>
        <v>2568.7960000000003</v>
      </c>
      <c r="X330" s="129">
        <f>AB330+AJ330+AZ330</f>
        <v>0</v>
      </c>
      <c r="Y330" s="129">
        <f>AC330+AK330+BA330</f>
        <v>0</v>
      </c>
      <c r="Z330" s="129"/>
      <c r="AA330" s="129"/>
      <c r="AB330" s="129"/>
      <c r="AC330" s="129"/>
      <c r="AD330" s="129"/>
      <c r="AE330" s="129"/>
      <c r="AF330" s="129"/>
      <c r="AG330" s="129"/>
      <c r="AH330" s="129">
        <v>2568.7960000000003</v>
      </c>
      <c r="AI330" s="129">
        <v>2568.7960000000003</v>
      </c>
      <c r="AJ330" s="129"/>
      <c r="AK330" s="129"/>
      <c r="AL330" s="129">
        <f>Z330-AD330</f>
        <v>0</v>
      </c>
      <c r="AM330" s="129">
        <f>AA330-AE330</f>
        <v>0</v>
      </c>
      <c r="AN330" s="129"/>
      <c r="AO330" s="129"/>
      <c r="AP330" s="129"/>
      <c r="AQ330" s="129"/>
      <c r="AR330" s="129"/>
      <c r="AS330" s="129"/>
      <c r="AT330" s="129">
        <v>2568.7960000000003</v>
      </c>
      <c r="AU330" s="129">
        <v>2568.7960000000003</v>
      </c>
      <c r="AV330" s="129"/>
      <c r="AW330" s="129"/>
      <c r="AX330" s="158"/>
      <c r="AY330" s="129"/>
      <c r="AZ330" s="129"/>
      <c r="BA330" s="129"/>
      <c r="BB330" s="129">
        <f>AH330-AT330</f>
        <v>0</v>
      </c>
      <c r="BC330" s="129">
        <f>AI330-AU330</f>
        <v>0</v>
      </c>
      <c r="BD330" s="129"/>
      <c r="BE330" s="129"/>
      <c r="BF330" s="129">
        <f>BB330</f>
        <v>0</v>
      </c>
      <c r="BG330" s="129">
        <f>BC330</f>
        <v>0</v>
      </c>
      <c r="BH330" s="129"/>
      <c r="BI330" s="129"/>
      <c r="BJ330" s="129">
        <f>AX330</f>
        <v>0</v>
      </c>
      <c r="BK330" s="129">
        <f>AY330</f>
        <v>0</v>
      </c>
      <c r="BL330" s="129"/>
      <c r="BM330" s="129"/>
      <c r="BN330" s="129">
        <f t="shared" si="211"/>
        <v>0</v>
      </c>
      <c r="BO330" s="129">
        <f t="shared" si="211"/>
        <v>0</v>
      </c>
      <c r="BP330" s="129">
        <f t="shared" si="211"/>
        <v>0</v>
      </c>
      <c r="BQ330" s="129">
        <f t="shared" si="211"/>
        <v>0</v>
      </c>
      <c r="BR330" s="129">
        <v>2568.7960000000003</v>
      </c>
      <c r="BS330" s="129">
        <v>2568.7960000000003</v>
      </c>
      <c r="BT330" s="129">
        <v>0</v>
      </c>
      <c r="BU330" s="129">
        <v>0</v>
      </c>
      <c r="BV330" s="157">
        <v>2568.7960000000003</v>
      </c>
      <c r="BW330" s="157">
        <v>2568.7960000000003</v>
      </c>
      <c r="BX330" s="157">
        <v>0</v>
      </c>
      <c r="BY330" s="157">
        <v>0</v>
      </c>
      <c r="BZ330" s="157">
        <v>2568.7960000000003</v>
      </c>
      <c r="CA330" s="157">
        <v>2568.7960000000003</v>
      </c>
      <c r="CB330" s="157">
        <v>0</v>
      </c>
      <c r="CC330" s="157">
        <v>0</v>
      </c>
      <c r="CD330" s="157">
        <f t="shared" si="201"/>
        <v>0</v>
      </c>
      <c r="CE330" s="157">
        <f t="shared" si="202"/>
        <v>0</v>
      </c>
      <c r="CF330" s="159"/>
      <c r="CG330" s="44">
        <f t="shared" si="183"/>
        <v>0</v>
      </c>
      <c r="CH330" t="s">
        <v>1547</v>
      </c>
      <c r="CI330" t="s">
        <v>62</v>
      </c>
      <c r="CJ330" t="s">
        <v>1231</v>
      </c>
      <c r="CN330" s="1" t="e">
        <f>CE330-#REF!</f>
        <v>#REF!</v>
      </c>
      <c r="CP330" s="44"/>
      <c r="CQ330" s="144"/>
    </row>
    <row r="331" spans="1:95" ht="28.15" customHeight="1">
      <c r="A331" s="154">
        <v>3</v>
      </c>
      <c r="B331" s="237" t="s">
        <v>1997</v>
      </c>
      <c r="C331" s="156" t="s">
        <v>1998</v>
      </c>
      <c r="D331" s="156"/>
      <c r="E331" s="156"/>
      <c r="F331" s="103" t="s">
        <v>9</v>
      </c>
      <c r="G331" s="189"/>
      <c r="H331" s="179"/>
      <c r="I331" s="172" t="s">
        <v>1999</v>
      </c>
      <c r="J331" s="253">
        <v>27420</v>
      </c>
      <c r="K331" s="253">
        <v>27420</v>
      </c>
      <c r="L331" s="157"/>
      <c r="M331" s="157"/>
      <c r="N331" s="129">
        <v>15000</v>
      </c>
      <c r="O331" s="129">
        <v>15000</v>
      </c>
      <c r="P331" s="129">
        <v>0</v>
      </c>
      <c r="Q331" s="129">
        <v>0</v>
      </c>
      <c r="R331" s="129">
        <v>15000</v>
      </c>
      <c r="S331" s="129">
        <v>15000</v>
      </c>
      <c r="T331" s="129"/>
      <c r="U331" s="129"/>
      <c r="V331" s="129"/>
      <c r="W331" s="129"/>
      <c r="X331" s="129"/>
      <c r="Y331" s="129"/>
      <c r="Z331" s="129"/>
      <c r="AA331" s="129"/>
      <c r="AB331" s="129"/>
      <c r="AC331" s="129"/>
      <c r="AD331" s="129"/>
      <c r="AE331" s="129"/>
      <c r="AF331" s="129"/>
      <c r="AG331" s="129"/>
      <c r="AH331" s="129"/>
      <c r="AI331" s="129"/>
      <c r="AJ331" s="129"/>
      <c r="AK331" s="129"/>
      <c r="AL331" s="129"/>
      <c r="AM331" s="129"/>
      <c r="AN331" s="129"/>
      <c r="AO331" s="129"/>
      <c r="AP331" s="129"/>
      <c r="AQ331" s="129"/>
      <c r="AR331" s="129"/>
      <c r="AS331" s="129"/>
      <c r="AT331" s="129"/>
      <c r="AU331" s="129"/>
      <c r="AV331" s="129"/>
      <c r="AW331" s="129"/>
      <c r="AX331" s="158"/>
      <c r="AY331" s="129"/>
      <c r="AZ331" s="129"/>
      <c r="BA331" s="129"/>
      <c r="BB331" s="129"/>
      <c r="BC331" s="129"/>
      <c r="BD331" s="129"/>
      <c r="BE331" s="129"/>
      <c r="BF331" s="129"/>
      <c r="BG331" s="129"/>
      <c r="BH331" s="129"/>
      <c r="BI331" s="129"/>
      <c r="BJ331" s="129"/>
      <c r="BK331" s="129"/>
      <c r="BL331" s="129"/>
      <c r="BM331" s="129"/>
      <c r="BN331" s="129">
        <f t="shared" si="211"/>
        <v>15000</v>
      </c>
      <c r="BO331" s="129">
        <f t="shared" si="211"/>
        <v>15000</v>
      </c>
      <c r="BP331" s="129">
        <f t="shared" si="211"/>
        <v>0</v>
      </c>
      <c r="BQ331" s="129">
        <f t="shared" si="211"/>
        <v>0</v>
      </c>
      <c r="BR331" s="129">
        <v>15000</v>
      </c>
      <c r="BS331" s="129">
        <v>15000</v>
      </c>
      <c r="BT331" s="129">
        <v>0</v>
      </c>
      <c r="BU331" s="129">
        <v>0</v>
      </c>
      <c r="BV331" s="157">
        <v>15000</v>
      </c>
      <c r="BW331" s="157">
        <v>15000</v>
      </c>
      <c r="BX331" s="157">
        <v>0</v>
      </c>
      <c r="BY331" s="157">
        <v>0</v>
      </c>
      <c r="BZ331" s="157">
        <v>15000</v>
      </c>
      <c r="CA331" s="157">
        <v>15000</v>
      </c>
      <c r="CB331" s="157">
        <v>0</v>
      </c>
      <c r="CC331" s="157">
        <v>0</v>
      </c>
      <c r="CD331" s="157">
        <f t="shared" si="201"/>
        <v>0</v>
      </c>
      <c r="CE331" s="157">
        <f t="shared" si="202"/>
        <v>0</v>
      </c>
      <c r="CF331" s="159"/>
      <c r="CG331" s="44">
        <f t="shared" si="183"/>
        <v>0</v>
      </c>
      <c r="CN331" s="1"/>
      <c r="CP331" s="44"/>
      <c r="CQ331" s="144"/>
    </row>
    <row r="332" spans="1:95" s="254" customFormat="1" ht="41.45" customHeight="1">
      <c r="A332" s="154">
        <v>4</v>
      </c>
      <c r="B332" s="237" t="s">
        <v>2000</v>
      </c>
      <c r="C332" s="156" t="s">
        <v>2001</v>
      </c>
      <c r="D332" s="156"/>
      <c r="E332" s="156"/>
      <c r="F332" s="103" t="s">
        <v>9</v>
      </c>
      <c r="G332" s="189"/>
      <c r="H332" s="179"/>
      <c r="I332" s="159" t="s">
        <v>2002</v>
      </c>
      <c r="J332" s="253">
        <v>60000</v>
      </c>
      <c r="K332" s="253">
        <v>60000</v>
      </c>
      <c r="L332" s="157"/>
      <c r="M332" s="157"/>
      <c r="N332" s="129">
        <v>10000</v>
      </c>
      <c r="O332" s="129">
        <v>10000</v>
      </c>
      <c r="P332" s="129">
        <v>0</v>
      </c>
      <c r="Q332" s="129">
        <v>0</v>
      </c>
      <c r="R332" s="129">
        <v>20000</v>
      </c>
      <c r="S332" s="129">
        <v>20000</v>
      </c>
      <c r="T332" s="129"/>
      <c r="U332" s="129"/>
      <c r="V332" s="129"/>
      <c r="W332" s="129"/>
      <c r="X332" s="129"/>
      <c r="Y332" s="129"/>
      <c r="Z332" s="129"/>
      <c r="AA332" s="129"/>
      <c r="AB332" s="129"/>
      <c r="AC332" s="129"/>
      <c r="AD332" s="129"/>
      <c r="AE332" s="129"/>
      <c r="AF332" s="129"/>
      <c r="AG332" s="129"/>
      <c r="AH332" s="129"/>
      <c r="AI332" s="129"/>
      <c r="AJ332" s="129"/>
      <c r="AK332" s="129"/>
      <c r="AL332" s="129"/>
      <c r="AM332" s="129"/>
      <c r="AN332" s="129"/>
      <c r="AO332" s="129"/>
      <c r="AP332" s="129"/>
      <c r="AQ332" s="129"/>
      <c r="AR332" s="129"/>
      <c r="AS332" s="129"/>
      <c r="AT332" s="129"/>
      <c r="AU332" s="129"/>
      <c r="AV332" s="129"/>
      <c r="AW332" s="129"/>
      <c r="AX332" s="158"/>
      <c r="AY332" s="129"/>
      <c r="AZ332" s="129"/>
      <c r="BA332" s="129"/>
      <c r="BB332" s="129"/>
      <c r="BC332" s="129"/>
      <c r="BD332" s="129"/>
      <c r="BE332" s="129"/>
      <c r="BF332" s="129"/>
      <c r="BG332" s="129"/>
      <c r="BH332" s="129"/>
      <c r="BI332" s="129"/>
      <c r="BJ332" s="129"/>
      <c r="BK332" s="129"/>
      <c r="BL332" s="129"/>
      <c r="BM332" s="129"/>
      <c r="BN332" s="129">
        <f t="shared" si="211"/>
        <v>10000</v>
      </c>
      <c r="BO332" s="129">
        <f t="shared" si="211"/>
        <v>10000</v>
      </c>
      <c r="BP332" s="129">
        <f t="shared" si="211"/>
        <v>0</v>
      </c>
      <c r="BQ332" s="129">
        <f t="shared" si="211"/>
        <v>0</v>
      </c>
      <c r="BR332" s="129"/>
      <c r="BS332" s="129"/>
      <c r="BT332" s="129">
        <v>0</v>
      </c>
      <c r="BU332" s="129">
        <v>0</v>
      </c>
      <c r="BV332" s="157"/>
      <c r="BW332" s="157"/>
      <c r="BX332" s="157">
        <v>0</v>
      </c>
      <c r="BY332" s="157">
        <v>0</v>
      </c>
      <c r="BZ332" s="157"/>
      <c r="CA332" s="157"/>
      <c r="CB332" s="157">
        <v>0</v>
      </c>
      <c r="CC332" s="157">
        <v>0</v>
      </c>
      <c r="CD332" s="157">
        <f t="shared" si="201"/>
        <v>0</v>
      </c>
      <c r="CE332" s="157">
        <f t="shared" si="202"/>
        <v>0</v>
      </c>
      <c r="CF332" s="159"/>
      <c r="CG332" s="44">
        <f t="shared" si="183"/>
        <v>0</v>
      </c>
      <c r="CL332" s="255"/>
      <c r="CM332" s="255"/>
      <c r="CN332" s="256"/>
      <c r="CP332" s="44"/>
      <c r="CQ332" s="144"/>
    </row>
    <row r="333" spans="1:95" s="254" customFormat="1" ht="28.15" customHeight="1">
      <c r="A333" s="154">
        <v>5</v>
      </c>
      <c r="B333" s="237" t="s">
        <v>2003</v>
      </c>
      <c r="C333" s="103" t="s">
        <v>22</v>
      </c>
      <c r="D333" s="103"/>
      <c r="E333" s="103"/>
      <c r="F333" s="238" t="s">
        <v>15</v>
      </c>
      <c r="G333" s="238"/>
      <c r="H333" s="237"/>
      <c r="I333" s="239" t="s">
        <v>2004</v>
      </c>
      <c r="J333" s="240">
        <v>50000</v>
      </c>
      <c r="K333" s="240">
        <v>50000</v>
      </c>
      <c r="L333" s="157"/>
      <c r="M333" s="157"/>
      <c r="N333" s="129">
        <v>10000</v>
      </c>
      <c r="O333" s="129">
        <v>10000</v>
      </c>
      <c r="P333" s="129">
        <v>0</v>
      </c>
      <c r="Q333" s="129">
        <v>0</v>
      </c>
      <c r="R333" s="129">
        <v>20000</v>
      </c>
      <c r="S333" s="129">
        <v>20000</v>
      </c>
      <c r="T333" s="129"/>
      <c r="U333" s="129"/>
      <c r="V333" s="129"/>
      <c r="W333" s="129"/>
      <c r="X333" s="129"/>
      <c r="Y333" s="129"/>
      <c r="Z333" s="129"/>
      <c r="AA333" s="129"/>
      <c r="AB333" s="129"/>
      <c r="AC333" s="129"/>
      <c r="AD333" s="129"/>
      <c r="AE333" s="129"/>
      <c r="AF333" s="129"/>
      <c r="AG333" s="129"/>
      <c r="AH333" s="129"/>
      <c r="AI333" s="129"/>
      <c r="AJ333" s="129"/>
      <c r="AK333" s="129"/>
      <c r="AL333" s="129"/>
      <c r="AM333" s="129"/>
      <c r="AN333" s="129"/>
      <c r="AO333" s="129"/>
      <c r="AP333" s="129"/>
      <c r="AQ333" s="129"/>
      <c r="AR333" s="129"/>
      <c r="AS333" s="129"/>
      <c r="AT333" s="129"/>
      <c r="AU333" s="129"/>
      <c r="AV333" s="129"/>
      <c r="AW333" s="129"/>
      <c r="AX333" s="158"/>
      <c r="AY333" s="129"/>
      <c r="AZ333" s="129"/>
      <c r="BA333" s="129"/>
      <c r="BB333" s="129"/>
      <c r="BC333" s="129"/>
      <c r="BD333" s="129"/>
      <c r="BE333" s="129"/>
      <c r="BF333" s="129"/>
      <c r="BG333" s="129"/>
      <c r="BH333" s="129"/>
      <c r="BI333" s="129"/>
      <c r="BJ333" s="129"/>
      <c r="BK333" s="129"/>
      <c r="BL333" s="129"/>
      <c r="BM333" s="129"/>
      <c r="BN333" s="129">
        <f t="shared" si="211"/>
        <v>10000</v>
      </c>
      <c r="BO333" s="129">
        <f t="shared" si="211"/>
        <v>10000</v>
      </c>
      <c r="BP333" s="129">
        <f t="shared" si="211"/>
        <v>0</v>
      </c>
      <c r="BQ333" s="129">
        <f t="shared" si="211"/>
        <v>0</v>
      </c>
      <c r="BR333" s="129">
        <f>10000+5989-1977+9660+2700</f>
        <v>26372</v>
      </c>
      <c r="BS333" s="129">
        <f>10000+5989-1977+9660+2700</f>
        <v>26372</v>
      </c>
      <c r="BT333" s="129">
        <v>0</v>
      </c>
      <c r="BU333" s="129">
        <v>0</v>
      </c>
      <c r="BV333" s="157">
        <f>10000+5989-1977+9660+2700</f>
        <v>26372</v>
      </c>
      <c r="BW333" s="157">
        <f>10000+5989-1977+9660+2700</f>
        <v>26372</v>
      </c>
      <c r="BX333" s="157">
        <v>0</v>
      </c>
      <c r="BY333" s="157">
        <v>0</v>
      </c>
      <c r="BZ333" s="157">
        <f>10000+5989-1977+9660+2700</f>
        <v>26372</v>
      </c>
      <c r="CA333" s="157">
        <f>10000+5989-1977+9660+2700</f>
        <v>26372</v>
      </c>
      <c r="CB333" s="157">
        <v>0</v>
      </c>
      <c r="CC333" s="157">
        <v>0</v>
      </c>
      <c r="CD333" s="157">
        <f t="shared" si="201"/>
        <v>0</v>
      </c>
      <c r="CE333" s="157">
        <f t="shared" si="202"/>
        <v>0</v>
      </c>
      <c r="CF333" s="159"/>
      <c r="CG333" s="44">
        <f t="shared" si="183"/>
        <v>0</v>
      </c>
      <c r="CL333" s="255"/>
      <c r="CM333" s="255"/>
      <c r="CN333" s="256"/>
      <c r="CP333" s="44"/>
      <c r="CQ333" s="144"/>
    </row>
    <row r="334" spans="1:95" s="254" customFormat="1" ht="28.15" customHeight="1">
      <c r="A334" s="154">
        <v>6</v>
      </c>
      <c r="B334" s="237" t="s">
        <v>1470</v>
      </c>
      <c r="C334" s="156" t="s">
        <v>1465</v>
      </c>
      <c r="D334" s="156"/>
      <c r="E334" s="156"/>
      <c r="F334" s="103" t="s">
        <v>9</v>
      </c>
      <c r="G334" s="189"/>
      <c r="H334" s="179"/>
      <c r="I334" s="156" t="s">
        <v>2225</v>
      </c>
      <c r="J334" s="253">
        <v>90000</v>
      </c>
      <c r="K334" s="253">
        <v>90000</v>
      </c>
      <c r="L334" s="157"/>
      <c r="M334" s="157"/>
      <c r="N334" s="129">
        <v>10000</v>
      </c>
      <c r="O334" s="129">
        <v>10000</v>
      </c>
      <c r="P334" s="129">
        <v>0</v>
      </c>
      <c r="Q334" s="129">
        <v>0</v>
      </c>
      <c r="R334" s="129">
        <v>10000</v>
      </c>
      <c r="S334" s="129">
        <v>10000</v>
      </c>
      <c r="T334" s="129"/>
      <c r="U334" s="129"/>
      <c r="V334" s="129"/>
      <c r="W334" s="129"/>
      <c r="X334" s="129"/>
      <c r="Y334" s="129"/>
      <c r="Z334" s="129"/>
      <c r="AA334" s="129"/>
      <c r="AB334" s="129"/>
      <c r="AC334" s="129"/>
      <c r="AD334" s="129"/>
      <c r="AE334" s="129"/>
      <c r="AF334" s="129"/>
      <c r="AG334" s="129"/>
      <c r="AH334" s="129"/>
      <c r="AI334" s="129"/>
      <c r="AJ334" s="129"/>
      <c r="AK334" s="129"/>
      <c r="AL334" s="129"/>
      <c r="AM334" s="129"/>
      <c r="AN334" s="129"/>
      <c r="AO334" s="129"/>
      <c r="AP334" s="129"/>
      <c r="AQ334" s="129"/>
      <c r="AR334" s="129"/>
      <c r="AS334" s="129"/>
      <c r="AT334" s="129"/>
      <c r="AU334" s="129"/>
      <c r="AV334" s="129"/>
      <c r="AW334" s="129"/>
      <c r="AX334" s="158"/>
      <c r="AY334" s="129"/>
      <c r="AZ334" s="129"/>
      <c r="BA334" s="129"/>
      <c r="BB334" s="129"/>
      <c r="BC334" s="129"/>
      <c r="BD334" s="129"/>
      <c r="BE334" s="129"/>
      <c r="BF334" s="129"/>
      <c r="BG334" s="129"/>
      <c r="BH334" s="129"/>
      <c r="BI334" s="129"/>
      <c r="BJ334" s="129"/>
      <c r="BK334" s="129"/>
      <c r="BL334" s="129"/>
      <c r="BM334" s="129"/>
      <c r="BN334" s="129">
        <f t="shared" si="211"/>
        <v>10000</v>
      </c>
      <c r="BO334" s="129">
        <f t="shared" si="211"/>
        <v>10000</v>
      </c>
      <c r="BP334" s="129">
        <f t="shared" si="211"/>
        <v>0</v>
      </c>
      <c r="BQ334" s="129">
        <f t="shared" si="211"/>
        <v>0</v>
      </c>
      <c r="BR334" s="129">
        <v>10000</v>
      </c>
      <c r="BS334" s="129">
        <v>10000</v>
      </c>
      <c r="BT334" s="129">
        <v>0</v>
      </c>
      <c r="BU334" s="129">
        <v>0</v>
      </c>
      <c r="BV334" s="157">
        <v>10000</v>
      </c>
      <c r="BW334" s="157">
        <v>10000</v>
      </c>
      <c r="BX334" s="157">
        <v>0</v>
      </c>
      <c r="BY334" s="157">
        <v>0</v>
      </c>
      <c r="BZ334" s="157">
        <v>10000</v>
      </c>
      <c r="CA334" s="157">
        <v>10000</v>
      </c>
      <c r="CB334" s="157">
        <v>0</v>
      </c>
      <c r="CC334" s="157">
        <v>0</v>
      </c>
      <c r="CD334" s="157">
        <f t="shared" si="201"/>
        <v>0</v>
      </c>
      <c r="CE334" s="157">
        <f t="shared" si="202"/>
        <v>0</v>
      </c>
      <c r="CF334" s="159"/>
      <c r="CG334" s="44">
        <f t="shared" si="183"/>
        <v>0</v>
      </c>
      <c r="CL334" s="255"/>
      <c r="CM334" s="255"/>
      <c r="CN334" s="256"/>
      <c r="CP334" s="44"/>
      <c r="CQ334" s="144"/>
    </row>
    <row r="335" spans="1:95" s="254" customFormat="1" ht="28.15" customHeight="1">
      <c r="A335" s="154">
        <v>7</v>
      </c>
      <c r="B335" s="237" t="s">
        <v>1464</v>
      </c>
      <c r="C335" s="156" t="s">
        <v>1465</v>
      </c>
      <c r="D335" s="156"/>
      <c r="E335" s="156"/>
      <c r="F335" s="103" t="s">
        <v>9</v>
      </c>
      <c r="G335" s="189"/>
      <c r="H335" s="179"/>
      <c r="I335" s="156" t="s">
        <v>2225</v>
      </c>
      <c r="J335" s="253">
        <v>99500</v>
      </c>
      <c r="K335" s="253">
        <v>99500</v>
      </c>
      <c r="L335" s="157"/>
      <c r="M335" s="157"/>
      <c r="N335" s="129">
        <v>5000</v>
      </c>
      <c r="O335" s="129">
        <v>5000</v>
      </c>
      <c r="P335" s="129">
        <v>0</v>
      </c>
      <c r="Q335" s="129">
        <v>0</v>
      </c>
      <c r="R335" s="129">
        <v>10000</v>
      </c>
      <c r="S335" s="129">
        <v>10000</v>
      </c>
      <c r="T335" s="129"/>
      <c r="U335" s="129"/>
      <c r="V335" s="129"/>
      <c r="W335" s="129"/>
      <c r="X335" s="129"/>
      <c r="Y335" s="129"/>
      <c r="Z335" s="129"/>
      <c r="AA335" s="129"/>
      <c r="AB335" s="129"/>
      <c r="AC335" s="129"/>
      <c r="AD335" s="129"/>
      <c r="AE335" s="129"/>
      <c r="AF335" s="129"/>
      <c r="AG335" s="129"/>
      <c r="AH335" s="129"/>
      <c r="AI335" s="129"/>
      <c r="AJ335" s="129"/>
      <c r="AK335" s="129"/>
      <c r="AL335" s="129"/>
      <c r="AM335" s="129"/>
      <c r="AN335" s="129"/>
      <c r="AO335" s="129"/>
      <c r="AP335" s="129"/>
      <c r="AQ335" s="129"/>
      <c r="AR335" s="129"/>
      <c r="AS335" s="129"/>
      <c r="AT335" s="129"/>
      <c r="AU335" s="129"/>
      <c r="AV335" s="129"/>
      <c r="AW335" s="129"/>
      <c r="AX335" s="158"/>
      <c r="AY335" s="129"/>
      <c r="AZ335" s="129"/>
      <c r="BA335" s="129"/>
      <c r="BB335" s="129"/>
      <c r="BC335" s="129"/>
      <c r="BD335" s="129"/>
      <c r="BE335" s="129"/>
      <c r="BF335" s="129"/>
      <c r="BG335" s="129"/>
      <c r="BH335" s="129"/>
      <c r="BI335" s="129"/>
      <c r="BJ335" s="129"/>
      <c r="BK335" s="129"/>
      <c r="BL335" s="129"/>
      <c r="BM335" s="129"/>
      <c r="BN335" s="129">
        <f t="shared" si="211"/>
        <v>5000</v>
      </c>
      <c r="BO335" s="129">
        <f t="shared" si="211"/>
        <v>5000</v>
      </c>
      <c r="BP335" s="129">
        <f t="shared" si="211"/>
        <v>0</v>
      </c>
      <c r="BQ335" s="129">
        <f t="shared" si="211"/>
        <v>0</v>
      </c>
      <c r="BR335" s="129">
        <v>5000</v>
      </c>
      <c r="BS335" s="129">
        <v>5000</v>
      </c>
      <c r="BT335" s="129">
        <v>0</v>
      </c>
      <c r="BU335" s="129">
        <v>0</v>
      </c>
      <c r="BV335" s="157">
        <v>5000</v>
      </c>
      <c r="BW335" s="157">
        <v>5000</v>
      </c>
      <c r="BX335" s="157">
        <v>0</v>
      </c>
      <c r="BY335" s="157">
        <v>0</v>
      </c>
      <c r="BZ335" s="157">
        <v>5000</v>
      </c>
      <c r="CA335" s="157">
        <v>5000</v>
      </c>
      <c r="CB335" s="157">
        <v>0</v>
      </c>
      <c r="CC335" s="157">
        <v>0</v>
      </c>
      <c r="CD335" s="157">
        <f t="shared" si="201"/>
        <v>0</v>
      </c>
      <c r="CE335" s="157">
        <f t="shared" si="202"/>
        <v>0</v>
      </c>
      <c r="CF335" s="159"/>
      <c r="CG335" s="44">
        <f t="shared" si="183"/>
        <v>0</v>
      </c>
      <c r="CL335" s="255"/>
      <c r="CM335" s="255"/>
      <c r="CN335" s="256"/>
      <c r="CP335" s="44"/>
      <c r="CQ335" s="144"/>
    </row>
    <row r="336" spans="1:95" s="254" customFormat="1" ht="28.15" customHeight="1">
      <c r="A336" s="154">
        <v>8</v>
      </c>
      <c r="B336" s="155" t="s">
        <v>2005</v>
      </c>
      <c r="C336" s="156" t="s">
        <v>1451</v>
      </c>
      <c r="D336" s="156"/>
      <c r="E336" s="156"/>
      <c r="F336" s="172" t="s">
        <v>9</v>
      </c>
      <c r="G336" s="189"/>
      <c r="H336" s="179" t="s">
        <v>1708</v>
      </c>
      <c r="I336" s="172" t="s">
        <v>2006</v>
      </c>
      <c r="J336" s="153">
        <v>85000</v>
      </c>
      <c r="K336" s="157">
        <v>85000</v>
      </c>
      <c r="L336" s="157">
        <v>0</v>
      </c>
      <c r="M336" s="157">
        <v>0</v>
      </c>
      <c r="N336" s="129">
        <v>12370</v>
      </c>
      <c r="O336" s="129">
        <v>10380</v>
      </c>
      <c r="P336" s="129">
        <v>0</v>
      </c>
      <c r="Q336" s="129">
        <v>0</v>
      </c>
      <c r="R336" s="129">
        <v>12370</v>
      </c>
      <c r="S336" s="129">
        <v>10380</v>
      </c>
      <c r="T336" s="129"/>
      <c r="U336" s="129"/>
      <c r="V336" s="129">
        <f>Z336+AH336+AX336</f>
        <v>6707.0950000000003</v>
      </c>
      <c r="W336" s="129">
        <f>AA336+AI336+AY336</f>
        <v>6707.0950000000003</v>
      </c>
      <c r="X336" s="129">
        <f>AB336+AJ336+AZ336</f>
        <v>0</v>
      </c>
      <c r="Y336" s="129">
        <f>AC336+AK336+BA336</f>
        <v>0</v>
      </c>
      <c r="Z336" s="129">
        <v>118.70099999999999</v>
      </c>
      <c r="AA336" s="129">
        <v>118.70099999999999</v>
      </c>
      <c r="AB336" s="129"/>
      <c r="AC336" s="129"/>
      <c r="AD336" s="129">
        <v>118.70099999999999</v>
      </c>
      <c r="AE336" s="129">
        <v>118.70099999999999</v>
      </c>
      <c r="AF336" s="129"/>
      <c r="AG336" s="129"/>
      <c r="AH336" s="129">
        <v>6588.3940000000002</v>
      </c>
      <c r="AI336" s="129">
        <v>6588.3940000000002</v>
      </c>
      <c r="AJ336" s="129"/>
      <c r="AK336" s="129"/>
      <c r="AL336" s="129">
        <f t="shared" ref="AL336:AM337" si="212">Z336-AD336</f>
        <v>0</v>
      </c>
      <c r="AM336" s="129">
        <f t="shared" si="212"/>
        <v>0</v>
      </c>
      <c r="AN336" s="129"/>
      <c r="AO336" s="129"/>
      <c r="AP336" s="129"/>
      <c r="AQ336" s="129"/>
      <c r="AR336" s="129"/>
      <c r="AS336" s="129"/>
      <c r="AT336" s="129">
        <v>3443.8121799999999</v>
      </c>
      <c r="AU336" s="129">
        <v>3443.8121799999999</v>
      </c>
      <c r="AV336" s="129"/>
      <c r="AW336" s="129"/>
      <c r="AX336" s="158">
        <f>AY336</f>
        <v>0</v>
      </c>
      <c r="AY336" s="129"/>
      <c r="AZ336" s="129"/>
      <c r="BA336" s="129"/>
      <c r="BB336" s="129">
        <f t="shared" ref="BB336:BC337" si="213">AH336-AT336</f>
        <v>3144.5818200000003</v>
      </c>
      <c r="BC336" s="129">
        <f t="shared" si="213"/>
        <v>3144.5818200000003</v>
      </c>
      <c r="BD336" s="129"/>
      <c r="BE336" s="129"/>
      <c r="BF336" s="129">
        <f t="shared" ref="BF336:BG337" si="214">BB336</f>
        <v>3144.5818200000003</v>
      </c>
      <c r="BG336" s="129">
        <f t="shared" si="214"/>
        <v>3144.5818200000003</v>
      </c>
      <c r="BH336" s="129"/>
      <c r="BI336" s="129"/>
      <c r="BJ336" s="129">
        <f t="shared" ref="BJ336:BK337" si="215">AX336</f>
        <v>0</v>
      </c>
      <c r="BK336" s="129">
        <f t="shared" si="215"/>
        <v>0</v>
      </c>
      <c r="BL336" s="129"/>
      <c r="BM336" s="129"/>
      <c r="BN336" s="129">
        <f t="shared" si="211"/>
        <v>5662.9049999999997</v>
      </c>
      <c r="BO336" s="129">
        <f t="shared" si="211"/>
        <v>3672.9049999999997</v>
      </c>
      <c r="BP336" s="129">
        <f t="shared" si="211"/>
        <v>0</v>
      </c>
      <c r="BQ336" s="129">
        <f t="shared" si="211"/>
        <v>0</v>
      </c>
      <c r="BR336" s="129">
        <v>12370</v>
      </c>
      <c r="BS336" s="129">
        <v>10380</v>
      </c>
      <c r="BT336" s="129">
        <v>0</v>
      </c>
      <c r="BU336" s="129">
        <v>0</v>
      </c>
      <c r="BV336" s="157">
        <v>12370</v>
      </c>
      <c r="BW336" s="157">
        <v>10380</v>
      </c>
      <c r="BX336" s="157">
        <v>0</v>
      </c>
      <c r="BY336" s="157">
        <v>0</v>
      </c>
      <c r="BZ336" s="157">
        <v>12370</v>
      </c>
      <c r="CA336" s="157">
        <v>10380</v>
      </c>
      <c r="CB336" s="157">
        <v>0</v>
      </c>
      <c r="CC336" s="157">
        <v>0</v>
      </c>
      <c r="CD336" s="157">
        <f t="shared" si="201"/>
        <v>0</v>
      </c>
      <c r="CE336" s="157">
        <f t="shared" si="202"/>
        <v>0</v>
      </c>
      <c r="CF336" s="159"/>
      <c r="CG336" s="44">
        <f t="shared" si="183"/>
        <v>0</v>
      </c>
      <c r="CH336" s="254" t="s">
        <v>1547</v>
      </c>
      <c r="CI336" s="254" t="s">
        <v>62</v>
      </c>
      <c r="CJ336" s="254" t="s">
        <v>1681</v>
      </c>
      <c r="CL336" s="255"/>
      <c r="CM336" s="255"/>
      <c r="CN336" s="256" t="e">
        <f>CE336-#REF!</f>
        <v>#REF!</v>
      </c>
      <c r="CP336" s="44"/>
      <c r="CQ336" s="144"/>
    </row>
    <row r="337" spans="1:95" s="254" customFormat="1" ht="25.5">
      <c r="A337" s="154">
        <v>9</v>
      </c>
      <c r="B337" s="155" t="s">
        <v>2007</v>
      </c>
      <c r="C337" s="156" t="s">
        <v>1544</v>
      </c>
      <c r="D337" s="156"/>
      <c r="E337" s="156"/>
      <c r="F337" s="172" t="s">
        <v>1545</v>
      </c>
      <c r="G337" s="189"/>
      <c r="H337" s="179" t="s">
        <v>49</v>
      </c>
      <c r="I337" s="172" t="s">
        <v>2008</v>
      </c>
      <c r="J337" s="153">
        <v>75000</v>
      </c>
      <c r="K337" s="157">
        <v>75000</v>
      </c>
      <c r="L337" s="157">
        <v>0</v>
      </c>
      <c r="M337" s="157">
        <v>0</v>
      </c>
      <c r="N337" s="129"/>
      <c r="O337" s="129"/>
      <c r="P337" s="129">
        <v>0</v>
      </c>
      <c r="Q337" s="129">
        <v>0</v>
      </c>
      <c r="R337" s="129"/>
      <c r="S337" s="129"/>
      <c r="T337" s="129"/>
      <c r="U337" s="129"/>
      <c r="V337" s="129"/>
      <c r="W337" s="129"/>
      <c r="X337" s="129">
        <f>AB337+AJ337+AZ337</f>
        <v>0</v>
      </c>
      <c r="Y337" s="129">
        <f>AC337+AK337+BA337</f>
        <v>0</v>
      </c>
      <c r="Z337" s="129"/>
      <c r="AA337" s="129"/>
      <c r="AB337" s="129"/>
      <c r="AC337" s="129"/>
      <c r="AD337" s="129"/>
      <c r="AE337" s="129"/>
      <c r="AF337" s="129"/>
      <c r="AG337" s="129"/>
      <c r="AH337" s="129"/>
      <c r="AI337" s="129"/>
      <c r="AJ337" s="129"/>
      <c r="AK337" s="129"/>
      <c r="AL337" s="129">
        <f t="shared" si="212"/>
        <v>0</v>
      </c>
      <c r="AM337" s="129">
        <f t="shared" si="212"/>
        <v>0</v>
      </c>
      <c r="AN337" s="129"/>
      <c r="AO337" s="129"/>
      <c r="AP337" s="129"/>
      <c r="AQ337" s="129"/>
      <c r="AR337" s="129"/>
      <c r="AS337" s="129"/>
      <c r="AT337" s="129"/>
      <c r="AU337" s="129"/>
      <c r="AV337" s="129"/>
      <c r="AW337" s="129"/>
      <c r="AX337" s="158">
        <f>AY337</f>
        <v>0</v>
      </c>
      <c r="AY337" s="129"/>
      <c r="AZ337" s="129"/>
      <c r="BA337" s="129"/>
      <c r="BB337" s="129">
        <f t="shared" si="213"/>
        <v>0</v>
      </c>
      <c r="BC337" s="129">
        <f t="shared" si="213"/>
        <v>0</v>
      </c>
      <c r="BD337" s="129"/>
      <c r="BE337" s="129"/>
      <c r="BF337" s="129">
        <f t="shared" si="214"/>
        <v>0</v>
      </c>
      <c r="BG337" s="129">
        <f t="shared" si="214"/>
        <v>0</v>
      </c>
      <c r="BH337" s="129"/>
      <c r="BI337" s="129"/>
      <c r="BJ337" s="129">
        <f t="shared" si="215"/>
        <v>0</v>
      </c>
      <c r="BK337" s="129">
        <f t="shared" si="215"/>
        <v>0</v>
      </c>
      <c r="BL337" s="129"/>
      <c r="BM337" s="129"/>
      <c r="BN337" s="129">
        <f t="shared" si="211"/>
        <v>0</v>
      </c>
      <c r="BO337" s="129">
        <f t="shared" si="211"/>
        <v>0</v>
      </c>
      <c r="BP337" s="129">
        <f t="shared" si="211"/>
        <v>0</v>
      </c>
      <c r="BQ337" s="129">
        <f t="shared" si="211"/>
        <v>0</v>
      </c>
      <c r="BR337" s="129"/>
      <c r="BS337" s="129"/>
      <c r="BT337" s="129">
        <v>0</v>
      </c>
      <c r="BU337" s="129">
        <v>0</v>
      </c>
      <c r="BV337" s="157">
        <v>10000</v>
      </c>
      <c r="BW337" s="157">
        <v>10000</v>
      </c>
      <c r="BX337" s="157">
        <v>0</v>
      </c>
      <c r="BY337" s="157">
        <v>0</v>
      </c>
      <c r="BZ337" s="157">
        <v>10000</v>
      </c>
      <c r="CA337" s="157">
        <v>10000</v>
      </c>
      <c r="CB337" s="157">
        <v>0</v>
      </c>
      <c r="CC337" s="157">
        <v>0</v>
      </c>
      <c r="CD337" s="157">
        <f t="shared" si="201"/>
        <v>0</v>
      </c>
      <c r="CE337" s="157">
        <f t="shared" si="202"/>
        <v>0</v>
      </c>
      <c r="CF337" s="159"/>
      <c r="CG337" s="44">
        <f t="shared" si="183"/>
        <v>10000</v>
      </c>
      <c r="CH337" s="254" t="s">
        <v>1547</v>
      </c>
      <c r="CI337" s="254" t="s">
        <v>62</v>
      </c>
      <c r="CJ337" s="254" t="s">
        <v>1681</v>
      </c>
      <c r="CL337" s="255"/>
      <c r="CM337" s="255"/>
      <c r="CN337" s="256" t="e">
        <f>CE337-#REF!</f>
        <v>#REF!</v>
      </c>
      <c r="CP337" s="44"/>
      <c r="CQ337" s="144"/>
    </row>
    <row r="338" spans="1:95" s="409" customFormat="1" ht="38.25">
      <c r="A338" s="154">
        <v>10</v>
      </c>
      <c r="B338" s="155" t="s">
        <v>2226</v>
      </c>
      <c r="C338" s="156" t="s">
        <v>54</v>
      </c>
      <c r="D338" s="156"/>
      <c r="E338" s="156"/>
      <c r="F338" s="172" t="s">
        <v>9</v>
      </c>
      <c r="G338" s="189"/>
      <c r="H338" s="179"/>
      <c r="I338" s="172" t="s">
        <v>1450</v>
      </c>
      <c r="J338" s="153">
        <v>113727</v>
      </c>
      <c r="K338" s="157">
        <v>50000</v>
      </c>
      <c r="L338" s="157"/>
      <c r="M338" s="157"/>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29"/>
      <c r="AN338" s="129"/>
      <c r="AO338" s="129"/>
      <c r="AP338" s="129"/>
      <c r="AQ338" s="129"/>
      <c r="AR338" s="129"/>
      <c r="AS338" s="129"/>
      <c r="AT338" s="129"/>
      <c r="AU338" s="129"/>
      <c r="AV338" s="129"/>
      <c r="AW338" s="129"/>
      <c r="AX338" s="158"/>
      <c r="AY338" s="129"/>
      <c r="AZ338" s="129"/>
      <c r="BA338" s="129"/>
      <c r="BB338" s="129"/>
      <c r="BC338" s="129"/>
      <c r="BD338" s="129"/>
      <c r="BE338" s="129"/>
      <c r="BF338" s="129"/>
      <c r="BG338" s="129"/>
      <c r="BH338" s="129"/>
      <c r="BI338" s="129"/>
      <c r="BJ338" s="129"/>
      <c r="BK338" s="129"/>
      <c r="BL338" s="129"/>
      <c r="BM338" s="129"/>
      <c r="BN338" s="129"/>
      <c r="BO338" s="129"/>
      <c r="BP338" s="129"/>
      <c r="BQ338" s="129"/>
      <c r="BR338" s="129"/>
      <c r="BS338" s="129"/>
      <c r="BT338" s="129"/>
      <c r="BU338" s="129"/>
      <c r="BV338" s="157"/>
      <c r="BW338" s="157"/>
      <c r="BX338" s="157"/>
      <c r="BY338" s="157"/>
      <c r="BZ338" s="157">
        <v>21000</v>
      </c>
      <c r="CA338" s="157">
        <v>21000</v>
      </c>
      <c r="CB338" s="157"/>
      <c r="CC338" s="157"/>
      <c r="CD338" s="157">
        <f t="shared" si="201"/>
        <v>21000</v>
      </c>
      <c r="CE338" s="157">
        <f t="shared" si="202"/>
        <v>0</v>
      </c>
      <c r="CF338" s="159"/>
      <c r="CG338" s="408"/>
      <c r="CL338" s="410"/>
      <c r="CM338" s="410"/>
      <c r="CN338" s="411"/>
      <c r="CP338" s="408"/>
      <c r="CQ338" s="412"/>
    </row>
    <row r="339" spans="1:95" ht="28.15" customHeight="1" collapsed="1">
      <c r="A339" s="139" t="s">
        <v>2009</v>
      </c>
      <c r="B339" s="145" t="s">
        <v>2010</v>
      </c>
      <c r="C339" s="145"/>
      <c r="D339" s="145"/>
      <c r="E339" s="145"/>
      <c r="F339" s="145"/>
      <c r="G339" s="147"/>
      <c r="H339" s="145"/>
      <c r="I339" s="145"/>
      <c r="J339" s="142">
        <f>SUM(J340:J342)</f>
        <v>528013</v>
      </c>
      <c r="K339" s="142">
        <f t="shared" ref="K339:BV339" si="216">SUM(K340:K342)</f>
        <v>528013</v>
      </c>
      <c r="L339" s="142">
        <f t="shared" si="216"/>
        <v>0</v>
      </c>
      <c r="M339" s="142">
        <f t="shared" si="216"/>
        <v>0</v>
      </c>
      <c r="N339" s="143">
        <f t="shared" si="216"/>
        <v>105000</v>
      </c>
      <c r="O339" s="143">
        <f t="shared" si="216"/>
        <v>105000</v>
      </c>
      <c r="P339" s="143">
        <f t="shared" si="216"/>
        <v>0</v>
      </c>
      <c r="Q339" s="143">
        <f t="shared" si="216"/>
        <v>0</v>
      </c>
      <c r="R339" s="143">
        <f t="shared" si="216"/>
        <v>0</v>
      </c>
      <c r="S339" s="143">
        <f t="shared" si="216"/>
        <v>0</v>
      </c>
      <c r="T339" s="143">
        <f t="shared" si="216"/>
        <v>0</v>
      </c>
      <c r="U339" s="143">
        <f t="shared" si="216"/>
        <v>0</v>
      </c>
      <c r="V339" s="143">
        <f t="shared" si="216"/>
        <v>0</v>
      </c>
      <c r="W339" s="143">
        <f t="shared" si="216"/>
        <v>0</v>
      </c>
      <c r="X339" s="143">
        <f t="shared" si="216"/>
        <v>0</v>
      </c>
      <c r="Y339" s="143">
        <f t="shared" si="216"/>
        <v>0</v>
      </c>
      <c r="Z339" s="143">
        <f t="shared" si="216"/>
        <v>0</v>
      </c>
      <c r="AA339" s="143">
        <f t="shared" si="216"/>
        <v>0</v>
      </c>
      <c r="AB339" s="143">
        <f t="shared" si="216"/>
        <v>0</v>
      </c>
      <c r="AC339" s="143">
        <f t="shared" si="216"/>
        <v>0</v>
      </c>
      <c r="AD339" s="143">
        <f t="shared" si="216"/>
        <v>0</v>
      </c>
      <c r="AE339" s="143">
        <f t="shared" si="216"/>
        <v>0</v>
      </c>
      <c r="AF339" s="143">
        <f t="shared" si="216"/>
        <v>0</v>
      </c>
      <c r="AG339" s="143">
        <f t="shared" si="216"/>
        <v>0</v>
      </c>
      <c r="AH339" s="143">
        <f t="shared" si="216"/>
        <v>0</v>
      </c>
      <c r="AI339" s="143">
        <f t="shared" si="216"/>
        <v>0</v>
      </c>
      <c r="AJ339" s="143">
        <f t="shared" si="216"/>
        <v>0</v>
      </c>
      <c r="AK339" s="143">
        <f t="shared" si="216"/>
        <v>0</v>
      </c>
      <c r="AL339" s="143">
        <f t="shared" si="216"/>
        <v>0</v>
      </c>
      <c r="AM339" s="143">
        <f t="shared" si="216"/>
        <v>0</v>
      </c>
      <c r="AN339" s="143">
        <f t="shared" si="216"/>
        <v>0</v>
      </c>
      <c r="AO339" s="143">
        <f t="shared" si="216"/>
        <v>0</v>
      </c>
      <c r="AP339" s="143">
        <f t="shared" si="216"/>
        <v>0</v>
      </c>
      <c r="AQ339" s="143">
        <f t="shared" si="216"/>
        <v>0</v>
      </c>
      <c r="AR339" s="143">
        <f t="shared" si="216"/>
        <v>0</v>
      </c>
      <c r="AS339" s="143">
        <f t="shared" si="216"/>
        <v>0</v>
      </c>
      <c r="AT339" s="143">
        <f t="shared" si="216"/>
        <v>0</v>
      </c>
      <c r="AU339" s="143">
        <f t="shared" si="216"/>
        <v>0</v>
      </c>
      <c r="AV339" s="143">
        <f t="shared" si="216"/>
        <v>0</v>
      </c>
      <c r="AW339" s="143">
        <f t="shared" si="216"/>
        <v>0</v>
      </c>
      <c r="AX339" s="143">
        <f t="shared" si="216"/>
        <v>0</v>
      </c>
      <c r="AY339" s="143">
        <f t="shared" si="216"/>
        <v>0</v>
      </c>
      <c r="AZ339" s="143">
        <f t="shared" si="216"/>
        <v>0</v>
      </c>
      <c r="BA339" s="143">
        <f t="shared" si="216"/>
        <v>0</v>
      </c>
      <c r="BB339" s="143">
        <f t="shared" si="216"/>
        <v>0</v>
      </c>
      <c r="BC339" s="143">
        <f t="shared" si="216"/>
        <v>0</v>
      </c>
      <c r="BD339" s="143">
        <f t="shared" si="216"/>
        <v>0</v>
      </c>
      <c r="BE339" s="143">
        <f t="shared" si="216"/>
        <v>0</v>
      </c>
      <c r="BF339" s="143">
        <f t="shared" si="216"/>
        <v>0</v>
      </c>
      <c r="BG339" s="143">
        <f t="shared" si="216"/>
        <v>0</v>
      </c>
      <c r="BH339" s="143">
        <f t="shared" si="216"/>
        <v>0</v>
      </c>
      <c r="BI339" s="143">
        <f t="shared" si="216"/>
        <v>0</v>
      </c>
      <c r="BJ339" s="143">
        <f t="shared" si="216"/>
        <v>0</v>
      </c>
      <c r="BK339" s="143">
        <f t="shared" si="216"/>
        <v>0</v>
      </c>
      <c r="BL339" s="143">
        <f t="shared" si="216"/>
        <v>0</v>
      </c>
      <c r="BM339" s="143">
        <f t="shared" si="216"/>
        <v>0</v>
      </c>
      <c r="BN339" s="143">
        <f t="shared" si="216"/>
        <v>105000</v>
      </c>
      <c r="BO339" s="143">
        <f t="shared" si="216"/>
        <v>105000</v>
      </c>
      <c r="BP339" s="143">
        <f t="shared" si="216"/>
        <v>0</v>
      </c>
      <c r="BQ339" s="143">
        <f t="shared" si="216"/>
        <v>0</v>
      </c>
      <c r="BR339" s="143">
        <f t="shared" si="216"/>
        <v>110000</v>
      </c>
      <c r="BS339" s="143">
        <f t="shared" si="216"/>
        <v>110000</v>
      </c>
      <c r="BT339" s="143">
        <f t="shared" si="216"/>
        <v>0</v>
      </c>
      <c r="BU339" s="143">
        <f t="shared" si="216"/>
        <v>0</v>
      </c>
      <c r="BV339" s="142">
        <f t="shared" si="216"/>
        <v>110000</v>
      </c>
      <c r="BW339" s="142">
        <f t="shared" ref="BW339:CE339" si="217">SUM(BW340:BW342)</f>
        <v>110000</v>
      </c>
      <c r="BX339" s="142">
        <f t="shared" si="217"/>
        <v>0</v>
      </c>
      <c r="BY339" s="142">
        <f t="shared" si="217"/>
        <v>0</v>
      </c>
      <c r="BZ339" s="142">
        <f t="shared" si="217"/>
        <v>63317</v>
      </c>
      <c r="CA339" s="142">
        <f t="shared" si="217"/>
        <v>63317</v>
      </c>
      <c r="CB339" s="142">
        <f t="shared" si="217"/>
        <v>0</v>
      </c>
      <c r="CC339" s="142">
        <f t="shared" si="217"/>
        <v>0</v>
      </c>
      <c r="CD339" s="142">
        <f t="shared" si="217"/>
        <v>0</v>
      </c>
      <c r="CE339" s="142">
        <f t="shared" si="217"/>
        <v>46683</v>
      </c>
      <c r="CF339" s="257"/>
      <c r="CG339" s="44">
        <f t="shared" si="183"/>
        <v>0</v>
      </c>
      <c r="CN339" s="1"/>
      <c r="CP339" s="44"/>
      <c r="CQ339" s="144"/>
    </row>
    <row r="340" spans="1:95" ht="43.5" customHeight="1">
      <c r="A340" s="154">
        <v>1</v>
      </c>
      <c r="B340" s="246" t="s">
        <v>47</v>
      </c>
      <c r="C340" s="247" t="s">
        <v>48</v>
      </c>
      <c r="D340" s="249">
        <v>7747419</v>
      </c>
      <c r="E340" s="249">
        <v>312</v>
      </c>
      <c r="F340" s="249" t="s">
        <v>9</v>
      </c>
      <c r="G340" s="189"/>
      <c r="H340" s="172"/>
      <c r="I340" s="250" t="s">
        <v>1456</v>
      </c>
      <c r="J340" s="251">
        <v>108937</v>
      </c>
      <c r="K340" s="251">
        <v>108937</v>
      </c>
      <c r="L340" s="157"/>
      <c r="M340" s="157"/>
      <c r="N340" s="129">
        <v>40000</v>
      </c>
      <c r="O340" s="129">
        <v>40000</v>
      </c>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c r="AP340" s="129"/>
      <c r="AQ340" s="129"/>
      <c r="AR340" s="129"/>
      <c r="AS340" s="129"/>
      <c r="AT340" s="129"/>
      <c r="AU340" s="129"/>
      <c r="AV340" s="129"/>
      <c r="AW340" s="129"/>
      <c r="AX340" s="158"/>
      <c r="AY340" s="129"/>
      <c r="AZ340" s="129"/>
      <c r="BA340" s="129"/>
      <c r="BB340" s="129"/>
      <c r="BC340" s="129"/>
      <c r="BD340" s="129"/>
      <c r="BE340" s="129"/>
      <c r="BF340" s="129"/>
      <c r="BG340" s="129"/>
      <c r="BH340" s="129"/>
      <c r="BI340" s="129"/>
      <c r="BJ340" s="129"/>
      <c r="BK340" s="129"/>
      <c r="BL340" s="129"/>
      <c r="BM340" s="129"/>
      <c r="BN340" s="129">
        <f t="shared" ref="BN340:BQ342" si="218">N340-V340</f>
        <v>40000</v>
      </c>
      <c r="BO340" s="129">
        <f t="shared" si="218"/>
        <v>40000</v>
      </c>
      <c r="BP340" s="129">
        <f t="shared" si="218"/>
        <v>0</v>
      </c>
      <c r="BQ340" s="129">
        <f t="shared" si="218"/>
        <v>0</v>
      </c>
      <c r="BR340" s="129">
        <v>40000</v>
      </c>
      <c r="BS340" s="129">
        <v>40000</v>
      </c>
      <c r="BT340" s="129"/>
      <c r="BU340" s="129"/>
      <c r="BV340" s="157">
        <v>40000</v>
      </c>
      <c r="BW340" s="157">
        <v>40000</v>
      </c>
      <c r="BX340" s="157"/>
      <c r="BY340" s="157"/>
      <c r="BZ340" s="157">
        <v>30000</v>
      </c>
      <c r="CA340" s="157">
        <v>30000</v>
      </c>
      <c r="CB340" s="157"/>
      <c r="CC340" s="157"/>
      <c r="CD340" s="157">
        <f t="shared" si="201"/>
        <v>0</v>
      </c>
      <c r="CE340" s="157">
        <f t="shared" si="202"/>
        <v>10000</v>
      </c>
      <c r="CF340" s="225" t="s">
        <v>2011</v>
      </c>
      <c r="CN340" s="1"/>
      <c r="CP340" s="44"/>
      <c r="CQ340" s="144"/>
    </row>
    <row r="341" spans="1:95" ht="56.25" customHeight="1">
      <c r="A341" s="154">
        <v>2</v>
      </c>
      <c r="B341" s="246" t="s">
        <v>1457</v>
      </c>
      <c r="C341" s="247" t="s">
        <v>48</v>
      </c>
      <c r="D341" s="249">
        <v>7747421</v>
      </c>
      <c r="E341" s="249">
        <v>312</v>
      </c>
      <c r="F341" s="249" t="s">
        <v>9</v>
      </c>
      <c r="G341" s="189"/>
      <c r="H341" s="172"/>
      <c r="I341" s="250" t="s">
        <v>1456</v>
      </c>
      <c r="J341" s="251">
        <v>383993</v>
      </c>
      <c r="K341" s="251">
        <v>383993</v>
      </c>
      <c r="L341" s="157"/>
      <c r="M341" s="157"/>
      <c r="N341" s="129">
        <v>50000</v>
      </c>
      <c r="O341" s="129">
        <v>50000</v>
      </c>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29"/>
      <c r="AW341" s="129"/>
      <c r="AX341" s="158"/>
      <c r="AY341" s="129"/>
      <c r="AZ341" s="129"/>
      <c r="BA341" s="129"/>
      <c r="BB341" s="129"/>
      <c r="BC341" s="129"/>
      <c r="BD341" s="129"/>
      <c r="BE341" s="129"/>
      <c r="BF341" s="129"/>
      <c r="BG341" s="129"/>
      <c r="BH341" s="129"/>
      <c r="BI341" s="129"/>
      <c r="BJ341" s="129"/>
      <c r="BK341" s="129"/>
      <c r="BL341" s="129"/>
      <c r="BM341" s="129"/>
      <c r="BN341" s="129">
        <f t="shared" si="218"/>
        <v>50000</v>
      </c>
      <c r="BO341" s="129">
        <f t="shared" si="218"/>
        <v>50000</v>
      </c>
      <c r="BP341" s="129">
        <f t="shared" si="218"/>
        <v>0</v>
      </c>
      <c r="BQ341" s="129">
        <f t="shared" si="218"/>
        <v>0</v>
      </c>
      <c r="BR341" s="129">
        <v>50000</v>
      </c>
      <c r="BS341" s="129">
        <v>50000</v>
      </c>
      <c r="BT341" s="129"/>
      <c r="BU341" s="129"/>
      <c r="BV341" s="157">
        <v>50000</v>
      </c>
      <c r="BW341" s="157">
        <v>50000</v>
      </c>
      <c r="BX341" s="157"/>
      <c r="BY341" s="157"/>
      <c r="BZ341" s="157">
        <v>23317</v>
      </c>
      <c r="CA341" s="157">
        <v>23317</v>
      </c>
      <c r="CB341" s="157"/>
      <c r="CC341" s="157"/>
      <c r="CD341" s="157">
        <f t="shared" si="201"/>
        <v>0</v>
      </c>
      <c r="CE341" s="157">
        <f t="shared" si="202"/>
        <v>26683</v>
      </c>
      <c r="CF341" s="225" t="s">
        <v>2011</v>
      </c>
      <c r="CN341" s="1"/>
      <c r="CP341" s="44"/>
      <c r="CQ341" s="144"/>
    </row>
    <row r="342" spans="1:95" ht="57" customHeight="1">
      <c r="A342" s="154">
        <v>3</v>
      </c>
      <c r="B342" s="246" t="s">
        <v>52</v>
      </c>
      <c r="C342" s="247" t="s">
        <v>48</v>
      </c>
      <c r="D342" s="249">
        <v>7747420</v>
      </c>
      <c r="E342" s="249">
        <v>312</v>
      </c>
      <c r="F342" s="249" t="s">
        <v>9</v>
      </c>
      <c r="G342" s="189"/>
      <c r="H342" s="172"/>
      <c r="I342" s="250" t="s">
        <v>1456</v>
      </c>
      <c r="J342" s="251">
        <v>35083</v>
      </c>
      <c r="K342" s="251">
        <v>35083</v>
      </c>
      <c r="L342" s="157"/>
      <c r="M342" s="157"/>
      <c r="N342" s="129">
        <v>15000</v>
      </c>
      <c r="O342" s="129">
        <v>15000</v>
      </c>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29"/>
      <c r="AL342" s="129"/>
      <c r="AM342" s="129"/>
      <c r="AN342" s="129"/>
      <c r="AO342" s="129"/>
      <c r="AP342" s="129"/>
      <c r="AQ342" s="129"/>
      <c r="AR342" s="129"/>
      <c r="AS342" s="129"/>
      <c r="AT342" s="129"/>
      <c r="AU342" s="129"/>
      <c r="AV342" s="129"/>
      <c r="AW342" s="129"/>
      <c r="AX342" s="158"/>
      <c r="AY342" s="129"/>
      <c r="AZ342" s="129"/>
      <c r="BA342" s="129"/>
      <c r="BB342" s="129"/>
      <c r="BC342" s="129"/>
      <c r="BD342" s="129"/>
      <c r="BE342" s="129"/>
      <c r="BF342" s="129"/>
      <c r="BG342" s="129"/>
      <c r="BH342" s="129"/>
      <c r="BI342" s="129"/>
      <c r="BJ342" s="129"/>
      <c r="BK342" s="129"/>
      <c r="BL342" s="129"/>
      <c r="BM342" s="129"/>
      <c r="BN342" s="129">
        <f t="shared" si="218"/>
        <v>15000</v>
      </c>
      <c r="BO342" s="129">
        <f t="shared" si="218"/>
        <v>15000</v>
      </c>
      <c r="BP342" s="129">
        <f t="shared" si="218"/>
        <v>0</v>
      </c>
      <c r="BQ342" s="129">
        <f t="shared" si="218"/>
        <v>0</v>
      </c>
      <c r="BR342" s="129">
        <v>20000</v>
      </c>
      <c r="BS342" s="129">
        <v>20000</v>
      </c>
      <c r="BT342" s="129"/>
      <c r="BU342" s="129"/>
      <c r="BV342" s="157">
        <v>20000</v>
      </c>
      <c r="BW342" s="157">
        <v>20000</v>
      </c>
      <c r="BX342" s="157"/>
      <c r="BY342" s="157"/>
      <c r="BZ342" s="157">
        <v>10000</v>
      </c>
      <c r="CA342" s="157">
        <v>10000</v>
      </c>
      <c r="CB342" s="157"/>
      <c r="CC342" s="157"/>
      <c r="CD342" s="157">
        <f t="shared" si="201"/>
        <v>0</v>
      </c>
      <c r="CE342" s="157">
        <f t="shared" si="202"/>
        <v>10000</v>
      </c>
      <c r="CF342" s="225" t="s">
        <v>2011</v>
      </c>
      <c r="CN342" s="1"/>
      <c r="CP342" s="44"/>
      <c r="CQ342" s="144"/>
    </row>
    <row r="343" spans="1:95" ht="33" customHeight="1">
      <c r="A343" s="139" t="s">
        <v>13</v>
      </c>
      <c r="B343" s="145" t="s">
        <v>2012</v>
      </c>
      <c r="C343" s="140"/>
      <c r="D343" s="140"/>
      <c r="E343" s="140"/>
      <c r="F343" s="140"/>
      <c r="G343" s="141"/>
      <c r="H343" s="140"/>
      <c r="I343" s="140"/>
      <c r="J343" s="142">
        <f t="shared" ref="J343:BU343" si="219">SUM(J344:J345)</f>
        <v>2464</v>
      </c>
      <c r="K343" s="142">
        <f t="shared" si="219"/>
        <v>2464</v>
      </c>
      <c r="L343" s="143">
        <f t="shared" si="219"/>
        <v>0</v>
      </c>
      <c r="M343" s="143">
        <f t="shared" si="219"/>
        <v>0</v>
      </c>
      <c r="N343" s="143">
        <f t="shared" si="219"/>
        <v>3464</v>
      </c>
      <c r="O343" s="143">
        <f t="shared" si="219"/>
        <v>3464</v>
      </c>
      <c r="P343" s="143">
        <f t="shared" si="219"/>
        <v>0</v>
      </c>
      <c r="Q343" s="143">
        <f t="shared" si="219"/>
        <v>0</v>
      </c>
      <c r="R343" s="143">
        <f t="shared" si="219"/>
        <v>3464</v>
      </c>
      <c r="S343" s="143">
        <f t="shared" si="219"/>
        <v>3464</v>
      </c>
      <c r="T343" s="143">
        <f t="shared" si="219"/>
        <v>0</v>
      </c>
      <c r="U343" s="143">
        <f t="shared" si="219"/>
        <v>0</v>
      </c>
      <c r="V343" s="143">
        <f t="shared" si="219"/>
        <v>3464</v>
      </c>
      <c r="W343" s="143">
        <f t="shared" si="219"/>
        <v>3464</v>
      </c>
      <c r="X343" s="143">
        <f t="shared" si="219"/>
        <v>0</v>
      </c>
      <c r="Y343" s="143">
        <f t="shared" si="219"/>
        <v>0</v>
      </c>
      <c r="Z343" s="143">
        <f t="shared" si="219"/>
        <v>1000</v>
      </c>
      <c r="AA343" s="143">
        <f t="shared" si="219"/>
        <v>1000</v>
      </c>
      <c r="AB343" s="143">
        <f t="shared" si="219"/>
        <v>0</v>
      </c>
      <c r="AC343" s="143">
        <f t="shared" si="219"/>
        <v>0</v>
      </c>
      <c r="AD343" s="143">
        <f t="shared" si="219"/>
        <v>1000</v>
      </c>
      <c r="AE343" s="143">
        <f t="shared" si="219"/>
        <v>1000</v>
      </c>
      <c r="AF343" s="143">
        <f t="shared" si="219"/>
        <v>0</v>
      </c>
      <c r="AG343" s="143">
        <f t="shared" si="219"/>
        <v>0</v>
      </c>
      <c r="AH343" s="143">
        <f t="shared" si="219"/>
        <v>2464</v>
      </c>
      <c r="AI343" s="143">
        <f t="shared" si="219"/>
        <v>2464</v>
      </c>
      <c r="AJ343" s="143">
        <f t="shared" si="219"/>
        <v>0</v>
      </c>
      <c r="AK343" s="143">
        <f t="shared" si="219"/>
        <v>0</v>
      </c>
      <c r="AL343" s="143">
        <f t="shared" si="219"/>
        <v>0</v>
      </c>
      <c r="AM343" s="143">
        <f t="shared" si="219"/>
        <v>0</v>
      </c>
      <c r="AN343" s="143">
        <f t="shared" si="219"/>
        <v>0</v>
      </c>
      <c r="AO343" s="143">
        <f t="shared" si="219"/>
        <v>0</v>
      </c>
      <c r="AP343" s="143">
        <f t="shared" si="219"/>
        <v>0</v>
      </c>
      <c r="AQ343" s="143">
        <f t="shared" si="219"/>
        <v>0</v>
      </c>
      <c r="AR343" s="143">
        <f t="shared" si="219"/>
        <v>0</v>
      </c>
      <c r="AS343" s="143">
        <f t="shared" si="219"/>
        <v>0</v>
      </c>
      <c r="AT343" s="143">
        <f t="shared" si="219"/>
        <v>2259.9259999999999</v>
      </c>
      <c r="AU343" s="143">
        <f t="shared" si="219"/>
        <v>2259.9259999999999</v>
      </c>
      <c r="AV343" s="143">
        <f t="shared" si="219"/>
        <v>0</v>
      </c>
      <c r="AW343" s="143">
        <f t="shared" si="219"/>
        <v>0</v>
      </c>
      <c r="AX343" s="143">
        <f t="shared" si="219"/>
        <v>0</v>
      </c>
      <c r="AY343" s="143">
        <f t="shared" si="219"/>
        <v>0</v>
      </c>
      <c r="AZ343" s="143">
        <f t="shared" si="219"/>
        <v>0</v>
      </c>
      <c r="BA343" s="143">
        <f t="shared" si="219"/>
        <v>0</v>
      </c>
      <c r="BB343" s="143">
        <f t="shared" si="219"/>
        <v>204.07400000000007</v>
      </c>
      <c r="BC343" s="143">
        <f t="shared" si="219"/>
        <v>204.07400000000007</v>
      </c>
      <c r="BD343" s="143">
        <f t="shared" si="219"/>
        <v>0</v>
      </c>
      <c r="BE343" s="143">
        <f t="shared" si="219"/>
        <v>0</v>
      </c>
      <c r="BF343" s="143">
        <f t="shared" si="219"/>
        <v>204.07400000000007</v>
      </c>
      <c r="BG343" s="143">
        <f t="shared" si="219"/>
        <v>204.07400000000007</v>
      </c>
      <c r="BH343" s="143">
        <f t="shared" si="219"/>
        <v>0</v>
      </c>
      <c r="BI343" s="143">
        <f t="shared" si="219"/>
        <v>0</v>
      </c>
      <c r="BJ343" s="143">
        <f t="shared" si="219"/>
        <v>0</v>
      </c>
      <c r="BK343" s="143">
        <f t="shared" si="219"/>
        <v>0</v>
      </c>
      <c r="BL343" s="143">
        <f t="shared" si="219"/>
        <v>0</v>
      </c>
      <c r="BM343" s="143">
        <f t="shared" si="219"/>
        <v>0</v>
      </c>
      <c r="BN343" s="143">
        <f t="shared" si="219"/>
        <v>0</v>
      </c>
      <c r="BO343" s="143">
        <f t="shared" si="219"/>
        <v>0</v>
      </c>
      <c r="BP343" s="143">
        <f t="shared" si="219"/>
        <v>0</v>
      </c>
      <c r="BQ343" s="143">
        <f t="shared" si="219"/>
        <v>0</v>
      </c>
      <c r="BR343" s="143">
        <f t="shared" si="219"/>
        <v>3464</v>
      </c>
      <c r="BS343" s="143">
        <f t="shared" si="219"/>
        <v>3464</v>
      </c>
      <c r="BT343" s="143">
        <f t="shared" si="219"/>
        <v>0</v>
      </c>
      <c r="BU343" s="143">
        <f t="shared" si="219"/>
        <v>0</v>
      </c>
      <c r="BV343" s="142">
        <f t="shared" ref="BV343:CE343" si="220">SUM(BV344:BV345)</f>
        <v>3464</v>
      </c>
      <c r="BW343" s="142">
        <f t="shared" si="220"/>
        <v>3464</v>
      </c>
      <c r="BX343" s="142">
        <f t="shared" si="220"/>
        <v>0</v>
      </c>
      <c r="BY343" s="142">
        <f t="shared" si="220"/>
        <v>0</v>
      </c>
      <c r="BZ343" s="142">
        <f t="shared" si="220"/>
        <v>3464</v>
      </c>
      <c r="CA343" s="142">
        <f t="shared" si="220"/>
        <v>3464</v>
      </c>
      <c r="CB343" s="142">
        <f t="shared" si="220"/>
        <v>0</v>
      </c>
      <c r="CC343" s="142">
        <f t="shared" si="220"/>
        <v>0</v>
      </c>
      <c r="CD343" s="142">
        <f t="shared" si="220"/>
        <v>0</v>
      </c>
      <c r="CE343" s="142">
        <f t="shared" si="220"/>
        <v>0</v>
      </c>
      <c r="CF343" s="398"/>
      <c r="CN343" s="1" t="e">
        <f>CE343-#REF!</f>
        <v>#REF!</v>
      </c>
      <c r="CP343" s="44">
        <f>CD343-CE343</f>
        <v>0</v>
      </c>
      <c r="CQ343" s="144"/>
    </row>
    <row r="344" spans="1:95" ht="28.15" customHeight="1">
      <c r="A344" s="154" t="s">
        <v>21</v>
      </c>
      <c r="B344" s="155" t="s">
        <v>2013</v>
      </c>
      <c r="C344" s="156" t="s">
        <v>2014</v>
      </c>
      <c r="D344" s="172"/>
      <c r="E344" s="172"/>
      <c r="F344" s="172" t="s">
        <v>32</v>
      </c>
      <c r="G344" s="189"/>
      <c r="H344" s="172"/>
      <c r="I344" s="172"/>
      <c r="J344" s="157"/>
      <c r="K344" s="157">
        <v>0</v>
      </c>
      <c r="L344" s="157">
        <v>0</v>
      </c>
      <c r="M344" s="157">
        <v>0</v>
      </c>
      <c r="N344" s="129">
        <v>1000</v>
      </c>
      <c r="O344" s="129">
        <v>1000</v>
      </c>
      <c r="P344" s="129">
        <v>0</v>
      </c>
      <c r="Q344" s="129">
        <v>0</v>
      </c>
      <c r="R344" s="129">
        <v>1000</v>
      </c>
      <c r="S344" s="129">
        <v>1000</v>
      </c>
      <c r="T344" s="129"/>
      <c r="U344" s="129"/>
      <c r="V344" s="129">
        <f t="shared" ref="V344:Y359" si="221">Z344+AH344+AX344</f>
        <v>1000</v>
      </c>
      <c r="W344" s="129">
        <f t="shared" si="221"/>
        <v>1000</v>
      </c>
      <c r="X344" s="129">
        <f t="shared" si="221"/>
        <v>0</v>
      </c>
      <c r="Y344" s="129">
        <f t="shared" si="221"/>
        <v>0</v>
      </c>
      <c r="Z344" s="129">
        <v>1000</v>
      </c>
      <c r="AA344" s="129">
        <v>1000</v>
      </c>
      <c r="AB344" s="129"/>
      <c r="AC344" s="129"/>
      <c r="AD344" s="129">
        <v>1000</v>
      </c>
      <c r="AE344" s="129">
        <v>1000</v>
      </c>
      <c r="AF344" s="129"/>
      <c r="AG344" s="129"/>
      <c r="AH344" s="129"/>
      <c r="AI344" s="129"/>
      <c r="AJ344" s="129"/>
      <c r="AK344" s="129"/>
      <c r="AL344" s="129">
        <f>Z344-AD344</f>
        <v>0</v>
      </c>
      <c r="AM344" s="129">
        <f>AA344-AE344</f>
        <v>0</v>
      </c>
      <c r="AN344" s="129"/>
      <c r="AO344" s="129"/>
      <c r="AP344" s="129"/>
      <c r="AQ344" s="129"/>
      <c r="AR344" s="129"/>
      <c r="AS344" s="129"/>
      <c r="AT344" s="129">
        <f>AH344+AL344</f>
        <v>0</v>
      </c>
      <c r="AU344" s="129">
        <f>AI344+AM344</f>
        <v>0</v>
      </c>
      <c r="AV344" s="129"/>
      <c r="AW344" s="129"/>
      <c r="AX344" s="158">
        <f>AY344</f>
        <v>0</v>
      </c>
      <c r="AY344" s="129"/>
      <c r="AZ344" s="129"/>
      <c r="BA344" s="129"/>
      <c r="BB344" s="129">
        <f>AH344-AT344</f>
        <v>0</v>
      </c>
      <c r="BC344" s="129">
        <f>AI344-AU344</f>
        <v>0</v>
      </c>
      <c r="BD344" s="129"/>
      <c r="BE344" s="129"/>
      <c r="BF344" s="129">
        <f t="shared" si="209"/>
        <v>0</v>
      </c>
      <c r="BG344" s="129">
        <f t="shared" si="209"/>
        <v>0</v>
      </c>
      <c r="BH344" s="129"/>
      <c r="BI344" s="129"/>
      <c r="BJ344" s="129">
        <f t="shared" si="210"/>
        <v>0</v>
      </c>
      <c r="BK344" s="129">
        <f t="shared" si="210"/>
        <v>0</v>
      </c>
      <c r="BL344" s="129"/>
      <c r="BM344" s="129"/>
      <c r="BN344" s="129">
        <f t="shared" ref="BN344:BQ345" si="222">N344-V344</f>
        <v>0</v>
      </c>
      <c r="BO344" s="129">
        <f t="shared" si="222"/>
        <v>0</v>
      </c>
      <c r="BP344" s="129">
        <f t="shared" si="222"/>
        <v>0</v>
      </c>
      <c r="BQ344" s="129">
        <f t="shared" si="222"/>
        <v>0</v>
      </c>
      <c r="BR344" s="129">
        <v>1000</v>
      </c>
      <c r="BS344" s="129">
        <v>1000</v>
      </c>
      <c r="BT344" s="129">
        <v>0</v>
      </c>
      <c r="BU344" s="129">
        <v>0</v>
      </c>
      <c r="BV344" s="157">
        <v>1000</v>
      </c>
      <c r="BW344" s="157">
        <v>1000</v>
      </c>
      <c r="BX344" s="157">
        <v>0</v>
      </c>
      <c r="BY344" s="157">
        <v>0</v>
      </c>
      <c r="BZ344" s="157">
        <v>1000</v>
      </c>
      <c r="CA344" s="157">
        <v>1000</v>
      </c>
      <c r="CB344" s="157">
        <v>0</v>
      </c>
      <c r="CC344" s="157">
        <v>0</v>
      </c>
      <c r="CD344" s="157">
        <f t="shared" si="201"/>
        <v>0</v>
      </c>
      <c r="CE344" s="157">
        <f t="shared" si="202"/>
        <v>0</v>
      </c>
      <c r="CF344" s="225"/>
      <c r="CH344" t="s">
        <v>1538</v>
      </c>
      <c r="CI344" t="s">
        <v>1231</v>
      </c>
      <c r="CJ344" t="s">
        <v>1231</v>
      </c>
      <c r="CN344" s="1" t="e">
        <f>CE344-#REF!</f>
        <v>#REF!</v>
      </c>
      <c r="CP344" s="44"/>
      <c r="CQ344" s="144"/>
    </row>
    <row r="345" spans="1:95" ht="38.25">
      <c r="A345" s="154" t="s">
        <v>21</v>
      </c>
      <c r="B345" s="155" t="s">
        <v>2015</v>
      </c>
      <c r="C345" s="156" t="s">
        <v>2016</v>
      </c>
      <c r="D345" s="156"/>
      <c r="E345" s="156"/>
      <c r="F345" s="172" t="s">
        <v>12</v>
      </c>
      <c r="G345" s="189"/>
      <c r="H345" s="172" t="s">
        <v>2017</v>
      </c>
      <c r="I345" s="172" t="s">
        <v>2018</v>
      </c>
      <c r="J345" s="157">
        <v>2464</v>
      </c>
      <c r="K345" s="157">
        <v>2464</v>
      </c>
      <c r="L345" s="157"/>
      <c r="M345" s="157"/>
      <c r="N345" s="129">
        <v>2464</v>
      </c>
      <c r="O345" s="129">
        <v>2464</v>
      </c>
      <c r="P345" s="129">
        <v>0</v>
      </c>
      <c r="Q345" s="129">
        <v>0</v>
      </c>
      <c r="R345" s="129">
        <v>2464</v>
      </c>
      <c r="S345" s="129">
        <v>2464</v>
      </c>
      <c r="T345" s="129"/>
      <c r="U345" s="129"/>
      <c r="V345" s="129">
        <f>Z345+AH345+AX345</f>
        <v>2464</v>
      </c>
      <c r="W345" s="129">
        <f>AA345+AI345+AY345</f>
        <v>2464</v>
      </c>
      <c r="X345" s="129">
        <f>AB345+AJ345+AZ345</f>
        <v>0</v>
      </c>
      <c r="Y345" s="129">
        <f>AC345+AK345+BA345</f>
        <v>0</v>
      </c>
      <c r="Z345" s="129"/>
      <c r="AA345" s="129"/>
      <c r="AB345" s="129"/>
      <c r="AC345" s="129"/>
      <c r="AD345" s="129"/>
      <c r="AE345" s="129"/>
      <c r="AF345" s="129"/>
      <c r="AG345" s="129"/>
      <c r="AH345" s="129">
        <v>2464</v>
      </c>
      <c r="AI345" s="129">
        <v>2464</v>
      </c>
      <c r="AJ345" s="129"/>
      <c r="AK345" s="129"/>
      <c r="AL345" s="129">
        <f>Z345-AD345</f>
        <v>0</v>
      </c>
      <c r="AM345" s="129">
        <f>AA345-AE345</f>
        <v>0</v>
      </c>
      <c r="AN345" s="129"/>
      <c r="AO345" s="129"/>
      <c r="AP345" s="129"/>
      <c r="AQ345" s="129"/>
      <c r="AR345" s="129"/>
      <c r="AS345" s="129"/>
      <c r="AT345" s="129">
        <v>2259.9259999999999</v>
      </c>
      <c r="AU345" s="129">
        <v>2259.9259999999999</v>
      </c>
      <c r="AV345" s="129"/>
      <c r="AW345" s="129"/>
      <c r="AX345" s="158"/>
      <c r="AY345" s="129"/>
      <c r="AZ345" s="129"/>
      <c r="BA345" s="129"/>
      <c r="BB345" s="129">
        <f>AH345-AT345</f>
        <v>204.07400000000007</v>
      </c>
      <c r="BC345" s="129">
        <f>AI345-AU345</f>
        <v>204.07400000000007</v>
      </c>
      <c r="BD345" s="129"/>
      <c r="BE345" s="129"/>
      <c r="BF345" s="129">
        <f t="shared" si="209"/>
        <v>204.07400000000007</v>
      </c>
      <c r="BG345" s="129">
        <f t="shared" si="209"/>
        <v>204.07400000000007</v>
      </c>
      <c r="BH345" s="129"/>
      <c r="BI345" s="129"/>
      <c r="BJ345" s="129">
        <f t="shared" si="210"/>
        <v>0</v>
      </c>
      <c r="BK345" s="129">
        <f t="shared" si="210"/>
        <v>0</v>
      </c>
      <c r="BL345" s="129"/>
      <c r="BM345" s="129"/>
      <c r="BN345" s="129">
        <f t="shared" si="222"/>
        <v>0</v>
      </c>
      <c r="BO345" s="129">
        <f t="shared" si="222"/>
        <v>0</v>
      </c>
      <c r="BP345" s="129">
        <f t="shared" si="222"/>
        <v>0</v>
      </c>
      <c r="BQ345" s="129">
        <f t="shared" si="222"/>
        <v>0</v>
      </c>
      <c r="BR345" s="129">
        <v>2464</v>
      </c>
      <c r="BS345" s="129">
        <v>2464</v>
      </c>
      <c r="BT345" s="129">
        <v>0</v>
      </c>
      <c r="BU345" s="129">
        <v>0</v>
      </c>
      <c r="BV345" s="157">
        <v>2464</v>
      </c>
      <c r="BW345" s="157">
        <v>2464</v>
      </c>
      <c r="BX345" s="157">
        <v>0</v>
      </c>
      <c r="BY345" s="157">
        <v>0</v>
      </c>
      <c r="BZ345" s="157">
        <v>2464</v>
      </c>
      <c r="CA345" s="157">
        <v>2464</v>
      </c>
      <c r="CB345" s="157">
        <v>0</v>
      </c>
      <c r="CC345" s="157">
        <v>0</v>
      </c>
      <c r="CD345" s="157">
        <f t="shared" si="201"/>
        <v>0</v>
      </c>
      <c r="CE345" s="157">
        <f t="shared" si="202"/>
        <v>0</v>
      </c>
      <c r="CF345" s="225"/>
      <c r="CN345" s="1" t="e">
        <f>CE345-#REF!</f>
        <v>#REF!</v>
      </c>
      <c r="CP345" s="44"/>
      <c r="CQ345" s="144"/>
    </row>
    <row r="346" spans="1:95" ht="28.15" customHeight="1">
      <c r="A346" s="139" t="s">
        <v>16</v>
      </c>
      <c r="B346" s="140" t="s">
        <v>1458</v>
      </c>
      <c r="C346" s="140"/>
      <c r="D346" s="140"/>
      <c r="E346" s="140"/>
      <c r="F346" s="140"/>
      <c r="G346" s="141"/>
      <c r="H346" s="140"/>
      <c r="I346" s="257">
        <f>SUM(I347:I360)</f>
        <v>0</v>
      </c>
      <c r="J346" s="142">
        <f>J347+J358+J359+J360</f>
        <v>5312459</v>
      </c>
      <c r="K346" s="142">
        <f t="shared" ref="K346:BV346" si="223">K347+K358+K359+K360</f>
        <v>5305397</v>
      </c>
      <c r="L346" s="142">
        <f t="shared" si="223"/>
        <v>96196</v>
      </c>
      <c r="M346" s="142">
        <f t="shared" si="223"/>
        <v>96196</v>
      </c>
      <c r="N346" s="142">
        <f t="shared" si="223"/>
        <v>2411904</v>
      </c>
      <c r="O346" s="142">
        <f t="shared" si="223"/>
        <v>2383324</v>
      </c>
      <c r="P346" s="142">
        <f t="shared" si="223"/>
        <v>0</v>
      </c>
      <c r="Q346" s="142">
        <f t="shared" si="223"/>
        <v>0</v>
      </c>
      <c r="R346" s="142">
        <f t="shared" si="223"/>
        <v>912080</v>
      </c>
      <c r="S346" s="142">
        <f t="shared" si="223"/>
        <v>905830</v>
      </c>
      <c r="T346" s="142">
        <f t="shared" si="223"/>
        <v>0</v>
      </c>
      <c r="U346" s="142">
        <f t="shared" si="223"/>
        <v>0</v>
      </c>
      <c r="V346" s="142">
        <f t="shared" si="223"/>
        <v>627133.9219190001</v>
      </c>
      <c r="W346" s="142">
        <f t="shared" si="223"/>
        <v>621296.96232099994</v>
      </c>
      <c r="X346" s="142">
        <f t="shared" si="223"/>
        <v>0</v>
      </c>
      <c r="Y346" s="142">
        <f t="shared" si="223"/>
        <v>0</v>
      </c>
      <c r="Z346" s="142">
        <f t="shared" si="223"/>
        <v>239799.72999999998</v>
      </c>
      <c r="AA346" s="142">
        <f t="shared" si="223"/>
        <v>239799.72999999998</v>
      </c>
      <c r="AB346" s="142">
        <f t="shared" si="223"/>
        <v>0</v>
      </c>
      <c r="AC346" s="142">
        <f t="shared" si="223"/>
        <v>0</v>
      </c>
      <c r="AD346" s="142">
        <f t="shared" si="223"/>
        <v>205006.72999999998</v>
      </c>
      <c r="AE346" s="142">
        <f t="shared" si="223"/>
        <v>205006.72999999998</v>
      </c>
      <c r="AF346" s="142">
        <f t="shared" si="223"/>
        <v>0</v>
      </c>
      <c r="AG346" s="142">
        <f t="shared" si="223"/>
        <v>0</v>
      </c>
      <c r="AH346" s="142">
        <f t="shared" si="223"/>
        <v>206078.19191900006</v>
      </c>
      <c r="AI346" s="142">
        <f t="shared" si="223"/>
        <v>200241.23232100002</v>
      </c>
      <c r="AJ346" s="142">
        <f t="shared" si="223"/>
        <v>0</v>
      </c>
      <c r="AK346" s="142">
        <f t="shared" si="223"/>
        <v>0</v>
      </c>
      <c r="AL346" s="142">
        <f t="shared" si="223"/>
        <v>34793</v>
      </c>
      <c r="AM346" s="142">
        <f t="shared" si="223"/>
        <v>34793</v>
      </c>
      <c r="AN346" s="142">
        <f t="shared" si="223"/>
        <v>0</v>
      </c>
      <c r="AO346" s="142">
        <f t="shared" si="223"/>
        <v>0</v>
      </c>
      <c r="AP346" s="142">
        <f t="shared" si="223"/>
        <v>34793</v>
      </c>
      <c r="AQ346" s="142">
        <f t="shared" si="223"/>
        <v>34793</v>
      </c>
      <c r="AR346" s="142">
        <f t="shared" si="223"/>
        <v>0</v>
      </c>
      <c r="AS346" s="142">
        <f t="shared" si="223"/>
        <v>0</v>
      </c>
      <c r="AT346" s="142">
        <f t="shared" si="223"/>
        <v>191964.300709</v>
      </c>
      <c r="AU346" s="142">
        <f t="shared" si="223"/>
        <v>191964.300709</v>
      </c>
      <c r="AV346" s="142">
        <f t="shared" si="223"/>
        <v>0</v>
      </c>
      <c r="AW346" s="142">
        <f t="shared" si="223"/>
        <v>0</v>
      </c>
      <c r="AX346" s="142">
        <f t="shared" si="223"/>
        <v>181256</v>
      </c>
      <c r="AY346" s="142">
        <f t="shared" si="223"/>
        <v>181256</v>
      </c>
      <c r="AZ346" s="142">
        <f t="shared" si="223"/>
        <v>0</v>
      </c>
      <c r="BA346" s="142">
        <f t="shared" si="223"/>
        <v>0</v>
      </c>
      <c r="BB346" s="142">
        <f t="shared" si="223"/>
        <v>9511.6212100000357</v>
      </c>
      <c r="BC346" s="142">
        <f t="shared" si="223"/>
        <v>3674.6616120000053</v>
      </c>
      <c r="BD346" s="142">
        <f t="shared" si="223"/>
        <v>0</v>
      </c>
      <c r="BE346" s="142">
        <f t="shared" si="223"/>
        <v>0</v>
      </c>
      <c r="BF346" s="142">
        <f t="shared" si="223"/>
        <v>9511.6212100000357</v>
      </c>
      <c r="BG346" s="142">
        <f t="shared" si="223"/>
        <v>3674.6616120000053</v>
      </c>
      <c r="BH346" s="142">
        <f t="shared" si="223"/>
        <v>0</v>
      </c>
      <c r="BI346" s="142">
        <f t="shared" si="223"/>
        <v>0</v>
      </c>
      <c r="BJ346" s="142">
        <f t="shared" si="223"/>
        <v>181256</v>
      </c>
      <c r="BK346" s="142">
        <f t="shared" si="223"/>
        <v>181256</v>
      </c>
      <c r="BL346" s="142">
        <f t="shared" si="223"/>
        <v>0</v>
      </c>
      <c r="BM346" s="142">
        <f t="shared" si="223"/>
        <v>0</v>
      </c>
      <c r="BN346" s="142">
        <f t="shared" si="223"/>
        <v>1390213.0780809999</v>
      </c>
      <c r="BO346" s="142">
        <f t="shared" si="223"/>
        <v>1367470.0376790001</v>
      </c>
      <c r="BP346" s="142">
        <f t="shared" si="223"/>
        <v>0</v>
      </c>
      <c r="BQ346" s="142">
        <f t="shared" si="223"/>
        <v>0</v>
      </c>
      <c r="BR346" s="142">
        <f t="shared" si="223"/>
        <v>2429904</v>
      </c>
      <c r="BS346" s="142">
        <f t="shared" si="223"/>
        <v>2401324</v>
      </c>
      <c r="BT346" s="142">
        <f t="shared" si="223"/>
        <v>0</v>
      </c>
      <c r="BU346" s="142">
        <f t="shared" si="223"/>
        <v>0</v>
      </c>
      <c r="BV346" s="142">
        <f t="shared" si="223"/>
        <v>2429904</v>
      </c>
      <c r="BW346" s="142">
        <f t="shared" ref="BW346:CE346" si="224">BW347+BW358+BW359+BW360</f>
        <v>2401324</v>
      </c>
      <c r="BX346" s="142">
        <f t="shared" si="224"/>
        <v>0</v>
      </c>
      <c r="BY346" s="142">
        <f t="shared" si="224"/>
        <v>0</v>
      </c>
      <c r="BZ346" s="142">
        <f t="shared" si="224"/>
        <v>2400816</v>
      </c>
      <c r="CA346" s="142">
        <f t="shared" si="224"/>
        <v>2362236</v>
      </c>
      <c r="CB346" s="142">
        <f t="shared" si="224"/>
        <v>0</v>
      </c>
      <c r="CC346" s="142">
        <f t="shared" si="224"/>
        <v>0</v>
      </c>
      <c r="CD346" s="142">
        <f t="shared" si="224"/>
        <v>48882.000000000015</v>
      </c>
      <c r="CE346" s="142">
        <f t="shared" si="224"/>
        <v>87970</v>
      </c>
      <c r="CF346" s="398"/>
      <c r="CG346" s="44">
        <f>BS346-BW346</f>
        <v>0</v>
      </c>
      <c r="CH346" t="s">
        <v>1231</v>
      </c>
      <c r="CI346" t="s">
        <v>66</v>
      </c>
      <c r="CJ346" t="s">
        <v>1231</v>
      </c>
      <c r="CN346" s="1" t="e">
        <f>CE346-#REF!</f>
        <v>#REF!</v>
      </c>
      <c r="CP346" s="44"/>
      <c r="CQ346" s="144"/>
    </row>
    <row r="347" spans="1:95" ht="39.75" customHeight="1">
      <c r="A347" s="154">
        <v>1</v>
      </c>
      <c r="B347" s="155" t="s">
        <v>2019</v>
      </c>
      <c r="C347" s="172"/>
      <c r="D347" s="172"/>
      <c r="E347" s="172"/>
      <c r="F347" s="172"/>
      <c r="G347" s="189"/>
      <c r="H347" s="172"/>
      <c r="I347" s="172"/>
      <c r="J347" s="157"/>
      <c r="K347" s="157"/>
      <c r="L347" s="157"/>
      <c r="M347" s="157"/>
      <c r="N347" s="129">
        <f t="shared" ref="N347:BR347" si="225">SUM(N348:N357)</f>
        <v>449300</v>
      </c>
      <c r="O347" s="129">
        <f t="shared" si="225"/>
        <v>449300</v>
      </c>
      <c r="P347" s="129">
        <f t="shared" si="225"/>
        <v>0</v>
      </c>
      <c r="Q347" s="129">
        <f t="shared" si="225"/>
        <v>0</v>
      </c>
      <c r="R347" s="129">
        <f t="shared" si="225"/>
        <v>280000</v>
      </c>
      <c r="S347" s="129">
        <f t="shared" si="225"/>
        <v>280000</v>
      </c>
      <c r="T347" s="129">
        <f t="shared" si="225"/>
        <v>0</v>
      </c>
      <c r="U347" s="129">
        <f t="shared" si="225"/>
        <v>0</v>
      </c>
      <c r="V347" s="129">
        <f t="shared" si="225"/>
        <v>316012.962321</v>
      </c>
      <c r="W347" s="129">
        <f t="shared" si="225"/>
        <v>316012.962321</v>
      </c>
      <c r="X347" s="129">
        <f t="shared" si="225"/>
        <v>0</v>
      </c>
      <c r="Y347" s="129">
        <f t="shared" si="225"/>
        <v>0</v>
      </c>
      <c r="Z347" s="129">
        <f t="shared" si="225"/>
        <v>130054</v>
      </c>
      <c r="AA347" s="129">
        <f t="shared" si="225"/>
        <v>130054</v>
      </c>
      <c r="AB347" s="129">
        <f t="shared" si="225"/>
        <v>0</v>
      </c>
      <c r="AC347" s="129">
        <f t="shared" si="225"/>
        <v>0</v>
      </c>
      <c r="AD347" s="129">
        <f t="shared" si="225"/>
        <v>129910</v>
      </c>
      <c r="AE347" s="129">
        <f t="shared" si="225"/>
        <v>129910</v>
      </c>
      <c r="AF347" s="129">
        <f t="shared" si="225"/>
        <v>0</v>
      </c>
      <c r="AG347" s="129">
        <f t="shared" si="225"/>
        <v>0</v>
      </c>
      <c r="AH347" s="129">
        <f t="shared" si="225"/>
        <v>131638.962321</v>
      </c>
      <c r="AI347" s="129">
        <f t="shared" si="225"/>
        <v>131638.962321</v>
      </c>
      <c r="AJ347" s="129">
        <f t="shared" si="225"/>
        <v>0</v>
      </c>
      <c r="AK347" s="129">
        <f t="shared" si="225"/>
        <v>0</v>
      </c>
      <c r="AL347" s="129">
        <f t="shared" si="225"/>
        <v>144</v>
      </c>
      <c r="AM347" s="129">
        <f t="shared" si="225"/>
        <v>144</v>
      </c>
      <c r="AN347" s="129">
        <f t="shared" si="225"/>
        <v>0</v>
      </c>
      <c r="AO347" s="129">
        <f t="shared" si="225"/>
        <v>0</v>
      </c>
      <c r="AP347" s="129">
        <f t="shared" si="225"/>
        <v>144</v>
      </c>
      <c r="AQ347" s="129">
        <f t="shared" si="225"/>
        <v>144</v>
      </c>
      <c r="AR347" s="129">
        <f t="shared" si="225"/>
        <v>0</v>
      </c>
      <c r="AS347" s="129">
        <f t="shared" si="225"/>
        <v>0</v>
      </c>
      <c r="AT347" s="129">
        <f t="shared" si="225"/>
        <v>128650.62370899999</v>
      </c>
      <c r="AU347" s="129">
        <f t="shared" si="225"/>
        <v>128650.62370899999</v>
      </c>
      <c r="AV347" s="129">
        <f t="shared" si="225"/>
        <v>0</v>
      </c>
      <c r="AW347" s="129">
        <f t="shared" si="225"/>
        <v>0</v>
      </c>
      <c r="AX347" s="129">
        <f t="shared" si="225"/>
        <v>54320</v>
      </c>
      <c r="AY347" s="129">
        <f t="shared" si="225"/>
        <v>54320</v>
      </c>
      <c r="AZ347" s="129">
        <f t="shared" si="225"/>
        <v>0</v>
      </c>
      <c r="BA347" s="129">
        <f t="shared" si="225"/>
        <v>0</v>
      </c>
      <c r="BB347" s="129">
        <f t="shared" si="225"/>
        <v>2988.338612000005</v>
      </c>
      <c r="BC347" s="129">
        <f t="shared" si="225"/>
        <v>2988.338612000005</v>
      </c>
      <c r="BD347" s="129">
        <f t="shared" si="225"/>
        <v>0</v>
      </c>
      <c r="BE347" s="129">
        <f t="shared" si="225"/>
        <v>0</v>
      </c>
      <c r="BF347" s="129">
        <f t="shared" si="225"/>
        <v>2988.338612000005</v>
      </c>
      <c r="BG347" s="129">
        <f t="shared" si="225"/>
        <v>2988.338612000005</v>
      </c>
      <c r="BH347" s="129">
        <f t="shared" si="225"/>
        <v>0</v>
      </c>
      <c r="BI347" s="129">
        <f t="shared" si="225"/>
        <v>0</v>
      </c>
      <c r="BJ347" s="129">
        <f t="shared" si="225"/>
        <v>54320</v>
      </c>
      <c r="BK347" s="129">
        <f t="shared" si="225"/>
        <v>54320</v>
      </c>
      <c r="BL347" s="129">
        <f t="shared" si="225"/>
        <v>0</v>
      </c>
      <c r="BM347" s="129">
        <f t="shared" si="225"/>
        <v>0</v>
      </c>
      <c r="BN347" s="129">
        <f t="shared" si="225"/>
        <v>133287.037679</v>
      </c>
      <c r="BO347" s="129">
        <f t="shared" si="225"/>
        <v>133287.037679</v>
      </c>
      <c r="BP347" s="129">
        <f t="shared" si="225"/>
        <v>0</v>
      </c>
      <c r="BQ347" s="129">
        <f t="shared" si="225"/>
        <v>0</v>
      </c>
      <c r="BR347" s="129">
        <f t="shared" si="225"/>
        <v>449300</v>
      </c>
      <c r="BS347" s="129">
        <f t="shared" ref="BS347:CE347" si="226">SUM(BS348:BS357)</f>
        <v>449300</v>
      </c>
      <c r="BT347" s="129">
        <f t="shared" si="226"/>
        <v>0</v>
      </c>
      <c r="BU347" s="129">
        <f t="shared" si="226"/>
        <v>0</v>
      </c>
      <c r="BV347" s="157">
        <f t="shared" si="226"/>
        <v>449300</v>
      </c>
      <c r="BW347" s="157">
        <f t="shared" si="226"/>
        <v>449300</v>
      </c>
      <c r="BX347" s="157">
        <f t="shared" si="226"/>
        <v>0</v>
      </c>
      <c r="BY347" s="157">
        <f t="shared" si="226"/>
        <v>0</v>
      </c>
      <c r="BZ347" s="157">
        <f t="shared" si="226"/>
        <v>449300</v>
      </c>
      <c r="CA347" s="157">
        <f t="shared" si="226"/>
        <v>449300</v>
      </c>
      <c r="CB347" s="157">
        <f t="shared" si="226"/>
        <v>0</v>
      </c>
      <c r="CC347" s="157">
        <f t="shared" si="226"/>
        <v>0</v>
      </c>
      <c r="CD347" s="157">
        <f t="shared" si="226"/>
        <v>0</v>
      </c>
      <c r="CE347" s="157">
        <f t="shared" si="226"/>
        <v>0</v>
      </c>
      <c r="CF347" s="159" t="s">
        <v>1535</v>
      </c>
      <c r="CN347" s="1" t="e">
        <f>CE347-#REF!</f>
        <v>#REF!</v>
      </c>
      <c r="CP347" s="44"/>
      <c r="CQ347" s="144"/>
    </row>
    <row r="348" spans="1:95" s="264" customFormat="1" ht="28.15" hidden="1" customHeight="1" outlineLevel="1">
      <c r="A348" s="258" t="s">
        <v>21</v>
      </c>
      <c r="B348" s="259" t="s">
        <v>27</v>
      </c>
      <c r="C348" s="260" t="s">
        <v>1451</v>
      </c>
      <c r="D348" s="260"/>
      <c r="E348" s="260"/>
      <c r="F348" s="261" t="s">
        <v>9</v>
      </c>
      <c r="G348" s="262"/>
      <c r="H348" s="172"/>
      <c r="I348" s="172"/>
      <c r="J348" s="157"/>
      <c r="K348" s="157"/>
      <c r="L348" s="157"/>
      <c r="M348" s="157"/>
      <c r="N348" s="129">
        <v>177750</v>
      </c>
      <c r="O348" s="129">
        <v>177750</v>
      </c>
      <c r="P348" s="129">
        <v>0</v>
      </c>
      <c r="Q348" s="129">
        <v>0</v>
      </c>
      <c r="R348" s="129">
        <f>151200*0.8</f>
        <v>120960</v>
      </c>
      <c r="S348" s="129">
        <f>151200*0.8</f>
        <v>120960</v>
      </c>
      <c r="T348" s="129"/>
      <c r="U348" s="263"/>
      <c r="V348" s="129">
        <f t="shared" si="221"/>
        <v>119092.616908</v>
      </c>
      <c r="W348" s="129">
        <f t="shared" si="221"/>
        <v>119092.616908</v>
      </c>
      <c r="X348" s="129">
        <f t="shared" si="221"/>
        <v>0</v>
      </c>
      <c r="Y348" s="129">
        <f t="shared" si="221"/>
        <v>0</v>
      </c>
      <c r="Z348" s="129">
        <v>49029</v>
      </c>
      <c r="AA348" s="129">
        <v>49029</v>
      </c>
      <c r="AB348" s="129"/>
      <c r="AC348" s="129"/>
      <c r="AD348" s="129">
        <v>49029</v>
      </c>
      <c r="AE348" s="129">
        <v>49029</v>
      </c>
      <c r="AF348" s="129"/>
      <c r="AG348" s="129"/>
      <c r="AH348" s="129">
        <v>42063.616908000004</v>
      </c>
      <c r="AI348" s="129">
        <v>42063.616908000004</v>
      </c>
      <c r="AJ348" s="129"/>
      <c r="AK348" s="129"/>
      <c r="AL348" s="129">
        <f t="shared" ref="AL348:AM359" si="227">Z348-AD348</f>
        <v>0</v>
      </c>
      <c r="AM348" s="129">
        <f t="shared" si="227"/>
        <v>0</v>
      </c>
      <c r="AN348" s="129"/>
      <c r="AO348" s="129"/>
      <c r="AP348" s="129"/>
      <c r="AQ348" s="129"/>
      <c r="AR348" s="129"/>
      <c r="AS348" s="129"/>
      <c r="AT348" s="129">
        <v>45281.4</v>
      </c>
      <c r="AU348" s="129">
        <v>45281.4</v>
      </c>
      <c r="AV348" s="129"/>
      <c r="AW348" s="129"/>
      <c r="AX348" s="129">
        <v>28000</v>
      </c>
      <c r="AY348" s="129">
        <v>28000</v>
      </c>
      <c r="AZ348" s="129"/>
      <c r="BA348" s="129"/>
      <c r="BB348" s="129">
        <f t="shared" ref="BB348:BC359" si="228">AH348-AT348</f>
        <v>-3217.7830919999979</v>
      </c>
      <c r="BC348" s="129">
        <f t="shared" si="228"/>
        <v>-3217.7830919999979</v>
      </c>
      <c r="BD348" s="129"/>
      <c r="BE348" s="129"/>
      <c r="BF348" s="129">
        <f t="shared" si="209"/>
        <v>-3217.7830919999979</v>
      </c>
      <c r="BG348" s="129">
        <f t="shared" si="209"/>
        <v>-3217.7830919999979</v>
      </c>
      <c r="BH348" s="129"/>
      <c r="BI348" s="129"/>
      <c r="BJ348" s="129">
        <f t="shared" si="210"/>
        <v>28000</v>
      </c>
      <c r="BK348" s="129">
        <f t="shared" si="210"/>
        <v>28000</v>
      </c>
      <c r="BL348" s="129"/>
      <c r="BM348" s="129"/>
      <c r="BN348" s="129">
        <f t="shared" ref="BN348:BQ359" si="229">N348-V348</f>
        <v>58657.383092000004</v>
      </c>
      <c r="BO348" s="129">
        <f t="shared" si="229"/>
        <v>58657.383092000004</v>
      </c>
      <c r="BP348" s="129">
        <f t="shared" si="229"/>
        <v>0</v>
      </c>
      <c r="BQ348" s="129">
        <f t="shared" si="229"/>
        <v>0</v>
      </c>
      <c r="BR348" s="129">
        <v>177750</v>
      </c>
      <c r="BS348" s="129">
        <v>177750</v>
      </c>
      <c r="BT348" s="129">
        <v>0</v>
      </c>
      <c r="BU348" s="129">
        <v>0</v>
      </c>
      <c r="BV348" s="157">
        <v>177750</v>
      </c>
      <c r="BW348" s="157">
        <v>177750</v>
      </c>
      <c r="BX348" s="157">
        <v>0</v>
      </c>
      <c r="BY348" s="157">
        <v>0</v>
      </c>
      <c r="BZ348" s="157">
        <v>177750</v>
      </c>
      <c r="CA348" s="157">
        <v>177750</v>
      </c>
      <c r="CB348" s="157">
        <v>0</v>
      </c>
      <c r="CC348" s="157">
        <v>0</v>
      </c>
      <c r="CD348" s="157">
        <f t="shared" si="201"/>
        <v>0</v>
      </c>
      <c r="CE348" s="157">
        <f t="shared" si="202"/>
        <v>0</v>
      </c>
      <c r="CF348" s="399"/>
      <c r="CG348" s="264">
        <v>30000</v>
      </c>
      <c r="CL348" s="265"/>
      <c r="CM348" s="265"/>
      <c r="CN348" s="1" t="e">
        <f>CE348-#REF!</f>
        <v>#REF!</v>
      </c>
      <c r="CP348" s="44"/>
      <c r="CQ348" s="144"/>
    </row>
    <row r="349" spans="1:95" s="264" customFormat="1" ht="28.15" hidden="1" customHeight="1" outlineLevel="1">
      <c r="A349" s="258" t="s">
        <v>21</v>
      </c>
      <c r="B349" s="259" t="s">
        <v>28</v>
      </c>
      <c r="C349" s="260" t="s">
        <v>29</v>
      </c>
      <c r="D349" s="260"/>
      <c r="E349" s="260"/>
      <c r="F349" s="261" t="s">
        <v>30</v>
      </c>
      <c r="G349" s="262"/>
      <c r="H349" s="172"/>
      <c r="I349" s="172"/>
      <c r="J349" s="157"/>
      <c r="K349" s="157"/>
      <c r="L349" s="157"/>
      <c r="M349" s="157"/>
      <c r="N349" s="129">
        <v>19750</v>
      </c>
      <c r="O349" s="129">
        <v>19750</v>
      </c>
      <c r="P349" s="129">
        <v>0</v>
      </c>
      <c r="Q349" s="129">
        <v>0</v>
      </c>
      <c r="R349" s="129">
        <f>15280*0.8</f>
        <v>12224</v>
      </c>
      <c r="S349" s="129">
        <f>15280*0.8</f>
        <v>12224</v>
      </c>
      <c r="T349" s="129"/>
      <c r="U349" s="263"/>
      <c r="V349" s="129">
        <f t="shared" si="221"/>
        <v>14209.830893</v>
      </c>
      <c r="W349" s="129">
        <f t="shared" si="221"/>
        <v>14209.830893</v>
      </c>
      <c r="X349" s="129">
        <f t="shared" si="221"/>
        <v>0</v>
      </c>
      <c r="Y349" s="129">
        <f t="shared" si="221"/>
        <v>0</v>
      </c>
      <c r="Z349" s="129">
        <v>4186</v>
      </c>
      <c r="AA349" s="129">
        <v>4186</v>
      </c>
      <c r="AB349" s="129"/>
      <c r="AC349" s="129"/>
      <c r="AD349" s="129">
        <v>4186</v>
      </c>
      <c r="AE349" s="129">
        <v>4186</v>
      </c>
      <c r="AF349" s="129"/>
      <c r="AG349" s="129"/>
      <c r="AH349" s="129">
        <v>7623.8308930000003</v>
      </c>
      <c r="AI349" s="129">
        <v>7623.8308930000003</v>
      </c>
      <c r="AJ349" s="129"/>
      <c r="AK349" s="129"/>
      <c r="AL349" s="129">
        <f t="shared" si="227"/>
        <v>0</v>
      </c>
      <c r="AM349" s="129">
        <f t="shared" si="227"/>
        <v>0</v>
      </c>
      <c r="AN349" s="129"/>
      <c r="AO349" s="129"/>
      <c r="AP349" s="129"/>
      <c r="AQ349" s="129"/>
      <c r="AR349" s="129"/>
      <c r="AS349" s="129"/>
      <c r="AT349" s="129">
        <v>7623.8308930000003</v>
      </c>
      <c r="AU349" s="129">
        <v>7623.8308930000003</v>
      </c>
      <c r="AV349" s="129"/>
      <c r="AW349" s="129"/>
      <c r="AX349" s="129">
        <v>2400</v>
      </c>
      <c r="AY349" s="129">
        <v>2400</v>
      </c>
      <c r="AZ349" s="129"/>
      <c r="BA349" s="129"/>
      <c r="BB349" s="129">
        <f t="shared" si="228"/>
        <v>0</v>
      </c>
      <c r="BC349" s="129">
        <f t="shared" si="228"/>
        <v>0</v>
      </c>
      <c r="BD349" s="129"/>
      <c r="BE349" s="129"/>
      <c r="BF349" s="129">
        <f t="shared" si="209"/>
        <v>0</v>
      </c>
      <c r="BG349" s="129">
        <f t="shared" si="209"/>
        <v>0</v>
      </c>
      <c r="BH349" s="129"/>
      <c r="BI349" s="129"/>
      <c r="BJ349" s="129">
        <f t="shared" si="210"/>
        <v>2400</v>
      </c>
      <c r="BK349" s="129">
        <f t="shared" si="210"/>
        <v>2400</v>
      </c>
      <c r="BL349" s="129"/>
      <c r="BM349" s="129"/>
      <c r="BN349" s="129">
        <f t="shared" si="229"/>
        <v>5540.1691069999997</v>
      </c>
      <c r="BO349" s="129">
        <f t="shared" si="229"/>
        <v>5540.1691069999997</v>
      </c>
      <c r="BP349" s="129">
        <f t="shared" si="229"/>
        <v>0</v>
      </c>
      <c r="BQ349" s="129">
        <f t="shared" si="229"/>
        <v>0</v>
      </c>
      <c r="BR349" s="129">
        <v>19750</v>
      </c>
      <c r="BS349" s="129">
        <v>19750</v>
      </c>
      <c r="BT349" s="129">
        <v>0</v>
      </c>
      <c r="BU349" s="129">
        <v>0</v>
      </c>
      <c r="BV349" s="157">
        <v>19750</v>
      </c>
      <c r="BW349" s="157">
        <v>19750</v>
      </c>
      <c r="BX349" s="157">
        <v>0</v>
      </c>
      <c r="BY349" s="157">
        <v>0</v>
      </c>
      <c r="BZ349" s="157">
        <v>19750</v>
      </c>
      <c r="CA349" s="157">
        <v>19750</v>
      </c>
      <c r="CB349" s="157">
        <v>0</v>
      </c>
      <c r="CC349" s="157">
        <v>0</v>
      </c>
      <c r="CD349" s="157">
        <f t="shared" si="201"/>
        <v>0</v>
      </c>
      <c r="CE349" s="157">
        <f t="shared" si="202"/>
        <v>0</v>
      </c>
      <c r="CF349" s="399"/>
      <c r="CG349" s="264">
        <v>3000</v>
      </c>
      <c r="CL349" s="265"/>
      <c r="CM349" s="265"/>
      <c r="CN349" s="1" t="e">
        <f>CE349-#REF!</f>
        <v>#REF!</v>
      </c>
      <c r="CP349" s="44"/>
      <c r="CQ349" s="144"/>
    </row>
    <row r="350" spans="1:95" s="264" customFormat="1" ht="28.15" hidden="1" customHeight="1" outlineLevel="1">
      <c r="A350" s="258" t="s">
        <v>21</v>
      </c>
      <c r="B350" s="259" t="s">
        <v>31</v>
      </c>
      <c r="C350" s="260" t="s">
        <v>1539</v>
      </c>
      <c r="D350" s="260"/>
      <c r="E350" s="260"/>
      <c r="F350" s="261" t="s">
        <v>32</v>
      </c>
      <c r="G350" s="262"/>
      <c r="H350" s="172"/>
      <c r="I350" s="172"/>
      <c r="J350" s="157"/>
      <c r="K350" s="157"/>
      <c r="L350" s="157"/>
      <c r="M350" s="157"/>
      <c r="N350" s="129">
        <v>20400</v>
      </c>
      <c r="O350" s="129">
        <v>20400</v>
      </c>
      <c r="P350" s="129">
        <v>0</v>
      </c>
      <c r="Q350" s="129">
        <v>0</v>
      </c>
      <c r="R350" s="129">
        <f>11520*0.8</f>
        <v>9216</v>
      </c>
      <c r="S350" s="129">
        <f>11520*0.8</f>
        <v>9216</v>
      </c>
      <c r="T350" s="129"/>
      <c r="U350" s="263"/>
      <c r="V350" s="129">
        <f t="shared" si="221"/>
        <v>16703.186384000001</v>
      </c>
      <c r="W350" s="129">
        <f t="shared" si="221"/>
        <v>16703.186384000001</v>
      </c>
      <c r="X350" s="129">
        <f t="shared" si="221"/>
        <v>0</v>
      </c>
      <c r="Y350" s="129">
        <f t="shared" si="221"/>
        <v>0</v>
      </c>
      <c r="Z350" s="129">
        <v>9553</v>
      </c>
      <c r="AA350" s="129">
        <v>9553</v>
      </c>
      <c r="AB350" s="129"/>
      <c r="AC350" s="129"/>
      <c r="AD350" s="129">
        <v>9553</v>
      </c>
      <c r="AE350" s="129">
        <v>9553</v>
      </c>
      <c r="AF350" s="129"/>
      <c r="AG350" s="129"/>
      <c r="AH350" s="129">
        <v>5950.1863839999996</v>
      </c>
      <c r="AI350" s="129">
        <v>5950.1863839999996</v>
      </c>
      <c r="AJ350" s="129"/>
      <c r="AK350" s="129"/>
      <c r="AL350" s="129">
        <f t="shared" si="227"/>
        <v>0</v>
      </c>
      <c r="AM350" s="129">
        <f t="shared" si="227"/>
        <v>0</v>
      </c>
      <c r="AN350" s="129"/>
      <c r="AO350" s="129"/>
      <c r="AP350" s="129"/>
      <c r="AQ350" s="129"/>
      <c r="AR350" s="129"/>
      <c r="AS350" s="129"/>
      <c r="AT350" s="129">
        <v>5950.1863839999996</v>
      </c>
      <c r="AU350" s="129">
        <v>5950.1863839999996</v>
      </c>
      <c r="AV350" s="129"/>
      <c r="AW350" s="129"/>
      <c r="AX350" s="129">
        <v>1200</v>
      </c>
      <c r="AY350" s="129">
        <v>1200</v>
      </c>
      <c r="AZ350" s="129"/>
      <c r="BA350" s="129"/>
      <c r="BB350" s="129">
        <f t="shared" si="228"/>
        <v>0</v>
      </c>
      <c r="BC350" s="129">
        <f t="shared" si="228"/>
        <v>0</v>
      </c>
      <c r="BD350" s="129"/>
      <c r="BE350" s="129"/>
      <c r="BF350" s="129">
        <f t="shared" si="209"/>
        <v>0</v>
      </c>
      <c r="BG350" s="129">
        <f t="shared" si="209"/>
        <v>0</v>
      </c>
      <c r="BH350" s="129"/>
      <c r="BI350" s="129"/>
      <c r="BJ350" s="129">
        <f t="shared" si="210"/>
        <v>1200</v>
      </c>
      <c r="BK350" s="129">
        <f t="shared" si="210"/>
        <v>1200</v>
      </c>
      <c r="BL350" s="129"/>
      <c r="BM350" s="129"/>
      <c r="BN350" s="129">
        <f t="shared" si="229"/>
        <v>3696.8136159999995</v>
      </c>
      <c r="BO350" s="129">
        <f t="shared" si="229"/>
        <v>3696.8136159999995</v>
      </c>
      <c r="BP350" s="129">
        <f t="shared" si="229"/>
        <v>0</v>
      </c>
      <c r="BQ350" s="129">
        <f t="shared" si="229"/>
        <v>0</v>
      </c>
      <c r="BR350" s="129">
        <v>20400</v>
      </c>
      <c r="BS350" s="129">
        <v>20400</v>
      </c>
      <c r="BT350" s="129">
        <v>0</v>
      </c>
      <c r="BU350" s="129">
        <v>0</v>
      </c>
      <c r="BV350" s="157">
        <v>20400</v>
      </c>
      <c r="BW350" s="157">
        <v>20400</v>
      </c>
      <c r="BX350" s="157">
        <v>0</v>
      </c>
      <c r="BY350" s="157">
        <v>0</v>
      </c>
      <c r="BZ350" s="157">
        <v>20400</v>
      </c>
      <c r="CA350" s="157">
        <v>20400</v>
      </c>
      <c r="CB350" s="157">
        <v>0</v>
      </c>
      <c r="CC350" s="157">
        <v>0</v>
      </c>
      <c r="CD350" s="157">
        <f t="shared" si="201"/>
        <v>0</v>
      </c>
      <c r="CE350" s="157">
        <f t="shared" si="202"/>
        <v>0</v>
      </c>
      <c r="CF350" s="399"/>
      <c r="CG350" s="264">
        <v>2000</v>
      </c>
      <c r="CL350" s="265"/>
      <c r="CM350" s="265"/>
      <c r="CN350" s="1" t="e">
        <f>CE350-#REF!</f>
        <v>#REF!</v>
      </c>
      <c r="CP350" s="44"/>
      <c r="CQ350" s="144"/>
    </row>
    <row r="351" spans="1:95" s="264" customFormat="1" ht="28.15" hidden="1" customHeight="1" outlineLevel="1">
      <c r="A351" s="258" t="s">
        <v>21</v>
      </c>
      <c r="B351" s="259" t="s">
        <v>33</v>
      </c>
      <c r="C351" s="260" t="s">
        <v>1540</v>
      </c>
      <c r="D351" s="260"/>
      <c r="E351" s="260"/>
      <c r="F351" s="261" t="s">
        <v>1541</v>
      </c>
      <c r="G351" s="262"/>
      <c r="H351" s="172"/>
      <c r="I351" s="172"/>
      <c r="J351" s="157"/>
      <c r="K351" s="157"/>
      <c r="L351" s="157"/>
      <c r="M351" s="157"/>
      <c r="N351" s="129">
        <v>5900</v>
      </c>
      <c r="O351" s="129">
        <v>5900</v>
      </c>
      <c r="P351" s="129">
        <v>0</v>
      </c>
      <c r="Q351" s="129">
        <v>0</v>
      </c>
      <c r="R351" s="129">
        <f>8540*0.8</f>
        <v>6832</v>
      </c>
      <c r="S351" s="129">
        <f>8540*0.8</f>
        <v>6832</v>
      </c>
      <c r="T351" s="129"/>
      <c r="U351" s="263"/>
      <c r="V351" s="129">
        <f t="shared" si="221"/>
        <v>4064.4263999999998</v>
      </c>
      <c r="W351" s="129">
        <f t="shared" si="221"/>
        <v>4064.4263999999998</v>
      </c>
      <c r="X351" s="129">
        <f t="shared" si="221"/>
        <v>0</v>
      </c>
      <c r="Y351" s="129">
        <f t="shared" si="221"/>
        <v>0</v>
      </c>
      <c r="Z351" s="129">
        <v>2718</v>
      </c>
      <c r="AA351" s="129">
        <v>2718</v>
      </c>
      <c r="AB351" s="129"/>
      <c r="AC351" s="129"/>
      <c r="AD351" s="129">
        <v>2718</v>
      </c>
      <c r="AE351" s="129">
        <v>2718</v>
      </c>
      <c r="AF351" s="129"/>
      <c r="AG351" s="129"/>
      <c r="AH351" s="129">
        <v>146.4264</v>
      </c>
      <c r="AI351" s="129">
        <v>146.4264</v>
      </c>
      <c r="AJ351" s="129"/>
      <c r="AK351" s="129"/>
      <c r="AL351" s="129">
        <f t="shared" si="227"/>
        <v>0</v>
      </c>
      <c r="AM351" s="129">
        <f t="shared" si="227"/>
        <v>0</v>
      </c>
      <c r="AN351" s="129"/>
      <c r="AO351" s="129"/>
      <c r="AP351" s="129"/>
      <c r="AQ351" s="129"/>
      <c r="AR351" s="129"/>
      <c r="AS351" s="129"/>
      <c r="AT351" s="129">
        <v>146.4264</v>
      </c>
      <c r="AU351" s="129">
        <v>146.4264</v>
      </c>
      <c r="AV351" s="129"/>
      <c r="AW351" s="129"/>
      <c r="AX351" s="129">
        <v>1200</v>
      </c>
      <c r="AY351" s="129">
        <v>1200</v>
      </c>
      <c r="AZ351" s="129"/>
      <c r="BA351" s="129"/>
      <c r="BB351" s="129">
        <f t="shared" si="228"/>
        <v>0</v>
      </c>
      <c r="BC351" s="129">
        <f t="shared" si="228"/>
        <v>0</v>
      </c>
      <c r="BD351" s="129"/>
      <c r="BE351" s="129"/>
      <c r="BF351" s="129">
        <f t="shared" si="209"/>
        <v>0</v>
      </c>
      <c r="BG351" s="129">
        <f t="shared" si="209"/>
        <v>0</v>
      </c>
      <c r="BH351" s="129"/>
      <c r="BI351" s="129"/>
      <c r="BJ351" s="129">
        <f t="shared" si="210"/>
        <v>1200</v>
      </c>
      <c r="BK351" s="129">
        <f t="shared" si="210"/>
        <v>1200</v>
      </c>
      <c r="BL351" s="129"/>
      <c r="BM351" s="129"/>
      <c r="BN351" s="129">
        <f t="shared" si="229"/>
        <v>1835.5736000000002</v>
      </c>
      <c r="BO351" s="129">
        <f t="shared" si="229"/>
        <v>1835.5736000000002</v>
      </c>
      <c r="BP351" s="129">
        <f t="shared" si="229"/>
        <v>0</v>
      </c>
      <c r="BQ351" s="129">
        <f t="shared" si="229"/>
        <v>0</v>
      </c>
      <c r="BR351" s="129">
        <v>5900</v>
      </c>
      <c r="BS351" s="129">
        <v>5900</v>
      </c>
      <c r="BT351" s="129">
        <v>0</v>
      </c>
      <c r="BU351" s="129">
        <v>0</v>
      </c>
      <c r="BV351" s="157">
        <v>5900</v>
      </c>
      <c r="BW351" s="157">
        <v>5900</v>
      </c>
      <c r="BX351" s="157">
        <v>0</v>
      </c>
      <c r="BY351" s="157">
        <v>0</v>
      </c>
      <c r="BZ351" s="157">
        <v>5900</v>
      </c>
      <c r="CA351" s="157">
        <v>5900</v>
      </c>
      <c r="CB351" s="157">
        <v>0</v>
      </c>
      <c r="CC351" s="157">
        <v>0</v>
      </c>
      <c r="CD351" s="157">
        <f t="shared" si="201"/>
        <v>0</v>
      </c>
      <c r="CE351" s="157">
        <f t="shared" si="202"/>
        <v>0</v>
      </c>
      <c r="CF351" s="399"/>
      <c r="CG351" s="266">
        <v>100</v>
      </c>
      <c r="CL351" s="265"/>
      <c r="CM351" s="265"/>
      <c r="CN351" s="1" t="e">
        <f>CE351-#REF!</f>
        <v>#REF!</v>
      </c>
      <c r="CP351" s="44"/>
      <c r="CQ351" s="144"/>
    </row>
    <row r="352" spans="1:95" s="264" customFormat="1" ht="28.15" hidden="1" customHeight="1" outlineLevel="1">
      <c r="A352" s="258" t="s">
        <v>21</v>
      </c>
      <c r="B352" s="259" t="s">
        <v>34</v>
      </c>
      <c r="C352" s="260" t="s">
        <v>35</v>
      </c>
      <c r="D352" s="260"/>
      <c r="E352" s="260"/>
      <c r="F352" s="261" t="s">
        <v>17</v>
      </c>
      <c r="G352" s="262"/>
      <c r="H352" s="172"/>
      <c r="I352" s="172"/>
      <c r="J352" s="157"/>
      <c r="K352" s="157"/>
      <c r="L352" s="157"/>
      <c r="M352" s="157"/>
      <c r="N352" s="129">
        <v>80600</v>
      </c>
      <c r="O352" s="129">
        <v>80600</v>
      </c>
      <c r="P352" s="129">
        <v>0</v>
      </c>
      <c r="Q352" s="129">
        <v>0</v>
      </c>
      <c r="R352" s="129">
        <f>51300*0.8</f>
        <v>41040</v>
      </c>
      <c r="S352" s="129">
        <f>51300*0.8</f>
        <v>41040</v>
      </c>
      <c r="T352" s="129"/>
      <c r="U352" s="263"/>
      <c r="V352" s="129">
        <f t="shared" si="221"/>
        <v>51965.148912000004</v>
      </c>
      <c r="W352" s="129">
        <f t="shared" si="221"/>
        <v>51965.148912000004</v>
      </c>
      <c r="X352" s="129">
        <f t="shared" si="221"/>
        <v>0</v>
      </c>
      <c r="Y352" s="129">
        <f t="shared" si="221"/>
        <v>0</v>
      </c>
      <c r="Z352" s="129">
        <v>28003</v>
      </c>
      <c r="AA352" s="129">
        <v>28003</v>
      </c>
      <c r="AB352" s="129"/>
      <c r="AC352" s="129"/>
      <c r="AD352" s="129">
        <v>28003</v>
      </c>
      <c r="AE352" s="129">
        <v>28003</v>
      </c>
      <c r="AF352" s="129"/>
      <c r="AG352" s="129"/>
      <c r="AH352" s="129">
        <v>15962.148912000001</v>
      </c>
      <c r="AI352" s="129">
        <v>15962.148912000001</v>
      </c>
      <c r="AJ352" s="129"/>
      <c r="AK352" s="129"/>
      <c r="AL352" s="129">
        <f t="shared" si="227"/>
        <v>0</v>
      </c>
      <c r="AM352" s="129">
        <f t="shared" si="227"/>
        <v>0</v>
      </c>
      <c r="AN352" s="129"/>
      <c r="AO352" s="129"/>
      <c r="AP352" s="129"/>
      <c r="AQ352" s="129"/>
      <c r="AR352" s="129"/>
      <c r="AS352" s="129"/>
      <c r="AT352" s="129">
        <v>15962.148912000001</v>
      </c>
      <c r="AU352" s="129">
        <v>15962.148912000001</v>
      </c>
      <c r="AV352" s="129"/>
      <c r="AW352" s="129"/>
      <c r="AX352" s="129">
        <v>8000</v>
      </c>
      <c r="AY352" s="129">
        <v>8000</v>
      </c>
      <c r="AZ352" s="129"/>
      <c r="BA352" s="129"/>
      <c r="BB352" s="129">
        <f t="shared" si="228"/>
        <v>0</v>
      </c>
      <c r="BC352" s="129">
        <f t="shared" si="228"/>
        <v>0</v>
      </c>
      <c r="BD352" s="129"/>
      <c r="BE352" s="129"/>
      <c r="BF352" s="129">
        <f t="shared" si="209"/>
        <v>0</v>
      </c>
      <c r="BG352" s="129">
        <f t="shared" si="209"/>
        <v>0</v>
      </c>
      <c r="BH352" s="129"/>
      <c r="BI352" s="129"/>
      <c r="BJ352" s="129">
        <f t="shared" si="210"/>
        <v>8000</v>
      </c>
      <c r="BK352" s="129">
        <f t="shared" si="210"/>
        <v>8000</v>
      </c>
      <c r="BL352" s="129"/>
      <c r="BM352" s="129"/>
      <c r="BN352" s="129">
        <f t="shared" si="229"/>
        <v>28634.851087999996</v>
      </c>
      <c r="BO352" s="129">
        <f t="shared" si="229"/>
        <v>28634.851087999996</v>
      </c>
      <c r="BP352" s="129">
        <f t="shared" si="229"/>
        <v>0</v>
      </c>
      <c r="BQ352" s="129">
        <f t="shared" si="229"/>
        <v>0</v>
      </c>
      <c r="BR352" s="129">
        <v>80600</v>
      </c>
      <c r="BS352" s="129">
        <v>80600</v>
      </c>
      <c r="BT352" s="129">
        <v>0</v>
      </c>
      <c r="BU352" s="129">
        <v>0</v>
      </c>
      <c r="BV352" s="157">
        <v>80600</v>
      </c>
      <c r="BW352" s="157">
        <v>80600</v>
      </c>
      <c r="BX352" s="157">
        <v>0</v>
      </c>
      <c r="BY352" s="157">
        <v>0</v>
      </c>
      <c r="BZ352" s="157">
        <v>80600</v>
      </c>
      <c r="CA352" s="157">
        <v>80600</v>
      </c>
      <c r="CB352" s="157">
        <v>0</v>
      </c>
      <c r="CC352" s="157">
        <v>0</v>
      </c>
      <c r="CD352" s="157">
        <f t="shared" si="201"/>
        <v>0</v>
      </c>
      <c r="CE352" s="157">
        <f t="shared" si="202"/>
        <v>0</v>
      </c>
      <c r="CF352" s="399"/>
      <c r="CG352" s="264">
        <v>15500</v>
      </c>
      <c r="CL352" s="265"/>
      <c r="CM352" s="265"/>
      <c r="CN352" s="1" t="e">
        <f>CE352-#REF!</f>
        <v>#REF!</v>
      </c>
      <c r="CP352" s="44"/>
      <c r="CQ352" s="144"/>
    </row>
    <row r="353" spans="1:95" s="264" customFormat="1" ht="28.15" hidden="1" customHeight="1" outlineLevel="1">
      <c r="A353" s="258" t="s">
        <v>21</v>
      </c>
      <c r="B353" s="259" t="s">
        <v>36</v>
      </c>
      <c r="C353" s="260" t="s">
        <v>1542</v>
      </c>
      <c r="D353" s="260"/>
      <c r="E353" s="260"/>
      <c r="F353" s="261" t="s">
        <v>1543</v>
      </c>
      <c r="G353" s="262"/>
      <c r="H353" s="172"/>
      <c r="I353" s="172"/>
      <c r="J353" s="157"/>
      <c r="K353" s="157"/>
      <c r="L353" s="157"/>
      <c r="M353" s="157"/>
      <c r="N353" s="129">
        <v>7500</v>
      </c>
      <c r="O353" s="129">
        <v>7500</v>
      </c>
      <c r="P353" s="129">
        <v>0</v>
      </c>
      <c r="Q353" s="129">
        <v>0</v>
      </c>
      <c r="R353" s="129">
        <f>5220*0.8</f>
        <v>4176</v>
      </c>
      <c r="S353" s="129">
        <f>5220*0.8</f>
        <v>4176</v>
      </c>
      <c r="T353" s="129"/>
      <c r="U353" s="263"/>
      <c r="V353" s="129">
        <f t="shared" si="221"/>
        <v>3828.6148800000001</v>
      </c>
      <c r="W353" s="129">
        <f t="shared" si="221"/>
        <v>3828.6148800000001</v>
      </c>
      <c r="X353" s="129">
        <f t="shared" si="221"/>
        <v>0</v>
      </c>
      <c r="Y353" s="129">
        <f t="shared" si="221"/>
        <v>0</v>
      </c>
      <c r="Z353" s="129">
        <v>1190</v>
      </c>
      <c r="AA353" s="129">
        <v>1190</v>
      </c>
      <c r="AB353" s="129"/>
      <c r="AC353" s="129"/>
      <c r="AD353" s="129">
        <v>1190</v>
      </c>
      <c r="AE353" s="129">
        <v>1190</v>
      </c>
      <c r="AF353" s="129"/>
      <c r="AG353" s="129"/>
      <c r="AH353" s="129">
        <v>1678.6148800000001</v>
      </c>
      <c r="AI353" s="129">
        <v>1678.6148800000001</v>
      </c>
      <c r="AJ353" s="129"/>
      <c r="AK353" s="129"/>
      <c r="AL353" s="129">
        <f t="shared" si="227"/>
        <v>0</v>
      </c>
      <c r="AM353" s="129">
        <f t="shared" si="227"/>
        <v>0</v>
      </c>
      <c r="AN353" s="129"/>
      <c r="AO353" s="129"/>
      <c r="AP353" s="129"/>
      <c r="AQ353" s="129"/>
      <c r="AR353" s="129"/>
      <c r="AS353" s="129"/>
      <c r="AT353" s="129">
        <v>1678.6148800000001</v>
      </c>
      <c r="AU353" s="129">
        <v>1678.6148800000001</v>
      </c>
      <c r="AV353" s="129"/>
      <c r="AW353" s="129"/>
      <c r="AX353" s="129">
        <v>960</v>
      </c>
      <c r="AY353" s="129">
        <v>960</v>
      </c>
      <c r="AZ353" s="129"/>
      <c r="BA353" s="129"/>
      <c r="BB353" s="129">
        <f t="shared" si="228"/>
        <v>0</v>
      </c>
      <c r="BC353" s="129">
        <f t="shared" si="228"/>
        <v>0</v>
      </c>
      <c r="BD353" s="129"/>
      <c r="BE353" s="129"/>
      <c r="BF353" s="129">
        <f t="shared" si="209"/>
        <v>0</v>
      </c>
      <c r="BG353" s="129">
        <f t="shared" si="209"/>
        <v>0</v>
      </c>
      <c r="BH353" s="129"/>
      <c r="BI353" s="129"/>
      <c r="BJ353" s="129">
        <f t="shared" si="210"/>
        <v>960</v>
      </c>
      <c r="BK353" s="129">
        <f t="shared" si="210"/>
        <v>960</v>
      </c>
      <c r="BL353" s="129"/>
      <c r="BM353" s="129"/>
      <c r="BN353" s="129">
        <f t="shared" si="229"/>
        <v>3671.3851199999999</v>
      </c>
      <c r="BO353" s="129">
        <f t="shared" si="229"/>
        <v>3671.3851199999999</v>
      </c>
      <c r="BP353" s="129">
        <f t="shared" si="229"/>
        <v>0</v>
      </c>
      <c r="BQ353" s="129">
        <f t="shared" si="229"/>
        <v>0</v>
      </c>
      <c r="BR353" s="129">
        <v>7500</v>
      </c>
      <c r="BS353" s="129">
        <v>7500</v>
      </c>
      <c r="BT353" s="129">
        <v>0</v>
      </c>
      <c r="BU353" s="129">
        <v>0</v>
      </c>
      <c r="BV353" s="157">
        <v>7500</v>
      </c>
      <c r="BW353" s="157">
        <v>7500</v>
      </c>
      <c r="BX353" s="157">
        <v>0</v>
      </c>
      <c r="BY353" s="157">
        <v>0</v>
      </c>
      <c r="BZ353" s="157">
        <v>7500</v>
      </c>
      <c r="CA353" s="157">
        <v>7500</v>
      </c>
      <c r="CB353" s="157">
        <v>0</v>
      </c>
      <c r="CC353" s="157">
        <v>0</v>
      </c>
      <c r="CD353" s="157">
        <f t="shared" si="201"/>
        <v>0</v>
      </c>
      <c r="CE353" s="157">
        <f t="shared" si="202"/>
        <v>0</v>
      </c>
      <c r="CF353" s="399"/>
      <c r="CG353" s="264">
        <v>2000</v>
      </c>
      <c r="CL353" s="265"/>
      <c r="CM353" s="265"/>
      <c r="CN353" s="1" t="e">
        <f>CE353-#REF!</f>
        <v>#REF!</v>
      </c>
      <c r="CP353" s="44"/>
      <c r="CQ353" s="144"/>
    </row>
    <row r="354" spans="1:95" s="264" customFormat="1" ht="28.15" hidden="1" customHeight="1" outlineLevel="1">
      <c r="A354" s="258" t="s">
        <v>21</v>
      </c>
      <c r="B354" s="259" t="s">
        <v>37</v>
      </c>
      <c r="C354" s="260" t="s">
        <v>1544</v>
      </c>
      <c r="D354" s="260"/>
      <c r="E354" s="260"/>
      <c r="F354" s="261" t="s">
        <v>1545</v>
      </c>
      <c r="G354" s="262"/>
      <c r="H354" s="172"/>
      <c r="I354" s="172"/>
      <c r="J354" s="157"/>
      <c r="K354" s="157"/>
      <c r="L354" s="157"/>
      <c r="M354" s="157"/>
      <c r="N354" s="129">
        <v>23300</v>
      </c>
      <c r="O354" s="129">
        <v>23300</v>
      </c>
      <c r="P354" s="129">
        <v>0</v>
      </c>
      <c r="Q354" s="129">
        <v>0</v>
      </c>
      <c r="R354" s="129">
        <f>6120*0.8</f>
        <v>4896</v>
      </c>
      <c r="S354" s="129">
        <f>6120*0.8</f>
        <v>4896</v>
      </c>
      <c r="T354" s="129"/>
      <c r="U354" s="263"/>
      <c r="V354" s="129">
        <f t="shared" si="221"/>
        <v>32017.992960000003</v>
      </c>
      <c r="W354" s="129">
        <f t="shared" si="221"/>
        <v>32017.992960000003</v>
      </c>
      <c r="X354" s="129">
        <f t="shared" si="221"/>
        <v>0</v>
      </c>
      <c r="Y354" s="129">
        <f t="shared" si="221"/>
        <v>0</v>
      </c>
      <c r="Z354" s="129">
        <v>8086</v>
      </c>
      <c r="AA354" s="129">
        <v>8086</v>
      </c>
      <c r="AB354" s="129"/>
      <c r="AC354" s="129"/>
      <c r="AD354" s="129">
        <v>8086</v>
      </c>
      <c r="AE354" s="129">
        <v>8086</v>
      </c>
      <c r="AF354" s="129"/>
      <c r="AG354" s="129"/>
      <c r="AH354" s="129">
        <v>23131.992960000003</v>
      </c>
      <c r="AI354" s="129">
        <v>23131.992960000003</v>
      </c>
      <c r="AJ354" s="129"/>
      <c r="AK354" s="129"/>
      <c r="AL354" s="129">
        <f t="shared" si="227"/>
        <v>0</v>
      </c>
      <c r="AM354" s="129">
        <f t="shared" si="227"/>
        <v>0</v>
      </c>
      <c r="AN354" s="129"/>
      <c r="AO354" s="129"/>
      <c r="AP354" s="129"/>
      <c r="AQ354" s="129"/>
      <c r="AR354" s="129"/>
      <c r="AS354" s="129"/>
      <c r="AT354" s="129">
        <v>7949.2029599999996</v>
      </c>
      <c r="AU354" s="129">
        <v>7949.2029599999996</v>
      </c>
      <c r="AV354" s="129"/>
      <c r="AW354" s="129"/>
      <c r="AX354" s="129">
        <v>800</v>
      </c>
      <c r="AY354" s="129">
        <v>800</v>
      </c>
      <c r="AZ354" s="129"/>
      <c r="BA354" s="129"/>
      <c r="BB354" s="129">
        <f t="shared" si="228"/>
        <v>15182.790000000005</v>
      </c>
      <c r="BC354" s="129">
        <f t="shared" si="228"/>
        <v>15182.790000000005</v>
      </c>
      <c r="BD354" s="129"/>
      <c r="BE354" s="129"/>
      <c r="BF354" s="129">
        <f t="shared" si="209"/>
        <v>15182.790000000005</v>
      </c>
      <c r="BG354" s="129">
        <f t="shared" si="209"/>
        <v>15182.790000000005</v>
      </c>
      <c r="BH354" s="129"/>
      <c r="BI354" s="129"/>
      <c r="BJ354" s="129">
        <f t="shared" si="210"/>
        <v>800</v>
      </c>
      <c r="BK354" s="129">
        <f t="shared" si="210"/>
        <v>800</v>
      </c>
      <c r="BL354" s="129"/>
      <c r="BM354" s="129"/>
      <c r="BN354" s="129">
        <f t="shared" si="229"/>
        <v>-8717.9929600000032</v>
      </c>
      <c r="BO354" s="129">
        <f t="shared" si="229"/>
        <v>-8717.9929600000032</v>
      </c>
      <c r="BP354" s="129">
        <f t="shared" si="229"/>
        <v>0</v>
      </c>
      <c r="BQ354" s="129">
        <f t="shared" si="229"/>
        <v>0</v>
      </c>
      <c r="BR354" s="129">
        <v>23300</v>
      </c>
      <c r="BS354" s="129">
        <v>23300</v>
      </c>
      <c r="BT354" s="129">
        <v>0</v>
      </c>
      <c r="BU354" s="129">
        <v>0</v>
      </c>
      <c r="BV354" s="157">
        <v>23300</v>
      </c>
      <c r="BW354" s="157">
        <v>23300</v>
      </c>
      <c r="BX354" s="157">
        <v>0</v>
      </c>
      <c r="BY354" s="157">
        <v>0</v>
      </c>
      <c r="BZ354" s="157">
        <v>23300</v>
      </c>
      <c r="CA354" s="157">
        <v>23300</v>
      </c>
      <c r="CB354" s="157">
        <v>0</v>
      </c>
      <c r="CC354" s="157">
        <v>0</v>
      </c>
      <c r="CD354" s="157">
        <f t="shared" si="201"/>
        <v>0</v>
      </c>
      <c r="CE354" s="157">
        <f t="shared" si="202"/>
        <v>0</v>
      </c>
      <c r="CF354" s="399"/>
      <c r="CG354" s="264">
        <v>3000</v>
      </c>
      <c r="CL354" s="265"/>
      <c r="CM354" s="265"/>
      <c r="CN354" s="1" t="e">
        <f>CE354-#REF!</f>
        <v>#REF!</v>
      </c>
      <c r="CP354" s="44"/>
      <c r="CQ354" s="144"/>
    </row>
    <row r="355" spans="1:95" s="264" customFormat="1" ht="28.15" hidden="1" customHeight="1" outlineLevel="1">
      <c r="A355" s="258" t="s">
        <v>21</v>
      </c>
      <c r="B355" s="259" t="s">
        <v>38</v>
      </c>
      <c r="C355" s="260" t="s">
        <v>1452</v>
      </c>
      <c r="D355" s="260"/>
      <c r="E355" s="260"/>
      <c r="F355" s="261" t="s">
        <v>12</v>
      </c>
      <c r="G355" s="262"/>
      <c r="H355" s="172"/>
      <c r="I355" s="172"/>
      <c r="J355" s="157"/>
      <c r="K355" s="157"/>
      <c r="L355" s="157"/>
      <c r="M355" s="157"/>
      <c r="N355" s="129">
        <v>44300</v>
      </c>
      <c r="O355" s="129">
        <v>44300</v>
      </c>
      <c r="P355" s="129">
        <v>0</v>
      </c>
      <c r="Q355" s="129">
        <v>0</v>
      </c>
      <c r="R355" s="129">
        <f>13000*0.8</f>
        <v>10400</v>
      </c>
      <c r="S355" s="129">
        <f>13000*0.8</f>
        <v>10400</v>
      </c>
      <c r="T355" s="129"/>
      <c r="U355" s="263"/>
      <c r="V355" s="129">
        <f t="shared" si="221"/>
        <v>38224.474304000003</v>
      </c>
      <c r="W355" s="129">
        <f t="shared" si="221"/>
        <v>38224.474304000003</v>
      </c>
      <c r="X355" s="129">
        <f t="shared" si="221"/>
        <v>0</v>
      </c>
      <c r="Y355" s="129">
        <f t="shared" si="221"/>
        <v>0</v>
      </c>
      <c r="Z355" s="129">
        <v>3126</v>
      </c>
      <c r="AA355" s="129">
        <v>3126</v>
      </c>
      <c r="AB355" s="129"/>
      <c r="AC355" s="129"/>
      <c r="AD355" s="129">
        <v>3126</v>
      </c>
      <c r="AE355" s="129">
        <v>3126</v>
      </c>
      <c r="AF355" s="129"/>
      <c r="AG355" s="129"/>
      <c r="AH355" s="129">
        <v>31338.474303999999</v>
      </c>
      <c r="AI355" s="129">
        <v>31338.474303999999</v>
      </c>
      <c r="AJ355" s="129"/>
      <c r="AK355" s="129"/>
      <c r="AL355" s="129">
        <f t="shared" si="227"/>
        <v>0</v>
      </c>
      <c r="AM355" s="129">
        <f t="shared" si="227"/>
        <v>0</v>
      </c>
      <c r="AN355" s="129"/>
      <c r="AO355" s="129"/>
      <c r="AP355" s="129"/>
      <c r="AQ355" s="129"/>
      <c r="AR355" s="129"/>
      <c r="AS355" s="129"/>
      <c r="AT355" s="129">
        <v>31951.7</v>
      </c>
      <c r="AU355" s="129">
        <v>31951.7</v>
      </c>
      <c r="AV355" s="129"/>
      <c r="AW355" s="129"/>
      <c r="AX355" s="129">
        <v>3760</v>
      </c>
      <c r="AY355" s="129">
        <v>3760</v>
      </c>
      <c r="AZ355" s="129"/>
      <c r="BA355" s="129"/>
      <c r="BB355" s="129">
        <f t="shared" si="228"/>
        <v>-613.22569600000134</v>
      </c>
      <c r="BC355" s="129">
        <f t="shared" si="228"/>
        <v>-613.22569600000134</v>
      </c>
      <c r="BD355" s="129"/>
      <c r="BE355" s="129"/>
      <c r="BF355" s="129">
        <f t="shared" si="209"/>
        <v>-613.22569600000134</v>
      </c>
      <c r="BG355" s="129">
        <f t="shared" si="209"/>
        <v>-613.22569600000134</v>
      </c>
      <c r="BH355" s="129"/>
      <c r="BI355" s="129"/>
      <c r="BJ355" s="129">
        <f t="shared" si="210"/>
        <v>3760</v>
      </c>
      <c r="BK355" s="129">
        <f t="shared" si="210"/>
        <v>3760</v>
      </c>
      <c r="BL355" s="129"/>
      <c r="BM355" s="129"/>
      <c r="BN355" s="129">
        <f t="shared" si="229"/>
        <v>6075.525695999997</v>
      </c>
      <c r="BO355" s="129">
        <f t="shared" si="229"/>
        <v>6075.525695999997</v>
      </c>
      <c r="BP355" s="129">
        <f t="shared" si="229"/>
        <v>0</v>
      </c>
      <c r="BQ355" s="129">
        <f t="shared" si="229"/>
        <v>0</v>
      </c>
      <c r="BR355" s="129">
        <v>44300</v>
      </c>
      <c r="BS355" s="129">
        <v>44300</v>
      </c>
      <c r="BT355" s="129">
        <v>0</v>
      </c>
      <c r="BU355" s="129">
        <v>0</v>
      </c>
      <c r="BV355" s="157">
        <v>44300</v>
      </c>
      <c r="BW355" s="157">
        <v>44300</v>
      </c>
      <c r="BX355" s="157">
        <v>0</v>
      </c>
      <c r="BY355" s="157">
        <v>0</v>
      </c>
      <c r="BZ355" s="157">
        <v>44300</v>
      </c>
      <c r="CA355" s="157">
        <v>44300</v>
      </c>
      <c r="CB355" s="157">
        <v>0</v>
      </c>
      <c r="CC355" s="157">
        <v>0</v>
      </c>
      <c r="CD355" s="157">
        <f t="shared" si="201"/>
        <v>0</v>
      </c>
      <c r="CE355" s="157">
        <f t="shared" si="202"/>
        <v>0</v>
      </c>
      <c r="CF355" s="399"/>
      <c r="CG355" s="264">
        <v>3000</v>
      </c>
      <c r="CL355" s="265"/>
      <c r="CM355" s="265"/>
      <c r="CN355" s="1" t="e">
        <f>CE355-#REF!</f>
        <v>#REF!</v>
      </c>
      <c r="CP355" s="44"/>
      <c r="CQ355" s="144"/>
    </row>
    <row r="356" spans="1:95" s="264" customFormat="1" ht="28.15" hidden="1" customHeight="1" outlineLevel="1">
      <c r="A356" s="258" t="s">
        <v>21</v>
      </c>
      <c r="B356" s="259" t="s">
        <v>39</v>
      </c>
      <c r="C356" s="260" t="s">
        <v>11</v>
      </c>
      <c r="D356" s="260"/>
      <c r="E356" s="260"/>
      <c r="F356" s="261" t="s">
        <v>10</v>
      </c>
      <c r="G356" s="262"/>
      <c r="H356" s="172"/>
      <c r="I356" s="172"/>
      <c r="J356" s="157"/>
      <c r="K356" s="157"/>
      <c r="L356" s="157"/>
      <c r="M356" s="157"/>
      <c r="N356" s="129">
        <v>1200</v>
      </c>
      <c r="O356" s="129">
        <v>1200</v>
      </c>
      <c r="P356" s="129">
        <v>0</v>
      </c>
      <c r="Q356" s="129">
        <v>0</v>
      </c>
      <c r="R356" s="129">
        <f>5220*0.8</f>
        <v>4176</v>
      </c>
      <c r="S356" s="129">
        <f>5220*0.8</f>
        <v>4176</v>
      </c>
      <c r="T356" s="129"/>
      <c r="U356" s="263"/>
      <c r="V356" s="129">
        <f t="shared" si="221"/>
        <v>592.11328000000003</v>
      </c>
      <c r="W356" s="129">
        <f t="shared" si="221"/>
        <v>592.11328000000003</v>
      </c>
      <c r="X356" s="129">
        <f t="shared" si="221"/>
        <v>0</v>
      </c>
      <c r="Y356" s="129">
        <f t="shared" si="221"/>
        <v>0</v>
      </c>
      <c r="Z356" s="129">
        <v>273</v>
      </c>
      <c r="AA356" s="129">
        <v>273</v>
      </c>
      <c r="AB356" s="129"/>
      <c r="AC356" s="129"/>
      <c r="AD356" s="129">
        <v>273</v>
      </c>
      <c r="AE356" s="129">
        <v>273</v>
      </c>
      <c r="AF356" s="129"/>
      <c r="AG356" s="129"/>
      <c r="AH356" s="129">
        <v>319.11327999999997</v>
      </c>
      <c r="AI356" s="129">
        <v>319.11327999999997</v>
      </c>
      <c r="AJ356" s="129"/>
      <c r="AK356" s="129"/>
      <c r="AL356" s="129">
        <f t="shared" si="227"/>
        <v>0</v>
      </c>
      <c r="AM356" s="129">
        <f t="shared" si="227"/>
        <v>0</v>
      </c>
      <c r="AN356" s="129"/>
      <c r="AO356" s="129"/>
      <c r="AP356" s="129"/>
      <c r="AQ356" s="129"/>
      <c r="AR356" s="129"/>
      <c r="AS356" s="129"/>
      <c r="AT356" s="129">
        <v>319.11327999999997</v>
      </c>
      <c r="AU356" s="129">
        <v>319.11327999999997</v>
      </c>
      <c r="AV356" s="129"/>
      <c r="AW356" s="129"/>
      <c r="AX356" s="129"/>
      <c r="AY356" s="129"/>
      <c r="AZ356" s="129"/>
      <c r="BA356" s="129"/>
      <c r="BB356" s="129">
        <f t="shared" si="228"/>
        <v>0</v>
      </c>
      <c r="BC356" s="129">
        <f t="shared" si="228"/>
        <v>0</v>
      </c>
      <c r="BD356" s="129"/>
      <c r="BE356" s="129"/>
      <c r="BF356" s="129">
        <f t="shared" si="209"/>
        <v>0</v>
      </c>
      <c r="BG356" s="129">
        <f t="shared" si="209"/>
        <v>0</v>
      </c>
      <c r="BH356" s="129"/>
      <c r="BI356" s="129"/>
      <c r="BJ356" s="129">
        <f t="shared" si="210"/>
        <v>0</v>
      </c>
      <c r="BK356" s="129">
        <f t="shared" si="210"/>
        <v>0</v>
      </c>
      <c r="BL356" s="129"/>
      <c r="BM356" s="129"/>
      <c r="BN356" s="129">
        <f t="shared" si="229"/>
        <v>607.88671999999997</v>
      </c>
      <c r="BO356" s="129">
        <f t="shared" si="229"/>
        <v>607.88671999999997</v>
      </c>
      <c r="BP356" s="129">
        <f t="shared" si="229"/>
        <v>0</v>
      </c>
      <c r="BQ356" s="129">
        <f t="shared" si="229"/>
        <v>0</v>
      </c>
      <c r="BR356" s="129">
        <v>1200</v>
      </c>
      <c r="BS356" s="129">
        <v>1200</v>
      </c>
      <c r="BT356" s="129">
        <v>0</v>
      </c>
      <c r="BU356" s="129">
        <v>0</v>
      </c>
      <c r="BV356" s="157">
        <v>1200</v>
      </c>
      <c r="BW356" s="157">
        <v>1200</v>
      </c>
      <c r="BX356" s="157">
        <v>0</v>
      </c>
      <c r="BY356" s="157">
        <v>0</v>
      </c>
      <c r="BZ356" s="157">
        <v>1200</v>
      </c>
      <c r="CA356" s="157">
        <v>1200</v>
      </c>
      <c r="CB356" s="157">
        <v>0</v>
      </c>
      <c r="CC356" s="157">
        <v>0</v>
      </c>
      <c r="CD356" s="157">
        <f t="shared" si="201"/>
        <v>0</v>
      </c>
      <c r="CE356" s="157">
        <f t="shared" si="202"/>
        <v>0</v>
      </c>
      <c r="CF356" s="399"/>
      <c r="CG356" s="264">
        <v>300</v>
      </c>
      <c r="CL356" s="265"/>
      <c r="CM356" s="265"/>
      <c r="CN356" s="1" t="e">
        <f>CE356-#REF!</f>
        <v>#REF!</v>
      </c>
      <c r="CP356" s="44"/>
      <c r="CQ356" s="144"/>
    </row>
    <row r="357" spans="1:95" s="264" customFormat="1" ht="28.15" hidden="1" customHeight="1" outlineLevel="1">
      <c r="A357" s="258" t="s">
        <v>21</v>
      </c>
      <c r="B357" s="259" t="s">
        <v>40</v>
      </c>
      <c r="C357" s="260" t="s">
        <v>1546</v>
      </c>
      <c r="D357" s="260"/>
      <c r="E357" s="260"/>
      <c r="F357" s="261" t="s">
        <v>41</v>
      </c>
      <c r="G357" s="262"/>
      <c r="H357" s="172"/>
      <c r="I357" s="172"/>
      <c r="J357" s="157"/>
      <c r="K357" s="157"/>
      <c r="L357" s="157"/>
      <c r="M357" s="157"/>
      <c r="N357" s="129">
        <v>68600</v>
      </c>
      <c r="O357" s="129">
        <v>68600</v>
      </c>
      <c r="P357" s="129">
        <v>0</v>
      </c>
      <c r="Q357" s="129">
        <v>0</v>
      </c>
      <c r="R357" s="129">
        <f>82600*0.8</f>
        <v>66080</v>
      </c>
      <c r="S357" s="129">
        <f>82600*0.8</f>
        <v>66080</v>
      </c>
      <c r="T357" s="129"/>
      <c r="U357" s="263"/>
      <c r="V357" s="129">
        <f t="shared" si="221"/>
        <v>35314.557399999998</v>
      </c>
      <c r="W357" s="129">
        <f t="shared" si="221"/>
        <v>35314.557399999998</v>
      </c>
      <c r="X357" s="129">
        <f t="shared" si="221"/>
        <v>0</v>
      </c>
      <c r="Y357" s="129">
        <f t="shared" si="221"/>
        <v>0</v>
      </c>
      <c r="Z357" s="129">
        <v>23890</v>
      </c>
      <c r="AA357" s="129">
        <v>23890</v>
      </c>
      <c r="AB357" s="129"/>
      <c r="AC357" s="129"/>
      <c r="AD357" s="129">
        <v>23746</v>
      </c>
      <c r="AE357" s="129">
        <v>23746</v>
      </c>
      <c r="AF357" s="129"/>
      <c r="AG357" s="129"/>
      <c r="AH357" s="129">
        <v>3424.5573999999997</v>
      </c>
      <c r="AI357" s="129">
        <v>3424.5573999999997</v>
      </c>
      <c r="AJ357" s="129"/>
      <c r="AK357" s="129"/>
      <c r="AL357" s="129">
        <f t="shared" si="227"/>
        <v>144</v>
      </c>
      <c r="AM357" s="129">
        <f t="shared" si="227"/>
        <v>144</v>
      </c>
      <c r="AN357" s="129"/>
      <c r="AO357" s="129"/>
      <c r="AP357" s="129">
        <v>144</v>
      </c>
      <c r="AQ357" s="129">
        <v>144</v>
      </c>
      <c r="AR357" s="129"/>
      <c r="AS357" s="129"/>
      <c r="AT357" s="129">
        <v>11788</v>
      </c>
      <c r="AU357" s="129">
        <v>11788</v>
      </c>
      <c r="AV357" s="129"/>
      <c r="AW357" s="129"/>
      <c r="AX357" s="129">
        <v>8000</v>
      </c>
      <c r="AY357" s="129">
        <v>8000</v>
      </c>
      <c r="AZ357" s="129"/>
      <c r="BA357" s="129"/>
      <c r="BB357" s="129">
        <f t="shared" si="228"/>
        <v>-8363.4426000000003</v>
      </c>
      <c r="BC357" s="129">
        <f t="shared" si="228"/>
        <v>-8363.4426000000003</v>
      </c>
      <c r="BD357" s="129"/>
      <c r="BE357" s="129"/>
      <c r="BF357" s="129">
        <f t="shared" si="209"/>
        <v>-8363.4426000000003</v>
      </c>
      <c r="BG357" s="129">
        <f t="shared" si="209"/>
        <v>-8363.4426000000003</v>
      </c>
      <c r="BH357" s="129"/>
      <c r="BI357" s="129"/>
      <c r="BJ357" s="129">
        <f t="shared" si="210"/>
        <v>8000</v>
      </c>
      <c r="BK357" s="129">
        <f t="shared" si="210"/>
        <v>8000</v>
      </c>
      <c r="BL357" s="129"/>
      <c r="BM357" s="129"/>
      <c r="BN357" s="129">
        <f t="shared" si="229"/>
        <v>33285.442600000002</v>
      </c>
      <c r="BO357" s="129">
        <f t="shared" si="229"/>
        <v>33285.442600000002</v>
      </c>
      <c r="BP357" s="129">
        <f t="shared" si="229"/>
        <v>0</v>
      </c>
      <c r="BQ357" s="129">
        <f t="shared" si="229"/>
        <v>0</v>
      </c>
      <c r="BR357" s="129">
        <v>68600</v>
      </c>
      <c r="BS357" s="129">
        <v>68600</v>
      </c>
      <c r="BT357" s="129">
        <v>0</v>
      </c>
      <c r="BU357" s="129">
        <v>0</v>
      </c>
      <c r="BV357" s="157">
        <v>68600</v>
      </c>
      <c r="BW357" s="157">
        <v>68600</v>
      </c>
      <c r="BX357" s="157">
        <v>0</v>
      </c>
      <c r="BY357" s="157">
        <v>0</v>
      </c>
      <c r="BZ357" s="157">
        <v>68600</v>
      </c>
      <c r="CA357" s="157">
        <v>68600</v>
      </c>
      <c r="CB357" s="157">
        <v>0</v>
      </c>
      <c r="CC357" s="157">
        <v>0</v>
      </c>
      <c r="CD357" s="157">
        <f t="shared" si="201"/>
        <v>0</v>
      </c>
      <c r="CE357" s="157">
        <f t="shared" si="202"/>
        <v>0</v>
      </c>
      <c r="CF357" s="399"/>
      <c r="CG357" s="264">
        <v>20000</v>
      </c>
      <c r="CL357" s="265"/>
      <c r="CM357" s="265"/>
      <c r="CN357" s="1" t="e">
        <f>CE357-#REF!</f>
        <v>#REF!</v>
      </c>
      <c r="CP357" s="44"/>
      <c r="CQ357" s="144"/>
    </row>
    <row r="358" spans="1:95" ht="28.15" customHeight="1" collapsed="1">
      <c r="A358" s="154">
        <v>2</v>
      </c>
      <c r="B358" s="155" t="s">
        <v>2020</v>
      </c>
      <c r="C358" s="172" t="s">
        <v>1467</v>
      </c>
      <c r="D358" s="172"/>
      <c r="E358" s="172"/>
      <c r="F358" s="172" t="s">
        <v>15</v>
      </c>
      <c r="G358" s="189"/>
      <c r="H358" s="172"/>
      <c r="I358" s="172"/>
      <c r="J358" s="157"/>
      <c r="K358" s="157"/>
      <c r="L358" s="157"/>
      <c r="M358" s="157"/>
      <c r="N358" s="129">
        <v>47000</v>
      </c>
      <c r="O358" s="129">
        <v>47000</v>
      </c>
      <c r="P358" s="129">
        <v>0</v>
      </c>
      <c r="Q358" s="129">
        <v>0</v>
      </c>
      <c r="R358" s="129">
        <f>350000*0.1</f>
        <v>35000</v>
      </c>
      <c r="S358" s="129">
        <f>350000*0.1</f>
        <v>35000</v>
      </c>
      <c r="T358" s="129"/>
      <c r="U358" s="129"/>
      <c r="V358" s="129">
        <f>Z358+AH358+AX358</f>
        <v>30874.479799000015</v>
      </c>
      <c r="W358" s="129">
        <f t="shared" si="221"/>
        <v>27956</v>
      </c>
      <c r="X358" s="129">
        <f t="shared" si="221"/>
        <v>0</v>
      </c>
      <c r="Y358" s="129">
        <f t="shared" si="221"/>
        <v>0</v>
      </c>
      <c r="Z358" s="129">
        <v>14166</v>
      </c>
      <c r="AA358" s="129">
        <v>14166</v>
      </c>
      <c r="AB358" s="129"/>
      <c r="AC358" s="129"/>
      <c r="AD358" s="129">
        <v>5503</v>
      </c>
      <c r="AE358" s="129">
        <v>5503</v>
      </c>
      <c r="AF358" s="129"/>
      <c r="AG358" s="129"/>
      <c r="AH358" s="129">
        <v>9918.4797990000152</v>
      </c>
      <c r="AI358" s="129">
        <v>7000</v>
      </c>
      <c r="AJ358" s="129"/>
      <c r="AK358" s="129"/>
      <c r="AL358" s="129">
        <f t="shared" si="227"/>
        <v>8663</v>
      </c>
      <c r="AM358" s="129">
        <f t="shared" si="227"/>
        <v>8663</v>
      </c>
      <c r="AN358" s="129"/>
      <c r="AO358" s="129"/>
      <c r="AP358" s="129">
        <v>8663</v>
      </c>
      <c r="AQ358" s="129">
        <v>8663</v>
      </c>
      <c r="AR358" s="129"/>
      <c r="AS358" s="129"/>
      <c r="AT358" s="129">
        <v>7000</v>
      </c>
      <c r="AU358" s="129">
        <v>7000</v>
      </c>
      <c r="AV358" s="129"/>
      <c r="AW358" s="129"/>
      <c r="AX358" s="158">
        <v>6790</v>
      </c>
      <c r="AY358" s="129">
        <v>6790</v>
      </c>
      <c r="AZ358" s="129"/>
      <c r="BA358" s="129"/>
      <c r="BB358" s="129">
        <f t="shared" si="228"/>
        <v>2918.4797990000152</v>
      </c>
      <c r="BC358" s="129">
        <f t="shared" si="228"/>
        <v>0</v>
      </c>
      <c r="BD358" s="129"/>
      <c r="BE358" s="129"/>
      <c r="BF358" s="129">
        <f t="shared" si="209"/>
        <v>2918.4797990000152</v>
      </c>
      <c r="BG358" s="129">
        <f t="shared" si="209"/>
        <v>0</v>
      </c>
      <c r="BH358" s="129"/>
      <c r="BI358" s="129"/>
      <c r="BJ358" s="129">
        <f t="shared" si="210"/>
        <v>6790</v>
      </c>
      <c r="BK358" s="129">
        <f t="shared" si="210"/>
        <v>6790</v>
      </c>
      <c r="BL358" s="129"/>
      <c r="BM358" s="129"/>
      <c r="BN358" s="129">
        <f t="shared" si="229"/>
        <v>16125.520200999985</v>
      </c>
      <c r="BO358" s="129">
        <f t="shared" si="229"/>
        <v>19044</v>
      </c>
      <c r="BP358" s="129">
        <f t="shared" si="229"/>
        <v>0</v>
      </c>
      <c r="BQ358" s="129">
        <f t="shared" si="229"/>
        <v>0</v>
      </c>
      <c r="BR358" s="129">
        <v>47000</v>
      </c>
      <c r="BS358" s="129">
        <v>47000</v>
      </c>
      <c r="BT358" s="129">
        <v>0</v>
      </c>
      <c r="BU358" s="129">
        <v>0</v>
      </c>
      <c r="BV358" s="157">
        <v>47000</v>
      </c>
      <c r="BW358" s="157">
        <v>47000</v>
      </c>
      <c r="BX358" s="157">
        <v>0</v>
      </c>
      <c r="BY358" s="157">
        <v>0</v>
      </c>
      <c r="BZ358" s="157">
        <v>47000</v>
      </c>
      <c r="CA358" s="157">
        <v>47000</v>
      </c>
      <c r="CB358" s="157">
        <v>0</v>
      </c>
      <c r="CC358" s="157">
        <v>0</v>
      </c>
      <c r="CD358" s="157">
        <f t="shared" si="201"/>
        <v>0</v>
      </c>
      <c r="CE358" s="157">
        <f t="shared" si="202"/>
        <v>0</v>
      </c>
      <c r="CF358" s="225"/>
      <c r="CN358" s="1" t="e">
        <f>CE358-#REF!</f>
        <v>#REF!</v>
      </c>
      <c r="CP358" s="44"/>
      <c r="CQ358" s="144"/>
    </row>
    <row r="359" spans="1:95" ht="28.15" customHeight="1">
      <c r="A359" s="154">
        <v>3</v>
      </c>
      <c r="B359" s="155" t="s">
        <v>2021</v>
      </c>
      <c r="C359" s="156" t="s">
        <v>2022</v>
      </c>
      <c r="D359" s="172"/>
      <c r="E359" s="172"/>
      <c r="F359" s="172" t="s">
        <v>9</v>
      </c>
      <c r="G359" s="189"/>
      <c r="H359" s="172"/>
      <c r="I359" s="172"/>
      <c r="J359" s="157"/>
      <c r="K359" s="157"/>
      <c r="L359" s="157"/>
      <c r="M359" s="157"/>
      <c r="N359" s="129">
        <v>62500</v>
      </c>
      <c r="O359" s="129">
        <v>62500</v>
      </c>
      <c r="P359" s="129">
        <v>0</v>
      </c>
      <c r="Q359" s="129">
        <v>0</v>
      </c>
      <c r="R359" s="129">
        <f>350000*0.1</f>
        <v>35000</v>
      </c>
      <c r="S359" s="129">
        <f>350000*0.1</f>
        <v>35000</v>
      </c>
      <c r="T359" s="129"/>
      <c r="U359" s="129"/>
      <c r="V359" s="129">
        <f t="shared" si="221"/>
        <v>59206.479799000015</v>
      </c>
      <c r="W359" s="129">
        <f t="shared" si="221"/>
        <v>56288</v>
      </c>
      <c r="X359" s="129">
        <f t="shared" si="221"/>
        <v>0</v>
      </c>
      <c r="Y359" s="129">
        <f t="shared" si="221"/>
        <v>0</v>
      </c>
      <c r="Z359" s="129">
        <v>42498</v>
      </c>
      <c r="AA359" s="129">
        <v>42498</v>
      </c>
      <c r="AB359" s="129"/>
      <c r="AC359" s="129"/>
      <c r="AD359" s="129">
        <v>16512</v>
      </c>
      <c r="AE359" s="129">
        <v>16512</v>
      </c>
      <c r="AF359" s="129"/>
      <c r="AG359" s="129"/>
      <c r="AH359" s="129">
        <v>9918.4797990000152</v>
      </c>
      <c r="AI359" s="129">
        <v>7000</v>
      </c>
      <c r="AJ359" s="129"/>
      <c r="AK359" s="129"/>
      <c r="AL359" s="129">
        <f t="shared" si="227"/>
        <v>25986</v>
      </c>
      <c r="AM359" s="129">
        <f t="shared" si="227"/>
        <v>25986</v>
      </c>
      <c r="AN359" s="129"/>
      <c r="AO359" s="129"/>
      <c r="AP359" s="129">
        <v>25986</v>
      </c>
      <c r="AQ359" s="129">
        <v>25986</v>
      </c>
      <c r="AR359" s="129"/>
      <c r="AS359" s="129"/>
      <c r="AT359" s="129">
        <v>7000</v>
      </c>
      <c r="AU359" s="129">
        <v>7000</v>
      </c>
      <c r="AV359" s="129"/>
      <c r="AW359" s="129"/>
      <c r="AX359" s="158">
        <v>6790</v>
      </c>
      <c r="AY359" s="129">
        <v>6790</v>
      </c>
      <c r="AZ359" s="129"/>
      <c r="BA359" s="129"/>
      <c r="BB359" s="129">
        <f t="shared" si="228"/>
        <v>2918.4797990000152</v>
      </c>
      <c r="BC359" s="129">
        <f t="shared" si="228"/>
        <v>0</v>
      </c>
      <c r="BD359" s="129"/>
      <c r="BE359" s="129"/>
      <c r="BF359" s="129">
        <f t="shared" si="209"/>
        <v>2918.4797990000152</v>
      </c>
      <c r="BG359" s="129">
        <f t="shared" si="209"/>
        <v>0</v>
      </c>
      <c r="BH359" s="129"/>
      <c r="BI359" s="129"/>
      <c r="BJ359" s="129">
        <f t="shared" si="210"/>
        <v>6790</v>
      </c>
      <c r="BK359" s="129">
        <f t="shared" si="210"/>
        <v>6790</v>
      </c>
      <c r="BL359" s="129"/>
      <c r="BM359" s="129"/>
      <c r="BN359" s="129">
        <f t="shared" si="229"/>
        <v>3293.5202009999848</v>
      </c>
      <c r="BO359" s="129">
        <f t="shared" si="229"/>
        <v>6212</v>
      </c>
      <c r="BP359" s="129">
        <f t="shared" si="229"/>
        <v>0</v>
      </c>
      <c r="BQ359" s="129">
        <f t="shared" si="229"/>
        <v>0</v>
      </c>
      <c r="BR359" s="129">
        <v>62500</v>
      </c>
      <c r="BS359" s="129">
        <v>62500</v>
      </c>
      <c r="BT359" s="129">
        <v>0</v>
      </c>
      <c r="BU359" s="129">
        <v>0</v>
      </c>
      <c r="BV359" s="157">
        <v>62500</v>
      </c>
      <c r="BW359" s="157">
        <v>62500</v>
      </c>
      <c r="BX359" s="157">
        <v>0</v>
      </c>
      <c r="BY359" s="157">
        <v>0</v>
      </c>
      <c r="BZ359" s="157">
        <v>62500</v>
      </c>
      <c r="CA359" s="157">
        <v>62500</v>
      </c>
      <c r="CB359" s="157">
        <v>0</v>
      </c>
      <c r="CC359" s="157">
        <v>0</v>
      </c>
      <c r="CD359" s="157">
        <f t="shared" si="201"/>
        <v>0</v>
      </c>
      <c r="CE359" s="157">
        <f t="shared" si="202"/>
        <v>0</v>
      </c>
      <c r="CF359" s="225"/>
      <c r="CN359" s="1" t="e">
        <f>CE359-#REF!</f>
        <v>#REF!</v>
      </c>
      <c r="CP359" s="44"/>
      <c r="CQ359" s="144"/>
    </row>
    <row r="360" spans="1:95" ht="28.15" customHeight="1">
      <c r="A360" s="154">
        <v>4</v>
      </c>
      <c r="B360" s="155" t="s">
        <v>2023</v>
      </c>
      <c r="C360" s="172"/>
      <c r="D360" s="172"/>
      <c r="E360" s="172"/>
      <c r="F360" s="172"/>
      <c r="G360" s="189"/>
      <c r="H360" s="172"/>
      <c r="I360" s="172"/>
      <c r="J360" s="157">
        <f>J361+J364</f>
        <v>5312459</v>
      </c>
      <c r="K360" s="157">
        <f t="shared" ref="K360:BV360" si="230">K361+K364</f>
        <v>5305397</v>
      </c>
      <c r="L360" s="157">
        <f t="shared" si="230"/>
        <v>96196</v>
      </c>
      <c r="M360" s="157">
        <f t="shared" si="230"/>
        <v>96196</v>
      </c>
      <c r="N360" s="157">
        <f t="shared" si="230"/>
        <v>1853104</v>
      </c>
      <c r="O360" s="157">
        <f t="shared" si="230"/>
        <v>1824524</v>
      </c>
      <c r="P360" s="157">
        <f t="shared" si="230"/>
        <v>0</v>
      </c>
      <c r="Q360" s="157">
        <f t="shared" si="230"/>
        <v>0</v>
      </c>
      <c r="R360" s="157">
        <f t="shared" si="230"/>
        <v>562080</v>
      </c>
      <c r="S360" s="157">
        <f t="shared" si="230"/>
        <v>555830</v>
      </c>
      <c r="T360" s="157">
        <f t="shared" si="230"/>
        <v>0</v>
      </c>
      <c r="U360" s="157">
        <f t="shared" si="230"/>
        <v>0</v>
      </c>
      <c r="V360" s="157">
        <f t="shared" si="230"/>
        <v>221040</v>
      </c>
      <c r="W360" s="157">
        <f t="shared" si="230"/>
        <v>221040</v>
      </c>
      <c r="X360" s="157">
        <f t="shared" si="230"/>
        <v>0</v>
      </c>
      <c r="Y360" s="157">
        <f t="shared" si="230"/>
        <v>0</v>
      </c>
      <c r="Z360" s="157">
        <f t="shared" si="230"/>
        <v>53081.729999999996</v>
      </c>
      <c r="AA360" s="157">
        <f t="shared" si="230"/>
        <v>53081.729999999996</v>
      </c>
      <c r="AB360" s="157">
        <f t="shared" si="230"/>
        <v>0</v>
      </c>
      <c r="AC360" s="157">
        <f t="shared" si="230"/>
        <v>0</v>
      </c>
      <c r="AD360" s="157">
        <f t="shared" si="230"/>
        <v>53081.729999999996</v>
      </c>
      <c r="AE360" s="157">
        <f t="shared" si="230"/>
        <v>53081.729999999996</v>
      </c>
      <c r="AF360" s="157">
        <f t="shared" si="230"/>
        <v>0</v>
      </c>
      <c r="AG360" s="157">
        <f t="shared" si="230"/>
        <v>0</v>
      </c>
      <c r="AH360" s="157">
        <f t="shared" si="230"/>
        <v>54602.270000000004</v>
      </c>
      <c r="AI360" s="157">
        <f t="shared" si="230"/>
        <v>54602.270000000004</v>
      </c>
      <c r="AJ360" s="157">
        <f t="shared" si="230"/>
        <v>0</v>
      </c>
      <c r="AK360" s="157">
        <f t="shared" si="230"/>
        <v>0</v>
      </c>
      <c r="AL360" s="157">
        <f t="shared" si="230"/>
        <v>0</v>
      </c>
      <c r="AM360" s="157">
        <f t="shared" si="230"/>
        <v>0</v>
      </c>
      <c r="AN360" s="157">
        <f t="shared" si="230"/>
        <v>0</v>
      </c>
      <c r="AO360" s="157">
        <f t="shared" si="230"/>
        <v>0</v>
      </c>
      <c r="AP360" s="157">
        <f t="shared" si="230"/>
        <v>0</v>
      </c>
      <c r="AQ360" s="157">
        <f t="shared" si="230"/>
        <v>0</v>
      </c>
      <c r="AR360" s="157">
        <f t="shared" si="230"/>
        <v>0</v>
      </c>
      <c r="AS360" s="157">
        <f t="shared" si="230"/>
        <v>0</v>
      </c>
      <c r="AT360" s="157">
        <f t="shared" si="230"/>
        <v>49313.676999999996</v>
      </c>
      <c r="AU360" s="157">
        <f t="shared" si="230"/>
        <v>49313.676999999996</v>
      </c>
      <c r="AV360" s="157">
        <f t="shared" si="230"/>
        <v>0</v>
      </c>
      <c r="AW360" s="157">
        <f t="shared" si="230"/>
        <v>0</v>
      </c>
      <c r="AX360" s="157">
        <f t="shared" si="230"/>
        <v>113356</v>
      </c>
      <c r="AY360" s="157">
        <f t="shared" si="230"/>
        <v>113356</v>
      </c>
      <c r="AZ360" s="157">
        <f t="shared" si="230"/>
        <v>0</v>
      </c>
      <c r="BA360" s="157">
        <f t="shared" si="230"/>
        <v>0</v>
      </c>
      <c r="BB360" s="157">
        <f t="shared" si="230"/>
        <v>686.32300000000032</v>
      </c>
      <c r="BC360" s="157">
        <f t="shared" si="230"/>
        <v>686.32300000000032</v>
      </c>
      <c r="BD360" s="157">
        <f t="shared" si="230"/>
        <v>0</v>
      </c>
      <c r="BE360" s="157">
        <f t="shared" si="230"/>
        <v>0</v>
      </c>
      <c r="BF360" s="157">
        <f t="shared" si="230"/>
        <v>686.32300000000032</v>
      </c>
      <c r="BG360" s="157">
        <f t="shared" si="230"/>
        <v>686.32300000000032</v>
      </c>
      <c r="BH360" s="157">
        <f t="shared" si="230"/>
        <v>0</v>
      </c>
      <c r="BI360" s="157">
        <f t="shared" si="230"/>
        <v>0</v>
      </c>
      <c r="BJ360" s="157">
        <f t="shared" si="230"/>
        <v>113356</v>
      </c>
      <c r="BK360" s="157">
        <f t="shared" si="230"/>
        <v>113356</v>
      </c>
      <c r="BL360" s="157">
        <f t="shared" si="230"/>
        <v>0</v>
      </c>
      <c r="BM360" s="157">
        <f t="shared" si="230"/>
        <v>0</v>
      </c>
      <c r="BN360" s="157">
        <f t="shared" si="230"/>
        <v>1237507</v>
      </c>
      <c r="BO360" s="157">
        <f t="shared" si="230"/>
        <v>1208927</v>
      </c>
      <c r="BP360" s="157">
        <f t="shared" si="230"/>
        <v>0</v>
      </c>
      <c r="BQ360" s="157">
        <f t="shared" si="230"/>
        <v>0</v>
      </c>
      <c r="BR360" s="157">
        <f t="shared" si="230"/>
        <v>1871104</v>
      </c>
      <c r="BS360" s="157">
        <f t="shared" si="230"/>
        <v>1842524</v>
      </c>
      <c r="BT360" s="157">
        <f t="shared" si="230"/>
        <v>0</v>
      </c>
      <c r="BU360" s="157">
        <f t="shared" si="230"/>
        <v>0</v>
      </c>
      <c r="BV360" s="157">
        <f t="shared" si="230"/>
        <v>1871104</v>
      </c>
      <c r="BW360" s="157">
        <f t="shared" ref="BW360:CE360" si="231">BW361+BW364</f>
        <v>1842524</v>
      </c>
      <c r="BX360" s="157">
        <f t="shared" si="231"/>
        <v>0</v>
      </c>
      <c r="BY360" s="157">
        <f t="shared" si="231"/>
        <v>0</v>
      </c>
      <c r="BZ360" s="157">
        <f t="shared" si="231"/>
        <v>1842016</v>
      </c>
      <c r="CA360" s="157">
        <f t="shared" si="231"/>
        <v>1803436</v>
      </c>
      <c r="CB360" s="157">
        <f t="shared" si="231"/>
        <v>0</v>
      </c>
      <c r="CC360" s="157">
        <f t="shared" si="231"/>
        <v>0</v>
      </c>
      <c r="CD360" s="157">
        <f t="shared" si="231"/>
        <v>48882.000000000015</v>
      </c>
      <c r="CE360" s="157">
        <f t="shared" si="231"/>
        <v>87970</v>
      </c>
      <c r="CF360" s="225"/>
      <c r="CN360" s="1" t="e">
        <f>CE360-#REF!</f>
        <v>#REF!</v>
      </c>
    </row>
    <row r="361" spans="1:95" s="168" customFormat="1" ht="28.15" customHeight="1">
      <c r="A361" s="148" t="s">
        <v>1536</v>
      </c>
      <c r="B361" s="150" t="s">
        <v>1842</v>
      </c>
      <c r="C361" s="267"/>
      <c r="D361" s="267"/>
      <c r="E361" s="267"/>
      <c r="F361" s="267"/>
      <c r="G361" s="268"/>
      <c r="H361" s="267"/>
      <c r="I361" s="267"/>
      <c r="J361" s="151">
        <f>J362</f>
        <v>803516</v>
      </c>
      <c r="K361" s="151">
        <f t="shared" ref="K361:BS362" si="232">K362</f>
        <v>803516</v>
      </c>
      <c r="L361" s="151">
        <f t="shared" si="232"/>
        <v>96196</v>
      </c>
      <c r="M361" s="151">
        <f t="shared" si="232"/>
        <v>96196</v>
      </c>
      <c r="N361" s="152">
        <f t="shared" si="232"/>
        <v>642473</v>
      </c>
      <c r="O361" s="152">
        <f t="shared" si="232"/>
        <v>642473</v>
      </c>
      <c r="P361" s="152">
        <f t="shared" si="232"/>
        <v>0</v>
      </c>
      <c r="Q361" s="152">
        <f t="shared" si="232"/>
        <v>0</v>
      </c>
      <c r="R361" s="152">
        <f t="shared" si="232"/>
        <v>272100</v>
      </c>
      <c r="S361" s="152">
        <f t="shared" si="232"/>
        <v>272100</v>
      </c>
      <c r="T361" s="152">
        <f t="shared" si="232"/>
        <v>0</v>
      </c>
      <c r="U361" s="152">
        <f t="shared" si="232"/>
        <v>0</v>
      </c>
      <c r="V361" s="152">
        <f t="shared" si="232"/>
        <v>162100</v>
      </c>
      <c r="W361" s="152">
        <f t="shared" si="232"/>
        <v>162100</v>
      </c>
      <c r="X361" s="152">
        <f t="shared" si="232"/>
        <v>0</v>
      </c>
      <c r="Y361" s="152">
        <f t="shared" si="232"/>
        <v>0</v>
      </c>
      <c r="Z361" s="152">
        <f t="shared" si="232"/>
        <v>10000</v>
      </c>
      <c r="AA361" s="152">
        <f t="shared" si="232"/>
        <v>10000</v>
      </c>
      <c r="AB361" s="152">
        <f t="shared" si="232"/>
        <v>0</v>
      </c>
      <c r="AC361" s="152">
        <f t="shared" si="232"/>
        <v>0</v>
      </c>
      <c r="AD361" s="152">
        <f t="shared" si="232"/>
        <v>10000</v>
      </c>
      <c r="AE361" s="152">
        <f t="shared" si="232"/>
        <v>10000</v>
      </c>
      <c r="AF361" s="152">
        <f t="shared" si="232"/>
        <v>0</v>
      </c>
      <c r="AG361" s="152">
        <f t="shared" si="232"/>
        <v>0</v>
      </c>
      <c r="AH361" s="152">
        <f t="shared" si="232"/>
        <v>40000</v>
      </c>
      <c r="AI361" s="152">
        <f t="shared" si="232"/>
        <v>40000</v>
      </c>
      <c r="AJ361" s="152">
        <f t="shared" si="232"/>
        <v>0</v>
      </c>
      <c r="AK361" s="152">
        <f t="shared" si="232"/>
        <v>0</v>
      </c>
      <c r="AL361" s="152">
        <f t="shared" si="232"/>
        <v>0</v>
      </c>
      <c r="AM361" s="152">
        <f t="shared" si="232"/>
        <v>0</v>
      </c>
      <c r="AN361" s="152">
        <f t="shared" si="232"/>
        <v>0</v>
      </c>
      <c r="AO361" s="152">
        <f t="shared" si="232"/>
        <v>0</v>
      </c>
      <c r="AP361" s="152">
        <f t="shared" si="232"/>
        <v>0</v>
      </c>
      <c r="AQ361" s="152">
        <f t="shared" si="232"/>
        <v>0</v>
      </c>
      <c r="AR361" s="152">
        <f t="shared" si="232"/>
        <v>0</v>
      </c>
      <c r="AS361" s="152">
        <f t="shared" si="232"/>
        <v>0</v>
      </c>
      <c r="AT361" s="152">
        <f t="shared" si="232"/>
        <v>40943</v>
      </c>
      <c r="AU361" s="152">
        <f t="shared" si="232"/>
        <v>40943</v>
      </c>
      <c r="AV361" s="152">
        <f t="shared" si="232"/>
        <v>0</v>
      </c>
      <c r="AW361" s="152">
        <f t="shared" si="232"/>
        <v>0</v>
      </c>
      <c r="AX361" s="152">
        <f t="shared" si="232"/>
        <v>112100</v>
      </c>
      <c r="AY361" s="152">
        <f t="shared" si="232"/>
        <v>112100</v>
      </c>
      <c r="AZ361" s="152">
        <f t="shared" si="232"/>
        <v>0</v>
      </c>
      <c r="BA361" s="152">
        <f t="shared" si="232"/>
        <v>0</v>
      </c>
      <c r="BB361" s="152">
        <f t="shared" si="232"/>
        <v>-943</v>
      </c>
      <c r="BC361" s="152">
        <f t="shared" si="232"/>
        <v>-943</v>
      </c>
      <c r="BD361" s="152">
        <f t="shared" si="232"/>
        <v>0</v>
      </c>
      <c r="BE361" s="152">
        <f t="shared" si="232"/>
        <v>0</v>
      </c>
      <c r="BF361" s="152">
        <f t="shared" si="232"/>
        <v>-943</v>
      </c>
      <c r="BG361" s="152">
        <f t="shared" si="232"/>
        <v>-943</v>
      </c>
      <c r="BH361" s="152">
        <f t="shared" si="232"/>
        <v>0</v>
      </c>
      <c r="BI361" s="152">
        <f t="shared" si="232"/>
        <v>0</v>
      </c>
      <c r="BJ361" s="152">
        <f t="shared" si="232"/>
        <v>112100</v>
      </c>
      <c r="BK361" s="152">
        <f t="shared" si="232"/>
        <v>112100</v>
      </c>
      <c r="BL361" s="152">
        <f t="shared" si="232"/>
        <v>0</v>
      </c>
      <c r="BM361" s="152">
        <f t="shared" si="232"/>
        <v>0</v>
      </c>
      <c r="BN361" s="152">
        <f t="shared" si="232"/>
        <v>480373</v>
      </c>
      <c r="BO361" s="152">
        <f t="shared" si="232"/>
        <v>480373</v>
      </c>
      <c r="BP361" s="152">
        <f t="shared" si="232"/>
        <v>0</v>
      </c>
      <c r="BQ361" s="152">
        <f t="shared" si="232"/>
        <v>0</v>
      </c>
      <c r="BR361" s="152">
        <f t="shared" si="232"/>
        <v>642473</v>
      </c>
      <c r="BS361" s="152">
        <f t="shared" si="232"/>
        <v>642473</v>
      </c>
      <c r="BT361" s="152">
        <f t="shared" ref="BT361:CE362" si="233">BT362</f>
        <v>0</v>
      </c>
      <c r="BU361" s="152">
        <f t="shared" si="233"/>
        <v>0</v>
      </c>
      <c r="BV361" s="151">
        <f t="shared" si="233"/>
        <v>642473</v>
      </c>
      <c r="BW361" s="151">
        <f t="shared" si="233"/>
        <v>642473</v>
      </c>
      <c r="BX361" s="151">
        <f t="shared" si="233"/>
        <v>0</v>
      </c>
      <c r="BY361" s="151">
        <f t="shared" si="233"/>
        <v>0</v>
      </c>
      <c r="BZ361" s="151">
        <f t="shared" si="233"/>
        <v>642473</v>
      </c>
      <c r="CA361" s="151">
        <f t="shared" si="233"/>
        <v>642473</v>
      </c>
      <c r="CB361" s="151">
        <f t="shared" si="233"/>
        <v>0</v>
      </c>
      <c r="CC361" s="151">
        <f t="shared" si="233"/>
        <v>0</v>
      </c>
      <c r="CD361" s="151">
        <f t="shared" si="233"/>
        <v>0</v>
      </c>
      <c r="CE361" s="151">
        <f t="shared" si="233"/>
        <v>0</v>
      </c>
      <c r="CF361" s="397"/>
      <c r="CL361" s="169"/>
      <c r="CM361" s="169"/>
      <c r="CN361" s="170"/>
      <c r="CQ361" s="269"/>
    </row>
    <row r="362" spans="1:95" ht="28.15" customHeight="1">
      <c r="A362" s="139" t="s">
        <v>1843</v>
      </c>
      <c r="B362" s="145" t="s">
        <v>1844</v>
      </c>
      <c r="C362" s="145"/>
      <c r="D362" s="145"/>
      <c r="E362" s="145"/>
      <c r="F362" s="145"/>
      <c r="G362" s="147"/>
      <c r="H362" s="145"/>
      <c r="I362" s="145"/>
      <c r="J362" s="142">
        <f>J363</f>
        <v>803516</v>
      </c>
      <c r="K362" s="142">
        <f t="shared" si="232"/>
        <v>803516</v>
      </c>
      <c r="L362" s="142">
        <f t="shared" si="232"/>
        <v>96196</v>
      </c>
      <c r="M362" s="142">
        <f t="shared" si="232"/>
        <v>96196</v>
      </c>
      <c r="N362" s="143">
        <f t="shared" si="232"/>
        <v>642473</v>
      </c>
      <c r="O362" s="143">
        <f t="shared" si="232"/>
        <v>642473</v>
      </c>
      <c r="P362" s="143">
        <f t="shared" si="232"/>
        <v>0</v>
      </c>
      <c r="Q362" s="143">
        <f t="shared" si="232"/>
        <v>0</v>
      </c>
      <c r="R362" s="143">
        <f t="shared" si="232"/>
        <v>272100</v>
      </c>
      <c r="S362" s="143">
        <f t="shared" si="232"/>
        <v>272100</v>
      </c>
      <c r="T362" s="143">
        <f t="shared" si="232"/>
        <v>0</v>
      </c>
      <c r="U362" s="143">
        <f t="shared" si="232"/>
        <v>0</v>
      </c>
      <c r="V362" s="143">
        <f t="shared" si="232"/>
        <v>162100</v>
      </c>
      <c r="W362" s="143">
        <f t="shared" si="232"/>
        <v>162100</v>
      </c>
      <c r="X362" s="143">
        <f t="shared" si="232"/>
        <v>0</v>
      </c>
      <c r="Y362" s="143">
        <f t="shared" si="232"/>
        <v>0</v>
      </c>
      <c r="Z362" s="143">
        <f t="shared" si="232"/>
        <v>10000</v>
      </c>
      <c r="AA362" s="143">
        <f t="shared" si="232"/>
        <v>10000</v>
      </c>
      <c r="AB362" s="143">
        <f t="shared" si="232"/>
        <v>0</v>
      </c>
      <c r="AC362" s="143">
        <f t="shared" si="232"/>
        <v>0</v>
      </c>
      <c r="AD362" s="143">
        <f t="shared" si="232"/>
        <v>10000</v>
      </c>
      <c r="AE362" s="143">
        <f t="shared" si="232"/>
        <v>10000</v>
      </c>
      <c r="AF362" s="143">
        <f t="shared" si="232"/>
        <v>0</v>
      </c>
      <c r="AG362" s="143">
        <f t="shared" si="232"/>
        <v>0</v>
      </c>
      <c r="AH362" s="143">
        <f t="shared" si="232"/>
        <v>40000</v>
      </c>
      <c r="AI362" s="143">
        <f t="shared" si="232"/>
        <v>40000</v>
      </c>
      <c r="AJ362" s="143">
        <f t="shared" si="232"/>
        <v>0</v>
      </c>
      <c r="AK362" s="143">
        <f t="shared" si="232"/>
        <v>0</v>
      </c>
      <c r="AL362" s="143">
        <f t="shared" si="232"/>
        <v>0</v>
      </c>
      <c r="AM362" s="143">
        <f t="shared" si="232"/>
        <v>0</v>
      </c>
      <c r="AN362" s="143">
        <f t="shared" si="232"/>
        <v>0</v>
      </c>
      <c r="AO362" s="143">
        <f t="shared" si="232"/>
        <v>0</v>
      </c>
      <c r="AP362" s="143">
        <f t="shared" si="232"/>
        <v>0</v>
      </c>
      <c r="AQ362" s="143">
        <f t="shared" si="232"/>
        <v>0</v>
      </c>
      <c r="AR362" s="143">
        <f t="shared" si="232"/>
        <v>0</v>
      </c>
      <c r="AS362" s="143">
        <f t="shared" si="232"/>
        <v>0</v>
      </c>
      <c r="AT362" s="143">
        <f t="shared" si="232"/>
        <v>40943</v>
      </c>
      <c r="AU362" s="143">
        <f t="shared" si="232"/>
        <v>40943</v>
      </c>
      <c r="AV362" s="143">
        <f t="shared" si="232"/>
        <v>0</v>
      </c>
      <c r="AW362" s="143">
        <f t="shared" si="232"/>
        <v>0</v>
      </c>
      <c r="AX362" s="143">
        <f t="shared" si="232"/>
        <v>112100</v>
      </c>
      <c r="AY362" s="143">
        <f t="shared" si="232"/>
        <v>112100</v>
      </c>
      <c r="AZ362" s="143">
        <f t="shared" si="232"/>
        <v>0</v>
      </c>
      <c r="BA362" s="143">
        <f t="shared" si="232"/>
        <v>0</v>
      </c>
      <c r="BB362" s="143">
        <f t="shared" si="232"/>
        <v>-943</v>
      </c>
      <c r="BC362" s="143">
        <f t="shared" si="232"/>
        <v>-943</v>
      </c>
      <c r="BD362" s="143">
        <f t="shared" si="232"/>
        <v>0</v>
      </c>
      <c r="BE362" s="143">
        <f t="shared" si="232"/>
        <v>0</v>
      </c>
      <c r="BF362" s="143">
        <f t="shared" si="232"/>
        <v>-943</v>
      </c>
      <c r="BG362" s="143">
        <f t="shared" si="232"/>
        <v>-943</v>
      </c>
      <c r="BH362" s="143">
        <f t="shared" si="232"/>
        <v>0</v>
      </c>
      <c r="BI362" s="143">
        <f t="shared" si="232"/>
        <v>0</v>
      </c>
      <c r="BJ362" s="143">
        <f t="shared" si="232"/>
        <v>112100</v>
      </c>
      <c r="BK362" s="143">
        <f t="shared" si="232"/>
        <v>112100</v>
      </c>
      <c r="BL362" s="143">
        <f t="shared" si="232"/>
        <v>0</v>
      </c>
      <c r="BM362" s="143">
        <f t="shared" si="232"/>
        <v>0</v>
      </c>
      <c r="BN362" s="143">
        <f t="shared" si="232"/>
        <v>480373</v>
      </c>
      <c r="BO362" s="143">
        <f t="shared" si="232"/>
        <v>480373</v>
      </c>
      <c r="BP362" s="143">
        <f t="shared" si="232"/>
        <v>0</v>
      </c>
      <c r="BQ362" s="143">
        <f t="shared" si="232"/>
        <v>0</v>
      </c>
      <c r="BR362" s="143">
        <f t="shared" si="232"/>
        <v>642473</v>
      </c>
      <c r="BS362" s="143">
        <f t="shared" si="232"/>
        <v>642473</v>
      </c>
      <c r="BT362" s="143">
        <f t="shared" si="233"/>
        <v>0</v>
      </c>
      <c r="BU362" s="143">
        <f t="shared" si="233"/>
        <v>0</v>
      </c>
      <c r="BV362" s="142">
        <f t="shared" si="233"/>
        <v>642473</v>
      </c>
      <c r="BW362" s="142">
        <f t="shared" si="233"/>
        <v>642473</v>
      </c>
      <c r="BX362" s="142">
        <f t="shared" si="233"/>
        <v>0</v>
      </c>
      <c r="BY362" s="142">
        <f t="shared" si="233"/>
        <v>0</v>
      </c>
      <c r="BZ362" s="142">
        <f t="shared" si="233"/>
        <v>642473</v>
      </c>
      <c r="CA362" s="142">
        <f t="shared" si="233"/>
        <v>642473</v>
      </c>
      <c r="CB362" s="142">
        <f t="shared" si="233"/>
        <v>0</v>
      </c>
      <c r="CC362" s="142">
        <f t="shared" si="233"/>
        <v>0</v>
      </c>
      <c r="CD362" s="142">
        <f t="shared" si="233"/>
        <v>0</v>
      </c>
      <c r="CE362" s="142">
        <f t="shared" si="233"/>
        <v>0</v>
      </c>
      <c r="CF362" s="257"/>
      <c r="CN362" s="1" t="e">
        <f>CE362-#REF!</f>
        <v>#REF!</v>
      </c>
    </row>
    <row r="363" spans="1:95" ht="28.15" customHeight="1">
      <c r="A363" s="154" t="s">
        <v>21</v>
      </c>
      <c r="B363" s="270" t="s">
        <v>2024</v>
      </c>
      <c r="C363" s="103" t="s">
        <v>8</v>
      </c>
      <c r="D363" s="103"/>
      <c r="E363" s="103"/>
      <c r="F363" s="172" t="s">
        <v>9</v>
      </c>
      <c r="G363" s="189"/>
      <c r="H363" s="172" t="s">
        <v>1863</v>
      </c>
      <c r="I363" s="249" t="s">
        <v>2025</v>
      </c>
      <c r="J363" s="271">
        <v>803516</v>
      </c>
      <c r="K363" s="271">
        <v>803516</v>
      </c>
      <c r="L363" s="157">
        <v>96196</v>
      </c>
      <c r="M363" s="157">
        <v>96196</v>
      </c>
      <c r="N363" s="129">
        <f>574100+68373</f>
        <v>642473</v>
      </c>
      <c r="O363" s="129">
        <f>574100+68373</f>
        <v>642473</v>
      </c>
      <c r="P363" s="129">
        <v>0</v>
      </c>
      <c r="Q363" s="129">
        <v>0</v>
      </c>
      <c r="R363" s="129">
        <v>272100</v>
      </c>
      <c r="S363" s="129">
        <v>272100</v>
      </c>
      <c r="T363" s="129"/>
      <c r="U363" s="129"/>
      <c r="V363" s="129">
        <f t="shared" ref="V363:Y363" si="234">Z363+AH363+AX363</f>
        <v>162100</v>
      </c>
      <c r="W363" s="129">
        <f t="shared" si="234"/>
        <v>162100</v>
      </c>
      <c r="X363" s="129">
        <f t="shared" si="234"/>
        <v>0</v>
      </c>
      <c r="Y363" s="129">
        <f t="shared" si="234"/>
        <v>0</v>
      </c>
      <c r="Z363" s="129">
        <v>10000</v>
      </c>
      <c r="AA363" s="129">
        <v>10000</v>
      </c>
      <c r="AB363" s="129"/>
      <c r="AC363" s="129"/>
      <c r="AD363" s="129">
        <v>10000</v>
      </c>
      <c r="AE363" s="129">
        <v>10000</v>
      </c>
      <c r="AF363" s="129"/>
      <c r="AG363" s="129"/>
      <c r="AH363" s="129">
        <v>40000</v>
      </c>
      <c r="AI363" s="129">
        <v>40000</v>
      </c>
      <c r="AJ363" s="129"/>
      <c r="AK363" s="129"/>
      <c r="AL363" s="129">
        <f t="shared" ref="AL363:AM363" si="235">Z363-AD363</f>
        <v>0</v>
      </c>
      <c r="AM363" s="129">
        <f t="shared" si="235"/>
        <v>0</v>
      </c>
      <c r="AN363" s="129"/>
      <c r="AO363" s="129"/>
      <c r="AP363" s="129"/>
      <c r="AQ363" s="129"/>
      <c r="AR363" s="129"/>
      <c r="AS363" s="129"/>
      <c r="AT363" s="129">
        <v>40943</v>
      </c>
      <c r="AU363" s="129">
        <v>40943</v>
      </c>
      <c r="AV363" s="129"/>
      <c r="AW363" s="129"/>
      <c r="AX363" s="158">
        <v>112100</v>
      </c>
      <c r="AY363" s="129">
        <v>112100</v>
      </c>
      <c r="AZ363" s="129"/>
      <c r="BA363" s="129"/>
      <c r="BB363" s="129">
        <f t="shared" ref="BB363:BC363" si="236">AH363-AT363</f>
        <v>-943</v>
      </c>
      <c r="BC363" s="129">
        <f t="shared" si="236"/>
        <v>-943</v>
      </c>
      <c r="BD363" s="129"/>
      <c r="BE363" s="129"/>
      <c r="BF363" s="129">
        <f t="shared" ref="BF363:BG363" si="237">BB363</f>
        <v>-943</v>
      </c>
      <c r="BG363" s="129">
        <f t="shared" si="237"/>
        <v>-943</v>
      </c>
      <c r="BH363" s="129"/>
      <c r="BI363" s="129"/>
      <c r="BJ363" s="129">
        <f t="shared" ref="BJ363:BK363" si="238">AX363</f>
        <v>112100</v>
      </c>
      <c r="BK363" s="129">
        <f t="shared" si="238"/>
        <v>112100</v>
      </c>
      <c r="BL363" s="129"/>
      <c r="BM363" s="129"/>
      <c r="BN363" s="129">
        <f t="shared" ref="BN363:BQ363" si="239">N363-V363</f>
        <v>480373</v>
      </c>
      <c r="BO363" s="129">
        <f t="shared" si="239"/>
        <v>480373</v>
      </c>
      <c r="BP363" s="129">
        <f t="shared" si="239"/>
        <v>0</v>
      </c>
      <c r="BQ363" s="129">
        <f t="shared" si="239"/>
        <v>0</v>
      </c>
      <c r="BR363" s="129">
        <f>574100+68373</f>
        <v>642473</v>
      </c>
      <c r="BS363" s="129">
        <f>574100+68373</f>
        <v>642473</v>
      </c>
      <c r="BT363" s="129">
        <v>0</v>
      </c>
      <c r="BU363" s="129">
        <v>0</v>
      </c>
      <c r="BV363" s="157">
        <f>574100+68373</f>
        <v>642473</v>
      </c>
      <c r="BW363" s="157">
        <f>574100+68373</f>
        <v>642473</v>
      </c>
      <c r="BX363" s="157">
        <v>0</v>
      </c>
      <c r="BY363" s="157">
        <v>0</v>
      </c>
      <c r="BZ363" s="157">
        <f>574100+68373</f>
        <v>642473</v>
      </c>
      <c r="CA363" s="157">
        <f>574100+68373</f>
        <v>642473</v>
      </c>
      <c r="CB363" s="157">
        <v>0</v>
      </c>
      <c r="CC363" s="157">
        <v>0</v>
      </c>
      <c r="CD363" s="157">
        <f t="shared" si="201"/>
        <v>0</v>
      </c>
      <c r="CE363" s="157">
        <f t="shared" si="202"/>
        <v>0</v>
      </c>
      <c r="CF363" s="225"/>
      <c r="CN363" s="1" t="e">
        <f>CE363-#REF!</f>
        <v>#REF!</v>
      </c>
    </row>
    <row r="364" spans="1:95" s="168" customFormat="1" ht="28.15" customHeight="1">
      <c r="A364" s="148" t="s">
        <v>1547</v>
      </c>
      <c r="B364" s="149" t="s">
        <v>1893</v>
      </c>
      <c r="C364" s="267"/>
      <c r="D364" s="267"/>
      <c r="E364" s="267"/>
      <c r="F364" s="267"/>
      <c r="G364" s="268"/>
      <c r="H364" s="267"/>
      <c r="I364" s="267"/>
      <c r="J364" s="151">
        <f t="shared" ref="J364:BU364" si="240">J365+J374</f>
        <v>4508943</v>
      </c>
      <c r="K364" s="151">
        <f t="shared" si="240"/>
        <v>4501881</v>
      </c>
      <c r="L364" s="151">
        <f t="shared" si="240"/>
        <v>0</v>
      </c>
      <c r="M364" s="151">
        <f t="shared" si="240"/>
        <v>0</v>
      </c>
      <c r="N364" s="152">
        <f t="shared" si="240"/>
        <v>1210631</v>
      </c>
      <c r="O364" s="152">
        <f t="shared" si="240"/>
        <v>1182051</v>
      </c>
      <c r="P364" s="152">
        <f t="shared" si="240"/>
        <v>0</v>
      </c>
      <c r="Q364" s="152">
        <f t="shared" si="240"/>
        <v>0</v>
      </c>
      <c r="R364" s="152">
        <f t="shared" si="240"/>
        <v>289980</v>
      </c>
      <c r="S364" s="152">
        <f t="shared" si="240"/>
        <v>283730</v>
      </c>
      <c r="T364" s="152">
        <f t="shared" si="240"/>
        <v>0</v>
      </c>
      <c r="U364" s="152">
        <f t="shared" si="240"/>
        <v>0</v>
      </c>
      <c r="V364" s="152">
        <f t="shared" si="240"/>
        <v>58940</v>
      </c>
      <c r="W364" s="152">
        <f t="shared" si="240"/>
        <v>58940</v>
      </c>
      <c r="X364" s="152">
        <f t="shared" si="240"/>
        <v>0</v>
      </c>
      <c r="Y364" s="152">
        <f t="shared" si="240"/>
        <v>0</v>
      </c>
      <c r="Z364" s="152">
        <f t="shared" si="240"/>
        <v>43081.729999999996</v>
      </c>
      <c r="AA364" s="152">
        <f t="shared" si="240"/>
        <v>43081.729999999996</v>
      </c>
      <c r="AB364" s="152">
        <f t="shared" si="240"/>
        <v>0</v>
      </c>
      <c r="AC364" s="152">
        <f t="shared" si="240"/>
        <v>0</v>
      </c>
      <c r="AD364" s="152">
        <f t="shared" si="240"/>
        <v>43081.729999999996</v>
      </c>
      <c r="AE364" s="152">
        <f t="shared" si="240"/>
        <v>43081.729999999996</v>
      </c>
      <c r="AF364" s="152">
        <f t="shared" si="240"/>
        <v>0</v>
      </c>
      <c r="AG364" s="152">
        <f t="shared" si="240"/>
        <v>0</v>
      </c>
      <c r="AH364" s="152">
        <f t="shared" si="240"/>
        <v>14602.27</v>
      </c>
      <c r="AI364" s="152">
        <f t="shared" si="240"/>
        <v>14602.27</v>
      </c>
      <c r="AJ364" s="152">
        <f t="shared" si="240"/>
        <v>0</v>
      </c>
      <c r="AK364" s="152">
        <f t="shared" si="240"/>
        <v>0</v>
      </c>
      <c r="AL364" s="152">
        <f t="shared" si="240"/>
        <v>0</v>
      </c>
      <c r="AM364" s="152">
        <f t="shared" si="240"/>
        <v>0</v>
      </c>
      <c r="AN364" s="152">
        <f t="shared" si="240"/>
        <v>0</v>
      </c>
      <c r="AO364" s="152">
        <f t="shared" si="240"/>
        <v>0</v>
      </c>
      <c r="AP364" s="152">
        <f t="shared" si="240"/>
        <v>0</v>
      </c>
      <c r="AQ364" s="152">
        <f t="shared" si="240"/>
        <v>0</v>
      </c>
      <c r="AR364" s="152">
        <f t="shared" si="240"/>
        <v>0</v>
      </c>
      <c r="AS364" s="152">
        <f t="shared" si="240"/>
        <v>0</v>
      </c>
      <c r="AT364" s="152">
        <f t="shared" si="240"/>
        <v>8370.6769999999997</v>
      </c>
      <c r="AU364" s="152">
        <f t="shared" si="240"/>
        <v>8370.6769999999997</v>
      </c>
      <c r="AV364" s="152">
        <f t="shared" si="240"/>
        <v>0</v>
      </c>
      <c r="AW364" s="152">
        <f t="shared" si="240"/>
        <v>0</v>
      </c>
      <c r="AX364" s="152">
        <f t="shared" si="240"/>
        <v>1256</v>
      </c>
      <c r="AY364" s="152">
        <f t="shared" si="240"/>
        <v>1256</v>
      </c>
      <c r="AZ364" s="152">
        <f t="shared" si="240"/>
        <v>0</v>
      </c>
      <c r="BA364" s="152">
        <f t="shared" si="240"/>
        <v>0</v>
      </c>
      <c r="BB364" s="152">
        <f t="shared" si="240"/>
        <v>1629.3230000000003</v>
      </c>
      <c r="BC364" s="152">
        <f t="shared" si="240"/>
        <v>1629.3230000000003</v>
      </c>
      <c r="BD364" s="152">
        <f t="shared" si="240"/>
        <v>0</v>
      </c>
      <c r="BE364" s="152">
        <f t="shared" si="240"/>
        <v>0</v>
      </c>
      <c r="BF364" s="152">
        <f t="shared" si="240"/>
        <v>1629.3230000000003</v>
      </c>
      <c r="BG364" s="152">
        <f t="shared" si="240"/>
        <v>1629.3230000000003</v>
      </c>
      <c r="BH364" s="152">
        <f t="shared" si="240"/>
        <v>0</v>
      </c>
      <c r="BI364" s="152">
        <f t="shared" si="240"/>
        <v>0</v>
      </c>
      <c r="BJ364" s="152">
        <f t="shared" si="240"/>
        <v>1256</v>
      </c>
      <c r="BK364" s="152">
        <f t="shared" si="240"/>
        <v>1256</v>
      </c>
      <c r="BL364" s="152">
        <f t="shared" si="240"/>
        <v>0</v>
      </c>
      <c r="BM364" s="152">
        <f t="shared" si="240"/>
        <v>0</v>
      </c>
      <c r="BN364" s="152">
        <f t="shared" si="240"/>
        <v>757134</v>
      </c>
      <c r="BO364" s="152">
        <f t="shared" si="240"/>
        <v>728554</v>
      </c>
      <c r="BP364" s="152">
        <f t="shared" si="240"/>
        <v>0</v>
      </c>
      <c r="BQ364" s="152">
        <f t="shared" si="240"/>
        <v>0</v>
      </c>
      <c r="BR364" s="152">
        <f t="shared" si="240"/>
        <v>1228631</v>
      </c>
      <c r="BS364" s="152">
        <f t="shared" si="240"/>
        <v>1200051</v>
      </c>
      <c r="BT364" s="152">
        <f t="shared" si="240"/>
        <v>0</v>
      </c>
      <c r="BU364" s="152">
        <f t="shared" si="240"/>
        <v>0</v>
      </c>
      <c r="BV364" s="151">
        <f t="shared" ref="BV364:CE364" si="241">BV365+BV374</f>
        <v>1228631</v>
      </c>
      <c r="BW364" s="151">
        <f t="shared" si="241"/>
        <v>1200051</v>
      </c>
      <c r="BX364" s="151">
        <f t="shared" si="241"/>
        <v>0</v>
      </c>
      <c r="BY364" s="151">
        <f t="shared" si="241"/>
        <v>0</v>
      </c>
      <c r="BZ364" s="151">
        <f t="shared" si="241"/>
        <v>1199543</v>
      </c>
      <c r="CA364" s="151">
        <f t="shared" si="241"/>
        <v>1160963</v>
      </c>
      <c r="CB364" s="151">
        <f t="shared" si="241"/>
        <v>0</v>
      </c>
      <c r="CC364" s="151">
        <f t="shared" si="241"/>
        <v>0</v>
      </c>
      <c r="CD364" s="151">
        <f t="shared" si="241"/>
        <v>48882.000000000015</v>
      </c>
      <c r="CE364" s="151">
        <f t="shared" si="241"/>
        <v>87970</v>
      </c>
      <c r="CF364" s="397"/>
      <c r="CL364" s="169"/>
      <c r="CM364" s="169"/>
      <c r="CN364" s="170"/>
      <c r="CQ364" s="269"/>
    </row>
    <row r="365" spans="1:95" s="168" customFormat="1" ht="28.15" customHeight="1">
      <c r="A365" s="148" t="s">
        <v>1843</v>
      </c>
      <c r="B365" s="150" t="s">
        <v>1844</v>
      </c>
      <c r="C365" s="267"/>
      <c r="D365" s="267"/>
      <c r="E365" s="267"/>
      <c r="F365" s="267"/>
      <c r="G365" s="268"/>
      <c r="H365" s="267"/>
      <c r="I365" s="267"/>
      <c r="J365" s="151">
        <f t="shared" ref="J365:M365" si="242">SUM(J366:J373)</f>
        <v>482013</v>
      </c>
      <c r="K365" s="151">
        <f t="shared" si="242"/>
        <v>474951</v>
      </c>
      <c r="L365" s="151">
        <f t="shared" si="242"/>
        <v>0</v>
      </c>
      <c r="M365" s="151">
        <f t="shared" si="242"/>
        <v>0</v>
      </c>
      <c r="N365" s="152">
        <f t="shared" ref="N365:BY365" si="243">SUM(N366:N373)</f>
        <v>438056</v>
      </c>
      <c r="O365" s="152">
        <f t="shared" si="243"/>
        <v>409476</v>
      </c>
      <c r="P365" s="152">
        <f t="shared" si="243"/>
        <v>0</v>
      </c>
      <c r="Q365" s="152">
        <f t="shared" si="243"/>
        <v>0</v>
      </c>
      <c r="R365" s="152">
        <f t="shared" si="243"/>
        <v>69980</v>
      </c>
      <c r="S365" s="152">
        <f t="shared" si="243"/>
        <v>63730</v>
      </c>
      <c r="T365" s="152">
        <f t="shared" si="243"/>
        <v>0</v>
      </c>
      <c r="U365" s="152">
        <f t="shared" si="243"/>
        <v>0</v>
      </c>
      <c r="V365" s="152">
        <f t="shared" si="243"/>
        <v>58940</v>
      </c>
      <c r="W365" s="152">
        <f t="shared" si="243"/>
        <v>58940</v>
      </c>
      <c r="X365" s="152">
        <f t="shared" si="243"/>
        <v>0</v>
      </c>
      <c r="Y365" s="152">
        <f t="shared" si="243"/>
        <v>0</v>
      </c>
      <c r="Z365" s="152">
        <f t="shared" si="243"/>
        <v>43081.729999999996</v>
      </c>
      <c r="AA365" s="152">
        <f t="shared" si="243"/>
        <v>43081.729999999996</v>
      </c>
      <c r="AB365" s="152">
        <f t="shared" si="243"/>
        <v>0</v>
      </c>
      <c r="AC365" s="152">
        <f t="shared" si="243"/>
        <v>0</v>
      </c>
      <c r="AD365" s="152">
        <f t="shared" si="243"/>
        <v>43081.729999999996</v>
      </c>
      <c r="AE365" s="152">
        <f t="shared" si="243"/>
        <v>43081.729999999996</v>
      </c>
      <c r="AF365" s="152">
        <f t="shared" si="243"/>
        <v>0</v>
      </c>
      <c r="AG365" s="152">
        <f t="shared" si="243"/>
        <v>0</v>
      </c>
      <c r="AH365" s="152">
        <f t="shared" si="243"/>
        <v>14602.27</v>
      </c>
      <c r="AI365" s="152">
        <f t="shared" si="243"/>
        <v>14602.27</v>
      </c>
      <c r="AJ365" s="152">
        <f t="shared" si="243"/>
        <v>0</v>
      </c>
      <c r="AK365" s="152">
        <f t="shared" si="243"/>
        <v>0</v>
      </c>
      <c r="AL365" s="152">
        <f t="shared" si="243"/>
        <v>0</v>
      </c>
      <c r="AM365" s="152">
        <f t="shared" si="243"/>
        <v>0</v>
      </c>
      <c r="AN365" s="152">
        <f t="shared" si="243"/>
        <v>0</v>
      </c>
      <c r="AO365" s="152">
        <f t="shared" si="243"/>
        <v>0</v>
      </c>
      <c r="AP365" s="152">
        <f t="shared" si="243"/>
        <v>0</v>
      </c>
      <c r="AQ365" s="152">
        <f t="shared" si="243"/>
        <v>0</v>
      </c>
      <c r="AR365" s="152">
        <f t="shared" si="243"/>
        <v>0</v>
      </c>
      <c r="AS365" s="152">
        <f t="shared" si="243"/>
        <v>0</v>
      </c>
      <c r="AT365" s="152">
        <f t="shared" si="243"/>
        <v>8370.6769999999997</v>
      </c>
      <c r="AU365" s="152">
        <f t="shared" si="243"/>
        <v>8370.6769999999997</v>
      </c>
      <c r="AV365" s="152">
        <f t="shared" si="243"/>
        <v>0</v>
      </c>
      <c r="AW365" s="152">
        <f t="shared" si="243"/>
        <v>0</v>
      </c>
      <c r="AX365" s="152">
        <f t="shared" si="243"/>
        <v>1256</v>
      </c>
      <c r="AY365" s="152">
        <f t="shared" si="243"/>
        <v>1256</v>
      </c>
      <c r="AZ365" s="152">
        <f t="shared" si="243"/>
        <v>0</v>
      </c>
      <c r="BA365" s="152">
        <f t="shared" si="243"/>
        <v>0</v>
      </c>
      <c r="BB365" s="152">
        <f t="shared" si="243"/>
        <v>1629.3230000000003</v>
      </c>
      <c r="BC365" s="152">
        <f t="shared" si="243"/>
        <v>1629.3230000000003</v>
      </c>
      <c r="BD365" s="152">
        <f t="shared" si="243"/>
        <v>0</v>
      </c>
      <c r="BE365" s="152">
        <f t="shared" si="243"/>
        <v>0</v>
      </c>
      <c r="BF365" s="152">
        <f t="shared" si="243"/>
        <v>1629.3230000000003</v>
      </c>
      <c r="BG365" s="152">
        <f t="shared" si="243"/>
        <v>1629.3230000000003</v>
      </c>
      <c r="BH365" s="152">
        <f t="shared" si="243"/>
        <v>0</v>
      </c>
      <c r="BI365" s="152">
        <f t="shared" si="243"/>
        <v>0</v>
      </c>
      <c r="BJ365" s="152">
        <f t="shared" si="243"/>
        <v>1256</v>
      </c>
      <c r="BK365" s="152">
        <f t="shared" si="243"/>
        <v>1256</v>
      </c>
      <c r="BL365" s="152">
        <f t="shared" si="243"/>
        <v>0</v>
      </c>
      <c r="BM365" s="152">
        <f t="shared" si="243"/>
        <v>0</v>
      </c>
      <c r="BN365" s="152">
        <f t="shared" si="243"/>
        <v>340134</v>
      </c>
      <c r="BO365" s="152">
        <f t="shared" si="243"/>
        <v>311554</v>
      </c>
      <c r="BP365" s="152">
        <f t="shared" si="243"/>
        <v>0</v>
      </c>
      <c r="BQ365" s="152">
        <f t="shared" si="243"/>
        <v>0</v>
      </c>
      <c r="BR365" s="152">
        <f t="shared" si="243"/>
        <v>438056</v>
      </c>
      <c r="BS365" s="152">
        <f t="shared" si="243"/>
        <v>409476</v>
      </c>
      <c r="BT365" s="152">
        <f t="shared" si="243"/>
        <v>0</v>
      </c>
      <c r="BU365" s="152">
        <f t="shared" si="243"/>
        <v>0</v>
      </c>
      <c r="BV365" s="151">
        <f t="shared" si="243"/>
        <v>422050.38300000003</v>
      </c>
      <c r="BW365" s="151">
        <f t="shared" si="243"/>
        <v>393470.38300000003</v>
      </c>
      <c r="BX365" s="151">
        <f t="shared" si="243"/>
        <v>0</v>
      </c>
      <c r="BY365" s="151">
        <f t="shared" si="243"/>
        <v>0</v>
      </c>
      <c r="BZ365" s="151">
        <f t="shared" ref="BZ365:CE365" si="244">SUM(BZ366:BZ373)</f>
        <v>380650.38300000003</v>
      </c>
      <c r="CA365" s="151">
        <f t="shared" si="244"/>
        <v>342070.38300000003</v>
      </c>
      <c r="CB365" s="151">
        <f t="shared" si="244"/>
        <v>0</v>
      </c>
      <c r="CC365" s="151">
        <f t="shared" si="244"/>
        <v>0</v>
      </c>
      <c r="CD365" s="151">
        <f t="shared" si="244"/>
        <v>0</v>
      </c>
      <c r="CE365" s="151">
        <f t="shared" si="244"/>
        <v>51400</v>
      </c>
      <c r="CF365" s="397"/>
      <c r="CG365" s="272"/>
      <c r="CL365" s="169"/>
      <c r="CM365" s="169"/>
      <c r="CN365" s="170"/>
      <c r="CQ365" s="269"/>
    </row>
    <row r="366" spans="1:95" ht="38.25">
      <c r="A366" s="154" t="s">
        <v>21</v>
      </c>
      <c r="B366" s="246" t="s">
        <v>1988</v>
      </c>
      <c r="C366" s="247" t="s">
        <v>1989</v>
      </c>
      <c r="D366" s="248"/>
      <c r="E366" s="248"/>
      <c r="F366" s="249" t="s">
        <v>30</v>
      </c>
      <c r="G366" s="189"/>
      <c r="H366" s="172"/>
      <c r="I366" s="250" t="s">
        <v>1990</v>
      </c>
      <c r="J366" s="251">
        <v>22615</v>
      </c>
      <c r="K366" s="251">
        <v>22615</v>
      </c>
      <c r="L366" s="157"/>
      <c r="M366" s="157"/>
      <c r="N366" s="129">
        <v>11300</v>
      </c>
      <c r="O366" s="129">
        <v>11300</v>
      </c>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29"/>
      <c r="AL366" s="129"/>
      <c r="AM366" s="129"/>
      <c r="AN366" s="129"/>
      <c r="AO366" s="129"/>
      <c r="AP366" s="129"/>
      <c r="AQ366" s="129"/>
      <c r="AR366" s="129"/>
      <c r="AS366" s="129"/>
      <c r="AT366" s="129"/>
      <c r="AU366" s="129"/>
      <c r="AV366" s="129"/>
      <c r="AW366" s="129"/>
      <c r="AX366" s="158"/>
      <c r="AY366" s="129"/>
      <c r="AZ366" s="129"/>
      <c r="BA366" s="129"/>
      <c r="BB366" s="129"/>
      <c r="BC366" s="129"/>
      <c r="BD366" s="129"/>
      <c r="BE366" s="129"/>
      <c r="BF366" s="129"/>
      <c r="BG366" s="129"/>
      <c r="BH366" s="129"/>
      <c r="BI366" s="129"/>
      <c r="BJ366" s="129"/>
      <c r="BK366" s="129"/>
      <c r="BL366" s="129"/>
      <c r="BM366" s="129"/>
      <c r="BN366" s="129"/>
      <c r="BO366" s="129"/>
      <c r="BP366" s="129"/>
      <c r="BQ366" s="129"/>
      <c r="BR366" s="129">
        <v>11300</v>
      </c>
      <c r="BS366" s="129">
        <v>11300</v>
      </c>
      <c r="BT366" s="129"/>
      <c r="BU366" s="129"/>
      <c r="BV366" s="157"/>
      <c r="BW366" s="157"/>
      <c r="BX366" s="157"/>
      <c r="BY366" s="157"/>
      <c r="BZ366" s="157"/>
      <c r="CA366" s="157"/>
      <c r="CB366" s="157"/>
      <c r="CC366" s="157"/>
      <c r="CD366" s="157">
        <f t="shared" si="201"/>
        <v>0</v>
      </c>
      <c r="CE366" s="157">
        <f t="shared" si="202"/>
        <v>0</v>
      </c>
      <c r="CF366" s="159" t="s">
        <v>2026</v>
      </c>
      <c r="CN366" s="1"/>
    </row>
    <row r="367" spans="1:95" ht="27.75" customHeight="1">
      <c r="A367" s="154" t="s">
        <v>21</v>
      </c>
      <c r="B367" s="246" t="s">
        <v>2027</v>
      </c>
      <c r="C367" s="247" t="s">
        <v>8</v>
      </c>
      <c r="D367" s="248"/>
      <c r="E367" s="248"/>
      <c r="F367" s="249" t="s">
        <v>9</v>
      </c>
      <c r="G367" s="189"/>
      <c r="H367" s="172"/>
      <c r="I367" s="250" t="s">
        <v>2028</v>
      </c>
      <c r="J367" s="251">
        <v>30800</v>
      </c>
      <c r="K367" s="251">
        <v>30800</v>
      </c>
      <c r="L367" s="157"/>
      <c r="M367" s="157"/>
      <c r="N367" s="129">
        <v>27682</v>
      </c>
      <c r="O367" s="129">
        <v>27682</v>
      </c>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58"/>
      <c r="AY367" s="129"/>
      <c r="AZ367" s="129"/>
      <c r="BA367" s="129"/>
      <c r="BB367" s="129"/>
      <c r="BC367" s="129"/>
      <c r="BD367" s="129"/>
      <c r="BE367" s="129"/>
      <c r="BF367" s="129"/>
      <c r="BG367" s="129"/>
      <c r="BH367" s="129"/>
      <c r="BI367" s="129"/>
      <c r="BJ367" s="129"/>
      <c r="BK367" s="129"/>
      <c r="BL367" s="129"/>
      <c r="BM367" s="129"/>
      <c r="BN367" s="129"/>
      <c r="BO367" s="129"/>
      <c r="BP367" s="129"/>
      <c r="BQ367" s="129"/>
      <c r="BR367" s="129">
        <v>27682</v>
      </c>
      <c r="BS367" s="129">
        <v>27682</v>
      </c>
      <c r="BT367" s="129"/>
      <c r="BU367" s="129"/>
      <c r="BV367" s="157">
        <v>27682</v>
      </c>
      <c r="BW367" s="157">
        <v>27682</v>
      </c>
      <c r="BX367" s="157"/>
      <c r="BY367" s="157"/>
      <c r="BZ367" s="157">
        <v>27682</v>
      </c>
      <c r="CA367" s="157">
        <v>27682</v>
      </c>
      <c r="CB367" s="157"/>
      <c r="CC367" s="157"/>
      <c r="CD367" s="157">
        <f t="shared" si="201"/>
        <v>0</v>
      </c>
      <c r="CE367" s="157">
        <f t="shared" si="202"/>
        <v>0</v>
      </c>
      <c r="CF367" s="225"/>
      <c r="CN367" s="1"/>
    </row>
    <row r="368" spans="1:95" ht="30" customHeight="1">
      <c r="A368" s="154" t="s">
        <v>21</v>
      </c>
      <c r="B368" s="246" t="s">
        <v>1462</v>
      </c>
      <c r="C368" s="248" t="s">
        <v>8</v>
      </c>
      <c r="D368" s="248"/>
      <c r="E368" s="248"/>
      <c r="F368" s="172" t="s">
        <v>9</v>
      </c>
      <c r="G368" s="189"/>
      <c r="H368" s="172" t="s">
        <v>18</v>
      </c>
      <c r="I368" s="250" t="s">
        <v>1463</v>
      </c>
      <c r="J368" s="251">
        <v>46000</v>
      </c>
      <c r="K368" s="251">
        <v>46000</v>
      </c>
      <c r="L368" s="157"/>
      <c r="M368" s="157"/>
      <c r="N368" s="129">
        <v>41400</v>
      </c>
      <c r="O368" s="129">
        <v>41400</v>
      </c>
      <c r="P368" s="129">
        <v>0</v>
      </c>
      <c r="Q368" s="129">
        <v>0</v>
      </c>
      <c r="R368" s="129">
        <v>41400</v>
      </c>
      <c r="S368" s="129">
        <v>41400</v>
      </c>
      <c r="T368" s="129"/>
      <c r="U368" s="129"/>
      <c r="V368" s="129">
        <f t="shared" ref="V368:Y372" si="245">Z368+AH368+AX368</f>
        <v>0</v>
      </c>
      <c r="W368" s="129">
        <f t="shared" si="245"/>
        <v>0</v>
      </c>
      <c r="X368" s="129">
        <f t="shared" si="245"/>
        <v>0</v>
      </c>
      <c r="Y368" s="129">
        <f t="shared" si="245"/>
        <v>0</v>
      </c>
      <c r="Z368" s="129"/>
      <c r="AA368" s="129"/>
      <c r="AB368" s="129"/>
      <c r="AC368" s="129"/>
      <c r="AD368" s="129"/>
      <c r="AE368" s="129"/>
      <c r="AF368" s="129"/>
      <c r="AG368" s="129"/>
      <c r="AH368" s="129"/>
      <c r="AI368" s="129"/>
      <c r="AJ368" s="129"/>
      <c r="AK368" s="129"/>
      <c r="AL368" s="129">
        <f>Z368-AD368</f>
        <v>0</v>
      </c>
      <c r="AM368" s="129">
        <f>AA368-AE368</f>
        <v>0</v>
      </c>
      <c r="AN368" s="129"/>
      <c r="AO368" s="129"/>
      <c r="AP368" s="129"/>
      <c r="AQ368" s="129"/>
      <c r="AR368" s="129"/>
      <c r="AS368" s="129"/>
      <c r="AT368" s="129">
        <v>0</v>
      </c>
      <c r="AU368" s="129">
        <v>0</v>
      </c>
      <c r="AV368" s="129"/>
      <c r="AW368" s="129"/>
      <c r="AX368" s="158">
        <f>AY368</f>
        <v>0</v>
      </c>
      <c r="AY368" s="129"/>
      <c r="AZ368" s="129"/>
      <c r="BA368" s="129"/>
      <c r="BB368" s="129">
        <f>AH368-AT368</f>
        <v>0</v>
      </c>
      <c r="BC368" s="129">
        <f>AI368-AU368</f>
        <v>0</v>
      </c>
      <c r="BD368" s="129"/>
      <c r="BE368" s="129"/>
      <c r="BF368" s="129">
        <f>BB368</f>
        <v>0</v>
      </c>
      <c r="BG368" s="129">
        <f>BC368</f>
        <v>0</v>
      </c>
      <c r="BH368" s="129"/>
      <c r="BI368" s="129"/>
      <c r="BJ368" s="129">
        <f>AX368</f>
        <v>0</v>
      </c>
      <c r="BK368" s="129">
        <f>AY368</f>
        <v>0</v>
      </c>
      <c r="BL368" s="129"/>
      <c r="BM368" s="129"/>
      <c r="BN368" s="129">
        <f t="shared" ref="BN368:BQ372" si="246">N368-V368</f>
        <v>41400</v>
      </c>
      <c r="BO368" s="129">
        <f t="shared" si="246"/>
        <v>41400</v>
      </c>
      <c r="BP368" s="129">
        <f t="shared" si="246"/>
        <v>0</v>
      </c>
      <c r="BQ368" s="129">
        <f t="shared" si="246"/>
        <v>0</v>
      </c>
      <c r="BR368" s="129">
        <v>41400</v>
      </c>
      <c r="BS368" s="129">
        <v>41400</v>
      </c>
      <c r="BT368" s="129">
        <v>0</v>
      </c>
      <c r="BU368" s="129">
        <v>0</v>
      </c>
      <c r="BV368" s="157">
        <v>41400</v>
      </c>
      <c r="BW368" s="157">
        <v>41400</v>
      </c>
      <c r="BX368" s="157">
        <v>0</v>
      </c>
      <c r="BY368" s="157">
        <v>0</v>
      </c>
      <c r="BZ368" s="157">
        <v>0</v>
      </c>
      <c r="CA368" s="157">
        <v>0</v>
      </c>
      <c r="CB368" s="157">
        <v>0</v>
      </c>
      <c r="CC368" s="157">
        <v>0</v>
      </c>
      <c r="CD368" s="157">
        <f t="shared" si="201"/>
        <v>0</v>
      </c>
      <c r="CE368" s="157">
        <f t="shared" si="202"/>
        <v>41400</v>
      </c>
      <c r="CF368" s="225"/>
      <c r="CN368" s="1" t="e">
        <f>CE368-#REF!</f>
        <v>#REF!</v>
      </c>
    </row>
    <row r="369" spans="1:95" ht="28.15" customHeight="1">
      <c r="A369" s="154" t="s">
        <v>21</v>
      </c>
      <c r="B369" s="270" t="s">
        <v>2029</v>
      </c>
      <c r="C369" s="248" t="s">
        <v>8</v>
      </c>
      <c r="D369" s="248"/>
      <c r="E369" s="248"/>
      <c r="F369" s="249" t="s">
        <v>9</v>
      </c>
      <c r="G369" s="249" t="s">
        <v>2030</v>
      </c>
      <c r="H369" s="249" t="s">
        <v>1683</v>
      </c>
      <c r="I369" s="249" t="s">
        <v>2031</v>
      </c>
      <c r="J369" s="271">
        <v>73238</v>
      </c>
      <c r="K369" s="271">
        <v>73238</v>
      </c>
      <c r="L369" s="157"/>
      <c r="M369" s="157"/>
      <c r="N369" s="129">
        <v>65914.2</v>
      </c>
      <c r="O369" s="129">
        <v>65914.2</v>
      </c>
      <c r="P369" s="129"/>
      <c r="Q369" s="129"/>
      <c r="R369" s="129"/>
      <c r="S369" s="129"/>
      <c r="T369" s="129"/>
      <c r="U369" s="129"/>
      <c r="V369" s="129">
        <f t="shared" si="245"/>
        <v>23842</v>
      </c>
      <c r="W369" s="129">
        <f t="shared" si="245"/>
        <v>23842</v>
      </c>
      <c r="X369" s="129">
        <f t="shared" si="245"/>
        <v>0</v>
      </c>
      <c r="Y369" s="129">
        <f t="shared" si="245"/>
        <v>0</v>
      </c>
      <c r="Z369" s="129">
        <v>21660.79</v>
      </c>
      <c r="AA369" s="129">
        <v>21660.79</v>
      </c>
      <c r="AB369" s="129"/>
      <c r="AC369" s="129"/>
      <c r="AD369" s="129">
        <v>21660.79</v>
      </c>
      <c r="AE369" s="129">
        <v>21660.79</v>
      </c>
      <c r="AF369" s="129"/>
      <c r="AG369" s="129"/>
      <c r="AH369" s="129">
        <v>2181.2099999999991</v>
      </c>
      <c r="AI369" s="129">
        <v>2181.2099999999991</v>
      </c>
      <c r="AJ369" s="129"/>
      <c r="AK369" s="129"/>
      <c r="AL369" s="129"/>
      <c r="AM369" s="129"/>
      <c r="AN369" s="129"/>
      <c r="AO369" s="129"/>
      <c r="AP369" s="129"/>
      <c r="AQ369" s="129"/>
      <c r="AR369" s="129"/>
      <c r="AS369" s="129"/>
      <c r="AT369" s="129"/>
      <c r="AU369" s="129"/>
      <c r="AV369" s="129"/>
      <c r="AW369" s="129"/>
      <c r="AX369" s="158"/>
      <c r="AY369" s="129"/>
      <c r="AZ369" s="129"/>
      <c r="BA369" s="129"/>
      <c r="BB369" s="129"/>
      <c r="BC369" s="129"/>
      <c r="BD369" s="129"/>
      <c r="BE369" s="129"/>
      <c r="BF369" s="129"/>
      <c r="BG369" s="129"/>
      <c r="BH369" s="129"/>
      <c r="BI369" s="129"/>
      <c r="BJ369" s="129"/>
      <c r="BK369" s="129"/>
      <c r="BL369" s="129"/>
      <c r="BM369" s="129"/>
      <c r="BN369" s="129">
        <f t="shared" si="246"/>
        <v>42072.2</v>
      </c>
      <c r="BO369" s="129">
        <f t="shared" si="246"/>
        <v>42072.2</v>
      </c>
      <c r="BP369" s="129">
        <f t="shared" si="246"/>
        <v>0</v>
      </c>
      <c r="BQ369" s="129">
        <f t="shared" si="246"/>
        <v>0</v>
      </c>
      <c r="BR369" s="129">
        <v>65914.2</v>
      </c>
      <c r="BS369" s="129">
        <v>65914.2</v>
      </c>
      <c r="BT369" s="129"/>
      <c r="BU369" s="129"/>
      <c r="BV369" s="157">
        <v>70843.03</v>
      </c>
      <c r="BW369" s="157">
        <v>70843.03</v>
      </c>
      <c r="BX369" s="157"/>
      <c r="BY369" s="157"/>
      <c r="BZ369" s="157">
        <v>70843.03</v>
      </c>
      <c r="CA369" s="157">
        <v>70843.03</v>
      </c>
      <c r="CB369" s="157"/>
      <c r="CC369" s="157"/>
      <c r="CD369" s="157">
        <f t="shared" si="201"/>
        <v>0</v>
      </c>
      <c r="CE369" s="157">
        <f t="shared" si="202"/>
        <v>0</v>
      </c>
      <c r="CF369" s="225"/>
      <c r="CN369" s="1"/>
    </row>
    <row r="370" spans="1:95" ht="38.25">
      <c r="A370" s="154" t="s">
        <v>21</v>
      </c>
      <c r="B370" s="270" t="s">
        <v>2032</v>
      </c>
      <c r="C370" s="248" t="s">
        <v>8</v>
      </c>
      <c r="D370" s="248"/>
      <c r="E370" s="248"/>
      <c r="F370" s="249" t="s">
        <v>9</v>
      </c>
      <c r="G370" s="249"/>
      <c r="H370" s="249" t="s">
        <v>1683</v>
      </c>
      <c r="I370" s="385" t="s">
        <v>2033</v>
      </c>
      <c r="J370" s="386">
        <v>151743</v>
      </c>
      <c r="K370" s="386">
        <v>151743</v>
      </c>
      <c r="L370" s="157"/>
      <c r="M370" s="157"/>
      <c r="N370" s="129">
        <v>148999.79999999999</v>
      </c>
      <c r="O370" s="129">
        <v>148999.79999999999</v>
      </c>
      <c r="P370" s="129"/>
      <c r="Q370" s="129"/>
      <c r="R370" s="129"/>
      <c r="S370" s="129"/>
      <c r="T370" s="129"/>
      <c r="U370" s="129"/>
      <c r="V370" s="129">
        <f>Z370+AH370+AX370</f>
        <v>23842</v>
      </c>
      <c r="W370" s="129">
        <f>AA370+AI370+AY370</f>
        <v>23842</v>
      </c>
      <c r="X370" s="129">
        <f>AB370+AJ370+AZ370</f>
        <v>0</v>
      </c>
      <c r="Y370" s="129">
        <f>AC370+AK370+BA370</f>
        <v>0</v>
      </c>
      <c r="Z370" s="129">
        <v>21420.94</v>
      </c>
      <c r="AA370" s="129">
        <v>21420.94</v>
      </c>
      <c r="AB370" s="129"/>
      <c r="AC370" s="129"/>
      <c r="AD370" s="129">
        <v>21420.94</v>
      </c>
      <c r="AE370" s="129">
        <v>21420.94</v>
      </c>
      <c r="AF370" s="129"/>
      <c r="AG370" s="129"/>
      <c r="AH370" s="129">
        <v>2421.0600000000013</v>
      </c>
      <c r="AI370" s="129">
        <v>2421.0600000000013</v>
      </c>
      <c r="AJ370" s="129"/>
      <c r="AK370" s="129"/>
      <c r="AL370" s="129"/>
      <c r="AM370" s="129"/>
      <c r="AN370" s="129"/>
      <c r="AO370" s="129"/>
      <c r="AP370" s="129"/>
      <c r="AQ370" s="129"/>
      <c r="AR370" s="129"/>
      <c r="AS370" s="129"/>
      <c r="AT370" s="129"/>
      <c r="AU370" s="129"/>
      <c r="AV370" s="129"/>
      <c r="AW370" s="129"/>
      <c r="AX370" s="158"/>
      <c r="AY370" s="129"/>
      <c r="AZ370" s="129"/>
      <c r="BA370" s="129"/>
      <c r="BB370" s="129"/>
      <c r="BC370" s="129"/>
      <c r="BD370" s="129"/>
      <c r="BE370" s="129"/>
      <c r="BF370" s="129"/>
      <c r="BG370" s="129"/>
      <c r="BH370" s="129"/>
      <c r="BI370" s="129"/>
      <c r="BJ370" s="129"/>
      <c r="BK370" s="129"/>
      <c r="BL370" s="129"/>
      <c r="BM370" s="129"/>
      <c r="BN370" s="129">
        <f>N370-V370</f>
        <v>125157.79999999999</v>
      </c>
      <c r="BO370" s="129">
        <f>O370-W370</f>
        <v>125157.79999999999</v>
      </c>
      <c r="BP370" s="129">
        <f>P370-X370</f>
        <v>0</v>
      </c>
      <c r="BQ370" s="129">
        <f>Q370-Y370</f>
        <v>0</v>
      </c>
      <c r="BR370" s="129">
        <f>102574.8+46425</f>
        <v>148999.79999999999</v>
      </c>
      <c r="BS370" s="129">
        <f>102574.8+46425</f>
        <v>148999.79999999999</v>
      </c>
      <c r="BT370" s="129"/>
      <c r="BU370" s="129"/>
      <c r="BV370" s="157">
        <v>139365.353</v>
      </c>
      <c r="BW370" s="157">
        <v>139365.353</v>
      </c>
      <c r="BX370" s="157"/>
      <c r="BY370" s="157"/>
      <c r="BZ370" s="157">
        <v>139365.353</v>
      </c>
      <c r="CA370" s="157">
        <v>139365.353</v>
      </c>
      <c r="CB370" s="157"/>
      <c r="CC370" s="157"/>
      <c r="CD370" s="157">
        <f t="shared" si="201"/>
        <v>0</v>
      </c>
      <c r="CE370" s="157">
        <f t="shared" si="202"/>
        <v>0</v>
      </c>
      <c r="CF370" s="225"/>
      <c r="CG370" s="44"/>
      <c r="CN370" s="1"/>
      <c r="CP370">
        <v>149000</v>
      </c>
      <c r="CQ370" s="144"/>
    </row>
    <row r="371" spans="1:95" s="69" customFormat="1" ht="28.15" customHeight="1">
      <c r="A371" s="154" t="s">
        <v>21</v>
      </c>
      <c r="B371" s="246" t="s">
        <v>2034</v>
      </c>
      <c r="C371" s="248" t="s">
        <v>8</v>
      </c>
      <c r="D371" s="248"/>
      <c r="E371" s="248"/>
      <c r="F371" s="249" t="s">
        <v>9</v>
      </c>
      <c r="G371" s="249" t="s">
        <v>2035</v>
      </c>
      <c r="H371" s="249" t="s">
        <v>1683</v>
      </c>
      <c r="I371" s="250" t="s">
        <v>2036</v>
      </c>
      <c r="J371" s="271">
        <v>75000</v>
      </c>
      <c r="K371" s="271">
        <v>75000</v>
      </c>
      <c r="L371" s="157"/>
      <c r="M371" s="157"/>
      <c r="N371" s="129">
        <v>67500</v>
      </c>
      <c r="O371" s="129">
        <v>67500</v>
      </c>
      <c r="P371" s="129"/>
      <c r="Q371" s="129"/>
      <c r="R371" s="129"/>
      <c r="S371" s="129"/>
      <c r="T371" s="129"/>
      <c r="U371" s="129"/>
      <c r="V371" s="129">
        <f t="shared" si="245"/>
        <v>0</v>
      </c>
      <c r="W371" s="129">
        <f t="shared" si="245"/>
        <v>0</v>
      </c>
      <c r="X371" s="129">
        <f t="shared" si="245"/>
        <v>0</v>
      </c>
      <c r="Y371" s="129">
        <f t="shared" si="245"/>
        <v>0</v>
      </c>
      <c r="Z371" s="129"/>
      <c r="AA371" s="129"/>
      <c r="AB371" s="129"/>
      <c r="AC371" s="129"/>
      <c r="AD371" s="129"/>
      <c r="AE371" s="129"/>
      <c r="AF371" s="129"/>
      <c r="AG371" s="129"/>
      <c r="AH371" s="129"/>
      <c r="AI371" s="129"/>
      <c r="AJ371" s="129"/>
      <c r="AK371" s="129"/>
      <c r="AL371" s="129"/>
      <c r="AM371" s="129"/>
      <c r="AN371" s="129"/>
      <c r="AO371" s="129"/>
      <c r="AP371" s="129"/>
      <c r="AQ371" s="129"/>
      <c r="AR371" s="129"/>
      <c r="AS371" s="129"/>
      <c r="AT371" s="129"/>
      <c r="AU371" s="129"/>
      <c r="AV371" s="129"/>
      <c r="AW371" s="129"/>
      <c r="AX371" s="158"/>
      <c r="AY371" s="129"/>
      <c r="AZ371" s="129"/>
      <c r="BA371" s="129"/>
      <c r="BB371" s="129"/>
      <c r="BC371" s="129"/>
      <c r="BD371" s="129"/>
      <c r="BE371" s="129"/>
      <c r="BF371" s="129"/>
      <c r="BG371" s="129"/>
      <c r="BH371" s="129"/>
      <c r="BI371" s="129"/>
      <c r="BJ371" s="129"/>
      <c r="BK371" s="129"/>
      <c r="BL371" s="129"/>
      <c r="BM371" s="129"/>
      <c r="BN371" s="129">
        <f t="shared" si="246"/>
        <v>67500</v>
      </c>
      <c r="BO371" s="129">
        <f t="shared" si="246"/>
        <v>67500</v>
      </c>
      <c r="BP371" s="129">
        <f t="shared" si="246"/>
        <v>0</v>
      </c>
      <c r="BQ371" s="129">
        <f t="shared" si="246"/>
        <v>0</v>
      </c>
      <c r="BR371" s="129">
        <v>67500</v>
      </c>
      <c r="BS371" s="129">
        <v>67500</v>
      </c>
      <c r="BT371" s="129"/>
      <c r="BU371" s="129"/>
      <c r="BV371" s="157">
        <v>67500</v>
      </c>
      <c r="BW371" s="157">
        <v>67500</v>
      </c>
      <c r="BX371" s="157"/>
      <c r="BY371" s="157"/>
      <c r="BZ371" s="157">
        <v>67500</v>
      </c>
      <c r="CA371" s="157">
        <v>67500</v>
      </c>
      <c r="CB371" s="157"/>
      <c r="CC371" s="157"/>
      <c r="CD371" s="157">
        <f t="shared" si="201"/>
        <v>0</v>
      </c>
      <c r="CE371" s="157">
        <f t="shared" si="202"/>
        <v>0</v>
      </c>
      <c r="CF371" s="225"/>
      <c r="CG371"/>
      <c r="CH371"/>
      <c r="CI371"/>
      <c r="CJ371"/>
      <c r="CK371"/>
      <c r="CL371" s="122"/>
      <c r="CM371" s="122"/>
      <c r="CN371" s="1"/>
      <c r="CO371"/>
      <c r="CP371"/>
    </row>
    <row r="372" spans="1:95" s="69" customFormat="1" ht="42" customHeight="1">
      <c r="A372" s="154" t="s">
        <v>21</v>
      </c>
      <c r="B372" s="171" t="s">
        <v>1973</v>
      </c>
      <c r="C372" s="103" t="s">
        <v>1452</v>
      </c>
      <c r="D372" s="103"/>
      <c r="E372" s="103"/>
      <c r="F372" s="156" t="s">
        <v>12</v>
      </c>
      <c r="G372" s="155"/>
      <c r="H372" s="156" t="s">
        <v>1708</v>
      </c>
      <c r="I372" s="103" t="s">
        <v>2037</v>
      </c>
      <c r="J372" s="105">
        <v>41875</v>
      </c>
      <c r="K372" s="105">
        <v>34813</v>
      </c>
      <c r="L372" s="157">
        <v>0</v>
      </c>
      <c r="M372" s="105">
        <v>0</v>
      </c>
      <c r="N372" s="129">
        <v>38580</v>
      </c>
      <c r="O372" s="129">
        <v>10000</v>
      </c>
      <c r="P372" s="129">
        <v>0</v>
      </c>
      <c r="Q372" s="129">
        <v>0</v>
      </c>
      <c r="R372" s="129">
        <v>28580</v>
      </c>
      <c r="S372" s="129">
        <v>22330</v>
      </c>
      <c r="T372" s="129"/>
      <c r="U372" s="129"/>
      <c r="V372" s="129">
        <f t="shared" si="245"/>
        <v>11256</v>
      </c>
      <c r="W372" s="129">
        <f t="shared" si="245"/>
        <v>11256</v>
      </c>
      <c r="X372" s="129">
        <f t="shared" si="245"/>
        <v>0</v>
      </c>
      <c r="Y372" s="129">
        <f t="shared" si="245"/>
        <v>0</v>
      </c>
      <c r="Z372" s="129"/>
      <c r="AA372" s="129"/>
      <c r="AB372" s="129"/>
      <c r="AC372" s="129"/>
      <c r="AD372" s="129"/>
      <c r="AE372" s="129"/>
      <c r="AF372" s="129"/>
      <c r="AG372" s="129"/>
      <c r="AH372" s="129">
        <v>10000</v>
      </c>
      <c r="AI372" s="129">
        <v>10000</v>
      </c>
      <c r="AJ372" s="129"/>
      <c r="AK372" s="129"/>
      <c r="AL372" s="129">
        <f t="shared" ref="AL372:AM372" si="247">Z372-AD372</f>
        <v>0</v>
      </c>
      <c r="AM372" s="129">
        <f t="shared" si="247"/>
        <v>0</v>
      </c>
      <c r="AN372" s="129"/>
      <c r="AO372" s="129"/>
      <c r="AP372" s="129"/>
      <c r="AQ372" s="129"/>
      <c r="AR372" s="129"/>
      <c r="AS372" s="129"/>
      <c r="AT372" s="129">
        <v>8370.6769999999997</v>
      </c>
      <c r="AU372" s="129">
        <v>8370.6769999999997</v>
      </c>
      <c r="AV372" s="129"/>
      <c r="AW372" s="129"/>
      <c r="AX372" s="158">
        <v>1256</v>
      </c>
      <c r="AY372" s="129">
        <v>1256</v>
      </c>
      <c r="AZ372" s="129"/>
      <c r="BA372" s="129"/>
      <c r="BB372" s="129">
        <f t="shared" ref="BB372:BC372" si="248">AH372-AT372</f>
        <v>1629.3230000000003</v>
      </c>
      <c r="BC372" s="129">
        <f t="shared" si="248"/>
        <v>1629.3230000000003</v>
      </c>
      <c r="BD372" s="129"/>
      <c r="BE372" s="129"/>
      <c r="BF372" s="129">
        <f t="shared" ref="BF372:BG372" si="249">BB372</f>
        <v>1629.3230000000003</v>
      </c>
      <c r="BG372" s="129">
        <f t="shared" si="249"/>
        <v>1629.3230000000003</v>
      </c>
      <c r="BH372" s="129"/>
      <c r="BI372" s="129"/>
      <c r="BJ372" s="129">
        <f t="shared" ref="BJ372:BK372" si="250">AX372</f>
        <v>1256</v>
      </c>
      <c r="BK372" s="129">
        <f t="shared" si="250"/>
        <v>1256</v>
      </c>
      <c r="BL372" s="129"/>
      <c r="BM372" s="129"/>
      <c r="BN372" s="129">
        <f t="shared" si="246"/>
        <v>27324</v>
      </c>
      <c r="BO372" s="129">
        <f t="shared" si="246"/>
        <v>-1256</v>
      </c>
      <c r="BP372" s="129">
        <f t="shared" si="246"/>
        <v>0</v>
      </c>
      <c r="BQ372" s="129">
        <f t="shared" si="246"/>
        <v>0</v>
      </c>
      <c r="BR372" s="129">
        <v>38580</v>
      </c>
      <c r="BS372" s="129">
        <v>10000</v>
      </c>
      <c r="BT372" s="129">
        <v>0</v>
      </c>
      <c r="BU372" s="129">
        <v>0</v>
      </c>
      <c r="BV372" s="157">
        <v>38580</v>
      </c>
      <c r="BW372" s="157">
        <v>10000</v>
      </c>
      <c r="BX372" s="157">
        <v>0</v>
      </c>
      <c r="BY372" s="157">
        <v>0</v>
      </c>
      <c r="BZ372" s="157">
        <v>38580</v>
      </c>
      <c r="CA372" s="157">
        <v>0</v>
      </c>
      <c r="CB372" s="157">
        <v>0</v>
      </c>
      <c r="CC372" s="157">
        <v>0</v>
      </c>
      <c r="CD372" s="157">
        <f t="shared" si="201"/>
        <v>0</v>
      </c>
      <c r="CE372" s="157">
        <f t="shared" si="202"/>
        <v>10000</v>
      </c>
      <c r="CF372" s="159" t="s">
        <v>2026</v>
      </c>
      <c r="CG372"/>
      <c r="CH372" t="s">
        <v>1549</v>
      </c>
      <c r="CI372" t="s">
        <v>62</v>
      </c>
      <c r="CJ372" t="s">
        <v>1681</v>
      </c>
      <c r="CK372" t="s">
        <v>1560</v>
      </c>
      <c r="CL372" s="122"/>
      <c r="CM372" s="122"/>
      <c r="CN372" s="1" t="e">
        <f>CE372-#REF!</f>
        <v>#REF!</v>
      </c>
      <c r="CO372"/>
      <c r="CP372" s="44"/>
    </row>
    <row r="373" spans="1:95" s="69" customFormat="1" ht="28.15" customHeight="1">
      <c r="A373" s="154" t="s">
        <v>21</v>
      </c>
      <c r="B373" s="270" t="s">
        <v>2038</v>
      </c>
      <c r="C373" s="248" t="s">
        <v>2039</v>
      </c>
      <c r="D373" s="248"/>
      <c r="E373" s="248"/>
      <c r="F373" s="249" t="s">
        <v>9</v>
      </c>
      <c r="G373" s="189"/>
      <c r="H373" s="249" t="s">
        <v>1683</v>
      </c>
      <c r="I373" s="249" t="s">
        <v>2040</v>
      </c>
      <c r="J373" s="271">
        <v>40742</v>
      </c>
      <c r="K373" s="271">
        <v>40742</v>
      </c>
      <c r="L373" s="157"/>
      <c r="M373" s="157"/>
      <c r="N373" s="129">
        <v>36680</v>
      </c>
      <c r="O373" s="129">
        <v>36680</v>
      </c>
      <c r="P373" s="129"/>
      <c r="Q373" s="129"/>
      <c r="R373" s="129"/>
      <c r="S373" s="129"/>
      <c r="T373" s="129"/>
      <c r="U373" s="129"/>
      <c r="V373" s="129">
        <f>Z373+AH373+AX373</f>
        <v>0</v>
      </c>
      <c r="W373" s="129">
        <f>AA373+AI373+AY373</f>
        <v>0</v>
      </c>
      <c r="X373" s="129">
        <f>AB373+AJ373+AZ373</f>
        <v>0</v>
      </c>
      <c r="Y373" s="129">
        <f>AC373+AK373+BA373</f>
        <v>0</v>
      </c>
      <c r="Z373" s="129"/>
      <c r="AA373" s="129"/>
      <c r="AB373" s="129"/>
      <c r="AC373" s="129"/>
      <c r="AD373" s="129"/>
      <c r="AE373" s="129"/>
      <c r="AF373" s="129"/>
      <c r="AG373" s="129"/>
      <c r="AH373" s="129"/>
      <c r="AI373" s="129"/>
      <c r="AJ373" s="129"/>
      <c r="AK373" s="129"/>
      <c r="AL373" s="129"/>
      <c r="AM373" s="129"/>
      <c r="AN373" s="129"/>
      <c r="AO373" s="129"/>
      <c r="AP373" s="129"/>
      <c r="AQ373" s="129"/>
      <c r="AR373" s="129"/>
      <c r="AS373" s="129"/>
      <c r="AT373" s="129"/>
      <c r="AU373" s="129"/>
      <c r="AV373" s="129"/>
      <c r="AW373" s="129"/>
      <c r="AX373" s="158"/>
      <c r="AY373" s="129"/>
      <c r="AZ373" s="129"/>
      <c r="BA373" s="129"/>
      <c r="BB373" s="129"/>
      <c r="BC373" s="129"/>
      <c r="BD373" s="129"/>
      <c r="BE373" s="129"/>
      <c r="BF373" s="129"/>
      <c r="BG373" s="129"/>
      <c r="BH373" s="129"/>
      <c r="BI373" s="129"/>
      <c r="BJ373" s="129"/>
      <c r="BK373" s="129"/>
      <c r="BL373" s="129"/>
      <c r="BM373" s="129"/>
      <c r="BN373" s="129">
        <f>N373-V373</f>
        <v>36680</v>
      </c>
      <c r="BO373" s="129">
        <f>O373-W373</f>
        <v>36680</v>
      </c>
      <c r="BP373" s="129">
        <f>P373-X373</f>
        <v>0</v>
      </c>
      <c r="BQ373" s="129">
        <f>Q373-Y373</f>
        <v>0</v>
      </c>
      <c r="BR373" s="129">
        <v>36680</v>
      </c>
      <c r="BS373" s="129">
        <v>36680</v>
      </c>
      <c r="BT373" s="129"/>
      <c r="BU373" s="129"/>
      <c r="BV373" s="157">
        <v>36680</v>
      </c>
      <c r="BW373" s="157">
        <v>36680</v>
      </c>
      <c r="BX373" s="157"/>
      <c r="BY373" s="157"/>
      <c r="BZ373" s="157">
        <v>36680</v>
      </c>
      <c r="CA373" s="157">
        <v>36680</v>
      </c>
      <c r="CB373" s="157"/>
      <c r="CC373" s="157"/>
      <c r="CD373" s="157">
        <f t="shared" si="201"/>
        <v>0</v>
      </c>
      <c r="CE373" s="157">
        <f t="shared" si="202"/>
        <v>0</v>
      </c>
      <c r="CF373" s="225"/>
      <c r="CG373"/>
      <c r="CH373"/>
      <c r="CI373"/>
      <c r="CJ373"/>
      <c r="CK373"/>
      <c r="CL373" s="122"/>
      <c r="CM373" s="122"/>
      <c r="CN373" s="1"/>
      <c r="CO373"/>
      <c r="CP373"/>
    </row>
    <row r="374" spans="1:95" s="69" customFormat="1" ht="28.15" customHeight="1">
      <c r="A374" s="148" t="s">
        <v>1992</v>
      </c>
      <c r="B374" s="150" t="s">
        <v>1892</v>
      </c>
      <c r="C374" s="150"/>
      <c r="D374" s="150"/>
      <c r="E374" s="150"/>
      <c r="F374" s="150"/>
      <c r="G374" s="149"/>
      <c r="H374" s="234"/>
      <c r="I374" s="150"/>
      <c r="J374" s="235">
        <f t="shared" ref="J374:AO374" si="251">SUM(J375:J392)</f>
        <v>4026930</v>
      </c>
      <c r="K374" s="235">
        <f t="shared" si="251"/>
        <v>4026930</v>
      </c>
      <c r="L374" s="235">
        <f t="shared" si="251"/>
        <v>0</v>
      </c>
      <c r="M374" s="235">
        <f t="shared" si="251"/>
        <v>0</v>
      </c>
      <c r="N374" s="235">
        <f t="shared" si="251"/>
        <v>772575</v>
      </c>
      <c r="O374" s="235">
        <f t="shared" si="251"/>
        <v>772575</v>
      </c>
      <c r="P374" s="235">
        <f t="shared" si="251"/>
        <v>0</v>
      </c>
      <c r="Q374" s="235">
        <f t="shared" si="251"/>
        <v>0</v>
      </c>
      <c r="R374" s="235">
        <f t="shared" si="251"/>
        <v>220000</v>
      </c>
      <c r="S374" s="235">
        <f t="shared" si="251"/>
        <v>220000</v>
      </c>
      <c r="T374" s="235">
        <f t="shared" si="251"/>
        <v>0</v>
      </c>
      <c r="U374" s="235">
        <f t="shared" si="251"/>
        <v>0</v>
      </c>
      <c r="V374" s="235">
        <f t="shared" si="251"/>
        <v>0</v>
      </c>
      <c r="W374" s="235">
        <f t="shared" si="251"/>
        <v>0</v>
      </c>
      <c r="X374" s="235">
        <f t="shared" si="251"/>
        <v>0</v>
      </c>
      <c r="Y374" s="235">
        <f t="shared" si="251"/>
        <v>0</v>
      </c>
      <c r="Z374" s="235">
        <f t="shared" si="251"/>
        <v>0</v>
      </c>
      <c r="AA374" s="235">
        <f t="shared" si="251"/>
        <v>0</v>
      </c>
      <c r="AB374" s="235">
        <f t="shared" si="251"/>
        <v>0</v>
      </c>
      <c r="AC374" s="235">
        <f t="shared" si="251"/>
        <v>0</v>
      </c>
      <c r="AD374" s="235">
        <f t="shared" si="251"/>
        <v>0</v>
      </c>
      <c r="AE374" s="235">
        <f t="shared" si="251"/>
        <v>0</v>
      </c>
      <c r="AF374" s="235">
        <f t="shared" si="251"/>
        <v>0</v>
      </c>
      <c r="AG374" s="235">
        <f t="shared" si="251"/>
        <v>0</v>
      </c>
      <c r="AH374" s="235">
        <f t="shared" si="251"/>
        <v>0</v>
      </c>
      <c r="AI374" s="235">
        <f t="shared" si="251"/>
        <v>0</v>
      </c>
      <c r="AJ374" s="235">
        <f t="shared" si="251"/>
        <v>0</v>
      </c>
      <c r="AK374" s="235">
        <f t="shared" si="251"/>
        <v>0</v>
      </c>
      <c r="AL374" s="235">
        <f t="shared" si="251"/>
        <v>0</v>
      </c>
      <c r="AM374" s="235">
        <f t="shared" si="251"/>
        <v>0</v>
      </c>
      <c r="AN374" s="235">
        <f t="shared" si="251"/>
        <v>0</v>
      </c>
      <c r="AO374" s="235">
        <f t="shared" si="251"/>
        <v>0</v>
      </c>
      <c r="AP374" s="235">
        <f t="shared" ref="AP374:BU374" si="252">SUM(AP375:AP392)</f>
        <v>0</v>
      </c>
      <c r="AQ374" s="235">
        <f t="shared" si="252"/>
        <v>0</v>
      </c>
      <c r="AR374" s="235">
        <f t="shared" si="252"/>
        <v>0</v>
      </c>
      <c r="AS374" s="235">
        <f t="shared" si="252"/>
        <v>0</v>
      </c>
      <c r="AT374" s="235">
        <f t="shared" si="252"/>
        <v>0</v>
      </c>
      <c r="AU374" s="235">
        <f t="shared" si="252"/>
        <v>0</v>
      </c>
      <c r="AV374" s="235">
        <f t="shared" si="252"/>
        <v>0</v>
      </c>
      <c r="AW374" s="235">
        <f t="shared" si="252"/>
        <v>0</v>
      </c>
      <c r="AX374" s="235">
        <f t="shared" si="252"/>
        <v>0</v>
      </c>
      <c r="AY374" s="235">
        <f t="shared" si="252"/>
        <v>0</v>
      </c>
      <c r="AZ374" s="235">
        <f t="shared" si="252"/>
        <v>0</v>
      </c>
      <c r="BA374" s="235">
        <f t="shared" si="252"/>
        <v>0</v>
      </c>
      <c r="BB374" s="235">
        <f t="shared" si="252"/>
        <v>0</v>
      </c>
      <c r="BC374" s="235">
        <f t="shared" si="252"/>
        <v>0</v>
      </c>
      <c r="BD374" s="235">
        <f t="shared" si="252"/>
        <v>0</v>
      </c>
      <c r="BE374" s="235">
        <f t="shared" si="252"/>
        <v>0</v>
      </c>
      <c r="BF374" s="235">
        <f t="shared" si="252"/>
        <v>0</v>
      </c>
      <c r="BG374" s="235">
        <f t="shared" si="252"/>
        <v>0</v>
      </c>
      <c r="BH374" s="235">
        <f t="shared" si="252"/>
        <v>0</v>
      </c>
      <c r="BI374" s="235">
        <f t="shared" si="252"/>
        <v>0</v>
      </c>
      <c r="BJ374" s="235">
        <f t="shared" si="252"/>
        <v>0</v>
      </c>
      <c r="BK374" s="235">
        <f t="shared" si="252"/>
        <v>0</v>
      </c>
      <c r="BL374" s="235">
        <f t="shared" si="252"/>
        <v>0</v>
      </c>
      <c r="BM374" s="235">
        <f t="shared" si="252"/>
        <v>0</v>
      </c>
      <c r="BN374" s="235">
        <f t="shared" si="252"/>
        <v>417000</v>
      </c>
      <c r="BO374" s="235">
        <f t="shared" si="252"/>
        <v>417000</v>
      </c>
      <c r="BP374" s="235">
        <f t="shared" si="252"/>
        <v>0</v>
      </c>
      <c r="BQ374" s="235">
        <f t="shared" si="252"/>
        <v>0</v>
      </c>
      <c r="BR374" s="235">
        <f t="shared" si="252"/>
        <v>790575</v>
      </c>
      <c r="BS374" s="235">
        <f t="shared" si="252"/>
        <v>790575</v>
      </c>
      <c r="BT374" s="235">
        <f t="shared" si="252"/>
        <v>0</v>
      </c>
      <c r="BU374" s="235">
        <f t="shared" si="252"/>
        <v>0</v>
      </c>
      <c r="BV374" s="167">
        <f t="shared" ref="BV374:CE374" si="253">SUM(BV375:BV392)</f>
        <v>806580.61699999997</v>
      </c>
      <c r="BW374" s="167">
        <f t="shared" si="253"/>
        <v>806580.61699999997</v>
      </c>
      <c r="BX374" s="167">
        <f t="shared" si="253"/>
        <v>0</v>
      </c>
      <c r="BY374" s="167">
        <f t="shared" si="253"/>
        <v>0</v>
      </c>
      <c r="BZ374" s="167">
        <f t="shared" si="253"/>
        <v>818892.61699999997</v>
      </c>
      <c r="CA374" s="167">
        <f t="shared" si="253"/>
        <v>818892.61699999997</v>
      </c>
      <c r="CB374" s="167">
        <f t="shared" si="253"/>
        <v>0</v>
      </c>
      <c r="CC374" s="167">
        <f t="shared" si="253"/>
        <v>0</v>
      </c>
      <c r="CD374" s="167">
        <f t="shared" si="253"/>
        <v>48882.000000000015</v>
      </c>
      <c r="CE374" s="167">
        <f t="shared" si="253"/>
        <v>36570</v>
      </c>
      <c r="CF374" s="397"/>
      <c r="CG374"/>
      <c r="CH374"/>
      <c r="CI374"/>
      <c r="CJ374"/>
      <c r="CK374"/>
      <c r="CL374" s="122"/>
      <c r="CM374" s="122"/>
      <c r="CN374" s="1" t="e">
        <f>CE374-#REF!</f>
        <v>#REF!</v>
      </c>
      <c r="CO374"/>
      <c r="CP374"/>
    </row>
    <row r="375" spans="1:95" s="69" customFormat="1" ht="38.25">
      <c r="A375" s="154" t="s">
        <v>21</v>
      </c>
      <c r="B375" s="270" t="s">
        <v>2041</v>
      </c>
      <c r="C375" s="248" t="s">
        <v>8</v>
      </c>
      <c r="D375" s="248"/>
      <c r="E375" s="248"/>
      <c r="F375" s="249" t="s">
        <v>9</v>
      </c>
      <c r="G375" s="249" t="s">
        <v>2042</v>
      </c>
      <c r="H375" s="249" t="s">
        <v>2043</v>
      </c>
      <c r="I375" s="103" t="s">
        <v>2044</v>
      </c>
      <c r="J375" s="271">
        <v>197223</v>
      </c>
      <c r="K375" s="271">
        <v>197223</v>
      </c>
      <c r="L375" s="157"/>
      <c r="M375" s="157"/>
      <c r="N375" s="129">
        <v>77000</v>
      </c>
      <c r="O375" s="129">
        <v>77000</v>
      </c>
      <c r="P375" s="129"/>
      <c r="Q375" s="129"/>
      <c r="R375" s="129"/>
      <c r="S375" s="129"/>
      <c r="T375" s="129"/>
      <c r="U375" s="129"/>
      <c r="V375" s="129">
        <f t="shared" ref="V375:Y378" si="254">Z375+AH375+AX375</f>
        <v>0</v>
      </c>
      <c r="W375" s="129">
        <f t="shared" si="254"/>
        <v>0</v>
      </c>
      <c r="X375" s="129">
        <f t="shared" si="254"/>
        <v>0</v>
      </c>
      <c r="Y375" s="129">
        <f t="shared" si="254"/>
        <v>0</v>
      </c>
      <c r="Z375" s="129"/>
      <c r="AA375" s="129"/>
      <c r="AB375" s="129"/>
      <c r="AC375" s="129"/>
      <c r="AD375" s="129"/>
      <c r="AE375" s="129"/>
      <c r="AF375" s="129"/>
      <c r="AG375" s="129"/>
      <c r="AH375" s="129"/>
      <c r="AI375" s="129"/>
      <c r="AJ375" s="129"/>
      <c r="AK375" s="129"/>
      <c r="AL375" s="129"/>
      <c r="AM375" s="129"/>
      <c r="AN375" s="129"/>
      <c r="AO375" s="129"/>
      <c r="AP375" s="129"/>
      <c r="AQ375" s="129"/>
      <c r="AR375" s="129"/>
      <c r="AS375" s="129"/>
      <c r="AT375" s="129"/>
      <c r="AU375" s="129"/>
      <c r="AV375" s="129"/>
      <c r="AW375" s="129"/>
      <c r="AX375" s="158"/>
      <c r="AY375" s="129"/>
      <c r="AZ375" s="129"/>
      <c r="BA375" s="129"/>
      <c r="BB375" s="129"/>
      <c r="BC375" s="129"/>
      <c r="BD375" s="129"/>
      <c r="BE375" s="129"/>
      <c r="BF375" s="129"/>
      <c r="BG375" s="129"/>
      <c r="BH375" s="129"/>
      <c r="BI375" s="129"/>
      <c r="BJ375" s="129"/>
      <c r="BK375" s="129"/>
      <c r="BL375" s="129"/>
      <c r="BM375" s="129"/>
      <c r="BN375" s="129">
        <f t="shared" ref="BN375:BQ379" si="255">N375-V375</f>
        <v>77000</v>
      </c>
      <c r="BO375" s="129">
        <f t="shared" si="255"/>
        <v>77000</v>
      </c>
      <c r="BP375" s="129">
        <f t="shared" si="255"/>
        <v>0</v>
      </c>
      <c r="BQ375" s="129">
        <f t="shared" si="255"/>
        <v>0</v>
      </c>
      <c r="BR375" s="129">
        <v>77000</v>
      </c>
      <c r="BS375" s="129">
        <v>77000</v>
      </c>
      <c r="BT375" s="129"/>
      <c r="BU375" s="129"/>
      <c r="BV375" s="157">
        <v>77000</v>
      </c>
      <c r="BW375" s="157">
        <v>77000</v>
      </c>
      <c r="BX375" s="157"/>
      <c r="BY375" s="157"/>
      <c r="BZ375" s="157">
        <v>77000</v>
      </c>
      <c r="CA375" s="157">
        <v>77000</v>
      </c>
      <c r="CB375" s="157"/>
      <c r="CC375" s="157"/>
      <c r="CD375" s="157">
        <f t="shared" si="201"/>
        <v>0</v>
      </c>
      <c r="CE375" s="157">
        <f t="shared" si="202"/>
        <v>0</v>
      </c>
      <c r="CF375" s="225"/>
      <c r="CG375"/>
      <c r="CH375"/>
      <c r="CI375"/>
      <c r="CJ375"/>
      <c r="CK375"/>
      <c r="CL375" s="122"/>
      <c r="CM375" s="122"/>
      <c r="CN375" s="1"/>
      <c r="CO375"/>
      <c r="CP375"/>
    </row>
    <row r="376" spans="1:95" s="69" customFormat="1" ht="51">
      <c r="A376" s="154" t="s">
        <v>21</v>
      </c>
      <c r="B376" s="270" t="s">
        <v>2045</v>
      </c>
      <c r="C376" s="248" t="s">
        <v>8</v>
      </c>
      <c r="D376" s="248"/>
      <c r="E376" s="248"/>
      <c r="F376" s="172" t="s">
        <v>9</v>
      </c>
      <c r="G376" s="189"/>
      <c r="H376" s="172" t="s">
        <v>1708</v>
      </c>
      <c r="I376" s="249" t="s">
        <v>2046</v>
      </c>
      <c r="J376" s="271">
        <v>609663</v>
      </c>
      <c r="K376" s="271">
        <v>609663</v>
      </c>
      <c r="L376" s="157"/>
      <c r="M376" s="157"/>
      <c r="N376" s="129">
        <v>100000</v>
      </c>
      <c r="O376" s="129">
        <v>100000</v>
      </c>
      <c r="P376" s="129">
        <v>0</v>
      </c>
      <c r="Q376" s="129">
        <v>0</v>
      </c>
      <c r="R376" s="129">
        <v>100000</v>
      </c>
      <c r="S376" s="129">
        <v>100000</v>
      </c>
      <c r="T376" s="129"/>
      <c r="U376" s="129"/>
      <c r="V376" s="129">
        <f t="shared" si="254"/>
        <v>0</v>
      </c>
      <c r="W376" s="129">
        <f t="shared" si="254"/>
        <v>0</v>
      </c>
      <c r="X376" s="129">
        <f t="shared" si="254"/>
        <v>0</v>
      </c>
      <c r="Y376" s="129">
        <f t="shared" si="254"/>
        <v>0</v>
      </c>
      <c r="Z376" s="129"/>
      <c r="AA376" s="129"/>
      <c r="AB376" s="129"/>
      <c r="AC376" s="129"/>
      <c r="AD376" s="129"/>
      <c r="AE376" s="129"/>
      <c r="AF376" s="129"/>
      <c r="AG376" s="129"/>
      <c r="AH376" s="129"/>
      <c r="AI376" s="129"/>
      <c r="AJ376" s="129"/>
      <c r="AK376" s="129"/>
      <c r="AL376" s="129">
        <f>Z376-AD376</f>
        <v>0</v>
      </c>
      <c r="AM376" s="129">
        <f>AA376-AE376</f>
        <v>0</v>
      </c>
      <c r="AN376" s="129"/>
      <c r="AO376" s="129"/>
      <c r="AP376" s="129"/>
      <c r="AQ376" s="129"/>
      <c r="AR376" s="129"/>
      <c r="AS376" s="129"/>
      <c r="AT376" s="129">
        <v>0</v>
      </c>
      <c r="AU376" s="129">
        <v>0</v>
      </c>
      <c r="AV376" s="129"/>
      <c r="AW376" s="129"/>
      <c r="AX376" s="158">
        <f>AY376</f>
        <v>0</v>
      </c>
      <c r="AY376" s="129"/>
      <c r="AZ376" s="129"/>
      <c r="BA376" s="129"/>
      <c r="BB376" s="129">
        <f>AH376-AT376</f>
        <v>0</v>
      </c>
      <c r="BC376" s="129">
        <f>AI376-AU376</f>
        <v>0</v>
      </c>
      <c r="BD376" s="129"/>
      <c r="BE376" s="129"/>
      <c r="BF376" s="129">
        <f>BB376</f>
        <v>0</v>
      </c>
      <c r="BG376" s="129">
        <f>BC376</f>
        <v>0</v>
      </c>
      <c r="BH376" s="129"/>
      <c r="BI376" s="129"/>
      <c r="BJ376" s="129">
        <f>AX376</f>
        <v>0</v>
      </c>
      <c r="BK376" s="129">
        <f>AY376</f>
        <v>0</v>
      </c>
      <c r="BL376" s="129"/>
      <c r="BM376" s="129"/>
      <c r="BN376" s="129">
        <f t="shared" si="255"/>
        <v>100000</v>
      </c>
      <c r="BO376" s="129">
        <f t="shared" si="255"/>
        <v>100000</v>
      </c>
      <c r="BP376" s="129">
        <f t="shared" si="255"/>
        <v>0</v>
      </c>
      <c r="BQ376" s="129">
        <f t="shared" si="255"/>
        <v>0</v>
      </c>
      <c r="BR376" s="129">
        <v>100000</v>
      </c>
      <c r="BS376" s="129">
        <v>100000</v>
      </c>
      <c r="BT376" s="129">
        <v>0</v>
      </c>
      <c r="BU376" s="129">
        <v>0</v>
      </c>
      <c r="BV376" s="157">
        <v>100000</v>
      </c>
      <c r="BW376" s="157">
        <v>100000</v>
      </c>
      <c r="BX376" s="157">
        <v>0</v>
      </c>
      <c r="BY376" s="157">
        <v>0</v>
      </c>
      <c r="BZ376" s="157">
        <v>100000</v>
      </c>
      <c r="CA376" s="157">
        <v>100000</v>
      </c>
      <c r="CB376" s="157">
        <v>0</v>
      </c>
      <c r="CC376" s="157">
        <v>0</v>
      </c>
      <c r="CD376" s="157">
        <f t="shared" si="201"/>
        <v>0</v>
      </c>
      <c r="CE376" s="157">
        <f t="shared" si="202"/>
        <v>0</v>
      </c>
      <c r="CF376" s="225"/>
      <c r="CG376"/>
      <c r="CH376"/>
      <c r="CI376"/>
      <c r="CJ376"/>
      <c r="CK376"/>
      <c r="CL376" s="122"/>
      <c r="CM376" s="122"/>
      <c r="CN376" s="1" t="e">
        <f>CE376-#REF!</f>
        <v>#REF!</v>
      </c>
      <c r="CO376"/>
      <c r="CP376"/>
    </row>
    <row r="377" spans="1:95" s="69" customFormat="1" ht="51">
      <c r="A377" s="154" t="s">
        <v>21</v>
      </c>
      <c r="B377" s="270" t="s">
        <v>2047</v>
      </c>
      <c r="C377" s="248" t="s">
        <v>8</v>
      </c>
      <c r="D377" s="248"/>
      <c r="E377" s="248"/>
      <c r="F377" s="172" t="s">
        <v>9</v>
      </c>
      <c r="G377" s="189"/>
      <c r="H377" s="172" t="s">
        <v>1708</v>
      </c>
      <c r="I377" s="249" t="s">
        <v>2048</v>
      </c>
      <c r="J377" s="271">
        <v>605689</v>
      </c>
      <c r="K377" s="271">
        <v>605689</v>
      </c>
      <c r="L377" s="157"/>
      <c r="M377" s="157"/>
      <c r="N377" s="129">
        <v>100000</v>
      </c>
      <c r="O377" s="129">
        <v>100000</v>
      </c>
      <c r="P377" s="129">
        <v>0</v>
      </c>
      <c r="Q377" s="129">
        <v>0</v>
      </c>
      <c r="R377" s="129">
        <v>100000</v>
      </c>
      <c r="S377" s="129">
        <v>100000</v>
      </c>
      <c r="T377" s="129"/>
      <c r="U377" s="129"/>
      <c r="V377" s="129">
        <f t="shared" si="254"/>
        <v>0</v>
      </c>
      <c r="W377" s="129">
        <f t="shared" si="254"/>
        <v>0</v>
      </c>
      <c r="X377" s="129">
        <f t="shared" si="254"/>
        <v>0</v>
      </c>
      <c r="Y377" s="129">
        <f t="shared" si="254"/>
        <v>0</v>
      </c>
      <c r="Z377" s="129"/>
      <c r="AA377" s="129"/>
      <c r="AB377" s="129"/>
      <c r="AC377" s="129"/>
      <c r="AD377" s="129"/>
      <c r="AE377" s="129"/>
      <c r="AF377" s="129"/>
      <c r="AG377" s="129"/>
      <c r="AH377" s="129"/>
      <c r="AI377" s="129"/>
      <c r="AJ377" s="129"/>
      <c r="AK377" s="129"/>
      <c r="AL377" s="129">
        <f>Z377-AD377</f>
        <v>0</v>
      </c>
      <c r="AM377" s="129">
        <f>AA377-AE377</f>
        <v>0</v>
      </c>
      <c r="AN377" s="129"/>
      <c r="AO377" s="129"/>
      <c r="AP377" s="129"/>
      <c r="AQ377" s="129"/>
      <c r="AR377" s="129"/>
      <c r="AS377" s="129"/>
      <c r="AT377" s="129">
        <v>0</v>
      </c>
      <c r="AU377" s="129">
        <v>0</v>
      </c>
      <c r="AV377" s="129"/>
      <c r="AW377" s="129"/>
      <c r="AX377" s="158">
        <f>AY377</f>
        <v>0</v>
      </c>
      <c r="AY377" s="129"/>
      <c r="AZ377" s="129"/>
      <c r="BA377" s="129"/>
      <c r="BB377" s="129">
        <f>AH377-AT377</f>
        <v>0</v>
      </c>
      <c r="BC377" s="129">
        <f>AI377-AU377</f>
        <v>0</v>
      </c>
      <c r="BD377" s="129"/>
      <c r="BE377" s="129"/>
      <c r="BF377" s="129">
        <f>BB377</f>
        <v>0</v>
      </c>
      <c r="BG377" s="129">
        <f>BC377</f>
        <v>0</v>
      </c>
      <c r="BH377" s="129"/>
      <c r="BI377" s="129"/>
      <c r="BJ377" s="129">
        <f>AX377</f>
        <v>0</v>
      </c>
      <c r="BK377" s="129">
        <f>AY377</f>
        <v>0</v>
      </c>
      <c r="BL377" s="129"/>
      <c r="BM377" s="129"/>
      <c r="BN377" s="129">
        <f t="shared" si="255"/>
        <v>100000</v>
      </c>
      <c r="BO377" s="129">
        <f t="shared" si="255"/>
        <v>100000</v>
      </c>
      <c r="BP377" s="129">
        <f t="shared" si="255"/>
        <v>0</v>
      </c>
      <c r="BQ377" s="129">
        <f t="shared" si="255"/>
        <v>0</v>
      </c>
      <c r="BR377" s="129">
        <v>100000</v>
      </c>
      <c r="BS377" s="129">
        <v>100000</v>
      </c>
      <c r="BT377" s="129">
        <v>0</v>
      </c>
      <c r="BU377" s="129">
        <v>0</v>
      </c>
      <c r="BV377" s="157">
        <v>100000</v>
      </c>
      <c r="BW377" s="157">
        <v>100000</v>
      </c>
      <c r="BX377" s="157">
        <v>0</v>
      </c>
      <c r="BY377" s="157">
        <v>0</v>
      </c>
      <c r="BZ377" s="157">
        <v>100000</v>
      </c>
      <c r="CA377" s="157">
        <v>100000</v>
      </c>
      <c r="CB377" s="157">
        <v>0</v>
      </c>
      <c r="CC377" s="157">
        <v>0</v>
      </c>
      <c r="CD377" s="157">
        <f t="shared" si="201"/>
        <v>0</v>
      </c>
      <c r="CE377" s="157">
        <f t="shared" si="202"/>
        <v>0</v>
      </c>
      <c r="CF377" s="225"/>
      <c r="CG377"/>
      <c r="CH377"/>
      <c r="CI377"/>
      <c r="CJ377"/>
      <c r="CK377"/>
      <c r="CL377" s="122"/>
      <c r="CM377" s="122"/>
      <c r="CN377" s="1" t="e">
        <f>CE377-#REF!</f>
        <v>#REF!</v>
      </c>
      <c r="CO377"/>
      <c r="CP377"/>
    </row>
    <row r="378" spans="1:95" s="69" customFormat="1" ht="28.15" customHeight="1">
      <c r="A378" s="154" t="s">
        <v>21</v>
      </c>
      <c r="B378" s="246" t="s">
        <v>2049</v>
      </c>
      <c r="C378" s="248" t="s">
        <v>8</v>
      </c>
      <c r="D378" s="248"/>
      <c r="E378" s="248"/>
      <c r="F378" s="249" t="s">
        <v>9</v>
      </c>
      <c r="G378" s="189"/>
      <c r="H378" s="249" t="s">
        <v>1698</v>
      </c>
      <c r="I378" s="250" t="s">
        <v>2050</v>
      </c>
      <c r="J378" s="251">
        <v>100000</v>
      </c>
      <c r="K378" s="251">
        <v>100000</v>
      </c>
      <c r="L378" s="157"/>
      <c r="M378" s="157"/>
      <c r="N378" s="129">
        <v>30000</v>
      </c>
      <c r="O378" s="129">
        <v>30000</v>
      </c>
      <c r="P378" s="129"/>
      <c r="Q378" s="129"/>
      <c r="R378" s="129"/>
      <c r="S378" s="129"/>
      <c r="T378" s="129"/>
      <c r="U378" s="129"/>
      <c r="V378" s="129">
        <f t="shared" si="254"/>
        <v>0</v>
      </c>
      <c r="W378" s="129">
        <f t="shared" si="254"/>
        <v>0</v>
      </c>
      <c r="X378" s="129">
        <f t="shared" si="254"/>
        <v>0</v>
      </c>
      <c r="Y378" s="129">
        <f t="shared" si="254"/>
        <v>0</v>
      </c>
      <c r="Z378" s="129"/>
      <c r="AA378" s="129"/>
      <c r="AB378" s="129"/>
      <c r="AC378" s="129"/>
      <c r="AD378" s="129"/>
      <c r="AE378" s="129"/>
      <c r="AF378" s="129"/>
      <c r="AG378" s="129"/>
      <c r="AH378" s="129"/>
      <c r="AI378" s="129"/>
      <c r="AJ378" s="129"/>
      <c r="AK378" s="129"/>
      <c r="AL378" s="129"/>
      <c r="AM378" s="129"/>
      <c r="AN378" s="129"/>
      <c r="AO378" s="129"/>
      <c r="AP378" s="129"/>
      <c r="AQ378" s="129"/>
      <c r="AR378" s="129"/>
      <c r="AS378" s="129"/>
      <c r="AT378" s="129"/>
      <c r="AU378" s="129"/>
      <c r="AV378" s="129"/>
      <c r="AW378" s="129"/>
      <c r="AX378" s="158"/>
      <c r="AY378" s="129"/>
      <c r="AZ378" s="129"/>
      <c r="BA378" s="129"/>
      <c r="BB378" s="129"/>
      <c r="BC378" s="129"/>
      <c r="BD378" s="129"/>
      <c r="BE378" s="129"/>
      <c r="BF378" s="129"/>
      <c r="BG378" s="129"/>
      <c r="BH378" s="129"/>
      <c r="BI378" s="129"/>
      <c r="BJ378" s="129"/>
      <c r="BK378" s="129"/>
      <c r="BL378" s="129"/>
      <c r="BM378" s="129"/>
      <c r="BN378" s="129">
        <f t="shared" si="255"/>
        <v>30000</v>
      </c>
      <c r="BO378" s="129">
        <f t="shared" si="255"/>
        <v>30000</v>
      </c>
      <c r="BP378" s="129">
        <f t="shared" si="255"/>
        <v>0</v>
      </c>
      <c r="BQ378" s="129">
        <f t="shared" si="255"/>
        <v>0</v>
      </c>
      <c r="BR378" s="129">
        <v>30000</v>
      </c>
      <c r="BS378" s="129">
        <v>30000</v>
      </c>
      <c r="BT378" s="129"/>
      <c r="BU378" s="129"/>
      <c r="BV378" s="157">
        <v>30000</v>
      </c>
      <c r="BW378" s="157">
        <v>30000</v>
      </c>
      <c r="BX378" s="157"/>
      <c r="BY378" s="157"/>
      <c r="BZ378" s="157">
        <v>30000</v>
      </c>
      <c r="CA378" s="157">
        <v>30000</v>
      </c>
      <c r="CB378" s="157"/>
      <c r="CC378" s="157"/>
      <c r="CD378" s="157">
        <f t="shared" si="201"/>
        <v>0</v>
      </c>
      <c r="CE378" s="157">
        <f t="shared" si="202"/>
        <v>0</v>
      </c>
      <c r="CF378" s="225"/>
      <c r="CG378"/>
      <c r="CH378"/>
      <c r="CI378"/>
      <c r="CJ378"/>
      <c r="CK378"/>
      <c r="CL378" s="122"/>
      <c r="CM378" s="122"/>
      <c r="CN378" s="1"/>
      <c r="CO378"/>
      <c r="CP378"/>
    </row>
    <row r="379" spans="1:95" s="69" customFormat="1" ht="23.45" customHeight="1">
      <c r="A379" s="154" t="s">
        <v>21</v>
      </c>
      <c r="B379" s="246" t="s">
        <v>2051</v>
      </c>
      <c r="C379" s="248" t="s">
        <v>8</v>
      </c>
      <c r="D379" s="248"/>
      <c r="E379" s="248"/>
      <c r="F379" s="249" t="s">
        <v>9</v>
      </c>
      <c r="G379" s="249"/>
      <c r="H379" s="249"/>
      <c r="I379" s="387" t="s">
        <v>2052</v>
      </c>
      <c r="J379" s="386">
        <v>76100</v>
      </c>
      <c r="K379" s="386">
        <v>76100</v>
      </c>
      <c r="L379" s="157"/>
      <c r="M379" s="157"/>
      <c r="N379" s="129">
        <v>30000</v>
      </c>
      <c r="O379" s="129">
        <v>30000</v>
      </c>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29"/>
      <c r="AN379" s="129"/>
      <c r="AO379" s="129"/>
      <c r="AP379" s="129"/>
      <c r="AQ379" s="129"/>
      <c r="AR379" s="129"/>
      <c r="AS379" s="129"/>
      <c r="AT379" s="129"/>
      <c r="AU379" s="129"/>
      <c r="AV379" s="129"/>
      <c r="AW379" s="129"/>
      <c r="AX379" s="158"/>
      <c r="AY379" s="129"/>
      <c r="AZ379" s="129"/>
      <c r="BA379" s="129"/>
      <c r="BB379" s="129"/>
      <c r="BC379" s="129"/>
      <c r="BD379" s="129"/>
      <c r="BE379" s="129"/>
      <c r="BF379" s="129"/>
      <c r="BG379" s="129"/>
      <c r="BH379" s="129"/>
      <c r="BI379" s="129"/>
      <c r="BJ379" s="129"/>
      <c r="BK379" s="129"/>
      <c r="BL379" s="129"/>
      <c r="BM379" s="129"/>
      <c r="BN379" s="129">
        <f t="shared" si="255"/>
        <v>30000</v>
      </c>
      <c r="BO379" s="129">
        <f t="shared" si="255"/>
        <v>30000</v>
      </c>
      <c r="BP379" s="129">
        <f t="shared" si="255"/>
        <v>0</v>
      </c>
      <c r="BQ379" s="129">
        <f t="shared" si="255"/>
        <v>0</v>
      </c>
      <c r="BR379" s="129">
        <v>30000</v>
      </c>
      <c r="BS379" s="129">
        <v>30000</v>
      </c>
      <c r="BT379" s="129"/>
      <c r="BU379" s="129"/>
      <c r="BV379" s="157">
        <v>30000</v>
      </c>
      <c r="BW379" s="157">
        <v>30000</v>
      </c>
      <c r="BX379" s="157"/>
      <c r="BY379" s="157"/>
      <c r="BZ379" s="157">
        <v>30000</v>
      </c>
      <c r="CA379" s="157">
        <v>30000</v>
      </c>
      <c r="CB379" s="157"/>
      <c r="CC379" s="157"/>
      <c r="CD379" s="157">
        <f t="shared" si="201"/>
        <v>0</v>
      </c>
      <c r="CE379" s="157">
        <f t="shared" si="202"/>
        <v>0</v>
      </c>
      <c r="CF379" s="225"/>
      <c r="CG379"/>
      <c r="CH379"/>
      <c r="CI379"/>
      <c r="CJ379"/>
      <c r="CK379"/>
      <c r="CL379" s="122"/>
      <c r="CM379" s="122"/>
      <c r="CN379" s="1"/>
      <c r="CO379"/>
      <c r="CP379"/>
    </row>
    <row r="380" spans="1:95" s="69" customFormat="1" ht="28.15" customHeight="1">
      <c r="A380" s="154" t="s">
        <v>21</v>
      </c>
      <c r="B380" s="246" t="s">
        <v>2053</v>
      </c>
      <c r="C380" s="247" t="s">
        <v>8</v>
      </c>
      <c r="D380" s="248"/>
      <c r="E380" s="248"/>
      <c r="F380" s="249" t="s">
        <v>9</v>
      </c>
      <c r="G380" s="189"/>
      <c r="H380" s="172"/>
      <c r="I380" s="250" t="s">
        <v>2054</v>
      </c>
      <c r="J380" s="251">
        <v>152000</v>
      </c>
      <c r="K380" s="251">
        <v>152000</v>
      </c>
      <c r="L380" s="157"/>
      <c r="M380" s="157"/>
      <c r="N380" s="129">
        <v>30000</v>
      </c>
      <c r="O380" s="129">
        <v>30000</v>
      </c>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29"/>
      <c r="AL380" s="129"/>
      <c r="AM380" s="129"/>
      <c r="AN380" s="129"/>
      <c r="AO380" s="129"/>
      <c r="AP380" s="129"/>
      <c r="AQ380" s="129"/>
      <c r="AR380" s="129"/>
      <c r="AS380" s="129"/>
      <c r="AT380" s="129"/>
      <c r="AU380" s="129"/>
      <c r="AV380" s="129"/>
      <c r="AW380" s="129"/>
      <c r="AX380" s="158"/>
      <c r="AY380" s="129"/>
      <c r="AZ380" s="129"/>
      <c r="BA380" s="129"/>
      <c r="BB380" s="129"/>
      <c r="BC380" s="129"/>
      <c r="BD380" s="129"/>
      <c r="BE380" s="129"/>
      <c r="BF380" s="129"/>
      <c r="BG380" s="129"/>
      <c r="BH380" s="129"/>
      <c r="BI380" s="129"/>
      <c r="BJ380" s="129"/>
      <c r="BK380" s="129"/>
      <c r="BL380" s="129"/>
      <c r="BM380" s="129"/>
      <c r="BN380" s="129"/>
      <c r="BO380" s="129"/>
      <c r="BP380" s="129"/>
      <c r="BQ380" s="129"/>
      <c r="BR380" s="129">
        <v>30000</v>
      </c>
      <c r="BS380" s="129">
        <v>30000</v>
      </c>
      <c r="BT380" s="129"/>
      <c r="BU380" s="129"/>
      <c r="BV380" s="157">
        <v>30000</v>
      </c>
      <c r="BW380" s="157">
        <v>30000</v>
      </c>
      <c r="BX380" s="157"/>
      <c r="BY380" s="157"/>
      <c r="BZ380" s="157">
        <v>30000</v>
      </c>
      <c r="CA380" s="157">
        <v>30000</v>
      </c>
      <c r="CB380" s="157"/>
      <c r="CC380" s="157"/>
      <c r="CD380" s="157">
        <f t="shared" si="201"/>
        <v>0</v>
      </c>
      <c r="CE380" s="157">
        <f t="shared" si="202"/>
        <v>0</v>
      </c>
      <c r="CF380" s="225"/>
      <c r="CG380"/>
      <c r="CH380"/>
      <c r="CI380"/>
      <c r="CJ380"/>
      <c r="CK380"/>
      <c r="CL380" s="122"/>
      <c r="CM380" s="122"/>
      <c r="CN380" s="1"/>
      <c r="CO380"/>
      <c r="CP380"/>
    </row>
    <row r="381" spans="1:95" s="69" customFormat="1" ht="51">
      <c r="A381" s="154" t="s">
        <v>21</v>
      </c>
      <c r="B381" s="246" t="s">
        <v>2055</v>
      </c>
      <c r="C381" s="247" t="s">
        <v>8</v>
      </c>
      <c r="D381" s="248"/>
      <c r="E381" s="248"/>
      <c r="F381" s="249" t="s">
        <v>9</v>
      </c>
      <c r="G381" s="189"/>
      <c r="H381" s="172"/>
      <c r="I381" s="250" t="s">
        <v>2056</v>
      </c>
      <c r="J381" s="251">
        <v>87000</v>
      </c>
      <c r="K381" s="251">
        <v>87000</v>
      </c>
      <c r="L381" s="157"/>
      <c r="M381" s="157"/>
      <c r="N381" s="129">
        <v>30000</v>
      </c>
      <c r="O381" s="129">
        <v>30000</v>
      </c>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29"/>
      <c r="AL381" s="129"/>
      <c r="AM381" s="129"/>
      <c r="AN381" s="129"/>
      <c r="AO381" s="129"/>
      <c r="AP381" s="129"/>
      <c r="AQ381" s="129"/>
      <c r="AR381" s="129"/>
      <c r="AS381" s="129"/>
      <c r="AT381" s="129"/>
      <c r="AU381" s="129"/>
      <c r="AV381" s="129"/>
      <c r="AW381" s="129"/>
      <c r="AX381" s="158"/>
      <c r="AY381" s="129"/>
      <c r="AZ381" s="129"/>
      <c r="BA381" s="129"/>
      <c r="BB381" s="129"/>
      <c r="BC381" s="129"/>
      <c r="BD381" s="129"/>
      <c r="BE381" s="129"/>
      <c r="BF381" s="129"/>
      <c r="BG381" s="129"/>
      <c r="BH381" s="129"/>
      <c r="BI381" s="129"/>
      <c r="BJ381" s="129"/>
      <c r="BK381" s="129"/>
      <c r="BL381" s="129"/>
      <c r="BM381" s="129"/>
      <c r="BN381" s="129"/>
      <c r="BO381" s="129"/>
      <c r="BP381" s="129"/>
      <c r="BQ381" s="129"/>
      <c r="BR381" s="129">
        <v>30000</v>
      </c>
      <c r="BS381" s="129">
        <v>30000</v>
      </c>
      <c r="BT381" s="129"/>
      <c r="BU381" s="129"/>
      <c r="BV381" s="157">
        <v>30000</v>
      </c>
      <c r="BW381" s="157">
        <v>30000</v>
      </c>
      <c r="BX381" s="157"/>
      <c r="BY381" s="157"/>
      <c r="BZ381" s="157">
        <v>30000</v>
      </c>
      <c r="CA381" s="157">
        <v>30000</v>
      </c>
      <c r="CB381" s="157"/>
      <c r="CC381" s="157"/>
      <c r="CD381" s="157">
        <f t="shared" ref="CD381:CD433" si="256">IF(CA381&gt;BW381,CA381-BW381,0)</f>
        <v>0</v>
      </c>
      <c r="CE381" s="157">
        <f t="shared" ref="CE381:CE443" si="257">IF(CA381&lt;BW381,BW381-CA381,0)</f>
        <v>0</v>
      </c>
      <c r="CF381" s="225"/>
      <c r="CG381"/>
      <c r="CH381"/>
      <c r="CI381"/>
      <c r="CJ381"/>
      <c r="CK381"/>
      <c r="CL381" s="122"/>
      <c r="CM381" s="122"/>
      <c r="CN381" s="1"/>
      <c r="CO381"/>
      <c r="CP381"/>
    </row>
    <row r="382" spans="1:95" s="69" customFormat="1" ht="51">
      <c r="A382" s="154" t="s">
        <v>21</v>
      </c>
      <c r="B382" s="246" t="s">
        <v>2057</v>
      </c>
      <c r="C382" s="247" t="s">
        <v>8</v>
      </c>
      <c r="D382" s="248"/>
      <c r="E382" s="248"/>
      <c r="F382" s="249" t="s">
        <v>9</v>
      </c>
      <c r="G382" s="189"/>
      <c r="H382" s="172"/>
      <c r="I382" s="250" t="s">
        <v>2056</v>
      </c>
      <c r="J382" s="251">
        <v>57000</v>
      </c>
      <c r="K382" s="251">
        <v>57000</v>
      </c>
      <c r="L382" s="157"/>
      <c r="M382" s="157"/>
      <c r="N382" s="129">
        <v>30000</v>
      </c>
      <c r="O382" s="129">
        <v>30000</v>
      </c>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29"/>
      <c r="AL382" s="129"/>
      <c r="AM382" s="129"/>
      <c r="AN382" s="129"/>
      <c r="AO382" s="129"/>
      <c r="AP382" s="129"/>
      <c r="AQ382" s="129"/>
      <c r="AR382" s="129"/>
      <c r="AS382" s="129"/>
      <c r="AT382" s="129"/>
      <c r="AU382" s="129"/>
      <c r="AV382" s="129"/>
      <c r="AW382" s="129"/>
      <c r="AX382" s="158"/>
      <c r="AY382" s="129"/>
      <c r="AZ382" s="129"/>
      <c r="BA382" s="129"/>
      <c r="BB382" s="129"/>
      <c r="BC382" s="129"/>
      <c r="BD382" s="129"/>
      <c r="BE382" s="129"/>
      <c r="BF382" s="129"/>
      <c r="BG382" s="129"/>
      <c r="BH382" s="129"/>
      <c r="BI382" s="129"/>
      <c r="BJ382" s="129"/>
      <c r="BK382" s="129"/>
      <c r="BL382" s="129"/>
      <c r="BM382" s="129"/>
      <c r="BN382" s="129"/>
      <c r="BO382" s="129"/>
      <c r="BP382" s="129"/>
      <c r="BQ382" s="129"/>
      <c r="BR382" s="129">
        <v>30000</v>
      </c>
      <c r="BS382" s="129">
        <v>30000</v>
      </c>
      <c r="BT382" s="129"/>
      <c r="BU382" s="129"/>
      <c r="BV382" s="157">
        <v>30000</v>
      </c>
      <c r="BW382" s="157">
        <v>30000</v>
      </c>
      <c r="BX382" s="157"/>
      <c r="BY382" s="157"/>
      <c r="BZ382" s="157">
        <v>30000</v>
      </c>
      <c r="CA382" s="157">
        <v>30000</v>
      </c>
      <c r="CB382" s="157"/>
      <c r="CC382" s="157"/>
      <c r="CD382" s="157">
        <f t="shared" si="256"/>
        <v>0</v>
      </c>
      <c r="CE382" s="157">
        <f t="shared" si="257"/>
        <v>0</v>
      </c>
      <c r="CF382" s="225"/>
      <c r="CG382"/>
      <c r="CH382"/>
      <c r="CI382"/>
      <c r="CJ382"/>
      <c r="CK382"/>
      <c r="CL382" s="122"/>
      <c r="CM382" s="122"/>
      <c r="CN382" s="1"/>
      <c r="CO382"/>
      <c r="CP382"/>
    </row>
    <row r="383" spans="1:95" s="69" customFormat="1" ht="43.5" customHeight="1">
      <c r="A383" s="154" t="s">
        <v>21</v>
      </c>
      <c r="B383" s="246" t="s">
        <v>2058</v>
      </c>
      <c r="C383" s="247" t="s">
        <v>8</v>
      </c>
      <c r="D383" s="248"/>
      <c r="E383" s="248"/>
      <c r="F383" s="249" t="s">
        <v>9</v>
      </c>
      <c r="G383" s="189"/>
      <c r="H383" s="172"/>
      <c r="I383" s="250" t="s">
        <v>2059</v>
      </c>
      <c r="J383" s="251">
        <v>388900</v>
      </c>
      <c r="K383" s="251">
        <v>388900</v>
      </c>
      <c r="L383" s="157"/>
      <c r="M383" s="157"/>
      <c r="N383" s="129">
        <v>85575</v>
      </c>
      <c r="O383" s="129">
        <v>85575</v>
      </c>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29"/>
      <c r="AL383" s="129"/>
      <c r="AM383" s="129"/>
      <c r="AN383" s="129"/>
      <c r="AO383" s="129"/>
      <c r="AP383" s="129"/>
      <c r="AQ383" s="129"/>
      <c r="AR383" s="129"/>
      <c r="AS383" s="129"/>
      <c r="AT383" s="129"/>
      <c r="AU383" s="129"/>
      <c r="AV383" s="129"/>
      <c r="AW383" s="129"/>
      <c r="AX383" s="158"/>
      <c r="AY383" s="129"/>
      <c r="AZ383" s="129"/>
      <c r="BA383" s="129"/>
      <c r="BB383" s="129"/>
      <c r="BC383" s="129"/>
      <c r="BD383" s="129"/>
      <c r="BE383" s="129"/>
      <c r="BF383" s="129"/>
      <c r="BG383" s="129"/>
      <c r="BH383" s="129"/>
      <c r="BI383" s="129"/>
      <c r="BJ383" s="129"/>
      <c r="BK383" s="129"/>
      <c r="BL383" s="129"/>
      <c r="BM383" s="129"/>
      <c r="BN383" s="129"/>
      <c r="BO383" s="129"/>
      <c r="BP383" s="129"/>
      <c r="BQ383" s="129"/>
      <c r="BR383" s="129">
        <v>85575</v>
      </c>
      <c r="BS383" s="129">
        <v>85575</v>
      </c>
      <c r="BT383" s="129"/>
      <c r="BU383" s="129"/>
      <c r="BV383" s="157">
        <v>85575</v>
      </c>
      <c r="BW383" s="157">
        <v>85575</v>
      </c>
      <c r="BX383" s="157"/>
      <c r="BY383" s="157"/>
      <c r="BZ383" s="157">
        <v>85575</v>
      </c>
      <c r="CA383" s="157">
        <v>85575</v>
      </c>
      <c r="CB383" s="157"/>
      <c r="CC383" s="157"/>
      <c r="CD383" s="157">
        <f t="shared" si="256"/>
        <v>0</v>
      </c>
      <c r="CE383" s="157">
        <f t="shared" si="257"/>
        <v>0</v>
      </c>
      <c r="CF383" s="225"/>
      <c r="CG383"/>
      <c r="CH383"/>
      <c r="CI383"/>
      <c r="CJ383"/>
      <c r="CK383"/>
      <c r="CL383" s="122"/>
      <c r="CM383" s="122"/>
      <c r="CN383" s="1"/>
      <c r="CO383"/>
      <c r="CP383"/>
    </row>
    <row r="384" spans="1:95" s="69" customFormat="1" ht="56.25" customHeight="1">
      <c r="A384" s="154" t="s">
        <v>21</v>
      </c>
      <c r="B384" s="246" t="s">
        <v>2060</v>
      </c>
      <c r="C384" s="247" t="s">
        <v>8</v>
      </c>
      <c r="D384" s="248"/>
      <c r="E384" s="248"/>
      <c r="F384" s="249" t="s">
        <v>9</v>
      </c>
      <c r="G384" s="189"/>
      <c r="H384" s="172"/>
      <c r="I384" s="273" t="s">
        <v>2061</v>
      </c>
      <c r="J384" s="251">
        <v>620000</v>
      </c>
      <c r="K384" s="251">
        <v>620000</v>
      </c>
      <c r="L384" s="157"/>
      <c r="M384" s="157"/>
      <c r="N384" s="129">
        <v>100000</v>
      </c>
      <c r="O384" s="129">
        <v>100000</v>
      </c>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29"/>
      <c r="AL384" s="129"/>
      <c r="AM384" s="129"/>
      <c r="AN384" s="129"/>
      <c r="AO384" s="129"/>
      <c r="AP384" s="129"/>
      <c r="AQ384" s="129"/>
      <c r="AR384" s="129"/>
      <c r="AS384" s="129"/>
      <c r="AT384" s="129"/>
      <c r="AU384" s="129"/>
      <c r="AV384" s="129"/>
      <c r="AW384" s="129"/>
      <c r="AX384" s="158"/>
      <c r="AY384" s="129"/>
      <c r="AZ384" s="129"/>
      <c r="BA384" s="129"/>
      <c r="BB384" s="129"/>
      <c r="BC384" s="129"/>
      <c r="BD384" s="129"/>
      <c r="BE384" s="129"/>
      <c r="BF384" s="129"/>
      <c r="BG384" s="129"/>
      <c r="BH384" s="129"/>
      <c r="BI384" s="129"/>
      <c r="BJ384" s="129"/>
      <c r="BK384" s="129"/>
      <c r="BL384" s="129"/>
      <c r="BM384" s="129"/>
      <c r="BN384" s="129"/>
      <c r="BO384" s="129"/>
      <c r="BP384" s="129"/>
      <c r="BQ384" s="129"/>
      <c r="BR384" s="129">
        <v>100000</v>
      </c>
      <c r="BS384" s="129">
        <v>100000</v>
      </c>
      <c r="BT384" s="129"/>
      <c r="BU384" s="129"/>
      <c r="BV384" s="157">
        <v>100000</v>
      </c>
      <c r="BW384" s="157">
        <v>100000</v>
      </c>
      <c r="BX384" s="157"/>
      <c r="BY384" s="157"/>
      <c r="BZ384" s="157">
        <v>100000</v>
      </c>
      <c r="CA384" s="157">
        <v>100000</v>
      </c>
      <c r="CB384" s="157"/>
      <c r="CC384" s="157"/>
      <c r="CD384" s="157">
        <f t="shared" si="256"/>
        <v>0</v>
      </c>
      <c r="CE384" s="157">
        <f t="shared" si="257"/>
        <v>0</v>
      </c>
      <c r="CF384" s="225"/>
      <c r="CG384"/>
      <c r="CH384"/>
      <c r="CI384"/>
      <c r="CJ384"/>
      <c r="CK384"/>
      <c r="CL384" s="122"/>
      <c r="CM384" s="122"/>
      <c r="CN384" s="1"/>
      <c r="CO384"/>
      <c r="CP384"/>
    </row>
    <row r="385" spans="1:95" s="69" customFormat="1" ht="28.5" customHeight="1">
      <c r="A385" s="154" t="s">
        <v>21</v>
      </c>
      <c r="B385" s="270" t="s">
        <v>2062</v>
      </c>
      <c r="C385" s="248" t="s">
        <v>1998</v>
      </c>
      <c r="D385" s="156"/>
      <c r="E385" s="156"/>
      <c r="F385" s="172" t="s">
        <v>17</v>
      </c>
      <c r="G385" s="189"/>
      <c r="H385" s="172" t="s">
        <v>1708</v>
      </c>
      <c r="I385" s="248" t="s">
        <v>2063</v>
      </c>
      <c r="J385" s="271">
        <v>42275</v>
      </c>
      <c r="K385" s="271">
        <v>42275</v>
      </c>
      <c r="L385" s="157"/>
      <c r="M385" s="157"/>
      <c r="N385" s="129">
        <v>20000</v>
      </c>
      <c r="O385" s="129">
        <v>20000</v>
      </c>
      <c r="P385" s="129">
        <v>0</v>
      </c>
      <c r="Q385" s="129">
        <v>0</v>
      </c>
      <c r="R385" s="129">
        <v>20000</v>
      </c>
      <c r="S385" s="129">
        <v>20000</v>
      </c>
      <c r="T385" s="129"/>
      <c r="U385" s="129"/>
      <c r="V385" s="129">
        <f t="shared" ref="V385:Y385" si="258">Z385+AH385+AX385</f>
        <v>0</v>
      </c>
      <c r="W385" s="129">
        <f t="shared" si="258"/>
        <v>0</v>
      </c>
      <c r="X385" s="129">
        <f t="shared" si="258"/>
        <v>0</v>
      </c>
      <c r="Y385" s="129">
        <f t="shared" si="258"/>
        <v>0</v>
      </c>
      <c r="Z385" s="129"/>
      <c r="AA385" s="129"/>
      <c r="AB385" s="129"/>
      <c r="AC385" s="129"/>
      <c r="AD385" s="129"/>
      <c r="AE385" s="129"/>
      <c r="AF385" s="129"/>
      <c r="AG385" s="129"/>
      <c r="AH385" s="129"/>
      <c r="AI385" s="129"/>
      <c r="AJ385" s="129"/>
      <c r="AK385" s="129"/>
      <c r="AL385" s="129">
        <f>Z385-AD385</f>
        <v>0</v>
      </c>
      <c r="AM385" s="129">
        <f>AA385-AE385</f>
        <v>0</v>
      </c>
      <c r="AN385" s="129"/>
      <c r="AO385" s="129"/>
      <c r="AP385" s="129"/>
      <c r="AQ385" s="129"/>
      <c r="AR385" s="129"/>
      <c r="AS385" s="129"/>
      <c r="AT385" s="129">
        <v>0</v>
      </c>
      <c r="AU385" s="129">
        <v>0</v>
      </c>
      <c r="AV385" s="129"/>
      <c r="AW385" s="129"/>
      <c r="AX385" s="158">
        <f>AY385</f>
        <v>0</v>
      </c>
      <c r="AY385" s="129"/>
      <c r="AZ385" s="129"/>
      <c r="BA385" s="129"/>
      <c r="BB385" s="129">
        <f>AH385-AT385</f>
        <v>0</v>
      </c>
      <c r="BC385" s="129">
        <f>AI385-AU385</f>
        <v>0</v>
      </c>
      <c r="BD385" s="129"/>
      <c r="BE385" s="129"/>
      <c r="BF385" s="129">
        <f>BB385</f>
        <v>0</v>
      </c>
      <c r="BG385" s="129">
        <f>BC385</f>
        <v>0</v>
      </c>
      <c r="BH385" s="129"/>
      <c r="BI385" s="129"/>
      <c r="BJ385" s="129">
        <f>AX385</f>
        <v>0</v>
      </c>
      <c r="BK385" s="129">
        <f>AY385</f>
        <v>0</v>
      </c>
      <c r="BL385" s="129"/>
      <c r="BM385" s="129"/>
      <c r="BN385" s="129">
        <f t="shared" ref="BN385:BQ385" si="259">N385-V385</f>
        <v>20000</v>
      </c>
      <c r="BO385" s="129">
        <f t="shared" si="259"/>
        <v>20000</v>
      </c>
      <c r="BP385" s="129">
        <f t="shared" si="259"/>
        <v>0</v>
      </c>
      <c r="BQ385" s="129">
        <f t="shared" si="259"/>
        <v>0</v>
      </c>
      <c r="BR385" s="129">
        <v>38000</v>
      </c>
      <c r="BS385" s="129">
        <v>38000</v>
      </c>
      <c r="BT385" s="129">
        <v>0</v>
      </c>
      <c r="BU385" s="129">
        <v>0</v>
      </c>
      <c r="BV385" s="157">
        <v>38000</v>
      </c>
      <c r="BW385" s="157">
        <v>38000</v>
      </c>
      <c r="BX385" s="157">
        <v>0</v>
      </c>
      <c r="BY385" s="157">
        <v>0</v>
      </c>
      <c r="BZ385" s="157">
        <v>38000</v>
      </c>
      <c r="CA385" s="157">
        <v>38000</v>
      </c>
      <c r="CB385" s="157">
        <v>0</v>
      </c>
      <c r="CC385" s="157">
        <v>0</v>
      </c>
      <c r="CD385" s="157">
        <f t="shared" si="256"/>
        <v>0</v>
      </c>
      <c r="CE385" s="157">
        <f t="shared" si="257"/>
        <v>0</v>
      </c>
      <c r="CF385" s="225"/>
      <c r="CG385"/>
      <c r="CH385"/>
      <c r="CI385"/>
      <c r="CJ385"/>
      <c r="CK385"/>
      <c r="CL385" s="122"/>
      <c r="CM385" s="122"/>
      <c r="CN385" s="1" t="e">
        <f>CE385-#REF!</f>
        <v>#REF!</v>
      </c>
      <c r="CO385"/>
      <c r="CP385"/>
    </row>
    <row r="386" spans="1:95" ht="25.5">
      <c r="A386" s="154" t="s">
        <v>21</v>
      </c>
      <c r="B386" s="246" t="s">
        <v>2064</v>
      </c>
      <c r="C386" s="247" t="s">
        <v>2065</v>
      </c>
      <c r="D386" s="248"/>
      <c r="E386" s="248"/>
      <c r="F386" s="249" t="s">
        <v>9</v>
      </c>
      <c r="G386" s="189"/>
      <c r="H386" s="172"/>
      <c r="I386" s="250" t="s">
        <v>2066</v>
      </c>
      <c r="J386" s="251">
        <v>212516</v>
      </c>
      <c r="K386" s="251">
        <v>212516</v>
      </c>
      <c r="L386" s="157"/>
      <c r="M386" s="157"/>
      <c r="N386" s="129">
        <v>40000</v>
      </c>
      <c r="O386" s="129">
        <v>40000</v>
      </c>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29"/>
      <c r="AL386" s="129"/>
      <c r="AM386" s="129"/>
      <c r="AN386" s="129"/>
      <c r="AO386" s="129"/>
      <c r="AP386" s="129"/>
      <c r="AQ386" s="129"/>
      <c r="AR386" s="129"/>
      <c r="AS386" s="129"/>
      <c r="AT386" s="129"/>
      <c r="AU386" s="129"/>
      <c r="AV386" s="129"/>
      <c r="AW386" s="129"/>
      <c r="AX386" s="158"/>
      <c r="AY386" s="129"/>
      <c r="AZ386" s="129"/>
      <c r="BA386" s="129"/>
      <c r="BB386" s="129"/>
      <c r="BC386" s="129"/>
      <c r="BD386" s="129"/>
      <c r="BE386" s="129"/>
      <c r="BF386" s="129"/>
      <c r="BG386" s="129"/>
      <c r="BH386" s="129"/>
      <c r="BI386" s="129"/>
      <c r="BJ386" s="129"/>
      <c r="BK386" s="129"/>
      <c r="BL386" s="129"/>
      <c r="BM386" s="129"/>
      <c r="BN386" s="129"/>
      <c r="BO386" s="129"/>
      <c r="BP386" s="129"/>
      <c r="BQ386" s="129"/>
      <c r="BR386" s="129">
        <v>40000</v>
      </c>
      <c r="BS386" s="129">
        <v>40000</v>
      </c>
      <c r="BT386" s="129"/>
      <c r="BU386" s="129"/>
      <c r="BV386" s="157">
        <v>40000</v>
      </c>
      <c r="BW386" s="157">
        <v>40000</v>
      </c>
      <c r="BX386" s="157"/>
      <c r="BY386" s="157"/>
      <c r="BZ386" s="157">
        <v>3430</v>
      </c>
      <c r="CA386" s="157">
        <v>3430</v>
      </c>
      <c r="CB386" s="157"/>
      <c r="CC386" s="157"/>
      <c r="CD386" s="157">
        <f t="shared" si="256"/>
        <v>0</v>
      </c>
      <c r="CE386" s="157">
        <f t="shared" si="257"/>
        <v>36570</v>
      </c>
      <c r="CF386" s="225"/>
      <c r="CN386" s="1"/>
    </row>
    <row r="387" spans="1:95" ht="25.5">
      <c r="A387" s="154" t="s">
        <v>21</v>
      </c>
      <c r="B387" s="246" t="s">
        <v>2067</v>
      </c>
      <c r="C387" s="247" t="s">
        <v>2065</v>
      </c>
      <c r="D387" s="248"/>
      <c r="E387" s="248"/>
      <c r="F387" s="249" t="s">
        <v>9</v>
      </c>
      <c r="G387" s="189"/>
      <c r="H387" s="172"/>
      <c r="I387" s="250" t="s">
        <v>2054</v>
      </c>
      <c r="J387" s="251">
        <v>272240</v>
      </c>
      <c r="K387" s="251">
        <v>272240</v>
      </c>
      <c r="L387" s="157"/>
      <c r="M387" s="157"/>
      <c r="N387" s="129">
        <v>40000</v>
      </c>
      <c r="O387" s="129">
        <v>40000</v>
      </c>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129"/>
      <c r="AM387" s="129"/>
      <c r="AN387" s="129"/>
      <c r="AO387" s="129"/>
      <c r="AP387" s="129"/>
      <c r="AQ387" s="129"/>
      <c r="AR387" s="129"/>
      <c r="AS387" s="129"/>
      <c r="AT387" s="129"/>
      <c r="AU387" s="129"/>
      <c r="AV387" s="129"/>
      <c r="AW387" s="129"/>
      <c r="AX387" s="158"/>
      <c r="AY387" s="129"/>
      <c r="AZ387" s="129"/>
      <c r="BA387" s="129"/>
      <c r="BB387" s="129"/>
      <c r="BC387" s="129"/>
      <c r="BD387" s="129"/>
      <c r="BE387" s="129"/>
      <c r="BF387" s="129"/>
      <c r="BG387" s="129"/>
      <c r="BH387" s="129"/>
      <c r="BI387" s="129"/>
      <c r="BJ387" s="129"/>
      <c r="BK387" s="129"/>
      <c r="BL387" s="129"/>
      <c r="BM387" s="129"/>
      <c r="BN387" s="129"/>
      <c r="BO387" s="129"/>
      <c r="BP387" s="129"/>
      <c r="BQ387" s="129"/>
      <c r="BR387" s="129">
        <v>40000</v>
      </c>
      <c r="BS387" s="129">
        <v>40000</v>
      </c>
      <c r="BT387" s="129"/>
      <c r="BU387" s="129"/>
      <c r="BV387" s="157">
        <v>46005.616999999984</v>
      </c>
      <c r="BW387" s="157">
        <v>46005.616999999984</v>
      </c>
      <c r="BX387" s="157"/>
      <c r="BY387" s="157"/>
      <c r="BZ387" s="157">
        <v>82575.616999999998</v>
      </c>
      <c r="CA387" s="157">
        <v>82575.616999999998</v>
      </c>
      <c r="CB387" s="157"/>
      <c r="CC387" s="157"/>
      <c r="CD387" s="157">
        <f t="shared" si="256"/>
        <v>36570.000000000015</v>
      </c>
      <c r="CE387" s="157">
        <f t="shared" si="257"/>
        <v>0</v>
      </c>
      <c r="CF387" s="225"/>
      <c r="CG387" s="1"/>
      <c r="CN387" s="1"/>
      <c r="CQ387" s="144"/>
    </row>
    <row r="388" spans="1:95" ht="38.25">
      <c r="A388" s="154" t="s">
        <v>21</v>
      </c>
      <c r="B388" s="246" t="s">
        <v>2068</v>
      </c>
      <c r="C388" s="247" t="s">
        <v>48</v>
      </c>
      <c r="D388" s="248"/>
      <c r="E388" s="248"/>
      <c r="F388" s="249" t="s">
        <v>9</v>
      </c>
      <c r="G388" s="189"/>
      <c r="H388" s="249" t="s">
        <v>1698</v>
      </c>
      <c r="I388" s="250" t="s">
        <v>2227</v>
      </c>
      <c r="J388" s="251">
        <v>42312</v>
      </c>
      <c r="K388" s="251">
        <v>42312</v>
      </c>
      <c r="L388" s="157"/>
      <c r="M388" s="157"/>
      <c r="N388" s="129">
        <v>30000</v>
      </c>
      <c r="O388" s="129">
        <v>30000</v>
      </c>
      <c r="P388" s="129"/>
      <c r="Q388" s="129"/>
      <c r="R388" s="129"/>
      <c r="S388" s="129"/>
      <c r="T388" s="129"/>
      <c r="U388" s="129"/>
      <c r="V388" s="129">
        <f>Z388+AH388+AX388</f>
        <v>0</v>
      </c>
      <c r="W388" s="129">
        <f>AA388+AI388+AY388</f>
        <v>0</v>
      </c>
      <c r="X388" s="129">
        <f>AB388+AJ388+AZ388</f>
        <v>0</v>
      </c>
      <c r="Y388" s="129">
        <f>AC388+AK388+BA388</f>
        <v>0</v>
      </c>
      <c r="Z388" s="129"/>
      <c r="AA388" s="129"/>
      <c r="AB388" s="129"/>
      <c r="AC388" s="129"/>
      <c r="AD388" s="129"/>
      <c r="AE388" s="129"/>
      <c r="AF388" s="129"/>
      <c r="AG388" s="129"/>
      <c r="AH388" s="129"/>
      <c r="AI388" s="129"/>
      <c r="AJ388" s="129"/>
      <c r="AK388" s="129"/>
      <c r="AL388" s="129"/>
      <c r="AM388" s="129"/>
      <c r="AN388" s="129"/>
      <c r="AO388" s="129"/>
      <c r="AP388" s="129"/>
      <c r="AQ388" s="129"/>
      <c r="AR388" s="129"/>
      <c r="AS388" s="129"/>
      <c r="AT388" s="129"/>
      <c r="AU388" s="129"/>
      <c r="AV388" s="129"/>
      <c r="AW388" s="129"/>
      <c r="AX388" s="158"/>
      <c r="AY388" s="129"/>
      <c r="AZ388" s="129"/>
      <c r="BA388" s="129"/>
      <c r="BB388" s="129"/>
      <c r="BC388" s="129"/>
      <c r="BD388" s="129"/>
      <c r="BE388" s="129"/>
      <c r="BF388" s="129"/>
      <c r="BG388" s="129"/>
      <c r="BH388" s="129"/>
      <c r="BI388" s="129"/>
      <c r="BJ388" s="129"/>
      <c r="BK388" s="129"/>
      <c r="BL388" s="129"/>
      <c r="BM388" s="129"/>
      <c r="BN388" s="129">
        <f t="shared" ref="BN388:BQ391" si="260">N388-V388</f>
        <v>30000</v>
      </c>
      <c r="BO388" s="129">
        <f t="shared" si="260"/>
        <v>30000</v>
      </c>
      <c r="BP388" s="129">
        <f t="shared" si="260"/>
        <v>0</v>
      </c>
      <c r="BQ388" s="129">
        <f t="shared" si="260"/>
        <v>0</v>
      </c>
      <c r="BR388" s="129">
        <v>30000</v>
      </c>
      <c r="BS388" s="129">
        <v>30000</v>
      </c>
      <c r="BT388" s="129"/>
      <c r="BU388" s="129"/>
      <c r="BV388" s="157">
        <v>30000</v>
      </c>
      <c r="BW388" s="157">
        <v>30000</v>
      </c>
      <c r="BX388" s="157"/>
      <c r="BY388" s="157"/>
      <c r="BZ388" s="157">
        <v>42312</v>
      </c>
      <c r="CA388" s="157">
        <v>42312</v>
      </c>
      <c r="CB388" s="157"/>
      <c r="CC388" s="157"/>
      <c r="CD388" s="157">
        <f t="shared" si="256"/>
        <v>12312</v>
      </c>
      <c r="CE388" s="157">
        <f t="shared" si="257"/>
        <v>0</v>
      </c>
      <c r="CF388" s="225"/>
      <c r="CN388" s="1"/>
      <c r="CQ388" s="144"/>
    </row>
    <row r="389" spans="1:95" ht="38.25">
      <c r="A389" s="154" t="s">
        <v>21</v>
      </c>
      <c r="B389" s="246" t="s">
        <v>47</v>
      </c>
      <c r="C389" s="247" t="s">
        <v>48</v>
      </c>
      <c r="D389" s="248"/>
      <c r="E389" s="248"/>
      <c r="F389" s="249" t="s">
        <v>9</v>
      </c>
      <c r="G389" s="189"/>
      <c r="H389" s="172"/>
      <c r="I389" s="250" t="s">
        <v>1456</v>
      </c>
      <c r="J389" s="251">
        <v>108937</v>
      </c>
      <c r="K389" s="251">
        <v>108937</v>
      </c>
      <c r="L389" s="157"/>
      <c r="M389" s="157"/>
      <c r="N389" s="129">
        <v>10000</v>
      </c>
      <c r="O389" s="129">
        <v>10000</v>
      </c>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29"/>
      <c r="AN389" s="129"/>
      <c r="AO389" s="129"/>
      <c r="AP389" s="129"/>
      <c r="AQ389" s="129"/>
      <c r="AR389" s="129"/>
      <c r="AS389" s="129"/>
      <c r="AT389" s="129"/>
      <c r="AU389" s="129"/>
      <c r="AV389" s="129"/>
      <c r="AW389" s="129"/>
      <c r="AX389" s="158"/>
      <c r="AY389" s="129"/>
      <c r="AZ389" s="129"/>
      <c r="BA389" s="129"/>
      <c r="BB389" s="129"/>
      <c r="BC389" s="129"/>
      <c r="BD389" s="129"/>
      <c r="BE389" s="129"/>
      <c r="BF389" s="129"/>
      <c r="BG389" s="129"/>
      <c r="BH389" s="129"/>
      <c r="BI389" s="129"/>
      <c r="BJ389" s="129"/>
      <c r="BK389" s="129"/>
      <c r="BL389" s="129"/>
      <c r="BM389" s="129"/>
      <c r="BN389" s="129">
        <f t="shared" si="260"/>
        <v>10000</v>
      </c>
      <c r="BO389" s="129">
        <f t="shared" si="260"/>
        <v>10000</v>
      </c>
      <c r="BP389" s="129">
        <f t="shared" si="260"/>
        <v>0</v>
      </c>
      <c r="BQ389" s="129">
        <f t="shared" si="260"/>
        <v>0</v>
      </c>
      <c r="BR389" s="129">
        <v>10000</v>
      </c>
      <c r="BS389" s="129">
        <v>10000</v>
      </c>
      <c r="BT389" s="129"/>
      <c r="BU389" s="129"/>
      <c r="BV389" s="157">
        <v>10000</v>
      </c>
      <c r="BW389" s="157">
        <v>10000</v>
      </c>
      <c r="BX389" s="157"/>
      <c r="BY389" s="157"/>
      <c r="BZ389" s="157">
        <v>10000</v>
      </c>
      <c r="CA389" s="157">
        <v>10000</v>
      </c>
      <c r="CB389" s="157"/>
      <c r="CC389" s="157"/>
      <c r="CD389" s="157">
        <f t="shared" si="256"/>
        <v>0</v>
      </c>
      <c r="CE389" s="157">
        <f t="shared" si="257"/>
        <v>0</v>
      </c>
      <c r="CF389" s="225"/>
      <c r="CN389" s="1"/>
    </row>
    <row r="390" spans="1:95" ht="57" customHeight="1">
      <c r="A390" s="154" t="s">
        <v>21</v>
      </c>
      <c r="B390" s="246" t="s">
        <v>1457</v>
      </c>
      <c r="C390" s="247" t="s">
        <v>48</v>
      </c>
      <c r="D390" s="248"/>
      <c r="E390" s="248"/>
      <c r="F390" s="249" t="s">
        <v>9</v>
      </c>
      <c r="G390" s="189"/>
      <c r="H390" s="172"/>
      <c r="I390" s="250" t="s">
        <v>1456</v>
      </c>
      <c r="J390" s="251">
        <v>383993</v>
      </c>
      <c r="K390" s="251">
        <v>383993</v>
      </c>
      <c r="L390" s="157"/>
      <c r="M390" s="157"/>
      <c r="N390" s="129">
        <v>10000</v>
      </c>
      <c r="O390" s="129">
        <v>10000</v>
      </c>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29"/>
      <c r="AL390" s="129"/>
      <c r="AM390" s="129"/>
      <c r="AN390" s="129"/>
      <c r="AO390" s="129"/>
      <c r="AP390" s="129"/>
      <c r="AQ390" s="129"/>
      <c r="AR390" s="129"/>
      <c r="AS390" s="129"/>
      <c r="AT390" s="129"/>
      <c r="AU390" s="129"/>
      <c r="AV390" s="129"/>
      <c r="AW390" s="129"/>
      <c r="AX390" s="158"/>
      <c r="AY390" s="129"/>
      <c r="AZ390" s="129"/>
      <c r="BA390" s="129"/>
      <c r="BB390" s="129"/>
      <c r="BC390" s="129"/>
      <c r="BD390" s="129"/>
      <c r="BE390" s="129"/>
      <c r="BF390" s="129"/>
      <c r="BG390" s="129"/>
      <c r="BH390" s="129"/>
      <c r="BI390" s="129"/>
      <c r="BJ390" s="129"/>
      <c r="BK390" s="129"/>
      <c r="BL390" s="129"/>
      <c r="BM390" s="129"/>
      <c r="BN390" s="129">
        <f t="shared" si="260"/>
        <v>10000</v>
      </c>
      <c r="BO390" s="129">
        <f t="shared" si="260"/>
        <v>10000</v>
      </c>
      <c r="BP390" s="129">
        <f t="shared" si="260"/>
        <v>0</v>
      </c>
      <c r="BQ390" s="129">
        <f t="shared" si="260"/>
        <v>0</v>
      </c>
      <c r="BR390" s="129">
        <v>10000</v>
      </c>
      <c r="BS390" s="129">
        <v>10000</v>
      </c>
      <c r="BT390" s="129"/>
      <c r="BU390" s="129"/>
      <c r="BV390" s="157">
        <v>10000</v>
      </c>
      <c r="BW390" s="157">
        <v>10000</v>
      </c>
      <c r="BX390" s="157"/>
      <c r="BY390" s="157"/>
      <c r="BZ390" s="157">
        <v>10000</v>
      </c>
      <c r="CA390" s="157">
        <v>10000</v>
      </c>
      <c r="CB390" s="157"/>
      <c r="CC390" s="157"/>
      <c r="CD390" s="157">
        <f t="shared" si="256"/>
        <v>0</v>
      </c>
      <c r="CE390" s="157">
        <f t="shared" si="257"/>
        <v>0</v>
      </c>
      <c r="CF390" s="225"/>
      <c r="CN390" s="1"/>
    </row>
    <row r="391" spans="1:95" ht="57" customHeight="1">
      <c r="A391" s="154" t="s">
        <v>21</v>
      </c>
      <c r="B391" s="246" t="s">
        <v>52</v>
      </c>
      <c r="C391" s="247" t="s">
        <v>48</v>
      </c>
      <c r="D391" s="248"/>
      <c r="E391" s="248"/>
      <c r="F391" s="249" t="s">
        <v>9</v>
      </c>
      <c r="G391" s="189"/>
      <c r="H391" s="172"/>
      <c r="I391" s="250" t="s">
        <v>1456</v>
      </c>
      <c r="J391" s="251">
        <v>35083</v>
      </c>
      <c r="K391" s="251">
        <v>35083</v>
      </c>
      <c r="L391" s="157"/>
      <c r="M391" s="157"/>
      <c r="N391" s="129">
        <v>10000</v>
      </c>
      <c r="O391" s="129">
        <v>10000</v>
      </c>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29"/>
      <c r="AN391" s="129"/>
      <c r="AO391" s="129"/>
      <c r="AP391" s="129"/>
      <c r="AQ391" s="129"/>
      <c r="AR391" s="129"/>
      <c r="AS391" s="129"/>
      <c r="AT391" s="129"/>
      <c r="AU391" s="129"/>
      <c r="AV391" s="129"/>
      <c r="AW391" s="129"/>
      <c r="AX391" s="158"/>
      <c r="AY391" s="129"/>
      <c r="AZ391" s="129"/>
      <c r="BA391" s="129"/>
      <c r="BB391" s="129"/>
      <c r="BC391" s="129"/>
      <c r="BD391" s="129"/>
      <c r="BE391" s="129"/>
      <c r="BF391" s="129"/>
      <c r="BG391" s="129"/>
      <c r="BH391" s="129"/>
      <c r="BI391" s="129"/>
      <c r="BJ391" s="129"/>
      <c r="BK391" s="129"/>
      <c r="BL391" s="129"/>
      <c r="BM391" s="129"/>
      <c r="BN391" s="129">
        <f t="shared" si="260"/>
        <v>10000</v>
      </c>
      <c r="BO391" s="129">
        <f t="shared" si="260"/>
        <v>10000</v>
      </c>
      <c r="BP391" s="129">
        <f t="shared" si="260"/>
        <v>0</v>
      </c>
      <c r="BQ391" s="129">
        <f t="shared" si="260"/>
        <v>0</v>
      </c>
      <c r="BR391" s="129">
        <v>10000</v>
      </c>
      <c r="BS391" s="129">
        <v>10000</v>
      </c>
      <c r="BT391" s="129"/>
      <c r="BU391" s="129"/>
      <c r="BV391" s="157">
        <v>10000</v>
      </c>
      <c r="BW391" s="157">
        <v>10000</v>
      </c>
      <c r="BX391" s="157"/>
      <c r="BY391" s="157"/>
      <c r="BZ391" s="157">
        <v>10000</v>
      </c>
      <c r="CA391" s="157">
        <v>10000</v>
      </c>
      <c r="CB391" s="157"/>
      <c r="CC391" s="157"/>
      <c r="CD391" s="157">
        <f t="shared" si="256"/>
        <v>0</v>
      </c>
      <c r="CE391" s="157">
        <f t="shared" si="257"/>
        <v>0</v>
      </c>
      <c r="CF391" s="225"/>
      <c r="CN391" s="1"/>
    </row>
    <row r="392" spans="1:95" s="254" customFormat="1" ht="28.15" customHeight="1">
      <c r="A392" s="154" t="s">
        <v>21</v>
      </c>
      <c r="B392" s="155" t="s">
        <v>1468</v>
      </c>
      <c r="C392" s="156" t="s">
        <v>11</v>
      </c>
      <c r="D392" s="156"/>
      <c r="E392" s="156"/>
      <c r="F392" s="172" t="s">
        <v>10</v>
      </c>
      <c r="G392" s="189"/>
      <c r="H392" s="179" t="s">
        <v>49</v>
      </c>
      <c r="I392" s="172" t="s">
        <v>1469</v>
      </c>
      <c r="J392" s="153">
        <v>35999</v>
      </c>
      <c r="K392" s="157">
        <v>35999</v>
      </c>
      <c r="L392" s="157">
        <v>0</v>
      </c>
      <c r="M392" s="157">
        <v>0</v>
      </c>
      <c r="N392" s="129"/>
      <c r="O392" s="129"/>
      <c r="P392" s="129">
        <v>0</v>
      </c>
      <c r="Q392" s="129">
        <v>0</v>
      </c>
      <c r="R392" s="129"/>
      <c r="S392" s="129"/>
      <c r="T392" s="129"/>
      <c r="U392" s="129"/>
      <c r="V392" s="129"/>
      <c r="W392" s="129"/>
      <c r="X392" s="129">
        <f>AB392+AJ392+AZ392</f>
        <v>0</v>
      </c>
      <c r="Y392" s="129">
        <f>AC392+AK392+BA392</f>
        <v>0</v>
      </c>
      <c r="Z392" s="129"/>
      <c r="AA392" s="129"/>
      <c r="AB392" s="129"/>
      <c r="AC392" s="129"/>
      <c r="AD392" s="129"/>
      <c r="AE392" s="129"/>
      <c r="AF392" s="129"/>
      <c r="AG392" s="129"/>
      <c r="AH392" s="129"/>
      <c r="AI392" s="129"/>
      <c r="AJ392" s="129"/>
      <c r="AK392" s="129"/>
      <c r="AL392" s="129">
        <f>Z392-AD392</f>
        <v>0</v>
      </c>
      <c r="AM392" s="129">
        <f>AA392-AE392</f>
        <v>0</v>
      </c>
      <c r="AN392" s="129"/>
      <c r="AO392" s="129"/>
      <c r="AP392" s="129"/>
      <c r="AQ392" s="129"/>
      <c r="AR392" s="129"/>
      <c r="AS392" s="129"/>
      <c r="AT392" s="129"/>
      <c r="AU392" s="129"/>
      <c r="AV392" s="129"/>
      <c r="AW392" s="129"/>
      <c r="AX392" s="158">
        <f>AY392</f>
        <v>0</v>
      </c>
      <c r="AY392" s="129"/>
      <c r="AZ392" s="129"/>
      <c r="BA392" s="129"/>
      <c r="BB392" s="129">
        <f>AH392-AT392</f>
        <v>0</v>
      </c>
      <c r="BC392" s="129">
        <f>AI392-AU392</f>
        <v>0</v>
      </c>
      <c r="BD392" s="129"/>
      <c r="BE392" s="129"/>
      <c r="BF392" s="129">
        <f>BB392</f>
        <v>0</v>
      </c>
      <c r="BG392" s="129">
        <f>BC392</f>
        <v>0</v>
      </c>
      <c r="BH392" s="129"/>
      <c r="BI392" s="129"/>
      <c r="BJ392" s="129">
        <f>AX392</f>
        <v>0</v>
      </c>
      <c r="BK392" s="129">
        <f>AY392</f>
        <v>0</v>
      </c>
      <c r="BL392" s="129"/>
      <c r="BM392" s="129"/>
      <c r="BN392" s="129">
        <f>N392-V392</f>
        <v>0</v>
      </c>
      <c r="BO392" s="129">
        <f>O392-W392</f>
        <v>0</v>
      </c>
      <c r="BP392" s="129">
        <f>P392-X392</f>
        <v>0</v>
      </c>
      <c r="BQ392" s="129">
        <f>Q392-Y392</f>
        <v>0</v>
      </c>
      <c r="BR392" s="129"/>
      <c r="BS392" s="129"/>
      <c r="BT392" s="129">
        <v>0</v>
      </c>
      <c r="BU392" s="129">
        <v>0</v>
      </c>
      <c r="BV392" s="157">
        <v>10000</v>
      </c>
      <c r="BW392" s="157">
        <v>10000</v>
      </c>
      <c r="BX392" s="157">
        <v>0</v>
      </c>
      <c r="BY392" s="157">
        <v>0</v>
      </c>
      <c r="BZ392" s="157">
        <v>10000</v>
      </c>
      <c r="CA392" s="157">
        <v>10000</v>
      </c>
      <c r="CB392" s="157">
        <v>0</v>
      </c>
      <c r="CC392" s="157">
        <v>0</v>
      </c>
      <c r="CD392" s="157">
        <f t="shared" si="256"/>
        <v>0</v>
      </c>
      <c r="CE392" s="157">
        <f t="shared" si="257"/>
        <v>0</v>
      </c>
      <c r="CF392" s="159"/>
      <c r="CG392" s="44">
        <f>BW392-BS392</f>
        <v>10000</v>
      </c>
      <c r="CH392" s="254" t="s">
        <v>1547</v>
      </c>
      <c r="CI392" s="254" t="s">
        <v>62</v>
      </c>
      <c r="CJ392" s="254" t="s">
        <v>1681</v>
      </c>
      <c r="CL392" s="255"/>
      <c r="CM392" s="255"/>
      <c r="CN392" s="256" t="e">
        <f>CE392-#REF!</f>
        <v>#REF!</v>
      </c>
      <c r="CP392" s="44"/>
      <c r="CQ392" s="144"/>
    </row>
    <row r="393" spans="1:95" ht="30" customHeight="1">
      <c r="A393" s="139" t="s">
        <v>2069</v>
      </c>
      <c r="B393" s="140" t="s">
        <v>1449</v>
      </c>
      <c r="C393" s="140"/>
      <c r="D393" s="140"/>
      <c r="E393" s="140"/>
      <c r="F393" s="140"/>
      <c r="G393" s="141"/>
      <c r="H393" s="140"/>
      <c r="I393" s="140"/>
      <c r="J393" s="142">
        <f t="shared" ref="J393:BU393" si="261">J394+J415+J462</f>
        <v>1283682.7</v>
      </c>
      <c r="K393" s="142">
        <f t="shared" si="261"/>
        <v>882964.08485400002</v>
      </c>
      <c r="L393" s="142">
        <f t="shared" si="261"/>
        <v>239595.60291699998</v>
      </c>
      <c r="M393" s="142">
        <f t="shared" si="261"/>
        <v>110548.41062499999</v>
      </c>
      <c r="N393" s="143">
        <f t="shared" si="261"/>
        <v>459594.28400000004</v>
      </c>
      <c r="O393" s="143">
        <f t="shared" si="261"/>
        <v>422704.28400000004</v>
      </c>
      <c r="P393" s="143">
        <f t="shared" si="261"/>
        <v>11636.2</v>
      </c>
      <c r="Q393" s="143">
        <f t="shared" si="261"/>
        <v>0</v>
      </c>
      <c r="R393" s="143">
        <f t="shared" si="261"/>
        <v>509771.28400000004</v>
      </c>
      <c r="S393" s="143">
        <f t="shared" si="261"/>
        <v>476364.28400000004</v>
      </c>
      <c r="T393" s="143">
        <f t="shared" si="261"/>
        <v>11636.2</v>
      </c>
      <c r="U393" s="143">
        <f t="shared" si="261"/>
        <v>0</v>
      </c>
      <c r="V393" s="143">
        <f t="shared" si="261"/>
        <v>276030</v>
      </c>
      <c r="W393" s="143">
        <f t="shared" si="261"/>
        <v>248248</v>
      </c>
      <c r="X393" s="143">
        <f t="shared" si="261"/>
        <v>6838</v>
      </c>
      <c r="Y393" s="143">
        <f t="shared" si="261"/>
        <v>0</v>
      </c>
      <c r="Z393" s="143">
        <f t="shared" si="261"/>
        <v>95200</v>
      </c>
      <c r="AA393" s="143">
        <f t="shared" si="261"/>
        <v>70000</v>
      </c>
      <c r="AB393" s="143">
        <f t="shared" si="261"/>
        <v>0</v>
      </c>
      <c r="AC393" s="143">
        <f t="shared" si="261"/>
        <v>0</v>
      </c>
      <c r="AD393" s="143">
        <f t="shared" si="261"/>
        <v>94941.356536999985</v>
      </c>
      <c r="AE393" s="143">
        <f t="shared" si="261"/>
        <v>69741.356537</v>
      </c>
      <c r="AF393" s="143">
        <f t="shared" si="261"/>
        <v>0</v>
      </c>
      <c r="AG393" s="143">
        <f t="shared" si="261"/>
        <v>0</v>
      </c>
      <c r="AH393" s="143">
        <f t="shared" si="261"/>
        <v>93790</v>
      </c>
      <c r="AI393" s="143">
        <f t="shared" si="261"/>
        <v>93208</v>
      </c>
      <c r="AJ393" s="143">
        <f t="shared" si="261"/>
        <v>6838</v>
      </c>
      <c r="AK393" s="143">
        <f t="shared" si="261"/>
        <v>0</v>
      </c>
      <c r="AL393" s="143">
        <f t="shared" si="261"/>
        <v>258.64346300000125</v>
      </c>
      <c r="AM393" s="143">
        <f t="shared" si="261"/>
        <v>258.64346300000125</v>
      </c>
      <c r="AN393" s="143">
        <f t="shared" si="261"/>
        <v>0</v>
      </c>
      <c r="AO393" s="143">
        <f t="shared" si="261"/>
        <v>0</v>
      </c>
      <c r="AP393" s="143">
        <f t="shared" si="261"/>
        <v>0</v>
      </c>
      <c r="AQ393" s="143">
        <f t="shared" si="261"/>
        <v>0</v>
      </c>
      <c r="AR393" s="143">
        <f t="shared" si="261"/>
        <v>0</v>
      </c>
      <c r="AS393" s="143">
        <f t="shared" si="261"/>
        <v>0</v>
      </c>
      <c r="AT393" s="143">
        <f t="shared" si="261"/>
        <v>80536.279131999996</v>
      </c>
      <c r="AU393" s="143">
        <f t="shared" si="261"/>
        <v>79954.279131999996</v>
      </c>
      <c r="AV393" s="143">
        <f t="shared" si="261"/>
        <v>0</v>
      </c>
      <c r="AW393" s="143">
        <f t="shared" si="261"/>
        <v>0</v>
      </c>
      <c r="AX393" s="143">
        <f t="shared" si="261"/>
        <v>87040</v>
      </c>
      <c r="AY393" s="143">
        <f t="shared" si="261"/>
        <v>85040</v>
      </c>
      <c r="AZ393" s="143">
        <f t="shared" si="261"/>
        <v>0</v>
      </c>
      <c r="BA393" s="143">
        <f t="shared" si="261"/>
        <v>0</v>
      </c>
      <c r="BB393" s="143">
        <f t="shared" si="261"/>
        <v>13253.720868</v>
      </c>
      <c r="BC393" s="143">
        <f t="shared" si="261"/>
        <v>13253.720868</v>
      </c>
      <c r="BD393" s="143">
        <f t="shared" si="261"/>
        <v>0</v>
      </c>
      <c r="BE393" s="143">
        <f t="shared" si="261"/>
        <v>0</v>
      </c>
      <c r="BF393" s="143">
        <f t="shared" si="261"/>
        <v>13253.720868</v>
      </c>
      <c r="BG393" s="143">
        <f t="shared" si="261"/>
        <v>13253.720868</v>
      </c>
      <c r="BH393" s="143">
        <f t="shared" si="261"/>
        <v>0</v>
      </c>
      <c r="BI393" s="143">
        <f t="shared" si="261"/>
        <v>0</v>
      </c>
      <c r="BJ393" s="143">
        <f t="shared" si="261"/>
        <v>87040</v>
      </c>
      <c r="BK393" s="143">
        <f t="shared" si="261"/>
        <v>85040</v>
      </c>
      <c r="BL393" s="143">
        <f t="shared" si="261"/>
        <v>0</v>
      </c>
      <c r="BM393" s="143">
        <f t="shared" si="261"/>
        <v>0</v>
      </c>
      <c r="BN393" s="143">
        <f t="shared" si="261"/>
        <v>183564.28400000001</v>
      </c>
      <c r="BO393" s="143">
        <f t="shared" si="261"/>
        <v>174456.28400000001</v>
      </c>
      <c r="BP393" s="143">
        <f t="shared" si="261"/>
        <v>4798.2</v>
      </c>
      <c r="BQ393" s="143">
        <f t="shared" si="261"/>
        <v>0</v>
      </c>
      <c r="BR393" s="143">
        <f t="shared" si="261"/>
        <v>562481.28399999999</v>
      </c>
      <c r="BS393" s="143">
        <f t="shared" si="261"/>
        <v>458365.28400000004</v>
      </c>
      <c r="BT393" s="143">
        <f t="shared" si="261"/>
        <v>11636.2</v>
      </c>
      <c r="BU393" s="143">
        <f t="shared" si="261"/>
        <v>0</v>
      </c>
      <c r="BV393" s="142">
        <f t="shared" ref="BV393:CE393" si="262">BV394+BV415+BV462</f>
        <v>595227</v>
      </c>
      <c r="BW393" s="142">
        <f t="shared" si="262"/>
        <v>491111</v>
      </c>
      <c r="BX393" s="142">
        <f t="shared" si="262"/>
        <v>11636.2</v>
      </c>
      <c r="BY393" s="142">
        <f t="shared" si="262"/>
        <v>0</v>
      </c>
      <c r="BZ393" s="142">
        <f t="shared" si="262"/>
        <v>574702.09</v>
      </c>
      <c r="CA393" s="142">
        <f t="shared" si="262"/>
        <v>470586.09</v>
      </c>
      <c r="CB393" s="142">
        <f t="shared" si="262"/>
        <v>11636.2</v>
      </c>
      <c r="CC393" s="142">
        <f t="shared" si="262"/>
        <v>0</v>
      </c>
      <c r="CD393" s="142">
        <f t="shared" si="262"/>
        <v>0</v>
      </c>
      <c r="CE393" s="142">
        <f t="shared" si="262"/>
        <v>20524.910000000003</v>
      </c>
      <c r="CF393" s="398"/>
      <c r="CG393" s="44">
        <f>BW393-BS393</f>
        <v>32745.715999999957</v>
      </c>
      <c r="CN393" s="1" t="e">
        <f>CE393-#REF!</f>
        <v>#REF!</v>
      </c>
      <c r="CP393" s="44">
        <f>CD393-CE393</f>
        <v>-20524.910000000003</v>
      </c>
      <c r="CQ393" s="144"/>
    </row>
    <row r="394" spans="1:95" ht="28.5" customHeight="1">
      <c r="A394" s="274" t="s">
        <v>2070</v>
      </c>
      <c r="B394" s="274" t="s">
        <v>2071</v>
      </c>
      <c r="C394" s="274"/>
      <c r="D394" s="274"/>
      <c r="E394" s="274"/>
      <c r="F394" s="275"/>
      <c r="G394" s="275"/>
      <c r="H394" s="274"/>
      <c r="I394" s="274"/>
      <c r="J394" s="276">
        <f t="shared" ref="J394:BU394" si="263">J395+J396</f>
        <v>47005</v>
      </c>
      <c r="K394" s="276">
        <f t="shared" si="263"/>
        <v>47005</v>
      </c>
      <c r="L394" s="276">
        <f t="shared" si="263"/>
        <v>0</v>
      </c>
      <c r="M394" s="276">
        <f t="shared" si="263"/>
        <v>0</v>
      </c>
      <c r="N394" s="277">
        <f t="shared" si="263"/>
        <v>101155</v>
      </c>
      <c r="O394" s="277">
        <f t="shared" si="263"/>
        <v>101155</v>
      </c>
      <c r="P394" s="277">
        <f t="shared" si="263"/>
        <v>0</v>
      </c>
      <c r="Q394" s="277">
        <f t="shared" si="263"/>
        <v>0</v>
      </c>
      <c r="R394" s="277">
        <f t="shared" si="263"/>
        <v>101155</v>
      </c>
      <c r="S394" s="277">
        <f t="shared" si="263"/>
        <v>101155</v>
      </c>
      <c r="T394" s="277">
        <f t="shared" si="263"/>
        <v>0</v>
      </c>
      <c r="U394" s="277">
        <f t="shared" si="263"/>
        <v>0</v>
      </c>
      <c r="V394" s="277">
        <f t="shared" si="263"/>
        <v>90843.32</v>
      </c>
      <c r="W394" s="277">
        <f t="shared" si="263"/>
        <v>90843.32</v>
      </c>
      <c r="X394" s="277">
        <f t="shared" si="263"/>
        <v>0</v>
      </c>
      <c r="Y394" s="277">
        <f t="shared" si="263"/>
        <v>0</v>
      </c>
      <c r="Z394" s="277">
        <f t="shared" si="263"/>
        <v>24000</v>
      </c>
      <c r="AA394" s="277">
        <f t="shared" si="263"/>
        <v>24000</v>
      </c>
      <c r="AB394" s="277">
        <f t="shared" si="263"/>
        <v>0</v>
      </c>
      <c r="AC394" s="277">
        <f t="shared" si="263"/>
        <v>0</v>
      </c>
      <c r="AD394" s="277">
        <f t="shared" si="263"/>
        <v>23827.277000000002</v>
      </c>
      <c r="AE394" s="277">
        <f t="shared" si="263"/>
        <v>23827.277000000002</v>
      </c>
      <c r="AF394" s="277">
        <f t="shared" si="263"/>
        <v>0</v>
      </c>
      <c r="AG394" s="277">
        <f t="shared" si="263"/>
        <v>0</v>
      </c>
      <c r="AH394" s="277">
        <f t="shared" si="263"/>
        <v>37547</v>
      </c>
      <c r="AI394" s="277">
        <f t="shared" si="263"/>
        <v>37547</v>
      </c>
      <c r="AJ394" s="277">
        <f t="shared" si="263"/>
        <v>0</v>
      </c>
      <c r="AK394" s="277">
        <f t="shared" si="263"/>
        <v>0</v>
      </c>
      <c r="AL394" s="277">
        <f t="shared" si="263"/>
        <v>172.72299999999996</v>
      </c>
      <c r="AM394" s="277">
        <f t="shared" si="263"/>
        <v>172.72299999999996</v>
      </c>
      <c r="AN394" s="277">
        <f t="shared" si="263"/>
        <v>0</v>
      </c>
      <c r="AO394" s="277">
        <f t="shared" si="263"/>
        <v>0</v>
      </c>
      <c r="AP394" s="277">
        <f t="shared" si="263"/>
        <v>0</v>
      </c>
      <c r="AQ394" s="277">
        <f t="shared" si="263"/>
        <v>0</v>
      </c>
      <c r="AR394" s="277">
        <f t="shared" si="263"/>
        <v>0</v>
      </c>
      <c r="AS394" s="277">
        <f t="shared" si="263"/>
        <v>0</v>
      </c>
      <c r="AT394" s="277">
        <f t="shared" si="263"/>
        <v>37034.332000000002</v>
      </c>
      <c r="AU394" s="277">
        <f t="shared" si="263"/>
        <v>37034.332000000002</v>
      </c>
      <c r="AV394" s="277">
        <f t="shared" si="263"/>
        <v>0</v>
      </c>
      <c r="AW394" s="277">
        <f t="shared" si="263"/>
        <v>0</v>
      </c>
      <c r="AX394" s="277">
        <f t="shared" si="263"/>
        <v>29296.32</v>
      </c>
      <c r="AY394" s="277">
        <f t="shared" si="263"/>
        <v>29296.32</v>
      </c>
      <c r="AZ394" s="277">
        <f t="shared" si="263"/>
        <v>0</v>
      </c>
      <c r="BA394" s="277">
        <f t="shared" si="263"/>
        <v>0</v>
      </c>
      <c r="BB394" s="277">
        <f t="shared" si="263"/>
        <v>512.66799999999967</v>
      </c>
      <c r="BC394" s="277">
        <f t="shared" si="263"/>
        <v>512.66799999999967</v>
      </c>
      <c r="BD394" s="277">
        <f t="shared" si="263"/>
        <v>0</v>
      </c>
      <c r="BE394" s="277">
        <f t="shared" si="263"/>
        <v>0</v>
      </c>
      <c r="BF394" s="277">
        <f t="shared" si="263"/>
        <v>512.66799999999967</v>
      </c>
      <c r="BG394" s="277">
        <f t="shared" si="263"/>
        <v>512.66799999999967</v>
      </c>
      <c r="BH394" s="277">
        <f t="shared" si="263"/>
        <v>0</v>
      </c>
      <c r="BI394" s="277">
        <f t="shared" si="263"/>
        <v>0</v>
      </c>
      <c r="BJ394" s="277">
        <f t="shared" si="263"/>
        <v>29296.32</v>
      </c>
      <c r="BK394" s="277">
        <f t="shared" si="263"/>
        <v>29296.32</v>
      </c>
      <c r="BL394" s="277">
        <f t="shared" si="263"/>
        <v>0</v>
      </c>
      <c r="BM394" s="277">
        <f t="shared" si="263"/>
        <v>0</v>
      </c>
      <c r="BN394" s="277">
        <f t="shared" si="263"/>
        <v>10311.68</v>
      </c>
      <c r="BO394" s="277">
        <f t="shared" si="263"/>
        <v>10311.68</v>
      </c>
      <c r="BP394" s="277">
        <f t="shared" si="263"/>
        <v>0</v>
      </c>
      <c r="BQ394" s="277">
        <f t="shared" si="263"/>
        <v>0</v>
      </c>
      <c r="BR394" s="277">
        <f t="shared" si="263"/>
        <v>107155</v>
      </c>
      <c r="BS394" s="277">
        <f t="shared" si="263"/>
        <v>107155</v>
      </c>
      <c r="BT394" s="277">
        <f t="shared" si="263"/>
        <v>0</v>
      </c>
      <c r="BU394" s="277">
        <f t="shared" si="263"/>
        <v>0</v>
      </c>
      <c r="BV394" s="276">
        <f t="shared" ref="BV394:CE394" si="264">BV395+BV396</f>
        <v>105944.32000000001</v>
      </c>
      <c r="BW394" s="276">
        <f t="shared" si="264"/>
        <v>105944.32000000001</v>
      </c>
      <c r="BX394" s="276">
        <f t="shared" si="264"/>
        <v>0</v>
      </c>
      <c r="BY394" s="276">
        <f t="shared" si="264"/>
        <v>0</v>
      </c>
      <c r="BZ394" s="276">
        <f t="shared" si="264"/>
        <v>105944.32000000001</v>
      </c>
      <c r="CA394" s="276">
        <f t="shared" si="264"/>
        <v>105944.32000000001</v>
      </c>
      <c r="CB394" s="276">
        <f t="shared" si="264"/>
        <v>0</v>
      </c>
      <c r="CC394" s="276">
        <f t="shared" si="264"/>
        <v>0</v>
      </c>
      <c r="CD394" s="276">
        <f t="shared" si="264"/>
        <v>0</v>
      </c>
      <c r="CE394" s="276">
        <f t="shared" si="264"/>
        <v>0</v>
      </c>
      <c r="CF394" s="400"/>
      <c r="CN394" s="1" t="e">
        <f>CE394-#REF!</f>
        <v>#REF!</v>
      </c>
      <c r="CP394" s="44"/>
      <c r="CQ394" s="144"/>
    </row>
    <row r="395" spans="1:95" ht="28.15" customHeight="1">
      <c r="A395" s="139"/>
      <c r="B395" s="274" t="s">
        <v>1716</v>
      </c>
      <c r="C395" s="274"/>
      <c r="D395" s="274"/>
      <c r="E395" s="274"/>
      <c r="F395" s="275"/>
      <c r="G395" s="275"/>
      <c r="H395" s="274"/>
      <c r="I395" s="274"/>
      <c r="J395" s="276"/>
      <c r="K395" s="276"/>
      <c r="L395" s="276"/>
      <c r="M395" s="276"/>
      <c r="N395" s="129">
        <v>0</v>
      </c>
      <c r="O395" s="129">
        <v>0</v>
      </c>
      <c r="P395" s="129">
        <v>0</v>
      </c>
      <c r="Q395" s="129">
        <v>0</v>
      </c>
      <c r="R395" s="277"/>
      <c r="S395" s="277"/>
      <c r="T395" s="277"/>
      <c r="U395" s="277"/>
      <c r="V395" s="129">
        <f t="shared" ref="V395:Y401" si="265">Z395+AH395+AX395</f>
        <v>0</v>
      </c>
      <c r="W395" s="129">
        <f t="shared" si="265"/>
        <v>0</v>
      </c>
      <c r="X395" s="129">
        <f t="shared" si="265"/>
        <v>0</v>
      </c>
      <c r="Y395" s="129">
        <f t="shared" si="265"/>
        <v>0</v>
      </c>
      <c r="Z395" s="277"/>
      <c r="AA395" s="277"/>
      <c r="AB395" s="277"/>
      <c r="AC395" s="277"/>
      <c r="AD395" s="277"/>
      <c r="AE395" s="277"/>
      <c r="AF395" s="277"/>
      <c r="AG395" s="277"/>
      <c r="AH395" s="277"/>
      <c r="AI395" s="277"/>
      <c r="AJ395" s="277"/>
      <c r="AK395" s="277"/>
      <c r="AL395" s="277"/>
      <c r="AM395" s="277"/>
      <c r="AN395" s="277"/>
      <c r="AO395" s="277"/>
      <c r="AP395" s="277"/>
      <c r="AQ395" s="277"/>
      <c r="AR395" s="277"/>
      <c r="AS395" s="277"/>
      <c r="AT395" s="277"/>
      <c r="AU395" s="277"/>
      <c r="AV395" s="277"/>
      <c r="AW395" s="277"/>
      <c r="AX395" s="158">
        <f>AY395</f>
        <v>0</v>
      </c>
      <c r="AY395" s="158">
        <f>AZ395</f>
        <v>0</v>
      </c>
      <c r="AZ395" s="158">
        <f>BA395</f>
        <v>0</v>
      </c>
      <c r="BA395" s="158">
        <f>BB395</f>
        <v>0</v>
      </c>
      <c r="BB395" s="158">
        <f>BC395</f>
        <v>0</v>
      </c>
      <c r="BC395" s="158">
        <f>BF395</f>
        <v>0</v>
      </c>
      <c r="BD395" s="158"/>
      <c r="BE395" s="158"/>
      <c r="BF395" s="129"/>
      <c r="BG395" s="129">
        <f t="shared" ref="BG395:BG458" si="266">BC395</f>
        <v>0</v>
      </c>
      <c r="BH395" s="129"/>
      <c r="BI395" s="129"/>
      <c r="BJ395" s="129">
        <f t="shared" ref="BJ395:BK452" si="267">AX395</f>
        <v>0</v>
      </c>
      <c r="BK395" s="129">
        <f t="shared" si="267"/>
        <v>0</v>
      </c>
      <c r="BL395" s="158"/>
      <c r="BM395" s="158"/>
      <c r="BN395" s="129">
        <f t="shared" ref="BN395:BQ395" si="268">N395-V395</f>
        <v>0</v>
      </c>
      <c r="BO395" s="129">
        <f t="shared" si="268"/>
        <v>0</v>
      </c>
      <c r="BP395" s="129">
        <f t="shared" si="268"/>
        <v>0</v>
      </c>
      <c r="BQ395" s="129">
        <f t="shared" si="268"/>
        <v>0</v>
      </c>
      <c r="BR395" s="129">
        <v>0</v>
      </c>
      <c r="BS395" s="129">
        <v>0</v>
      </c>
      <c r="BT395" s="129">
        <v>0</v>
      </c>
      <c r="BU395" s="129">
        <v>0</v>
      </c>
      <c r="BV395" s="157">
        <v>0</v>
      </c>
      <c r="BW395" s="157">
        <v>0</v>
      </c>
      <c r="BX395" s="157">
        <v>0</v>
      </c>
      <c r="BY395" s="157">
        <v>0</v>
      </c>
      <c r="BZ395" s="157">
        <v>0</v>
      </c>
      <c r="CA395" s="157">
        <v>0</v>
      </c>
      <c r="CB395" s="157">
        <v>0</v>
      </c>
      <c r="CC395" s="157">
        <v>0</v>
      </c>
      <c r="CD395" s="157">
        <f>IF(CA395&gt;BW395,CA395-BW395,0)</f>
        <v>0</v>
      </c>
      <c r="CE395" s="157">
        <f>IF(CA395&lt;BW395,BW395-CA395,0)</f>
        <v>0</v>
      </c>
      <c r="CF395" s="400"/>
      <c r="CN395" s="1" t="e">
        <f>CE395-#REF!</f>
        <v>#REF!</v>
      </c>
      <c r="CP395" s="44"/>
      <c r="CQ395" s="144"/>
    </row>
    <row r="396" spans="1:95" ht="28.15" customHeight="1">
      <c r="A396" s="279"/>
      <c r="B396" s="274" t="s">
        <v>1841</v>
      </c>
      <c r="C396" s="274"/>
      <c r="D396" s="274"/>
      <c r="E396" s="274"/>
      <c r="F396" s="275"/>
      <c r="G396" s="275"/>
      <c r="H396" s="274"/>
      <c r="I396" s="274"/>
      <c r="J396" s="276">
        <f t="shared" ref="J396:BU396" si="269">J397+J398</f>
        <v>47005</v>
      </c>
      <c r="K396" s="276">
        <f t="shared" si="269"/>
        <v>47005</v>
      </c>
      <c r="L396" s="276">
        <f t="shared" si="269"/>
        <v>0</v>
      </c>
      <c r="M396" s="276">
        <f t="shared" si="269"/>
        <v>0</v>
      </c>
      <c r="N396" s="277">
        <f t="shared" si="269"/>
        <v>101155</v>
      </c>
      <c r="O396" s="277">
        <f t="shared" si="269"/>
        <v>101155</v>
      </c>
      <c r="P396" s="277">
        <f t="shared" si="269"/>
        <v>0</v>
      </c>
      <c r="Q396" s="277">
        <f t="shared" si="269"/>
        <v>0</v>
      </c>
      <c r="R396" s="277">
        <f t="shared" si="269"/>
        <v>101155</v>
      </c>
      <c r="S396" s="277">
        <f t="shared" si="269"/>
        <v>101155</v>
      </c>
      <c r="T396" s="277">
        <f t="shared" si="269"/>
        <v>0</v>
      </c>
      <c r="U396" s="277">
        <f t="shared" si="269"/>
        <v>0</v>
      </c>
      <c r="V396" s="277">
        <f t="shared" si="269"/>
        <v>90843.32</v>
      </c>
      <c r="W396" s="277">
        <f t="shared" si="269"/>
        <v>90843.32</v>
      </c>
      <c r="X396" s="277">
        <f t="shared" si="269"/>
        <v>0</v>
      </c>
      <c r="Y396" s="277">
        <f t="shared" si="269"/>
        <v>0</v>
      </c>
      <c r="Z396" s="277">
        <f t="shared" si="269"/>
        <v>24000</v>
      </c>
      <c r="AA396" s="277">
        <f t="shared" si="269"/>
        <v>24000</v>
      </c>
      <c r="AB396" s="277">
        <f t="shared" si="269"/>
        <v>0</v>
      </c>
      <c r="AC396" s="277">
        <f t="shared" si="269"/>
        <v>0</v>
      </c>
      <c r="AD396" s="277">
        <f t="shared" si="269"/>
        <v>23827.277000000002</v>
      </c>
      <c r="AE396" s="277">
        <f t="shared" si="269"/>
        <v>23827.277000000002</v>
      </c>
      <c r="AF396" s="277">
        <f t="shared" si="269"/>
        <v>0</v>
      </c>
      <c r="AG396" s="277">
        <f t="shared" si="269"/>
        <v>0</v>
      </c>
      <c r="AH396" s="277">
        <f t="shared" si="269"/>
        <v>37547</v>
      </c>
      <c r="AI396" s="277">
        <f t="shared" si="269"/>
        <v>37547</v>
      </c>
      <c r="AJ396" s="277">
        <f t="shared" si="269"/>
        <v>0</v>
      </c>
      <c r="AK396" s="277">
        <f t="shared" si="269"/>
        <v>0</v>
      </c>
      <c r="AL396" s="277">
        <f t="shared" si="269"/>
        <v>172.72299999999996</v>
      </c>
      <c r="AM396" s="277">
        <f t="shared" si="269"/>
        <v>172.72299999999996</v>
      </c>
      <c r="AN396" s="277">
        <f t="shared" si="269"/>
        <v>0</v>
      </c>
      <c r="AO396" s="277">
        <f t="shared" si="269"/>
        <v>0</v>
      </c>
      <c r="AP396" s="277">
        <f t="shared" si="269"/>
        <v>0</v>
      </c>
      <c r="AQ396" s="277">
        <f t="shared" si="269"/>
        <v>0</v>
      </c>
      <c r="AR396" s="277">
        <f t="shared" si="269"/>
        <v>0</v>
      </c>
      <c r="AS396" s="277">
        <f t="shared" si="269"/>
        <v>0</v>
      </c>
      <c r="AT396" s="277">
        <f t="shared" si="269"/>
        <v>37034.332000000002</v>
      </c>
      <c r="AU396" s="277">
        <f t="shared" si="269"/>
        <v>37034.332000000002</v>
      </c>
      <c r="AV396" s="277">
        <f t="shared" si="269"/>
        <v>0</v>
      </c>
      <c r="AW396" s="277">
        <f t="shared" si="269"/>
        <v>0</v>
      </c>
      <c r="AX396" s="277">
        <f t="shared" si="269"/>
        <v>29296.32</v>
      </c>
      <c r="AY396" s="277">
        <f t="shared" si="269"/>
        <v>29296.32</v>
      </c>
      <c r="AZ396" s="277">
        <f t="shared" si="269"/>
        <v>0</v>
      </c>
      <c r="BA396" s="277">
        <f t="shared" si="269"/>
        <v>0</v>
      </c>
      <c r="BB396" s="277">
        <f t="shared" si="269"/>
        <v>512.66799999999967</v>
      </c>
      <c r="BC396" s="277">
        <f t="shared" si="269"/>
        <v>512.66799999999967</v>
      </c>
      <c r="BD396" s="277">
        <f t="shared" si="269"/>
        <v>0</v>
      </c>
      <c r="BE396" s="277">
        <f t="shared" si="269"/>
        <v>0</v>
      </c>
      <c r="BF396" s="277">
        <f t="shared" si="269"/>
        <v>512.66799999999967</v>
      </c>
      <c r="BG396" s="277">
        <f t="shared" si="269"/>
        <v>512.66799999999967</v>
      </c>
      <c r="BH396" s="277">
        <f t="shared" si="269"/>
        <v>0</v>
      </c>
      <c r="BI396" s="277">
        <f t="shared" si="269"/>
        <v>0</v>
      </c>
      <c r="BJ396" s="277">
        <f t="shared" si="269"/>
        <v>29296.32</v>
      </c>
      <c r="BK396" s="277">
        <f t="shared" si="269"/>
        <v>29296.32</v>
      </c>
      <c r="BL396" s="277">
        <f t="shared" si="269"/>
        <v>0</v>
      </c>
      <c r="BM396" s="277">
        <f t="shared" si="269"/>
        <v>0</v>
      </c>
      <c r="BN396" s="277">
        <f t="shared" si="269"/>
        <v>10311.68</v>
      </c>
      <c r="BO396" s="277">
        <f t="shared" si="269"/>
        <v>10311.68</v>
      </c>
      <c r="BP396" s="277">
        <f t="shared" si="269"/>
        <v>0</v>
      </c>
      <c r="BQ396" s="277">
        <f t="shared" si="269"/>
        <v>0</v>
      </c>
      <c r="BR396" s="277">
        <f t="shared" si="269"/>
        <v>107155</v>
      </c>
      <c r="BS396" s="277">
        <f t="shared" si="269"/>
        <v>107155</v>
      </c>
      <c r="BT396" s="277">
        <f t="shared" si="269"/>
        <v>0</v>
      </c>
      <c r="BU396" s="277">
        <f t="shared" si="269"/>
        <v>0</v>
      </c>
      <c r="BV396" s="276">
        <f t="shared" ref="BV396:CE396" si="270">BV397+BV398</f>
        <v>105944.32000000001</v>
      </c>
      <c r="BW396" s="276">
        <f t="shared" si="270"/>
        <v>105944.32000000001</v>
      </c>
      <c r="BX396" s="276">
        <f t="shared" si="270"/>
        <v>0</v>
      </c>
      <c r="BY396" s="276">
        <f t="shared" si="270"/>
        <v>0</v>
      </c>
      <c r="BZ396" s="276">
        <f t="shared" si="270"/>
        <v>105944.32000000001</v>
      </c>
      <c r="CA396" s="276">
        <f t="shared" si="270"/>
        <v>105944.32000000001</v>
      </c>
      <c r="CB396" s="276">
        <f t="shared" si="270"/>
        <v>0</v>
      </c>
      <c r="CC396" s="276">
        <f t="shared" si="270"/>
        <v>0</v>
      </c>
      <c r="CD396" s="276">
        <f t="shared" si="270"/>
        <v>0</v>
      </c>
      <c r="CE396" s="276">
        <f t="shared" si="270"/>
        <v>0</v>
      </c>
      <c r="CF396" s="400"/>
      <c r="CN396" s="1" t="e">
        <f>CE396-#REF!</f>
        <v>#REF!</v>
      </c>
      <c r="CP396" s="44"/>
      <c r="CQ396" s="144"/>
    </row>
    <row r="397" spans="1:95" ht="28.15" customHeight="1">
      <c r="A397" s="280" t="s">
        <v>1536</v>
      </c>
      <c r="B397" s="281" t="s">
        <v>1842</v>
      </c>
      <c r="C397" s="281"/>
      <c r="D397" s="281"/>
      <c r="E397" s="281"/>
      <c r="F397" s="282"/>
      <c r="G397" s="282"/>
      <c r="H397" s="281"/>
      <c r="I397" s="281"/>
      <c r="J397" s="283"/>
      <c r="K397" s="283"/>
      <c r="L397" s="283"/>
      <c r="M397" s="283"/>
      <c r="N397" s="129">
        <v>0</v>
      </c>
      <c r="O397" s="129">
        <v>0</v>
      </c>
      <c r="P397" s="129">
        <v>0</v>
      </c>
      <c r="Q397" s="129">
        <v>0</v>
      </c>
      <c r="R397" s="284"/>
      <c r="S397" s="284"/>
      <c r="T397" s="284"/>
      <c r="U397" s="284"/>
      <c r="V397" s="129">
        <f t="shared" si="265"/>
        <v>0</v>
      </c>
      <c r="W397" s="129">
        <f t="shared" si="265"/>
        <v>0</v>
      </c>
      <c r="X397" s="129">
        <f t="shared" si="265"/>
        <v>0</v>
      </c>
      <c r="Y397" s="129">
        <f t="shared" si="265"/>
        <v>0</v>
      </c>
      <c r="Z397" s="284"/>
      <c r="AA397" s="284"/>
      <c r="AB397" s="284"/>
      <c r="AC397" s="284"/>
      <c r="AD397" s="284"/>
      <c r="AE397" s="284"/>
      <c r="AF397" s="284"/>
      <c r="AG397" s="284"/>
      <c r="AH397" s="284"/>
      <c r="AI397" s="284"/>
      <c r="AJ397" s="284"/>
      <c r="AK397" s="284"/>
      <c r="AL397" s="284"/>
      <c r="AM397" s="284"/>
      <c r="AN397" s="284"/>
      <c r="AO397" s="284"/>
      <c r="AP397" s="284"/>
      <c r="AQ397" s="284"/>
      <c r="AR397" s="284"/>
      <c r="AS397" s="284"/>
      <c r="AT397" s="284"/>
      <c r="AU397" s="284"/>
      <c r="AV397" s="284"/>
      <c r="AW397" s="284"/>
      <c r="AX397" s="158"/>
      <c r="AY397" s="158"/>
      <c r="AZ397" s="158"/>
      <c r="BA397" s="158"/>
      <c r="BB397" s="158"/>
      <c r="BC397" s="158"/>
      <c r="BD397" s="158"/>
      <c r="BE397" s="158"/>
      <c r="BF397" s="129">
        <f t="shared" ref="BF397:BF458" si="271">BB397</f>
        <v>0</v>
      </c>
      <c r="BG397" s="129">
        <f t="shared" si="266"/>
        <v>0</v>
      </c>
      <c r="BH397" s="129"/>
      <c r="BI397" s="129"/>
      <c r="BJ397" s="129">
        <f t="shared" si="267"/>
        <v>0</v>
      </c>
      <c r="BK397" s="129">
        <f t="shared" si="267"/>
        <v>0</v>
      </c>
      <c r="BL397" s="158"/>
      <c r="BM397" s="158"/>
      <c r="BN397" s="158"/>
      <c r="BO397" s="158"/>
      <c r="BP397" s="158"/>
      <c r="BQ397" s="158"/>
      <c r="BR397" s="129">
        <v>0</v>
      </c>
      <c r="BS397" s="129">
        <v>0</v>
      </c>
      <c r="BT397" s="129">
        <v>0</v>
      </c>
      <c r="BU397" s="129">
        <v>0</v>
      </c>
      <c r="BV397" s="157">
        <v>0</v>
      </c>
      <c r="BW397" s="157">
        <v>0</v>
      </c>
      <c r="BX397" s="157">
        <v>0</v>
      </c>
      <c r="BY397" s="157">
        <v>0</v>
      </c>
      <c r="BZ397" s="157">
        <v>0</v>
      </c>
      <c r="CA397" s="157">
        <v>0</v>
      </c>
      <c r="CB397" s="157">
        <v>0</v>
      </c>
      <c r="CC397" s="157">
        <v>0</v>
      </c>
      <c r="CD397" s="157">
        <v>0</v>
      </c>
      <c r="CE397" s="157">
        <v>0</v>
      </c>
      <c r="CF397" s="281"/>
      <c r="CN397" s="1" t="e">
        <f>CE397-#REF!</f>
        <v>#REF!</v>
      </c>
      <c r="CP397" s="44"/>
      <c r="CQ397" s="144"/>
    </row>
    <row r="398" spans="1:95" ht="28.15" customHeight="1">
      <c r="A398" s="280" t="s">
        <v>1547</v>
      </c>
      <c r="B398" s="281" t="s">
        <v>2072</v>
      </c>
      <c r="C398" s="281"/>
      <c r="D398" s="281"/>
      <c r="E398" s="281"/>
      <c r="F398" s="282"/>
      <c r="G398" s="282"/>
      <c r="H398" s="281"/>
      <c r="I398" s="281"/>
      <c r="J398" s="283">
        <f t="shared" ref="J398:BU398" si="272">J399+J414</f>
        <v>47005</v>
      </c>
      <c r="K398" s="283">
        <f t="shared" si="272"/>
        <v>47005</v>
      </c>
      <c r="L398" s="283">
        <f t="shared" si="272"/>
        <v>0</v>
      </c>
      <c r="M398" s="283">
        <f t="shared" si="272"/>
        <v>0</v>
      </c>
      <c r="N398" s="284">
        <f t="shared" si="272"/>
        <v>101155</v>
      </c>
      <c r="O398" s="284">
        <f t="shared" si="272"/>
        <v>101155</v>
      </c>
      <c r="P398" s="284">
        <f t="shared" si="272"/>
        <v>0</v>
      </c>
      <c r="Q398" s="284">
        <f t="shared" si="272"/>
        <v>0</v>
      </c>
      <c r="R398" s="284">
        <f t="shared" si="272"/>
        <v>101155</v>
      </c>
      <c r="S398" s="284">
        <f t="shared" si="272"/>
        <v>101155</v>
      </c>
      <c r="T398" s="284">
        <f t="shared" si="272"/>
        <v>0</v>
      </c>
      <c r="U398" s="284">
        <f t="shared" si="272"/>
        <v>0</v>
      </c>
      <c r="V398" s="284">
        <f t="shared" si="272"/>
        <v>90843.32</v>
      </c>
      <c r="W398" s="284">
        <f t="shared" si="272"/>
        <v>90843.32</v>
      </c>
      <c r="X398" s="284">
        <f t="shared" si="272"/>
        <v>0</v>
      </c>
      <c r="Y398" s="284">
        <f t="shared" si="272"/>
        <v>0</v>
      </c>
      <c r="Z398" s="284">
        <f t="shared" si="272"/>
        <v>24000</v>
      </c>
      <c r="AA398" s="284">
        <f t="shared" si="272"/>
        <v>24000</v>
      </c>
      <c r="AB398" s="284">
        <f t="shared" si="272"/>
        <v>0</v>
      </c>
      <c r="AC398" s="284">
        <f t="shared" si="272"/>
        <v>0</v>
      </c>
      <c r="AD398" s="284">
        <f t="shared" si="272"/>
        <v>23827.277000000002</v>
      </c>
      <c r="AE398" s="284">
        <f t="shared" si="272"/>
        <v>23827.277000000002</v>
      </c>
      <c r="AF398" s="284">
        <f t="shared" si="272"/>
        <v>0</v>
      </c>
      <c r="AG398" s="284">
        <f t="shared" si="272"/>
        <v>0</v>
      </c>
      <c r="AH398" s="284">
        <f t="shared" si="272"/>
        <v>37547</v>
      </c>
      <c r="AI398" s="284">
        <f t="shared" si="272"/>
        <v>37547</v>
      </c>
      <c r="AJ398" s="284">
        <f t="shared" si="272"/>
        <v>0</v>
      </c>
      <c r="AK398" s="284">
        <f t="shared" si="272"/>
        <v>0</v>
      </c>
      <c r="AL398" s="284">
        <f t="shared" si="272"/>
        <v>172.72299999999996</v>
      </c>
      <c r="AM398" s="284">
        <f t="shared" si="272"/>
        <v>172.72299999999996</v>
      </c>
      <c r="AN398" s="284">
        <f t="shared" si="272"/>
        <v>0</v>
      </c>
      <c r="AO398" s="284">
        <f t="shared" si="272"/>
        <v>0</v>
      </c>
      <c r="AP398" s="284">
        <f t="shared" si="272"/>
        <v>0</v>
      </c>
      <c r="AQ398" s="284">
        <f t="shared" si="272"/>
        <v>0</v>
      </c>
      <c r="AR398" s="284">
        <f t="shared" si="272"/>
        <v>0</v>
      </c>
      <c r="AS398" s="284">
        <f t="shared" si="272"/>
        <v>0</v>
      </c>
      <c r="AT398" s="284">
        <f t="shared" si="272"/>
        <v>37034.332000000002</v>
      </c>
      <c r="AU398" s="284">
        <f t="shared" si="272"/>
        <v>37034.332000000002</v>
      </c>
      <c r="AV398" s="284">
        <f t="shared" si="272"/>
        <v>0</v>
      </c>
      <c r="AW398" s="284">
        <f t="shared" si="272"/>
        <v>0</v>
      </c>
      <c r="AX398" s="284">
        <f t="shared" si="272"/>
        <v>29296.32</v>
      </c>
      <c r="AY398" s="284">
        <f t="shared" si="272"/>
        <v>29296.32</v>
      </c>
      <c r="AZ398" s="284">
        <f t="shared" si="272"/>
        <v>0</v>
      </c>
      <c r="BA398" s="284">
        <f t="shared" si="272"/>
        <v>0</v>
      </c>
      <c r="BB398" s="284">
        <f t="shared" si="272"/>
        <v>512.66799999999967</v>
      </c>
      <c r="BC398" s="284">
        <f t="shared" si="272"/>
        <v>512.66799999999967</v>
      </c>
      <c r="BD398" s="284">
        <f t="shared" si="272"/>
        <v>0</v>
      </c>
      <c r="BE398" s="284">
        <f t="shared" si="272"/>
        <v>0</v>
      </c>
      <c r="BF398" s="284">
        <f t="shared" si="272"/>
        <v>512.66799999999967</v>
      </c>
      <c r="BG398" s="284">
        <f t="shared" si="272"/>
        <v>512.66799999999967</v>
      </c>
      <c r="BH398" s="284">
        <f t="shared" si="272"/>
        <v>0</v>
      </c>
      <c r="BI398" s="284">
        <f t="shared" si="272"/>
        <v>0</v>
      </c>
      <c r="BJ398" s="284">
        <f t="shared" si="272"/>
        <v>29296.32</v>
      </c>
      <c r="BK398" s="284">
        <f t="shared" si="272"/>
        <v>29296.32</v>
      </c>
      <c r="BL398" s="284">
        <f t="shared" si="272"/>
        <v>0</v>
      </c>
      <c r="BM398" s="284">
        <f t="shared" si="272"/>
        <v>0</v>
      </c>
      <c r="BN398" s="284">
        <f t="shared" si="272"/>
        <v>10311.68</v>
      </c>
      <c r="BO398" s="284">
        <f t="shared" si="272"/>
        <v>10311.68</v>
      </c>
      <c r="BP398" s="284">
        <f t="shared" si="272"/>
        <v>0</v>
      </c>
      <c r="BQ398" s="284">
        <f t="shared" si="272"/>
        <v>0</v>
      </c>
      <c r="BR398" s="284">
        <f t="shared" si="272"/>
        <v>107155</v>
      </c>
      <c r="BS398" s="284">
        <f t="shared" si="272"/>
        <v>107155</v>
      </c>
      <c r="BT398" s="284">
        <f t="shared" si="272"/>
        <v>0</v>
      </c>
      <c r="BU398" s="284">
        <f t="shared" si="272"/>
        <v>0</v>
      </c>
      <c r="BV398" s="283">
        <f t="shared" ref="BV398:CE398" si="273">BV399+BV414</f>
        <v>105944.32000000001</v>
      </c>
      <c r="BW398" s="283">
        <f t="shared" si="273"/>
        <v>105944.32000000001</v>
      </c>
      <c r="BX398" s="283">
        <f t="shared" si="273"/>
        <v>0</v>
      </c>
      <c r="BY398" s="283">
        <f t="shared" si="273"/>
        <v>0</v>
      </c>
      <c r="BZ398" s="283">
        <f t="shared" si="273"/>
        <v>105944.32000000001</v>
      </c>
      <c r="CA398" s="283">
        <f t="shared" si="273"/>
        <v>105944.32000000001</v>
      </c>
      <c r="CB398" s="283">
        <f t="shared" si="273"/>
        <v>0</v>
      </c>
      <c r="CC398" s="283">
        <f t="shared" si="273"/>
        <v>0</v>
      </c>
      <c r="CD398" s="283">
        <f t="shared" si="273"/>
        <v>0</v>
      </c>
      <c r="CE398" s="283">
        <f t="shared" si="273"/>
        <v>0</v>
      </c>
      <c r="CF398" s="281"/>
      <c r="CN398" s="1" t="e">
        <f>CE398-#REF!</f>
        <v>#REF!</v>
      </c>
      <c r="CP398" s="44"/>
      <c r="CQ398" s="144"/>
    </row>
    <row r="399" spans="1:95" ht="28.15" customHeight="1">
      <c r="A399" s="280" t="s">
        <v>1843</v>
      </c>
      <c r="B399" s="281" t="s">
        <v>1844</v>
      </c>
      <c r="C399" s="281"/>
      <c r="D399" s="281"/>
      <c r="E399" s="281"/>
      <c r="F399" s="282"/>
      <c r="G399" s="282"/>
      <c r="H399" s="281"/>
      <c r="I399" s="281"/>
      <c r="J399" s="283">
        <f t="shared" ref="J399:BU399" si="274">SUM(J400:J403)</f>
        <v>47005</v>
      </c>
      <c r="K399" s="283">
        <f t="shared" si="274"/>
        <v>47005</v>
      </c>
      <c r="L399" s="283">
        <f t="shared" si="274"/>
        <v>0</v>
      </c>
      <c r="M399" s="283">
        <f t="shared" si="274"/>
        <v>0</v>
      </c>
      <c r="N399" s="284">
        <f t="shared" si="274"/>
        <v>101155</v>
      </c>
      <c r="O399" s="284">
        <f t="shared" si="274"/>
        <v>101155</v>
      </c>
      <c r="P399" s="284">
        <f t="shared" si="274"/>
        <v>0</v>
      </c>
      <c r="Q399" s="284">
        <f t="shared" si="274"/>
        <v>0</v>
      </c>
      <c r="R399" s="284">
        <f t="shared" si="274"/>
        <v>101155</v>
      </c>
      <c r="S399" s="284">
        <f t="shared" si="274"/>
        <v>101155</v>
      </c>
      <c r="T399" s="284">
        <f t="shared" si="274"/>
        <v>0</v>
      </c>
      <c r="U399" s="284">
        <f t="shared" si="274"/>
        <v>0</v>
      </c>
      <c r="V399" s="284">
        <f t="shared" si="274"/>
        <v>90843.32</v>
      </c>
      <c r="W399" s="284">
        <f t="shared" si="274"/>
        <v>90843.32</v>
      </c>
      <c r="X399" s="284">
        <f t="shared" si="274"/>
        <v>0</v>
      </c>
      <c r="Y399" s="284">
        <f t="shared" si="274"/>
        <v>0</v>
      </c>
      <c r="Z399" s="284">
        <f t="shared" si="274"/>
        <v>24000</v>
      </c>
      <c r="AA399" s="284">
        <f t="shared" si="274"/>
        <v>24000</v>
      </c>
      <c r="AB399" s="284">
        <f t="shared" si="274"/>
        <v>0</v>
      </c>
      <c r="AC399" s="284">
        <f t="shared" si="274"/>
        <v>0</v>
      </c>
      <c r="AD399" s="284">
        <f t="shared" si="274"/>
        <v>23827.277000000002</v>
      </c>
      <c r="AE399" s="284">
        <f t="shared" si="274"/>
        <v>23827.277000000002</v>
      </c>
      <c r="AF399" s="284">
        <f t="shared" si="274"/>
        <v>0</v>
      </c>
      <c r="AG399" s="284">
        <f t="shared" si="274"/>
        <v>0</v>
      </c>
      <c r="AH399" s="284">
        <f t="shared" si="274"/>
        <v>37547</v>
      </c>
      <c r="AI399" s="284">
        <f t="shared" si="274"/>
        <v>37547</v>
      </c>
      <c r="AJ399" s="284">
        <f t="shared" si="274"/>
        <v>0</v>
      </c>
      <c r="AK399" s="284">
        <f t="shared" si="274"/>
        <v>0</v>
      </c>
      <c r="AL399" s="284">
        <f t="shared" si="274"/>
        <v>172.72299999999996</v>
      </c>
      <c r="AM399" s="284">
        <f t="shared" si="274"/>
        <v>172.72299999999996</v>
      </c>
      <c r="AN399" s="284">
        <f t="shared" si="274"/>
        <v>0</v>
      </c>
      <c r="AO399" s="284">
        <f t="shared" si="274"/>
        <v>0</v>
      </c>
      <c r="AP399" s="284">
        <f t="shared" si="274"/>
        <v>0</v>
      </c>
      <c r="AQ399" s="284">
        <f t="shared" si="274"/>
        <v>0</v>
      </c>
      <c r="AR399" s="284">
        <f t="shared" si="274"/>
        <v>0</v>
      </c>
      <c r="AS399" s="284">
        <f t="shared" si="274"/>
        <v>0</v>
      </c>
      <c r="AT399" s="284">
        <f t="shared" si="274"/>
        <v>37034.332000000002</v>
      </c>
      <c r="AU399" s="284">
        <f t="shared" si="274"/>
        <v>37034.332000000002</v>
      </c>
      <c r="AV399" s="284">
        <f t="shared" si="274"/>
        <v>0</v>
      </c>
      <c r="AW399" s="284">
        <f t="shared" si="274"/>
        <v>0</v>
      </c>
      <c r="AX399" s="284">
        <f t="shared" si="274"/>
        <v>29296.32</v>
      </c>
      <c r="AY399" s="284">
        <f t="shared" si="274"/>
        <v>29296.32</v>
      </c>
      <c r="AZ399" s="284">
        <f t="shared" si="274"/>
        <v>0</v>
      </c>
      <c r="BA399" s="284">
        <f t="shared" si="274"/>
        <v>0</v>
      </c>
      <c r="BB399" s="284">
        <f t="shared" si="274"/>
        <v>512.66799999999967</v>
      </c>
      <c r="BC399" s="284">
        <f t="shared" si="274"/>
        <v>512.66799999999967</v>
      </c>
      <c r="BD399" s="284">
        <f t="shared" si="274"/>
        <v>0</v>
      </c>
      <c r="BE399" s="284">
        <f t="shared" si="274"/>
        <v>0</v>
      </c>
      <c r="BF399" s="284">
        <f t="shared" si="274"/>
        <v>512.66799999999967</v>
      </c>
      <c r="BG399" s="284">
        <f t="shared" si="274"/>
        <v>512.66799999999967</v>
      </c>
      <c r="BH399" s="284">
        <f t="shared" si="274"/>
        <v>0</v>
      </c>
      <c r="BI399" s="284">
        <f t="shared" si="274"/>
        <v>0</v>
      </c>
      <c r="BJ399" s="284">
        <f t="shared" si="274"/>
        <v>29296.32</v>
      </c>
      <c r="BK399" s="284">
        <f t="shared" si="274"/>
        <v>29296.32</v>
      </c>
      <c r="BL399" s="284">
        <f t="shared" si="274"/>
        <v>0</v>
      </c>
      <c r="BM399" s="284">
        <f t="shared" si="274"/>
        <v>0</v>
      </c>
      <c r="BN399" s="284">
        <f t="shared" si="274"/>
        <v>10311.68</v>
      </c>
      <c r="BO399" s="284">
        <f t="shared" si="274"/>
        <v>10311.68</v>
      </c>
      <c r="BP399" s="284">
        <f t="shared" si="274"/>
        <v>0</v>
      </c>
      <c r="BQ399" s="284">
        <f t="shared" si="274"/>
        <v>0</v>
      </c>
      <c r="BR399" s="284">
        <f t="shared" si="274"/>
        <v>107155</v>
      </c>
      <c r="BS399" s="284">
        <f t="shared" si="274"/>
        <v>107155</v>
      </c>
      <c r="BT399" s="284">
        <f t="shared" si="274"/>
        <v>0</v>
      </c>
      <c r="BU399" s="284">
        <f t="shared" si="274"/>
        <v>0</v>
      </c>
      <c r="BV399" s="283">
        <f t="shared" ref="BV399:CE399" si="275">SUM(BV400:BV403)</f>
        <v>105944.32000000001</v>
      </c>
      <c r="BW399" s="283">
        <f t="shared" si="275"/>
        <v>105944.32000000001</v>
      </c>
      <c r="BX399" s="283">
        <f t="shared" si="275"/>
        <v>0</v>
      </c>
      <c r="BY399" s="283">
        <f t="shared" si="275"/>
        <v>0</v>
      </c>
      <c r="BZ399" s="283">
        <f t="shared" si="275"/>
        <v>105944.32000000001</v>
      </c>
      <c r="CA399" s="283">
        <f t="shared" si="275"/>
        <v>105944.32000000001</v>
      </c>
      <c r="CB399" s="283">
        <f t="shared" si="275"/>
        <v>0</v>
      </c>
      <c r="CC399" s="283">
        <f t="shared" si="275"/>
        <v>0</v>
      </c>
      <c r="CD399" s="283">
        <f t="shared" si="275"/>
        <v>0</v>
      </c>
      <c r="CE399" s="283">
        <f t="shared" si="275"/>
        <v>0</v>
      </c>
      <c r="CF399" s="281"/>
      <c r="CN399" s="1" t="e">
        <f>CE399-#REF!</f>
        <v>#REF!</v>
      </c>
      <c r="CP399" s="44"/>
      <c r="CQ399" s="144"/>
    </row>
    <row r="400" spans="1:95" ht="28.15" customHeight="1">
      <c r="A400" s="285">
        <v>1</v>
      </c>
      <c r="B400" s="185" t="s">
        <v>2073</v>
      </c>
      <c r="C400" s="211" t="s">
        <v>44</v>
      </c>
      <c r="D400" s="211"/>
      <c r="E400" s="211"/>
      <c r="F400" s="214" t="s">
        <v>1543</v>
      </c>
      <c r="G400" s="221"/>
      <c r="H400" s="214" t="s">
        <v>18</v>
      </c>
      <c r="I400" s="214" t="s">
        <v>2074</v>
      </c>
      <c r="J400" s="222">
        <v>15818</v>
      </c>
      <c r="K400" s="286">
        <v>15818</v>
      </c>
      <c r="L400" s="157">
        <v>0</v>
      </c>
      <c r="M400" s="286"/>
      <c r="N400" s="129">
        <v>12700</v>
      </c>
      <c r="O400" s="129">
        <v>12700</v>
      </c>
      <c r="P400" s="129">
        <v>0</v>
      </c>
      <c r="Q400" s="129">
        <v>0</v>
      </c>
      <c r="R400" s="224">
        <v>12700</v>
      </c>
      <c r="S400" s="224">
        <v>12700</v>
      </c>
      <c r="T400" s="224"/>
      <c r="U400" s="224"/>
      <c r="V400" s="129">
        <f t="shared" si="265"/>
        <v>12700</v>
      </c>
      <c r="W400" s="129">
        <f t="shared" si="265"/>
        <v>12700</v>
      </c>
      <c r="X400" s="129">
        <f t="shared" si="265"/>
        <v>0</v>
      </c>
      <c r="Y400" s="129">
        <f t="shared" si="265"/>
        <v>0</v>
      </c>
      <c r="Z400" s="224">
        <v>5500</v>
      </c>
      <c r="AA400" s="224">
        <v>5500</v>
      </c>
      <c r="AB400" s="224"/>
      <c r="AC400" s="224"/>
      <c r="AD400" s="224">
        <v>5500</v>
      </c>
      <c r="AE400" s="224">
        <v>5500</v>
      </c>
      <c r="AF400" s="224"/>
      <c r="AG400" s="224"/>
      <c r="AH400" s="224">
        <v>6000</v>
      </c>
      <c r="AI400" s="224">
        <v>6000</v>
      </c>
      <c r="AJ400" s="224"/>
      <c r="AK400" s="224"/>
      <c r="AL400" s="129">
        <f>Z400-AD400</f>
        <v>0</v>
      </c>
      <c r="AM400" s="129">
        <f>AA400-AE400</f>
        <v>0</v>
      </c>
      <c r="AN400" s="129"/>
      <c r="AO400" s="129"/>
      <c r="AP400" s="129"/>
      <c r="AQ400" s="129"/>
      <c r="AR400" s="129"/>
      <c r="AS400" s="129"/>
      <c r="AT400" s="129">
        <v>5997.25</v>
      </c>
      <c r="AU400" s="129">
        <v>5997.25</v>
      </c>
      <c r="AV400" s="129"/>
      <c r="AW400" s="129"/>
      <c r="AX400" s="158">
        <v>1200</v>
      </c>
      <c r="AY400" s="224">
        <v>1200</v>
      </c>
      <c r="AZ400" s="224"/>
      <c r="BA400" s="224"/>
      <c r="BB400" s="129">
        <f>AH400-AT400</f>
        <v>2.75</v>
      </c>
      <c r="BC400" s="129">
        <f>AI400-AU400</f>
        <v>2.75</v>
      </c>
      <c r="BD400" s="129"/>
      <c r="BE400" s="129"/>
      <c r="BF400" s="129">
        <f t="shared" si="271"/>
        <v>2.75</v>
      </c>
      <c r="BG400" s="129">
        <f t="shared" si="266"/>
        <v>2.75</v>
      </c>
      <c r="BH400" s="129"/>
      <c r="BI400" s="129"/>
      <c r="BJ400" s="129">
        <f t="shared" si="267"/>
        <v>1200</v>
      </c>
      <c r="BK400" s="129">
        <f t="shared" si="267"/>
        <v>1200</v>
      </c>
      <c r="BL400" s="224"/>
      <c r="BM400" s="224"/>
      <c r="BN400" s="129">
        <f t="shared" ref="BN400:BQ402" si="276">N400-V400</f>
        <v>0</v>
      </c>
      <c r="BO400" s="129">
        <f t="shared" si="276"/>
        <v>0</v>
      </c>
      <c r="BP400" s="129">
        <f t="shared" si="276"/>
        <v>0</v>
      </c>
      <c r="BQ400" s="129">
        <f t="shared" si="276"/>
        <v>0</v>
      </c>
      <c r="BR400" s="129">
        <v>12700</v>
      </c>
      <c r="BS400" s="129">
        <v>12700</v>
      </c>
      <c r="BT400" s="129">
        <v>0</v>
      </c>
      <c r="BU400" s="129">
        <v>0</v>
      </c>
      <c r="BV400" s="157">
        <v>12700</v>
      </c>
      <c r="BW400" s="157">
        <v>12700</v>
      </c>
      <c r="BX400" s="157">
        <v>0</v>
      </c>
      <c r="BY400" s="157">
        <v>0</v>
      </c>
      <c r="BZ400" s="157">
        <v>12700</v>
      </c>
      <c r="CA400" s="157">
        <v>12700</v>
      </c>
      <c r="CB400" s="157">
        <v>0</v>
      </c>
      <c r="CC400" s="157">
        <v>0</v>
      </c>
      <c r="CD400" s="157">
        <f t="shared" si="256"/>
        <v>0</v>
      </c>
      <c r="CE400" s="157">
        <f t="shared" si="257"/>
        <v>0</v>
      </c>
      <c r="CF400" s="287"/>
      <c r="CH400" t="s">
        <v>1549</v>
      </c>
      <c r="CI400" t="s">
        <v>67</v>
      </c>
      <c r="CJ400" t="s">
        <v>1681</v>
      </c>
      <c r="CK400" t="s">
        <v>1560</v>
      </c>
      <c r="CN400" s="1" t="e">
        <f>CE400-#REF!</f>
        <v>#REF!</v>
      </c>
      <c r="CP400" s="44"/>
      <c r="CQ400" s="144"/>
    </row>
    <row r="401" spans="1:95" ht="28.15" customHeight="1">
      <c r="A401" s="285">
        <v>2</v>
      </c>
      <c r="B401" s="185" t="s">
        <v>2075</v>
      </c>
      <c r="C401" s="211" t="s">
        <v>44</v>
      </c>
      <c r="D401" s="211"/>
      <c r="E401" s="211"/>
      <c r="F401" s="214" t="s">
        <v>41</v>
      </c>
      <c r="G401" s="221"/>
      <c r="H401" s="214" t="s">
        <v>18</v>
      </c>
      <c r="I401" s="214" t="s">
        <v>2076</v>
      </c>
      <c r="J401" s="222">
        <v>25018</v>
      </c>
      <c r="K401" s="286">
        <v>25018</v>
      </c>
      <c r="L401" s="157">
        <v>0</v>
      </c>
      <c r="M401" s="286"/>
      <c r="N401" s="129">
        <v>22000</v>
      </c>
      <c r="O401" s="129">
        <v>22000</v>
      </c>
      <c r="P401" s="129">
        <v>0</v>
      </c>
      <c r="Q401" s="129">
        <v>0</v>
      </c>
      <c r="R401" s="224">
        <v>22000</v>
      </c>
      <c r="S401" s="224">
        <v>22000</v>
      </c>
      <c r="T401" s="224"/>
      <c r="U401" s="224"/>
      <c r="V401" s="129">
        <f t="shared" si="265"/>
        <v>20789.32</v>
      </c>
      <c r="W401" s="129">
        <f t="shared" si="265"/>
        <v>20789.32</v>
      </c>
      <c r="X401" s="129">
        <f t="shared" si="265"/>
        <v>0</v>
      </c>
      <c r="Y401" s="129">
        <f t="shared" si="265"/>
        <v>0</v>
      </c>
      <c r="Z401" s="224">
        <v>4000</v>
      </c>
      <c r="AA401" s="224">
        <v>4000</v>
      </c>
      <c r="AB401" s="224"/>
      <c r="AC401" s="224"/>
      <c r="AD401" s="224">
        <v>4000</v>
      </c>
      <c r="AE401" s="224">
        <v>4000</v>
      </c>
      <c r="AF401" s="224"/>
      <c r="AG401" s="224"/>
      <c r="AH401" s="224">
        <v>6000</v>
      </c>
      <c r="AI401" s="224">
        <v>6000</v>
      </c>
      <c r="AJ401" s="224"/>
      <c r="AK401" s="224"/>
      <c r="AL401" s="129">
        <f>Z401-AD401</f>
        <v>0</v>
      </c>
      <c r="AM401" s="129">
        <f>AA401-AE401</f>
        <v>0</v>
      </c>
      <c r="AN401" s="129"/>
      <c r="AO401" s="129"/>
      <c r="AP401" s="129"/>
      <c r="AQ401" s="129"/>
      <c r="AR401" s="129"/>
      <c r="AS401" s="129"/>
      <c r="AT401" s="129">
        <v>5490.0820000000003</v>
      </c>
      <c r="AU401" s="129">
        <v>5490.0820000000003</v>
      </c>
      <c r="AV401" s="129"/>
      <c r="AW401" s="129"/>
      <c r="AX401" s="224">
        <v>10789.32</v>
      </c>
      <c r="AY401" s="224">
        <v>10789.32</v>
      </c>
      <c r="AZ401" s="224"/>
      <c r="BA401" s="224"/>
      <c r="BB401" s="129">
        <f>AH401-AT401</f>
        <v>509.91799999999967</v>
      </c>
      <c r="BC401" s="129">
        <f>AI401-AU401</f>
        <v>509.91799999999967</v>
      </c>
      <c r="BD401" s="129"/>
      <c r="BE401" s="129"/>
      <c r="BF401" s="129">
        <f t="shared" si="271"/>
        <v>509.91799999999967</v>
      </c>
      <c r="BG401" s="129">
        <f t="shared" si="266"/>
        <v>509.91799999999967</v>
      </c>
      <c r="BH401" s="129"/>
      <c r="BI401" s="129"/>
      <c r="BJ401" s="129">
        <f t="shared" si="267"/>
        <v>10789.32</v>
      </c>
      <c r="BK401" s="129">
        <f t="shared" si="267"/>
        <v>10789.32</v>
      </c>
      <c r="BL401" s="224"/>
      <c r="BM401" s="224"/>
      <c r="BN401" s="129">
        <f t="shared" si="276"/>
        <v>1210.6800000000003</v>
      </c>
      <c r="BO401" s="129">
        <f t="shared" si="276"/>
        <v>1210.6800000000003</v>
      </c>
      <c r="BP401" s="129">
        <f t="shared" si="276"/>
        <v>0</v>
      </c>
      <c r="BQ401" s="129">
        <f t="shared" si="276"/>
        <v>0</v>
      </c>
      <c r="BR401" s="129">
        <v>22000</v>
      </c>
      <c r="BS401" s="129">
        <v>22000</v>
      </c>
      <c r="BT401" s="129">
        <v>0</v>
      </c>
      <c r="BU401" s="129">
        <v>0</v>
      </c>
      <c r="BV401" s="157">
        <v>20789.32</v>
      </c>
      <c r="BW401" s="157">
        <v>20789.32</v>
      </c>
      <c r="BX401" s="157">
        <v>0</v>
      </c>
      <c r="BY401" s="157">
        <v>0</v>
      </c>
      <c r="BZ401" s="157">
        <v>20789.32</v>
      </c>
      <c r="CA401" s="157">
        <v>20789.32</v>
      </c>
      <c r="CB401" s="157">
        <v>0</v>
      </c>
      <c r="CC401" s="157">
        <v>0</v>
      </c>
      <c r="CD401" s="157">
        <f t="shared" si="256"/>
        <v>0</v>
      </c>
      <c r="CE401" s="157">
        <f t="shared" si="257"/>
        <v>0</v>
      </c>
      <c r="CF401" s="287" t="s">
        <v>1939</v>
      </c>
      <c r="CH401" t="s">
        <v>1549</v>
      </c>
      <c r="CI401" t="s">
        <v>67</v>
      </c>
      <c r="CJ401" t="s">
        <v>1681</v>
      </c>
      <c r="CK401" t="s">
        <v>1560</v>
      </c>
      <c r="CN401" s="1" t="e">
        <f>CE401-#REF!</f>
        <v>#REF!</v>
      </c>
      <c r="CP401" s="44"/>
      <c r="CQ401" s="144"/>
    </row>
    <row r="402" spans="1:95" ht="28.15" customHeight="1">
      <c r="A402" s="285">
        <v>5</v>
      </c>
      <c r="B402" s="237" t="s">
        <v>1958</v>
      </c>
      <c r="C402" s="156" t="s">
        <v>53</v>
      </c>
      <c r="D402" s="156"/>
      <c r="E402" s="156"/>
      <c r="F402" s="103" t="s">
        <v>9</v>
      </c>
      <c r="G402" s="189"/>
      <c r="H402" s="179"/>
      <c r="I402" s="172" t="s">
        <v>1959</v>
      </c>
      <c r="J402" s="106">
        <v>6169</v>
      </c>
      <c r="K402" s="106">
        <v>6169</v>
      </c>
      <c r="L402" s="157"/>
      <c r="M402" s="157"/>
      <c r="N402" s="129"/>
      <c r="O402" s="129"/>
      <c r="P402" s="129">
        <v>0</v>
      </c>
      <c r="Q402" s="129">
        <v>0</v>
      </c>
      <c r="R402" s="129"/>
      <c r="S402" s="129"/>
      <c r="T402" s="129"/>
      <c r="U402" s="129"/>
      <c r="V402" s="129"/>
      <c r="W402" s="129"/>
      <c r="X402" s="129"/>
      <c r="Y402" s="129"/>
      <c r="Z402" s="129"/>
      <c r="AA402" s="129"/>
      <c r="AB402" s="129"/>
      <c r="AC402" s="129"/>
      <c r="AD402" s="129"/>
      <c r="AE402" s="129"/>
      <c r="AF402" s="129"/>
      <c r="AG402" s="129"/>
      <c r="AH402" s="129"/>
      <c r="AI402" s="129"/>
      <c r="AJ402" s="129"/>
      <c r="AK402" s="129"/>
      <c r="AL402" s="129"/>
      <c r="AM402" s="129"/>
      <c r="AN402" s="129"/>
      <c r="AO402" s="129"/>
      <c r="AP402" s="129"/>
      <c r="AQ402" s="129"/>
      <c r="AR402" s="129"/>
      <c r="AS402" s="129"/>
      <c r="AT402" s="129"/>
      <c r="AU402" s="129"/>
      <c r="AV402" s="129"/>
      <c r="AW402" s="129"/>
      <c r="AX402" s="158"/>
      <c r="AY402" s="129"/>
      <c r="AZ402" s="129"/>
      <c r="BA402" s="129"/>
      <c r="BB402" s="129"/>
      <c r="BC402" s="129"/>
      <c r="BD402" s="129"/>
      <c r="BE402" s="129"/>
      <c r="BF402" s="129"/>
      <c r="BG402" s="129"/>
      <c r="BH402" s="129"/>
      <c r="BI402" s="129"/>
      <c r="BJ402" s="129"/>
      <c r="BK402" s="129"/>
      <c r="BL402" s="129"/>
      <c r="BM402" s="129"/>
      <c r="BN402" s="129">
        <f t="shared" si="276"/>
        <v>0</v>
      </c>
      <c r="BO402" s="129">
        <f t="shared" si="276"/>
        <v>0</v>
      </c>
      <c r="BP402" s="129">
        <f t="shared" si="276"/>
        <v>0</v>
      </c>
      <c r="BQ402" s="129">
        <f t="shared" si="276"/>
        <v>0</v>
      </c>
      <c r="BR402" s="129">
        <v>6000</v>
      </c>
      <c r="BS402" s="129">
        <v>6000</v>
      </c>
      <c r="BT402" s="129">
        <v>0</v>
      </c>
      <c r="BU402" s="129">
        <v>0</v>
      </c>
      <c r="BV402" s="157">
        <v>6000</v>
      </c>
      <c r="BW402" s="157">
        <v>6000</v>
      </c>
      <c r="BX402" s="157">
        <v>0</v>
      </c>
      <c r="BY402" s="157">
        <v>0</v>
      </c>
      <c r="BZ402" s="157">
        <v>6000</v>
      </c>
      <c r="CA402" s="157">
        <v>6000</v>
      </c>
      <c r="CB402" s="157">
        <v>0</v>
      </c>
      <c r="CC402" s="157">
        <v>0</v>
      </c>
      <c r="CD402" s="157">
        <f t="shared" si="256"/>
        <v>0</v>
      </c>
      <c r="CE402" s="157">
        <f t="shared" si="257"/>
        <v>0</v>
      </c>
      <c r="CF402" s="159"/>
      <c r="CN402" s="1"/>
      <c r="CP402" s="44"/>
      <c r="CQ402" s="144"/>
    </row>
    <row r="403" spans="1:95" ht="38.25">
      <c r="A403" s="285">
        <v>6</v>
      </c>
      <c r="B403" s="196" t="s">
        <v>2077</v>
      </c>
      <c r="C403" s="287"/>
      <c r="D403" s="287"/>
      <c r="E403" s="287"/>
      <c r="F403" s="288"/>
      <c r="G403" s="288"/>
      <c r="H403" s="287"/>
      <c r="I403" s="287"/>
      <c r="J403" s="286">
        <v>0</v>
      </c>
      <c r="K403" s="286">
        <v>0</v>
      </c>
      <c r="L403" s="286">
        <v>0</v>
      </c>
      <c r="M403" s="286">
        <v>0</v>
      </c>
      <c r="N403" s="224">
        <f t="shared" ref="N403:BY403" si="277">SUM(N404:N413)</f>
        <v>66455</v>
      </c>
      <c r="O403" s="224">
        <f t="shared" si="277"/>
        <v>66455</v>
      </c>
      <c r="P403" s="224">
        <f t="shared" si="277"/>
        <v>0</v>
      </c>
      <c r="Q403" s="224">
        <f t="shared" si="277"/>
        <v>0</v>
      </c>
      <c r="R403" s="224">
        <f t="shared" si="277"/>
        <v>66455</v>
      </c>
      <c r="S403" s="224">
        <f t="shared" si="277"/>
        <v>66455</v>
      </c>
      <c r="T403" s="224">
        <f t="shared" si="277"/>
        <v>0</v>
      </c>
      <c r="U403" s="224">
        <f t="shared" si="277"/>
        <v>0</v>
      </c>
      <c r="V403" s="224">
        <f t="shared" si="277"/>
        <v>57354</v>
      </c>
      <c r="W403" s="224">
        <f t="shared" si="277"/>
        <v>57354</v>
      </c>
      <c r="X403" s="224">
        <f t="shared" si="277"/>
        <v>0</v>
      </c>
      <c r="Y403" s="224">
        <f t="shared" si="277"/>
        <v>0</v>
      </c>
      <c r="Z403" s="224">
        <f t="shared" si="277"/>
        <v>14500</v>
      </c>
      <c r="AA403" s="224">
        <f t="shared" si="277"/>
        <v>14500</v>
      </c>
      <c r="AB403" s="224">
        <f t="shared" si="277"/>
        <v>0</v>
      </c>
      <c r="AC403" s="224">
        <f t="shared" si="277"/>
        <v>0</v>
      </c>
      <c r="AD403" s="224">
        <f t="shared" si="277"/>
        <v>14327.277</v>
      </c>
      <c r="AE403" s="224">
        <f t="shared" si="277"/>
        <v>14327.277</v>
      </c>
      <c r="AF403" s="224">
        <f t="shared" si="277"/>
        <v>0</v>
      </c>
      <c r="AG403" s="224">
        <f t="shared" si="277"/>
        <v>0</v>
      </c>
      <c r="AH403" s="224">
        <f t="shared" si="277"/>
        <v>25547</v>
      </c>
      <c r="AI403" s="224">
        <f t="shared" si="277"/>
        <v>25547</v>
      </c>
      <c r="AJ403" s="224">
        <f t="shared" si="277"/>
        <v>0</v>
      </c>
      <c r="AK403" s="224">
        <f t="shared" si="277"/>
        <v>0</v>
      </c>
      <c r="AL403" s="224">
        <f t="shared" si="277"/>
        <v>172.72299999999996</v>
      </c>
      <c r="AM403" s="224">
        <f t="shared" si="277"/>
        <v>172.72299999999996</v>
      </c>
      <c r="AN403" s="224">
        <f t="shared" si="277"/>
        <v>0</v>
      </c>
      <c r="AO403" s="224">
        <f t="shared" si="277"/>
        <v>0</v>
      </c>
      <c r="AP403" s="224">
        <f t="shared" si="277"/>
        <v>0</v>
      </c>
      <c r="AQ403" s="224">
        <f t="shared" si="277"/>
        <v>0</v>
      </c>
      <c r="AR403" s="224">
        <f t="shared" si="277"/>
        <v>0</v>
      </c>
      <c r="AS403" s="224">
        <f t="shared" si="277"/>
        <v>0</v>
      </c>
      <c r="AT403" s="224">
        <f t="shared" si="277"/>
        <v>25547</v>
      </c>
      <c r="AU403" s="224">
        <f t="shared" si="277"/>
        <v>25547</v>
      </c>
      <c r="AV403" s="224">
        <f t="shared" si="277"/>
        <v>0</v>
      </c>
      <c r="AW403" s="224">
        <f t="shared" si="277"/>
        <v>0</v>
      </c>
      <c r="AX403" s="224">
        <f t="shared" si="277"/>
        <v>17307</v>
      </c>
      <c r="AY403" s="224">
        <f t="shared" si="277"/>
        <v>17307</v>
      </c>
      <c r="AZ403" s="224">
        <f t="shared" si="277"/>
        <v>0</v>
      </c>
      <c r="BA403" s="224">
        <f t="shared" si="277"/>
        <v>0</v>
      </c>
      <c r="BB403" s="224">
        <f t="shared" si="277"/>
        <v>0</v>
      </c>
      <c r="BC403" s="224">
        <f t="shared" si="277"/>
        <v>0</v>
      </c>
      <c r="BD403" s="224">
        <f t="shared" si="277"/>
        <v>0</v>
      </c>
      <c r="BE403" s="224">
        <f t="shared" si="277"/>
        <v>0</v>
      </c>
      <c r="BF403" s="224">
        <f t="shared" si="277"/>
        <v>0</v>
      </c>
      <c r="BG403" s="224">
        <f t="shared" si="277"/>
        <v>0</v>
      </c>
      <c r="BH403" s="224">
        <f t="shared" si="277"/>
        <v>0</v>
      </c>
      <c r="BI403" s="224">
        <f t="shared" si="277"/>
        <v>0</v>
      </c>
      <c r="BJ403" s="224">
        <f t="shared" si="277"/>
        <v>17307</v>
      </c>
      <c r="BK403" s="224">
        <f t="shared" si="277"/>
        <v>17307</v>
      </c>
      <c r="BL403" s="224">
        <f t="shared" si="277"/>
        <v>0</v>
      </c>
      <c r="BM403" s="224">
        <f t="shared" si="277"/>
        <v>0</v>
      </c>
      <c r="BN403" s="224">
        <f t="shared" si="277"/>
        <v>9101</v>
      </c>
      <c r="BO403" s="224">
        <f t="shared" si="277"/>
        <v>9101</v>
      </c>
      <c r="BP403" s="224">
        <f t="shared" si="277"/>
        <v>0</v>
      </c>
      <c r="BQ403" s="224">
        <f t="shared" si="277"/>
        <v>0</v>
      </c>
      <c r="BR403" s="224">
        <f t="shared" si="277"/>
        <v>66455</v>
      </c>
      <c r="BS403" s="224">
        <f t="shared" si="277"/>
        <v>66455</v>
      </c>
      <c r="BT403" s="224">
        <f t="shared" si="277"/>
        <v>0</v>
      </c>
      <c r="BU403" s="224">
        <f t="shared" si="277"/>
        <v>0</v>
      </c>
      <c r="BV403" s="286">
        <f t="shared" si="277"/>
        <v>66455</v>
      </c>
      <c r="BW403" s="286">
        <f t="shared" si="277"/>
        <v>66455</v>
      </c>
      <c r="BX403" s="286">
        <f t="shared" si="277"/>
        <v>0</v>
      </c>
      <c r="BY403" s="286">
        <f t="shared" si="277"/>
        <v>0</v>
      </c>
      <c r="BZ403" s="286">
        <f t="shared" ref="BZ403:CE403" si="278">SUM(BZ404:BZ413)</f>
        <v>66455</v>
      </c>
      <c r="CA403" s="286">
        <f t="shared" si="278"/>
        <v>66455</v>
      </c>
      <c r="CB403" s="286">
        <f t="shared" si="278"/>
        <v>0</v>
      </c>
      <c r="CC403" s="286">
        <f t="shared" si="278"/>
        <v>0</v>
      </c>
      <c r="CD403" s="286">
        <f t="shared" si="278"/>
        <v>0</v>
      </c>
      <c r="CE403" s="286">
        <f t="shared" si="278"/>
        <v>0</v>
      </c>
      <c r="CF403" s="289" t="s">
        <v>1535</v>
      </c>
      <c r="CG403" s="44"/>
      <c r="CN403" s="1" t="e">
        <f>CE403-#REF!</f>
        <v>#REF!</v>
      </c>
      <c r="CP403" s="44"/>
      <c r="CQ403" s="144"/>
    </row>
    <row r="404" spans="1:95" ht="28.15" hidden="1" customHeight="1" outlineLevel="1">
      <c r="A404" s="258" t="s">
        <v>21</v>
      </c>
      <c r="B404" s="259" t="s">
        <v>27</v>
      </c>
      <c r="C404" s="260" t="s">
        <v>1451</v>
      </c>
      <c r="D404" s="260"/>
      <c r="E404" s="260"/>
      <c r="F404" s="261" t="s">
        <v>9</v>
      </c>
      <c r="G404" s="262"/>
      <c r="H404" s="261"/>
      <c r="I404" s="261"/>
      <c r="J404" s="222"/>
      <c r="K404" s="290"/>
      <c r="L404" s="202"/>
      <c r="M404" s="290"/>
      <c r="N404" s="129">
        <v>13570</v>
      </c>
      <c r="O404" s="129">
        <v>13570</v>
      </c>
      <c r="P404" s="129">
        <v>0</v>
      </c>
      <c r="Q404" s="129">
        <v>0</v>
      </c>
      <c r="R404" s="291">
        <v>13570</v>
      </c>
      <c r="S404" s="291">
        <v>13570</v>
      </c>
      <c r="T404" s="291"/>
      <c r="U404" s="204"/>
      <c r="V404" s="129">
        <f t="shared" ref="V404:Y414" si="279">Z404+AH404+AX404</f>
        <v>8130</v>
      </c>
      <c r="W404" s="129">
        <f t="shared" si="279"/>
        <v>8130</v>
      </c>
      <c r="X404" s="129">
        <f t="shared" si="279"/>
        <v>0</v>
      </c>
      <c r="Y404" s="129">
        <f t="shared" si="279"/>
        <v>0</v>
      </c>
      <c r="Z404" s="204">
        <v>2000</v>
      </c>
      <c r="AA404" s="204">
        <v>2000</v>
      </c>
      <c r="AB404" s="204"/>
      <c r="AC404" s="204">
        <v>0</v>
      </c>
      <c r="AD404" s="204">
        <v>2000</v>
      </c>
      <c r="AE404" s="204">
        <v>2000</v>
      </c>
      <c r="AF404" s="204"/>
      <c r="AG404" s="204"/>
      <c r="AH404" s="204">
        <v>3130</v>
      </c>
      <c r="AI404" s="204">
        <v>3130</v>
      </c>
      <c r="AJ404" s="204"/>
      <c r="AK404" s="204">
        <v>0</v>
      </c>
      <c r="AL404" s="129">
        <f t="shared" ref="AL404:AM413" si="280">Z404-AD404</f>
        <v>0</v>
      </c>
      <c r="AM404" s="129">
        <f t="shared" si="280"/>
        <v>0</v>
      </c>
      <c r="AN404" s="129"/>
      <c r="AO404" s="129"/>
      <c r="AP404" s="129"/>
      <c r="AQ404" s="129"/>
      <c r="AR404" s="129"/>
      <c r="AS404" s="129"/>
      <c r="AT404" s="129">
        <v>3130</v>
      </c>
      <c r="AU404" s="129">
        <v>3130</v>
      </c>
      <c r="AV404" s="129"/>
      <c r="AW404" s="129"/>
      <c r="AX404" s="158">
        <v>3000</v>
      </c>
      <c r="AY404" s="204">
        <v>3000</v>
      </c>
      <c r="AZ404" s="204"/>
      <c r="BA404" s="204"/>
      <c r="BB404" s="129">
        <f t="shared" ref="BB404:BC413" si="281">AH404-AT404</f>
        <v>0</v>
      </c>
      <c r="BC404" s="129">
        <f t="shared" si="281"/>
        <v>0</v>
      </c>
      <c r="BD404" s="129"/>
      <c r="BE404" s="129"/>
      <c r="BF404" s="129">
        <f t="shared" si="271"/>
        <v>0</v>
      </c>
      <c r="BG404" s="129">
        <f t="shared" si="266"/>
        <v>0</v>
      </c>
      <c r="BH404" s="129"/>
      <c r="BI404" s="129"/>
      <c r="BJ404" s="129">
        <f t="shared" si="267"/>
        <v>3000</v>
      </c>
      <c r="BK404" s="129">
        <f t="shared" si="267"/>
        <v>3000</v>
      </c>
      <c r="BL404" s="204"/>
      <c r="BM404" s="204"/>
      <c r="BN404" s="129">
        <f t="shared" ref="BN404:BQ414" si="282">N404-V404</f>
        <v>5440</v>
      </c>
      <c r="BO404" s="129">
        <f t="shared" si="282"/>
        <v>5440</v>
      </c>
      <c r="BP404" s="129">
        <f t="shared" si="282"/>
        <v>0</v>
      </c>
      <c r="BQ404" s="129">
        <f t="shared" si="282"/>
        <v>0</v>
      </c>
      <c r="BR404" s="129">
        <v>13570</v>
      </c>
      <c r="BS404" s="129">
        <v>13570</v>
      </c>
      <c r="BT404" s="129">
        <v>0</v>
      </c>
      <c r="BU404" s="129">
        <v>0</v>
      </c>
      <c r="BV404" s="157">
        <v>13570</v>
      </c>
      <c r="BW404" s="157">
        <v>13570</v>
      </c>
      <c r="BX404" s="157">
        <v>0</v>
      </c>
      <c r="BY404" s="157">
        <v>0</v>
      </c>
      <c r="BZ404" s="157">
        <v>13570</v>
      </c>
      <c r="CA404" s="157">
        <v>13570</v>
      </c>
      <c r="CB404" s="157">
        <v>0</v>
      </c>
      <c r="CC404" s="157">
        <v>0</v>
      </c>
      <c r="CD404" s="157">
        <f t="shared" si="256"/>
        <v>0</v>
      </c>
      <c r="CE404" s="157">
        <f t="shared" si="257"/>
        <v>0</v>
      </c>
      <c r="CF404" s="401"/>
      <c r="CH404" t="s">
        <v>1538</v>
      </c>
      <c r="CI404" t="s">
        <v>67</v>
      </c>
      <c r="CJ404" t="s">
        <v>1228</v>
      </c>
      <c r="CN404" s="1" t="e">
        <f>CE404-#REF!</f>
        <v>#REF!</v>
      </c>
      <c r="CP404" s="44"/>
      <c r="CQ404" s="144"/>
    </row>
    <row r="405" spans="1:95" ht="28.15" hidden="1" customHeight="1" outlineLevel="1">
      <c r="A405" s="258" t="s">
        <v>21</v>
      </c>
      <c r="B405" s="259" t="s">
        <v>28</v>
      </c>
      <c r="C405" s="260" t="s">
        <v>29</v>
      </c>
      <c r="D405" s="260"/>
      <c r="E405" s="260"/>
      <c r="F405" s="261" t="s">
        <v>30</v>
      </c>
      <c r="G405" s="262"/>
      <c r="H405" s="261"/>
      <c r="I405" s="261"/>
      <c r="J405" s="222"/>
      <c r="K405" s="290"/>
      <c r="L405" s="202"/>
      <c r="M405" s="290"/>
      <c r="N405" s="129">
        <v>5755</v>
      </c>
      <c r="O405" s="129">
        <v>5755</v>
      </c>
      <c r="P405" s="129">
        <v>0</v>
      </c>
      <c r="Q405" s="129">
        <v>0</v>
      </c>
      <c r="R405" s="291">
        <v>5755</v>
      </c>
      <c r="S405" s="291">
        <v>5755</v>
      </c>
      <c r="T405" s="291"/>
      <c r="U405" s="204">
        <v>0</v>
      </c>
      <c r="V405" s="129">
        <f t="shared" si="279"/>
        <v>5755</v>
      </c>
      <c r="W405" s="129">
        <f t="shared" si="279"/>
        <v>5755</v>
      </c>
      <c r="X405" s="129">
        <f t="shared" si="279"/>
        <v>0</v>
      </c>
      <c r="Y405" s="129">
        <f t="shared" si="279"/>
        <v>0</v>
      </c>
      <c r="Z405" s="204">
        <v>1200</v>
      </c>
      <c r="AA405" s="204">
        <v>1200</v>
      </c>
      <c r="AB405" s="204"/>
      <c r="AC405" s="204">
        <v>0</v>
      </c>
      <c r="AD405" s="204">
        <v>1200</v>
      </c>
      <c r="AE405" s="204">
        <v>1200</v>
      </c>
      <c r="AF405" s="204"/>
      <c r="AG405" s="204"/>
      <c r="AH405" s="204">
        <v>3080</v>
      </c>
      <c r="AI405" s="204">
        <v>3080</v>
      </c>
      <c r="AJ405" s="204"/>
      <c r="AK405" s="204">
        <v>0</v>
      </c>
      <c r="AL405" s="129">
        <f t="shared" si="280"/>
        <v>0</v>
      </c>
      <c r="AM405" s="129">
        <f t="shared" si="280"/>
        <v>0</v>
      </c>
      <c r="AN405" s="129"/>
      <c r="AO405" s="129"/>
      <c r="AP405" s="129"/>
      <c r="AQ405" s="129"/>
      <c r="AR405" s="129"/>
      <c r="AS405" s="129"/>
      <c r="AT405" s="129">
        <v>3080</v>
      </c>
      <c r="AU405" s="129">
        <v>3080</v>
      </c>
      <c r="AV405" s="129"/>
      <c r="AW405" s="129"/>
      <c r="AX405" s="158">
        <v>1475</v>
      </c>
      <c r="AY405" s="204">
        <v>1475</v>
      </c>
      <c r="AZ405" s="204"/>
      <c r="BA405" s="204"/>
      <c r="BB405" s="129">
        <f t="shared" si="281"/>
        <v>0</v>
      </c>
      <c r="BC405" s="129">
        <f t="shared" si="281"/>
        <v>0</v>
      </c>
      <c r="BD405" s="129"/>
      <c r="BE405" s="129"/>
      <c r="BF405" s="129">
        <f t="shared" si="271"/>
        <v>0</v>
      </c>
      <c r="BG405" s="129">
        <f t="shared" si="266"/>
        <v>0</v>
      </c>
      <c r="BH405" s="129"/>
      <c r="BI405" s="129"/>
      <c r="BJ405" s="129">
        <f t="shared" si="267"/>
        <v>1475</v>
      </c>
      <c r="BK405" s="129">
        <f t="shared" si="267"/>
        <v>1475</v>
      </c>
      <c r="BL405" s="204"/>
      <c r="BM405" s="204"/>
      <c r="BN405" s="129">
        <f t="shared" si="282"/>
        <v>0</v>
      </c>
      <c r="BO405" s="129">
        <f t="shared" si="282"/>
        <v>0</v>
      </c>
      <c r="BP405" s="129">
        <f t="shared" si="282"/>
        <v>0</v>
      </c>
      <c r="BQ405" s="129">
        <f t="shared" si="282"/>
        <v>0</v>
      </c>
      <c r="BR405" s="129">
        <v>5755</v>
      </c>
      <c r="BS405" s="129">
        <v>5755</v>
      </c>
      <c r="BT405" s="129">
        <v>0</v>
      </c>
      <c r="BU405" s="129">
        <v>0</v>
      </c>
      <c r="BV405" s="157">
        <v>5755</v>
      </c>
      <c r="BW405" s="157">
        <v>5755</v>
      </c>
      <c r="BX405" s="157">
        <v>0</v>
      </c>
      <c r="BY405" s="157">
        <v>0</v>
      </c>
      <c r="BZ405" s="157">
        <v>5755</v>
      </c>
      <c r="CA405" s="157">
        <v>5755</v>
      </c>
      <c r="CB405" s="157">
        <v>0</v>
      </c>
      <c r="CC405" s="157">
        <v>0</v>
      </c>
      <c r="CD405" s="157">
        <f t="shared" si="256"/>
        <v>0</v>
      </c>
      <c r="CE405" s="157">
        <f t="shared" si="257"/>
        <v>0</v>
      </c>
      <c r="CF405" s="401"/>
      <c r="CH405" t="s">
        <v>1538</v>
      </c>
      <c r="CI405" t="s">
        <v>67</v>
      </c>
      <c r="CJ405" t="s">
        <v>1228</v>
      </c>
      <c r="CN405" s="1" t="e">
        <f>CE405-#REF!</f>
        <v>#REF!</v>
      </c>
      <c r="CP405" s="44"/>
      <c r="CQ405" s="144"/>
    </row>
    <row r="406" spans="1:95" ht="28.15" hidden="1" customHeight="1" outlineLevel="1">
      <c r="A406" s="258" t="s">
        <v>21</v>
      </c>
      <c r="B406" s="259" t="s">
        <v>31</v>
      </c>
      <c r="C406" s="260" t="s">
        <v>1539</v>
      </c>
      <c r="D406" s="260"/>
      <c r="E406" s="260"/>
      <c r="F406" s="261" t="s">
        <v>32</v>
      </c>
      <c r="G406" s="262"/>
      <c r="H406" s="261"/>
      <c r="I406" s="261"/>
      <c r="J406" s="222"/>
      <c r="K406" s="290"/>
      <c r="L406" s="202"/>
      <c r="M406" s="290"/>
      <c r="N406" s="129">
        <v>6030</v>
      </c>
      <c r="O406" s="129">
        <v>6030</v>
      </c>
      <c r="P406" s="129">
        <v>0</v>
      </c>
      <c r="Q406" s="129">
        <v>0</v>
      </c>
      <c r="R406" s="291">
        <v>6030</v>
      </c>
      <c r="S406" s="291">
        <v>6030</v>
      </c>
      <c r="T406" s="291"/>
      <c r="U406" s="204">
        <v>0</v>
      </c>
      <c r="V406" s="129">
        <f t="shared" si="279"/>
        <v>6030</v>
      </c>
      <c r="W406" s="129">
        <f t="shared" si="279"/>
        <v>6030</v>
      </c>
      <c r="X406" s="129">
        <f t="shared" si="279"/>
        <v>0</v>
      </c>
      <c r="Y406" s="129">
        <f t="shared" si="279"/>
        <v>0</v>
      </c>
      <c r="Z406" s="204">
        <v>1700</v>
      </c>
      <c r="AA406" s="204">
        <v>1700</v>
      </c>
      <c r="AB406" s="204"/>
      <c r="AC406" s="204">
        <v>0</v>
      </c>
      <c r="AD406" s="204">
        <v>1700</v>
      </c>
      <c r="AE406" s="204">
        <v>1700</v>
      </c>
      <c r="AF406" s="204"/>
      <c r="AG406" s="204"/>
      <c r="AH406" s="204">
        <v>1860</v>
      </c>
      <c r="AI406" s="204">
        <v>1860</v>
      </c>
      <c r="AJ406" s="204"/>
      <c r="AK406" s="204">
        <v>0</v>
      </c>
      <c r="AL406" s="129">
        <f t="shared" si="280"/>
        <v>0</v>
      </c>
      <c r="AM406" s="129">
        <f t="shared" si="280"/>
        <v>0</v>
      </c>
      <c r="AN406" s="129"/>
      <c r="AO406" s="129"/>
      <c r="AP406" s="129"/>
      <c r="AQ406" s="129"/>
      <c r="AR406" s="129"/>
      <c r="AS406" s="129"/>
      <c r="AT406" s="129">
        <v>1860</v>
      </c>
      <c r="AU406" s="129">
        <v>1860</v>
      </c>
      <c r="AV406" s="129"/>
      <c r="AW406" s="129"/>
      <c r="AX406" s="158">
        <v>2470</v>
      </c>
      <c r="AY406" s="204">
        <v>2470</v>
      </c>
      <c r="AZ406" s="204"/>
      <c r="BA406" s="204"/>
      <c r="BB406" s="129">
        <f t="shared" si="281"/>
        <v>0</v>
      </c>
      <c r="BC406" s="129">
        <f t="shared" si="281"/>
        <v>0</v>
      </c>
      <c r="BD406" s="129"/>
      <c r="BE406" s="129"/>
      <c r="BF406" s="129">
        <f t="shared" si="271"/>
        <v>0</v>
      </c>
      <c r="BG406" s="129">
        <f t="shared" si="266"/>
        <v>0</v>
      </c>
      <c r="BH406" s="129"/>
      <c r="BI406" s="129"/>
      <c r="BJ406" s="129">
        <f t="shared" si="267"/>
        <v>2470</v>
      </c>
      <c r="BK406" s="129">
        <f t="shared" si="267"/>
        <v>2470</v>
      </c>
      <c r="BL406" s="204"/>
      <c r="BM406" s="204"/>
      <c r="BN406" s="129">
        <f t="shared" si="282"/>
        <v>0</v>
      </c>
      <c r="BO406" s="129">
        <f t="shared" si="282"/>
        <v>0</v>
      </c>
      <c r="BP406" s="129">
        <f t="shared" si="282"/>
        <v>0</v>
      </c>
      <c r="BQ406" s="129">
        <f t="shared" si="282"/>
        <v>0</v>
      </c>
      <c r="BR406" s="129">
        <v>6030</v>
      </c>
      <c r="BS406" s="129">
        <v>6030</v>
      </c>
      <c r="BT406" s="129">
        <v>0</v>
      </c>
      <c r="BU406" s="129">
        <v>0</v>
      </c>
      <c r="BV406" s="157">
        <v>6030</v>
      </c>
      <c r="BW406" s="157">
        <v>6030</v>
      </c>
      <c r="BX406" s="157">
        <v>0</v>
      </c>
      <c r="BY406" s="157">
        <v>0</v>
      </c>
      <c r="BZ406" s="157">
        <v>6030</v>
      </c>
      <c r="CA406" s="157">
        <v>6030</v>
      </c>
      <c r="CB406" s="157">
        <v>0</v>
      </c>
      <c r="CC406" s="157">
        <v>0</v>
      </c>
      <c r="CD406" s="157">
        <f t="shared" si="256"/>
        <v>0</v>
      </c>
      <c r="CE406" s="157">
        <f t="shared" si="257"/>
        <v>0</v>
      </c>
      <c r="CF406" s="401"/>
      <c r="CH406" t="s">
        <v>1538</v>
      </c>
      <c r="CI406" t="s">
        <v>67</v>
      </c>
      <c r="CJ406" t="s">
        <v>1228</v>
      </c>
      <c r="CN406" s="1" t="e">
        <f>CE406-#REF!</f>
        <v>#REF!</v>
      </c>
      <c r="CP406" s="44"/>
      <c r="CQ406" s="144"/>
    </row>
    <row r="407" spans="1:95" ht="28.15" hidden="1" customHeight="1" outlineLevel="1">
      <c r="A407" s="258" t="s">
        <v>21</v>
      </c>
      <c r="B407" s="259" t="s">
        <v>33</v>
      </c>
      <c r="C407" s="260" t="s">
        <v>1540</v>
      </c>
      <c r="D407" s="260"/>
      <c r="E407" s="260"/>
      <c r="F407" s="261" t="s">
        <v>1541</v>
      </c>
      <c r="G407" s="262"/>
      <c r="H407" s="261"/>
      <c r="I407" s="261"/>
      <c r="J407" s="222"/>
      <c r="K407" s="290"/>
      <c r="L407" s="202"/>
      <c r="M407" s="290"/>
      <c r="N407" s="129">
        <v>6510</v>
      </c>
      <c r="O407" s="129">
        <v>6510</v>
      </c>
      <c r="P407" s="129">
        <v>0</v>
      </c>
      <c r="Q407" s="129">
        <v>0</v>
      </c>
      <c r="R407" s="291">
        <v>6510</v>
      </c>
      <c r="S407" s="291">
        <v>6510</v>
      </c>
      <c r="T407" s="291"/>
      <c r="U407" s="204">
        <v>0</v>
      </c>
      <c r="V407" s="129">
        <f t="shared" si="279"/>
        <v>4300</v>
      </c>
      <c r="W407" s="129">
        <f t="shared" si="279"/>
        <v>4300</v>
      </c>
      <c r="X407" s="129">
        <f t="shared" si="279"/>
        <v>0</v>
      </c>
      <c r="Y407" s="129">
        <f t="shared" si="279"/>
        <v>0</v>
      </c>
      <c r="Z407" s="204">
        <v>700</v>
      </c>
      <c r="AA407" s="204">
        <v>700</v>
      </c>
      <c r="AB407" s="204"/>
      <c r="AC407" s="204">
        <v>0</v>
      </c>
      <c r="AD407" s="204">
        <v>527.27700000000004</v>
      </c>
      <c r="AE407" s="204">
        <v>527.27700000000004</v>
      </c>
      <c r="AF407" s="204"/>
      <c r="AG407" s="204"/>
      <c r="AH407" s="204">
        <v>1350</v>
      </c>
      <c r="AI407" s="204">
        <v>1350</v>
      </c>
      <c r="AJ407" s="204"/>
      <c r="AK407" s="204">
        <v>0</v>
      </c>
      <c r="AL407" s="129">
        <f t="shared" si="280"/>
        <v>172.72299999999996</v>
      </c>
      <c r="AM407" s="129">
        <f t="shared" si="280"/>
        <v>172.72299999999996</v>
      </c>
      <c r="AN407" s="129"/>
      <c r="AO407" s="129"/>
      <c r="AP407" s="129"/>
      <c r="AQ407" s="129"/>
      <c r="AR407" s="129"/>
      <c r="AS407" s="129"/>
      <c r="AT407" s="129">
        <v>1350</v>
      </c>
      <c r="AU407" s="129">
        <v>1350</v>
      </c>
      <c r="AV407" s="129"/>
      <c r="AW407" s="129"/>
      <c r="AX407" s="158">
        <v>2250</v>
      </c>
      <c r="AY407" s="204">
        <v>2250</v>
      </c>
      <c r="AZ407" s="204"/>
      <c r="BA407" s="204"/>
      <c r="BB407" s="129">
        <f t="shared" si="281"/>
        <v>0</v>
      </c>
      <c r="BC407" s="129">
        <f t="shared" si="281"/>
        <v>0</v>
      </c>
      <c r="BD407" s="129"/>
      <c r="BE407" s="129"/>
      <c r="BF407" s="129">
        <f t="shared" si="271"/>
        <v>0</v>
      </c>
      <c r="BG407" s="129">
        <f t="shared" si="266"/>
        <v>0</v>
      </c>
      <c r="BH407" s="129"/>
      <c r="BI407" s="129"/>
      <c r="BJ407" s="129">
        <f t="shared" si="267"/>
        <v>2250</v>
      </c>
      <c r="BK407" s="129">
        <f t="shared" si="267"/>
        <v>2250</v>
      </c>
      <c r="BL407" s="204"/>
      <c r="BM407" s="204"/>
      <c r="BN407" s="129">
        <f t="shared" si="282"/>
        <v>2210</v>
      </c>
      <c r="BO407" s="129">
        <f t="shared" si="282"/>
        <v>2210</v>
      </c>
      <c r="BP407" s="129">
        <f t="shared" si="282"/>
        <v>0</v>
      </c>
      <c r="BQ407" s="129">
        <f t="shared" si="282"/>
        <v>0</v>
      </c>
      <c r="BR407" s="129">
        <v>6510</v>
      </c>
      <c r="BS407" s="129">
        <v>6510</v>
      </c>
      <c r="BT407" s="129">
        <v>0</v>
      </c>
      <c r="BU407" s="129">
        <v>0</v>
      </c>
      <c r="BV407" s="157">
        <v>6510</v>
      </c>
      <c r="BW407" s="157">
        <v>6510</v>
      </c>
      <c r="BX407" s="157">
        <v>0</v>
      </c>
      <c r="BY407" s="157">
        <v>0</v>
      </c>
      <c r="BZ407" s="157">
        <v>6510</v>
      </c>
      <c r="CA407" s="157">
        <v>6510</v>
      </c>
      <c r="CB407" s="157">
        <v>0</v>
      </c>
      <c r="CC407" s="157">
        <v>0</v>
      </c>
      <c r="CD407" s="157">
        <f t="shared" si="256"/>
        <v>0</v>
      </c>
      <c r="CE407" s="157">
        <f t="shared" si="257"/>
        <v>0</v>
      </c>
      <c r="CF407" s="401"/>
      <c r="CH407" t="s">
        <v>1538</v>
      </c>
      <c r="CI407" t="s">
        <v>67</v>
      </c>
      <c r="CJ407" t="s">
        <v>1228</v>
      </c>
      <c r="CN407" s="1" t="e">
        <f>CE407-#REF!</f>
        <v>#REF!</v>
      </c>
      <c r="CP407" s="44"/>
      <c r="CQ407" s="144"/>
    </row>
    <row r="408" spans="1:95" ht="28.15" hidden="1" customHeight="1" outlineLevel="1">
      <c r="A408" s="258" t="s">
        <v>21</v>
      </c>
      <c r="B408" s="259" t="s">
        <v>34</v>
      </c>
      <c r="C408" s="260" t="s">
        <v>35</v>
      </c>
      <c r="D408" s="260"/>
      <c r="E408" s="260"/>
      <c r="F408" s="261" t="s">
        <v>17</v>
      </c>
      <c r="G408" s="262"/>
      <c r="H408" s="261"/>
      <c r="I408" s="261"/>
      <c r="J408" s="222"/>
      <c r="K408" s="290"/>
      <c r="L408" s="202"/>
      <c r="M408" s="290"/>
      <c r="N408" s="129">
        <v>5560</v>
      </c>
      <c r="O408" s="129">
        <v>5560</v>
      </c>
      <c r="P408" s="129">
        <v>0</v>
      </c>
      <c r="Q408" s="129">
        <v>0</v>
      </c>
      <c r="R408" s="291">
        <v>5560</v>
      </c>
      <c r="S408" s="291">
        <v>5560</v>
      </c>
      <c r="T408" s="291"/>
      <c r="U408" s="204">
        <v>0</v>
      </c>
      <c r="V408" s="129">
        <f t="shared" si="279"/>
        <v>5560</v>
      </c>
      <c r="W408" s="129">
        <f t="shared" si="279"/>
        <v>5560</v>
      </c>
      <c r="X408" s="129">
        <f t="shared" si="279"/>
        <v>0</v>
      </c>
      <c r="Y408" s="129">
        <f t="shared" si="279"/>
        <v>0</v>
      </c>
      <c r="Z408" s="204">
        <v>1500</v>
      </c>
      <c r="AA408" s="204">
        <v>1500</v>
      </c>
      <c r="AB408" s="204"/>
      <c r="AC408" s="204">
        <v>0</v>
      </c>
      <c r="AD408" s="204">
        <v>1500</v>
      </c>
      <c r="AE408" s="204">
        <v>1500</v>
      </c>
      <c r="AF408" s="204"/>
      <c r="AG408" s="204"/>
      <c r="AH408" s="204">
        <v>2950</v>
      </c>
      <c r="AI408" s="204">
        <v>2950</v>
      </c>
      <c r="AJ408" s="204"/>
      <c r="AK408" s="204">
        <v>0</v>
      </c>
      <c r="AL408" s="129">
        <f t="shared" si="280"/>
        <v>0</v>
      </c>
      <c r="AM408" s="129">
        <f t="shared" si="280"/>
        <v>0</v>
      </c>
      <c r="AN408" s="129"/>
      <c r="AO408" s="129"/>
      <c r="AP408" s="129"/>
      <c r="AQ408" s="129"/>
      <c r="AR408" s="129"/>
      <c r="AS408" s="129"/>
      <c r="AT408" s="129">
        <v>2950</v>
      </c>
      <c r="AU408" s="129">
        <v>2950</v>
      </c>
      <c r="AV408" s="129"/>
      <c r="AW408" s="129"/>
      <c r="AX408" s="158">
        <v>1110</v>
      </c>
      <c r="AY408" s="204">
        <v>1110</v>
      </c>
      <c r="AZ408" s="204"/>
      <c r="BA408" s="204"/>
      <c r="BB408" s="129">
        <f t="shared" si="281"/>
        <v>0</v>
      </c>
      <c r="BC408" s="129">
        <f t="shared" si="281"/>
        <v>0</v>
      </c>
      <c r="BD408" s="129"/>
      <c r="BE408" s="129"/>
      <c r="BF408" s="129">
        <f t="shared" si="271"/>
        <v>0</v>
      </c>
      <c r="BG408" s="129">
        <f t="shared" si="266"/>
        <v>0</v>
      </c>
      <c r="BH408" s="129"/>
      <c r="BI408" s="129"/>
      <c r="BJ408" s="129">
        <f t="shared" si="267"/>
        <v>1110</v>
      </c>
      <c r="BK408" s="129">
        <f t="shared" si="267"/>
        <v>1110</v>
      </c>
      <c r="BL408" s="204"/>
      <c r="BM408" s="204"/>
      <c r="BN408" s="129">
        <f t="shared" si="282"/>
        <v>0</v>
      </c>
      <c r="BO408" s="129">
        <f t="shared" si="282"/>
        <v>0</v>
      </c>
      <c r="BP408" s="129">
        <f t="shared" si="282"/>
        <v>0</v>
      </c>
      <c r="BQ408" s="129">
        <f t="shared" si="282"/>
        <v>0</v>
      </c>
      <c r="BR408" s="129">
        <v>5560</v>
      </c>
      <c r="BS408" s="129">
        <v>5560</v>
      </c>
      <c r="BT408" s="129">
        <v>0</v>
      </c>
      <c r="BU408" s="129">
        <v>0</v>
      </c>
      <c r="BV408" s="157">
        <v>5560</v>
      </c>
      <c r="BW408" s="157">
        <v>5560</v>
      </c>
      <c r="BX408" s="157">
        <v>0</v>
      </c>
      <c r="BY408" s="157">
        <v>0</v>
      </c>
      <c r="BZ408" s="157">
        <v>5560</v>
      </c>
      <c r="CA408" s="157">
        <v>5560</v>
      </c>
      <c r="CB408" s="157">
        <v>0</v>
      </c>
      <c r="CC408" s="157">
        <v>0</v>
      </c>
      <c r="CD408" s="157">
        <f t="shared" si="256"/>
        <v>0</v>
      </c>
      <c r="CE408" s="157">
        <f t="shared" si="257"/>
        <v>0</v>
      </c>
      <c r="CF408" s="401"/>
      <c r="CH408" t="s">
        <v>1538</v>
      </c>
      <c r="CI408" t="s">
        <v>67</v>
      </c>
      <c r="CJ408" t="s">
        <v>1228</v>
      </c>
      <c r="CN408" s="1" t="e">
        <f>CE408-#REF!</f>
        <v>#REF!</v>
      </c>
      <c r="CP408" s="44"/>
      <c r="CQ408" s="144"/>
    </row>
    <row r="409" spans="1:95" ht="28.15" hidden="1" customHeight="1" outlineLevel="1">
      <c r="A409" s="258" t="s">
        <v>21</v>
      </c>
      <c r="B409" s="259" t="s">
        <v>36</v>
      </c>
      <c r="C409" s="260" t="s">
        <v>1542</v>
      </c>
      <c r="D409" s="260"/>
      <c r="E409" s="260"/>
      <c r="F409" s="261" t="s">
        <v>1543</v>
      </c>
      <c r="G409" s="262"/>
      <c r="H409" s="261"/>
      <c r="I409" s="261"/>
      <c r="J409" s="222"/>
      <c r="K409" s="290"/>
      <c r="L409" s="202"/>
      <c r="M409" s="290"/>
      <c r="N409" s="129">
        <v>6880</v>
      </c>
      <c r="O409" s="129">
        <v>6880</v>
      </c>
      <c r="P409" s="129">
        <v>0</v>
      </c>
      <c r="Q409" s="129">
        <v>0</v>
      </c>
      <c r="R409" s="291">
        <v>6880</v>
      </c>
      <c r="S409" s="291">
        <v>6880</v>
      </c>
      <c r="T409" s="291"/>
      <c r="U409" s="204">
        <v>0</v>
      </c>
      <c r="V409" s="129">
        <f t="shared" si="279"/>
        <v>6880</v>
      </c>
      <c r="W409" s="129">
        <f t="shared" si="279"/>
        <v>6880</v>
      </c>
      <c r="X409" s="129">
        <f t="shared" si="279"/>
        <v>0</v>
      </c>
      <c r="Y409" s="129">
        <f t="shared" si="279"/>
        <v>0</v>
      </c>
      <c r="Z409" s="204">
        <v>1500</v>
      </c>
      <c r="AA409" s="204">
        <v>1500</v>
      </c>
      <c r="AB409" s="204"/>
      <c r="AC409" s="204">
        <v>0</v>
      </c>
      <c r="AD409" s="204">
        <v>1500</v>
      </c>
      <c r="AE409" s="204">
        <v>1500</v>
      </c>
      <c r="AF409" s="204"/>
      <c r="AG409" s="204"/>
      <c r="AH409" s="204">
        <v>3100</v>
      </c>
      <c r="AI409" s="204">
        <v>3100</v>
      </c>
      <c r="AJ409" s="204"/>
      <c r="AK409" s="204">
        <v>0</v>
      </c>
      <c r="AL409" s="129">
        <f t="shared" si="280"/>
        <v>0</v>
      </c>
      <c r="AM409" s="129">
        <f t="shared" si="280"/>
        <v>0</v>
      </c>
      <c r="AN409" s="129"/>
      <c r="AO409" s="129"/>
      <c r="AP409" s="129"/>
      <c r="AQ409" s="129"/>
      <c r="AR409" s="129"/>
      <c r="AS409" s="129"/>
      <c r="AT409" s="129">
        <v>3100</v>
      </c>
      <c r="AU409" s="129">
        <v>3100</v>
      </c>
      <c r="AV409" s="129"/>
      <c r="AW409" s="129"/>
      <c r="AX409" s="158">
        <v>2280</v>
      </c>
      <c r="AY409" s="204">
        <v>2280</v>
      </c>
      <c r="AZ409" s="204"/>
      <c r="BA409" s="204"/>
      <c r="BB409" s="129">
        <f t="shared" si="281"/>
        <v>0</v>
      </c>
      <c r="BC409" s="129">
        <f t="shared" si="281"/>
        <v>0</v>
      </c>
      <c r="BD409" s="129"/>
      <c r="BE409" s="129"/>
      <c r="BF409" s="129">
        <f t="shared" si="271"/>
        <v>0</v>
      </c>
      <c r="BG409" s="129">
        <f t="shared" si="266"/>
        <v>0</v>
      </c>
      <c r="BH409" s="129"/>
      <c r="BI409" s="129"/>
      <c r="BJ409" s="129">
        <f t="shared" si="267"/>
        <v>2280</v>
      </c>
      <c r="BK409" s="129">
        <f t="shared" si="267"/>
        <v>2280</v>
      </c>
      <c r="BL409" s="204"/>
      <c r="BM409" s="204"/>
      <c r="BN409" s="129">
        <f t="shared" si="282"/>
        <v>0</v>
      </c>
      <c r="BO409" s="129">
        <f t="shared" si="282"/>
        <v>0</v>
      </c>
      <c r="BP409" s="129">
        <f t="shared" si="282"/>
        <v>0</v>
      </c>
      <c r="BQ409" s="129">
        <f t="shared" si="282"/>
        <v>0</v>
      </c>
      <c r="BR409" s="129">
        <v>6880</v>
      </c>
      <c r="BS409" s="129">
        <v>6880</v>
      </c>
      <c r="BT409" s="129">
        <v>0</v>
      </c>
      <c r="BU409" s="129">
        <v>0</v>
      </c>
      <c r="BV409" s="157">
        <v>6880</v>
      </c>
      <c r="BW409" s="157">
        <v>6880</v>
      </c>
      <c r="BX409" s="157">
        <v>0</v>
      </c>
      <c r="BY409" s="157">
        <v>0</v>
      </c>
      <c r="BZ409" s="157">
        <v>6880</v>
      </c>
      <c r="CA409" s="157">
        <v>6880</v>
      </c>
      <c r="CB409" s="157">
        <v>0</v>
      </c>
      <c r="CC409" s="157">
        <v>0</v>
      </c>
      <c r="CD409" s="157">
        <f t="shared" si="256"/>
        <v>0</v>
      </c>
      <c r="CE409" s="157">
        <f t="shared" si="257"/>
        <v>0</v>
      </c>
      <c r="CF409" s="401"/>
      <c r="CH409" t="s">
        <v>1538</v>
      </c>
      <c r="CI409" t="s">
        <v>67</v>
      </c>
      <c r="CJ409" t="s">
        <v>1228</v>
      </c>
      <c r="CN409" s="1" t="e">
        <f>CE409-#REF!</f>
        <v>#REF!</v>
      </c>
      <c r="CP409" s="44"/>
      <c r="CQ409" s="144"/>
    </row>
    <row r="410" spans="1:95" ht="28.15" hidden="1" customHeight="1" outlineLevel="1">
      <c r="A410" s="258" t="s">
        <v>21</v>
      </c>
      <c r="B410" s="259" t="s">
        <v>37</v>
      </c>
      <c r="C410" s="260" t="s">
        <v>1544</v>
      </c>
      <c r="D410" s="260"/>
      <c r="E410" s="260"/>
      <c r="F410" s="261" t="s">
        <v>1545</v>
      </c>
      <c r="G410" s="262"/>
      <c r="H410" s="261"/>
      <c r="I410" s="261"/>
      <c r="J410" s="222"/>
      <c r="K410" s="290"/>
      <c r="L410" s="202"/>
      <c r="M410" s="290"/>
      <c r="N410" s="129">
        <v>6410</v>
      </c>
      <c r="O410" s="129">
        <v>6410</v>
      </c>
      <c r="P410" s="129">
        <v>0</v>
      </c>
      <c r="Q410" s="129">
        <v>0</v>
      </c>
      <c r="R410" s="291">
        <v>6410</v>
      </c>
      <c r="S410" s="291">
        <v>6410</v>
      </c>
      <c r="T410" s="291"/>
      <c r="U410" s="204">
        <v>0</v>
      </c>
      <c r="V410" s="129">
        <f t="shared" si="279"/>
        <v>6410</v>
      </c>
      <c r="W410" s="129">
        <f t="shared" si="279"/>
        <v>6410</v>
      </c>
      <c r="X410" s="129">
        <f t="shared" si="279"/>
        <v>0</v>
      </c>
      <c r="Y410" s="129">
        <f t="shared" si="279"/>
        <v>0</v>
      </c>
      <c r="Z410" s="204">
        <v>2000</v>
      </c>
      <c r="AA410" s="204">
        <v>2000</v>
      </c>
      <c r="AB410" s="204"/>
      <c r="AC410" s="204">
        <v>0</v>
      </c>
      <c r="AD410" s="204">
        <v>2000</v>
      </c>
      <c r="AE410" s="204">
        <v>2000</v>
      </c>
      <c r="AF410" s="204"/>
      <c r="AG410" s="204"/>
      <c r="AH410" s="204">
        <v>3040</v>
      </c>
      <c r="AI410" s="204">
        <v>3040</v>
      </c>
      <c r="AJ410" s="204"/>
      <c r="AK410" s="204">
        <v>0</v>
      </c>
      <c r="AL410" s="129">
        <f t="shared" si="280"/>
        <v>0</v>
      </c>
      <c r="AM410" s="129">
        <f t="shared" si="280"/>
        <v>0</v>
      </c>
      <c r="AN410" s="129"/>
      <c r="AO410" s="129"/>
      <c r="AP410" s="129"/>
      <c r="AQ410" s="129"/>
      <c r="AR410" s="129"/>
      <c r="AS410" s="129"/>
      <c r="AT410" s="129">
        <v>3040</v>
      </c>
      <c r="AU410" s="129">
        <v>3040</v>
      </c>
      <c r="AV410" s="129"/>
      <c r="AW410" s="129"/>
      <c r="AX410" s="158">
        <v>1370</v>
      </c>
      <c r="AY410" s="204">
        <v>1370</v>
      </c>
      <c r="AZ410" s="204"/>
      <c r="BA410" s="204"/>
      <c r="BB410" s="129">
        <f t="shared" si="281"/>
        <v>0</v>
      </c>
      <c r="BC410" s="129">
        <f t="shared" si="281"/>
        <v>0</v>
      </c>
      <c r="BD410" s="129"/>
      <c r="BE410" s="129"/>
      <c r="BF410" s="129">
        <f t="shared" si="271"/>
        <v>0</v>
      </c>
      <c r="BG410" s="129">
        <f t="shared" si="266"/>
        <v>0</v>
      </c>
      <c r="BH410" s="129"/>
      <c r="BI410" s="129"/>
      <c r="BJ410" s="129">
        <f t="shared" si="267"/>
        <v>1370</v>
      </c>
      <c r="BK410" s="129">
        <f t="shared" si="267"/>
        <v>1370</v>
      </c>
      <c r="BL410" s="204"/>
      <c r="BM410" s="204"/>
      <c r="BN410" s="129">
        <f t="shared" si="282"/>
        <v>0</v>
      </c>
      <c r="BO410" s="129">
        <f t="shared" si="282"/>
        <v>0</v>
      </c>
      <c r="BP410" s="129">
        <f t="shared" si="282"/>
        <v>0</v>
      </c>
      <c r="BQ410" s="129">
        <f t="shared" si="282"/>
        <v>0</v>
      </c>
      <c r="BR410" s="129">
        <v>6410</v>
      </c>
      <c r="BS410" s="129">
        <v>6410</v>
      </c>
      <c r="BT410" s="129">
        <v>0</v>
      </c>
      <c r="BU410" s="129">
        <v>0</v>
      </c>
      <c r="BV410" s="157">
        <v>6410</v>
      </c>
      <c r="BW410" s="157">
        <v>6410</v>
      </c>
      <c r="BX410" s="157">
        <v>0</v>
      </c>
      <c r="BY410" s="157">
        <v>0</v>
      </c>
      <c r="BZ410" s="157">
        <v>6410</v>
      </c>
      <c r="CA410" s="157">
        <v>6410</v>
      </c>
      <c r="CB410" s="157">
        <v>0</v>
      </c>
      <c r="CC410" s="157">
        <v>0</v>
      </c>
      <c r="CD410" s="157">
        <f t="shared" si="256"/>
        <v>0</v>
      </c>
      <c r="CE410" s="157">
        <f t="shared" si="257"/>
        <v>0</v>
      </c>
      <c r="CF410" s="401"/>
      <c r="CH410" t="s">
        <v>1538</v>
      </c>
      <c r="CI410" t="s">
        <v>67</v>
      </c>
      <c r="CJ410" t="s">
        <v>1228</v>
      </c>
      <c r="CN410" s="1" t="e">
        <f>CE410-#REF!</f>
        <v>#REF!</v>
      </c>
      <c r="CP410" s="44"/>
      <c r="CQ410" s="144"/>
    </row>
    <row r="411" spans="1:95" ht="28.15" hidden="1" customHeight="1" outlineLevel="1">
      <c r="A411" s="258" t="s">
        <v>21</v>
      </c>
      <c r="B411" s="259" t="s">
        <v>38</v>
      </c>
      <c r="C411" s="260" t="s">
        <v>1452</v>
      </c>
      <c r="D411" s="260"/>
      <c r="E411" s="260"/>
      <c r="F411" s="261" t="s">
        <v>12</v>
      </c>
      <c r="G411" s="262"/>
      <c r="H411" s="261"/>
      <c r="I411" s="261"/>
      <c r="J411" s="222"/>
      <c r="K411" s="290"/>
      <c r="L411" s="202"/>
      <c r="M411" s="290"/>
      <c r="N411" s="129">
        <v>4900</v>
      </c>
      <c r="O411" s="129">
        <v>4900</v>
      </c>
      <c r="P411" s="129">
        <v>0</v>
      </c>
      <c r="Q411" s="129">
        <v>0</v>
      </c>
      <c r="R411" s="291">
        <v>4900</v>
      </c>
      <c r="S411" s="291">
        <v>4900</v>
      </c>
      <c r="T411" s="291"/>
      <c r="U411" s="204">
        <v>0</v>
      </c>
      <c r="V411" s="129">
        <f t="shared" si="279"/>
        <v>4900</v>
      </c>
      <c r="W411" s="129">
        <f t="shared" si="279"/>
        <v>4900</v>
      </c>
      <c r="X411" s="129">
        <f t="shared" si="279"/>
        <v>0</v>
      </c>
      <c r="Y411" s="129">
        <f t="shared" si="279"/>
        <v>0</v>
      </c>
      <c r="Z411" s="204">
        <v>1500</v>
      </c>
      <c r="AA411" s="204">
        <v>1500</v>
      </c>
      <c r="AB411" s="204"/>
      <c r="AC411" s="204">
        <v>0</v>
      </c>
      <c r="AD411" s="204">
        <v>1500</v>
      </c>
      <c r="AE411" s="204">
        <v>1500</v>
      </c>
      <c r="AF411" s="204"/>
      <c r="AG411" s="204"/>
      <c r="AH411" s="204">
        <v>3050</v>
      </c>
      <c r="AI411" s="204">
        <v>3050</v>
      </c>
      <c r="AJ411" s="204"/>
      <c r="AK411" s="204">
        <v>0</v>
      </c>
      <c r="AL411" s="129">
        <f t="shared" si="280"/>
        <v>0</v>
      </c>
      <c r="AM411" s="129">
        <f t="shared" si="280"/>
        <v>0</v>
      </c>
      <c r="AN411" s="129"/>
      <c r="AO411" s="129"/>
      <c r="AP411" s="129"/>
      <c r="AQ411" s="129"/>
      <c r="AR411" s="129"/>
      <c r="AS411" s="129"/>
      <c r="AT411" s="129">
        <v>3050</v>
      </c>
      <c r="AU411" s="129">
        <v>3050</v>
      </c>
      <c r="AV411" s="129"/>
      <c r="AW411" s="129"/>
      <c r="AX411" s="158">
        <v>350</v>
      </c>
      <c r="AY411" s="204">
        <v>350</v>
      </c>
      <c r="AZ411" s="204"/>
      <c r="BA411" s="204"/>
      <c r="BB411" s="129">
        <f t="shared" si="281"/>
        <v>0</v>
      </c>
      <c r="BC411" s="129">
        <f t="shared" si="281"/>
        <v>0</v>
      </c>
      <c r="BD411" s="129"/>
      <c r="BE411" s="129"/>
      <c r="BF411" s="129">
        <f t="shared" si="271"/>
        <v>0</v>
      </c>
      <c r="BG411" s="129">
        <f t="shared" si="266"/>
        <v>0</v>
      </c>
      <c r="BH411" s="129"/>
      <c r="BI411" s="129"/>
      <c r="BJ411" s="129">
        <f t="shared" si="267"/>
        <v>350</v>
      </c>
      <c r="BK411" s="129">
        <f t="shared" si="267"/>
        <v>350</v>
      </c>
      <c r="BL411" s="204"/>
      <c r="BM411" s="204"/>
      <c r="BN411" s="129">
        <f t="shared" si="282"/>
        <v>0</v>
      </c>
      <c r="BO411" s="129">
        <f t="shared" si="282"/>
        <v>0</v>
      </c>
      <c r="BP411" s="129">
        <f t="shared" si="282"/>
        <v>0</v>
      </c>
      <c r="BQ411" s="129">
        <f t="shared" si="282"/>
        <v>0</v>
      </c>
      <c r="BR411" s="129">
        <v>4900</v>
      </c>
      <c r="BS411" s="129">
        <v>4900</v>
      </c>
      <c r="BT411" s="129">
        <v>0</v>
      </c>
      <c r="BU411" s="129">
        <v>0</v>
      </c>
      <c r="BV411" s="157">
        <v>4900</v>
      </c>
      <c r="BW411" s="157">
        <v>4900</v>
      </c>
      <c r="BX411" s="157">
        <v>0</v>
      </c>
      <c r="BY411" s="157">
        <v>0</v>
      </c>
      <c r="BZ411" s="157">
        <v>4900</v>
      </c>
      <c r="CA411" s="157">
        <v>4900</v>
      </c>
      <c r="CB411" s="157">
        <v>0</v>
      </c>
      <c r="CC411" s="157">
        <v>0</v>
      </c>
      <c r="CD411" s="157">
        <f t="shared" si="256"/>
        <v>0</v>
      </c>
      <c r="CE411" s="157">
        <f t="shared" si="257"/>
        <v>0</v>
      </c>
      <c r="CF411" s="401"/>
      <c r="CH411" t="s">
        <v>1538</v>
      </c>
      <c r="CI411" t="s">
        <v>67</v>
      </c>
      <c r="CJ411" t="s">
        <v>1228</v>
      </c>
      <c r="CN411" s="1" t="e">
        <f>CE411-#REF!</f>
        <v>#REF!</v>
      </c>
      <c r="CP411" s="44"/>
      <c r="CQ411" s="144"/>
    </row>
    <row r="412" spans="1:95" ht="28.15" hidden="1" customHeight="1" outlineLevel="1">
      <c r="A412" s="258" t="s">
        <v>21</v>
      </c>
      <c r="B412" s="259" t="s">
        <v>39</v>
      </c>
      <c r="C412" s="260" t="s">
        <v>11</v>
      </c>
      <c r="D412" s="260"/>
      <c r="E412" s="260"/>
      <c r="F412" s="261" t="s">
        <v>10</v>
      </c>
      <c r="G412" s="262"/>
      <c r="H412" s="261"/>
      <c r="I412" s="261"/>
      <c r="J412" s="222"/>
      <c r="K412" s="290"/>
      <c r="L412" s="202"/>
      <c r="M412" s="290"/>
      <c r="N412" s="129">
        <v>4900</v>
      </c>
      <c r="O412" s="129">
        <v>4900</v>
      </c>
      <c r="P412" s="129">
        <v>0</v>
      </c>
      <c r="Q412" s="129">
        <v>0</v>
      </c>
      <c r="R412" s="291">
        <v>4900</v>
      </c>
      <c r="S412" s="291">
        <v>4900</v>
      </c>
      <c r="T412" s="291"/>
      <c r="U412" s="204">
        <v>0</v>
      </c>
      <c r="V412" s="129">
        <f t="shared" si="279"/>
        <v>4900</v>
      </c>
      <c r="W412" s="129">
        <f t="shared" si="279"/>
        <v>4900</v>
      </c>
      <c r="X412" s="129">
        <f t="shared" si="279"/>
        <v>0</v>
      </c>
      <c r="Y412" s="129">
        <f t="shared" si="279"/>
        <v>0</v>
      </c>
      <c r="Z412" s="204">
        <v>1500</v>
      </c>
      <c r="AA412" s="204">
        <v>1500</v>
      </c>
      <c r="AB412" s="204"/>
      <c r="AC412" s="204">
        <v>0</v>
      </c>
      <c r="AD412" s="204">
        <v>1500</v>
      </c>
      <c r="AE412" s="204">
        <v>1500</v>
      </c>
      <c r="AF412" s="204"/>
      <c r="AG412" s="204"/>
      <c r="AH412" s="204">
        <v>1948</v>
      </c>
      <c r="AI412" s="204">
        <v>1948</v>
      </c>
      <c r="AJ412" s="204"/>
      <c r="AK412" s="204">
        <v>0</v>
      </c>
      <c r="AL412" s="129">
        <f t="shared" si="280"/>
        <v>0</v>
      </c>
      <c r="AM412" s="129">
        <f t="shared" si="280"/>
        <v>0</v>
      </c>
      <c r="AN412" s="129"/>
      <c r="AO412" s="129"/>
      <c r="AP412" s="129"/>
      <c r="AQ412" s="129"/>
      <c r="AR412" s="129"/>
      <c r="AS412" s="129"/>
      <c r="AT412" s="129">
        <v>1948</v>
      </c>
      <c r="AU412" s="129">
        <v>1948</v>
      </c>
      <c r="AV412" s="129"/>
      <c r="AW412" s="129"/>
      <c r="AX412" s="158">
        <v>1452</v>
      </c>
      <c r="AY412" s="204">
        <v>1452</v>
      </c>
      <c r="AZ412" s="204"/>
      <c r="BA412" s="204"/>
      <c r="BB412" s="129">
        <f t="shared" si="281"/>
        <v>0</v>
      </c>
      <c r="BC412" s="129">
        <f t="shared" si="281"/>
        <v>0</v>
      </c>
      <c r="BD412" s="129"/>
      <c r="BE412" s="129"/>
      <c r="BF412" s="129">
        <f t="shared" si="271"/>
        <v>0</v>
      </c>
      <c r="BG412" s="129">
        <f t="shared" si="266"/>
        <v>0</v>
      </c>
      <c r="BH412" s="129"/>
      <c r="BI412" s="129"/>
      <c r="BJ412" s="129">
        <f t="shared" si="267"/>
        <v>1452</v>
      </c>
      <c r="BK412" s="129">
        <f t="shared" si="267"/>
        <v>1452</v>
      </c>
      <c r="BL412" s="204"/>
      <c r="BM412" s="204"/>
      <c r="BN412" s="129">
        <f t="shared" si="282"/>
        <v>0</v>
      </c>
      <c r="BO412" s="129">
        <f t="shared" si="282"/>
        <v>0</v>
      </c>
      <c r="BP412" s="129">
        <f t="shared" si="282"/>
        <v>0</v>
      </c>
      <c r="BQ412" s="129">
        <f t="shared" si="282"/>
        <v>0</v>
      </c>
      <c r="BR412" s="129">
        <v>4900</v>
      </c>
      <c r="BS412" s="129">
        <v>4900</v>
      </c>
      <c r="BT412" s="129">
        <v>0</v>
      </c>
      <c r="BU412" s="129">
        <v>0</v>
      </c>
      <c r="BV412" s="157">
        <v>4900</v>
      </c>
      <c r="BW412" s="157">
        <v>4900</v>
      </c>
      <c r="BX412" s="157">
        <v>0</v>
      </c>
      <c r="BY412" s="157">
        <v>0</v>
      </c>
      <c r="BZ412" s="157">
        <v>4900</v>
      </c>
      <c r="CA412" s="157">
        <v>4900</v>
      </c>
      <c r="CB412" s="157">
        <v>0</v>
      </c>
      <c r="CC412" s="157">
        <v>0</v>
      </c>
      <c r="CD412" s="157">
        <f t="shared" si="256"/>
        <v>0</v>
      </c>
      <c r="CE412" s="157">
        <f t="shared" si="257"/>
        <v>0</v>
      </c>
      <c r="CF412" s="401"/>
      <c r="CH412" t="s">
        <v>1538</v>
      </c>
      <c r="CI412" t="s">
        <v>67</v>
      </c>
      <c r="CJ412" t="s">
        <v>1228</v>
      </c>
      <c r="CN412" s="1" t="e">
        <f>CE412-#REF!</f>
        <v>#REF!</v>
      </c>
      <c r="CP412" s="44"/>
      <c r="CQ412" s="144"/>
    </row>
    <row r="413" spans="1:95" ht="28.15" hidden="1" customHeight="1" outlineLevel="1">
      <c r="A413" s="258" t="s">
        <v>21</v>
      </c>
      <c r="B413" s="259" t="s">
        <v>40</v>
      </c>
      <c r="C413" s="260" t="s">
        <v>1546</v>
      </c>
      <c r="D413" s="260"/>
      <c r="E413" s="260"/>
      <c r="F413" s="261" t="s">
        <v>41</v>
      </c>
      <c r="G413" s="262"/>
      <c r="H413" s="261"/>
      <c r="I413" s="261"/>
      <c r="J413" s="222"/>
      <c r="K413" s="290"/>
      <c r="L413" s="202"/>
      <c r="M413" s="290"/>
      <c r="N413" s="129">
        <v>5940</v>
      </c>
      <c r="O413" s="129">
        <v>5940</v>
      </c>
      <c r="P413" s="129">
        <v>0</v>
      </c>
      <c r="Q413" s="129">
        <v>0</v>
      </c>
      <c r="R413" s="291">
        <v>5940</v>
      </c>
      <c r="S413" s="291">
        <v>5940</v>
      </c>
      <c r="T413" s="291"/>
      <c r="U413" s="204"/>
      <c r="V413" s="129">
        <f t="shared" si="279"/>
        <v>4489</v>
      </c>
      <c r="W413" s="129">
        <f t="shared" si="279"/>
        <v>4489</v>
      </c>
      <c r="X413" s="129">
        <f t="shared" si="279"/>
        <v>0</v>
      </c>
      <c r="Y413" s="129">
        <f t="shared" si="279"/>
        <v>0</v>
      </c>
      <c r="Z413" s="204">
        <v>900</v>
      </c>
      <c r="AA413" s="204">
        <v>900</v>
      </c>
      <c r="AB413" s="204"/>
      <c r="AC413" s="204">
        <v>0</v>
      </c>
      <c r="AD413" s="204">
        <v>900</v>
      </c>
      <c r="AE413" s="204">
        <v>900</v>
      </c>
      <c r="AF413" s="204"/>
      <c r="AG413" s="204"/>
      <c r="AH413" s="204">
        <v>2039</v>
      </c>
      <c r="AI413" s="204">
        <v>2039</v>
      </c>
      <c r="AJ413" s="204"/>
      <c r="AK413" s="204">
        <v>0</v>
      </c>
      <c r="AL413" s="129">
        <f t="shared" si="280"/>
        <v>0</v>
      </c>
      <c r="AM413" s="129">
        <f t="shared" si="280"/>
        <v>0</v>
      </c>
      <c r="AN413" s="129"/>
      <c r="AO413" s="129"/>
      <c r="AP413" s="129"/>
      <c r="AQ413" s="129"/>
      <c r="AR413" s="129"/>
      <c r="AS413" s="129"/>
      <c r="AT413" s="129">
        <v>2039</v>
      </c>
      <c r="AU413" s="129">
        <v>2039</v>
      </c>
      <c r="AV413" s="129"/>
      <c r="AW413" s="129"/>
      <c r="AX413" s="158">
        <v>1550</v>
      </c>
      <c r="AY413" s="204">
        <v>1550</v>
      </c>
      <c r="AZ413" s="204"/>
      <c r="BA413" s="204"/>
      <c r="BB413" s="129">
        <f t="shared" si="281"/>
        <v>0</v>
      </c>
      <c r="BC413" s="129">
        <f t="shared" si="281"/>
        <v>0</v>
      </c>
      <c r="BD413" s="129"/>
      <c r="BE413" s="129"/>
      <c r="BF413" s="129">
        <f t="shared" si="271"/>
        <v>0</v>
      </c>
      <c r="BG413" s="129">
        <f t="shared" si="266"/>
        <v>0</v>
      </c>
      <c r="BH413" s="129"/>
      <c r="BI413" s="129"/>
      <c r="BJ413" s="129">
        <f t="shared" si="267"/>
        <v>1550</v>
      </c>
      <c r="BK413" s="129">
        <f t="shared" si="267"/>
        <v>1550</v>
      </c>
      <c r="BL413" s="204"/>
      <c r="BM413" s="204"/>
      <c r="BN413" s="129">
        <f t="shared" si="282"/>
        <v>1451</v>
      </c>
      <c r="BO413" s="129">
        <f t="shared" si="282"/>
        <v>1451</v>
      </c>
      <c r="BP413" s="129">
        <f t="shared" si="282"/>
        <v>0</v>
      </c>
      <c r="BQ413" s="129">
        <f t="shared" si="282"/>
        <v>0</v>
      </c>
      <c r="BR413" s="129">
        <v>5940</v>
      </c>
      <c r="BS413" s="129">
        <v>5940</v>
      </c>
      <c r="BT413" s="129">
        <v>0</v>
      </c>
      <c r="BU413" s="129">
        <v>0</v>
      </c>
      <c r="BV413" s="157">
        <v>5940</v>
      </c>
      <c r="BW413" s="157">
        <v>5940</v>
      </c>
      <c r="BX413" s="157">
        <v>0</v>
      </c>
      <c r="BY413" s="157">
        <v>0</v>
      </c>
      <c r="BZ413" s="157">
        <v>5940</v>
      </c>
      <c r="CA413" s="157">
        <v>5940</v>
      </c>
      <c r="CB413" s="157">
        <v>0</v>
      </c>
      <c r="CC413" s="157">
        <v>0</v>
      </c>
      <c r="CD413" s="157">
        <f t="shared" si="256"/>
        <v>0</v>
      </c>
      <c r="CE413" s="157">
        <f t="shared" si="257"/>
        <v>0</v>
      </c>
      <c r="CF413" s="401"/>
      <c r="CH413" t="s">
        <v>1538</v>
      </c>
      <c r="CI413" t="s">
        <v>67</v>
      </c>
      <c r="CJ413" t="s">
        <v>1228</v>
      </c>
      <c r="CN413" s="1" t="e">
        <f>CE413-#REF!</f>
        <v>#REF!</v>
      </c>
      <c r="CP413" s="44"/>
      <c r="CQ413" s="144"/>
    </row>
    <row r="414" spans="1:95" ht="28.15" customHeight="1" collapsed="1">
      <c r="A414" s="279" t="s">
        <v>1891</v>
      </c>
      <c r="B414" s="292" t="s">
        <v>1892</v>
      </c>
      <c r="C414" s="274"/>
      <c r="D414" s="274"/>
      <c r="E414" s="274"/>
      <c r="F414" s="275"/>
      <c r="G414" s="275"/>
      <c r="H414" s="274"/>
      <c r="I414" s="274"/>
      <c r="J414" s="276"/>
      <c r="K414" s="276"/>
      <c r="L414" s="157">
        <v>0</v>
      </c>
      <c r="M414" s="276">
        <v>0</v>
      </c>
      <c r="N414" s="129">
        <v>0</v>
      </c>
      <c r="O414" s="129">
        <v>0</v>
      </c>
      <c r="P414" s="129">
        <v>0</v>
      </c>
      <c r="Q414" s="129">
        <v>0</v>
      </c>
      <c r="R414" s="277"/>
      <c r="S414" s="277"/>
      <c r="T414" s="277"/>
      <c r="U414" s="277"/>
      <c r="V414" s="129">
        <f t="shared" si="279"/>
        <v>0</v>
      </c>
      <c r="W414" s="129">
        <f t="shared" si="279"/>
        <v>0</v>
      </c>
      <c r="X414" s="129">
        <f t="shared" si="279"/>
        <v>0</v>
      </c>
      <c r="Y414" s="129">
        <f t="shared" si="279"/>
        <v>0</v>
      </c>
      <c r="Z414" s="277"/>
      <c r="AA414" s="277"/>
      <c r="AB414" s="277"/>
      <c r="AC414" s="277"/>
      <c r="AD414" s="277"/>
      <c r="AE414" s="277"/>
      <c r="AF414" s="277"/>
      <c r="AG414" s="277"/>
      <c r="AH414" s="277"/>
      <c r="AI414" s="277"/>
      <c r="AJ414" s="277"/>
      <c r="AK414" s="277"/>
      <c r="AL414" s="277"/>
      <c r="AM414" s="277"/>
      <c r="AN414" s="277"/>
      <c r="AO414" s="277"/>
      <c r="AP414" s="277"/>
      <c r="AQ414" s="277"/>
      <c r="AR414" s="277"/>
      <c r="AS414" s="277"/>
      <c r="AT414" s="129">
        <f>AH414+AL414</f>
        <v>0</v>
      </c>
      <c r="AU414" s="129">
        <f>AI414+AM414</f>
        <v>0</v>
      </c>
      <c r="AV414" s="129"/>
      <c r="AW414" s="129"/>
      <c r="AX414" s="158">
        <f>AY414</f>
        <v>0</v>
      </c>
      <c r="AY414" s="277"/>
      <c r="AZ414" s="277"/>
      <c r="BA414" s="277"/>
      <c r="BB414" s="277"/>
      <c r="BC414" s="277"/>
      <c r="BD414" s="277"/>
      <c r="BE414" s="277"/>
      <c r="BF414" s="129">
        <f t="shared" si="271"/>
        <v>0</v>
      </c>
      <c r="BG414" s="129">
        <f t="shared" si="266"/>
        <v>0</v>
      </c>
      <c r="BH414" s="129"/>
      <c r="BI414" s="129"/>
      <c r="BJ414" s="129">
        <f t="shared" si="267"/>
        <v>0</v>
      </c>
      <c r="BK414" s="129">
        <f t="shared" si="267"/>
        <v>0</v>
      </c>
      <c r="BL414" s="277"/>
      <c r="BM414" s="277"/>
      <c r="BN414" s="129">
        <f t="shared" si="282"/>
        <v>0</v>
      </c>
      <c r="BO414" s="129">
        <f t="shared" si="282"/>
        <v>0</v>
      </c>
      <c r="BP414" s="129">
        <f t="shared" si="282"/>
        <v>0</v>
      </c>
      <c r="BQ414" s="129">
        <f t="shared" si="282"/>
        <v>0</v>
      </c>
      <c r="BR414" s="129">
        <v>0</v>
      </c>
      <c r="BS414" s="129">
        <v>0</v>
      </c>
      <c r="BT414" s="129">
        <v>0</v>
      </c>
      <c r="BU414" s="129">
        <v>0</v>
      </c>
      <c r="BV414" s="157">
        <v>0</v>
      </c>
      <c r="BW414" s="157">
        <v>0</v>
      </c>
      <c r="BX414" s="157">
        <v>0</v>
      </c>
      <c r="BY414" s="157">
        <v>0</v>
      </c>
      <c r="BZ414" s="157">
        <v>0</v>
      </c>
      <c r="CA414" s="157">
        <v>0</v>
      </c>
      <c r="CB414" s="157">
        <v>0</v>
      </c>
      <c r="CC414" s="157">
        <v>0</v>
      </c>
      <c r="CD414" s="157">
        <v>0</v>
      </c>
      <c r="CE414" s="157">
        <v>0</v>
      </c>
      <c r="CF414" s="274"/>
      <c r="CN414" s="1" t="e">
        <f>CE414-#REF!</f>
        <v>#REF!</v>
      </c>
      <c r="CP414" s="44"/>
      <c r="CQ414" s="144"/>
    </row>
    <row r="415" spans="1:95" ht="28.15" customHeight="1">
      <c r="A415" s="274" t="s">
        <v>2078</v>
      </c>
      <c r="B415" s="274" t="s">
        <v>2079</v>
      </c>
      <c r="C415" s="274"/>
      <c r="D415" s="274"/>
      <c r="E415" s="274"/>
      <c r="F415" s="275"/>
      <c r="G415" s="275"/>
      <c r="H415" s="274"/>
      <c r="I415" s="274"/>
      <c r="J415" s="276">
        <f t="shared" ref="J415:BU415" si="283">J416+J428</f>
        <v>908168.7</v>
      </c>
      <c r="K415" s="276">
        <f t="shared" si="283"/>
        <v>548450.69999999995</v>
      </c>
      <c r="L415" s="276">
        <f t="shared" si="283"/>
        <v>78161.035000000003</v>
      </c>
      <c r="M415" s="276">
        <f t="shared" si="283"/>
        <v>24729.555</v>
      </c>
      <c r="N415" s="277">
        <f t="shared" si="283"/>
        <v>222285.084</v>
      </c>
      <c r="O415" s="277">
        <f t="shared" si="283"/>
        <v>187595.084</v>
      </c>
      <c r="P415" s="277">
        <f t="shared" si="283"/>
        <v>6517</v>
      </c>
      <c r="Q415" s="277">
        <f t="shared" si="283"/>
        <v>0</v>
      </c>
      <c r="R415" s="277">
        <f t="shared" si="283"/>
        <v>272462.08400000003</v>
      </c>
      <c r="S415" s="277">
        <f t="shared" si="283"/>
        <v>241255.084</v>
      </c>
      <c r="T415" s="277">
        <f t="shared" si="283"/>
        <v>6517</v>
      </c>
      <c r="U415" s="277">
        <f t="shared" si="283"/>
        <v>0</v>
      </c>
      <c r="V415" s="277">
        <f t="shared" si="283"/>
        <v>130416.8</v>
      </c>
      <c r="W415" s="277">
        <f t="shared" si="283"/>
        <v>104834.8</v>
      </c>
      <c r="X415" s="277">
        <f t="shared" si="283"/>
        <v>1718.8000000000002</v>
      </c>
      <c r="Y415" s="277">
        <f t="shared" si="283"/>
        <v>0</v>
      </c>
      <c r="Z415" s="277">
        <f t="shared" si="283"/>
        <v>49000</v>
      </c>
      <c r="AA415" s="277">
        <f t="shared" si="283"/>
        <v>26000</v>
      </c>
      <c r="AB415" s="277">
        <f t="shared" si="283"/>
        <v>0</v>
      </c>
      <c r="AC415" s="277">
        <f t="shared" si="283"/>
        <v>0</v>
      </c>
      <c r="AD415" s="277">
        <f t="shared" si="283"/>
        <v>48924.320537</v>
      </c>
      <c r="AE415" s="277">
        <f t="shared" si="283"/>
        <v>25924.320537</v>
      </c>
      <c r="AF415" s="277">
        <f t="shared" si="283"/>
        <v>0</v>
      </c>
      <c r="AG415" s="277">
        <f t="shared" si="283"/>
        <v>0</v>
      </c>
      <c r="AH415" s="277">
        <f t="shared" si="283"/>
        <v>40623.800000000003</v>
      </c>
      <c r="AI415" s="277">
        <f t="shared" si="283"/>
        <v>40041.800000000003</v>
      </c>
      <c r="AJ415" s="277">
        <f t="shared" si="283"/>
        <v>1718.8000000000002</v>
      </c>
      <c r="AK415" s="277">
        <f t="shared" si="283"/>
        <v>0</v>
      </c>
      <c r="AL415" s="277">
        <f t="shared" si="283"/>
        <v>75.679463000000396</v>
      </c>
      <c r="AM415" s="277">
        <f t="shared" si="283"/>
        <v>75.679463000000396</v>
      </c>
      <c r="AN415" s="277">
        <f t="shared" si="283"/>
        <v>0</v>
      </c>
      <c r="AO415" s="277">
        <f t="shared" si="283"/>
        <v>0</v>
      </c>
      <c r="AP415" s="277">
        <f t="shared" si="283"/>
        <v>0</v>
      </c>
      <c r="AQ415" s="277">
        <f t="shared" si="283"/>
        <v>0</v>
      </c>
      <c r="AR415" s="277">
        <f t="shared" si="283"/>
        <v>0</v>
      </c>
      <c r="AS415" s="277">
        <f t="shared" si="283"/>
        <v>0</v>
      </c>
      <c r="AT415" s="277">
        <f t="shared" si="283"/>
        <v>35082.331999999995</v>
      </c>
      <c r="AU415" s="277">
        <f t="shared" si="283"/>
        <v>34500.331999999995</v>
      </c>
      <c r="AV415" s="277">
        <f t="shared" si="283"/>
        <v>0</v>
      </c>
      <c r="AW415" s="277">
        <f t="shared" si="283"/>
        <v>0</v>
      </c>
      <c r="AX415" s="277">
        <f t="shared" si="283"/>
        <v>40793</v>
      </c>
      <c r="AY415" s="277">
        <f t="shared" si="283"/>
        <v>38793</v>
      </c>
      <c r="AZ415" s="277">
        <f t="shared" si="283"/>
        <v>0</v>
      </c>
      <c r="BA415" s="277">
        <f t="shared" si="283"/>
        <v>0</v>
      </c>
      <c r="BB415" s="277">
        <f t="shared" si="283"/>
        <v>5541.4680000000008</v>
      </c>
      <c r="BC415" s="277">
        <f t="shared" si="283"/>
        <v>5541.4680000000008</v>
      </c>
      <c r="BD415" s="277">
        <f t="shared" si="283"/>
        <v>0</v>
      </c>
      <c r="BE415" s="277">
        <f t="shared" si="283"/>
        <v>0</v>
      </c>
      <c r="BF415" s="277">
        <f t="shared" si="283"/>
        <v>5541.4680000000008</v>
      </c>
      <c r="BG415" s="277">
        <f t="shared" si="283"/>
        <v>5541.4680000000008</v>
      </c>
      <c r="BH415" s="277">
        <f t="shared" si="283"/>
        <v>0</v>
      </c>
      <c r="BI415" s="277">
        <f t="shared" si="283"/>
        <v>0</v>
      </c>
      <c r="BJ415" s="277">
        <f t="shared" si="283"/>
        <v>40793</v>
      </c>
      <c r="BK415" s="277">
        <f t="shared" si="283"/>
        <v>38793</v>
      </c>
      <c r="BL415" s="277">
        <f t="shared" si="283"/>
        <v>0</v>
      </c>
      <c r="BM415" s="277">
        <f t="shared" si="283"/>
        <v>0</v>
      </c>
      <c r="BN415" s="277">
        <f t="shared" si="283"/>
        <v>91868.284</v>
      </c>
      <c r="BO415" s="277">
        <f t="shared" si="283"/>
        <v>82760.284</v>
      </c>
      <c r="BP415" s="277">
        <f t="shared" si="283"/>
        <v>4798.2</v>
      </c>
      <c r="BQ415" s="277">
        <f t="shared" si="283"/>
        <v>0</v>
      </c>
      <c r="BR415" s="277">
        <f t="shared" si="283"/>
        <v>319172.08400000003</v>
      </c>
      <c r="BS415" s="277">
        <f t="shared" si="283"/>
        <v>217256.084</v>
      </c>
      <c r="BT415" s="277">
        <f t="shared" si="283"/>
        <v>6517</v>
      </c>
      <c r="BU415" s="277">
        <f t="shared" si="283"/>
        <v>0</v>
      </c>
      <c r="BV415" s="276">
        <f t="shared" ref="BV415:CE415" si="284">BV416+BV428</f>
        <v>368048.48</v>
      </c>
      <c r="BW415" s="276">
        <f t="shared" si="284"/>
        <v>266132.47999999998</v>
      </c>
      <c r="BX415" s="276">
        <f t="shared" si="284"/>
        <v>6517</v>
      </c>
      <c r="BY415" s="276">
        <f t="shared" si="284"/>
        <v>0</v>
      </c>
      <c r="BZ415" s="276">
        <f t="shared" si="284"/>
        <v>347523.57</v>
      </c>
      <c r="CA415" s="276">
        <f t="shared" si="284"/>
        <v>245607.57</v>
      </c>
      <c r="CB415" s="276">
        <f t="shared" si="284"/>
        <v>6517</v>
      </c>
      <c r="CC415" s="276">
        <f t="shared" si="284"/>
        <v>0</v>
      </c>
      <c r="CD415" s="276">
        <f t="shared" si="284"/>
        <v>0</v>
      </c>
      <c r="CE415" s="276">
        <f t="shared" si="284"/>
        <v>20524.910000000003</v>
      </c>
      <c r="CF415" s="400"/>
      <c r="CN415" s="1" t="e">
        <f>CE415-#REF!</f>
        <v>#REF!</v>
      </c>
      <c r="CP415" s="44"/>
      <c r="CQ415" s="144"/>
    </row>
    <row r="416" spans="1:95" ht="28.15" customHeight="1">
      <c r="A416" s="154" t="s">
        <v>2080</v>
      </c>
      <c r="B416" s="274" t="s">
        <v>1716</v>
      </c>
      <c r="C416" s="274"/>
      <c r="D416" s="274"/>
      <c r="E416" s="274"/>
      <c r="F416" s="275"/>
      <c r="G416" s="275"/>
      <c r="H416" s="274"/>
      <c r="I416" s="274"/>
      <c r="J416" s="276">
        <f t="shared" ref="J416:BU416" si="285">SUM(J417:J427)</f>
        <v>121630</v>
      </c>
      <c r="K416" s="276">
        <f t="shared" si="285"/>
        <v>121630</v>
      </c>
      <c r="L416" s="276">
        <f t="shared" si="285"/>
        <v>0</v>
      </c>
      <c r="M416" s="276">
        <f t="shared" si="285"/>
        <v>0</v>
      </c>
      <c r="N416" s="277">
        <f t="shared" si="285"/>
        <v>1300</v>
      </c>
      <c r="O416" s="277">
        <f t="shared" si="285"/>
        <v>1300</v>
      </c>
      <c r="P416" s="277">
        <f t="shared" si="285"/>
        <v>0</v>
      </c>
      <c r="Q416" s="277">
        <f t="shared" si="285"/>
        <v>0</v>
      </c>
      <c r="R416" s="277">
        <f t="shared" si="285"/>
        <v>1300</v>
      </c>
      <c r="S416" s="277">
        <f t="shared" si="285"/>
        <v>1300</v>
      </c>
      <c r="T416" s="277">
        <f t="shared" si="285"/>
        <v>0</v>
      </c>
      <c r="U416" s="277">
        <f t="shared" si="285"/>
        <v>0</v>
      </c>
      <c r="V416" s="277">
        <f t="shared" si="285"/>
        <v>1300</v>
      </c>
      <c r="W416" s="277">
        <f t="shared" si="285"/>
        <v>1300</v>
      </c>
      <c r="X416" s="277">
        <f t="shared" si="285"/>
        <v>0</v>
      </c>
      <c r="Y416" s="277">
        <f t="shared" si="285"/>
        <v>0</v>
      </c>
      <c r="Z416" s="277">
        <f t="shared" si="285"/>
        <v>0</v>
      </c>
      <c r="AA416" s="277">
        <f t="shared" si="285"/>
        <v>0</v>
      </c>
      <c r="AB416" s="277">
        <f t="shared" si="285"/>
        <v>0</v>
      </c>
      <c r="AC416" s="277">
        <f t="shared" si="285"/>
        <v>0</v>
      </c>
      <c r="AD416" s="277">
        <f t="shared" si="285"/>
        <v>0</v>
      </c>
      <c r="AE416" s="277">
        <f t="shared" si="285"/>
        <v>0</v>
      </c>
      <c r="AF416" s="277">
        <f t="shared" si="285"/>
        <v>0</v>
      </c>
      <c r="AG416" s="277">
        <f t="shared" si="285"/>
        <v>0</v>
      </c>
      <c r="AH416" s="277">
        <f t="shared" si="285"/>
        <v>1300</v>
      </c>
      <c r="AI416" s="277">
        <f t="shared" si="285"/>
        <v>1300</v>
      </c>
      <c r="AJ416" s="277">
        <f t="shared" si="285"/>
        <v>0</v>
      </c>
      <c r="AK416" s="277">
        <f t="shared" si="285"/>
        <v>0</v>
      </c>
      <c r="AL416" s="277">
        <f t="shared" si="285"/>
        <v>0</v>
      </c>
      <c r="AM416" s="277">
        <f t="shared" si="285"/>
        <v>0</v>
      </c>
      <c r="AN416" s="277">
        <f t="shared" si="285"/>
        <v>0</v>
      </c>
      <c r="AO416" s="277">
        <f t="shared" si="285"/>
        <v>0</v>
      </c>
      <c r="AP416" s="277">
        <f t="shared" si="285"/>
        <v>0</v>
      </c>
      <c r="AQ416" s="277">
        <f t="shared" si="285"/>
        <v>0</v>
      </c>
      <c r="AR416" s="277">
        <f t="shared" si="285"/>
        <v>0</v>
      </c>
      <c r="AS416" s="277">
        <f t="shared" si="285"/>
        <v>0</v>
      </c>
      <c r="AT416" s="277">
        <f t="shared" si="285"/>
        <v>1199.9459999999999</v>
      </c>
      <c r="AU416" s="277">
        <f t="shared" si="285"/>
        <v>1199.9459999999999</v>
      </c>
      <c r="AV416" s="277">
        <f t="shared" si="285"/>
        <v>0</v>
      </c>
      <c r="AW416" s="277">
        <f t="shared" si="285"/>
        <v>0</v>
      </c>
      <c r="AX416" s="277">
        <f t="shared" si="285"/>
        <v>0</v>
      </c>
      <c r="AY416" s="277">
        <f t="shared" si="285"/>
        <v>0</v>
      </c>
      <c r="AZ416" s="277">
        <f t="shared" si="285"/>
        <v>0</v>
      </c>
      <c r="BA416" s="277">
        <f t="shared" si="285"/>
        <v>0</v>
      </c>
      <c r="BB416" s="277">
        <f t="shared" si="285"/>
        <v>100.054</v>
      </c>
      <c r="BC416" s="277">
        <f t="shared" si="285"/>
        <v>100.054</v>
      </c>
      <c r="BD416" s="277">
        <f t="shared" si="285"/>
        <v>0</v>
      </c>
      <c r="BE416" s="277">
        <f t="shared" si="285"/>
        <v>0</v>
      </c>
      <c r="BF416" s="277">
        <f t="shared" si="285"/>
        <v>100.054</v>
      </c>
      <c r="BG416" s="277">
        <f t="shared" si="285"/>
        <v>100.054</v>
      </c>
      <c r="BH416" s="277">
        <f t="shared" si="285"/>
        <v>0</v>
      </c>
      <c r="BI416" s="277">
        <f t="shared" si="285"/>
        <v>0</v>
      </c>
      <c r="BJ416" s="277">
        <f t="shared" si="285"/>
        <v>0</v>
      </c>
      <c r="BK416" s="277">
        <f t="shared" si="285"/>
        <v>0</v>
      </c>
      <c r="BL416" s="277">
        <f t="shared" si="285"/>
        <v>0</v>
      </c>
      <c r="BM416" s="277">
        <f t="shared" si="285"/>
        <v>0</v>
      </c>
      <c r="BN416" s="277">
        <f t="shared" si="285"/>
        <v>0</v>
      </c>
      <c r="BO416" s="277">
        <f t="shared" si="285"/>
        <v>0</v>
      </c>
      <c r="BP416" s="277">
        <f t="shared" si="285"/>
        <v>0</v>
      </c>
      <c r="BQ416" s="277">
        <f t="shared" si="285"/>
        <v>0</v>
      </c>
      <c r="BR416" s="277">
        <f t="shared" si="285"/>
        <v>1300</v>
      </c>
      <c r="BS416" s="277">
        <f t="shared" si="285"/>
        <v>1300</v>
      </c>
      <c r="BT416" s="277">
        <f t="shared" si="285"/>
        <v>0</v>
      </c>
      <c r="BU416" s="277">
        <f t="shared" si="285"/>
        <v>0</v>
      </c>
      <c r="BV416" s="276">
        <f t="shared" ref="BV416:CE416" si="286">SUM(BV417:BV427)</f>
        <v>1300</v>
      </c>
      <c r="BW416" s="276">
        <f t="shared" si="286"/>
        <v>1300</v>
      </c>
      <c r="BX416" s="276">
        <f t="shared" si="286"/>
        <v>0</v>
      </c>
      <c r="BY416" s="276">
        <f t="shared" si="286"/>
        <v>0</v>
      </c>
      <c r="BZ416" s="276">
        <f t="shared" si="286"/>
        <v>1300</v>
      </c>
      <c r="CA416" s="276">
        <f t="shared" si="286"/>
        <v>1300</v>
      </c>
      <c r="CB416" s="276">
        <f t="shared" si="286"/>
        <v>0</v>
      </c>
      <c r="CC416" s="276">
        <f t="shared" si="286"/>
        <v>0</v>
      </c>
      <c r="CD416" s="276">
        <f t="shared" si="286"/>
        <v>0</v>
      </c>
      <c r="CE416" s="276">
        <f t="shared" si="286"/>
        <v>0</v>
      </c>
      <c r="CF416" s="400"/>
      <c r="CN416" s="1" t="e">
        <f>CE416-#REF!</f>
        <v>#REF!</v>
      </c>
      <c r="CP416" s="44"/>
      <c r="CQ416" s="144"/>
    </row>
    <row r="417" spans="1:95" ht="28.15" hidden="1" customHeight="1" outlineLevel="1">
      <c r="A417" s="285">
        <v>1</v>
      </c>
      <c r="B417" s="233" t="s">
        <v>2081</v>
      </c>
      <c r="C417" s="211" t="s">
        <v>54</v>
      </c>
      <c r="D417" s="211"/>
      <c r="E417" s="211"/>
      <c r="F417" s="214" t="s">
        <v>9</v>
      </c>
      <c r="G417" s="221"/>
      <c r="H417" s="214"/>
      <c r="I417" s="214"/>
      <c r="J417" s="293">
        <v>99800</v>
      </c>
      <c r="K417" s="223">
        <v>99800</v>
      </c>
      <c r="L417" s="157">
        <v>0</v>
      </c>
      <c r="M417" s="223">
        <v>0</v>
      </c>
      <c r="N417" s="129">
        <v>1000</v>
      </c>
      <c r="O417" s="129">
        <v>1000</v>
      </c>
      <c r="P417" s="129">
        <v>0</v>
      </c>
      <c r="Q417" s="129">
        <v>0</v>
      </c>
      <c r="R417" s="224">
        <v>1000</v>
      </c>
      <c r="S417" s="224">
        <v>1000</v>
      </c>
      <c r="T417" s="224"/>
      <c r="U417" s="158"/>
      <c r="V417" s="129">
        <f t="shared" ref="V417:Y427" si="287">Z417+AH417+AX417</f>
        <v>1000</v>
      </c>
      <c r="W417" s="129">
        <f t="shared" si="287"/>
        <v>1000</v>
      </c>
      <c r="X417" s="129">
        <f t="shared" si="287"/>
        <v>0</v>
      </c>
      <c r="Y417" s="129">
        <f t="shared" si="287"/>
        <v>0</v>
      </c>
      <c r="Z417" s="158"/>
      <c r="AA417" s="158"/>
      <c r="AB417" s="158"/>
      <c r="AC417" s="158"/>
      <c r="AD417" s="158"/>
      <c r="AE417" s="158"/>
      <c r="AF417" s="158"/>
      <c r="AG417" s="158"/>
      <c r="AH417" s="158">
        <v>1000</v>
      </c>
      <c r="AI417" s="158">
        <v>1000</v>
      </c>
      <c r="AJ417" s="158"/>
      <c r="AK417" s="158"/>
      <c r="AL417" s="129">
        <f t="shared" ref="AL417:AM427" si="288">Z417-AD417</f>
        <v>0</v>
      </c>
      <c r="AM417" s="129">
        <f t="shared" si="288"/>
        <v>0</v>
      </c>
      <c r="AN417" s="129"/>
      <c r="AO417" s="129"/>
      <c r="AP417" s="129"/>
      <c r="AQ417" s="129"/>
      <c r="AR417" s="129"/>
      <c r="AS417" s="129"/>
      <c r="AT417" s="129">
        <v>1000</v>
      </c>
      <c r="AU417" s="129">
        <v>1000</v>
      </c>
      <c r="AV417" s="129"/>
      <c r="AW417" s="129"/>
      <c r="AX417" s="158"/>
      <c r="AY417" s="158"/>
      <c r="AZ417" s="158"/>
      <c r="BA417" s="158"/>
      <c r="BB417" s="129">
        <f t="shared" ref="BB417:BC427" si="289">AH417-AT417</f>
        <v>0</v>
      </c>
      <c r="BC417" s="129">
        <f t="shared" si="289"/>
        <v>0</v>
      </c>
      <c r="BD417" s="129"/>
      <c r="BE417" s="129"/>
      <c r="BF417" s="129">
        <f t="shared" si="271"/>
        <v>0</v>
      </c>
      <c r="BG417" s="129">
        <f t="shared" si="266"/>
        <v>0</v>
      </c>
      <c r="BH417" s="129"/>
      <c r="BI417" s="129"/>
      <c r="BJ417" s="129">
        <f t="shared" si="267"/>
        <v>0</v>
      </c>
      <c r="BK417" s="129">
        <f t="shared" si="267"/>
        <v>0</v>
      </c>
      <c r="BL417" s="158"/>
      <c r="BM417" s="158"/>
      <c r="BN417" s="129">
        <f t="shared" ref="BN417:BQ427" si="290">N417-V417</f>
        <v>0</v>
      </c>
      <c r="BO417" s="129">
        <f t="shared" si="290"/>
        <v>0</v>
      </c>
      <c r="BP417" s="129">
        <f t="shared" si="290"/>
        <v>0</v>
      </c>
      <c r="BQ417" s="129">
        <f t="shared" si="290"/>
        <v>0</v>
      </c>
      <c r="BR417" s="129">
        <v>1000</v>
      </c>
      <c r="BS417" s="129">
        <v>1000</v>
      </c>
      <c r="BT417" s="129">
        <v>0</v>
      </c>
      <c r="BU417" s="129">
        <v>0</v>
      </c>
      <c r="BV417" s="157">
        <v>1000</v>
      </c>
      <c r="BW417" s="157">
        <v>1000</v>
      </c>
      <c r="BX417" s="157">
        <v>0</v>
      </c>
      <c r="BY417" s="157">
        <v>0</v>
      </c>
      <c r="BZ417" s="157">
        <v>1000</v>
      </c>
      <c r="CA417" s="157">
        <v>1000</v>
      </c>
      <c r="CB417" s="157">
        <v>0</v>
      </c>
      <c r="CC417" s="157">
        <v>0</v>
      </c>
      <c r="CD417" s="157">
        <v>0</v>
      </c>
      <c r="CE417" s="157">
        <v>0</v>
      </c>
      <c r="CF417" s="402"/>
      <c r="CH417" t="s">
        <v>1538</v>
      </c>
      <c r="CI417" t="s">
        <v>67</v>
      </c>
      <c r="CJ417" t="s">
        <v>1585</v>
      </c>
      <c r="CN417" s="1" t="e">
        <f>CE417-#REF!</f>
        <v>#REF!</v>
      </c>
      <c r="CP417" s="44"/>
      <c r="CQ417" s="144"/>
    </row>
    <row r="418" spans="1:95" s="295" customFormat="1" ht="38.25" hidden="1" outlineLevel="1">
      <c r="A418" s="285">
        <v>2</v>
      </c>
      <c r="B418" s="178" t="s">
        <v>2082</v>
      </c>
      <c r="C418" s="103" t="s">
        <v>55</v>
      </c>
      <c r="D418" s="103"/>
      <c r="E418" s="103"/>
      <c r="F418" s="156" t="s">
        <v>9</v>
      </c>
      <c r="G418" s="155"/>
      <c r="H418" s="156"/>
      <c r="I418" s="103"/>
      <c r="J418" s="157">
        <v>2371</v>
      </c>
      <c r="K418" s="286">
        <v>2371</v>
      </c>
      <c r="L418" s="157">
        <v>0</v>
      </c>
      <c r="M418" s="286">
        <v>0</v>
      </c>
      <c r="N418" s="129">
        <v>0</v>
      </c>
      <c r="O418" s="129">
        <v>0</v>
      </c>
      <c r="P418" s="129">
        <v>0</v>
      </c>
      <c r="Q418" s="129">
        <v>0</v>
      </c>
      <c r="R418" s="224"/>
      <c r="S418" s="224"/>
      <c r="T418" s="143"/>
      <c r="U418" s="158"/>
      <c r="V418" s="129">
        <f t="shared" si="287"/>
        <v>0</v>
      </c>
      <c r="W418" s="129">
        <f t="shared" si="287"/>
        <v>0</v>
      </c>
      <c r="X418" s="129">
        <f t="shared" si="287"/>
        <v>0</v>
      </c>
      <c r="Y418" s="129">
        <f t="shared" si="287"/>
        <v>0</v>
      </c>
      <c r="Z418" s="294"/>
      <c r="AA418" s="294"/>
      <c r="AB418" s="294"/>
      <c r="AC418" s="294"/>
      <c r="AD418" s="294"/>
      <c r="AE418" s="294"/>
      <c r="AF418" s="294"/>
      <c r="AG418" s="294"/>
      <c r="AH418" s="294"/>
      <c r="AI418" s="294"/>
      <c r="AJ418" s="294"/>
      <c r="AK418" s="294"/>
      <c r="AL418" s="129">
        <f t="shared" si="288"/>
        <v>0</v>
      </c>
      <c r="AM418" s="129">
        <f t="shared" si="288"/>
        <v>0</v>
      </c>
      <c r="AN418" s="129"/>
      <c r="AO418" s="129"/>
      <c r="AP418" s="129"/>
      <c r="AQ418" s="129"/>
      <c r="AR418" s="129"/>
      <c r="AS418" s="129"/>
      <c r="AT418" s="294"/>
      <c r="AU418" s="294"/>
      <c r="AV418" s="294"/>
      <c r="AW418" s="294"/>
      <c r="AX418" s="294"/>
      <c r="AY418" s="294"/>
      <c r="AZ418" s="294"/>
      <c r="BA418" s="294"/>
      <c r="BB418" s="129">
        <f t="shared" si="289"/>
        <v>0</v>
      </c>
      <c r="BC418" s="129">
        <f t="shared" si="289"/>
        <v>0</v>
      </c>
      <c r="BD418" s="129"/>
      <c r="BE418" s="129"/>
      <c r="BF418" s="129">
        <f t="shared" si="271"/>
        <v>0</v>
      </c>
      <c r="BG418" s="129">
        <f t="shared" si="266"/>
        <v>0</v>
      </c>
      <c r="BH418" s="129"/>
      <c r="BI418" s="129"/>
      <c r="BJ418" s="129">
        <f t="shared" si="267"/>
        <v>0</v>
      </c>
      <c r="BK418" s="129">
        <f t="shared" si="267"/>
        <v>0</v>
      </c>
      <c r="BL418" s="294"/>
      <c r="BM418" s="294"/>
      <c r="BN418" s="129">
        <f t="shared" si="290"/>
        <v>0</v>
      </c>
      <c r="BO418" s="129">
        <f t="shared" si="290"/>
        <v>0</v>
      </c>
      <c r="BP418" s="129">
        <f t="shared" si="290"/>
        <v>0</v>
      </c>
      <c r="BQ418" s="129">
        <f t="shared" si="290"/>
        <v>0</v>
      </c>
      <c r="BR418" s="129">
        <v>0</v>
      </c>
      <c r="BS418" s="129">
        <v>0</v>
      </c>
      <c r="BT418" s="129">
        <v>0</v>
      </c>
      <c r="BU418" s="129">
        <v>0</v>
      </c>
      <c r="BV418" s="157">
        <v>0</v>
      </c>
      <c r="BW418" s="157">
        <v>0</v>
      </c>
      <c r="BX418" s="157">
        <v>0</v>
      </c>
      <c r="BY418" s="157">
        <v>0</v>
      </c>
      <c r="BZ418" s="157">
        <v>0</v>
      </c>
      <c r="CA418" s="157">
        <v>0</v>
      </c>
      <c r="CB418" s="157">
        <v>0</v>
      </c>
      <c r="CC418" s="157">
        <v>0</v>
      </c>
      <c r="CD418" s="157">
        <v>0</v>
      </c>
      <c r="CE418" s="157">
        <v>0</v>
      </c>
      <c r="CF418" s="403"/>
      <c r="CH418" s="295" t="s">
        <v>1538</v>
      </c>
      <c r="CI418" t="s">
        <v>67</v>
      </c>
      <c r="CJ418" t="s">
        <v>1585</v>
      </c>
      <c r="CL418" s="296"/>
      <c r="CM418" s="296"/>
      <c r="CN418" s="1" t="e">
        <f>CE418-#REF!</f>
        <v>#REF!</v>
      </c>
      <c r="CP418" s="44"/>
      <c r="CQ418" s="144"/>
    </row>
    <row r="419" spans="1:95" s="216" customFormat="1" ht="28.15" hidden="1" customHeight="1" outlineLevel="1">
      <c r="A419" s="285">
        <v>3</v>
      </c>
      <c r="B419" s="233" t="s">
        <v>2083</v>
      </c>
      <c r="C419" s="211" t="s">
        <v>55</v>
      </c>
      <c r="D419" s="211"/>
      <c r="E419" s="211"/>
      <c r="F419" s="214" t="s">
        <v>1545</v>
      </c>
      <c r="G419" s="221"/>
      <c r="H419" s="214"/>
      <c r="I419" s="214"/>
      <c r="J419" s="293">
        <v>2371</v>
      </c>
      <c r="K419" s="223">
        <v>2371</v>
      </c>
      <c r="L419" s="157">
        <v>0</v>
      </c>
      <c r="M419" s="223">
        <v>0</v>
      </c>
      <c r="N419" s="129">
        <v>50</v>
      </c>
      <c r="O419" s="129">
        <v>50</v>
      </c>
      <c r="P419" s="129">
        <v>0</v>
      </c>
      <c r="Q419" s="129">
        <v>0</v>
      </c>
      <c r="R419" s="224">
        <v>50</v>
      </c>
      <c r="S419" s="224">
        <v>50</v>
      </c>
      <c r="T419" s="224"/>
      <c r="U419" s="158"/>
      <c r="V419" s="129">
        <f t="shared" si="287"/>
        <v>50</v>
      </c>
      <c r="W419" s="129">
        <f t="shared" si="287"/>
        <v>50</v>
      </c>
      <c r="X419" s="129">
        <f t="shared" si="287"/>
        <v>0</v>
      </c>
      <c r="Y419" s="129">
        <f t="shared" si="287"/>
        <v>0</v>
      </c>
      <c r="Z419" s="158"/>
      <c r="AA419" s="158"/>
      <c r="AB419" s="158"/>
      <c r="AC419" s="158"/>
      <c r="AD419" s="158"/>
      <c r="AE419" s="158"/>
      <c r="AF419" s="158"/>
      <c r="AG419" s="158"/>
      <c r="AH419" s="158">
        <v>50</v>
      </c>
      <c r="AI419" s="158">
        <v>50</v>
      </c>
      <c r="AJ419" s="158"/>
      <c r="AK419" s="158"/>
      <c r="AL419" s="129">
        <f t="shared" si="288"/>
        <v>0</v>
      </c>
      <c r="AM419" s="129">
        <f t="shared" si="288"/>
        <v>0</v>
      </c>
      <c r="AN419" s="129"/>
      <c r="AO419" s="129"/>
      <c r="AP419" s="129"/>
      <c r="AQ419" s="129"/>
      <c r="AR419" s="129"/>
      <c r="AS419" s="129"/>
      <c r="AT419" s="129">
        <v>50</v>
      </c>
      <c r="AU419" s="129">
        <v>50</v>
      </c>
      <c r="AV419" s="129"/>
      <c r="AW419" s="129"/>
      <c r="AX419" s="158"/>
      <c r="AY419" s="158"/>
      <c r="AZ419" s="158"/>
      <c r="BA419" s="158"/>
      <c r="BB419" s="129">
        <f t="shared" si="289"/>
        <v>0</v>
      </c>
      <c r="BC419" s="129">
        <f t="shared" si="289"/>
        <v>0</v>
      </c>
      <c r="BD419" s="129"/>
      <c r="BE419" s="129"/>
      <c r="BF419" s="129">
        <f t="shared" si="271"/>
        <v>0</v>
      </c>
      <c r="BG419" s="129">
        <f t="shared" si="266"/>
        <v>0</v>
      </c>
      <c r="BH419" s="129"/>
      <c r="BI419" s="129"/>
      <c r="BJ419" s="129">
        <f t="shared" si="267"/>
        <v>0</v>
      </c>
      <c r="BK419" s="129">
        <f t="shared" si="267"/>
        <v>0</v>
      </c>
      <c r="BL419" s="158"/>
      <c r="BM419" s="158"/>
      <c r="BN419" s="129">
        <f t="shared" si="290"/>
        <v>0</v>
      </c>
      <c r="BO419" s="129">
        <f t="shared" si="290"/>
        <v>0</v>
      </c>
      <c r="BP419" s="129">
        <f t="shared" si="290"/>
        <v>0</v>
      </c>
      <c r="BQ419" s="129">
        <f t="shared" si="290"/>
        <v>0</v>
      </c>
      <c r="BR419" s="129">
        <v>50</v>
      </c>
      <c r="BS419" s="129">
        <v>50</v>
      </c>
      <c r="BT419" s="129">
        <v>0</v>
      </c>
      <c r="BU419" s="129">
        <v>0</v>
      </c>
      <c r="BV419" s="157">
        <v>50</v>
      </c>
      <c r="BW419" s="157">
        <v>50</v>
      </c>
      <c r="BX419" s="157">
        <v>0</v>
      </c>
      <c r="BY419" s="157">
        <v>0</v>
      </c>
      <c r="BZ419" s="157">
        <v>50</v>
      </c>
      <c r="CA419" s="157">
        <v>50</v>
      </c>
      <c r="CB419" s="157">
        <v>0</v>
      </c>
      <c r="CC419" s="157">
        <v>0</v>
      </c>
      <c r="CD419" s="157">
        <v>0</v>
      </c>
      <c r="CE419" s="157">
        <v>0</v>
      </c>
      <c r="CF419" s="402"/>
      <c r="CH419" s="216" t="s">
        <v>1538</v>
      </c>
      <c r="CI419" t="s">
        <v>67</v>
      </c>
      <c r="CJ419" t="s">
        <v>1585</v>
      </c>
      <c r="CL419" s="297"/>
      <c r="CM419" s="297"/>
      <c r="CN419" s="1" t="e">
        <f>CE419-#REF!</f>
        <v>#REF!</v>
      </c>
      <c r="CP419" s="44"/>
      <c r="CQ419" s="144"/>
    </row>
    <row r="420" spans="1:95" s="216" customFormat="1" ht="28.15" hidden="1" customHeight="1" outlineLevel="1">
      <c r="A420" s="285">
        <v>4</v>
      </c>
      <c r="B420" s="233" t="s">
        <v>2084</v>
      </c>
      <c r="C420" s="211" t="s">
        <v>55</v>
      </c>
      <c r="D420" s="211"/>
      <c r="E420" s="211"/>
      <c r="F420" s="214" t="s">
        <v>30</v>
      </c>
      <c r="G420" s="221"/>
      <c r="H420" s="214"/>
      <c r="I420" s="214"/>
      <c r="J420" s="293">
        <v>1995</v>
      </c>
      <c r="K420" s="223">
        <v>1995</v>
      </c>
      <c r="L420" s="157">
        <v>0</v>
      </c>
      <c r="M420" s="223">
        <v>0</v>
      </c>
      <c r="N420" s="129">
        <v>50</v>
      </c>
      <c r="O420" s="129">
        <v>50</v>
      </c>
      <c r="P420" s="129">
        <v>0</v>
      </c>
      <c r="Q420" s="129">
        <v>0</v>
      </c>
      <c r="R420" s="224">
        <v>50</v>
      </c>
      <c r="S420" s="224">
        <v>50</v>
      </c>
      <c r="T420" s="224"/>
      <c r="U420" s="158"/>
      <c r="V420" s="129">
        <f t="shared" si="287"/>
        <v>50</v>
      </c>
      <c r="W420" s="129">
        <f t="shared" si="287"/>
        <v>50</v>
      </c>
      <c r="X420" s="129">
        <f t="shared" si="287"/>
        <v>0</v>
      </c>
      <c r="Y420" s="129">
        <f t="shared" si="287"/>
        <v>0</v>
      </c>
      <c r="Z420" s="158"/>
      <c r="AA420" s="158"/>
      <c r="AB420" s="158"/>
      <c r="AC420" s="158"/>
      <c r="AD420" s="158"/>
      <c r="AE420" s="158"/>
      <c r="AF420" s="158"/>
      <c r="AG420" s="158"/>
      <c r="AH420" s="158">
        <v>50</v>
      </c>
      <c r="AI420" s="158">
        <v>50</v>
      </c>
      <c r="AJ420" s="158"/>
      <c r="AK420" s="158"/>
      <c r="AL420" s="129">
        <f t="shared" si="288"/>
        <v>0</v>
      </c>
      <c r="AM420" s="129">
        <f t="shared" si="288"/>
        <v>0</v>
      </c>
      <c r="AN420" s="129"/>
      <c r="AO420" s="129"/>
      <c r="AP420" s="129"/>
      <c r="AQ420" s="129"/>
      <c r="AR420" s="129"/>
      <c r="AS420" s="129"/>
      <c r="AT420" s="129">
        <v>50</v>
      </c>
      <c r="AU420" s="129">
        <v>50</v>
      </c>
      <c r="AV420" s="129"/>
      <c r="AW420" s="129"/>
      <c r="AX420" s="158"/>
      <c r="AY420" s="158"/>
      <c r="AZ420" s="158"/>
      <c r="BA420" s="158"/>
      <c r="BB420" s="129">
        <f t="shared" si="289"/>
        <v>0</v>
      </c>
      <c r="BC420" s="129">
        <f t="shared" si="289"/>
        <v>0</v>
      </c>
      <c r="BD420" s="129"/>
      <c r="BE420" s="129"/>
      <c r="BF420" s="129">
        <f t="shared" si="271"/>
        <v>0</v>
      </c>
      <c r="BG420" s="129">
        <f t="shared" si="266"/>
        <v>0</v>
      </c>
      <c r="BH420" s="129"/>
      <c r="BI420" s="129"/>
      <c r="BJ420" s="129">
        <f t="shared" si="267"/>
        <v>0</v>
      </c>
      <c r="BK420" s="129">
        <f t="shared" si="267"/>
        <v>0</v>
      </c>
      <c r="BL420" s="158"/>
      <c r="BM420" s="158"/>
      <c r="BN420" s="129">
        <f t="shared" si="290"/>
        <v>0</v>
      </c>
      <c r="BO420" s="129">
        <f t="shared" si="290"/>
        <v>0</v>
      </c>
      <c r="BP420" s="129">
        <f t="shared" si="290"/>
        <v>0</v>
      </c>
      <c r="BQ420" s="129">
        <f t="shared" si="290"/>
        <v>0</v>
      </c>
      <c r="BR420" s="129">
        <v>50</v>
      </c>
      <c r="BS420" s="129">
        <v>50</v>
      </c>
      <c r="BT420" s="129">
        <v>0</v>
      </c>
      <c r="BU420" s="129">
        <v>0</v>
      </c>
      <c r="BV420" s="157">
        <v>50</v>
      </c>
      <c r="BW420" s="157">
        <v>50</v>
      </c>
      <c r="BX420" s="157">
        <v>0</v>
      </c>
      <c r="BY420" s="157">
        <v>0</v>
      </c>
      <c r="BZ420" s="157">
        <v>50</v>
      </c>
      <c r="CA420" s="157">
        <v>50</v>
      </c>
      <c r="CB420" s="157">
        <v>0</v>
      </c>
      <c r="CC420" s="157">
        <v>0</v>
      </c>
      <c r="CD420" s="157">
        <v>0</v>
      </c>
      <c r="CE420" s="157">
        <v>0</v>
      </c>
      <c r="CF420" s="402"/>
      <c r="CH420" s="216" t="s">
        <v>1538</v>
      </c>
      <c r="CI420" t="s">
        <v>67</v>
      </c>
      <c r="CJ420" t="s">
        <v>1585</v>
      </c>
      <c r="CL420" s="297"/>
      <c r="CM420" s="297"/>
      <c r="CN420" s="1" t="e">
        <f>CE420-#REF!</f>
        <v>#REF!</v>
      </c>
      <c r="CP420" s="44"/>
      <c r="CQ420" s="144"/>
    </row>
    <row r="421" spans="1:95" s="295" customFormat="1" ht="30" hidden="1" customHeight="1" outlineLevel="1">
      <c r="A421" s="285">
        <v>5</v>
      </c>
      <c r="B421" s="178" t="s">
        <v>2085</v>
      </c>
      <c r="C421" s="103" t="s">
        <v>55</v>
      </c>
      <c r="D421" s="103"/>
      <c r="E421" s="103"/>
      <c r="F421" s="156" t="s">
        <v>17</v>
      </c>
      <c r="G421" s="155"/>
      <c r="H421" s="156"/>
      <c r="I421" s="103"/>
      <c r="J421" s="157">
        <v>1995</v>
      </c>
      <c r="K421" s="286">
        <v>1995</v>
      </c>
      <c r="L421" s="157">
        <v>0</v>
      </c>
      <c r="M421" s="286">
        <v>0</v>
      </c>
      <c r="N421" s="129">
        <v>0</v>
      </c>
      <c r="O421" s="129">
        <v>0</v>
      </c>
      <c r="P421" s="129">
        <v>0</v>
      </c>
      <c r="Q421" s="129">
        <v>0</v>
      </c>
      <c r="R421" s="224"/>
      <c r="S421" s="224"/>
      <c r="T421" s="143"/>
      <c r="U421" s="158"/>
      <c r="V421" s="129">
        <f t="shared" si="287"/>
        <v>0</v>
      </c>
      <c r="W421" s="129">
        <f t="shared" si="287"/>
        <v>0</v>
      </c>
      <c r="X421" s="129">
        <f t="shared" si="287"/>
        <v>0</v>
      </c>
      <c r="Y421" s="129">
        <f t="shared" si="287"/>
        <v>0</v>
      </c>
      <c r="Z421" s="294"/>
      <c r="AA421" s="294"/>
      <c r="AB421" s="294"/>
      <c r="AC421" s="294"/>
      <c r="AD421" s="294"/>
      <c r="AE421" s="294"/>
      <c r="AF421" s="294"/>
      <c r="AG421" s="294"/>
      <c r="AH421" s="294"/>
      <c r="AI421" s="294"/>
      <c r="AJ421" s="294"/>
      <c r="AK421" s="294"/>
      <c r="AL421" s="129">
        <f t="shared" si="288"/>
        <v>0</v>
      </c>
      <c r="AM421" s="129">
        <f t="shared" si="288"/>
        <v>0</v>
      </c>
      <c r="AN421" s="129"/>
      <c r="AO421" s="129"/>
      <c r="AP421" s="129"/>
      <c r="AQ421" s="129"/>
      <c r="AR421" s="129"/>
      <c r="AS421" s="129"/>
      <c r="AT421" s="294"/>
      <c r="AU421" s="294"/>
      <c r="AV421" s="294"/>
      <c r="AW421" s="294"/>
      <c r="AX421" s="294"/>
      <c r="AY421" s="294"/>
      <c r="AZ421" s="294"/>
      <c r="BA421" s="294"/>
      <c r="BB421" s="129">
        <f t="shared" si="289"/>
        <v>0</v>
      </c>
      <c r="BC421" s="129">
        <f t="shared" si="289"/>
        <v>0</v>
      </c>
      <c r="BD421" s="129"/>
      <c r="BE421" s="129"/>
      <c r="BF421" s="129">
        <f t="shared" si="271"/>
        <v>0</v>
      </c>
      <c r="BG421" s="129">
        <f t="shared" si="266"/>
        <v>0</v>
      </c>
      <c r="BH421" s="129"/>
      <c r="BI421" s="129"/>
      <c r="BJ421" s="129">
        <f t="shared" si="267"/>
        <v>0</v>
      </c>
      <c r="BK421" s="129">
        <f t="shared" si="267"/>
        <v>0</v>
      </c>
      <c r="BL421" s="294"/>
      <c r="BM421" s="294"/>
      <c r="BN421" s="129">
        <f t="shared" si="290"/>
        <v>0</v>
      </c>
      <c r="BO421" s="129">
        <f t="shared" si="290"/>
        <v>0</v>
      </c>
      <c r="BP421" s="129">
        <f t="shared" si="290"/>
        <v>0</v>
      </c>
      <c r="BQ421" s="129">
        <f t="shared" si="290"/>
        <v>0</v>
      </c>
      <c r="BR421" s="129">
        <v>0</v>
      </c>
      <c r="BS421" s="129">
        <v>0</v>
      </c>
      <c r="BT421" s="129">
        <v>0</v>
      </c>
      <c r="BU421" s="129">
        <v>0</v>
      </c>
      <c r="BV421" s="157">
        <v>0</v>
      </c>
      <c r="BW421" s="157">
        <v>0</v>
      </c>
      <c r="BX421" s="157">
        <v>0</v>
      </c>
      <c r="BY421" s="157">
        <v>0</v>
      </c>
      <c r="BZ421" s="157">
        <v>0</v>
      </c>
      <c r="CA421" s="157">
        <v>0</v>
      </c>
      <c r="CB421" s="157">
        <v>0</v>
      </c>
      <c r="CC421" s="157">
        <v>0</v>
      </c>
      <c r="CD421" s="157">
        <v>0</v>
      </c>
      <c r="CE421" s="157">
        <v>0</v>
      </c>
      <c r="CF421" s="403"/>
      <c r="CH421" s="295" t="s">
        <v>1538</v>
      </c>
      <c r="CI421" t="s">
        <v>67</v>
      </c>
      <c r="CJ421" t="s">
        <v>1585</v>
      </c>
      <c r="CL421" s="296"/>
      <c r="CM421" s="296"/>
      <c r="CN421" s="1" t="e">
        <f>CE421-#REF!</f>
        <v>#REF!</v>
      </c>
      <c r="CP421" s="44"/>
      <c r="CQ421" s="144"/>
    </row>
    <row r="422" spans="1:95" s="295" customFormat="1" ht="30" hidden="1" customHeight="1" outlineLevel="1">
      <c r="A422" s="285">
        <v>6</v>
      </c>
      <c r="B422" s="178" t="s">
        <v>2086</v>
      </c>
      <c r="C422" s="103" t="s">
        <v>55</v>
      </c>
      <c r="D422" s="103"/>
      <c r="E422" s="103"/>
      <c r="F422" s="156" t="s">
        <v>9</v>
      </c>
      <c r="G422" s="155"/>
      <c r="H422" s="156"/>
      <c r="I422" s="103"/>
      <c r="J422" s="157">
        <v>1995</v>
      </c>
      <c r="K422" s="286">
        <v>1995</v>
      </c>
      <c r="L422" s="157">
        <v>0</v>
      </c>
      <c r="M422" s="286">
        <v>0</v>
      </c>
      <c r="N422" s="129">
        <v>0</v>
      </c>
      <c r="O422" s="129">
        <v>0</v>
      </c>
      <c r="P422" s="129">
        <v>0</v>
      </c>
      <c r="Q422" s="129">
        <v>0</v>
      </c>
      <c r="R422" s="224"/>
      <c r="S422" s="224"/>
      <c r="T422" s="143"/>
      <c r="U422" s="158"/>
      <c r="V422" s="129">
        <f t="shared" si="287"/>
        <v>0</v>
      </c>
      <c r="W422" s="129">
        <f t="shared" si="287"/>
        <v>0</v>
      </c>
      <c r="X422" s="129">
        <f t="shared" si="287"/>
        <v>0</v>
      </c>
      <c r="Y422" s="129">
        <f t="shared" si="287"/>
        <v>0</v>
      </c>
      <c r="Z422" s="294"/>
      <c r="AA422" s="294"/>
      <c r="AB422" s="294"/>
      <c r="AC422" s="294"/>
      <c r="AD422" s="294"/>
      <c r="AE422" s="294"/>
      <c r="AF422" s="294"/>
      <c r="AG422" s="294"/>
      <c r="AH422" s="294"/>
      <c r="AI422" s="294"/>
      <c r="AJ422" s="294"/>
      <c r="AK422" s="294"/>
      <c r="AL422" s="129">
        <f t="shared" si="288"/>
        <v>0</v>
      </c>
      <c r="AM422" s="129">
        <f t="shared" si="288"/>
        <v>0</v>
      </c>
      <c r="AN422" s="129"/>
      <c r="AO422" s="129"/>
      <c r="AP422" s="129"/>
      <c r="AQ422" s="129"/>
      <c r="AR422" s="129"/>
      <c r="AS422" s="129"/>
      <c r="AT422" s="294"/>
      <c r="AU422" s="294"/>
      <c r="AV422" s="294"/>
      <c r="AW422" s="294"/>
      <c r="AX422" s="294"/>
      <c r="AY422" s="294"/>
      <c r="AZ422" s="294"/>
      <c r="BA422" s="294"/>
      <c r="BB422" s="129">
        <f t="shared" si="289"/>
        <v>0</v>
      </c>
      <c r="BC422" s="129">
        <f t="shared" si="289"/>
        <v>0</v>
      </c>
      <c r="BD422" s="129"/>
      <c r="BE422" s="129"/>
      <c r="BF422" s="129">
        <f t="shared" si="271"/>
        <v>0</v>
      </c>
      <c r="BG422" s="129">
        <f t="shared" si="266"/>
        <v>0</v>
      </c>
      <c r="BH422" s="129"/>
      <c r="BI422" s="129"/>
      <c r="BJ422" s="129">
        <f t="shared" si="267"/>
        <v>0</v>
      </c>
      <c r="BK422" s="129">
        <f t="shared" si="267"/>
        <v>0</v>
      </c>
      <c r="BL422" s="294"/>
      <c r="BM422" s="294"/>
      <c r="BN422" s="129">
        <f t="shared" si="290"/>
        <v>0</v>
      </c>
      <c r="BO422" s="129">
        <f t="shared" si="290"/>
        <v>0</v>
      </c>
      <c r="BP422" s="129">
        <f t="shared" si="290"/>
        <v>0</v>
      </c>
      <c r="BQ422" s="129">
        <f t="shared" si="290"/>
        <v>0</v>
      </c>
      <c r="BR422" s="129">
        <v>0</v>
      </c>
      <c r="BS422" s="129">
        <v>0</v>
      </c>
      <c r="BT422" s="129">
        <v>0</v>
      </c>
      <c r="BU422" s="129">
        <v>0</v>
      </c>
      <c r="BV422" s="157">
        <v>0</v>
      </c>
      <c r="BW422" s="157">
        <v>0</v>
      </c>
      <c r="BX422" s="157">
        <v>0</v>
      </c>
      <c r="BY422" s="157">
        <v>0</v>
      </c>
      <c r="BZ422" s="157">
        <v>0</v>
      </c>
      <c r="CA422" s="157">
        <v>0</v>
      </c>
      <c r="CB422" s="157">
        <v>0</v>
      </c>
      <c r="CC422" s="157">
        <v>0</v>
      </c>
      <c r="CD422" s="157">
        <v>0</v>
      </c>
      <c r="CE422" s="157">
        <v>0</v>
      </c>
      <c r="CF422" s="403"/>
      <c r="CH422" s="295" t="s">
        <v>1538</v>
      </c>
      <c r="CI422" t="s">
        <v>67</v>
      </c>
      <c r="CJ422" t="s">
        <v>1585</v>
      </c>
      <c r="CL422" s="296"/>
      <c r="CM422" s="296"/>
      <c r="CN422" s="1" t="e">
        <f>CE422-#REF!</f>
        <v>#REF!</v>
      </c>
      <c r="CP422" s="44"/>
      <c r="CQ422" s="144"/>
    </row>
    <row r="423" spans="1:95" s="295" customFormat="1" ht="30" hidden="1" customHeight="1" outlineLevel="1">
      <c r="A423" s="285">
        <v>7</v>
      </c>
      <c r="B423" s="178" t="s">
        <v>2087</v>
      </c>
      <c r="C423" s="103" t="s">
        <v>55</v>
      </c>
      <c r="D423" s="103"/>
      <c r="E423" s="103"/>
      <c r="F423" s="156" t="s">
        <v>10</v>
      </c>
      <c r="G423" s="155"/>
      <c r="H423" s="156"/>
      <c r="I423" s="103"/>
      <c r="J423" s="157">
        <v>1995</v>
      </c>
      <c r="K423" s="286">
        <v>1995</v>
      </c>
      <c r="L423" s="157">
        <v>0</v>
      </c>
      <c r="M423" s="286">
        <v>0</v>
      </c>
      <c r="N423" s="129">
        <v>0</v>
      </c>
      <c r="O423" s="129">
        <v>0</v>
      </c>
      <c r="P423" s="129">
        <v>0</v>
      </c>
      <c r="Q423" s="129">
        <v>0</v>
      </c>
      <c r="R423" s="224"/>
      <c r="S423" s="224"/>
      <c r="T423" s="143"/>
      <c r="U423" s="158"/>
      <c r="V423" s="129">
        <f t="shared" si="287"/>
        <v>0</v>
      </c>
      <c r="W423" s="129">
        <f t="shared" si="287"/>
        <v>0</v>
      </c>
      <c r="X423" s="129">
        <f t="shared" si="287"/>
        <v>0</v>
      </c>
      <c r="Y423" s="129">
        <f t="shared" si="287"/>
        <v>0</v>
      </c>
      <c r="Z423" s="294"/>
      <c r="AA423" s="294"/>
      <c r="AB423" s="294"/>
      <c r="AC423" s="294"/>
      <c r="AD423" s="294"/>
      <c r="AE423" s="294"/>
      <c r="AF423" s="294"/>
      <c r="AG423" s="294"/>
      <c r="AH423" s="294"/>
      <c r="AI423" s="294"/>
      <c r="AJ423" s="294"/>
      <c r="AK423" s="294"/>
      <c r="AL423" s="129">
        <f t="shared" si="288"/>
        <v>0</v>
      </c>
      <c r="AM423" s="129">
        <f t="shared" si="288"/>
        <v>0</v>
      </c>
      <c r="AN423" s="129"/>
      <c r="AO423" s="129"/>
      <c r="AP423" s="129"/>
      <c r="AQ423" s="129"/>
      <c r="AR423" s="129"/>
      <c r="AS423" s="129"/>
      <c r="AT423" s="294"/>
      <c r="AU423" s="294"/>
      <c r="AV423" s="294"/>
      <c r="AW423" s="294"/>
      <c r="AX423" s="294"/>
      <c r="AY423" s="294"/>
      <c r="AZ423" s="294"/>
      <c r="BA423" s="294"/>
      <c r="BB423" s="129">
        <f t="shared" si="289"/>
        <v>0</v>
      </c>
      <c r="BC423" s="129">
        <f t="shared" si="289"/>
        <v>0</v>
      </c>
      <c r="BD423" s="129"/>
      <c r="BE423" s="129"/>
      <c r="BF423" s="129">
        <f t="shared" si="271"/>
        <v>0</v>
      </c>
      <c r="BG423" s="129">
        <f t="shared" si="266"/>
        <v>0</v>
      </c>
      <c r="BH423" s="129"/>
      <c r="BI423" s="129"/>
      <c r="BJ423" s="129">
        <f t="shared" si="267"/>
        <v>0</v>
      </c>
      <c r="BK423" s="129">
        <f t="shared" si="267"/>
        <v>0</v>
      </c>
      <c r="BL423" s="294"/>
      <c r="BM423" s="294"/>
      <c r="BN423" s="129">
        <f t="shared" si="290"/>
        <v>0</v>
      </c>
      <c r="BO423" s="129">
        <f t="shared" si="290"/>
        <v>0</v>
      </c>
      <c r="BP423" s="129">
        <f t="shared" si="290"/>
        <v>0</v>
      </c>
      <c r="BQ423" s="129">
        <f t="shared" si="290"/>
        <v>0</v>
      </c>
      <c r="BR423" s="129">
        <v>0</v>
      </c>
      <c r="BS423" s="129">
        <v>0</v>
      </c>
      <c r="BT423" s="129">
        <v>0</v>
      </c>
      <c r="BU423" s="129">
        <v>0</v>
      </c>
      <c r="BV423" s="157">
        <v>0</v>
      </c>
      <c r="BW423" s="157">
        <v>0</v>
      </c>
      <c r="BX423" s="157">
        <v>0</v>
      </c>
      <c r="BY423" s="157">
        <v>0</v>
      </c>
      <c r="BZ423" s="157">
        <v>0</v>
      </c>
      <c r="CA423" s="157">
        <v>0</v>
      </c>
      <c r="CB423" s="157">
        <v>0</v>
      </c>
      <c r="CC423" s="157">
        <v>0</v>
      </c>
      <c r="CD423" s="157">
        <v>0</v>
      </c>
      <c r="CE423" s="157">
        <v>0</v>
      </c>
      <c r="CF423" s="403"/>
      <c r="CH423" s="295" t="s">
        <v>1538</v>
      </c>
      <c r="CI423" t="s">
        <v>67</v>
      </c>
      <c r="CJ423" t="s">
        <v>1585</v>
      </c>
      <c r="CL423" s="296"/>
      <c r="CM423" s="296"/>
      <c r="CN423" s="1" t="e">
        <f>CE423-#REF!</f>
        <v>#REF!</v>
      </c>
      <c r="CP423" s="44"/>
      <c r="CQ423" s="144"/>
    </row>
    <row r="424" spans="1:95" s="216" customFormat="1" ht="28.15" hidden="1" customHeight="1" outlineLevel="1">
      <c r="A424" s="285">
        <v>8</v>
      </c>
      <c r="B424" s="233" t="s">
        <v>2088</v>
      </c>
      <c r="C424" s="211" t="s">
        <v>55</v>
      </c>
      <c r="D424" s="211"/>
      <c r="E424" s="211"/>
      <c r="F424" s="214" t="s">
        <v>1541</v>
      </c>
      <c r="G424" s="221"/>
      <c r="H424" s="214"/>
      <c r="I424" s="214"/>
      <c r="J424" s="293">
        <v>2371</v>
      </c>
      <c r="K424" s="223">
        <v>2371</v>
      </c>
      <c r="L424" s="157">
        <v>0</v>
      </c>
      <c r="M424" s="223">
        <v>0</v>
      </c>
      <c r="N424" s="129">
        <v>50</v>
      </c>
      <c r="O424" s="129">
        <v>50</v>
      </c>
      <c r="P424" s="129">
        <v>0</v>
      </c>
      <c r="Q424" s="129">
        <v>0</v>
      </c>
      <c r="R424" s="224">
        <v>50</v>
      </c>
      <c r="S424" s="224">
        <v>50</v>
      </c>
      <c r="T424" s="224"/>
      <c r="U424" s="158"/>
      <c r="V424" s="129">
        <f t="shared" si="287"/>
        <v>50</v>
      </c>
      <c r="W424" s="129">
        <f t="shared" si="287"/>
        <v>50</v>
      </c>
      <c r="X424" s="129">
        <f t="shared" si="287"/>
        <v>0</v>
      </c>
      <c r="Y424" s="129">
        <f t="shared" si="287"/>
        <v>0</v>
      </c>
      <c r="Z424" s="158"/>
      <c r="AA424" s="158"/>
      <c r="AB424" s="158"/>
      <c r="AC424" s="158"/>
      <c r="AD424" s="158"/>
      <c r="AE424" s="158"/>
      <c r="AF424" s="158"/>
      <c r="AG424" s="158"/>
      <c r="AH424" s="158">
        <v>50</v>
      </c>
      <c r="AI424" s="158">
        <v>50</v>
      </c>
      <c r="AJ424" s="158"/>
      <c r="AK424" s="158"/>
      <c r="AL424" s="129">
        <f t="shared" si="288"/>
        <v>0</v>
      </c>
      <c r="AM424" s="129">
        <f t="shared" si="288"/>
        <v>0</v>
      </c>
      <c r="AN424" s="129"/>
      <c r="AO424" s="129"/>
      <c r="AP424" s="129"/>
      <c r="AQ424" s="129"/>
      <c r="AR424" s="129"/>
      <c r="AS424" s="129"/>
      <c r="AT424" s="129"/>
      <c r="AU424" s="129"/>
      <c r="AV424" s="129"/>
      <c r="AW424" s="129"/>
      <c r="AX424" s="158"/>
      <c r="AY424" s="158"/>
      <c r="AZ424" s="158"/>
      <c r="BA424" s="158"/>
      <c r="BB424" s="129">
        <f t="shared" si="289"/>
        <v>50</v>
      </c>
      <c r="BC424" s="129">
        <f t="shared" si="289"/>
        <v>50</v>
      </c>
      <c r="BD424" s="129"/>
      <c r="BE424" s="129"/>
      <c r="BF424" s="129">
        <f t="shared" si="271"/>
        <v>50</v>
      </c>
      <c r="BG424" s="129">
        <f t="shared" si="266"/>
        <v>50</v>
      </c>
      <c r="BH424" s="129"/>
      <c r="BI424" s="129"/>
      <c r="BJ424" s="129">
        <f t="shared" si="267"/>
        <v>0</v>
      </c>
      <c r="BK424" s="129">
        <f t="shared" si="267"/>
        <v>0</v>
      </c>
      <c r="BL424" s="158"/>
      <c r="BM424" s="158"/>
      <c r="BN424" s="129">
        <f t="shared" si="290"/>
        <v>0</v>
      </c>
      <c r="BO424" s="129">
        <f t="shared" si="290"/>
        <v>0</v>
      </c>
      <c r="BP424" s="129">
        <f t="shared" si="290"/>
        <v>0</v>
      </c>
      <c r="BQ424" s="129">
        <f t="shared" si="290"/>
        <v>0</v>
      </c>
      <c r="BR424" s="129">
        <v>50</v>
      </c>
      <c r="BS424" s="129">
        <v>50</v>
      </c>
      <c r="BT424" s="129">
        <v>0</v>
      </c>
      <c r="BU424" s="129">
        <v>0</v>
      </c>
      <c r="BV424" s="157">
        <v>50</v>
      </c>
      <c r="BW424" s="157">
        <v>50</v>
      </c>
      <c r="BX424" s="157">
        <v>0</v>
      </c>
      <c r="BY424" s="157">
        <v>0</v>
      </c>
      <c r="BZ424" s="157">
        <v>50</v>
      </c>
      <c r="CA424" s="157">
        <v>50</v>
      </c>
      <c r="CB424" s="157">
        <v>0</v>
      </c>
      <c r="CC424" s="157">
        <v>0</v>
      </c>
      <c r="CD424" s="157">
        <v>0</v>
      </c>
      <c r="CE424" s="157">
        <v>0</v>
      </c>
      <c r="CF424" s="402"/>
      <c r="CH424" s="216" t="s">
        <v>1538</v>
      </c>
      <c r="CI424" t="s">
        <v>67</v>
      </c>
      <c r="CJ424" t="s">
        <v>1585</v>
      </c>
      <c r="CL424" s="297"/>
      <c r="CM424" s="297"/>
      <c r="CN424" s="1" t="e">
        <f>CE424-#REF!</f>
        <v>#REF!</v>
      </c>
      <c r="CP424" s="44"/>
      <c r="CQ424" s="144"/>
    </row>
    <row r="425" spans="1:95" ht="38.25" hidden="1" outlineLevel="1">
      <c r="A425" s="285">
        <v>9</v>
      </c>
      <c r="B425" s="233" t="s">
        <v>602</v>
      </c>
      <c r="C425" s="211" t="s">
        <v>55</v>
      </c>
      <c r="D425" s="211"/>
      <c r="E425" s="211"/>
      <c r="F425" s="214" t="s">
        <v>41</v>
      </c>
      <c r="G425" s="221"/>
      <c r="H425" s="214"/>
      <c r="I425" s="214"/>
      <c r="J425" s="293">
        <v>2371</v>
      </c>
      <c r="K425" s="223">
        <v>2371</v>
      </c>
      <c r="L425" s="157">
        <v>0</v>
      </c>
      <c r="M425" s="223">
        <v>0</v>
      </c>
      <c r="N425" s="129">
        <v>50</v>
      </c>
      <c r="O425" s="129">
        <v>50</v>
      </c>
      <c r="P425" s="129">
        <v>0</v>
      </c>
      <c r="Q425" s="129">
        <v>0</v>
      </c>
      <c r="R425" s="224">
        <v>50</v>
      </c>
      <c r="S425" s="224">
        <v>50</v>
      </c>
      <c r="T425" s="224"/>
      <c r="U425" s="158"/>
      <c r="V425" s="129">
        <f t="shared" si="287"/>
        <v>50</v>
      </c>
      <c r="W425" s="129">
        <f t="shared" si="287"/>
        <v>50</v>
      </c>
      <c r="X425" s="129">
        <f t="shared" si="287"/>
        <v>0</v>
      </c>
      <c r="Y425" s="129">
        <f t="shared" si="287"/>
        <v>0</v>
      </c>
      <c r="Z425" s="158"/>
      <c r="AA425" s="158"/>
      <c r="AB425" s="158"/>
      <c r="AC425" s="158"/>
      <c r="AD425" s="158"/>
      <c r="AE425" s="158"/>
      <c r="AF425" s="158"/>
      <c r="AG425" s="158"/>
      <c r="AH425" s="158">
        <v>50</v>
      </c>
      <c r="AI425" s="158">
        <v>50</v>
      </c>
      <c r="AJ425" s="158"/>
      <c r="AK425" s="158"/>
      <c r="AL425" s="129">
        <f t="shared" si="288"/>
        <v>0</v>
      </c>
      <c r="AM425" s="129">
        <f t="shared" si="288"/>
        <v>0</v>
      </c>
      <c r="AN425" s="129"/>
      <c r="AO425" s="129"/>
      <c r="AP425" s="129"/>
      <c r="AQ425" s="129"/>
      <c r="AR425" s="129"/>
      <c r="AS425" s="129"/>
      <c r="AT425" s="158">
        <v>50</v>
      </c>
      <c r="AU425" s="158">
        <v>50</v>
      </c>
      <c r="AV425" s="158"/>
      <c r="AW425" s="158"/>
      <c r="AX425" s="158"/>
      <c r="AY425" s="158"/>
      <c r="AZ425" s="158"/>
      <c r="BA425" s="158"/>
      <c r="BB425" s="129">
        <f t="shared" si="289"/>
        <v>0</v>
      </c>
      <c r="BC425" s="129">
        <f t="shared" si="289"/>
        <v>0</v>
      </c>
      <c r="BD425" s="129"/>
      <c r="BE425" s="129"/>
      <c r="BF425" s="129">
        <f t="shared" si="271"/>
        <v>0</v>
      </c>
      <c r="BG425" s="129">
        <f t="shared" si="266"/>
        <v>0</v>
      </c>
      <c r="BH425" s="129"/>
      <c r="BI425" s="129"/>
      <c r="BJ425" s="129">
        <f t="shared" si="267"/>
        <v>0</v>
      </c>
      <c r="BK425" s="129">
        <f t="shared" si="267"/>
        <v>0</v>
      </c>
      <c r="BL425" s="158"/>
      <c r="BM425" s="158"/>
      <c r="BN425" s="129">
        <f t="shared" si="290"/>
        <v>0</v>
      </c>
      <c r="BO425" s="129">
        <f t="shared" si="290"/>
        <v>0</v>
      </c>
      <c r="BP425" s="129">
        <f t="shared" si="290"/>
        <v>0</v>
      </c>
      <c r="BQ425" s="129">
        <f t="shared" si="290"/>
        <v>0</v>
      </c>
      <c r="BR425" s="129">
        <v>50</v>
      </c>
      <c r="BS425" s="129">
        <v>50</v>
      </c>
      <c r="BT425" s="129">
        <v>0</v>
      </c>
      <c r="BU425" s="129">
        <v>0</v>
      </c>
      <c r="BV425" s="157">
        <v>50</v>
      </c>
      <c r="BW425" s="157">
        <v>50</v>
      </c>
      <c r="BX425" s="157">
        <v>0</v>
      </c>
      <c r="BY425" s="157">
        <v>0</v>
      </c>
      <c r="BZ425" s="157">
        <v>50</v>
      </c>
      <c r="CA425" s="157">
        <v>50</v>
      </c>
      <c r="CB425" s="157">
        <v>0</v>
      </c>
      <c r="CC425" s="157">
        <v>0</v>
      </c>
      <c r="CD425" s="157">
        <v>0</v>
      </c>
      <c r="CE425" s="157">
        <v>0</v>
      </c>
      <c r="CF425" s="402"/>
      <c r="CH425" s="295" t="s">
        <v>1538</v>
      </c>
      <c r="CI425" t="s">
        <v>67</v>
      </c>
      <c r="CJ425" t="s">
        <v>1585</v>
      </c>
      <c r="CN425" s="1" t="e">
        <f>CE425-#REF!</f>
        <v>#REF!</v>
      </c>
      <c r="CP425" s="44"/>
      <c r="CQ425" s="144"/>
    </row>
    <row r="426" spans="1:95" ht="28.15" hidden="1" customHeight="1" outlineLevel="1">
      <c r="A426" s="285">
        <v>10</v>
      </c>
      <c r="B426" s="233" t="s">
        <v>2089</v>
      </c>
      <c r="C426" s="211" t="s">
        <v>55</v>
      </c>
      <c r="D426" s="211"/>
      <c r="E426" s="211"/>
      <c r="F426" s="214" t="s">
        <v>1543</v>
      </c>
      <c r="G426" s="221"/>
      <c r="H426" s="214"/>
      <c r="I426" s="214"/>
      <c r="J426" s="293">
        <v>2371</v>
      </c>
      <c r="K426" s="223">
        <v>2371</v>
      </c>
      <c r="L426" s="157">
        <v>0</v>
      </c>
      <c r="M426" s="223">
        <v>0</v>
      </c>
      <c r="N426" s="129">
        <v>50</v>
      </c>
      <c r="O426" s="129">
        <v>50</v>
      </c>
      <c r="P426" s="129">
        <v>0</v>
      </c>
      <c r="Q426" s="129">
        <v>0</v>
      </c>
      <c r="R426" s="224">
        <v>50</v>
      </c>
      <c r="S426" s="224">
        <v>50</v>
      </c>
      <c r="T426" s="224"/>
      <c r="U426" s="158"/>
      <c r="V426" s="129">
        <f t="shared" si="287"/>
        <v>50</v>
      </c>
      <c r="W426" s="129">
        <f t="shared" si="287"/>
        <v>50</v>
      </c>
      <c r="X426" s="129">
        <f t="shared" si="287"/>
        <v>0</v>
      </c>
      <c r="Y426" s="129">
        <f t="shared" si="287"/>
        <v>0</v>
      </c>
      <c r="Z426" s="158"/>
      <c r="AA426" s="158"/>
      <c r="AB426" s="158"/>
      <c r="AC426" s="158"/>
      <c r="AD426" s="158"/>
      <c r="AE426" s="158"/>
      <c r="AF426" s="158"/>
      <c r="AG426" s="158"/>
      <c r="AH426" s="158">
        <v>50</v>
      </c>
      <c r="AI426" s="158">
        <v>50</v>
      </c>
      <c r="AJ426" s="158"/>
      <c r="AK426" s="158"/>
      <c r="AL426" s="129">
        <f t="shared" si="288"/>
        <v>0</v>
      </c>
      <c r="AM426" s="129">
        <f t="shared" si="288"/>
        <v>0</v>
      </c>
      <c r="AN426" s="129"/>
      <c r="AO426" s="129"/>
      <c r="AP426" s="129"/>
      <c r="AQ426" s="129"/>
      <c r="AR426" s="129"/>
      <c r="AS426" s="129"/>
      <c r="AT426" s="129"/>
      <c r="AU426" s="129"/>
      <c r="AV426" s="129"/>
      <c r="AW426" s="129"/>
      <c r="AX426" s="158"/>
      <c r="AY426" s="158"/>
      <c r="AZ426" s="158"/>
      <c r="BA426" s="158"/>
      <c r="BB426" s="129">
        <f t="shared" si="289"/>
        <v>50</v>
      </c>
      <c r="BC426" s="129">
        <f t="shared" si="289"/>
        <v>50</v>
      </c>
      <c r="BD426" s="129"/>
      <c r="BE426" s="129"/>
      <c r="BF426" s="129">
        <f t="shared" si="271"/>
        <v>50</v>
      </c>
      <c r="BG426" s="129">
        <f t="shared" si="266"/>
        <v>50</v>
      </c>
      <c r="BH426" s="129"/>
      <c r="BI426" s="129"/>
      <c r="BJ426" s="129">
        <f t="shared" si="267"/>
        <v>0</v>
      </c>
      <c r="BK426" s="129">
        <f t="shared" si="267"/>
        <v>0</v>
      </c>
      <c r="BL426" s="158"/>
      <c r="BM426" s="158"/>
      <c r="BN426" s="129">
        <f t="shared" si="290"/>
        <v>0</v>
      </c>
      <c r="BO426" s="129">
        <f t="shared" si="290"/>
        <v>0</v>
      </c>
      <c r="BP426" s="129">
        <f t="shared" si="290"/>
        <v>0</v>
      </c>
      <c r="BQ426" s="129">
        <f t="shared" si="290"/>
        <v>0</v>
      </c>
      <c r="BR426" s="129">
        <v>50</v>
      </c>
      <c r="BS426" s="129">
        <v>50</v>
      </c>
      <c r="BT426" s="129">
        <v>0</v>
      </c>
      <c r="BU426" s="129">
        <v>0</v>
      </c>
      <c r="BV426" s="157">
        <v>50</v>
      </c>
      <c r="BW426" s="157">
        <v>50</v>
      </c>
      <c r="BX426" s="157">
        <v>0</v>
      </c>
      <c r="BY426" s="157">
        <v>0</v>
      </c>
      <c r="BZ426" s="157">
        <v>50</v>
      </c>
      <c r="CA426" s="157">
        <v>50</v>
      </c>
      <c r="CB426" s="157">
        <v>0</v>
      </c>
      <c r="CC426" s="157">
        <v>0</v>
      </c>
      <c r="CD426" s="157">
        <v>0</v>
      </c>
      <c r="CE426" s="157">
        <v>0</v>
      </c>
      <c r="CF426" s="402"/>
      <c r="CH426" s="295" t="s">
        <v>1538</v>
      </c>
      <c r="CI426" t="s">
        <v>67</v>
      </c>
      <c r="CJ426" t="s">
        <v>1585</v>
      </c>
      <c r="CN426" s="1" t="e">
        <f>CE426-#REF!</f>
        <v>#REF!</v>
      </c>
      <c r="CP426" s="44"/>
      <c r="CQ426" s="144"/>
    </row>
    <row r="427" spans="1:95" ht="28.15" hidden="1" customHeight="1" outlineLevel="1">
      <c r="A427" s="285">
        <v>11</v>
      </c>
      <c r="B427" s="233" t="s">
        <v>2090</v>
      </c>
      <c r="C427" s="211" t="s">
        <v>55</v>
      </c>
      <c r="D427" s="211"/>
      <c r="E427" s="211"/>
      <c r="F427" s="214" t="s">
        <v>1545</v>
      </c>
      <c r="G427" s="221"/>
      <c r="H427" s="214"/>
      <c r="I427" s="214"/>
      <c r="J427" s="293">
        <v>1995</v>
      </c>
      <c r="K427" s="223">
        <v>1995</v>
      </c>
      <c r="L427" s="157">
        <v>0</v>
      </c>
      <c r="M427" s="223">
        <v>0</v>
      </c>
      <c r="N427" s="129">
        <v>50</v>
      </c>
      <c r="O427" s="129">
        <v>50</v>
      </c>
      <c r="P427" s="129">
        <v>0</v>
      </c>
      <c r="Q427" s="129">
        <v>0</v>
      </c>
      <c r="R427" s="224">
        <v>50</v>
      </c>
      <c r="S427" s="224">
        <v>50</v>
      </c>
      <c r="T427" s="224"/>
      <c r="U427" s="158"/>
      <c r="V427" s="129">
        <f t="shared" si="287"/>
        <v>50</v>
      </c>
      <c r="W427" s="129">
        <f t="shared" si="287"/>
        <v>50</v>
      </c>
      <c r="X427" s="129">
        <f t="shared" si="287"/>
        <v>0</v>
      </c>
      <c r="Y427" s="129">
        <f t="shared" si="287"/>
        <v>0</v>
      </c>
      <c r="Z427" s="158"/>
      <c r="AA427" s="158"/>
      <c r="AB427" s="158"/>
      <c r="AC427" s="158"/>
      <c r="AD427" s="158"/>
      <c r="AE427" s="158"/>
      <c r="AF427" s="158"/>
      <c r="AG427" s="158"/>
      <c r="AH427" s="158">
        <v>50</v>
      </c>
      <c r="AI427" s="158">
        <v>50</v>
      </c>
      <c r="AJ427" s="158"/>
      <c r="AK427" s="158"/>
      <c r="AL427" s="129">
        <f t="shared" si="288"/>
        <v>0</v>
      </c>
      <c r="AM427" s="129">
        <f t="shared" si="288"/>
        <v>0</v>
      </c>
      <c r="AN427" s="129"/>
      <c r="AO427" s="129"/>
      <c r="AP427" s="129"/>
      <c r="AQ427" s="129"/>
      <c r="AR427" s="129"/>
      <c r="AS427" s="129"/>
      <c r="AT427" s="129">
        <v>49.945999999999998</v>
      </c>
      <c r="AU427" s="129">
        <v>49.945999999999998</v>
      </c>
      <c r="AV427" s="129"/>
      <c r="AW427" s="129"/>
      <c r="AX427" s="158"/>
      <c r="AY427" s="158"/>
      <c r="AZ427" s="158"/>
      <c r="BA427" s="158"/>
      <c r="BB427" s="129">
        <f t="shared" si="289"/>
        <v>5.4000000000002046E-2</v>
      </c>
      <c r="BC427" s="129">
        <f t="shared" si="289"/>
        <v>5.4000000000002046E-2</v>
      </c>
      <c r="BD427" s="129"/>
      <c r="BE427" s="129"/>
      <c r="BF427" s="129">
        <f t="shared" si="271"/>
        <v>5.4000000000002046E-2</v>
      </c>
      <c r="BG427" s="129">
        <f t="shared" si="266"/>
        <v>5.4000000000002046E-2</v>
      </c>
      <c r="BH427" s="129"/>
      <c r="BI427" s="129"/>
      <c r="BJ427" s="129">
        <f t="shared" si="267"/>
        <v>0</v>
      </c>
      <c r="BK427" s="129">
        <f t="shared" si="267"/>
        <v>0</v>
      </c>
      <c r="BL427" s="158"/>
      <c r="BM427" s="158"/>
      <c r="BN427" s="129">
        <f t="shared" si="290"/>
        <v>0</v>
      </c>
      <c r="BO427" s="129">
        <f t="shared" si="290"/>
        <v>0</v>
      </c>
      <c r="BP427" s="129">
        <f t="shared" si="290"/>
        <v>0</v>
      </c>
      <c r="BQ427" s="129">
        <f t="shared" si="290"/>
        <v>0</v>
      </c>
      <c r="BR427" s="129">
        <v>50</v>
      </c>
      <c r="BS427" s="129">
        <v>50</v>
      </c>
      <c r="BT427" s="129">
        <v>0</v>
      </c>
      <c r="BU427" s="129">
        <v>0</v>
      </c>
      <c r="BV427" s="157">
        <v>50</v>
      </c>
      <c r="BW427" s="157">
        <v>50</v>
      </c>
      <c r="BX427" s="157">
        <v>0</v>
      </c>
      <c r="BY427" s="157">
        <v>0</v>
      </c>
      <c r="BZ427" s="157">
        <v>50</v>
      </c>
      <c r="CA427" s="157">
        <v>50</v>
      </c>
      <c r="CB427" s="157">
        <v>0</v>
      </c>
      <c r="CC427" s="157">
        <v>0</v>
      </c>
      <c r="CD427" s="157">
        <v>0</v>
      </c>
      <c r="CE427" s="157">
        <v>0</v>
      </c>
      <c r="CF427" s="402"/>
      <c r="CH427" s="295" t="s">
        <v>1538</v>
      </c>
      <c r="CI427" t="s">
        <v>67</v>
      </c>
      <c r="CJ427" t="s">
        <v>1585</v>
      </c>
      <c r="CN427" s="1" t="e">
        <f>CE427-#REF!</f>
        <v>#REF!</v>
      </c>
      <c r="CP427" s="44"/>
      <c r="CQ427" s="144"/>
    </row>
    <row r="428" spans="1:95" ht="28.15" customHeight="1" collapsed="1">
      <c r="A428" s="280" t="s">
        <v>2080</v>
      </c>
      <c r="B428" s="274" t="s">
        <v>1841</v>
      </c>
      <c r="C428" s="274"/>
      <c r="D428" s="274"/>
      <c r="E428" s="274"/>
      <c r="F428" s="275"/>
      <c r="G428" s="275"/>
      <c r="H428" s="274"/>
      <c r="I428" s="274"/>
      <c r="J428" s="276">
        <f t="shared" ref="J428:BU428" si="291">J429+J435</f>
        <v>786538.7</v>
      </c>
      <c r="K428" s="276">
        <f t="shared" si="291"/>
        <v>426820.7</v>
      </c>
      <c r="L428" s="276">
        <f t="shared" si="291"/>
        <v>78161.035000000003</v>
      </c>
      <c r="M428" s="276">
        <f t="shared" si="291"/>
        <v>24729.555</v>
      </c>
      <c r="N428" s="277">
        <f t="shared" si="291"/>
        <v>220985.084</v>
      </c>
      <c r="O428" s="277">
        <f t="shared" si="291"/>
        <v>186295.084</v>
      </c>
      <c r="P428" s="277">
        <f t="shared" si="291"/>
        <v>6517</v>
      </c>
      <c r="Q428" s="277">
        <f t="shared" si="291"/>
        <v>0</v>
      </c>
      <c r="R428" s="277">
        <f t="shared" si="291"/>
        <v>271162.08400000003</v>
      </c>
      <c r="S428" s="277">
        <f t="shared" si="291"/>
        <v>239955.084</v>
      </c>
      <c r="T428" s="277">
        <f t="shared" si="291"/>
        <v>6517</v>
      </c>
      <c r="U428" s="277">
        <f t="shared" si="291"/>
        <v>0</v>
      </c>
      <c r="V428" s="277">
        <f t="shared" si="291"/>
        <v>129116.8</v>
      </c>
      <c r="W428" s="277">
        <f t="shared" si="291"/>
        <v>103534.8</v>
      </c>
      <c r="X428" s="277">
        <f t="shared" si="291"/>
        <v>1718.8000000000002</v>
      </c>
      <c r="Y428" s="277">
        <f t="shared" si="291"/>
        <v>0</v>
      </c>
      <c r="Z428" s="277">
        <f t="shared" si="291"/>
        <v>49000</v>
      </c>
      <c r="AA428" s="277">
        <f t="shared" si="291"/>
        <v>26000</v>
      </c>
      <c r="AB428" s="277">
        <f t="shared" si="291"/>
        <v>0</v>
      </c>
      <c r="AC428" s="277">
        <f t="shared" si="291"/>
        <v>0</v>
      </c>
      <c r="AD428" s="277">
        <f t="shared" si="291"/>
        <v>48924.320537</v>
      </c>
      <c r="AE428" s="277">
        <f t="shared" si="291"/>
        <v>25924.320537</v>
      </c>
      <c r="AF428" s="277">
        <f t="shared" si="291"/>
        <v>0</v>
      </c>
      <c r="AG428" s="277">
        <f t="shared" si="291"/>
        <v>0</v>
      </c>
      <c r="AH428" s="277">
        <f t="shared" si="291"/>
        <v>39323.800000000003</v>
      </c>
      <c r="AI428" s="277">
        <f t="shared" si="291"/>
        <v>38741.800000000003</v>
      </c>
      <c r="AJ428" s="277">
        <f t="shared" si="291"/>
        <v>1718.8000000000002</v>
      </c>
      <c r="AK428" s="277">
        <f t="shared" si="291"/>
        <v>0</v>
      </c>
      <c r="AL428" s="277">
        <f t="shared" si="291"/>
        <v>75.679463000000396</v>
      </c>
      <c r="AM428" s="277">
        <f t="shared" si="291"/>
        <v>75.679463000000396</v>
      </c>
      <c r="AN428" s="277">
        <f t="shared" si="291"/>
        <v>0</v>
      </c>
      <c r="AO428" s="277">
        <f t="shared" si="291"/>
        <v>0</v>
      </c>
      <c r="AP428" s="277">
        <f t="shared" si="291"/>
        <v>0</v>
      </c>
      <c r="AQ428" s="277">
        <f t="shared" si="291"/>
        <v>0</v>
      </c>
      <c r="AR428" s="277">
        <f t="shared" si="291"/>
        <v>0</v>
      </c>
      <c r="AS428" s="277">
        <f t="shared" si="291"/>
        <v>0</v>
      </c>
      <c r="AT428" s="277">
        <f t="shared" si="291"/>
        <v>33882.385999999999</v>
      </c>
      <c r="AU428" s="277">
        <f t="shared" si="291"/>
        <v>33300.385999999999</v>
      </c>
      <c r="AV428" s="277">
        <f t="shared" si="291"/>
        <v>0</v>
      </c>
      <c r="AW428" s="277">
        <f t="shared" si="291"/>
        <v>0</v>
      </c>
      <c r="AX428" s="277">
        <f t="shared" si="291"/>
        <v>40793</v>
      </c>
      <c r="AY428" s="277">
        <f t="shared" si="291"/>
        <v>38793</v>
      </c>
      <c r="AZ428" s="277">
        <f t="shared" si="291"/>
        <v>0</v>
      </c>
      <c r="BA428" s="277">
        <f t="shared" si="291"/>
        <v>0</v>
      </c>
      <c r="BB428" s="277">
        <f t="shared" si="291"/>
        <v>5441.4140000000007</v>
      </c>
      <c r="BC428" s="277">
        <f t="shared" si="291"/>
        <v>5441.4140000000007</v>
      </c>
      <c r="BD428" s="277">
        <f t="shared" si="291"/>
        <v>0</v>
      </c>
      <c r="BE428" s="277">
        <f t="shared" si="291"/>
        <v>0</v>
      </c>
      <c r="BF428" s="277">
        <f t="shared" si="291"/>
        <v>5441.4140000000007</v>
      </c>
      <c r="BG428" s="277">
        <f t="shared" si="291"/>
        <v>5441.4140000000007</v>
      </c>
      <c r="BH428" s="277">
        <f t="shared" si="291"/>
        <v>0</v>
      </c>
      <c r="BI428" s="277">
        <f t="shared" si="291"/>
        <v>0</v>
      </c>
      <c r="BJ428" s="277">
        <f t="shared" si="291"/>
        <v>40793</v>
      </c>
      <c r="BK428" s="277">
        <f t="shared" si="291"/>
        <v>38793</v>
      </c>
      <c r="BL428" s="277">
        <f t="shared" si="291"/>
        <v>0</v>
      </c>
      <c r="BM428" s="277">
        <f t="shared" si="291"/>
        <v>0</v>
      </c>
      <c r="BN428" s="277">
        <f t="shared" si="291"/>
        <v>91868.284</v>
      </c>
      <c r="BO428" s="277">
        <f t="shared" si="291"/>
        <v>82760.284</v>
      </c>
      <c r="BP428" s="277">
        <f t="shared" si="291"/>
        <v>4798.2</v>
      </c>
      <c r="BQ428" s="277">
        <f t="shared" si="291"/>
        <v>0</v>
      </c>
      <c r="BR428" s="277">
        <f t="shared" si="291"/>
        <v>317872.08400000003</v>
      </c>
      <c r="BS428" s="277">
        <f t="shared" si="291"/>
        <v>215956.084</v>
      </c>
      <c r="BT428" s="277">
        <f t="shared" si="291"/>
        <v>6517</v>
      </c>
      <c r="BU428" s="277">
        <f t="shared" si="291"/>
        <v>0</v>
      </c>
      <c r="BV428" s="276">
        <f t="shared" ref="BV428:CE428" si="292">BV429+BV435</f>
        <v>366748.48</v>
      </c>
      <c r="BW428" s="276">
        <f t="shared" si="292"/>
        <v>264832.48</v>
      </c>
      <c r="BX428" s="276">
        <f t="shared" si="292"/>
        <v>6517</v>
      </c>
      <c r="BY428" s="276">
        <f t="shared" si="292"/>
        <v>0</v>
      </c>
      <c r="BZ428" s="276">
        <f t="shared" si="292"/>
        <v>346223.57</v>
      </c>
      <c r="CA428" s="276">
        <f t="shared" si="292"/>
        <v>244307.57</v>
      </c>
      <c r="CB428" s="276">
        <f t="shared" si="292"/>
        <v>6517</v>
      </c>
      <c r="CC428" s="276">
        <f t="shared" si="292"/>
        <v>0</v>
      </c>
      <c r="CD428" s="276">
        <f t="shared" si="292"/>
        <v>0</v>
      </c>
      <c r="CE428" s="276">
        <f t="shared" si="292"/>
        <v>20524.910000000003</v>
      </c>
      <c r="CF428" s="400"/>
      <c r="CN428" s="1" t="e">
        <f>CE428-#REF!</f>
        <v>#REF!</v>
      </c>
      <c r="CP428" s="44"/>
      <c r="CQ428" s="144"/>
    </row>
    <row r="429" spans="1:95" ht="28.15" customHeight="1">
      <c r="A429" s="280" t="s">
        <v>1578</v>
      </c>
      <c r="B429" s="281" t="s">
        <v>1842</v>
      </c>
      <c r="C429" s="281"/>
      <c r="D429" s="281"/>
      <c r="E429" s="281"/>
      <c r="F429" s="282"/>
      <c r="G429" s="282"/>
      <c r="H429" s="281"/>
      <c r="I429" s="281"/>
      <c r="J429" s="283">
        <f t="shared" ref="J429:BU429" si="293">J430+J434</f>
        <v>354085</v>
      </c>
      <c r="K429" s="283">
        <f t="shared" si="293"/>
        <v>115858</v>
      </c>
      <c r="L429" s="283">
        <f t="shared" si="293"/>
        <v>78161.035000000003</v>
      </c>
      <c r="M429" s="283">
        <f t="shared" si="293"/>
        <v>24729.555</v>
      </c>
      <c r="N429" s="284">
        <f t="shared" si="293"/>
        <v>87847</v>
      </c>
      <c r="O429" s="284">
        <f t="shared" si="293"/>
        <v>53455</v>
      </c>
      <c r="P429" s="284">
        <f t="shared" si="293"/>
        <v>6517</v>
      </c>
      <c r="Q429" s="284">
        <f t="shared" si="293"/>
        <v>0</v>
      </c>
      <c r="R429" s="284">
        <f t="shared" si="293"/>
        <v>84364</v>
      </c>
      <c r="S429" s="284">
        <f t="shared" si="293"/>
        <v>53455</v>
      </c>
      <c r="T429" s="284">
        <f t="shared" si="293"/>
        <v>6517</v>
      </c>
      <c r="U429" s="284">
        <f t="shared" si="293"/>
        <v>0</v>
      </c>
      <c r="V429" s="284">
        <f t="shared" si="293"/>
        <v>67365.8</v>
      </c>
      <c r="W429" s="284">
        <f t="shared" si="293"/>
        <v>41783.800000000003</v>
      </c>
      <c r="X429" s="284">
        <f t="shared" si="293"/>
        <v>1718.8000000000002</v>
      </c>
      <c r="Y429" s="284">
        <f t="shared" si="293"/>
        <v>0</v>
      </c>
      <c r="Z429" s="284">
        <f t="shared" si="293"/>
        <v>38695</v>
      </c>
      <c r="AA429" s="284">
        <f t="shared" si="293"/>
        <v>15695</v>
      </c>
      <c r="AB429" s="284">
        <f t="shared" si="293"/>
        <v>0</v>
      </c>
      <c r="AC429" s="284">
        <f t="shared" si="293"/>
        <v>0</v>
      </c>
      <c r="AD429" s="284">
        <f t="shared" si="293"/>
        <v>38619.320537</v>
      </c>
      <c r="AE429" s="284">
        <f t="shared" si="293"/>
        <v>15619.320537</v>
      </c>
      <c r="AF429" s="284">
        <f t="shared" si="293"/>
        <v>0</v>
      </c>
      <c r="AG429" s="284">
        <f t="shared" si="293"/>
        <v>0</v>
      </c>
      <c r="AH429" s="284">
        <f t="shared" si="293"/>
        <v>26670.799999999999</v>
      </c>
      <c r="AI429" s="284">
        <f t="shared" si="293"/>
        <v>26088.799999999999</v>
      </c>
      <c r="AJ429" s="284">
        <f t="shared" si="293"/>
        <v>1718.8000000000002</v>
      </c>
      <c r="AK429" s="284">
        <f t="shared" si="293"/>
        <v>0</v>
      </c>
      <c r="AL429" s="284">
        <f t="shared" si="293"/>
        <v>75.679463000000396</v>
      </c>
      <c r="AM429" s="284">
        <f t="shared" si="293"/>
        <v>75.679463000000396</v>
      </c>
      <c r="AN429" s="284">
        <f t="shared" si="293"/>
        <v>0</v>
      </c>
      <c r="AO429" s="284">
        <f t="shared" si="293"/>
        <v>0</v>
      </c>
      <c r="AP429" s="284">
        <f t="shared" si="293"/>
        <v>0</v>
      </c>
      <c r="AQ429" s="284">
        <f t="shared" si="293"/>
        <v>0</v>
      </c>
      <c r="AR429" s="284">
        <f t="shared" si="293"/>
        <v>0</v>
      </c>
      <c r="AS429" s="284">
        <f t="shared" si="293"/>
        <v>0</v>
      </c>
      <c r="AT429" s="284">
        <f t="shared" si="293"/>
        <v>26670.799999999999</v>
      </c>
      <c r="AU429" s="284">
        <f t="shared" si="293"/>
        <v>26088.799999999999</v>
      </c>
      <c r="AV429" s="284">
        <f t="shared" si="293"/>
        <v>0</v>
      </c>
      <c r="AW429" s="284">
        <f t="shared" si="293"/>
        <v>0</v>
      </c>
      <c r="AX429" s="284">
        <f t="shared" si="293"/>
        <v>2000</v>
      </c>
      <c r="AY429" s="284">
        <f t="shared" si="293"/>
        <v>0</v>
      </c>
      <c r="AZ429" s="284">
        <f t="shared" si="293"/>
        <v>0</v>
      </c>
      <c r="BA429" s="284">
        <f t="shared" si="293"/>
        <v>0</v>
      </c>
      <c r="BB429" s="284">
        <f t="shared" si="293"/>
        <v>0</v>
      </c>
      <c r="BC429" s="284">
        <f t="shared" si="293"/>
        <v>0</v>
      </c>
      <c r="BD429" s="284">
        <f t="shared" si="293"/>
        <v>0</v>
      </c>
      <c r="BE429" s="284">
        <f t="shared" si="293"/>
        <v>0</v>
      </c>
      <c r="BF429" s="284">
        <f t="shared" si="293"/>
        <v>0</v>
      </c>
      <c r="BG429" s="284">
        <f t="shared" si="293"/>
        <v>0</v>
      </c>
      <c r="BH429" s="284">
        <f t="shared" si="293"/>
        <v>0</v>
      </c>
      <c r="BI429" s="284">
        <f t="shared" si="293"/>
        <v>0</v>
      </c>
      <c r="BJ429" s="284">
        <f t="shared" si="293"/>
        <v>2000</v>
      </c>
      <c r="BK429" s="284">
        <f t="shared" si="293"/>
        <v>0</v>
      </c>
      <c r="BL429" s="284">
        <f t="shared" si="293"/>
        <v>0</v>
      </c>
      <c r="BM429" s="284">
        <f t="shared" si="293"/>
        <v>0</v>
      </c>
      <c r="BN429" s="284">
        <f t="shared" si="293"/>
        <v>20481.199999999997</v>
      </c>
      <c r="BO429" s="284">
        <f t="shared" si="293"/>
        <v>11671.199999999997</v>
      </c>
      <c r="BP429" s="284">
        <f t="shared" si="293"/>
        <v>4798.2</v>
      </c>
      <c r="BQ429" s="284">
        <f t="shared" si="293"/>
        <v>0</v>
      </c>
      <c r="BR429" s="284">
        <f t="shared" si="293"/>
        <v>131073</v>
      </c>
      <c r="BS429" s="284">
        <f t="shared" si="293"/>
        <v>53455</v>
      </c>
      <c r="BT429" s="284">
        <f t="shared" si="293"/>
        <v>6517</v>
      </c>
      <c r="BU429" s="284">
        <f t="shared" si="293"/>
        <v>0</v>
      </c>
      <c r="BV429" s="283">
        <f t="shared" ref="BV429:CE429" si="294">BV430+BV434</f>
        <v>131073</v>
      </c>
      <c r="BW429" s="283">
        <f t="shared" si="294"/>
        <v>53455</v>
      </c>
      <c r="BX429" s="283">
        <f t="shared" si="294"/>
        <v>6517</v>
      </c>
      <c r="BY429" s="283">
        <f t="shared" si="294"/>
        <v>0</v>
      </c>
      <c r="BZ429" s="283">
        <f t="shared" si="294"/>
        <v>131073</v>
      </c>
      <c r="CA429" s="283">
        <f t="shared" si="294"/>
        <v>53455</v>
      </c>
      <c r="CB429" s="283">
        <f t="shared" si="294"/>
        <v>6517</v>
      </c>
      <c r="CC429" s="283">
        <f t="shared" si="294"/>
        <v>0</v>
      </c>
      <c r="CD429" s="283">
        <f t="shared" si="294"/>
        <v>0</v>
      </c>
      <c r="CE429" s="283">
        <f t="shared" si="294"/>
        <v>0</v>
      </c>
      <c r="CF429" s="281"/>
      <c r="CN429" s="1" t="e">
        <f>CE429-#REF!</f>
        <v>#REF!</v>
      </c>
      <c r="CP429" s="44"/>
      <c r="CQ429" s="144"/>
    </row>
    <row r="430" spans="1:95" ht="28.15" customHeight="1">
      <c r="A430" s="279" t="s">
        <v>2091</v>
      </c>
      <c r="B430" s="292" t="s">
        <v>1844</v>
      </c>
      <c r="C430" s="281"/>
      <c r="D430" s="281"/>
      <c r="E430" s="281"/>
      <c r="F430" s="282"/>
      <c r="G430" s="282"/>
      <c r="H430" s="281"/>
      <c r="I430" s="281"/>
      <c r="J430" s="283">
        <f t="shared" ref="J430:BU430" si="295">SUM(J431:J433)</f>
        <v>354085</v>
      </c>
      <c r="K430" s="283">
        <f t="shared" si="295"/>
        <v>115858</v>
      </c>
      <c r="L430" s="283">
        <f t="shared" si="295"/>
        <v>78161.035000000003</v>
      </c>
      <c r="M430" s="283">
        <f t="shared" si="295"/>
        <v>24729.555</v>
      </c>
      <c r="N430" s="284">
        <f t="shared" si="295"/>
        <v>87847</v>
      </c>
      <c r="O430" s="284">
        <f t="shared" si="295"/>
        <v>53455</v>
      </c>
      <c r="P430" s="284">
        <f t="shared" si="295"/>
        <v>6517</v>
      </c>
      <c r="Q430" s="284">
        <f t="shared" si="295"/>
        <v>0</v>
      </c>
      <c r="R430" s="284">
        <f t="shared" si="295"/>
        <v>84364</v>
      </c>
      <c r="S430" s="284">
        <f t="shared" si="295"/>
        <v>53455</v>
      </c>
      <c r="T430" s="284">
        <f t="shared" si="295"/>
        <v>6517</v>
      </c>
      <c r="U430" s="284">
        <f t="shared" si="295"/>
        <v>0</v>
      </c>
      <c r="V430" s="284">
        <f t="shared" si="295"/>
        <v>67365.8</v>
      </c>
      <c r="W430" s="284">
        <f t="shared" si="295"/>
        <v>41783.800000000003</v>
      </c>
      <c r="X430" s="284">
        <f t="shared" si="295"/>
        <v>1718.8000000000002</v>
      </c>
      <c r="Y430" s="284">
        <f t="shared" si="295"/>
        <v>0</v>
      </c>
      <c r="Z430" s="284">
        <f t="shared" si="295"/>
        <v>38695</v>
      </c>
      <c r="AA430" s="284">
        <f t="shared" si="295"/>
        <v>15695</v>
      </c>
      <c r="AB430" s="284">
        <f t="shared" si="295"/>
        <v>0</v>
      </c>
      <c r="AC430" s="284">
        <f t="shared" si="295"/>
        <v>0</v>
      </c>
      <c r="AD430" s="284">
        <f t="shared" si="295"/>
        <v>38619.320537</v>
      </c>
      <c r="AE430" s="284">
        <f t="shared" si="295"/>
        <v>15619.320537</v>
      </c>
      <c r="AF430" s="284">
        <f t="shared" si="295"/>
        <v>0</v>
      </c>
      <c r="AG430" s="284">
        <f t="shared" si="295"/>
        <v>0</v>
      </c>
      <c r="AH430" s="284">
        <f t="shared" si="295"/>
        <v>26670.799999999999</v>
      </c>
      <c r="AI430" s="284">
        <f t="shared" si="295"/>
        <v>26088.799999999999</v>
      </c>
      <c r="AJ430" s="284">
        <f t="shared" si="295"/>
        <v>1718.8000000000002</v>
      </c>
      <c r="AK430" s="284">
        <f t="shared" si="295"/>
        <v>0</v>
      </c>
      <c r="AL430" s="284">
        <f t="shared" si="295"/>
        <v>75.679463000000396</v>
      </c>
      <c r="AM430" s="284">
        <f t="shared" si="295"/>
        <v>75.679463000000396</v>
      </c>
      <c r="AN430" s="284">
        <f t="shared" si="295"/>
        <v>0</v>
      </c>
      <c r="AO430" s="284">
        <f t="shared" si="295"/>
        <v>0</v>
      </c>
      <c r="AP430" s="284">
        <f t="shared" si="295"/>
        <v>0</v>
      </c>
      <c r="AQ430" s="284">
        <f t="shared" si="295"/>
        <v>0</v>
      </c>
      <c r="AR430" s="284">
        <f t="shared" si="295"/>
        <v>0</v>
      </c>
      <c r="AS430" s="284">
        <f t="shared" si="295"/>
        <v>0</v>
      </c>
      <c r="AT430" s="284">
        <f t="shared" si="295"/>
        <v>26670.799999999999</v>
      </c>
      <c r="AU430" s="284">
        <f t="shared" si="295"/>
        <v>26088.799999999999</v>
      </c>
      <c r="AV430" s="284">
        <f t="shared" si="295"/>
        <v>0</v>
      </c>
      <c r="AW430" s="284">
        <f t="shared" si="295"/>
        <v>0</v>
      </c>
      <c r="AX430" s="284">
        <f t="shared" si="295"/>
        <v>2000</v>
      </c>
      <c r="AY430" s="284">
        <f t="shared" si="295"/>
        <v>0</v>
      </c>
      <c r="AZ430" s="284">
        <f t="shared" si="295"/>
        <v>0</v>
      </c>
      <c r="BA430" s="284">
        <f t="shared" si="295"/>
        <v>0</v>
      </c>
      <c r="BB430" s="284">
        <f t="shared" si="295"/>
        <v>0</v>
      </c>
      <c r="BC430" s="284">
        <f t="shared" si="295"/>
        <v>0</v>
      </c>
      <c r="BD430" s="284">
        <f t="shared" si="295"/>
        <v>0</v>
      </c>
      <c r="BE430" s="284">
        <f t="shared" si="295"/>
        <v>0</v>
      </c>
      <c r="BF430" s="284">
        <f t="shared" si="295"/>
        <v>0</v>
      </c>
      <c r="BG430" s="284">
        <f t="shared" si="295"/>
        <v>0</v>
      </c>
      <c r="BH430" s="284">
        <f t="shared" si="295"/>
        <v>0</v>
      </c>
      <c r="BI430" s="284">
        <f t="shared" si="295"/>
        <v>0</v>
      </c>
      <c r="BJ430" s="284">
        <f t="shared" si="295"/>
        <v>2000</v>
      </c>
      <c r="BK430" s="284">
        <f t="shared" si="295"/>
        <v>0</v>
      </c>
      <c r="BL430" s="284">
        <f t="shared" si="295"/>
        <v>0</v>
      </c>
      <c r="BM430" s="284">
        <f t="shared" si="295"/>
        <v>0</v>
      </c>
      <c r="BN430" s="284">
        <f t="shared" si="295"/>
        <v>20481.199999999997</v>
      </c>
      <c r="BO430" s="284">
        <f t="shared" si="295"/>
        <v>11671.199999999997</v>
      </c>
      <c r="BP430" s="284">
        <f t="shared" si="295"/>
        <v>4798.2</v>
      </c>
      <c r="BQ430" s="284">
        <f t="shared" si="295"/>
        <v>0</v>
      </c>
      <c r="BR430" s="284">
        <f t="shared" si="295"/>
        <v>131073</v>
      </c>
      <c r="BS430" s="284">
        <f t="shared" si="295"/>
        <v>53455</v>
      </c>
      <c r="BT430" s="284">
        <f t="shared" si="295"/>
        <v>6517</v>
      </c>
      <c r="BU430" s="284">
        <f t="shared" si="295"/>
        <v>0</v>
      </c>
      <c r="BV430" s="283">
        <f t="shared" ref="BV430:CE430" si="296">SUM(BV431:BV433)</f>
        <v>131073</v>
      </c>
      <c r="BW430" s="283">
        <f t="shared" si="296"/>
        <v>53455</v>
      </c>
      <c r="BX430" s="283">
        <f t="shared" si="296"/>
        <v>6517</v>
      </c>
      <c r="BY430" s="283">
        <f t="shared" si="296"/>
        <v>0</v>
      </c>
      <c r="BZ430" s="283">
        <f t="shared" si="296"/>
        <v>131073</v>
      </c>
      <c r="CA430" s="283">
        <f t="shared" si="296"/>
        <v>53455</v>
      </c>
      <c r="CB430" s="283">
        <f t="shared" si="296"/>
        <v>6517</v>
      </c>
      <c r="CC430" s="283">
        <f t="shared" si="296"/>
        <v>0</v>
      </c>
      <c r="CD430" s="283">
        <f t="shared" si="296"/>
        <v>0</v>
      </c>
      <c r="CE430" s="283">
        <f t="shared" si="296"/>
        <v>0</v>
      </c>
      <c r="CF430" s="281"/>
      <c r="CN430" s="1" t="e">
        <f>CE430-#REF!</f>
        <v>#REF!</v>
      </c>
      <c r="CP430" s="44"/>
      <c r="CQ430" s="144"/>
    </row>
    <row r="431" spans="1:95" ht="34.5" customHeight="1">
      <c r="A431" s="285">
        <v>1</v>
      </c>
      <c r="B431" s="233" t="s">
        <v>2092</v>
      </c>
      <c r="C431" s="211" t="s">
        <v>54</v>
      </c>
      <c r="D431" s="211"/>
      <c r="E431" s="211"/>
      <c r="F431" s="214" t="s">
        <v>9</v>
      </c>
      <c r="G431" s="221"/>
      <c r="H431" s="214" t="s">
        <v>2093</v>
      </c>
      <c r="I431" s="214" t="s">
        <v>2094</v>
      </c>
      <c r="J431" s="293">
        <v>109219</v>
      </c>
      <c r="K431" s="223">
        <v>59299</v>
      </c>
      <c r="L431" s="157">
        <v>36700</v>
      </c>
      <c r="M431" s="223">
        <v>10000</v>
      </c>
      <c r="N431" s="129">
        <v>70853</v>
      </c>
      <c r="O431" s="129">
        <v>44370</v>
      </c>
      <c r="P431" s="129">
        <v>6517</v>
      </c>
      <c r="Q431" s="129">
        <v>0</v>
      </c>
      <c r="R431" s="224">
        <v>67370</v>
      </c>
      <c r="S431" s="224">
        <v>44370</v>
      </c>
      <c r="T431" s="224">
        <f>10000-3483</f>
        <v>6517</v>
      </c>
      <c r="U431" s="158"/>
      <c r="V431" s="129">
        <f t="shared" ref="V431:Y434" si="297">Z431+AH431+AX431</f>
        <v>59088.800000000003</v>
      </c>
      <c r="W431" s="129">
        <f t="shared" si="297"/>
        <v>36088.800000000003</v>
      </c>
      <c r="X431" s="129">
        <f t="shared" si="297"/>
        <v>1718.8000000000002</v>
      </c>
      <c r="Y431" s="129">
        <f t="shared" si="297"/>
        <v>0</v>
      </c>
      <c r="Z431" s="158">
        <v>33000</v>
      </c>
      <c r="AA431" s="158">
        <v>10000</v>
      </c>
      <c r="AB431" s="158"/>
      <c r="AC431" s="158"/>
      <c r="AD431" s="158">
        <v>33000</v>
      </c>
      <c r="AE431" s="158">
        <v>10000</v>
      </c>
      <c r="AF431" s="158"/>
      <c r="AG431" s="158"/>
      <c r="AH431" s="158">
        <v>26088.799999999999</v>
      </c>
      <c r="AI431" s="158">
        <f>8000+18088.8</f>
        <v>26088.799999999999</v>
      </c>
      <c r="AJ431" s="158">
        <f>6718.8-5000</f>
        <v>1718.8000000000002</v>
      </c>
      <c r="AK431" s="158"/>
      <c r="AL431" s="129">
        <f t="shared" ref="AL431:AM433" si="298">Z431-AD431</f>
        <v>0</v>
      </c>
      <c r="AM431" s="129">
        <f t="shared" si="298"/>
        <v>0</v>
      </c>
      <c r="AN431" s="129"/>
      <c r="AO431" s="129"/>
      <c r="AP431" s="129"/>
      <c r="AQ431" s="129"/>
      <c r="AR431" s="129"/>
      <c r="AS431" s="129"/>
      <c r="AT431" s="129">
        <v>26088.799999999999</v>
      </c>
      <c r="AU431" s="129">
        <v>26088.799999999999</v>
      </c>
      <c r="AV431" s="129"/>
      <c r="AW431" s="129"/>
      <c r="AX431" s="158"/>
      <c r="AY431" s="158"/>
      <c r="AZ431" s="158"/>
      <c r="BA431" s="158"/>
      <c r="BB431" s="129">
        <f t="shared" ref="BB431:BC433" si="299">AH431-AT431</f>
        <v>0</v>
      </c>
      <c r="BC431" s="129">
        <f t="shared" si="299"/>
        <v>0</v>
      </c>
      <c r="BD431" s="129"/>
      <c r="BE431" s="129"/>
      <c r="BF431" s="129">
        <f t="shared" si="271"/>
        <v>0</v>
      </c>
      <c r="BG431" s="129">
        <f t="shared" si="266"/>
        <v>0</v>
      </c>
      <c r="BH431" s="129"/>
      <c r="BI431" s="129"/>
      <c r="BJ431" s="129">
        <f t="shared" si="267"/>
        <v>0</v>
      </c>
      <c r="BK431" s="129">
        <f t="shared" si="267"/>
        <v>0</v>
      </c>
      <c r="BL431" s="158"/>
      <c r="BM431" s="158"/>
      <c r="BN431" s="129">
        <f t="shared" ref="BN431:BQ434" si="300">N431-V431</f>
        <v>11764.199999999997</v>
      </c>
      <c r="BO431" s="129">
        <f t="shared" si="300"/>
        <v>8281.1999999999971</v>
      </c>
      <c r="BP431" s="129">
        <f t="shared" si="300"/>
        <v>4798.2</v>
      </c>
      <c r="BQ431" s="129">
        <f t="shared" si="300"/>
        <v>0</v>
      </c>
      <c r="BR431" s="129">
        <f>67370+3483</f>
        <v>70853</v>
      </c>
      <c r="BS431" s="129">
        <v>44370</v>
      </c>
      <c r="BT431" s="129">
        <v>6517</v>
      </c>
      <c r="BU431" s="129">
        <v>0</v>
      </c>
      <c r="BV431" s="157">
        <f>67370+3483</f>
        <v>70853</v>
      </c>
      <c r="BW431" s="157">
        <v>44370</v>
      </c>
      <c r="BX431" s="157">
        <v>6517</v>
      </c>
      <c r="BY431" s="157">
        <v>0</v>
      </c>
      <c r="BZ431" s="157">
        <f>67370+3483</f>
        <v>70853</v>
      </c>
      <c r="CA431" s="157">
        <v>44370</v>
      </c>
      <c r="CB431" s="157">
        <v>6517</v>
      </c>
      <c r="CC431" s="157">
        <v>0</v>
      </c>
      <c r="CD431" s="157">
        <f t="shared" si="256"/>
        <v>0</v>
      </c>
      <c r="CE431" s="157">
        <f t="shared" si="257"/>
        <v>0</v>
      </c>
      <c r="CF431" s="402"/>
      <c r="CG431" s="44"/>
      <c r="CH431" s="295" t="s">
        <v>1547</v>
      </c>
      <c r="CI431" t="s">
        <v>67</v>
      </c>
      <c r="CJ431" t="s">
        <v>1582</v>
      </c>
      <c r="CK431" t="s">
        <v>1560</v>
      </c>
      <c r="CN431" s="1" t="e">
        <f>CE431-#REF!</f>
        <v>#REF!</v>
      </c>
      <c r="CP431" s="44"/>
      <c r="CQ431" s="144"/>
    </row>
    <row r="432" spans="1:95" ht="30" customHeight="1">
      <c r="A432" s="285">
        <v>2</v>
      </c>
      <c r="B432" s="233" t="s">
        <v>2095</v>
      </c>
      <c r="C432" s="211" t="s">
        <v>2001</v>
      </c>
      <c r="D432" s="211"/>
      <c r="E432" s="211"/>
      <c r="F432" s="214" t="s">
        <v>9</v>
      </c>
      <c r="G432" s="221"/>
      <c r="H432" s="214" t="s">
        <v>1702</v>
      </c>
      <c r="I432" s="214" t="s">
        <v>2096</v>
      </c>
      <c r="J432" s="293">
        <v>47170</v>
      </c>
      <c r="K432" s="223">
        <v>47170</v>
      </c>
      <c r="L432" s="157">
        <v>37909.449999999997</v>
      </c>
      <c r="M432" s="223">
        <v>14729.555</v>
      </c>
      <c r="N432" s="129">
        <v>5695</v>
      </c>
      <c r="O432" s="129">
        <v>5695</v>
      </c>
      <c r="P432" s="129">
        <v>0</v>
      </c>
      <c r="Q432" s="129">
        <v>0</v>
      </c>
      <c r="R432" s="224">
        <v>5695</v>
      </c>
      <c r="S432" s="224">
        <v>5695</v>
      </c>
      <c r="T432" s="224"/>
      <c r="U432" s="158"/>
      <c r="V432" s="129">
        <f t="shared" si="297"/>
        <v>5695</v>
      </c>
      <c r="W432" s="129">
        <f t="shared" si="297"/>
        <v>5695</v>
      </c>
      <c r="X432" s="129">
        <f t="shared" si="297"/>
        <v>0</v>
      </c>
      <c r="Y432" s="129">
        <f t="shared" si="297"/>
        <v>0</v>
      </c>
      <c r="Z432" s="158">
        <v>5695</v>
      </c>
      <c r="AA432" s="158">
        <v>5695</v>
      </c>
      <c r="AB432" s="158"/>
      <c r="AC432" s="158"/>
      <c r="AD432" s="158">
        <v>5619.3205369999996</v>
      </c>
      <c r="AE432" s="158">
        <v>5619.3205369999996</v>
      </c>
      <c r="AF432" s="158"/>
      <c r="AG432" s="158"/>
      <c r="AH432" s="158"/>
      <c r="AI432" s="158"/>
      <c r="AJ432" s="158"/>
      <c r="AK432" s="158"/>
      <c r="AL432" s="129">
        <f t="shared" si="298"/>
        <v>75.679463000000396</v>
      </c>
      <c r="AM432" s="129">
        <f t="shared" si="298"/>
        <v>75.679463000000396</v>
      </c>
      <c r="AN432" s="129"/>
      <c r="AO432" s="129"/>
      <c r="AP432" s="129"/>
      <c r="AQ432" s="129"/>
      <c r="AR432" s="129"/>
      <c r="AS432" s="129"/>
      <c r="AT432" s="129"/>
      <c r="AU432" s="129"/>
      <c r="AV432" s="129"/>
      <c r="AW432" s="129"/>
      <c r="AX432" s="158">
        <f>AY432</f>
        <v>0</v>
      </c>
      <c r="AY432" s="158"/>
      <c r="AZ432" s="158"/>
      <c r="BA432" s="158"/>
      <c r="BB432" s="129">
        <f t="shared" si="299"/>
        <v>0</v>
      </c>
      <c r="BC432" s="129">
        <f t="shared" si="299"/>
        <v>0</v>
      </c>
      <c r="BD432" s="129"/>
      <c r="BE432" s="129"/>
      <c r="BF432" s="129">
        <f t="shared" si="271"/>
        <v>0</v>
      </c>
      <c r="BG432" s="129">
        <f t="shared" si="266"/>
        <v>0</v>
      </c>
      <c r="BH432" s="129"/>
      <c r="BI432" s="129"/>
      <c r="BJ432" s="129">
        <f t="shared" si="267"/>
        <v>0</v>
      </c>
      <c r="BK432" s="129">
        <f t="shared" si="267"/>
        <v>0</v>
      </c>
      <c r="BL432" s="158"/>
      <c r="BM432" s="158"/>
      <c r="BN432" s="129">
        <f t="shared" si="300"/>
        <v>0</v>
      </c>
      <c r="BO432" s="129">
        <f t="shared" si="300"/>
        <v>0</v>
      </c>
      <c r="BP432" s="129">
        <f t="shared" si="300"/>
        <v>0</v>
      </c>
      <c r="BQ432" s="129">
        <f t="shared" si="300"/>
        <v>0</v>
      </c>
      <c r="BR432" s="129">
        <v>5695</v>
      </c>
      <c r="BS432" s="129">
        <v>5695</v>
      </c>
      <c r="BT432" s="129">
        <v>0</v>
      </c>
      <c r="BU432" s="129">
        <v>0</v>
      </c>
      <c r="BV432" s="157">
        <v>5695</v>
      </c>
      <c r="BW432" s="157">
        <v>5695</v>
      </c>
      <c r="BX432" s="157">
        <v>0</v>
      </c>
      <c r="BY432" s="157">
        <v>0</v>
      </c>
      <c r="BZ432" s="157">
        <v>5695</v>
      </c>
      <c r="CA432" s="157">
        <v>5695</v>
      </c>
      <c r="CB432" s="157">
        <v>0</v>
      </c>
      <c r="CC432" s="157">
        <v>0</v>
      </c>
      <c r="CD432" s="157">
        <f t="shared" si="256"/>
        <v>0</v>
      </c>
      <c r="CE432" s="157">
        <f t="shared" si="257"/>
        <v>0</v>
      </c>
      <c r="CF432" s="394"/>
      <c r="CH432" s="295" t="s">
        <v>1547</v>
      </c>
      <c r="CI432" t="s">
        <v>67</v>
      </c>
      <c r="CJ432" t="s">
        <v>1582</v>
      </c>
      <c r="CK432" t="s">
        <v>1560</v>
      </c>
      <c r="CN432" s="1" t="e">
        <f>CE432-#REF!</f>
        <v>#REF!</v>
      </c>
      <c r="CP432" s="44"/>
      <c r="CQ432" s="144"/>
    </row>
    <row r="433" spans="1:95" ht="28.5" customHeight="1">
      <c r="A433" s="285">
        <v>3</v>
      </c>
      <c r="B433" s="233" t="s">
        <v>2097</v>
      </c>
      <c r="C433" s="211" t="s">
        <v>55</v>
      </c>
      <c r="D433" s="211"/>
      <c r="E433" s="211"/>
      <c r="F433" s="214" t="s">
        <v>15</v>
      </c>
      <c r="G433" s="221"/>
      <c r="H433" s="214" t="s">
        <v>1863</v>
      </c>
      <c r="I433" s="192" t="s">
        <v>2098</v>
      </c>
      <c r="J433" s="298">
        <v>197696</v>
      </c>
      <c r="K433" s="223">
        <v>9389</v>
      </c>
      <c r="L433" s="157">
        <v>3551.5849999999996</v>
      </c>
      <c r="M433" s="223"/>
      <c r="N433" s="129">
        <v>11299</v>
      </c>
      <c r="O433" s="129">
        <v>3390</v>
      </c>
      <c r="P433" s="129">
        <v>0</v>
      </c>
      <c r="Q433" s="129">
        <v>0</v>
      </c>
      <c r="R433" s="224">
        <v>11299</v>
      </c>
      <c r="S433" s="224">
        <v>3390</v>
      </c>
      <c r="T433" s="224"/>
      <c r="U433" s="158"/>
      <c r="V433" s="129">
        <f t="shared" si="297"/>
        <v>2582</v>
      </c>
      <c r="W433" s="129">
        <f t="shared" si="297"/>
        <v>0</v>
      </c>
      <c r="X433" s="129">
        <f t="shared" si="297"/>
        <v>0</v>
      </c>
      <c r="Y433" s="129">
        <f t="shared" si="297"/>
        <v>0</v>
      </c>
      <c r="Z433" s="158"/>
      <c r="AA433" s="158"/>
      <c r="AB433" s="158"/>
      <c r="AC433" s="158"/>
      <c r="AD433" s="158"/>
      <c r="AE433" s="158"/>
      <c r="AF433" s="158"/>
      <c r="AG433" s="158"/>
      <c r="AH433" s="158">
        <v>582</v>
      </c>
      <c r="AI433" s="158"/>
      <c r="AJ433" s="158"/>
      <c r="AK433" s="158"/>
      <c r="AL433" s="129">
        <f t="shared" si="298"/>
        <v>0</v>
      </c>
      <c r="AM433" s="129">
        <f t="shared" si="298"/>
        <v>0</v>
      </c>
      <c r="AN433" s="129"/>
      <c r="AO433" s="129"/>
      <c r="AP433" s="129"/>
      <c r="AQ433" s="129"/>
      <c r="AR433" s="129"/>
      <c r="AS433" s="129"/>
      <c r="AT433" s="129">
        <v>582</v>
      </c>
      <c r="AU433" s="129">
        <v>0</v>
      </c>
      <c r="AV433" s="129"/>
      <c r="AW433" s="129"/>
      <c r="AX433" s="158">
        <v>2000</v>
      </c>
      <c r="AY433" s="158"/>
      <c r="AZ433" s="158"/>
      <c r="BA433" s="158"/>
      <c r="BB433" s="129">
        <f t="shared" si="299"/>
        <v>0</v>
      </c>
      <c r="BC433" s="129">
        <f t="shared" si="299"/>
        <v>0</v>
      </c>
      <c r="BD433" s="129"/>
      <c r="BE433" s="129"/>
      <c r="BF433" s="129">
        <f t="shared" si="271"/>
        <v>0</v>
      </c>
      <c r="BG433" s="129">
        <f t="shared" si="266"/>
        <v>0</v>
      </c>
      <c r="BH433" s="129"/>
      <c r="BI433" s="129"/>
      <c r="BJ433" s="129">
        <f t="shared" si="267"/>
        <v>2000</v>
      </c>
      <c r="BK433" s="129">
        <f t="shared" si="267"/>
        <v>0</v>
      </c>
      <c r="BL433" s="158"/>
      <c r="BM433" s="158"/>
      <c r="BN433" s="129">
        <f t="shared" si="300"/>
        <v>8717</v>
      </c>
      <c r="BO433" s="129">
        <f t="shared" si="300"/>
        <v>3390</v>
      </c>
      <c r="BP433" s="129">
        <f t="shared" si="300"/>
        <v>0</v>
      </c>
      <c r="BQ433" s="129">
        <f t="shared" si="300"/>
        <v>0</v>
      </c>
      <c r="BR433" s="129">
        <v>54525</v>
      </c>
      <c r="BS433" s="129">
        <v>3390</v>
      </c>
      <c r="BT433" s="129">
        <v>0</v>
      </c>
      <c r="BU433" s="129">
        <v>0</v>
      </c>
      <c r="BV433" s="157">
        <v>54525</v>
      </c>
      <c r="BW433" s="157">
        <v>3390</v>
      </c>
      <c r="BX433" s="157">
        <v>0</v>
      </c>
      <c r="BY433" s="157">
        <v>0</v>
      </c>
      <c r="BZ433" s="157">
        <v>54525</v>
      </c>
      <c r="CA433" s="157">
        <v>3390</v>
      </c>
      <c r="CB433" s="157">
        <v>0</v>
      </c>
      <c r="CC433" s="157">
        <v>0</v>
      </c>
      <c r="CD433" s="157">
        <f t="shared" si="256"/>
        <v>0</v>
      </c>
      <c r="CE433" s="157">
        <f t="shared" si="257"/>
        <v>0</v>
      </c>
      <c r="CF433" s="402"/>
      <c r="CH433" s="295" t="s">
        <v>1547</v>
      </c>
      <c r="CI433" t="s">
        <v>67</v>
      </c>
      <c r="CJ433" t="s">
        <v>1582</v>
      </c>
      <c r="CK433" t="s">
        <v>1560</v>
      </c>
      <c r="CN433" s="1" t="e">
        <f>CE433-#REF!</f>
        <v>#REF!</v>
      </c>
      <c r="CP433" s="44"/>
      <c r="CQ433" s="144"/>
    </row>
    <row r="434" spans="1:95" ht="28.15" customHeight="1">
      <c r="A434" s="279" t="s">
        <v>1891</v>
      </c>
      <c r="B434" s="292" t="s">
        <v>1892</v>
      </c>
      <c r="C434" s="274"/>
      <c r="D434" s="274"/>
      <c r="E434" s="274"/>
      <c r="F434" s="275"/>
      <c r="G434" s="275"/>
      <c r="H434" s="274"/>
      <c r="I434" s="274"/>
      <c r="J434" s="276"/>
      <c r="K434" s="276"/>
      <c r="L434" s="157">
        <v>0</v>
      </c>
      <c r="M434" s="276">
        <v>0</v>
      </c>
      <c r="N434" s="129">
        <v>0</v>
      </c>
      <c r="O434" s="129">
        <v>0</v>
      </c>
      <c r="P434" s="129">
        <v>0</v>
      </c>
      <c r="Q434" s="129">
        <v>0</v>
      </c>
      <c r="R434" s="277"/>
      <c r="S434" s="277"/>
      <c r="T434" s="277"/>
      <c r="U434" s="277"/>
      <c r="V434" s="129">
        <f t="shared" si="297"/>
        <v>0</v>
      </c>
      <c r="W434" s="129">
        <f t="shared" si="297"/>
        <v>0</v>
      </c>
      <c r="X434" s="129">
        <f t="shared" si="297"/>
        <v>0</v>
      </c>
      <c r="Y434" s="129">
        <f t="shared" si="297"/>
        <v>0</v>
      </c>
      <c r="Z434" s="277"/>
      <c r="AA434" s="277"/>
      <c r="AB434" s="277"/>
      <c r="AC434" s="277"/>
      <c r="AD434" s="277"/>
      <c r="AE434" s="277"/>
      <c r="AF434" s="277"/>
      <c r="AG434" s="277"/>
      <c r="AH434" s="277"/>
      <c r="AI434" s="277"/>
      <c r="AJ434" s="277"/>
      <c r="AK434" s="277"/>
      <c r="AL434" s="277"/>
      <c r="AM434" s="277"/>
      <c r="AN434" s="277"/>
      <c r="AO434" s="277"/>
      <c r="AP434" s="277"/>
      <c r="AQ434" s="277"/>
      <c r="AR434" s="277"/>
      <c r="AS434" s="277"/>
      <c r="AT434" s="129">
        <f>AH434+AL434</f>
        <v>0</v>
      </c>
      <c r="AU434" s="129">
        <f>AI434+AM434</f>
        <v>0</v>
      </c>
      <c r="AV434" s="129"/>
      <c r="AW434" s="129"/>
      <c r="AX434" s="158">
        <f>AY434</f>
        <v>0</v>
      </c>
      <c r="AY434" s="277"/>
      <c r="AZ434" s="277"/>
      <c r="BA434" s="277"/>
      <c r="BB434" s="277"/>
      <c r="BC434" s="277"/>
      <c r="BD434" s="277"/>
      <c r="BE434" s="277"/>
      <c r="BF434" s="129">
        <f t="shared" si="271"/>
        <v>0</v>
      </c>
      <c r="BG434" s="129">
        <f t="shared" si="266"/>
        <v>0</v>
      </c>
      <c r="BH434" s="129"/>
      <c r="BI434" s="129"/>
      <c r="BJ434" s="129">
        <f t="shared" si="267"/>
        <v>0</v>
      </c>
      <c r="BK434" s="129">
        <f t="shared" si="267"/>
        <v>0</v>
      </c>
      <c r="BL434" s="277"/>
      <c r="BM434" s="277"/>
      <c r="BN434" s="129">
        <f t="shared" si="300"/>
        <v>0</v>
      </c>
      <c r="BO434" s="129">
        <f t="shared" si="300"/>
        <v>0</v>
      </c>
      <c r="BP434" s="129">
        <f t="shared" si="300"/>
        <v>0</v>
      </c>
      <c r="BQ434" s="129">
        <f t="shared" si="300"/>
        <v>0</v>
      </c>
      <c r="BR434" s="129">
        <v>0</v>
      </c>
      <c r="BS434" s="129">
        <v>0</v>
      </c>
      <c r="BT434" s="129">
        <v>0</v>
      </c>
      <c r="BU434" s="129">
        <v>0</v>
      </c>
      <c r="BV434" s="157">
        <v>0</v>
      </c>
      <c r="BW434" s="157">
        <v>0</v>
      </c>
      <c r="BX434" s="157">
        <v>0</v>
      </c>
      <c r="BY434" s="157">
        <v>0</v>
      </c>
      <c r="BZ434" s="157">
        <v>0</v>
      </c>
      <c r="CA434" s="157">
        <v>0</v>
      </c>
      <c r="CB434" s="157">
        <v>0</v>
      </c>
      <c r="CC434" s="157">
        <v>0</v>
      </c>
      <c r="CD434" s="157">
        <v>0</v>
      </c>
      <c r="CE434" s="157">
        <v>0</v>
      </c>
      <c r="CF434" s="274"/>
      <c r="CN434" s="1" t="e">
        <f>CE434-#REF!</f>
        <v>#REF!</v>
      </c>
      <c r="CP434" s="44"/>
      <c r="CQ434" s="144"/>
    </row>
    <row r="435" spans="1:95" ht="28.15" customHeight="1">
      <c r="A435" s="280" t="s">
        <v>1657</v>
      </c>
      <c r="B435" s="281" t="s">
        <v>2099</v>
      </c>
      <c r="C435" s="281"/>
      <c r="D435" s="281"/>
      <c r="E435" s="281"/>
      <c r="F435" s="282"/>
      <c r="G435" s="282"/>
      <c r="H435" s="281"/>
      <c r="I435" s="281"/>
      <c r="J435" s="283">
        <f>J436+J459</f>
        <v>432453.7</v>
      </c>
      <c r="K435" s="283">
        <f>K436+K459</f>
        <v>310962.7</v>
      </c>
      <c r="L435" s="283">
        <f>L436+L459</f>
        <v>0</v>
      </c>
      <c r="M435" s="283">
        <f>M436+M459</f>
        <v>0</v>
      </c>
      <c r="N435" s="284">
        <f t="shared" ref="N435:BY435" si="301">N436+N459</f>
        <v>133138.084</v>
      </c>
      <c r="O435" s="284">
        <f t="shared" si="301"/>
        <v>132840.084</v>
      </c>
      <c r="P435" s="284">
        <f t="shared" si="301"/>
        <v>0</v>
      </c>
      <c r="Q435" s="284">
        <f t="shared" si="301"/>
        <v>0</v>
      </c>
      <c r="R435" s="284">
        <f t="shared" si="301"/>
        <v>186798.084</v>
      </c>
      <c r="S435" s="284">
        <f t="shared" si="301"/>
        <v>186500.084</v>
      </c>
      <c r="T435" s="284">
        <f t="shared" si="301"/>
        <v>0</v>
      </c>
      <c r="U435" s="284">
        <f t="shared" si="301"/>
        <v>0</v>
      </c>
      <c r="V435" s="284">
        <f t="shared" si="301"/>
        <v>61751</v>
      </c>
      <c r="W435" s="284">
        <f t="shared" si="301"/>
        <v>61751</v>
      </c>
      <c r="X435" s="284">
        <f t="shared" si="301"/>
        <v>0</v>
      </c>
      <c r="Y435" s="284">
        <f t="shared" si="301"/>
        <v>0</v>
      </c>
      <c r="Z435" s="284">
        <f t="shared" si="301"/>
        <v>10305</v>
      </c>
      <c r="AA435" s="284">
        <f t="shared" si="301"/>
        <v>10305</v>
      </c>
      <c r="AB435" s="284">
        <f t="shared" si="301"/>
        <v>0</v>
      </c>
      <c r="AC435" s="284">
        <f t="shared" si="301"/>
        <v>0</v>
      </c>
      <c r="AD435" s="284">
        <f t="shared" si="301"/>
        <v>10305</v>
      </c>
      <c r="AE435" s="284">
        <f t="shared" si="301"/>
        <v>10305</v>
      </c>
      <c r="AF435" s="284">
        <f t="shared" si="301"/>
        <v>0</v>
      </c>
      <c r="AG435" s="284">
        <f t="shared" si="301"/>
        <v>0</v>
      </c>
      <c r="AH435" s="284">
        <f t="shared" si="301"/>
        <v>12653.000000000002</v>
      </c>
      <c r="AI435" s="284">
        <f t="shared" si="301"/>
        <v>12653.000000000002</v>
      </c>
      <c r="AJ435" s="284">
        <f t="shared" si="301"/>
        <v>0</v>
      </c>
      <c r="AK435" s="284">
        <f t="shared" si="301"/>
        <v>0</v>
      </c>
      <c r="AL435" s="284">
        <f t="shared" si="301"/>
        <v>0</v>
      </c>
      <c r="AM435" s="284">
        <f t="shared" si="301"/>
        <v>0</v>
      </c>
      <c r="AN435" s="284">
        <f t="shared" si="301"/>
        <v>0</v>
      </c>
      <c r="AO435" s="284">
        <f t="shared" si="301"/>
        <v>0</v>
      </c>
      <c r="AP435" s="284">
        <f t="shared" si="301"/>
        <v>0</v>
      </c>
      <c r="AQ435" s="284">
        <f t="shared" si="301"/>
        <v>0</v>
      </c>
      <c r="AR435" s="284">
        <f t="shared" si="301"/>
        <v>0</v>
      </c>
      <c r="AS435" s="284">
        <f t="shared" si="301"/>
        <v>0</v>
      </c>
      <c r="AT435" s="284">
        <f t="shared" si="301"/>
        <v>7211.5860000000002</v>
      </c>
      <c r="AU435" s="284">
        <f t="shared" si="301"/>
        <v>7211.5860000000002</v>
      </c>
      <c r="AV435" s="284">
        <f t="shared" si="301"/>
        <v>0</v>
      </c>
      <c r="AW435" s="284">
        <f t="shared" si="301"/>
        <v>0</v>
      </c>
      <c r="AX435" s="284">
        <f t="shared" si="301"/>
        <v>38793</v>
      </c>
      <c r="AY435" s="284">
        <f t="shared" si="301"/>
        <v>38793</v>
      </c>
      <c r="AZ435" s="284">
        <f t="shared" si="301"/>
        <v>0</v>
      </c>
      <c r="BA435" s="284">
        <f t="shared" si="301"/>
        <v>0</v>
      </c>
      <c r="BB435" s="284">
        <f t="shared" si="301"/>
        <v>5441.4140000000007</v>
      </c>
      <c r="BC435" s="284">
        <f t="shared" si="301"/>
        <v>5441.4140000000007</v>
      </c>
      <c r="BD435" s="284">
        <f t="shared" si="301"/>
        <v>0</v>
      </c>
      <c r="BE435" s="284">
        <f t="shared" si="301"/>
        <v>0</v>
      </c>
      <c r="BF435" s="284">
        <f t="shared" si="301"/>
        <v>5441.4140000000007</v>
      </c>
      <c r="BG435" s="284">
        <f t="shared" si="301"/>
        <v>5441.4140000000007</v>
      </c>
      <c r="BH435" s="284">
        <f t="shared" si="301"/>
        <v>0</v>
      </c>
      <c r="BI435" s="284">
        <f t="shared" si="301"/>
        <v>0</v>
      </c>
      <c r="BJ435" s="284">
        <f t="shared" si="301"/>
        <v>38793</v>
      </c>
      <c r="BK435" s="284">
        <f t="shared" si="301"/>
        <v>38793</v>
      </c>
      <c r="BL435" s="284">
        <f t="shared" si="301"/>
        <v>0</v>
      </c>
      <c r="BM435" s="284">
        <f t="shared" si="301"/>
        <v>0</v>
      </c>
      <c r="BN435" s="284">
        <f t="shared" si="301"/>
        <v>71387.084000000003</v>
      </c>
      <c r="BO435" s="284">
        <f t="shared" si="301"/>
        <v>71089.084000000003</v>
      </c>
      <c r="BP435" s="284">
        <f t="shared" si="301"/>
        <v>0</v>
      </c>
      <c r="BQ435" s="284">
        <f t="shared" si="301"/>
        <v>0</v>
      </c>
      <c r="BR435" s="284">
        <f t="shared" si="301"/>
        <v>186799.084</v>
      </c>
      <c r="BS435" s="284">
        <f t="shared" si="301"/>
        <v>162501.084</v>
      </c>
      <c r="BT435" s="284">
        <f t="shared" si="301"/>
        <v>0</v>
      </c>
      <c r="BU435" s="284">
        <f t="shared" si="301"/>
        <v>0</v>
      </c>
      <c r="BV435" s="283">
        <f t="shared" si="301"/>
        <v>235675.48</v>
      </c>
      <c r="BW435" s="283">
        <f t="shared" si="301"/>
        <v>211377.48</v>
      </c>
      <c r="BX435" s="283">
        <f t="shared" si="301"/>
        <v>0</v>
      </c>
      <c r="BY435" s="283">
        <f t="shared" si="301"/>
        <v>0</v>
      </c>
      <c r="BZ435" s="283">
        <f t="shared" ref="BZ435:CE435" si="302">BZ436+BZ459</f>
        <v>215150.57</v>
      </c>
      <c r="CA435" s="283">
        <f t="shared" si="302"/>
        <v>190852.57</v>
      </c>
      <c r="CB435" s="283">
        <f t="shared" si="302"/>
        <v>0</v>
      </c>
      <c r="CC435" s="283">
        <f t="shared" si="302"/>
        <v>0</v>
      </c>
      <c r="CD435" s="283">
        <f t="shared" si="302"/>
        <v>0</v>
      </c>
      <c r="CE435" s="283">
        <f t="shared" si="302"/>
        <v>20524.910000000003</v>
      </c>
      <c r="CF435" s="281"/>
      <c r="CN435" s="1" t="e">
        <f>CE435-#REF!</f>
        <v>#REF!</v>
      </c>
      <c r="CP435" s="44"/>
      <c r="CQ435" s="144"/>
    </row>
    <row r="436" spans="1:95" ht="28.15" customHeight="1">
      <c r="A436" s="279" t="s">
        <v>1843</v>
      </c>
      <c r="B436" s="292" t="s">
        <v>1844</v>
      </c>
      <c r="C436" s="274"/>
      <c r="D436" s="274"/>
      <c r="E436" s="274"/>
      <c r="F436" s="275"/>
      <c r="G436" s="275"/>
      <c r="H436" s="274"/>
      <c r="I436" s="274"/>
      <c r="J436" s="276">
        <f>SUM(J437:J458)</f>
        <v>258726.7</v>
      </c>
      <c r="K436" s="276">
        <f>SUM(K437:K458)</f>
        <v>200962.7</v>
      </c>
      <c r="L436" s="276">
        <f>SUM(L437:L458)</f>
        <v>0</v>
      </c>
      <c r="M436" s="276">
        <f>SUM(M437:M458)</f>
        <v>0</v>
      </c>
      <c r="N436" s="277">
        <f t="shared" ref="N436:BY436" si="303">SUM(N437:N458)</f>
        <v>133138.084</v>
      </c>
      <c r="O436" s="277">
        <f t="shared" si="303"/>
        <v>132840.084</v>
      </c>
      <c r="P436" s="277">
        <f t="shared" si="303"/>
        <v>0</v>
      </c>
      <c r="Q436" s="277">
        <f t="shared" si="303"/>
        <v>0</v>
      </c>
      <c r="R436" s="277">
        <f t="shared" si="303"/>
        <v>166798.084</v>
      </c>
      <c r="S436" s="277">
        <f t="shared" si="303"/>
        <v>166500.084</v>
      </c>
      <c r="T436" s="277">
        <f t="shared" si="303"/>
        <v>0</v>
      </c>
      <c r="U436" s="277">
        <f t="shared" si="303"/>
        <v>0</v>
      </c>
      <c r="V436" s="277">
        <f t="shared" si="303"/>
        <v>61751</v>
      </c>
      <c r="W436" s="277">
        <f t="shared" si="303"/>
        <v>61751</v>
      </c>
      <c r="X436" s="277">
        <f t="shared" si="303"/>
        <v>0</v>
      </c>
      <c r="Y436" s="277">
        <f t="shared" si="303"/>
        <v>0</v>
      </c>
      <c r="Z436" s="277">
        <f t="shared" si="303"/>
        <v>10305</v>
      </c>
      <c r="AA436" s="277">
        <f t="shared" si="303"/>
        <v>10305</v>
      </c>
      <c r="AB436" s="277">
        <f t="shared" si="303"/>
        <v>0</v>
      </c>
      <c r="AC436" s="277">
        <f t="shared" si="303"/>
        <v>0</v>
      </c>
      <c r="AD436" s="277">
        <f t="shared" si="303"/>
        <v>10305</v>
      </c>
      <c r="AE436" s="277">
        <f t="shared" si="303"/>
        <v>10305</v>
      </c>
      <c r="AF436" s="277">
        <f t="shared" si="303"/>
        <v>0</v>
      </c>
      <c r="AG436" s="277">
        <f t="shared" si="303"/>
        <v>0</v>
      </c>
      <c r="AH436" s="277">
        <f t="shared" si="303"/>
        <v>12653.000000000002</v>
      </c>
      <c r="AI436" s="277">
        <f t="shared" si="303"/>
        <v>12653.000000000002</v>
      </c>
      <c r="AJ436" s="277">
        <f t="shared" si="303"/>
        <v>0</v>
      </c>
      <c r="AK436" s="277">
        <f t="shared" si="303"/>
        <v>0</v>
      </c>
      <c r="AL436" s="277">
        <f t="shared" si="303"/>
        <v>0</v>
      </c>
      <c r="AM436" s="277">
        <f t="shared" si="303"/>
        <v>0</v>
      </c>
      <c r="AN436" s="277">
        <f t="shared" si="303"/>
        <v>0</v>
      </c>
      <c r="AO436" s="277">
        <f t="shared" si="303"/>
        <v>0</v>
      </c>
      <c r="AP436" s="277">
        <f t="shared" si="303"/>
        <v>0</v>
      </c>
      <c r="AQ436" s="277">
        <f t="shared" si="303"/>
        <v>0</v>
      </c>
      <c r="AR436" s="277">
        <f t="shared" si="303"/>
        <v>0</v>
      </c>
      <c r="AS436" s="277">
        <f t="shared" si="303"/>
        <v>0</v>
      </c>
      <c r="AT436" s="277">
        <f t="shared" si="303"/>
        <v>7211.5860000000002</v>
      </c>
      <c r="AU436" s="277">
        <f t="shared" si="303"/>
        <v>7211.5860000000002</v>
      </c>
      <c r="AV436" s="277">
        <f t="shared" si="303"/>
        <v>0</v>
      </c>
      <c r="AW436" s="277">
        <f t="shared" si="303"/>
        <v>0</v>
      </c>
      <c r="AX436" s="277">
        <f t="shared" si="303"/>
        <v>38793</v>
      </c>
      <c r="AY436" s="277">
        <f t="shared" si="303"/>
        <v>38793</v>
      </c>
      <c r="AZ436" s="277">
        <f t="shared" si="303"/>
        <v>0</v>
      </c>
      <c r="BA436" s="277">
        <f t="shared" si="303"/>
        <v>0</v>
      </c>
      <c r="BB436" s="277">
        <f t="shared" si="303"/>
        <v>5441.4140000000007</v>
      </c>
      <c r="BC436" s="277">
        <f t="shared" si="303"/>
        <v>5441.4140000000007</v>
      </c>
      <c r="BD436" s="277">
        <f t="shared" si="303"/>
        <v>0</v>
      </c>
      <c r="BE436" s="277">
        <f t="shared" si="303"/>
        <v>0</v>
      </c>
      <c r="BF436" s="277">
        <f t="shared" si="303"/>
        <v>5441.4140000000007</v>
      </c>
      <c r="BG436" s="277">
        <f t="shared" si="303"/>
        <v>5441.4140000000007</v>
      </c>
      <c r="BH436" s="277">
        <f t="shared" si="303"/>
        <v>0</v>
      </c>
      <c r="BI436" s="277">
        <f t="shared" si="303"/>
        <v>0</v>
      </c>
      <c r="BJ436" s="277">
        <f t="shared" si="303"/>
        <v>38793</v>
      </c>
      <c r="BK436" s="277">
        <f t="shared" si="303"/>
        <v>38793</v>
      </c>
      <c r="BL436" s="277">
        <f t="shared" si="303"/>
        <v>0</v>
      </c>
      <c r="BM436" s="277">
        <f t="shared" si="303"/>
        <v>0</v>
      </c>
      <c r="BN436" s="277">
        <f t="shared" si="303"/>
        <v>71387.084000000003</v>
      </c>
      <c r="BO436" s="277">
        <f t="shared" si="303"/>
        <v>71089.084000000003</v>
      </c>
      <c r="BP436" s="277">
        <f t="shared" si="303"/>
        <v>0</v>
      </c>
      <c r="BQ436" s="277">
        <f t="shared" si="303"/>
        <v>0</v>
      </c>
      <c r="BR436" s="277">
        <f t="shared" si="303"/>
        <v>166799.084</v>
      </c>
      <c r="BS436" s="277">
        <f t="shared" si="303"/>
        <v>142501.084</v>
      </c>
      <c r="BT436" s="277">
        <f t="shared" si="303"/>
        <v>0</v>
      </c>
      <c r="BU436" s="277">
        <f t="shared" si="303"/>
        <v>0</v>
      </c>
      <c r="BV436" s="276">
        <f t="shared" si="303"/>
        <v>166150.57</v>
      </c>
      <c r="BW436" s="276">
        <f t="shared" si="303"/>
        <v>141852.57</v>
      </c>
      <c r="BX436" s="276">
        <f t="shared" si="303"/>
        <v>0</v>
      </c>
      <c r="BY436" s="276">
        <f t="shared" si="303"/>
        <v>0</v>
      </c>
      <c r="BZ436" s="276">
        <f t="shared" ref="BZ436:CE436" si="304">SUM(BZ437:BZ458)</f>
        <v>166150.57</v>
      </c>
      <c r="CA436" s="276">
        <f t="shared" si="304"/>
        <v>141852.57</v>
      </c>
      <c r="CB436" s="276">
        <f t="shared" si="304"/>
        <v>0</v>
      </c>
      <c r="CC436" s="276">
        <f t="shared" si="304"/>
        <v>0</v>
      </c>
      <c r="CD436" s="276">
        <f t="shared" si="304"/>
        <v>0</v>
      </c>
      <c r="CE436" s="276">
        <f t="shared" si="304"/>
        <v>0</v>
      </c>
      <c r="CF436" s="274"/>
      <c r="CN436" s="1" t="e">
        <f>CE436-#REF!</f>
        <v>#REF!</v>
      </c>
      <c r="CP436" s="44"/>
      <c r="CQ436" s="144"/>
    </row>
    <row r="437" spans="1:95" ht="38.25">
      <c r="A437" s="285">
        <v>1</v>
      </c>
      <c r="B437" s="233" t="s">
        <v>2100</v>
      </c>
      <c r="C437" s="211" t="s">
        <v>54</v>
      </c>
      <c r="D437" s="211"/>
      <c r="E437" s="211"/>
      <c r="F437" s="214" t="s">
        <v>9</v>
      </c>
      <c r="G437" s="221"/>
      <c r="H437" s="214" t="s">
        <v>1887</v>
      </c>
      <c r="I437" s="214" t="s">
        <v>2101</v>
      </c>
      <c r="J437" s="222">
        <v>1176</v>
      </c>
      <c r="K437" s="223">
        <v>1000</v>
      </c>
      <c r="L437" s="157">
        <v>0</v>
      </c>
      <c r="M437" s="223">
        <v>0</v>
      </c>
      <c r="N437" s="129">
        <v>1176</v>
      </c>
      <c r="O437" s="129">
        <v>1000</v>
      </c>
      <c r="P437" s="129">
        <v>0</v>
      </c>
      <c r="Q437" s="129">
        <v>0</v>
      </c>
      <c r="R437" s="224">
        <v>1176</v>
      </c>
      <c r="S437" s="224">
        <v>1000</v>
      </c>
      <c r="T437" s="224"/>
      <c r="U437" s="158"/>
      <c r="V437" s="129">
        <f t="shared" ref="V437:Y458" si="305">Z437+AH437+AX437</f>
        <v>1000</v>
      </c>
      <c r="W437" s="129">
        <f t="shared" si="305"/>
        <v>1000</v>
      </c>
      <c r="X437" s="129">
        <f t="shared" si="305"/>
        <v>0</v>
      </c>
      <c r="Y437" s="129">
        <f t="shared" si="305"/>
        <v>0</v>
      </c>
      <c r="Z437" s="158">
        <v>1000</v>
      </c>
      <c r="AA437" s="158">
        <v>1000</v>
      </c>
      <c r="AB437" s="158"/>
      <c r="AC437" s="158"/>
      <c r="AD437" s="158">
        <v>1000</v>
      </c>
      <c r="AE437" s="158">
        <v>1000</v>
      </c>
      <c r="AF437" s="158"/>
      <c r="AG437" s="158"/>
      <c r="AH437" s="158"/>
      <c r="AI437" s="158"/>
      <c r="AJ437" s="158"/>
      <c r="AK437" s="158"/>
      <c r="AL437" s="129">
        <f t="shared" ref="AL437:AM458" si="306">Z437-AD437</f>
        <v>0</v>
      </c>
      <c r="AM437" s="129">
        <f t="shared" si="306"/>
        <v>0</v>
      </c>
      <c r="AN437" s="129"/>
      <c r="AO437" s="129"/>
      <c r="AP437" s="129"/>
      <c r="AQ437" s="129"/>
      <c r="AR437" s="129"/>
      <c r="AS437" s="129"/>
      <c r="AT437" s="129">
        <v>0</v>
      </c>
      <c r="AU437" s="129">
        <v>0</v>
      </c>
      <c r="AV437" s="129"/>
      <c r="AW437" s="129"/>
      <c r="AX437" s="158">
        <f>AY437</f>
        <v>0</v>
      </c>
      <c r="AY437" s="158"/>
      <c r="AZ437" s="158"/>
      <c r="BA437" s="158"/>
      <c r="BB437" s="129">
        <f t="shared" ref="BB437:BC458" si="307">AH437-AT437</f>
        <v>0</v>
      </c>
      <c r="BC437" s="129">
        <f t="shared" si="307"/>
        <v>0</v>
      </c>
      <c r="BD437" s="129"/>
      <c r="BE437" s="129"/>
      <c r="BF437" s="129">
        <f t="shared" si="271"/>
        <v>0</v>
      </c>
      <c r="BG437" s="129">
        <f t="shared" si="266"/>
        <v>0</v>
      </c>
      <c r="BH437" s="129"/>
      <c r="BI437" s="129"/>
      <c r="BJ437" s="129">
        <f t="shared" si="267"/>
        <v>0</v>
      </c>
      <c r="BK437" s="129">
        <f t="shared" si="267"/>
        <v>0</v>
      </c>
      <c r="BL437" s="158"/>
      <c r="BM437" s="158"/>
      <c r="BN437" s="129">
        <f t="shared" ref="BN437:BQ458" si="308">N437-V437</f>
        <v>176</v>
      </c>
      <c r="BO437" s="129">
        <f t="shared" si="308"/>
        <v>0</v>
      </c>
      <c r="BP437" s="129">
        <f t="shared" si="308"/>
        <v>0</v>
      </c>
      <c r="BQ437" s="129">
        <f t="shared" si="308"/>
        <v>0</v>
      </c>
      <c r="BR437" s="129">
        <v>1176</v>
      </c>
      <c r="BS437" s="129">
        <v>1000</v>
      </c>
      <c r="BT437" s="129">
        <v>0</v>
      </c>
      <c r="BU437" s="129">
        <v>0</v>
      </c>
      <c r="BV437" s="157">
        <v>1176</v>
      </c>
      <c r="BW437" s="157">
        <v>1000</v>
      </c>
      <c r="BX437" s="157">
        <v>0</v>
      </c>
      <c r="BY437" s="157">
        <v>0</v>
      </c>
      <c r="BZ437" s="157">
        <v>1176</v>
      </c>
      <c r="CA437" s="157">
        <v>1000</v>
      </c>
      <c r="CB437" s="157">
        <v>0</v>
      </c>
      <c r="CC437" s="157">
        <v>0</v>
      </c>
      <c r="CD437" s="157">
        <f t="shared" ref="CD437:CD487" si="309">IF(CA437&gt;BW437,CA437-BW437,0)</f>
        <v>0</v>
      </c>
      <c r="CE437" s="157">
        <f t="shared" si="257"/>
        <v>0</v>
      </c>
      <c r="CF437" s="394"/>
      <c r="CH437" s="295" t="s">
        <v>1549</v>
      </c>
      <c r="CI437" t="s">
        <v>67</v>
      </c>
      <c r="CJ437" t="s">
        <v>1681</v>
      </c>
      <c r="CK437" t="s">
        <v>1560</v>
      </c>
      <c r="CN437" s="1" t="e">
        <f>CE437-#REF!</f>
        <v>#REF!</v>
      </c>
      <c r="CP437" s="44"/>
      <c r="CQ437" s="144"/>
    </row>
    <row r="438" spans="1:95" ht="28.15" customHeight="1">
      <c r="A438" s="285">
        <v>2</v>
      </c>
      <c r="B438" s="178" t="s">
        <v>2102</v>
      </c>
      <c r="C438" s="211" t="s">
        <v>55</v>
      </c>
      <c r="D438" s="211"/>
      <c r="E438" s="211"/>
      <c r="F438" s="214" t="s">
        <v>30</v>
      </c>
      <c r="G438" s="221"/>
      <c r="H438" s="214" t="s">
        <v>18</v>
      </c>
      <c r="I438" s="214" t="s">
        <v>2103</v>
      </c>
      <c r="J438" s="222">
        <v>2166</v>
      </c>
      <c r="K438" s="223">
        <v>2166</v>
      </c>
      <c r="L438" s="157">
        <v>0</v>
      </c>
      <c r="M438" s="223">
        <v>0</v>
      </c>
      <c r="N438" s="129">
        <v>1949</v>
      </c>
      <c r="O438" s="129">
        <v>1949</v>
      </c>
      <c r="P438" s="129">
        <v>0</v>
      </c>
      <c r="Q438" s="129">
        <v>0</v>
      </c>
      <c r="R438" s="224">
        <v>1949</v>
      </c>
      <c r="S438" s="224">
        <v>1949</v>
      </c>
      <c r="T438" s="224"/>
      <c r="U438" s="158"/>
      <c r="V438" s="129">
        <f t="shared" si="305"/>
        <v>1949</v>
      </c>
      <c r="W438" s="129">
        <f t="shared" si="305"/>
        <v>1949</v>
      </c>
      <c r="X438" s="129">
        <f t="shared" si="305"/>
        <v>0</v>
      </c>
      <c r="Y438" s="129">
        <f t="shared" si="305"/>
        <v>0</v>
      </c>
      <c r="Z438" s="158">
        <v>700.27099999999996</v>
      </c>
      <c r="AA438" s="158">
        <v>700.27099999999996</v>
      </c>
      <c r="AB438" s="158"/>
      <c r="AC438" s="158"/>
      <c r="AD438" s="158">
        <v>700.27099999999996</v>
      </c>
      <c r="AE438" s="158">
        <v>700.27099999999996</v>
      </c>
      <c r="AF438" s="158"/>
      <c r="AG438" s="158"/>
      <c r="AH438" s="158">
        <v>1248.729</v>
      </c>
      <c r="AI438" s="158">
        <v>1248.729</v>
      </c>
      <c r="AJ438" s="158"/>
      <c r="AK438" s="158"/>
      <c r="AL438" s="129">
        <f t="shared" si="306"/>
        <v>0</v>
      </c>
      <c r="AM438" s="129">
        <f t="shared" si="306"/>
        <v>0</v>
      </c>
      <c r="AN438" s="129"/>
      <c r="AO438" s="129"/>
      <c r="AP438" s="129"/>
      <c r="AQ438" s="129"/>
      <c r="AR438" s="129"/>
      <c r="AS438" s="129"/>
      <c r="AT438" s="129">
        <v>687.03200000000004</v>
      </c>
      <c r="AU438" s="129">
        <v>687.03200000000004</v>
      </c>
      <c r="AV438" s="129"/>
      <c r="AW438" s="129"/>
      <c r="AX438" s="158">
        <f>AY438</f>
        <v>0</v>
      </c>
      <c r="AY438" s="158"/>
      <c r="AZ438" s="158"/>
      <c r="BA438" s="158"/>
      <c r="BB438" s="129">
        <f t="shared" si="307"/>
        <v>561.697</v>
      </c>
      <c r="BC438" s="129">
        <f t="shared" si="307"/>
        <v>561.697</v>
      </c>
      <c r="BD438" s="129"/>
      <c r="BE438" s="129"/>
      <c r="BF438" s="129">
        <f t="shared" si="271"/>
        <v>561.697</v>
      </c>
      <c r="BG438" s="129">
        <f t="shared" si="266"/>
        <v>561.697</v>
      </c>
      <c r="BH438" s="129"/>
      <c r="BI438" s="129"/>
      <c r="BJ438" s="129">
        <f t="shared" si="267"/>
        <v>0</v>
      </c>
      <c r="BK438" s="129">
        <f t="shared" si="267"/>
        <v>0</v>
      </c>
      <c r="BL438" s="158"/>
      <c r="BM438" s="158"/>
      <c r="BN438" s="129">
        <f t="shared" si="308"/>
        <v>0</v>
      </c>
      <c r="BO438" s="129">
        <f t="shared" si="308"/>
        <v>0</v>
      </c>
      <c r="BP438" s="129">
        <f t="shared" si="308"/>
        <v>0</v>
      </c>
      <c r="BQ438" s="129">
        <f t="shared" si="308"/>
        <v>0</v>
      </c>
      <c r="BR438" s="129">
        <v>1949</v>
      </c>
      <c r="BS438" s="129">
        <v>1949</v>
      </c>
      <c r="BT438" s="129">
        <v>0</v>
      </c>
      <c r="BU438" s="129">
        <v>0</v>
      </c>
      <c r="BV438" s="157">
        <v>1949</v>
      </c>
      <c r="BW438" s="157">
        <v>1949</v>
      </c>
      <c r="BX438" s="157">
        <v>0</v>
      </c>
      <c r="BY438" s="157">
        <v>0</v>
      </c>
      <c r="BZ438" s="157">
        <v>1949</v>
      </c>
      <c r="CA438" s="157">
        <v>1949</v>
      </c>
      <c r="CB438" s="157">
        <v>0</v>
      </c>
      <c r="CC438" s="157">
        <v>0</v>
      </c>
      <c r="CD438" s="157">
        <f t="shared" si="309"/>
        <v>0</v>
      </c>
      <c r="CE438" s="157">
        <f t="shared" si="257"/>
        <v>0</v>
      </c>
      <c r="CF438" s="394"/>
      <c r="CH438" s="295" t="s">
        <v>1549</v>
      </c>
      <c r="CI438" t="s">
        <v>67</v>
      </c>
      <c r="CJ438" t="s">
        <v>1681</v>
      </c>
      <c r="CK438" t="s">
        <v>1560</v>
      </c>
      <c r="CN438" s="1" t="e">
        <f>CE438-#REF!</f>
        <v>#REF!</v>
      </c>
      <c r="CP438" s="44"/>
      <c r="CQ438" s="144"/>
    </row>
    <row r="439" spans="1:95" ht="28.15" customHeight="1">
      <c r="A439" s="285">
        <v>3</v>
      </c>
      <c r="B439" s="178" t="s">
        <v>2104</v>
      </c>
      <c r="C439" s="211" t="s">
        <v>55</v>
      </c>
      <c r="D439" s="211"/>
      <c r="E439" s="211"/>
      <c r="F439" s="214" t="s">
        <v>30</v>
      </c>
      <c r="G439" s="221"/>
      <c r="H439" s="214" t="s">
        <v>18</v>
      </c>
      <c r="I439" s="214" t="s">
        <v>2105</v>
      </c>
      <c r="J439" s="222">
        <v>2110</v>
      </c>
      <c r="K439" s="223">
        <v>2110</v>
      </c>
      <c r="L439" s="157">
        <v>0</v>
      </c>
      <c r="M439" s="223">
        <v>0</v>
      </c>
      <c r="N439" s="129">
        <v>1899</v>
      </c>
      <c r="O439" s="129">
        <v>1899</v>
      </c>
      <c r="P439" s="129">
        <v>0</v>
      </c>
      <c r="Q439" s="129">
        <v>0</v>
      </c>
      <c r="R439" s="224">
        <v>1899</v>
      </c>
      <c r="S439" s="224">
        <v>1899</v>
      </c>
      <c r="T439" s="224"/>
      <c r="U439" s="158"/>
      <c r="V439" s="129">
        <f t="shared" si="305"/>
        <v>1899</v>
      </c>
      <c r="W439" s="129">
        <f t="shared" si="305"/>
        <v>1899</v>
      </c>
      <c r="X439" s="129">
        <f t="shared" si="305"/>
        <v>0</v>
      </c>
      <c r="Y439" s="129">
        <f t="shared" si="305"/>
        <v>0</v>
      </c>
      <c r="Z439" s="158">
        <v>1638.27</v>
      </c>
      <c r="AA439" s="158">
        <v>1638.27</v>
      </c>
      <c r="AB439" s="158"/>
      <c r="AC439" s="158"/>
      <c r="AD439" s="158">
        <v>1638.27</v>
      </c>
      <c r="AE439" s="158">
        <v>1638.27</v>
      </c>
      <c r="AF439" s="158"/>
      <c r="AG439" s="158"/>
      <c r="AH439" s="158">
        <v>260.73</v>
      </c>
      <c r="AI439" s="158">
        <v>260.73</v>
      </c>
      <c r="AJ439" s="158"/>
      <c r="AK439" s="158"/>
      <c r="AL439" s="129">
        <f t="shared" si="306"/>
        <v>0</v>
      </c>
      <c r="AM439" s="129">
        <f t="shared" si="306"/>
        <v>0</v>
      </c>
      <c r="AN439" s="129"/>
      <c r="AO439" s="129"/>
      <c r="AP439" s="129"/>
      <c r="AQ439" s="129"/>
      <c r="AR439" s="129"/>
      <c r="AS439" s="129"/>
      <c r="AT439" s="129"/>
      <c r="AU439" s="129"/>
      <c r="AV439" s="129"/>
      <c r="AW439" s="129"/>
      <c r="AX439" s="158">
        <f>AY439</f>
        <v>0</v>
      </c>
      <c r="AY439" s="158"/>
      <c r="AZ439" s="158"/>
      <c r="BA439" s="158"/>
      <c r="BB439" s="129">
        <f t="shared" si="307"/>
        <v>260.73</v>
      </c>
      <c r="BC439" s="129">
        <f t="shared" si="307"/>
        <v>260.73</v>
      </c>
      <c r="BD439" s="129"/>
      <c r="BE439" s="129"/>
      <c r="BF439" s="129">
        <f t="shared" si="271"/>
        <v>260.73</v>
      </c>
      <c r="BG439" s="129">
        <f t="shared" si="266"/>
        <v>260.73</v>
      </c>
      <c r="BH439" s="129"/>
      <c r="BI439" s="129"/>
      <c r="BJ439" s="129">
        <f t="shared" si="267"/>
        <v>0</v>
      </c>
      <c r="BK439" s="129">
        <f t="shared" si="267"/>
        <v>0</v>
      </c>
      <c r="BL439" s="158"/>
      <c r="BM439" s="158"/>
      <c r="BN439" s="129">
        <f t="shared" si="308"/>
        <v>0</v>
      </c>
      <c r="BO439" s="129">
        <f t="shared" si="308"/>
        <v>0</v>
      </c>
      <c r="BP439" s="129">
        <f t="shared" si="308"/>
        <v>0</v>
      </c>
      <c r="BQ439" s="129">
        <f t="shared" si="308"/>
        <v>0</v>
      </c>
      <c r="BR439" s="129">
        <v>1899</v>
      </c>
      <c r="BS439" s="129">
        <v>1899</v>
      </c>
      <c r="BT439" s="129">
        <v>0</v>
      </c>
      <c r="BU439" s="129">
        <v>0</v>
      </c>
      <c r="BV439" s="157">
        <v>1899</v>
      </c>
      <c r="BW439" s="157">
        <v>1899</v>
      </c>
      <c r="BX439" s="157">
        <v>0</v>
      </c>
      <c r="BY439" s="157">
        <v>0</v>
      </c>
      <c r="BZ439" s="157">
        <v>1899</v>
      </c>
      <c r="CA439" s="157">
        <v>1899</v>
      </c>
      <c r="CB439" s="157">
        <v>0</v>
      </c>
      <c r="CC439" s="157">
        <v>0</v>
      </c>
      <c r="CD439" s="157">
        <f t="shared" si="309"/>
        <v>0</v>
      </c>
      <c r="CE439" s="157">
        <f t="shared" si="257"/>
        <v>0</v>
      </c>
      <c r="CF439" s="394"/>
      <c r="CH439" s="295" t="s">
        <v>1549</v>
      </c>
      <c r="CI439" t="s">
        <v>67</v>
      </c>
      <c r="CJ439" t="s">
        <v>1681</v>
      </c>
      <c r="CK439" t="s">
        <v>1560</v>
      </c>
      <c r="CN439" s="1" t="e">
        <f>CE439-#REF!</f>
        <v>#REF!</v>
      </c>
      <c r="CP439" s="44"/>
      <c r="CQ439" s="144"/>
    </row>
    <row r="440" spans="1:95" ht="28.15" customHeight="1">
      <c r="A440" s="285">
        <v>4</v>
      </c>
      <c r="B440" s="178" t="s">
        <v>2106</v>
      </c>
      <c r="C440" s="211" t="s">
        <v>55</v>
      </c>
      <c r="D440" s="211"/>
      <c r="E440" s="211"/>
      <c r="F440" s="211" t="s">
        <v>12</v>
      </c>
      <c r="G440" s="221"/>
      <c r="H440" s="214" t="s">
        <v>18</v>
      </c>
      <c r="I440" s="214" t="s">
        <v>2107</v>
      </c>
      <c r="J440" s="222">
        <v>3795</v>
      </c>
      <c r="K440" s="223">
        <v>3795</v>
      </c>
      <c r="L440" s="157">
        <v>0</v>
      </c>
      <c r="M440" s="223">
        <v>0</v>
      </c>
      <c r="N440" s="129">
        <v>3415</v>
      </c>
      <c r="O440" s="129">
        <v>3415</v>
      </c>
      <c r="P440" s="129">
        <v>0</v>
      </c>
      <c r="Q440" s="129">
        <v>0</v>
      </c>
      <c r="R440" s="224">
        <v>3415</v>
      </c>
      <c r="S440" s="224">
        <v>3415</v>
      </c>
      <c r="T440" s="224"/>
      <c r="U440" s="158"/>
      <c r="V440" s="129">
        <f t="shared" si="305"/>
        <v>3415</v>
      </c>
      <c r="W440" s="129">
        <f t="shared" si="305"/>
        <v>3415</v>
      </c>
      <c r="X440" s="129">
        <f t="shared" si="305"/>
        <v>0</v>
      </c>
      <c r="Y440" s="129">
        <f t="shared" si="305"/>
        <v>0</v>
      </c>
      <c r="Z440" s="158">
        <v>1540.761</v>
      </c>
      <c r="AA440" s="158">
        <v>1540.761</v>
      </c>
      <c r="AB440" s="158"/>
      <c r="AC440" s="158"/>
      <c r="AD440" s="158">
        <v>1540.761</v>
      </c>
      <c r="AE440" s="158">
        <v>1540.761</v>
      </c>
      <c r="AF440" s="158"/>
      <c r="AG440" s="158"/>
      <c r="AH440" s="158">
        <v>1874.239</v>
      </c>
      <c r="AI440" s="158">
        <v>1874.239</v>
      </c>
      <c r="AJ440" s="158"/>
      <c r="AK440" s="158"/>
      <c r="AL440" s="129">
        <f t="shared" si="306"/>
        <v>0</v>
      </c>
      <c r="AM440" s="129">
        <f t="shared" si="306"/>
        <v>0</v>
      </c>
      <c r="AN440" s="129"/>
      <c r="AO440" s="129"/>
      <c r="AP440" s="129"/>
      <c r="AQ440" s="129"/>
      <c r="AR440" s="129"/>
      <c r="AS440" s="129"/>
      <c r="AT440" s="129">
        <v>1445.1610000000001</v>
      </c>
      <c r="AU440" s="129">
        <v>1445.1610000000001</v>
      </c>
      <c r="AV440" s="129"/>
      <c r="AW440" s="129"/>
      <c r="AX440" s="158">
        <f>AY440</f>
        <v>0</v>
      </c>
      <c r="AY440" s="158"/>
      <c r="AZ440" s="158"/>
      <c r="BA440" s="158"/>
      <c r="BB440" s="129">
        <f t="shared" si="307"/>
        <v>429.07799999999997</v>
      </c>
      <c r="BC440" s="129">
        <f t="shared" si="307"/>
        <v>429.07799999999997</v>
      </c>
      <c r="BD440" s="129"/>
      <c r="BE440" s="129"/>
      <c r="BF440" s="129">
        <f t="shared" si="271"/>
        <v>429.07799999999997</v>
      </c>
      <c r="BG440" s="129">
        <f t="shared" si="266"/>
        <v>429.07799999999997</v>
      </c>
      <c r="BH440" s="129"/>
      <c r="BI440" s="129"/>
      <c r="BJ440" s="129">
        <f t="shared" si="267"/>
        <v>0</v>
      </c>
      <c r="BK440" s="129">
        <f t="shared" si="267"/>
        <v>0</v>
      </c>
      <c r="BL440" s="158"/>
      <c r="BM440" s="158"/>
      <c r="BN440" s="129">
        <f t="shared" si="308"/>
        <v>0</v>
      </c>
      <c r="BO440" s="129">
        <f t="shared" si="308"/>
        <v>0</v>
      </c>
      <c r="BP440" s="129">
        <f t="shared" si="308"/>
        <v>0</v>
      </c>
      <c r="BQ440" s="129">
        <f t="shared" si="308"/>
        <v>0</v>
      </c>
      <c r="BR440" s="129">
        <v>3415</v>
      </c>
      <c r="BS440" s="129">
        <v>3415</v>
      </c>
      <c r="BT440" s="129">
        <v>0</v>
      </c>
      <c r="BU440" s="129">
        <v>0</v>
      </c>
      <c r="BV440" s="157">
        <v>3415</v>
      </c>
      <c r="BW440" s="157">
        <v>3415</v>
      </c>
      <c r="BX440" s="157">
        <v>0</v>
      </c>
      <c r="BY440" s="157">
        <v>0</v>
      </c>
      <c r="BZ440" s="157">
        <v>3415</v>
      </c>
      <c r="CA440" s="157">
        <v>3415</v>
      </c>
      <c r="CB440" s="157">
        <v>0</v>
      </c>
      <c r="CC440" s="157">
        <v>0</v>
      </c>
      <c r="CD440" s="157">
        <f t="shared" si="309"/>
        <v>0</v>
      </c>
      <c r="CE440" s="157">
        <f t="shared" si="257"/>
        <v>0</v>
      </c>
      <c r="CF440" s="394"/>
      <c r="CH440" s="295" t="s">
        <v>1549</v>
      </c>
      <c r="CI440" t="s">
        <v>67</v>
      </c>
      <c r="CJ440" t="s">
        <v>1681</v>
      </c>
      <c r="CK440" t="s">
        <v>1560</v>
      </c>
      <c r="CN440" s="1" t="e">
        <f>CE440-#REF!</f>
        <v>#REF!</v>
      </c>
      <c r="CP440" s="44"/>
      <c r="CQ440" s="144"/>
    </row>
    <row r="441" spans="1:95" ht="28.15" customHeight="1">
      <c r="A441" s="285">
        <v>5</v>
      </c>
      <c r="B441" s="178" t="s">
        <v>2108</v>
      </c>
      <c r="C441" s="211" t="s">
        <v>55</v>
      </c>
      <c r="D441" s="211"/>
      <c r="E441" s="211"/>
      <c r="F441" s="211" t="s">
        <v>12</v>
      </c>
      <c r="G441" s="221"/>
      <c r="H441" s="214" t="s">
        <v>18</v>
      </c>
      <c r="I441" s="214" t="s">
        <v>2109</v>
      </c>
      <c r="J441" s="222">
        <v>3656.7</v>
      </c>
      <c r="K441" s="223">
        <v>3656.7</v>
      </c>
      <c r="L441" s="157">
        <v>0</v>
      </c>
      <c r="M441" s="223">
        <v>0</v>
      </c>
      <c r="N441" s="129">
        <v>3291</v>
      </c>
      <c r="O441" s="129">
        <v>3291</v>
      </c>
      <c r="P441" s="129">
        <v>0</v>
      </c>
      <c r="Q441" s="129">
        <v>0</v>
      </c>
      <c r="R441" s="224">
        <v>3291</v>
      </c>
      <c r="S441" s="224">
        <v>3291</v>
      </c>
      <c r="T441" s="224"/>
      <c r="U441" s="158"/>
      <c r="V441" s="129">
        <f t="shared" si="305"/>
        <v>3291</v>
      </c>
      <c r="W441" s="129">
        <f t="shared" si="305"/>
        <v>3291</v>
      </c>
      <c r="X441" s="129">
        <f t="shared" si="305"/>
        <v>0</v>
      </c>
      <c r="Y441" s="129">
        <f t="shared" si="305"/>
        <v>0</v>
      </c>
      <c r="Z441" s="158">
        <v>1302.8789999999999</v>
      </c>
      <c r="AA441" s="158">
        <v>1302.8789999999999</v>
      </c>
      <c r="AB441" s="158"/>
      <c r="AC441" s="158"/>
      <c r="AD441" s="158">
        <v>1302.8789999999999</v>
      </c>
      <c r="AE441" s="158">
        <v>1302.8789999999999</v>
      </c>
      <c r="AF441" s="158"/>
      <c r="AG441" s="158"/>
      <c r="AH441" s="158">
        <v>1988.1210000000001</v>
      </c>
      <c r="AI441" s="158">
        <v>1988.1210000000001</v>
      </c>
      <c r="AJ441" s="158"/>
      <c r="AK441" s="158"/>
      <c r="AL441" s="129">
        <f t="shared" si="306"/>
        <v>0</v>
      </c>
      <c r="AM441" s="129">
        <f t="shared" si="306"/>
        <v>0</v>
      </c>
      <c r="AN441" s="129"/>
      <c r="AO441" s="129"/>
      <c r="AP441" s="129"/>
      <c r="AQ441" s="129"/>
      <c r="AR441" s="129"/>
      <c r="AS441" s="129"/>
      <c r="AT441" s="129">
        <v>1622.8789999999999</v>
      </c>
      <c r="AU441" s="129">
        <v>1622.8789999999999</v>
      </c>
      <c r="AV441" s="129"/>
      <c r="AW441" s="129"/>
      <c r="AX441" s="158">
        <f>AY441</f>
        <v>0</v>
      </c>
      <c r="AY441" s="158"/>
      <c r="AZ441" s="158"/>
      <c r="BA441" s="158"/>
      <c r="BB441" s="129">
        <f t="shared" si="307"/>
        <v>365.24200000000019</v>
      </c>
      <c r="BC441" s="129">
        <f t="shared" si="307"/>
        <v>365.24200000000019</v>
      </c>
      <c r="BD441" s="129"/>
      <c r="BE441" s="129"/>
      <c r="BF441" s="129">
        <f t="shared" si="271"/>
        <v>365.24200000000019</v>
      </c>
      <c r="BG441" s="129">
        <f t="shared" si="266"/>
        <v>365.24200000000019</v>
      </c>
      <c r="BH441" s="129"/>
      <c r="BI441" s="129"/>
      <c r="BJ441" s="129">
        <f t="shared" si="267"/>
        <v>0</v>
      </c>
      <c r="BK441" s="129">
        <f t="shared" si="267"/>
        <v>0</v>
      </c>
      <c r="BL441" s="158"/>
      <c r="BM441" s="158"/>
      <c r="BN441" s="129">
        <f t="shared" si="308"/>
        <v>0</v>
      </c>
      <c r="BO441" s="129">
        <f t="shared" si="308"/>
        <v>0</v>
      </c>
      <c r="BP441" s="129">
        <f t="shared" si="308"/>
        <v>0</v>
      </c>
      <c r="BQ441" s="129">
        <f t="shared" si="308"/>
        <v>0</v>
      </c>
      <c r="BR441" s="129">
        <v>3291</v>
      </c>
      <c r="BS441" s="129">
        <v>3291</v>
      </c>
      <c r="BT441" s="129">
        <v>0</v>
      </c>
      <c r="BU441" s="129">
        <v>0</v>
      </c>
      <c r="BV441" s="157">
        <v>3291</v>
      </c>
      <c r="BW441" s="157">
        <v>3291</v>
      </c>
      <c r="BX441" s="157">
        <v>0</v>
      </c>
      <c r="BY441" s="157">
        <v>0</v>
      </c>
      <c r="BZ441" s="157">
        <v>3291</v>
      </c>
      <c r="CA441" s="157">
        <v>3291</v>
      </c>
      <c r="CB441" s="157">
        <v>0</v>
      </c>
      <c r="CC441" s="157">
        <v>0</v>
      </c>
      <c r="CD441" s="157">
        <f t="shared" si="309"/>
        <v>0</v>
      </c>
      <c r="CE441" s="157">
        <f t="shared" si="257"/>
        <v>0</v>
      </c>
      <c r="CF441" s="394"/>
      <c r="CH441" s="295" t="s">
        <v>1549</v>
      </c>
      <c r="CI441" t="s">
        <v>67</v>
      </c>
      <c r="CJ441" t="s">
        <v>1681</v>
      </c>
      <c r="CK441" t="s">
        <v>1560</v>
      </c>
      <c r="CN441" s="1" t="e">
        <f>CE441-#REF!</f>
        <v>#REF!</v>
      </c>
      <c r="CP441" s="44"/>
      <c r="CQ441" s="144"/>
    </row>
    <row r="442" spans="1:95" ht="25.5">
      <c r="A442" s="285">
        <v>6</v>
      </c>
      <c r="B442" s="178" t="s">
        <v>2110</v>
      </c>
      <c r="C442" s="211" t="s">
        <v>55</v>
      </c>
      <c r="D442" s="211"/>
      <c r="E442" s="211"/>
      <c r="F442" s="214" t="s">
        <v>1543</v>
      </c>
      <c r="G442" s="221"/>
      <c r="H442" s="214" t="s">
        <v>18</v>
      </c>
      <c r="I442" s="214" t="s">
        <v>2111</v>
      </c>
      <c r="J442" s="222">
        <v>13846</v>
      </c>
      <c r="K442" s="223">
        <v>13846</v>
      </c>
      <c r="L442" s="157">
        <v>0</v>
      </c>
      <c r="M442" s="223">
        <v>0</v>
      </c>
      <c r="N442" s="129">
        <v>12461</v>
      </c>
      <c r="O442" s="129">
        <v>12461</v>
      </c>
      <c r="P442" s="129">
        <v>0</v>
      </c>
      <c r="Q442" s="129">
        <v>0</v>
      </c>
      <c r="R442" s="224">
        <v>12461</v>
      </c>
      <c r="S442" s="224">
        <v>12461</v>
      </c>
      <c r="T442" s="224"/>
      <c r="U442" s="158"/>
      <c r="V442" s="129">
        <f t="shared" si="305"/>
        <v>12460.916000000001</v>
      </c>
      <c r="W442" s="129">
        <f t="shared" si="305"/>
        <v>12460.916000000001</v>
      </c>
      <c r="X442" s="129">
        <f t="shared" si="305"/>
        <v>0</v>
      </c>
      <c r="Y442" s="129">
        <f t="shared" si="305"/>
        <v>0</v>
      </c>
      <c r="Z442" s="158">
        <v>4122.8190000000004</v>
      </c>
      <c r="AA442" s="158">
        <v>4122.8190000000004</v>
      </c>
      <c r="AB442" s="158"/>
      <c r="AC442" s="158"/>
      <c r="AD442" s="158">
        <v>4122.8190000000004</v>
      </c>
      <c r="AE442" s="158">
        <v>4122.8190000000004</v>
      </c>
      <c r="AF442" s="158"/>
      <c r="AG442" s="158"/>
      <c r="AH442" s="158">
        <v>6262.0969999999998</v>
      </c>
      <c r="AI442" s="158">
        <v>6262.0969999999998</v>
      </c>
      <c r="AJ442" s="158"/>
      <c r="AK442" s="158"/>
      <c r="AL442" s="129">
        <f t="shared" si="306"/>
        <v>0</v>
      </c>
      <c r="AM442" s="129">
        <f t="shared" si="306"/>
        <v>0</v>
      </c>
      <c r="AN442" s="129"/>
      <c r="AO442" s="129"/>
      <c r="AP442" s="129"/>
      <c r="AQ442" s="129"/>
      <c r="AR442" s="129"/>
      <c r="AS442" s="129"/>
      <c r="AT442" s="129">
        <v>2437.4299999999998</v>
      </c>
      <c r="AU442" s="129">
        <v>2437.4299999999998</v>
      </c>
      <c r="AV442" s="129"/>
      <c r="AW442" s="129"/>
      <c r="AX442" s="158">
        <v>2076</v>
      </c>
      <c r="AY442" s="158">
        <v>2076</v>
      </c>
      <c r="AZ442" s="158"/>
      <c r="BA442" s="158"/>
      <c r="BB442" s="129">
        <f t="shared" si="307"/>
        <v>3824.6669999999999</v>
      </c>
      <c r="BC442" s="129">
        <f t="shared" si="307"/>
        <v>3824.6669999999999</v>
      </c>
      <c r="BD442" s="129"/>
      <c r="BE442" s="129"/>
      <c r="BF442" s="129">
        <f t="shared" si="271"/>
        <v>3824.6669999999999</v>
      </c>
      <c r="BG442" s="129">
        <f t="shared" si="266"/>
        <v>3824.6669999999999</v>
      </c>
      <c r="BH442" s="129"/>
      <c r="BI442" s="129"/>
      <c r="BJ442" s="129">
        <f t="shared" si="267"/>
        <v>2076</v>
      </c>
      <c r="BK442" s="129">
        <f t="shared" si="267"/>
        <v>2076</v>
      </c>
      <c r="BL442" s="158"/>
      <c r="BM442" s="158"/>
      <c r="BN442" s="129">
        <f t="shared" si="308"/>
        <v>8.3999999998923158E-2</v>
      </c>
      <c r="BO442" s="129">
        <f t="shared" si="308"/>
        <v>8.3999999998923158E-2</v>
      </c>
      <c r="BP442" s="129">
        <f t="shared" si="308"/>
        <v>0</v>
      </c>
      <c r="BQ442" s="129">
        <f t="shared" si="308"/>
        <v>0</v>
      </c>
      <c r="BR442" s="129">
        <v>12461</v>
      </c>
      <c r="BS442" s="129">
        <v>12461</v>
      </c>
      <c r="BT442" s="129">
        <v>0</v>
      </c>
      <c r="BU442" s="129">
        <v>0</v>
      </c>
      <c r="BV442" s="157">
        <v>12461</v>
      </c>
      <c r="BW442" s="157">
        <v>12461</v>
      </c>
      <c r="BX442" s="157">
        <v>0</v>
      </c>
      <c r="BY442" s="157">
        <v>0</v>
      </c>
      <c r="BZ442" s="157">
        <v>12461</v>
      </c>
      <c r="CA442" s="157">
        <v>12461</v>
      </c>
      <c r="CB442" s="157">
        <v>0</v>
      </c>
      <c r="CC442" s="157">
        <v>0</v>
      </c>
      <c r="CD442" s="157">
        <f t="shared" si="309"/>
        <v>0</v>
      </c>
      <c r="CE442" s="157">
        <f t="shared" si="257"/>
        <v>0</v>
      </c>
      <c r="CF442" s="402"/>
      <c r="CH442" s="295" t="s">
        <v>1549</v>
      </c>
      <c r="CI442" t="s">
        <v>67</v>
      </c>
      <c r="CJ442" t="s">
        <v>1681</v>
      </c>
      <c r="CK442" t="s">
        <v>1560</v>
      </c>
      <c r="CN442" s="1" t="e">
        <f>CE442-#REF!</f>
        <v>#REF!</v>
      </c>
      <c r="CP442" s="44"/>
      <c r="CQ442" s="144"/>
    </row>
    <row r="443" spans="1:95" ht="28.15" customHeight="1">
      <c r="A443" s="285">
        <v>7</v>
      </c>
      <c r="B443" s="178" t="s">
        <v>2112</v>
      </c>
      <c r="C443" s="103" t="s">
        <v>2113</v>
      </c>
      <c r="D443" s="103"/>
      <c r="E443" s="103"/>
      <c r="F443" s="156" t="s">
        <v>17</v>
      </c>
      <c r="G443" s="155"/>
      <c r="H443" s="156">
        <v>2017</v>
      </c>
      <c r="I443" s="103" t="s">
        <v>2114</v>
      </c>
      <c r="J443" s="157">
        <v>1135</v>
      </c>
      <c r="K443" s="286">
        <v>1000</v>
      </c>
      <c r="L443" s="157">
        <v>0</v>
      </c>
      <c r="M443" s="286">
        <v>0</v>
      </c>
      <c r="N443" s="129">
        <v>1022</v>
      </c>
      <c r="O443" s="129">
        <v>900</v>
      </c>
      <c r="P443" s="129">
        <v>0</v>
      </c>
      <c r="Q443" s="129">
        <v>0</v>
      </c>
      <c r="R443" s="224">
        <v>1022</v>
      </c>
      <c r="S443" s="129">
        <v>900</v>
      </c>
      <c r="T443" s="129"/>
      <c r="U443" s="143"/>
      <c r="V443" s="129">
        <f t="shared" si="305"/>
        <v>900</v>
      </c>
      <c r="W443" s="129">
        <f t="shared" si="305"/>
        <v>900</v>
      </c>
      <c r="X443" s="129">
        <f t="shared" si="305"/>
        <v>0</v>
      </c>
      <c r="Y443" s="129">
        <f t="shared" si="305"/>
        <v>0</v>
      </c>
      <c r="Z443" s="143"/>
      <c r="AA443" s="143"/>
      <c r="AB443" s="143"/>
      <c r="AC443" s="129"/>
      <c r="AD443" s="129"/>
      <c r="AE443" s="129"/>
      <c r="AF443" s="129"/>
      <c r="AG443" s="129"/>
      <c r="AH443" s="129">
        <v>900</v>
      </c>
      <c r="AI443" s="129">
        <v>900</v>
      </c>
      <c r="AJ443" s="129"/>
      <c r="AK443" s="129"/>
      <c r="AL443" s="129">
        <f t="shared" si="306"/>
        <v>0</v>
      </c>
      <c r="AM443" s="129">
        <f t="shared" si="306"/>
        <v>0</v>
      </c>
      <c r="AN443" s="129"/>
      <c r="AO443" s="129"/>
      <c r="AP443" s="129"/>
      <c r="AQ443" s="129"/>
      <c r="AR443" s="129"/>
      <c r="AS443" s="129"/>
      <c r="AT443" s="129">
        <v>900</v>
      </c>
      <c r="AU443" s="129">
        <v>900</v>
      </c>
      <c r="AV443" s="129"/>
      <c r="AW443" s="129"/>
      <c r="AX443" s="158">
        <f t="shared" ref="AX443:AX447" si="310">AY443</f>
        <v>0</v>
      </c>
      <c r="AY443" s="143"/>
      <c r="AZ443" s="143"/>
      <c r="BA443" s="143"/>
      <c r="BB443" s="129">
        <f t="shared" si="307"/>
        <v>0</v>
      </c>
      <c r="BC443" s="129">
        <f t="shared" si="307"/>
        <v>0</v>
      </c>
      <c r="BD443" s="129"/>
      <c r="BE443" s="129"/>
      <c r="BF443" s="129">
        <f t="shared" si="271"/>
        <v>0</v>
      </c>
      <c r="BG443" s="129">
        <f t="shared" si="266"/>
        <v>0</v>
      </c>
      <c r="BH443" s="129"/>
      <c r="BI443" s="129"/>
      <c r="BJ443" s="129">
        <f t="shared" si="267"/>
        <v>0</v>
      </c>
      <c r="BK443" s="129">
        <f t="shared" si="267"/>
        <v>0</v>
      </c>
      <c r="BL443" s="143"/>
      <c r="BM443" s="143"/>
      <c r="BN443" s="129">
        <f t="shared" si="308"/>
        <v>122</v>
      </c>
      <c r="BO443" s="129">
        <f t="shared" si="308"/>
        <v>0</v>
      </c>
      <c r="BP443" s="129">
        <f t="shared" si="308"/>
        <v>0</v>
      </c>
      <c r="BQ443" s="129">
        <f t="shared" si="308"/>
        <v>0</v>
      </c>
      <c r="BR443" s="129">
        <v>1022</v>
      </c>
      <c r="BS443" s="129">
        <v>900</v>
      </c>
      <c r="BT443" s="129">
        <v>0</v>
      </c>
      <c r="BU443" s="129">
        <v>0</v>
      </c>
      <c r="BV443" s="157">
        <v>1022</v>
      </c>
      <c r="BW443" s="157">
        <v>900</v>
      </c>
      <c r="BX443" s="157">
        <v>0</v>
      </c>
      <c r="BY443" s="157">
        <v>0</v>
      </c>
      <c r="BZ443" s="157">
        <v>1022</v>
      </c>
      <c r="CA443" s="157">
        <v>900</v>
      </c>
      <c r="CB443" s="157">
        <v>0</v>
      </c>
      <c r="CC443" s="157">
        <v>0</v>
      </c>
      <c r="CD443" s="157">
        <f t="shared" si="309"/>
        <v>0</v>
      </c>
      <c r="CE443" s="157">
        <f t="shared" si="257"/>
        <v>0</v>
      </c>
      <c r="CF443" s="257"/>
      <c r="CH443" s="295" t="s">
        <v>1549</v>
      </c>
      <c r="CI443" t="s">
        <v>67</v>
      </c>
      <c r="CJ443" t="s">
        <v>1681</v>
      </c>
      <c r="CK443" t="s">
        <v>1560</v>
      </c>
      <c r="CN443" s="1" t="e">
        <f>CE443-#REF!</f>
        <v>#REF!</v>
      </c>
      <c r="CP443" s="44"/>
      <c r="CQ443" s="144"/>
    </row>
    <row r="444" spans="1:95" ht="28.15" customHeight="1">
      <c r="A444" s="285">
        <v>8</v>
      </c>
      <c r="B444" s="178" t="s">
        <v>1770</v>
      </c>
      <c r="C444" s="103" t="s">
        <v>55</v>
      </c>
      <c r="D444" s="103"/>
      <c r="E444" s="103"/>
      <c r="F444" s="156" t="s">
        <v>32</v>
      </c>
      <c r="G444" s="155"/>
      <c r="H444" s="156" t="s">
        <v>45</v>
      </c>
      <c r="I444" s="103" t="s">
        <v>2115</v>
      </c>
      <c r="J444" s="286">
        <v>1995</v>
      </c>
      <c r="K444" s="157">
        <v>1995</v>
      </c>
      <c r="L444" s="157"/>
      <c r="M444" s="157"/>
      <c r="N444" s="129">
        <v>1746</v>
      </c>
      <c r="O444" s="129">
        <v>1746</v>
      </c>
      <c r="P444" s="129">
        <v>0</v>
      </c>
      <c r="Q444" s="129">
        <v>0</v>
      </c>
      <c r="R444" s="224">
        <v>1746</v>
      </c>
      <c r="S444" s="224">
        <v>1746</v>
      </c>
      <c r="T444" s="224"/>
      <c r="U444" s="129"/>
      <c r="V444" s="129">
        <f t="shared" si="305"/>
        <v>1746</v>
      </c>
      <c r="W444" s="129">
        <f t="shared" si="305"/>
        <v>1746</v>
      </c>
      <c r="X444" s="129">
        <f t="shared" si="305"/>
        <v>0</v>
      </c>
      <c r="Y444" s="129">
        <f t="shared" si="305"/>
        <v>0</v>
      </c>
      <c r="Z444" s="129"/>
      <c r="AA444" s="129"/>
      <c r="AB444" s="129"/>
      <c r="AC444" s="129"/>
      <c r="AD444" s="129"/>
      <c r="AE444" s="129"/>
      <c r="AF444" s="129"/>
      <c r="AG444" s="129"/>
      <c r="AH444" s="129"/>
      <c r="AI444" s="129"/>
      <c r="AJ444" s="129"/>
      <c r="AK444" s="129"/>
      <c r="AL444" s="129">
        <f t="shared" si="306"/>
        <v>0</v>
      </c>
      <c r="AM444" s="129">
        <f t="shared" si="306"/>
        <v>0</v>
      </c>
      <c r="AN444" s="129"/>
      <c r="AO444" s="129"/>
      <c r="AP444" s="129"/>
      <c r="AQ444" s="129"/>
      <c r="AR444" s="129"/>
      <c r="AS444" s="129"/>
      <c r="AT444" s="129">
        <v>0</v>
      </c>
      <c r="AU444" s="129">
        <v>0</v>
      </c>
      <c r="AV444" s="129"/>
      <c r="AW444" s="129"/>
      <c r="AX444" s="158">
        <f t="shared" si="310"/>
        <v>1746</v>
      </c>
      <c r="AY444" s="129">
        <v>1746</v>
      </c>
      <c r="AZ444" s="129"/>
      <c r="BA444" s="129"/>
      <c r="BB444" s="129">
        <f t="shared" si="307"/>
        <v>0</v>
      </c>
      <c r="BC444" s="129">
        <f t="shared" si="307"/>
        <v>0</v>
      </c>
      <c r="BD444" s="129"/>
      <c r="BE444" s="129"/>
      <c r="BF444" s="129">
        <f t="shared" si="271"/>
        <v>0</v>
      </c>
      <c r="BG444" s="129">
        <f t="shared" si="266"/>
        <v>0</v>
      </c>
      <c r="BH444" s="129"/>
      <c r="BI444" s="129"/>
      <c r="BJ444" s="129">
        <f t="shared" si="267"/>
        <v>1746</v>
      </c>
      <c r="BK444" s="129">
        <f t="shared" si="267"/>
        <v>1746</v>
      </c>
      <c r="BL444" s="129"/>
      <c r="BM444" s="129"/>
      <c r="BN444" s="129">
        <f t="shared" si="308"/>
        <v>0</v>
      </c>
      <c r="BO444" s="129">
        <f t="shared" si="308"/>
        <v>0</v>
      </c>
      <c r="BP444" s="129">
        <f t="shared" si="308"/>
        <v>0</v>
      </c>
      <c r="BQ444" s="129">
        <f t="shared" si="308"/>
        <v>0</v>
      </c>
      <c r="BR444" s="129">
        <v>1746</v>
      </c>
      <c r="BS444" s="129">
        <v>1746</v>
      </c>
      <c r="BT444" s="129">
        <v>0</v>
      </c>
      <c r="BU444" s="129">
        <v>0</v>
      </c>
      <c r="BV444" s="157">
        <v>1746</v>
      </c>
      <c r="BW444" s="157">
        <v>1746</v>
      </c>
      <c r="BX444" s="157">
        <v>0</v>
      </c>
      <c r="BY444" s="157">
        <v>0</v>
      </c>
      <c r="BZ444" s="157">
        <v>1746</v>
      </c>
      <c r="CA444" s="157">
        <v>1746</v>
      </c>
      <c r="CB444" s="157">
        <v>0</v>
      </c>
      <c r="CC444" s="157">
        <v>0</v>
      </c>
      <c r="CD444" s="157">
        <f t="shared" si="309"/>
        <v>0</v>
      </c>
      <c r="CE444" s="157">
        <f t="shared" ref="CE444:CE487" si="311">IF(CA444&lt;BW444,BW444-CA444,0)</f>
        <v>0</v>
      </c>
      <c r="CF444" s="225"/>
      <c r="CH444" s="295" t="s">
        <v>1549</v>
      </c>
      <c r="CI444" t="s">
        <v>67</v>
      </c>
      <c r="CJ444" t="s">
        <v>1681</v>
      </c>
      <c r="CK444" t="s">
        <v>1560</v>
      </c>
      <c r="CN444" s="1" t="e">
        <f>CE444-#REF!</f>
        <v>#REF!</v>
      </c>
      <c r="CP444" s="44"/>
      <c r="CQ444" s="144"/>
    </row>
    <row r="445" spans="1:95" ht="28.15" customHeight="1">
      <c r="A445" s="285">
        <v>9</v>
      </c>
      <c r="B445" s="178" t="s">
        <v>1769</v>
      </c>
      <c r="C445" s="103" t="s">
        <v>55</v>
      </c>
      <c r="D445" s="103"/>
      <c r="E445" s="103"/>
      <c r="F445" s="156" t="s">
        <v>9</v>
      </c>
      <c r="G445" s="155"/>
      <c r="H445" s="156" t="s">
        <v>45</v>
      </c>
      <c r="I445" s="103" t="s">
        <v>2116</v>
      </c>
      <c r="J445" s="286">
        <v>2329</v>
      </c>
      <c r="K445" s="157">
        <v>2329</v>
      </c>
      <c r="L445" s="157"/>
      <c r="M445" s="157"/>
      <c r="N445" s="129">
        <v>2060</v>
      </c>
      <c r="O445" s="129">
        <v>2060</v>
      </c>
      <c r="P445" s="129">
        <v>0</v>
      </c>
      <c r="Q445" s="129">
        <v>0</v>
      </c>
      <c r="R445" s="224">
        <v>2060</v>
      </c>
      <c r="S445" s="224">
        <v>2060</v>
      </c>
      <c r="T445" s="224"/>
      <c r="U445" s="129"/>
      <c r="V445" s="129">
        <f t="shared" si="305"/>
        <v>2060</v>
      </c>
      <c r="W445" s="129">
        <f t="shared" si="305"/>
        <v>2060</v>
      </c>
      <c r="X445" s="129">
        <f t="shared" si="305"/>
        <v>0</v>
      </c>
      <c r="Y445" s="129">
        <f t="shared" si="305"/>
        <v>0</v>
      </c>
      <c r="Z445" s="129"/>
      <c r="AA445" s="129"/>
      <c r="AB445" s="129"/>
      <c r="AC445" s="129"/>
      <c r="AD445" s="129"/>
      <c r="AE445" s="129"/>
      <c r="AF445" s="129"/>
      <c r="AG445" s="129"/>
      <c r="AH445" s="129"/>
      <c r="AI445" s="129"/>
      <c r="AJ445" s="129"/>
      <c r="AK445" s="129"/>
      <c r="AL445" s="129">
        <f t="shared" si="306"/>
        <v>0</v>
      </c>
      <c r="AM445" s="129">
        <f t="shared" si="306"/>
        <v>0</v>
      </c>
      <c r="AN445" s="129"/>
      <c r="AO445" s="129"/>
      <c r="AP445" s="129"/>
      <c r="AQ445" s="129"/>
      <c r="AR445" s="129"/>
      <c r="AS445" s="129"/>
      <c r="AT445" s="129">
        <v>0</v>
      </c>
      <c r="AU445" s="129">
        <v>0</v>
      </c>
      <c r="AV445" s="129"/>
      <c r="AW445" s="129"/>
      <c r="AX445" s="158">
        <f t="shared" si="310"/>
        <v>2060</v>
      </c>
      <c r="AY445" s="129">
        <v>2060</v>
      </c>
      <c r="AZ445" s="129"/>
      <c r="BA445" s="129"/>
      <c r="BB445" s="129">
        <f t="shared" si="307"/>
        <v>0</v>
      </c>
      <c r="BC445" s="129">
        <f t="shared" si="307"/>
        <v>0</v>
      </c>
      <c r="BD445" s="129"/>
      <c r="BE445" s="129"/>
      <c r="BF445" s="129">
        <f t="shared" si="271"/>
        <v>0</v>
      </c>
      <c r="BG445" s="129">
        <f t="shared" si="266"/>
        <v>0</v>
      </c>
      <c r="BH445" s="129"/>
      <c r="BI445" s="129"/>
      <c r="BJ445" s="129">
        <f t="shared" si="267"/>
        <v>2060</v>
      </c>
      <c r="BK445" s="129">
        <f t="shared" si="267"/>
        <v>2060</v>
      </c>
      <c r="BL445" s="129"/>
      <c r="BM445" s="129"/>
      <c r="BN445" s="129">
        <f t="shared" si="308"/>
        <v>0</v>
      </c>
      <c r="BO445" s="129">
        <f t="shared" si="308"/>
        <v>0</v>
      </c>
      <c r="BP445" s="129">
        <f t="shared" si="308"/>
        <v>0</v>
      </c>
      <c r="BQ445" s="129">
        <f t="shared" si="308"/>
        <v>0</v>
      </c>
      <c r="BR445" s="129">
        <v>2060</v>
      </c>
      <c r="BS445" s="129">
        <v>2060</v>
      </c>
      <c r="BT445" s="129">
        <v>0</v>
      </c>
      <c r="BU445" s="129">
        <v>0</v>
      </c>
      <c r="BV445" s="157">
        <v>2060</v>
      </c>
      <c r="BW445" s="157">
        <v>2060</v>
      </c>
      <c r="BX445" s="157">
        <v>0</v>
      </c>
      <c r="BY445" s="157">
        <v>0</v>
      </c>
      <c r="BZ445" s="157">
        <v>2060</v>
      </c>
      <c r="CA445" s="157">
        <v>2060</v>
      </c>
      <c r="CB445" s="157">
        <v>0</v>
      </c>
      <c r="CC445" s="157">
        <v>0</v>
      </c>
      <c r="CD445" s="157">
        <f t="shared" si="309"/>
        <v>0</v>
      </c>
      <c r="CE445" s="157">
        <f t="shared" si="311"/>
        <v>0</v>
      </c>
      <c r="CF445" s="225"/>
      <c r="CH445" s="295" t="s">
        <v>1549</v>
      </c>
      <c r="CI445" t="s">
        <v>67</v>
      </c>
      <c r="CJ445" t="s">
        <v>1681</v>
      </c>
      <c r="CK445" t="s">
        <v>1560</v>
      </c>
      <c r="CN445" s="1" t="e">
        <f>CE445-#REF!</f>
        <v>#REF!</v>
      </c>
      <c r="CP445" s="44"/>
      <c r="CQ445" s="144"/>
    </row>
    <row r="446" spans="1:95" ht="23.45" customHeight="1">
      <c r="A446" s="285">
        <v>10</v>
      </c>
      <c r="B446" s="178" t="s">
        <v>1767</v>
      </c>
      <c r="C446" s="103" t="s">
        <v>55</v>
      </c>
      <c r="D446" s="103"/>
      <c r="E446" s="103"/>
      <c r="F446" s="156" t="s">
        <v>12</v>
      </c>
      <c r="G446" s="155"/>
      <c r="H446" s="156" t="s">
        <v>1708</v>
      </c>
      <c r="I446" s="103" t="s">
        <v>1768</v>
      </c>
      <c r="J446" s="286">
        <v>3795</v>
      </c>
      <c r="K446" s="157">
        <v>3795</v>
      </c>
      <c r="L446" s="157"/>
      <c r="M446" s="157"/>
      <c r="N446" s="129">
        <v>66.384999999999991</v>
      </c>
      <c r="O446" s="129">
        <v>66.384999999999991</v>
      </c>
      <c r="P446" s="129">
        <v>0</v>
      </c>
      <c r="Q446" s="129">
        <v>0</v>
      </c>
      <c r="R446" s="224">
        <v>66.384999999999991</v>
      </c>
      <c r="S446" s="224">
        <v>66.384999999999991</v>
      </c>
      <c r="T446" s="224"/>
      <c r="U446" s="129"/>
      <c r="V446" s="129">
        <f t="shared" si="305"/>
        <v>66.384999999999991</v>
      </c>
      <c r="W446" s="129">
        <f t="shared" si="305"/>
        <v>66.384999999999991</v>
      </c>
      <c r="X446" s="129">
        <f t="shared" si="305"/>
        <v>0</v>
      </c>
      <c r="Y446" s="129">
        <f t="shared" si="305"/>
        <v>0</v>
      </c>
      <c r="Z446" s="129"/>
      <c r="AA446" s="129"/>
      <c r="AB446" s="129"/>
      <c r="AC446" s="129"/>
      <c r="AD446" s="129"/>
      <c r="AE446" s="129"/>
      <c r="AF446" s="129"/>
      <c r="AG446" s="129"/>
      <c r="AH446" s="129">
        <v>66.384999999999991</v>
      </c>
      <c r="AI446" s="129">
        <v>66.384999999999991</v>
      </c>
      <c r="AJ446" s="129"/>
      <c r="AK446" s="129"/>
      <c r="AL446" s="129">
        <f t="shared" si="306"/>
        <v>0</v>
      </c>
      <c r="AM446" s="129">
        <f t="shared" si="306"/>
        <v>0</v>
      </c>
      <c r="AN446" s="129"/>
      <c r="AO446" s="129"/>
      <c r="AP446" s="129"/>
      <c r="AQ446" s="129"/>
      <c r="AR446" s="129"/>
      <c r="AS446" s="129"/>
      <c r="AT446" s="129">
        <v>66.384999999999991</v>
      </c>
      <c r="AU446" s="129">
        <v>66.384999999999991</v>
      </c>
      <c r="AV446" s="129"/>
      <c r="AW446" s="129"/>
      <c r="AX446" s="158">
        <f t="shared" si="310"/>
        <v>0</v>
      </c>
      <c r="AY446" s="129"/>
      <c r="AZ446" s="129"/>
      <c r="BA446" s="129"/>
      <c r="BB446" s="129">
        <f t="shared" si="307"/>
        <v>0</v>
      </c>
      <c r="BC446" s="129">
        <f t="shared" si="307"/>
        <v>0</v>
      </c>
      <c r="BD446" s="129"/>
      <c r="BE446" s="129"/>
      <c r="BF446" s="129">
        <f t="shared" si="271"/>
        <v>0</v>
      </c>
      <c r="BG446" s="129">
        <f t="shared" si="266"/>
        <v>0</v>
      </c>
      <c r="BH446" s="129"/>
      <c r="BI446" s="129"/>
      <c r="BJ446" s="129">
        <f t="shared" si="267"/>
        <v>0</v>
      </c>
      <c r="BK446" s="129">
        <f t="shared" si="267"/>
        <v>0</v>
      </c>
      <c r="BL446" s="129"/>
      <c r="BM446" s="129"/>
      <c r="BN446" s="129">
        <f t="shared" si="308"/>
        <v>0</v>
      </c>
      <c r="BO446" s="129">
        <f t="shared" si="308"/>
        <v>0</v>
      </c>
      <c r="BP446" s="129">
        <f t="shared" si="308"/>
        <v>0</v>
      </c>
      <c r="BQ446" s="129">
        <f t="shared" si="308"/>
        <v>0</v>
      </c>
      <c r="BR446" s="129">
        <v>66.384999999999991</v>
      </c>
      <c r="BS446" s="129">
        <v>66.384999999999991</v>
      </c>
      <c r="BT446" s="129">
        <v>0</v>
      </c>
      <c r="BU446" s="129">
        <v>0</v>
      </c>
      <c r="BV446" s="157">
        <v>66.384999999999991</v>
      </c>
      <c r="BW446" s="157">
        <v>66.384999999999991</v>
      </c>
      <c r="BX446" s="157">
        <v>0</v>
      </c>
      <c r="BY446" s="157">
        <v>0</v>
      </c>
      <c r="BZ446" s="157">
        <v>66.384999999999991</v>
      </c>
      <c r="CA446" s="157">
        <v>66.384999999999991</v>
      </c>
      <c r="CB446" s="157">
        <v>0</v>
      </c>
      <c r="CC446" s="157">
        <v>0</v>
      </c>
      <c r="CD446" s="157">
        <f t="shared" si="309"/>
        <v>0</v>
      </c>
      <c r="CE446" s="157">
        <f t="shared" si="311"/>
        <v>0</v>
      </c>
      <c r="CF446" s="159"/>
      <c r="CH446" s="295" t="s">
        <v>1549</v>
      </c>
      <c r="CI446" t="s">
        <v>67</v>
      </c>
      <c r="CJ446" t="s">
        <v>1681</v>
      </c>
      <c r="CK446" t="s">
        <v>1560</v>
      </c>
      <c r="CN446" s="1" t="e">
        <f>CE446-#REF!</f>
        <v>#REF!</v>
      </c>
      <c r="CP446" s="44"/>
      <c r="CQ446" s="144"/>
    </row>
    <row r="447" spans="1:95" ht="25.5">
      <c r="A447" s="285">
        <v>11</v>
      </c>
      <c r="B447" s="178" t="s">
        <v>1771</v>
      </c>
      <c r="C447" s="103" t="s">
        <v>55</v>
      </c>
      <c r="D447" s="103"/>
      <c r="E447" s="103"/>
      <c r="F447" s="156" t="s">
        <v>30</v>
      </c>
      <c r="G447" s="155"/>
      <c r="H447" s="156" t="s">
        <v>1708</v>
      </c>
      <c r="I447" s="103" t="s">
        <v>1768</v>
      </c>
      <c r="J447" s="286">
        <v>3795</v>
      </c>
      <c r="K447" s="157">
        <v>3795</v>
      </c>
      <c r="L447" s="157"/>
      <c r="M447" s="157"/>
      <c r="N447" s="129">
        <v>52.699000000000069</v>
      </c>
      <c r="O447" s="129">
        <v>52.699000000000069</v>
      </c>
      <c r="P447" s="129">
        <v>0</v>
      </c>
      <c r="Q447" s="129">
        <v>0</v>
      </c>
      <c r="R447" s="224">
        <v>52.699000000000069</v>
      </c>
      <c r="S447" s="224">
        <v>52.699000000000069</v>
      </c>
      <c r="T447" s="224"/>
      <c r="U447" s="129"/>
      <c r="V447" s="129">
        <f t="shared" si="305"/>
        <v>52.698999999999998</v>
      </c>
      <c r="W447" s="129">
        <f t="shared" si="305"/>
        <v>52.699000000000069</v>
      </c>
      <c r="X447" s="129">
        <f t="shared" si="305"/>
        <v>0</v>
      </c>
      <c r="Y447" s="129">
        <f t="shared" si="305"/>
        <v>0</v>
      </c>
      <c r="Z447" s="129"/>
      <c r="AA447" s="129"/>
      <c r="AB447" s="129"/>
      <c r="AC447" s="129"/>
      <c r="AD447" s="129"/>
      <c r="AE447" s="129"/>
      <c r="AF447" s="129"/>
      <c r="AG447" s="129"/>
      <c r="AH447" s="129">
        <v>52.698999999999998</v>
      </c>
      <c r="AI447" s="129">
        <v>52.699000000000069</v>
      </c>
      <c r="AJ447" s="129"/>
      <c r="AK447" s="129"/>
      <c r="AL447" s="129">
        <f t="shared" si="306"/>
        <v>0</v>
      </c>
      <c r="AM447" s="129">
        <f t="shared" si="306"/>
        <v>0</v>
      </c>
      <c r="AN447" s="129"/>
      <c r="AO447" s="129"/>
      <c r="AP447" s="129"/>
      <c r="AQ447" s="129"/>
      <c r="AR447" s="129"/>
      <c r="AS447" s="129"/>
      <c r="AT447" s="129">
        <v>52.698999999999998</v>
      </c>
      <c r="AU447" s="129">
        <v>52.698999999999998</v>
      </c>
      <c r="AV447" s="129"/>
      <c r="AW447" s="129"/>
      <c r="AX447" s="158">
        <f t="shared" si="310"/>
        <v>0</v>
      </c>
      <c r="AY447" s="129"/>
      <c r="AZ447" s="129"/>
      <c r="BA447" s="129"/>
      <c r="BB447" s="129">
        <f t="shared" si="307"/>
        <v>0</v>
      </c>
      <c r="BC447" s="129">
        <f t="shared" si="307"/>
        <v>7.1054273576010019E-14</v>
      </c>
      <c r="BD447" s="129"/>
      <c r="BE447" s="129"/>
      <c r="BF447" s="129">
        <f t="shared" si="271"/>
        <v>0</v>
      </c>
      <c r="BG447" s="129">
        <f t="shared" si="266"/>
        <v>7.1054273576010019E-14</v>
      </c>
      <c r="BH447" s="129"/>
      <c r="BI447" s="129"/>
      <c r="BJ447" s="129">
        <f t="shared" si="267"/>
        <v>0</v>
      </c>
      <c r="BK447" s="129">
        <f t="shared" si="267"/>
        <v>0</v>
      </c>
      <c r="BL447" s="129"/>
      <c r="BM447" s="129"/>
      <c r="BN447" s="129">
        <f t="shared" si="308"/>
        <v>7.1054273576010019E-14</v>
      </c>
      <c r="BO447" s="129">
        <f t="shared" si="308"/>
        <v>0</v>
      </c>
      <c r="BP447" s="129">
        <f t="shared" si="308"/>
        <v>0</v>
      </c>
      <c r="BQ447" s="129">
        <f t="shared" si="308"/>
        <v>0</v>
      </c>
      <c r="BR447" s="129">
        <v>52.699000000000069</v>
      </c>
      <c r="BS447" s="129">
        <v>52.699000000000069</v>
      </c>
      <c r="BT447" s="129">
        <v>0</v>
      </c>
      <c r="BU447" s="129">
        <v>0</v>
      </c>
      <c r="BV447" s="157">
        <v>52.699000000000069</v>
      </c>
      <c r="BW447" s="157">
        <v>52.699000000000069</v>
      </c>
      <c r="BX447" s="157">
        <v>0</v>
      </c>
      <c r="BY447" s="157">
        <v>0</v>
      </c>
      <c r="BZ447" s="157">
        <v>52.699000000000069</v>
      </c>
      <c r="CA447" s="157">
        <v>52.699000000000069</v>
      </c>
      <c r="CB447" s="157">
        <v>0</v>
      </c>
      <c r="CC447" s="157">
        <v>0</v>
      </c>
      <c r="CD447" s="157">
        <f t="shared" si="309"/>
        <v>0</v>
      </c>
      <c r="CE447" s="157">
        <f t="shared" si="311"/>
        <v>0</v>
      </c>
      <c r="CF447" s="159"/>
      <c r="CH447" s="295" t="s">
        <v>1549</v>
      </c>
      <c r="CI447" t="s">
        <v>67</v>
      </c>
      <c r="CJ447" t="s">
        <v>1681</v>
      </c>
      <c r="CK447" t="s">
        <v>1560</v>
      </c>
      <c r="CN447" s="1" t="e">
        <f>CE447-#REF!</f>
        <v>#REF!</v>
      </c>
      <c r="CP447" s="44"/>
      <c r="CQ447" s="144"/>
    </row>
    <row r="448" spans="1:95" ht="32.25" customHeight="1">
      <c r="A448" s="285">
        <v>12</v>
      </c>
      <c r="B448" s="178" t="s">
        <v>2081</v>
      </c>
      <c r="C448" s="103" t="s">
        <v>54</v>
      </c>
      <c r="D448" s="103"/>
      <c r="E448" s="103"/>
      <c r="F448" s="156" t="s">
        <v>9</v>
      </c>
      <c r="G448" s="155"/>
      <c r="H448" s="156" t="s">
        <v>45</v>
      </c>
      <c r="I448" s="103" t="s">
        <v>2117</v>
      </c>
      <c r="J448" s="157">
        <v>99800</v>
      </c>
      <c r="K448" s="286">
        <v>99800</v>
      </c>
      <c r="L448" s="157">
        <v>0</v>
      </c>
      <c r="M448" s="286">
        <v>0</v>
      </c>
      <c r="N448" s="129">
        <v>88588</v>
      </c>
      <c r="O448" s="129">
        <v>88588</v>
      </c>
      <c r="P448" s="129">
        <v>0</v>
      </c>
      <c r="Q448" s="129">
        <v>0</v>
      </c>
      <c r="R448" s="224">
        <v>88588</v>
      </c>
      <c r="S448" s="224">
        <v>88588</v>
      </c>
      <c r="T448" s="224"/>
      <c r="U448" s="143"/>
      <c r="V448" s="129">
        <f t="shared" si="305"/>
        <v>10000</v>
      </c>
      <c r="W448" s="129">
        <f t="shared" si="305"/>
        <v>10000</v>
      </c>
      <c r="X448" s="129">
        <f t="shared" si="305"/>
        <v>0</v>
      </c>
      <c r="Y448" s="129">
        <f t="shared" si="305"/>
        <v>0</v>
      </c>
      <c r="Z448" s="143"/>
      <c r="AA448" s="143"/>
      <c r="AB448" s="143"/>
      <c r="AC448" s="143"/>
      <c r="AD448" s="143"/>
      <c r="AE448" s="143"/>
      <c r="AF448" s="143"/>
      <c r="AG448" s="143"/>
      <c r="AH448" s="143"/>
      <c r="AI448" s="143"/>
      <c r="AJ448" s="143"/>
      <c r="AK448" s="143"/>
      <c r="AL448" s="129">
        <f t="shared" si="306"/>
        <v>0</v>
      </c>
      <c r="AM448" s="129">
        <f t="shared" si="306"/>
        <v>0</v>
      </c>
      <c r="AN448" s="129"/>
      <c r="AO448" s="129"/>
      <c r="AP448" s="129"/>
      <c r="AQ448" s="129"/>
      <c r="AR448" s="129"/>
      <c r="AS448" s="129"/>
      <c r="AT448" s="129">
        <v>0</v>
      </c>
      <c r="AU448" s="129">
        <v>0</v>
      </c>
      <c r="AV448" s="129"/>
      <c r="AW448" s="129"/>
      <c r="AX448" s="158">
        <v>10000</v>
      </c>
      <c r="AY448" s="129">
        <v>10000</v>
      </c>
      <c r="AZ448" s="129"/>
      <c r="BA448" s="129"/>
      <c r="BB448" s="129">
        <f t="shared" si="307"/>
        <v>0</v>
      </c>
      <c r="BC448" s="129">
        <f t="shared" si="307"/>
        <v>0</v>
      </c>
      <c r="BD448" s="129"/>
      <c r="BE448" s="129"/>
      <c r="BF448" s="129">
        <f t="shared" si="271"/>
        <v>0</v>
      </c>
      <c r="BG448" s="129">
        <f t="shared" si="266"/>
        <v>0</v>
      </c>
      <c r="BH448" s="129"/>
      <c r="BI448" s="129"/>
      <c r="BJ448" s="129">
        <f t="shared" si="267"/>
        <v>10000</v>
      </c>
      <c r="BK448" s="129">
        <f t="shared" si="267"/>
        <v>10000</v>
      </c>
      <c r="BL448" s="129"/>
      <c r="BM448" s="129"/>
      <c r="BN448" s="129">
        <f t="shared" si="308"/>
        <v>78588</v>
      </c>
      <c r="BO448" s="129">
        <f t="shared" si="308"/>
        <v>78588</v>
      </c>
      <c r="BP448" s="129">
        <f t="shared" si="308"/>
        <v>0</v>
      </c>
      <c r="BQ448" s="129">
        <f t="shared" si="308"/>
        <v>0</v>
      </c>
      <c r="BR448" s="129">
        <v>88588</v>
      </c>
      <c r="BS448" s="129">
        <v>88588</v>
      </c>
      <c r="BT448" s="129">
        <v>0</v>
      </c>
      <c r="BU448" s="129">
        <v>0</v>
      </c>
      <c r="BV448" s="157">
        <v>88588</v>
      </c>
      <c r="BW448" s="157">
        <v>88588</v>
      </c>
      <c r="BX448" s="157">
        <v>0</v>
      </c>
      <c r="BY448" s="157">
        <v>0</v>
      </c>
      <c r="BZ448" s="157">
        <v>88588</v>
      </c>
      <c r="CA448" s="157">
        <v>88588</v>
      </c>
      <c r="CB448" s="157">
        <v>0</v>
      </c>
      <c r="CC448" s="157">
        <v>0</v>
      </c>
      <c r="CD448" s="157">
        <f t="shared" si="309"/>
        <v>0</v>
      </c>
      <c r="CE448" s="157">
        <f t="shared" si="311"/>
        <v>0</v>
      </c>
      <c r="CF448" s="257"/>
      <c r="CH448" s="295" t="s">
        <v>1547</v>
      </c>
      <c r="CI448" t="s">
        <v>67</v>
      </c>
      <c r="CJ448" t="s">
        <v>1681</v>
      </c>
      <c r="CK448" t="s">
        <v>1560</v>
      </c>
      <c r="CN448" s="1" t="e">
        <f>CE448-#REF!</f>
        <v>#REF!</v>
      </c>
      <c r="CP448" s="44"/>
      <c r="CQ448" s="144"/>
    </row>
    <row r="449" spans="1:95" ht="28.15" customHeight="1">
      <c r="A449" s="285">
        <v>13</v>
      </c>
      <c r="B449" s="196" t="s">
        <v>1950</v>
      </c>
      <c r="C449" s="211" t="s">
        <v>55</v>
      </c>
      <c r="D449" s="211"/>
      <c r="E449" s="211"/>
      <c r="F449" s="180" t="s">
        <v>17</v>
      </c>
      <c r="G449" s="181"/>
      <c r="H449" s="179" t="s">
        <v>45</v>
      </c>
      <c r="I449" s="179" t="s">
        <v>1951</v>
      </c>
      <c r="J449" s="157">
        <v>37407</v>
      </c>
      <c r="K449" s="157">
        <v>37407</v>
      </c>
      <c r="L449" s="157"/>
      <c r="M449" s="157"/>
      <c r="N449" s="129"/>
      <c r="O449" s="129"/>
      <c r="P449" s="129">
        <v>0</v>
      </c>
      <c r="Q449" s="129">
        <v>0</v>
      </c>
      <c r="R449" s="129">
        <v>33660</v>
      </c>
      <c r="S449" s="129">
        <v>33660</v>
      </c>
      <c r="T449" s="129"/>
      <c r="U449" s="129"/>
      <c r="V449" s="129">
        <f t="shared" si="305"/>
        <v>16000</v>
      </c>
      <c r="W449" s="129">
        <f t="shared" si="305"/>
        <v>16000</v>
      </c>
      <c r="X449" s="129">
        <f t="shared" si="305"/>
        <v>0</v>
      </c>
      <c r="Y449" s="129">
        <f t="shared" si="305"/>
        <v>0</v>
      </c>
      <c r="Z449" s="129"/>
      <c r="AA449" s="129"/>
      <c r="AB449" s="129"/>
      <c r="AC449" s="129"/>
      <c r="AD449" s="129"/>
      <c r="AE449" s="129"/>
      <c r="AF449" s="129"/>
      <c r="AG449" s="129"/>
      <c r="AH449" s="129"/>
      <c r="AI449" s="129"/>
      <c r="AJ449" s="129"/>
      <c r="AK449" s="129"/>
      <c r="AL449" s="129">
        <f t="shared" si="306"/>
        <v>0</v>
      </c>
      <c r="AM449" s="129">
        <f t="shared" si="306"/>
        <v>0</v>
      </c>
      <c r="AN449" s="129"/>
      <c r="AO449" s="129"/>
      <c r="AP449" s="129"/>
      <c r="AQ449" s="129"/>
      <c r="AR449" s="129"/>
      <c r="AS449" s="129"/>
      <c r="AT449" s="129"/>
      <c r="AU449" s="129"/>
      <c r="AV449" s="129"/>
      <c r="AW449" s="129"/>
      <c r="AX449" s="129">
        <v>16000</v>
      </c>
      <c r="AY449" s="129">
        <v>16000</v>
      </c>
      <c r="AZ449" s="129"/>
      <c r="BA449" s="129"/>
      <c r="BB449" s="129">
        <f t="shared" si="307"/>
        <v>0</v>
      </c>
      <c r="BC449" s="129">
        <f t="shared" si="307"/>
        <v>0</v>
      </c>
      <c r="BD449" s="129"/>
      <c r="BE449" s="129"/>
      <c r="BF449" s="129">
        <f t="shared" si="271"/>
        <v>0</v>
      </c>
      <c r="BG449" s="129">
        <f t="shared" si="266"/>
        <v>0</v>
      </c>
      <c r="BH449" s="129"/>
      <c r="BI449" s="129"/>
      <c r="BJ449" s="129">
        <f t="shared" si="267"/>
        <v>16000</v>
      </c>
      <c r="BK449" s="129">
        <f t="shared" si="267"/>
        <v>16000</v>
      </c>
      <c r="BL449" s="129"/>
      <c r="BM449" s="129"/>
      <c r="BN449" s="129">
        <f t="shared" si="308"/>
        <v>-16000</v>
      </c>
      <c r="BO449" s="129">
        <f t="shared" si="308"/>
        <v>-16000</v>
      </c>
      <c r="BP449" s="129">
        <f t="shared" si="308"/>
        <v>0</v>
      </c>
      <c r="BQ449" s="129">
        <f t="shared" si="308"/>
        <v>0</v>
      </c>
      <c r="BR449" s="129">
        <v>33660</v>
      </c>
      <c r="BS449" s="129">
        <v>9660</v>
      </c>
      <c r="BT449" s="129">
        <v>0</v>
      </c>
      <c r="BU449" s="129">
        <v>0</v>
      </c>
      <c r="BV449" s="157">
        <v>33660</v>
      </c>
      <c r="BW449" s="157">
        <v>9660</v>
      </c>
      <c r="BX449" s="157">
        <v>0</v>
      </c>
      <c r="BY449" s="157">
        <v>0</v>
      </c>
      <c r="BZ449" s="157">
        <v>33660</v>
      </c>
      <c r="CA449" s="157">
        <v>9660</v>
      </c>
      <c r="CB449" s="157">
        <v>0</v>
      </c>
      <c r="CC449" s="157">
        <v>0</v>
      </c>
      <c r="CD449" s="157">
        <f t="shared" si="309"/>
        <v>0</v>
      </c>
      <c r="CE449" s="157">
        <f t="shared" si="311"/>
        <v>0</v>
      </c>
      <c r="CF449" s="225"/>
      <c r="CH449" t="s">
        <v>1549</v>
      </c>
      <c r="CI449" t="s">
        <v>62</v>
      </c>
      <c r="CJ449" t="s">
        <v>1681</v>
      </c>
      <c r="CK449" t="s">
        <v>1560</v>
      </c>
      <c r="CL449" s="122" t="s">
        <v>1560</v>
      </c>
      <c r="CN449" s="1" t="e">
        <f>CE449-#REF!</f>
        <v>#REF!</v>
      </c>
      <c r="CP449" s="44"/>
      <c r="CQ449" s="144"/>
    </row>
    <row r="450" spans="1:95" ht="38.25" customHeight="1">
      <c r="A450" s="285">
        <v>14</v>
      </c>
      <c r="B450" s="171" t="s">
        <v>2118</v>
      </c>
      <c r="C450" s="103" t="s">
        <v>55</v>
      </c>
      <c r="D450" s="103"/>
      <c r="E450" s="103"/>
      <c r="F450" s="156" t="s">
        <v>1543</v>
      </c>
      <c r="G450" s="155"/>
      <c r="H450" s="156">
        <v>2020</v>
      </c>
      <c r="I450" s="103" t="s">
        <v>2119</v>
      </c>
      <c r="J450" s="299">
        <v>5000</v>
      </c>
      <c r="K450" s="299">
        <v>5000</v>
      </c>
      <c r="L450" s="157">
        <v>0</v>
      </c>
      <c r="M450" s="286">
        <v>0</v>
      </c>
      <c r="N450" s="129"/>
      <c r="O450" s="129"/>
      <c r="P450" s="129">
        <v>0</v>
      </c>
      <c r="Q450" s="129">
        <v>0</v>
      </c>
      <c r="R450" s="224"/>
      <c r="S450" s="224"/>
      <c r="T450" s="224"/>
      <c r="U450" s="143"/>
      <c r="V450" s="129">
        <f t="shared" si="305"/>
        <v>0</v>
      </c>
      <c r="W450" s="129">
        <f t="shared" si="305"/>
        <v>0</v>
      </c>
      <c r="X450" s="129">
        <f t="shared" si="305"/>
        <v>0</v>
      </c>
      <c r="Y450" s="129">
        <f t="shared" si="305"/>
        <v>0</v>
      </c>
      <c r="Z450" s="143"/>
      <c r="AA450" s="143"/>
      <c r="AB450" s="143"/>
      <c r="AC450" s="143"/>
      <c r="AD450" s="143"/>
      <c r="AE450" s="143"/>
      <c r="AF450" s="143"/>
      <c r="AG450" s="143"/>
      <c r="AH450" s="143"/>
      <c r="AI450" s="143"/>
      <c r="AJ450" s="143"/>
      <c r="AK450" s="143"/>
      <c r="AL450" s="129">
        <f t="shared" si="306"/>
        <v>0</v>
      </c>
      <c r="AM450" s="129">
        <f t="shared" si="306"/>
        <v>0</v>
      </c>
      <c r="AN450" s="129"/>
      <c r="AO450" s="129"/>
      <c r="AP450" s="129"/>
      <c r="AQ450" s="129"/>
      <c r="AR450" s="129"/>
      <c r="AS450" s="129"/>
      <c r="AT450" s="129">
        <v>0</v>
      </c>
      <c r="AU450" s="129">
        <v>0</v>
      </c>
      <c r="AV450" s="129"/>
      <c r="AW450" s="129"/>
      <c r="AX450" s="158">
        <f t="shared" ref="AX450" si="312">AY450</f>
        <v>0</v>
      </c>
      <c r="AY450" s="129"/>
      <c r="AZ450" s="129"/>
      <c r="BA450" s="129"/>
      <c r="BB450" s="129">
        <f t="shared" si="307"/>
        <v>0</v>
      </c>
      <c r="BC450" s="129">
        <f t="shared" si="307"/>
        <v>0</v>
      </c>
      <c r="BD450" s="129"/>
      <c r="BE450" s="129"/>
      <c r="BF450" s="129">
        <f t="shared" si="271"/>
        <v>0</v>
      </c>
      <c r="BG450" s="129">
        <f t="shared" si="266"/>
        <v>0</v>
      </c>
      <c r="BH450" s="129"/>
      <c r="BI450" s="129"/>
      <c r="BJ450" s="129">
        <f t="shared" si="267"/>
        <v>0</v>
      </c>
      <c r="BK450" s="129">
        <f t="shared" si="267"/>
        <v>0</v>
      </c>
      <c r="BL450" s="129"/>
      <c r="BM450" s="129"/>
      <c r="BN450" s="129">
        <f t="shared" si="308"/>
        <v>0</v>
      </c>
      <c r="BO450" s="129">
        <f t="shared" si="308"/>
        <v>0</v>
      </c>
      <c r="BP450" s="129">
        <f t="shared" si="308"/>
        <v>0</v>
      </c>
      <c r="BQ450" s="129">
        <f t="shared" si="308"/>
        <v>0</v>
      </c>
      <c r="BR450" s="129">
        <v>5000</v>
      </c>
      <c r="BS450" s="129">
        <v>5000</v>
      </c>
      <c r="BT450" s="129">
        <v>0</v>
      </c>
      <c r="BU450" s="129">
        <v>0</v>
      </c>
      <c r="BV450" s="157">
        <v>5000</v>
      </c>
      <c r="BW450" s="157">
        <v>5000</v>
      </c>
      <c r="BX450" s="157">
        <v>0</v>
      </c>
      <c r="BY450" s="157">
        <v>0</v>
      </c>
      <c r="BZ450" s="157">
        <v>5000</v>
      </c>
      <c r="CA450" s="157">
        <v>5000</v>
      </c>
      <c r="CB450" s="157">
        <v>0</v>
      </c>
      <c r="CC450" s="157">
        <v>0</v>
      </c>
      <c r="CD450" s="157">
        <f t="shared" si="309"/>
        <v>0</v>
      </c>
      <c r="CE450" s="157">
        <f t="shared" si="311"/>
        <v>0</v>
      </c>
      <c r="CF450" s="159"/>
      <c r="CH450" s="295" t="s">
        <v>1549</v>
      </c>
      <c r="CI450" t="s">
        <v>67</v>
      </c>
      <c r="CJ450" t="s">
        <v>1681</v>
      </c>
      <c r="CK450" t="s">
        <v>1560</v>
      </c>
      <c r="CN450" s="1" t="e">
        <f>CE450-#REF!</f>
        <v>#REF!</v>
      </c>
      <c r="CP450" s="44"/>
      <c r="CQ450" s="144"/>
    </row>
    <row r="451" spans="1:95" ht="38.25" customHeight="1">
      <c r="A451" s="285">
        <v>15</v>
      </c>
      <c r="B451" s="171" t="s">
        <v>2120</v>
      </c>
      <c r="C451" s="103" t="s">
        <v>55</v>
      </c>
      <c r="D451" s="103"/>
      <c r="E451" s="103"/>
      <c r="F451" s="156" t="s">
        <v>15</v>
      </c>
      <c r="G451" s="155"/>
      <c r="H451" s="156"/>
      <c r="I451" s="103" t="s">
        <v>2121</v>
      </c>
      <c r="J451" s="299">
        <f>57453+2322</f>
        <v>59775</v>
      </c>
      <c r="K451" s="299">
        <v>2322</v>
      </c>
      <c r="L451" s="157"/>
      <c r="M451" s="286"/>
      <c r="N451" s="129"/>
      <c r="O451" s="129"/>
      <c r="P451" s="129"/>
      <c r="Q451" s="129"/>
      <c r="R451" s="224"/>
      <c r="S451" s="224"/>
      <c r="T451" s="224"/>
      <c r="U451" s="143"/>
      <c r="V451" s="129"/>
      <c r="W451" s="129"/>
      <c r="X451" s="129"/>
      <c r="Y451" s="129"/>
      <c r="Z451" s="143"/>
      <c r="AA451" s="143"/>
      <c r="AB451" s="143"/>
      <c r="AC451" s="143"/>
      <c r="AD451" s="143"/>
      <c r="AE451" s="143"/>
      <c r="AF451" s="143"/>
      <c r="AG451" s="143"/>
      <c r="AH451" s="143"/>
      <c r="AI451" s="143"/>
      <c r="AJ451" s="143"/>
      <c r="AK451" s="143"/>
      <c r="AL451" s="129"/>
      <c r="AM451" s="129"/>
      <c r="AN451" s="129"/>
      <c r="AO451" s="129"/>
      <c r="AP451" s="129"/>
      <c r="AQ451" s="129"/>
      <c r="AR451" s="129"/>
      <c r="AS451" s="129"/>
      <c r="AT451" s="129"/>
      <c r="AU451" s="129"/>
      <c r="AV451" s="129"/>
      <c r="AW451" s="129"/>
      <c r="AX451" s="158"/>
      <c r="AY451" s="129"/>
      <c r="AZ451" s="129"/>
      <c r="BA451" s="129"/>
      <c r="BB451" s="129"/>
      <c r="BC451" s="129"/>
      <c r="BD451" s="129"/>
      <c r="BE451" s="129"/>
      <c r="BF451" s="129"/>
      <c r="BG451" s="129"/>
      <c r="BH451" s="129"/>
      <c r="BI451" s="129"/>
      <c r="BJ451" s="129"/>
      <c r="BK451" s="129"/>
      <c r="BL451" s="129"/>
      <c r="BM451" s="129"/>
      <c r="BN451" s="129"/>
      <c r="BO451" s="129"/>
      <c r="BP451" s="129"/>
      <c r="BQ451" s="129"/>
      <c r="BR451" s="129">
        <v>2322</v>
      </c>
      <c r="BS451" s="129">
        <v>2322</v>
      </c>
      <c r="BT451" s="129"/>
      <c r="BU451" s="129"/>
      <c r="BV451" s="157">
        <v>2322</v>
      </c>
      <c r="BW451" s="157">
        <v>2322</v>
      </c>
      <c r="BX451" s="157"/>
      <c r="BY451" s="157"/>
      <c r="BZ451" s="157">
        <v>2322</v>
      </c>
      <c r="CA451" s="157">
        <v>2322</v>
      </c>
      <c r="CB451" s="157"/>
      <c r="CC451" s="157"/>
      <c r="CD451" s="157">
        <f t="shared" si="309"/>
        <v>0</v>
      </c>
      <c r="CE451" s="157">
        <f t="shared" si="311"/>
        <v>0</v>
      </c>
      <c r="CF451" s="159"/>
      <c r="CH451" s="295"/>
      <c r="CN451" s="1" t="e">
        <f>CE451-#REF!</f>
        <v>#REF!</v>
      </c>
      <c r="CP451" s="44"/>
      <c r="CQ451" s="144"/>
    </row>
    <row r="452" spans="1:95" ht="38.25" customHeight="1">
      <c r="A452" s="285">
        <v>16</v>
      </c>
      <c r="B452" s="178" t="s">
        <v>2082</v>
      </c>
      <c r="C452" s="103" t="s">
        <v>55</v>
      </c>
      <c r="D452" s="103"/>
      <c r="E452" s="103"/>
      <c r="F452" s="156" t="s">
        <v>9</v>
      </c>
      <c r="G452" s="155"/>
      <c r="H452" s="156" t="s">
        <v>45</v>
      </c>
      <c r="I452" s="103" t="s">
        <v>1768</v>
      </c>
      <c r="J452" s="157">
        <v>2371</v>
      </c>
      <c r="K452" s="286">
        <v>2371</v>
      </c>
      <c r="L452" s="157">
        <v>0</v>
      </c>
      <c r="M452" s="286">
        <v>0</v>
      </c>
      <c r="N452" s="129">
        <v>2084</v>
      </c>
      <c r="O452" s="129">
        <v>2084</v>
      </c>
      <c r="P452" s="129">
        <v>0</v>
      </c>
      <c r="Q452" s="129">
        <v>0</v>
      </c>
      <c r="R452" s="224">
        <v>2084</v>
      </c>
      <c r="S452" s="224">
        <v>2084</v>
      </c>
      <c r="T452" s="224"/>
      <c r="U452" s="143"/>
      <c r="V452" s="129">
        <f t="shared" si="305"/>
        <v>0</v>
      </c>
      <c r="W452" s="129">
        <f t="shared" si="305"/>
        <v>0</v>
      </c>
      <c r="X452" s="129">
        <f t="shared" si="305"/>
        <v>0</v>
      </c>
      <c r="Y452" s="129">
        <f t="shared" si="305"/>
        <v>0</v>
      </c>
      <c r="Z452" s="143"/>
      <c r="AA452" s="143"/>
      <c r="AB452" s="143"/>
      <c r="AC452" s="143"/>
      <c r="AD452" s="143"/>
      <c r="AE452" s="143"/>
      <c r="AF452" s="143"/>
      <c r="AG452" s="143"/>
      <c r="AH452" s="143"/>
      <c r="AI452" s="143"/>
      <c r="AJ452" s="143"/>
      <c r="AK452" s="143"/>
      <c r="AL452" s="129">
        <f t="shared" si="306"/>
        <v>0</v>
      </c>
      <c r="AM452" s="129">
        <f t="shared" si="306"/>
        <v>0</v>
      </c>
      <c r="AN452" s="129"/>
      <c r="AO452" s="129"/>
      <c r="AP452" s="129"/>
      <c r="AQ452" s="129"/>
      <c r="AR452" s="129"/>
      <c r="AS452" s="129"/>
      <c r="AT452" s="129">
        <v>0</v>
      </c>
      <c r="AU452" s="129">
        <v>0</v>
      </c>
      <c r="AV452" s="129"/>
      <c r="AW452" s="129"/>
      <c r="AX452" s="158">
        <f t="shared" ref="AX452:AX458" si="313">AY452</f>
        <v>0</v>
      </c>
      <c r="AY452" s="129"/>
      <c r="AZ452" s="129"/>
      <c r="BA452" s="129"/>
      <c r="BB452" s="129">
        <f t="shared" si="307"/>
        <v>0</v>
      </c>
      <c r="BC452" s="129">
        <f t="shared" si="307"/>
        <v>0</v>
      </c>
      <c r="BD452" s="129"/>
      <c r="BE452" s="129"/>
      <c r="BF452" s="129">
        <f t="shared" si="271"/>
        <v>0</v>
      </c>
      <c r="BG452" s="129">
        <f t="shared" si="266"/>
        <v>0</v>
      </c>
      <c r="BH452" s="129"/>
      <c r="BI452" s="129"/>
      <c r="BJ452" s="129">
        <f t="shared" si="267"/>
        <v>0</v>
      </c>
      <c r="BK452" s="129">
        <f t="shared" si="267"/>
        <v>0</v>
      </c>
      <c r="BL452" s="129"/>
      <c r="BM452" s="129"/>
      <c r="BN452" s="129">
        <f t="shared" si="308"/>
        <v>2084</v>
      </c>
      <c r="BO452" s="129">
        <f t="shared" si="308"/>
        <v>2084</v>
      </c>
      <c r="BP452" s="129">
        <f t="shared" si="308"/>
        <v>0</v>
      </c>
      <c r="BQ452" s="129">
        <f t="shared" si="308"/>
        <v>0</v>
      </c>
      <c r="BR452" s="129"/>
      <c r="BS452" s="129"/>
      <c r="BT452" s="129">
        <v>0</v>
      </c>
      <c r="BU452" s="129">
        <v>0</v>
      </c>
      <c r="BV452" s="157"/>
      <c r="BW452" s="157"/>
      <c r="BX452" s="157">
        <v>0</v>
      </c>
      <c r="BY452" s="157">
        <v>0</v>
      </c>
      <c r="BZ452" s="157"/>
      <c r="CA452" s="157"/>
      <c r="CB452" s="157">
        <v>0</v>
      </c>
      <c r="CC452" s="157">
        <v>0</v>
      </c>
      <c r="CD452" s="157">
        <f t="shared" si="309"/>
        <v>0</v>
      </c>
      <c r="CE452" s="157">
        <f t="shared" si="311"/>
        <v>0</v>
      </c>
      <c r="CF452" s="159"/>
      <c r="CH452" s="295" t="s">
        <v>1549</v>
      </c>
      <c r="CI452" t="s">
        <v>67</v>
      </c>
      <c r="CJ452" t="s">
        <v>1681</v>
      </c>
      <c r="CK452" t="s">
        <v>1560</v>
      </c>
      <c r="CN452" s="1" t="e">
        <f>CE452-#REF!</f>
        <v>#REF!</v>
      </c>
      <c r="CP452" s="44"/>
      <c r="CQ452" s="144"/>
    </row>
    <row r="453" spans="1:95" ht="25.5">
      <c r="A453" s="285">
        <v>17</v>
      </c>
      <c r="B453" s="178" t="s">
        <v>2084</v>
      </c>
      <c r="C453" s="103" t="s">
        <v>55</v>
      </c>
      <c r="D453" s="103"/>
      <c r="E453" s="103"/>
      <c r="F453" s="156" t="s">
        <v>30</v>
      </c>
      <c r="G453" s="155"/>
      <c r="H453" s="156" t="s">
        <v>45</v>
      </c>
      <c r="I453" s="103" t="s">
        <v>1768</v>
      </c>
      <c r="J453" s="157">
        <v>1995</v>
      </c>
      <c r="K453" s="286">
        <v>1995</v>
      </c>
      <c r="L453" s="157">
        <v>0</v>
      </c>
      <c r="M453" s="286">
        <v>0</v>
      </c>
      <c r="N453" s="129">
        <v>1746</v>
      </c>
      <c r="O453" s="129">
        <v>1746</v>
      </c>
      <c r="P453" s="129">
        <v>0</v>
      </c>
      <c r="Q453" s="129">
        <v>0</v>
      </c>
      <c r="R453" s="224">
        <v>1746</v>
      </c>
      <c r="S453" s="224">
        <v>1746</v>
      </c>
      <c r="T453" s="224"/>
      <c r="U453" s="143"/>
      <c r="V453" s="129">
        <f t="shared" si="305"/>
        <v>1746</v>
      </c>
      <c r="W453" s="129">
        <f t="shared" si="305"/>
        <v>1746</v>
      </c>
      <c r="X453" s="129">
        <f t="shared" si="305"/>
        <v>0</v>
      </c>
      <c r="Y453" s="129">
        <f t="shared" si="305"/>
        <v>0</v>
      </c>
      <c r="Z453" s="143"/>
      <c r="AA453" s="143"/>
      <c r="AB453" s="143"/>
      <c r="AC453" s="143"/>
      <c r="AD453" s="143"/>
      <c r="AE453" s="143"/>
      <c r="AF453" s="143"/>
      <c r="AG453" s="143"/>
      <c r="AH453" s="143"/>
      <c r="AI453" s="143"/>
      <c r="AJ453" s="143"/>
      <c r="AK453" s="143"/>
      <c r="AL453" s="129">
        <f t="shared" si="306"/>
        <v>0</v>
      </c>
      <c r="AM453" s="129">
        <f t="shared" si="306"/>
        <v>0</v>
      </c>
      <c r="AN453" s="129"/>
      <c r="AO453" s="129"/>
      <c r="AP453" s="129"/>
      <c r="AQ453" s="129"/>
      <c r="AR453" s="129"/>
      <c r="AS453" s="129"/>
      <c r="AT453" s="129">
        <v>0</v>
      </c>
      <c r="AU453" s="129">
        <v>0</v>
      </c>
      <c r="AV453" s="129"/>
      <c r="AW453" s="129"/>
      <c r="AX453" s="158">
        <f t="shared" si="313"/>
        <v>1746</v>
      </c>
      <c r="AY453" s="129">
        <v>1746</v>
      </c>
      <c r="AZ453" s="129"/>
      <c r="BA453" s="129"/>
      <c r="BB453" s="129">
        <f t="shared" si="307"/>
        <v>0</v>
      </c>
      <c r="BC453" s="129">
        <f t="shared" si="307"/>
        <v>0</v>
      </c>
      <c r="BD453" s="129"/>
      <c r="BE453" s="129"/>
      <c r="BF453" s="129">
        <f t="shared" si="271"/>
        <v>0</v>
      </c>
      <c r="BG453" s="129">
        <f t="shared" si="266"/>
        <v>0</v>
      </c>
      <c r="BH453" s="129"/>
      <c r="BI453" s="129"/>
      <c r="BJ453" s="129">
        <f t="shared" ref="BJ453:BK488" si="314">AX453</f>
        <v>1746</v>
      </c>
      <c r="BK453" s="129">
        <f t="shared" si="314"/>
        <v>1746</v>
      </c>
      <c r="BL453" s="129"/>
      <c r="BM453" s="129"/>
      <c r="BN453" s="129">
        <f t="shared" si="308"/>
        <v>0</v>
      </c>
      <c r="BO453" s="129">
        <f t="shared" si="308"/>
        <v>0</v>
      </c>
      <c r="BP453" s="129">
        <f t="shared" si="308"/>
        <v>0</v>
      </c>
      <c r="BQ453" s="129">
        <f t="shared" si="308"/>
        <v>0</v>
      </c>
      <c r="BR453" s="129">
        <v>1746</v>
      </c>
      <c r="BS453" s="129">
        <v>1746</v>
      </c>
      <c r="BT453" s="129">
        <v>0</v>
      </c>
      <c r="BU453" s="129">
        <v>0</v>
      </c>
      <c r="BV453" s="157">
        <v>1746</v>
      </c>
      <c r="BW453" s="157">
        <v>1746</v>
      </c>
      <c r="BX453" s="157">
        <v>0</v>
      </c>
      <c r="BY453" s="157">
        <v>0</v>
      </c>
      <c r="BZ453" s="157">
        <v>1746</v>
      </c>
      <c r="CA453" s="157">
        <v>1746</v>
      </c>
      <c r="CB453" s="157">
        <v>0</v>
      </c>
      <c r="CC453" s="157">
        <v>0</v>
      </c>
      <c r="CD453" s="157">
        <f t="shared" si="309"/>
        <v>0</v>
      </c>
      <c r="CE453" s="157">
        <f t="shared" si="311"/>
        <v>0</v>
      </c>
      <c r="CF453" s="389"/>
      <c r="CH453" s="295" t="s">
        <v>1549</v>
      </c>
      <c r="CI453" t="s">
        <v>67</v>
      </c>
      <c r="CJ453" t="s">
        <v>1681</v>
      </c>
      <c r="CK453" t="s">
        <v>1560</v>
      </c>
      <c r="CN453" s="1" t="e">
        <f>CE453-#REF!</f>
        <v>#REF!</v>
      </c>
      <c r="CP453" s="44"/>
      <c r="CQ453" s="144"/>
    </row>
    <row r="454" spans="1:95" ht="25.5">
      <c r="A454" s="285">
        <v>18</v>
      </c>
      <c r="B454" s="178" t="s">
        <v>2085</v>
      </c>
      <c r="C454" s="103" t="s">
        <v>55</v>
      </c>
      <c r="D454" s="103"/>
      <c r="E454" s="103"/>
      <c r="F454" s="156" t="s">
        <v>17</v>
      </c>
      <c r="G454" s="155"/>
      <c r="H454" s="156" t="s">
        <v>45</v>
      </c>
      <c r="I454" s="103" t="s">
        <v>1768</v>
      </c>
      <c r="J454" s="157">
        <v>1995</v>
      </c>
      <c r="K454" s="286">
        <v>1995</v>
      </c>
      <c r="L454" s="157">
        <v>0</v>
      </c>
      <c r="M454" s="286">
        <v>0</v>
      </c>
      <c r="N454" s="129">
        <v>1746</v>
      </c>
      <c r="O454" s="129">
        <v>1746</v>
      </c>
      <c r="P454" s="129">
        <v>0</v>
      </c>
      <c r="Q454" s="129">
        <v>0</v>
      </c>
      <c r="R454" s="224">
        <v>1746</v>
      </c>
      <c r="S454" s="224">
        <v>1746</v>
      </c>
      <c r="T454" s="224"/>
      <c r="U454" s="143"/>
      <c r="V454" s="129">
        <f t="shared" si="305"/>
        <v>0</v>
      </c>
      <c r="W454" s="129">
        <f t="shared" si="305"/>
        <v>0</v>
      </c>
      <c r="X454" s="129">
        <f t="shared" si="305"/>
        <v>0</v>
      </c>
      <c r="Y454" s="129">
        <f t="shared" si="305"/>
        <v>0</v>
      </c>
      <c r="Z454" s="143"/>
      <c r="AA454" s="143"/>
      <c r="AB454" s="143"/>
      <c r="AC454" s="143"/>
      <c r="AD454" s="143"/>
      <c r="AE454" s="143"/>
      <c r="AF454" s="143"/>
      <c r="AG454" s="143"/>
      <c r="AH454" s="143"/>
      <c r="AI454" s="143"/>
      <c r="AJ454" s="143"/>
      <c r="AK454" s="143"/>
      <c r="AL454" s="129">
        <f t="shared" si="306"/>
        <v>0</v>
      </c>
      <c r="AM454" s="129">
        <f t="shared" si="306"/>
        <v>0</v>
      </c>
      <c r="AN454" s="129"/>
      <c r="AO454" s="129"/>
      <c r="AP454" s="129"/>
      <c r="AQ454" s="129"/>
      <c r="AR454" s="129"/>
      <c r="AS454" s="129"/>
      <c r="AT454" s="129">
        <v>0</v>
      </c>
      <c r="AU454" s="129">
        <v>0</v>
      </c>
      <c r="AV454" s="129"/>
      <c r="AW454" s="129"/>
      <c r="AX454" s="158">
        <f t="shared" si="313"/>
        <v>0</v>
      </c>
      <c r="AY454" s="129"/>
      <c r="AZ454" s="129"/>
      <c r="BA454" s="129"/>
      <c r="BB454" s="129">
        <f t="shared" si="307"/>
        <v>0</v>
      </c>
      <c r="BC454" s="129">
        <f t="shared" si="307"/>
        <v>0</v>
      </c>
      <c r="BD454" s="129"/>
      <c r="BE454" s="129"/>
      <c r="BF454" s="129">
        <f t="shared" si="271"/>
        <v>0</v>
      </c>
      <c r="BG454" s="129">
        <f t="shared" si="266"/>
        <v>0</v>
      </c>
      <c r="BH454" s="129"/>
      <c r="BI454" s="129"/>
      <c r="BJ454" s="129">
        <f t="shared" si="314"/>
        <v>0</v>
      </c>
      <c r="BK454" s="129">
        <f t="shared" si="314"/>
        <v>0</v>
      </c>
      <c r="BL454" s="129"/>
      <c r="BM454" s="129"/>
      <c r="BN454" s="129">
        <f t="shared" si="308"/>
        <v>1746</v>
      </c>
      <c r="BO454" s="129">
        <f t="shared" si="308"/>
        <v>1746</v>
      </c>
      <c r="BP454" s="129">
        <f t="shared" si="308"/>
        <v>0</v>
      </c>
      <c r="BQ454" s="129">
        <f t="shared" si="308"/>
        <v>0</v>
      </c>
      <c r="BR454" s="129"/>
      <c r="BS454" s="129"/>
      <c r="BT454" s="129">
        <v>0</v>
      </c>
      <c r="BU454" s="129">
        <v>0</v>
      </c>
      <c r="BV454" s="157"/>
      <c r="BW454" s="157"/>
      <c r="BX454" s="157">
        <v>0</v>
      </c>
      <c r="BY454" s="157">
        <v>0</v>
      </c>
      <c r="BZ454" s="157"/>
      <c r="CA454" s="157"/>
      <c r="CB454" s="157">
        <v>0</v>
      </c>
      <c r="CC454" s="157">
        <v>0</v>
      </c>
      <c r="CD454" s="157">
        <f t="shared" si="309"/>
        <v>0</v>
      </c>
      <c r="CE454" s="157">
        <f t="shared" si="311"/>
        <v>0</v>
      </c>
      <c r="CF454" s="159"/>
      <c r="CH454" s="295" t="s">
        <v>1549</v>
      </c>
      <c r="CI454" t="s">
        <v>67</v>
      </c>
      <c r="CJ454" t="s">
        <v>1681</v>
      </c>
      <c r="CK454" t="s">
        <v>1560</v>
      </c>
      <c r="CN454" s="1" t="e">
        <f>CE454-#REF!</f>
        <v>#REF!</v>
      </c>
      <c r="CP454" s="44"/>
      <c r="CQ454" s="144"/>
    </row>
    <row r="455" spans="1:95" ht="25.5">
      <c r="A455" s="285">
        <v>19</v>
      </c>
      <c r="B455" s="178" t="s">
        <v>2086</v>
      </c>
      <c r="C455" s="103" t="s">
        <v>55</v>
      </c>
      <c r="D455" s="103"/>
      <c r="E455" s="103"/>
      <c r="F455" s="156" t="s">
        <v>9</v>
      </c>
      <c r="G455" s="155"/>
      <c r="H455" s="156" t="s">
        <v>45</v>
      </c>
      <c r="I455" s="103" t="s">
        <v>1768</v>
      </c>
      <c r="J455" s="157">
        <v>1995</v>
      </c>
      <c r="K455" s="286">
        <v>1995</v>
      </c>
      <c r="L455" s="157">
        <v>0</v>
      </c>
      <c r="M455" s="286">
        <v>0</v>
      </c>
      <c r="N455" s="129">
        <v>1745</v>
      </c>
      <c r="O455" s="129">
        <v>1745</v>
      </c>
      <c r="P455" s="129">
        <v>0</v>
      </c>
      <c r="Q455" s="129">
        <v>0</v>
      </c>
      <c r="R455" s="224">
        <v>1745</v>
      </c>
      <c r="S455" s="224">
        <v>1745</v>
      </c>
      <c r="T455" s="224"/>
      <c r="U455" s="143"/>
      <c r="V455" s="129">
        <f t="shared" si="305"/>
        <v>0</v>
      </c>
      <c r="W455" s="129">
        <f t="shared" si="305"/>
        <v>0</v>
      </c>
      <c r="X455" s="129">
        <f t="shared" si="305"/>
        <v>0</v>
      </c>
      <c r="Y455" s="129">
        <f t="shared" si="305"/>
        <v>0</v>
      </c>
      <c r="Z455" s="143"/>
      <c r="AA455" s="143"/>
      <c r="AB455" s="143"/>
      <c r="AC455" s="143"/>
      <c r="AD455" s="143"/>
      <c r="AE455" s="143"/>
      <c r="AF455" s="143"/>
      <c r="AG455" s="143"/>
      <c r="AH455" s="143"/>
      <c r="AI455" s="143"/>
      <c r="AJ455" s="143"/>
      <c r="AK455" s="143"/>
      <c r="AL455" s="129">
        <f t="shared" si="306"/>
        <v>0</v>
      </c>
      <c r="AM455" s="129">
        <f t="shared" si="306"/>
        <v>0</v>
      </c>
      <c r="AN455" s="129"/>
      <c r="AO455" s="129"/>
      <c r="AP455" s="129"/>
      <c r="AQ455" s="129"/>
      <c r="AR455" s="129"/>
      <c r="AS455" s="129"/>
      <c r="AT455" s="129">
        <v>0</v>
      </c>
      <c r="AU455" s="129">
        <v>0</v>
      </c>
      <c r="AV455" s="129"/>
      <c r="AW455" s="129"/>
      <c r="AX455" s="158">
        <f t="shared" si="313"/>
        <v>0</v>
      </c>
      <c r="AY455" s="129"/>
      <c r="AZ455" s="129"/>
      <c r="BA455" s="129"/>
      <c r="BB455" s="129">
        <f t="shared" si="307"/>
        <v>0</v>
      </c>
      <c r="BC455" s="129">
        <f t="shared" si="307"/>
        <v>0</v>
      </c>
      <c r="BD455" s="129"/>
      <c r="BE455" s="129"/>
      <c r="BF455" s="129">
        <f t="shared" si="271"/>
        <v>0</v>
      </c>
      <c r="BG455" s="129">
        <f t="shared" si="266"/>
        <v>0</v>
      </c>
      <c r="BH455" s="129"/>
      <c r="BI455" s="129"/>
      <c r="BJ455" s="129">
        <f t="shared" si="314"/>
        <v>0</v>
      </c>
      <c r="BK455" s="129">
        <f t="shared" si="314"/>
        <v>0</v>
      </c>
      <c r="BL455" s="129"/>
      <c r="BM455" s="129"/>
      <c r="BN455" s="129">
        <f t="shared" si="308"/>
        <v>1745</v>
      </c>
      <c r="BO455" s="129">
        <f t="shared" si="308"/>
        <v>1745</v>
      </c>
      <c r="BP455" s="129">
        <f t="shared" si="308"/>
        <v>0</v>
      </c>
      <c r="BQ455" s="129">
        <f t="shared" si="308"/>
        <v>0</v>
      </c>
      <c r="BR455" s="129"/>
      <c r="BS455" s="129"/>
      <c r="BT455" s="129">
        <v>0</v>
      </c>
      <c r="BU455" s="129">
        <v>0</v>
      </c>
      <c r="BV455" s="157"/>
      <c r="BW455" s="157"/>
      <c r="BX455" s="157">
        <v>0</v>
      </c>
      <c r="BY455" s="157">
        <v>0</v>
      </c>
      <c r="BZ455" s="157"/>
      <c r="CA455" s="157"/>
      <c r="CB455" s="157">
        <v>0</v>
      </c>
      <c r="CC455" s="157">
        <v>0</v>
      </c>
      <c r="CD455" s="157">
        <f t="shared" si="309"/>
        <v>0</v>
      </c>
      <c r="CE455" s="157">
        <f t="shared" si="311"/>
        <v>0</v>
      </c>
      <c r="CF455" s="159"/>
      <c r="CH455" s="295" t="s">
        <v>1549</v>
      </c>
      <c r="CI455" t="s">
        <v>67</v>
      </c>
      <c r="CJ455" t="s">
        <v>1681</v>
      </c>
      <c r="CK455" t="s">
        <v>1560</v>
      </c>
      <c r="CN455" s="1" t="e">
        <f>CE455-#REF!</f>
        <v>#REF!</v>
      </c>
      <c r="CP455" s="44"/>
      <c r="CQ455" s="144"/>
    </row>
    <row r="456" spans="1:95" ht="25.5">
      <c r="A456" s="285">
        <v>20</v>
      </c>
      <c r="B456" s="178" t="s">
        <v>2087</v>
      </c>
      <c r="C456" s="103" t="s">
        <v>55</v>
      </c>
      <c r="D456" s="103"/>
      <c r="E456" s="103"/>
      <c r="F456" s="156" t="s">
        <v>10</v>
      </c>
      <c r="G456" s="155"/>
      <c r="H456" s="156" t="s">
        <v>45</v>
      </c>
      <c r="I456" s="103" t="s">
        <v>1768</v>
      </c>
      <c r="J456" s="157">
        <v>1995</v>
      </c>
      <c r="K456" s="286">
        <v>1995</v>
      </c>
      <c r="L456" s="157">
        <v>0</v>
      </c>
      <c r="M456" s="286">
        <v>0</v>
      </c>
      <c r="N456" s="129">
        <v>1746</v>
      </c>
      <c r="O456" s="129">
        <v>1746</v>
      </c>
      <c r="P456" s="129">
        <v>0</v>
      </c>
      <c r="Q456" s="129">
        <v>0</v>
      </c>
      <c r="R456" s="224">
        <v>1746</v>
      </c>
      <c r="S456" s="224">
        <v>1746</v>
      </c>
      <c r="T456" s="224"/>
      <c r="U456" s="143"/>
      <c r="V456" s="129">
        <f t="shared" si="305"/>
        <v>0</v>
      </c>
      <c r="W456" s="129">
        <f t="shared" si="305"/>
        <v>0</v>
      </c>
      <c r="X456" s="129">
        <f t="shared" si="305"/>
        <v>0</v>
      </c>
      <c r="Y456" s="129">
        <f t="shared" si="305"/>
        <v>0</v>
      </c>
      <c r="Z456" s="143"/>
      <c r="AA456" s="143"/>
      <c r="AB456" s="143"/>
      <c r="AC456" s="143"/>
      <c r="AD456" s="143"/>
      <c r="AE456" s="143"/>
      <c r="AF456" s="143"/>
      <c r="AG456" s="143"/>
      <c r="AH456" s="143"/>
      <c r="AI456" s="143"/>
      <c r="AJ456" s="143"/>
      <c r="AK456" s="143"/>
      <c r="AL456" s="129">
        <f t="shared" si="306"/>
        <v>0</v>
      </c>
      <c r="AM456" s="129">
        <f t="shared" si="306"/>
        <v>0</v>
      </c>
      <c r="AN456" s="129"/>
      <c r="AO456" s="129"/>
      <c r="AP456" s="129"/>
      <c r="AQ456" s="129"/>
      <c r="AR456" s="129"/>
      <c r="AS456" s="129"/>
      <c r="AT456" s="129">
        <v>0</v>
      </c>
      <c r="AU456" s="129">
        <v>0</v>
      </c>
      <c r="AV456" s="129"/>
      <c r="AW456" s="129"/>
      <c r="AX456" s="158">
        <f t="shared" si="313"/>
        <v>0</v>
      </c>
      <c r="AY456" s="129"/>
      <c r="AZ456" s="129"/>
      <c r="BA456" s="129"/>
      <c r="BB456" s="129">
        <f t="shared" si="307"/>
        <v>0</v>
      </c>
      <c r="BC456" s="129">
        <f t="shared" si="307"/>
        <v>0</v>
      </c>
      <c r="BD456" s="129"/>
      <c r="BE456" s="129"/>
      <c r="BF456" s="129">
        <f t="shared" si="271"/>
        <v>0</v>
      </c>
      <c r="BG456" s="129">
        <f t="shared" si="266"/>
        <v>0</v>
      </c>
      <c r="BH456" s="129"/>
      <c r="BI456" s="129"/>
      <c r="BJ456" s="129">
        <f t="shared" si="314"/>
        <v>0</v>
      </c>
      <c r="BK456" s="129">
        <f t="shared" si="314"/>
        <v>0</v>
      </c>
      <c r="BL456" s="129"/>
      <c r="BM456" s="129"/>
      <c r="BN456" s="129">
        <f t="shared" si="308"/>
        <v>1746</v>
      </c>
      <c r="BO456" s="129">
        <f t="shared" si="308"/>
        <v>1746</v>
      </c>
      <c r="BP456" s="129">
        <f t="shared" si="308"/>
        <v>0</v>
      </c>
      <c r="BQ456" s="129">
        <f t="shared" si="308"/>
        <v>0</v>
      </c>
      <c r="BR456" s="129"/>
      <c r="BS456" s="129"/>
      <c r="BT456" s="129">
        <v>0</v>
      </c>
      <c r="BU456" s="129">
        <v>0</v>
      </c>
      <c r="BV456" s="157"/>
      <c r="BW456" s="157"/>
      <c r="BX456" s="157">
        <v>0</v>
      </c>
      <c r="BY456" s="157">
        <v>0</v>
      </c>
      <c r="BZ456" s="157"/>
      <c r="CA456" s="157"/>
      <c r="CB456" s="157">
        <v>0</v>
      </c>
      <c r="CC456" s="157">
        <v>0</v>
      </c>
      <c r="CD456" s="157">
        <f t="shared" si="309"/>
        <v>0</v>
      </c>
      <c r="CE456" s="157">
        <f t="shared" si="311"/>
        <v>0</v>
      </c>
      <c r="CF456" s="159"/>
      <c r="CH456" s="295" t="s">
        <v>1549</v>
      </c>
      <c r="CI456" t="s">
        <v>67</v>
      </c>
      <c r="CJ456" t="s">
        <v>1681</v>
      </c>
      <c r="CK456" t="s">
        <v>1560</v>
      </c>
      <c r="CN456" s="1" t="e">
        <f>CE456-#REF!</f>
        <v>#REF!</v>
      </c>
      <c r="CP456" s="44"/>
      <c r="CQ456" s="144"/>
    </row>
    <row r="457" spans="1:95" ht="28.15" customHeight="1">
      <c r="A457" s="285">
        <v>21</v>
      </c>
      <c r="B457" s="178" t="s">
        <v>2090</v>
      </c>
      <c r="C457" s="103" t="s">
        <v>55</v>
      </c>
      <c r="D457" s="103"/>
      <c r="E457" s="103"/>
      <c r="F457" s="156" t="s">
        <v>1545</v>
      </c>
      <c r="G457" s="155"/>
      <c r="H457" s="156" t="s">
        <v>45</v>
      </c>
      <c r="I457" s="103" t="s">
        <v>1768</v>
      </c>
      <c r="J457" s="157">
        <v>1995</v>
      </c>
      <c r="K457" s="286">
        <v>1995</v>
      </c>
      <c r="L457" s="157">
        <v>0</v>
      </c>
      <c r="M457" s="286">
        <v>0</v>
      </c>
      <c r="N457" s="129">
        <v>1745</v>
      </c>
      <c r="O457" s="129">
        <v>1745</v>
      </c>
      <c r="P457" s="129">
        <v>0</v>
      </c>
      <c r="Q457" s="129">
        <v>0</v>
      </c>
      <c r="R457" s="224">
        <v>1745</v>
      </c>
      <c r="S457" s="129">
        <v>1745</v>
      </c>
      <c r="T457" s="129"/>
      <c r="U457" s="143"/>
      <c r="V457" s="129">
        <f t="shared" si="305"/>
        <v>1745</v>
      </c>
      <c r="W457" s="129">
        <f t="shared" si="305"/>
        <v>1745</v>
      </c>
      <c r="X457" s="129">
        <f t="shared" si="305"/>
        <v>0</v>
      </c>
      <c r="Y457" s="129">
        <f t="shared" si="305"/>
        <v>0</v>
      </c>
      <c r="Z457" s="143"/>
      <c r="AA457" s="143"/>
      <c r="AB457" s="143"/>
      <c r="AC457" s="143"/>
      <c r="AD457" s="143"/>
      <c r="AE457" s="143"/>
      <c r="AF457" s="143"/>
      <c r="AG457" s="143"/>
      <c r="AH457" s="143"/>
      <c r="AI457" s="143"/>
      <c r="AJ457" s="143"/>
      <c r="AK457" s="143"/>
      <c r="AL457" s="129">
        <f t="shared" si="306"/>
        <v>0</v>
      </c>
      <c r="AM457" s="129">
        <f t="shared" si="306"/>
        <v>0</v>
      </c>
      <c r="AN457" s="129"/>
      <c r="AO457" s="129"/>
      <c r="AP457" s="129"/>
      <c r="AQ457" s="129"/>
      <c r="AR457" s="129"/>
      <c r="AS457" s="129"/>
      <c r="AT457" s="129">
        <v>0</v>
      </c>
      <c r="AU457" s="129">
        <v>0</v>
      </c>
      <c r="AV457" s="129"/>
      <c r="AW457" s="129"/>
      <c r="AX457" s="158">
        <f t="shared" si="313"/>
        <v>1745</v>
      </c>
      <c r="AY457" s="129">
        <v>1745</v>
      </c>
      <c r="AZ457" s="129"/>
      <c r="BA457" s="129"/>
      <c r="BB457" s="129">
        <f t="shared" si="307"/>
        <v>0</v>
      </c>
      <c r="BC457" s="129">
        <f t="shared" si="307"/>
        <v>0</v>
      </c>
      <c r="BD457" s="129"/>
      <c r="BE457" s="129"/>
      <c r="BF457" s="129">
        <f t="shared" si="271"/>
        <v>0</v>
      </c>
      <c r="BG457" s="129">
        <f t="shared" si="266"/>
        <v>0</v>
      </c>
      <c r="BH457" s="129"/>
      <c r="BI457" s="129"/>
      <c r="BJ457" s="129">
        <f t="shared" si="314"/>
        <v>1745</v>
      </c>
      <c r="BK457" s="129">
        <f t="shared" si="314"/>
        <v>1745</v>
      </c>
      <c r="BL457" s="129"/>
      <c r="BM457" s="129"/>
      <c r="BN457" s="129">
        <f t="shared" si="308"/>
        <v>0</v>
      </c>
      <c r="BO457" s="129">
        <f t="shared" si="308"/>
        <v>0</v>
      </c>
      <c r="BP457" s="129">
        <f t="shared" si="308"/>
        <v>0</v>
      </c>
      <c r="BQ457" s="129">
        <f t="shared" si="308"/>
        <v>0</v>
      </c>
      <c r="BR457" s="129">
        <v>1745</v>
      </c>
      <c r="BS457" s="129">
        <v>1745</v>
      </c>
      <c r="BT457" s="129">
        <v>0</v>
      </c>
      <c r="BU457" s="129">
        <v>0</v>
      </c>
      <c r="BV457" s="157">
        <v>1745</v>
      </c>
      <c r="BW457" s="157">
        <v>1745</v>
      </c>
      <c r="BX457" s="157">
        <v>0</v>
      </c>
      <c r="BY457" s="157">
        <v>0</v>
      </c>
      <c r="BZ457" s="157">
        <v>1745</v>
      </c>
      <c r="CA457" s="157">
        <v>1745</v>
      </c>
      <c r="CB457" s="157">
        <v>0</v>
      </c>
      <c r="CC457" s="157">
        <v>0</v>
      </c>
      <c r="CD457" s="157">
        <f t="shared" si="309"/>
        <v>0</v>
      </c>
      <c r="CE457" s="157">
        <f t="shared" si="311"/>
        <v>0</v>
      </c>
      <c r="CF457" s="257"/>
      <c r="CH457" s="295" t="s">
        <v>1549</v>
      </c>
      <c r="CI457" t="s">
        <v>67</v>
      </c>
      <c r="CJ457" t="s">
        <v>1681</v>
      </c>
      <c r="CK457" t="s">
        <v>1560</v>
      </c>
      <c r="CN457" s="1" t="e">
        <f>CE457-#REF!</f>
        <v>#REF!</v>
      </c>
      <c r="CP457" s="44"/>
      <c r="CQ457" s="144"/>
    </row>
    <row r="458" spans="1:95" ht="28.15" customHeight="1">
      <c r="A458" s="285">
        <v>22</v>
      </c>
      <c r="B458" s="178" t="s">
        <v>2122</v>
      </c>
      <c r="C458" s="103" t="s">
        <v>55</v>
      </c>
      <c r="D458" s="103"/>
      <c r="E458" s="103"/>
      <c r="F458" s="156" t="s">
        <v>12</v>
      </c>
      <c r="G458" s="155"/>
      <c r="H458" s="156" t="s">
        <v>45</v>
      </c>
      <c r="I458" s="103" t="s">
        <v>2123</v>
      </c>
      <c r="J458" s="157">
        <v>4600</v>
      </c>
      <c r="K458" s="286">
        <v>4600</v>
      </c>
      <c r="L458" s="157"/>
      <c r="M458" s="286"/>
      <c r="N458" s="129">
        <v>4600</v>
      </c>
      <c r="O458" s="129">
        <v>4600</v>
      </c>
      <c r="P458" s="129">
        <v>0</v>
      </c>
      <c r="Q458" s="129">
        <v>0</v>
      </c>
      <c r="R458" s="224">
        <v>4600</v>
      </c>
      <c r="S458" s="129">
        <v>4600</v>
      </c>
      <c r="T458" s="129"/>
      <c r="U458" s="129"/>
      <c r="V458" s="129">
        <f t="shared" si="305"/>
        <v>3420</v>
      </c>
      <c r="W458" s="129">
        <f t="shared" si="305"/>
        <v>3420</v>
      </c>
      <c r="X458" s="129">
        <f t="shared" si="305"/>
        <v>0</v>
      </c>
      <c r="Y458" s="129">
        <f t="shared" si="305"/>
        <v>0</v>
      </c>
      <c r="Z458" s="129"/>
      <c r="AA458" s="129"/>
      <c r="AB458" s="129"/>
      <c r="AC458" s="129"/>
      <c r="AD458" s="129"/>
      <c r="AE458" s="129"/>
      <c r="AF458" s="129"/>
      <c r="AG458" s="129"/>
      <c r="AH458" s="129"/>
      <c r="AI458" s="129"/>
      <c r="AJ458" s="129"/>
      <c r="AK458" s="129"/>
      <c r="AL458" s="129">
        <f t="shared" si="306"/>
        <v>0</v>
      </c>
      <c r="AM458" s="129">
        <f t="shared" si="306"/>
        <v>0</v>
      </c>
      <c r="AN458" s="129"/>
      <c r="AO458" s="129"/>
      <c r="AP458" s="129"/>
      <c r="AQ458" s="129"/>
      <c r="AR458" s="129"/>
      <c r="AS458" s="129"/>
      <c r="AT458" s="129">
        <v>0</v>
      </c>
      <c r="AU458" s="129">
        <v>0</v>
      </c>
      <c r="AV458" s="129"/>
      <c r="AW458" s="129"/>
      <c r="AX458" s="158">
        <f t="shared" si="313"/>
        <v>3420</v>
      </c>
      <c r="AY458" s="129">
        <v>3420</v>
      </c>
      <c r="AZ458" s="129"/>
      <c r="BA458" s="129"/>
      <c r="BB458" s="129">
        <f t="shared" si="307"/>
        <v>0</v>
      </c>
      <c r="BC458" s="129">
        <f t="shared" si="307"/>
        <v>0</v>
      </c>
      <c r="BD458" s="129"/>
      <c r="BE458" s="129"/>
      <c r="BF458" s="129">
        <f t="shared" si="271"/>
        <v>0</v>
      </c>
      <c r="BG458" s="129">
        <f t="shared" si="266"/>
        <v>0</v>
      </c>
      <c r="BH458" s="129"/>
      <c r="BI458" s="129"/>
      <c r="BJ458" s="129">
        <f t="shared" si="314"/>
        <v>3420</v>
      </c>
      <c r="BK458" s="129">
        <f t="shared" si="314"/>
        <v>3420</v>
      </c>
      <c r="BL458" s="129"/>
      <c r="BM458" s="129"/>
      <c r="BN458" s="129">
        <f t="shared" si="308"/>
        <v>1180</v>
      </c>
      <c r="BO458" s="129">
        <f t="shared" si="308"/>
        <v>1180</v>
      </c>
      <c r="BP458" s="129">
        <f t="shared" si="308"/>
        <v>0</v>
      </c>
      <c r="BQ458" s="129">
        <f t="shared" si="308"/>
        <v>0</v>
      </c>
      <c r="BR458" s="129">
        <v>4600</v>
      </c>
      <c r="BS458" s="129">
        <v>4600</v>
      </c>
      <c r="BT458" s="129">
        <v>0</v>
      </c>
      <c r="BU458" s="129">
        <v>0</v>
      </c>
      <c r="BV458" s="157">
        <v>3951.4859999999999</v>
      </c>
      <c r="BW458" s="157">
        <v>3951.4859999999999</v>
      </c>
      <c r="BX458" s="157">
        <v>0</v>
      </c>
      <c r="BY458" s="157">
        <v>0</v>
      </c>
      <c r="BZ458" s="157">
        <v>3951.4859999999999</v>
      </c>
      <c r="CA458" s="157">
        <v>3951.4859999999999</v>
      </c>
      <c r="CB458" s="157">
        <v>0</v>
      </c>
      <c r="CC458" s="157">
        <v>0</v>
      </c>
      <c r="CD458" s="157">
        <f t="shared" si="309"/>
        <v>0</v>
      </c>
      <c r="CE458" s="157">
        <f t="shared" si="311"/>
        <v>0</v>
      </c>
      <c r="CF458" s="225" t="s">
        <v>1939</v>
      </c>
      <c r="CH458" s="295"/>
      <c r="CN458" s="1"/>
      <c r="CP458" s="44"/>
      <c r="CQ458" s="144"/>
    </row>
    <row r="459" spans="1:95" ht="28.15" customHeight="1">
      <c r="A459" s="279" t="s">
        <v>1891</v>
      </c>
      <c r="B459" s="292" t="s">
        <v>1892</v>
      </c>
      <c r="C459" s="274"/>
      <c r="D459" s="274"/>
      <c r="E459" s="274"/>
      <c r="F459" s="275"/>
      <c r="G459" s="275"/>
      <c r="H459" s="274"/>
      <c r="I459" s="274"/>
      <c r="J459" s="277">
        <f t="shared" ref="J459:BU459" si="315">SUM(J460:J461)</f>
        <v>173727</v>
      </c>
      <c r="K459" s="277">
        <f t="shared" si="315"/>
        <v>110000</v>
      </c>
      <c r="L459" s="277">
        <f t="shared" si="315"/>
        <v>0</v>
      </c>
      <c r="M459" s="277">
        <f t="shared" si="315"/>
        <v>0</v>
      </c>
      <c r="N459" s="277">
        <f t="shared" si="315"/>
        <v>0</v>
      </c>
      <c r="O459" s="277">
        <f t="shared" si="315"/>
        <v>0</v>
      </c>
      <c r="P459" s="277">
        <f t="shared" si="315"/>
        <v>0</v>
      </c>
      <c r="Q459" s="277">
        <f t="shared" si="315"/>
        <v>0</v>
      </c>
      <c r="R459" s="277">
        <f t="shared" si="315"/>
        <v>20000</v>
      </c>
      <c r="S459" s="277">
        <f t="shared" si="315"/>
        <v>20000</v>
      </c>
      <c r="T459" s="277">
        <f t="shared" si="315"/>
        <v>0</v>
      </c>
      <c r="U459" s="277">
        <f t="shared" si="315"/>
        <v>0</v>
      </c>
      <c r="V459" s="277">
        <f t="shared" si="315"/>
        <v>0</v>
      </c>
      <c r="W459" s="277">
        <f t="shared" si="315"/>
        <v>0</v>
      </c>
      <c r="X459" s="277">
        <f t="shared" si="315"/>
        <v>0</v>
      </c>
      <c r="Y459" s="277">
        <f t="shared" si="315"/>
        <v>0</v>
      </c>
      <c r="Z459" s="277">
        <f t="shared" si="315"/>
        <v>0</v>
      </c>
      <c r="AA459" s="277">
        <f t="shared" si="315"/>
        <v>0</v>
      </c>
      <c r="AB459" s="277">
        <f t="shared" si="315"/>
        <v>0</v>
      </c>
      <c r="AC459" s="277">
        <f t="shared" si="315"/>
        <v>0</v>
      </c>
      <c r="AD459" s="277">
        <f t="shared" si="315"/>
        <v>0</v>
      </c>
      <c r="AE459" s="277">
        <f t="shared" si="315"/>
        <v>0</v>
      </c>
      <c r="AF459" s="277">
        <f t="shared" si="315"/>
        <v>0</v>
      </c>
      <c r="AG459" s="277">
        <f t="shared" si="315"/>
        <v>0</v>
      </c>
      <c r="AH459" s="277">
        <f t="shared" si="315"/>
        <v>0</v>
      </c>
      <c r="AI459" s="277">
        <f t="shared" si="315"/>
        <v>0</v>
      </c>
      <c r="AJ459" s="277">
        <f t="shared" si="315"/>
        <v>0</v>
      </c>
      <c r="AK459" s="277">
        <f t="shared" si="315"/>
        <v>0</v>
      </c>
      <c r="AL459" s="277">
        <f t="shared" si="315"/>
        <v>0</v>
      </c>
      <c r="AM459" s="277">
        <f t="shared" si="315"/>
        <v>0</v>
      </c>
      <c r="AN459" s="277">
        <f t="shared" si="315"/>
        <v>0</v>
      </c>
      <c r="AO459" s="277">
        <f t="shared" si="315"/>
        <v>0</v>
      </c>
      <c r="AP459" s="277">
        <f t="shared" si="315"/>
        <v>0</v>
      </c>
      <c r="AQ459" s="277">
        <f t="shared" si="315"/>
        <v>0</v>
      </c>
      <c r="AR459" s="277">
        <f t="shared" si="315"/>
        <v>0</v>
      </c>
      <c r="AS459" s="277">
        <f t="shared" si="315"/>
        <v>0</v>
      </c>
      <c r="AT459" s="277">
        <f t="shared" si="315"/>
        <v>0</v>
      </c>
      <c r="AU459" s="277">
        <f t="shared" si="315"/>
        <v>0</v>
      </c>
      <c r="AV459" s="277">
        <f t="shared" si="315"/>
        <v>0</v>
      </c>
      <c r="AW459" s="277">
        <f t="shared" si="315"/>
        <v>0</v>
      </c>
      <c r="AX459" s="277">
        <f t="shared" si="315"/>
        <v>0</v>
      </c>
      <c r="AY459" s="277">
        <f t="shared" si="315"/>
        <v>0</v>
      </c>
      <c r="AZ459" s="277">
        <f t="shared" si="315"/>
        <v>0</v>
      </c>
      <c r="BA459" s="277">
        <f t="shared" si="315"/>
        <v>0</v>
      </c>
      <c r="BB459" s="277">
        <f t="shared" si="315"/>
        <v>0</v>
      </c>
      <c r="BC459" s="277">
        <f t="shared" si="315"/>
        <v>0</v>
      </c>
      <c r="BD459" s="277">
        <f t="shared" si="315"/>
        <v>0</v>
      </c>
      <c r="BE459" s="277">
        <f t="shared" si="315"/>
        <v>0</v>
      </c>
      <c r="BF459" s="277">
        <f t="shared" si="315"/>
        <v>0</v>
      </c>
      <c r="BG459" s="277">
        <f t="shared" si="315"/>
        <v>0</v>
      </c>
      <c r="BH459" s="277">
        <f t="shared" si="315"/>
        <v>0</v>
      </c>
      <c r="BI459" s="277">
        <f t="shared" si="315"/>
        <v>0</v>
      </c>
      <c r="BJ459" s="277">
        <f t="shared" si="315"/>
        <v>0</v>
      </c>
      <c r="BK459" s="277">
        <f t="shared" si="315"/>
        <v>0</v>
      </c>
      <c r="BL459" s="277">
        <f t="shared" si="315"/>
        <v>0</v>
      </c>
      <c r="BM459" s="277">
        <f t="shared" si="315"/>
        <v>0</v>
      </c>
      <c r="BN459" s="277">
        <f t="shared" si="315"/>
        <v>0</v>
      </c>
      <c r="BO459" s="277">
        <f t="shared" si="315"/>
        <v>0</v>
      </c>
      <c r="BP459" s="277">
        <f t="shared" si="315"/>
        <v>0</v>
      </c>
      <c r="BQ459" s="277">
        <f t="shared" si="315"/>
        <v>0</v>
      </c>
      <c r="BR459" s="277">
        <f t="shared" si="315"/>
        <v>20000</v>
      </c>
      <c r="BS459" s="277">
        <f t="shared" si="315"/>
        <v>20000</v>
      </c>
      <c r="BT459" s="277">
        <f t="shared" si="315"/>
        <v>0</v>
      </c>
      <c r="BU459" s="277">
        <f t="shared" si="315"/>
        <v>0</v>
      </c>
      <c r="BV459" s="276">
        <f t="shared" ref="BV459:CE459" si="316">SUM(BV460:BV461)</f>
        <v>69524.91</v>
      </c>
      <c r="BW459" s="276">
        <f t="shared" si="316"/>
        <v>69524.91</v>
      </c>
      <c r="BX459" s="276">
        <f t="shared" si="316"/>
        <v>0</v>
      </c>
      <c r="BY459" s="276">
        <f t="shared" si="316"/>
        <v>0</v>
      </c>
      <c r="BZ459" s="276">
        <f t="shared" si="316"/>
        <v>49000</v>
      </c>
      <c r="CA459" s="276">
        <f t="shared" si="316"/>
        <v>49000</v>
      </c>
      <c r="CB459" s="276">
        <f t="shared" si="316"/>
        <v>0</v>
      </c>
      <c r="CC459" s="276">
        <f t="shared" si="316"/>
        <v>0</v>
      </c>
      <c r="CD459" s="276">
        <f t="shared" si="316"/>
        <v>0</v>
      </c>
      <c r="CE459" s="276">
        <f t="shared" si="316"/>
        <v>20524.910000000003</v>
      </c>
      <c r="CF459" s="274"/>
      <c r="CN459" s="1" t="e">
        <f>CE459-#REF!</f>
        <v>#REF!</v>
      </c>
      <c r="CP459" s="44"/>
      <c r="CQ459" s="144"/>
    </row>
    <row r="460" spans="1:95" s="254" customFormat="1" ht="38.25">
      <c r="A460" s="154">
        <v>1</v>
      </c>
      <c r="B460" s="237" t="s">
        <v>2000</v>
      </c>
      <c r="C460" s="156" t="s">
        <v>2001</v>
      </c>
      <c r="D460" s="156"/>
      <c r="E460" s="156"/>
      <c r="F460" s="103" t="s">
        <v>9</v>
      </c>
      <c r="G460" s="189"/>
      <c r="H460" s="179"/>
      <c r="I460" s="159" t="s">
        <v>2002</v>
      </c>
      <c r="J460" s="253">
        <v>60000</v>
      </c>
      <c r="K460" s="253">
        <v>60000</v>
      </c>
      <c r="L460" s="157"/>
      <c r="M460" s="157"/>
      <c r="N460" s="129"/>
      <c r="O460" s="129"/>
      <c r="P460" s="129">
        <v>0</v>
      </c>
      <c r="Q460" s="129">
        <v>0</v>
      </c>
      <c r="R460" s="129">
        <v>20000</v>
      </c>
      <c r="S460" s="129">
        <v>20000</v>
      </c>
      <c r="T460" s="129"/>
      <c r="U460" s="129"/>
      <c r="V460" s="129"/>
      <c r="W460" s="129"/>
      <c r="X460" s="129"/>
      <c r="Y460" s="129"/>
      <c r="Z460" s="129"/>
      <c r="AA460" s="129"/>
      <c r="AB460" s="129"/>
      <c r="AC460" s="129"/>
      <c r="AD460" s="129"/>
      <c r="AE460" s="129"/>
      <c r="AF460" s="129"/>
      <c r="AG460" s="129"/>
      <c r="AH460" s="129"/>
      <c r="AI460" s="129"/>
      <c r="AJ460" s="129"/>
      <c r="AK460" s="129"/>
      <c r="AL460" s="129"/>
      <c r="AM460" s="129"/>
      <c r="AN460" s="129"/>
      <c r="AO460" s="129"/>
      <c r="AP460" s="129"/>
      <c r="AQ460" s="129"/>
      <c r="AR460" s="129"/>
      <c r="AS460" s="129"/>
      <c r="AT460" s="129"/>
      <c r="AU460" s="129"/>
      <c r="AV460" s="129"/>
      <c r="AW460" s="129"/>
      <c r="AX460" s="158"/>
      <c r="AY460" s="129"/>
      <c r="AZ460" s="129"/>
      <c r="BA460" s="129"/>
      <c r="BB460" s="129"/>
      <c r="BC460" s="129"/>
      <c r="BD460" s="129"/>
      <c r="BE460" s="129"/>
      <c r="BF460" s="129"/>
      <c r="BG460" s="129"/>
      <c r="BH460" s="129"/>
      <c r="BI460" s="129"/>
      <c r="BJ460" s="129"/>
      <c r="BK460" s="129"/>
      <c r="BL460" s="129"/>
      <c r="BM460" s="129"/>
      <c r="BN460" s="129">
        <f t="shared" ref="BN460:BQ460" si="317">N460-V460</f>
        <v>0</v>
      </c>
      <c r="BO460" s="129">
        <f t="shared" si="317"/>
        <v>0</v>
      </c>
      <c r="BP460" s="129">
        <f t="shared" si="317"/>
        <v>0</v>
      </c>
      <c r="BQ460" s="129">
        <f t="shared" si="317"/>
        <v>0</v>
      </c>
      <c r="BR460" s="129">
        <v>20000</v>
      </c>
      <c r="BS460" s="129">
        <v>20000</v>
      </c>
      <c r="BT460" s="129">
        <v>0</v>
      </c>
      <c r="BU460" s="129">
        <v>0</v>
      </c>
      <c r="BV460" s="157">
        <v>20000</v>
      </c>
      <c r="BW460" s="157">
        <v>20000</v>
      </c>
      <c r="BX460" s="157">
        <v>0</v>
      </c>
      <c r="BY460" s="157">
        <v>0</v>
      </c>
      <c r="BZ460" s="157">
        <v>20000</v>
      </c>
      <c r="CA460" s="157">
        <v>20000</v>
      </c>
      <c r="CB460" s="157">
        <v>0</v>
      </c>
      <c r="CC460" s="157">
        <v>0</v>
      </c>
      <c r="CD460" s="157">
        <f t="shared" si="309"/>
        <v>0</v>
      </c>
      <c r="CE460" s="157">
        <f t="shared" si="311"/>
        <v>0</v>
      </c>
      <c r="CF460" s="159"/>
      <c r="CL460" s="255"/>
      <c r="CM460" s="255"/>
      <c r="CN460" s="256"/>
      <c r="CP460" s="44"/>
      <c r="CQ460" s="144"/>
    </row>
    <row r="461" spans="1:95" s="309" customFormat="1" ht="42" customHeight="1">
      <c r="A461" s="300">
        <v>2</v>
      </c>
      <c r="B461" s="301" t="s">
        <v>2226</v>
      </c>
      <c r="C461" s="242" t="s">
        <v>54</v>
      </c>
      <c r="D461" s="242"/>
      <c r="E461" s="242"/>
      <c r="F461" s="302" t="s">
        <v>9</v>
      </c>
      <c r="G461" s="303"/>
      <c r="H461" s="304"/>
      <c r="I461" s="305" t="s">
        <v>1450</v>
      </c>
      <c r="J461" s="306">
        <v>113727</v>
      </c>
      <c r="K461" s="306">
        <v>50000</v>
      </c>
      <c r="L461" s="307"/>
      <c r="M461" s="307"/>
      <c r="N461" s="173"/>
      <c r="O461" s="173"/>
      <c r="P461" s="173"/>
      <c r="Q461" s="173"/>
      <c r="R461" s="173"/>
      <c r="S461" s="173"/>
      <c r="T461" s="173"/>
      <c r="U461" s="173"/>
      <c r="V461" s="173"/>
      <c r="W461" s="173"/>
      <c r="X461" s="173"/>
      <c r="Y461" s="173"/>
      <c r="Z461" s="173"/>
      <c r="AA461" s="173"/>
      <c r="AB461" s="173"/>
      <c r="AC461" s="173"/>
      <c r="AD461" s="173"/>
      <c r="AE461" s="173"/>
      <c r="AF461" s="173"/>
      <c r="AG461" s="173"/>
      <c r="AH461" s="173"/>
      <c r="AI461" s="173"/>
      <c r="AJ461" s="173"/>
      <c r="AK461" s="173"/>
      <c r="AL461" s="173"/>
      <c r="AM461" s="173"/>
      <c r="AN461" s="173"/>
      <c r="AO461" s="173"/>
      <c r="AP461" s="173"/>
      <c r="AQ461" s="173"/>
      <c r="AR461" s="173"/>
      <c r="AS461" s="173"/>
      <c r="AT461" s="173"/>
      <c r="AU461" s="173"/>
      <c r="AV461" s="173"/>
      <c r="AW461" s="173"/>
      <c r="AX461" s="308"/>
      <c r="AY461" s="173"/>
      <c r="AZ461" s="173"/>
      <c r="BA461" s="173"/>
      <c r="BB461" s="173"/>
      <c r="BC461" s="173"/>
      <c r="BD461" s="173"/>
      <c r="BE461" s="173"/>
      <c r="BF461" s="173"/>
      <c r="BG461" s="173"/>
      <c r="BH461" s="173"/>
      <c r="BI461" s="173"/>
      <c r="BJ461" s="173"/>
      <c r="BK461" s="173"/>
      <c r="BL461" s="173"/>
      <c r="BM461" s="173"/>
      <c r="BN461" s="173"/>
      <c r="BO461" s="173"/>
      <c r="BP461" s="173"/>
      <c r="BQ461" s="173"/>
      <c r="BR461" s="173"/>
      <c r="BS461" s="173"/>
      <c r="BT461" s="173"/>
      <c r="BU461" s="173"/>
      <c r="BV461" s="307">
        <v>49524.91</v>
      </c>
      <c r="BW461" s="307">
        <v>49524.91</v>
      </c>
      <c r="BX461" s="307"/>
      <c r="BY461" s="307"/>
      <c r="BZ461" s="307">
        <v>29000</v>
      </c>
      <c r="CA461" s="307">
        <v>29000</v>
      </c>
      <c r="CB461" s="307"/>
      <c r="CC461" s="307"/>
      <c r="CD461" s="157">
        <f t="shared" si="309"/>
        <v>0</v>
      </c>
      <c r="CE461" s="157">
        <f t="shared" si="311"/>
        <v>20524.910000000003</v>
      </c>
      <c r="CF461" s="305" t="s">
        <v>2224</v>
      </c>
      <c r="CL461" s="310"/>
      <c r="CM461" s="310"/>
      <c r="CN461" s="311"/>
      <c r="CP461" s="312"/>
      <c r="CQ461" s="313"/>
    </row>
    <row r="462" spans="1:95" ht="28.15" customHeight="1">
      <c r="A462" s="274" t="s">
        <v>2124</v>
      </c>
      <c r="B462" s="274" t="s">
        <v>2125</v>
      </c>
      <c r="C462" s="274"/>
      <c r="D462" s="274"/>
      <c r="E462" s="274"/>
      <c r="F462" s="275"/>
      <c r="G462" s="275"/>
      <c r="H462" s="274"/>
      <c r="I462" s="274"/>
      <c r="J462" s="276">
        <f t="shared" ref="J462:BU462" si="318">J463+J466</f>
        <v>328509</v>
      </c>
      <c r="K462" s="276">
        <f t="shared" si="318"/>
        <v>287508.384854</v>
      </c>
      <c r="L462" s="276">
        <f t="shared" si="318"/>
        <v>161434.56791699998</v>
      </c>
      <c r="M462" s="276">
        <f t="shared" si="318"/>
        <v>85818.855624999997</v>
      </c>
      <c r="N462" s="277">
        <v>136154.20000000001</v>
      </c>
      <c r="O462" s="277">
        <v>133954.20000000001</v>
      </c>
      <c r="P462" s="277">
        <v>5119.2</v>
      </c>
      <c r="Q462" s="277">
        <v>0</v>
      </c>
      <c r="R462" s="277">
        <f t="shared" si="318"/>
        <v>136154.20000000001</v>
      </c>
      <c r="S462" s="277">
        <f t="shared" si="318"/>
        <v>133954.20000000001</v>
      </c>
      <c r="T462" s="277">
        <f t="shared" si="318"/>
        <v>5119.2</v>
      </c>
      <c r="U462" s="277">
        <f t="shared" si="318"/>
        <v>0</v>
      </c>
      <c r="V462" s="277">
        <f t="shared" si="318"/>
        <v>54769.880000000005</v>
      </c>
      <c r="W462" s="277">
        <f t="shared" si="318"/>
        <v>52569.880000000005</v>
      </c>
      <c r="X462" s="277">
        <f t="shared" si="318"/>
        <v>5119.2</v>
      </c>
      <c r="Y462" s="277">
        <f t="shared" si="318"/>
        <v>0</v>
      </c>
      <c r="Z462" s="277">
        <f t="shared" si="318"/>
        <v>22200</v>
      </c>
      <c r="AA462" s="277">
        <f t="shared" si="318"/>
        <v>20000</v>
      </c>
      <c r="AB462" s="277">
        <f t="shared" si="318"/>
        <v>0</v>
      </c>
      <c r="AC462" s="277">
        <f t="shared" si="318"/>
        <v>0</v>
      </c>
      <c r="AD462" s="277">
        <f t="shared" si="318"/>
        <v>22189.758999999998</v>
      </c>
      <c r="AE462" s="277">
        <f t="shared" si="318"/>
        <v>19989.758999999998</v>
      </c>
      <c r="AF462" s="277">
        <f t="shared" si="318"/>
        <v>0</v>
      </c>
      <c r="AG462" s="277">
        <f t="shared" si="318"/>
        <v>0</v>
      </c>
      <c r="AH462" s="277">
        <f t="shared" si="318"/>
        <v>15619.2</v>
      </c>
      <c r="AI462" s="277">
        <f t="shared" si="318"/>
        <v>15619.2</v>
      </c>
      <c r="AJ462" s="277">
        <f t="shared" si="318"/>
        <v>5119.2</v>
      </c>
      <c r="AK462" s="277">
        <f t="shared" si="318"/>
        <v>0</v>
      </c>
      <c r="AL462" s="277">
        <f t="shared" si="318"/>
        <v>10.241000000000895</v>
      </c>
      <c r="AM462" s="277">
        <f t="shared" si="318"/>
        <v>10.241000000000895</v>
      </c>
      <c r="AN462" s="277">
        <f t="shared" si="318"/>
        <v>0</v>
      </c>
      <c r="AO462" s="277">
        <f t="shared" si="318"/>
        <v>0</v>
      </c>
      <c r="AP462" s="277">
        <f t="shared" si="318"/>
        <v>0</v>
      </c>
      <c r="AQ462" s="277">
        <f t="shared" si="318"/>
        <v>0</v>
      </c>
      <c r="AR462" s="277">
        <f t="shared" si="318"/>
        <v>0</v>
      </c>
      <c r="AS462" s="277">
        <f t="shared" si="318"/>
        <v>0</v>
      </c>
      <c r="AT462" s="277">
        <f t="shared" si="318"/>
        <v>8419.615131999999</v>
      </c>
      <c r="AU462" s="277">
        <f t="shared" si="318"/>
        <v>8419.615131999999</v>
      </c>
      <c r="AV462" s="277">
        <f t="shared" si="318"/>
        <v>0</v>
      </c>
      <c r="AW462" s="277">
        <f t="shared" si="318"/>
        <v>0</v>
      </c>
      <c r="AX462" s="277">
        <f t="shared" si="318"/>
        <v>16950.68</v>
      </c>
      <c r="AY462" s="277">
        <f t="shared" si="318"/>
        <v>16950.68</v>
      </c>
      <c r="AZ462" s="277">
        <f t="shared" si="318"/>
        <v>0</v>
      </c>
      <c r="BA462" s="277">
        <f t="shared" si="318"/>
        <v>0</v>
      </c>
      <c r="BB462" s="277">
        <f t="shared" si="318"/>
        <v>7199.5848680000008</v>
      </c>
      <c r="BC462" s="277">
        <f t="shared" si="318"/>
        <v>7199.5848680000008</v>
      </c>
      <c r="BD462" s="277">
        <f t="shared" si="318"/>
        <v>0</v>
      </c>
      <c r="BE462" s="277">
        <f t="shared" si="318"/>
        <v>0</v>
      </c>
      <c r="BF462" s="277">
        <f t="shared" si="318"/>
        <v>7199.5848680000008</v>
      </c>
      <c r="BG462" s="277">
        <f t="shared" si="318"/>
        <v>7199.5848680000008</v>
      </c>
      <c r="BH462" s="277">
        <f t="shared" si="318"/>
        <v>0</v>
      </c>
      <c r="BI462" s="277">
        <f t="shared" si="318"/>
        <v>0</v>
      </c>
      <c r="BJ462" s="277">
        <f t="shared" si="318"/>
        <v>16950.68</v>
      </c>
      <c r="BK462" s="277">
        <f t="shared" si="318"/>
        <v>16950.68</v>
      </c>
      <c r="BL462" s="277">
        <f t="shared" si="318"/>
        <v>0</v>
      </c>
      <c r="BM462" s="277">
        <f t="shared" si="318"/>
        <v>0</v>
      </c>
      <c r="BN462" s="277">
        <f t="shared" si="318"/>
        <v>81384.320000000007</v>
      </c>
      <c r="BO462" s="277">
        <f t="shared" si="318"/>
        <v>81384.320000000007</v>
      </c>
      <c r="BP462" s="277">
        <f t="shared" si="318"/>
        <v>0</v>
      </c>
      <c r="BQ462" s="277">
        <f t="shared" si="318"/>
        <v>0</v>
      </c>
      <c r="BR462" s="277">
        <f t="shared" si="318"/>
        <v>136154.20000000001</v>
      </c>
      <c r="BS462" s="277">
        <f t="shared" si="318"/>
        <v>133954.20000000001</v>
      </c>
      <c r="BT462" s="277">
        <f t="shared" si="318"/>
        <v>5119.2</v>
      </c>
      <c r="BU462" s="277">
        <f t="shared" si="318"/>
        <v>0</v>
      </c>
      <c r="BV462" s="276">
        <f t="shared" ref="BV462:CE462" si="319">BV463+BV466</f>
        <v>121234.2</v>
      </c>
      <c r="BW462" s="276">
        <f t="shared" si="319"/>
        <v>119034.2</v>
      </c>
      <c r="BX462" s="276">
        <f t="shared" si="319"/>
        <v>5119.2</v>
      </c>
      <c r="BY462" s="276">
        <f t="shared" si="319"/>
        <v>0</v>
      </c>
      <c r="BZ462" s="276">
        <f t="shared" si="319"/>
        <v>121234.2</v>
      </c>
      <c r="CA462" s="276">
        <f t="shared" si="319"/>
        <v>119034.2</v>
      </c>
      <c r="CB462" s="276">
        <f t="shared" si="319"/>
        <v>5119.2</v>
      </c>
      <c r="CC462" s="276">
        <f t="shared" si="319"/>
        <v>0</v>
      </c>
      <c r="CD462" s="276">
        <f t="shared" si="319"/>
        <v>0</v>
      </c>
      <c r="CE462" s="276">
        <f t="shared" si="319"/>
        <v>0</v>
      </c>
      <c r="CF462" s="400"/>
      <c r="CN462" s="1" t="e">
        <f>CE462-#REF!</f>
        <v>#REF!</v>
      </c>
      <c r="CP462" s="44"/>
      <c r="CQ462" s="144"/>
    </row>
    <row r="463" spans="1:95" ht="28.15" customHeight="1">
      <c r="A463" s="154" t="s">
        <v>2080</v>
      </c>
      <c r="B463" s="274" t="s">
        <v>1716</v>
      </c>
      <c r="C463" s="274"/>
      <c r="D463" s="274"/>
      <c r="E463" s="274"/>
      <c r="F463" s="275"/>
      <c r="G463" s="275"/>
      <c r="H463" s="274"/>
      <c r="I463" s="274"/>
      <c r="J463" s="276">
        <f t="shared" ref="J463:BU463" si="320">SUM(J464:J465)</f>
        <v>54096</v>
      </c>
      <c r="K463" s="276">
        <f t="shared" si="320"/>
        <v>54096</v>
      </c>
      <c r="L463" s="276">
        <f t="shared" si="320"/>
        <v>0</v>
      </c>
      <c r="M463" s="276">
        <f t="shared" si="320"/>
        <v>0</v>
      </c>
      <c r="N463" s="278">
        <f t="shared" si="320"/>
        <v>500</v>
      </c>
      <c r="O463" s="278">
        <f t="shared" si="320"/>
        <v>500</v>
      </c>
      <c r="P463" s="278">
        <f t="shared" si="320"/>
        <v>0</v>
      </c>
      <c r="Q463" s="278">
        <f t="shared" si="320"/>
        <v>0</v>
      </c>
      <c r="R463" s="278">
        <f t="shared" si="320"/>
        <v>500</v>
      </c>
      <c r="S463" s="278">
        <f t="shared" si="320"/>
        <v>500</v>
      </c>
      <c r="T463" s="278">
        <f t="shared" si="320"/>
        <v>0</v>
      </c>
      <c r="U463" s="278">
        <f t="shared" si="320"/>
        <v>0</v>
      </c>
      <c r="V463" s="278">
        <f t="shared" si="320"/>
        <v>500</v>
      </c>
      <c r="W463" s="278">
        <f t="shared" si="320"/>
        <v>500</v>
      </c>
      <c r="X463" s="278">
        <f t="shared" si="320"/>
        <v>0</v>
      </c>
      <c r="Y463" s="278">
        <f t="shared" si="320"/>
        <v>0</v>
      </c>
      <c r="Z463" s="278">
        <f t="shared" si="320"/>
        <v>0</v>
      </c>
      <c r="AA463" s="278">
        <f t="shared" si="320"/>
        <v>0</v>
      </c>
      <c r="AB463" s="278">
        <f t="shared" si="320"/>
        <v>0</v>
      </c>
      <c r="AC463" s="278">
        <f t="shared" si="320"/>
        <v>0</v>
      </c>
      <c r="AD463" s="278">
        <f t="shared" si="320"/>
        <v>0</v>
      </c>
      <c r="AE463" s="278">
        <f t="shared" si="320"/>
        <v>0</v>
      </c>
      <c r="AF463" s="278">
        <f t="shared" si="320"/>
        <v>0</v>
      </c>
      <c r="AG463" s="278">
        <f t="shared" si="320"/>
        <v>0</v>
      </c>
      <c r="AH463" s="278">
        <f t="shared" si="320"/>
        <v>500</v>
      </c>
      <c r="AI463" s="278">
        <f t="shared" si="320"/>
        <v>500</v>
      </c>
      <c r="AJ463" s="278">
        <f t="shared" si="320"/>
        <v>0</v>
      </c>
      <c r="AK463" s="278">
        <f t="shared" si="320"/>
        <v>0</v>
      </c>
      <c r="AL463" s="278">
        <f t="shared" si="320"/>
        <v>0</v>
      </c>
      <c r="AM463" s="278">
        <f t="shared" si="320"/>
        <v>0</v>
      </c>
      <c r="AN463" s="278">
        <f t="shared" si="320"/>
        <v>0</v>
      </c>
      <c r="AO463" s="278">
        <f t="shared" si="320"/>
        <v>0</v>
      </c>
      <c r="AP463" s="278">
        <f t="shared" si="320"/>
        <v>0</v>
      </c>
      <c r="AQ463" s="278">
        <f t="shared" si="320"/>
        <v>0</v>
      </c>
      <c r="AR463" s="278">
        <f t="shared" si="320"/>
        <v>0</v>
      </c>
      <c r="AS463" s="278">
        <f t="shared" si="320"/>
        <v>0</v>
      </c>
      <c r="AT463" s="278">
        <f t="shared" si="320"/>
        <v>253.83913200000001</v>
      </c>
      <c r="AU463" s="278">
        <f t="shared" si="320"/>
        <v>253.83913200000001</v>
      </c>
      <c r="AV463" s="278">
        <f t="shared" si="320"/>
        <v>0</v>
      </c>
      <c r="AW463" s="278">
        <f t="shared" si="320"/>
        <v>0</v>
      </c>
      <c r="AX463" s="278">
        <f t="shared" si="320"/>
        <v>0</v>
      </c>
      <c r="AY463" s="278">
        <f t="shared" si="320"/>
        <v>0</v>
      </c>
      <c r="AZ463" s="278">
        <f t="shared" si="320"/>
        <v>0</v>
      </c>
      <c r="BA463" s="278">
        <f t="shared" si="320"/>
        <v>0</v>
      </c>
      <c r="BB463" s="278">
        <f t="shared" si="320"/>
        <v>246.16086799999999</v>
      </c>
      <c r="BC463" s="278">
        <f t="shared" si="320"/>
        <v>246.16086799999999</v>
      </c>
      <c r="BD463" s="278">
        <f t="shared" si="320"/>
        <v>0</v>
      </c>
      <c r="BE463" s="278">
        <f t="shared" si="320"/>
        <v>0</v>
      </c>
      <c r="BF463" s="278">
        <f t="shared" si="320"/>
        <v>246.16086799999999</v>
      </c>
      <c r="BG463" s="278">
        <f t="shared" si="320"/>
        <v>246.16086799999999</v>
      </c>
      <c r="BH463" s="278">
        <f t="shared" si="320"/>
        <v>0</v>
      </c>
      <c r="BI463" s="278">
        <f t="shared" si="320"/>
        <v>0</v>
      </c>
      <c r="BJ463" s="278">
        <f t="shared" si="320"/>
        <v>0</v>
      </c>
      <c r="BK463" s="278">
        <f t="shared" si="320"/>
        <v>0</v>
      </c>
      <c r="BL463" s="278">
        <f t="shared" si="320"/>
        <v>0</v>
      </c>
      <c r="BM463" s="278">
        <f t="shared" si="320"/>
        <v>0</v>
      </c>
      <c r="BN463" s="278">
        <f t="shared" si="320"/>
        <v>0</v>
      </c>
      <c r="BO463" s="278">
        <f t="shared" si="320"/>
        <v>0</v>
      </c>
      <c r="BP463" s="278">
        <f t="shared" si="320"/>
        <v>0</v>
      </c>
      <c r="BQ463" s="278">
        <f t="shared" si="320"/>
        <v>0</v>
      </c>
      <c r="BR463" s="278">
        <f t="shared" si="320"/>
        <v>500</v>
      </c>
      <c r="BS463" s="278">
        <f t="shared" si="320"/>
        <v>500</v>
      </c>
      <c r="BT463" s="278">
        <f t="shared" si="320"/>
        <v>0</v>
      </c>
      <c r="BU463" s="278">
        <f t="shared" si="320"/>
        <v>0</v>
      </c>
      <c r="BV463" s="276">
        <f t="shared" ref="BV463:CE463" si="321">SUM(BV464:BV465)</f>
        <v>500</v>
      </c>
      <c r="BW463" s="276">
        <f t="shared" si="321"/>
        <v>500</v>
      </c>
      <c r="BX463" s="276">
        <f t="shared" si="321"/>
        <v>0</v>
      </c>
      <c r="BY463" s="276">
        <f t="shared" si="321"/>
        <v>0</v>
      </c>
      <c r="BZ463" s="276">
        <f t="shared" si="321"/>
        <v>500</v>
      </c>
      <c r="CA463" s="276">
        <f t="shared" si="321"/>
        <v>500</v>
      </c>
      <c r="CB463" s="276">
        <f t="shared" si="321"/>
        <v>0</v>
      </c>
      <c r="CC463" s="276">
        <f t="shared" si="321"/>
        <v>0</v>
      </c>
      <c r="CD463" s="276">
        <f t="shared" si="321"/>
        <v>0</v>
      </c>
      <c r="CE463" s="276">
        <f t="shared" si="321"/>
        <v>0</v>
      </c>
      <c r="CF463" s="400"/>
      <c r="CH463" s="295"/>
      <c r="CN463" s="1" t="e">
        <f>CE463-#REF!</f>
        <v>#REF!</v>
      </c>
      <c r="CP463" s="44"/>
      <c r="CQ463" s="144"/>
    </row>
    <row r="464" spans="1:95" ht="30" hidden="1" customHeight="1" outlineLevel="1">
      <c r="A464" s="285">
        <v>1</v>
      </c>
      <c r="B464" s="178" t="s">
        <v>1763</v>
      </c>
      <c r="C464" s="103" t="s">
        <v>2126</v>
      </c>
      <c r="D464" s="103"/>
      <c r="E464" s="103"/>
      <c r="F464" s="156" t="s">
        <v>9</v>
      </c>
      <c r="G464" s="155"/>
      <c r="H464" s="156"/>
      <c r="I464" s="103" t="s">
        <v>2127</v>
      </c>
      <c r="J464" s="286">
        <v>19096</v>
      </c>
      <c r="K464" s="157">
        <v>19096</v>
      </c>
      <c r="L464" s="157">
        <v>0</v>
      </c>
      <c r="M464" s="286">
        <v>0</v>
      </c>
      <c r="N464" s="129">
        <v>200</v>
      </c>
      <c r="O464" s="129">
        <v>200</v>
      </c>
      <c r="P464" s="129">
        <v>0</v>
      </c>
      <c r="Q464" s="129">
        <v>0</v>
      </c>
      <c r="R464" s="224">
        <v>200</v>
      </c>
      <c r="S464" s="129">
        <v>200</v>
      </c>
      <c r="T464" s="129"/>
      <c r="U464" s="129"/>
      <c r="V464" s="129">
        <f t="shared" ref="V464:Y465" si="322">Z464+AH464+AX464</f>
        <v>200</v>
      </c>
      <c r="W464" s="129">
        <f t="shared" si="322"/>
        <v>200</v>
      </c>
      <c r="X464" s="129">
        <f t="shared" si="322"/>
        <v>0</v>
      </c>
      <c r="Y464" s="129">
        <f t="shared" si="322"/>
        <v>0</v>
      </c>
      <c r="Z464" s="129"/>
      <c r="AA464" s="129"/>
      <c r="AB464" s="129"/>
      <c r="AC464" s="129"/>
      <c r="AD464" s="129"/>
      <c r="AE464" s="129"/>
      <c r="AF464" s="129"/>
      <c r="AG464" s="129"/>
      <c r="AH464" s="129">
        <v>200</v>
      </c>
      <c r="AI464" s="129">
        <v>200</v>
      </c>
      <c r="AJ464" s="129"/>
      <c r="AK464" s="129"/>
      <c r="AL464" s="129"/>
      <c r="AM464" s="129"/>
      <c r="AN464" s="129"/>
      <c r="AO464" s="129"/>
      <c r="AP464" s="129"/>
      <c r="AQ464" s="129"/>
      <c r="AR464" s="129"/>
      <c r="AS464" s="129"/>
      <c r="AT464" s="129"/>
      <c r="AU464" s="129"/>
      <c r="AV464" s="129"/>
      <c r="AW464" s="129"/>
      <c r="AX464" s="158"/>
      <c r="AY464" s="129"/>
      <c r="AZ464" s="129"/>
      <c r="BA464" s="129"/>
      <c r="BB464" s="129">
        <f>AH464-AT464</f>
        <v>200</v>
      </c>
      <c r="BC464" s="129">
        <f>AI464-AU464</f>
        <v>200</v>
      </c>
      <c r="BD464" s="129"/>
      <c r="BE464" s="129"/>
      <c r="BF464" s="129">
        <f t="shared" ref="BF464:BG488" si="323">BB464</f>
        <v>200</v>
      </c>
      <c r="BG464" s="129">
        <f t="shared" si="323"/>
        <v>200</v>
      </c>
      <c r="BH464" s="129"/>
      <c r="BI464" s="129"/>
      <c r="BJ464" s="129">
        <f t="shared" si="314"/>
        <v>0</v>
      </c>
      <c r="BK464" s="129">
        <f t="shared" si="314"/>
        <v>0</v>
      </c>
      <c r="BL464" s="129"/>
      <c r="BM464" s="129"/>
      <c r="BN464" s="129">
        <f t="shared" ref="BN464:BQ465" si="324">N464-V464</f>
        <v>0</v>
      </c>
      <c r="BO464" s="129">
        <f t="shared" si="324"/>
        <v>0</v>
      </c>
      <c r="BP464" s="129">
        <f t="shared" si="324"/>
        <v>0</v>
      </c>
      <c r="BQ464" s="129">
        <f t="shared" si="324"/>
        <v>0</v>
      </c>
      <c r="BR464" s="129">
        <v>200</v>
      </c>
      <c r="BS464" s="129">
        <v>200</v>
      </c>
      <c r="BT464" s="129">
        <v>0</v>
      </c>
      <c r="BU464" s="129">
        <v>0</v>
      </c>
      <c r="BV464" s="157">
        <v>200</v>
      </c>
      <c r="BW464" s="157">
        <v>200</v>
      </c>
      <c r="BX464" s="157">
        <v>0</v>
      </c>
      <c r="BY464" s="157">
        <v>0</v>
      </c>
      <c r="BZ464" s="157">
        <v>200</v>
      </c>
      <c r="CA464" s="157">
        <v>200</v>
      </c>
      <c r="CB464" s="157">
        <v>0</v>
      </c>
      <c r="CC464" s="157">
        <v>0</v>
      </c>
      <c r="CD464" s="157">
        <v>0</v>
      </c>
      <c r="CE464" s="157">
        <v>0</v>
      </c>
      <c r="CF464" s="225"/>
      <c r="CH464" s="295" t="s">
        <v>1538</v>
      </c>
      <c r="CI464" t="s">
        <v>67</v>
      </c>
      <c r="CJ464" t="s">
        <v>1585</v>
      </c>
      <c r="CN464" s="1" t="e">
        <f>CE464-#REF!</f>
        <v>#REF!</v>
      </c>
      <c r="CP464" s="44"/>
      <c r="CQ464" s="144"/>
    </row>
    <row r="465" spans="1:95" ht="41.45" hidden="1" customHeight="1" outlineLevel="1">
      <c r="A465" s="285">
        <v>2</v>
      </c>
      <c r="B465" s="178" t="s">
        <v>2128</v>
      </c>
      <c r="C465" s="103" t="s">
        <v>2129</v>
      </c>
      <c r="D465" s="103"/>
      <c r="E465" s="103"/>
      <c r="F465" s="156" t="s">
        <v>9</v>
      </c>
      <c r="G465" s="155"/>
      <c r="H465" s="156"/>
      <c r="I465" s="103" t="s">
        <v>2130</v>
      </c>
      <c r="J465" s="286">
        <v>35000</v>
      </c>
      <c r="K465" s="157">
        <v>35000</v>
      </c>
      <c r="L465" s="157">
        <v>0</v>
      </c>
      <c r="M465" s="286">
        <v>0</v>
      </c>
      <c r="N465" s="129">
        <v>300</v>
      </c>
      <c r="O465" s="129">
        <v>300</v>
      </c>
      <c r="P465" s="129">
        <v>0</v>
      </c>
      <c r="Q465" s="129">
        <v>0</v>
      </c>
      <c r="R465" s="224">
        <v>300</v>
      </c>
      <c r="S465" s="129">
        <v>300</v>
      </c>
      <c r="T465" s="129"/>
      <c r="U465" s="129"/>
      <c r="V465" s="129">
        <f t="shared" si="322"/>
        <v>300</v>
      </c>
      <c r="W465" s="129">
        <f t="shared" si="322"/>
        <v>300</v>
      </c>
      <c r="X465" s="129">
        <f t="shared" si="322"/>
        <v>0</v>
      </c>
      <c r="Y465" s="129">
        <f t="shared" si="322"/>
        <v>0</v>
      </c>
      <c r="Z465" s="129"/>
      <c r="AA465" s="129"/>
      <c r="AB465" s="129"/>
      <c r="AC465" s="129"/>
      <c r="AD465" s="129"/>
      <c r="AE465" s="129"/>
      <c r="AF465" s="129"/>
      <c r="AG465" s="129"/>
      <c r="AH465" s="129">
        <v>300</v>
      </c>
      <c r="AI465" s="129">
        <v>300</v>
      </c>
      <c r="AJ465" s="129"/>
      <c r="AK465" s="129"/>
      <c r="AL465" s="129"/>
      <c r="AM465" s="129"/>
      <c r="AN465" s="129"/>
      <c r="AO465" s="129"/>
      <c r="AP465" s="129"/>
      <c r="AQ465" s="129"/>
      <c r="AR465" s="129"/>
      <c r="AS465" s="129"/>
      <c r="AT465" s="129">
        <v>253.83913200000001</v>
      </c>
      <c r="AU465" s="129">
        <v>253.83913200000001</v>
      </c>
      <c r="AV465" s="129"/>
      <c r="AW465" s="129"/>
      <c r="AX465" s="158"/>
      <c r="AY465" s="129"/>
      <c r="AZ465" s="129"/>
      <c r="BA465" s="129"/>
      <c r="BB465" s="129">
        <f>AH465-AT465</f>
        <v>46.160867999999994</v>
      </c>
      <c r="BC465" s="129">
        <f>AI465-AU465</f>
        <v>46.160867999999994</v>
      </c>
      <c r="BD465" s="129"/>
      <c r="BE465" s="129"/>
      <c r="BF465" s="129">
        <f t="shared" si="323"/>
        <v>46.160867999999994</v>
      </c>
      <c r="BG465" s="129">
        <f t="shared" si="323"/>
        <v>46.160867999999994</v>
      </c>
      <c r="BH465" s="129"/>
      <c r="BI465" s="129"/>
      <c r="BJ465" s="129">
        <f t="shared" si="314"/>
        <v>0</v>
      </c>
      <c r="BK465" s="129">
        <f t="shared" si="314"/>
        <v>0</v>
      </c>
      <c r="BL465" s="129"/>
      <c r="BM465" s="129"/>
      <c r="BN465" s="129">
        <f t="shared" si="324"/>
        <v>0</v>
      </c>
      <c r="BO465" s="129">
        <f t="shared" si="324"/>
        <v>0</v>
      </c>
      <c r="BP465" s="129">
        <f t="shared" si="324"/>
        <v>0</v>
      </c>
      <c r="BQ465" s="129">
        <f t="shared" si="324"/>
        <v>0</v>
      </c>
      <c r="BR465" s="129">
        <v>300</v>
      </c>
      <c r="BS465" s="129">
        <v>300</v>
      </c>
      <c r="BT465" s="129">
        <v>0</v>
      </c>
      <c r="BU465" s="129">
        <v>0</v>
      </c>
      <c r="BV465" s="157">
        <v>300</v>
      </c>
      <c r="BW465" s="157">
        <v>300</v>
      </c>
      <c r="BX465" s="157">
        <v>0</v>
      </c>
      <c r="BY465" s="157">
        <v>0</v>
      </c>
      <c r="BZ465" s="157">
        <v>300</v>
      </c>
      <c r="CA465" s="157">
        <v>300</v>
      </c>
      <c r="CB465" s="157">
        <v>0</v>
      </c>
      <c r="CC465" s="157">
        <v>0</v>
      </c>
      <c r="CD465" s="157">
        <v>0</v>
      </c>
      <c r="CE465" s="157">
        <v>0</v>
      </c>
      <c r="CF465" s="225"/>
      <c r="CH465" s="295" t="s">
        <v>1538</v>
      </c>
      <c r="CI465" t="s">
        <v>67</v>
      </c>
      <c r="CJ465" t="s">
        <v>1585</v>
      </c>
      <c r="CN465" s="1" t="e">
        <f>CE465-#REF!</f>
        <v>#REF!</v>
      </c>
      <c r="CP465" s="44"/>
      <c r="CQ465" s="144"/>
    </row>
    <row r="466" spans="1:95" ht="28.15" customHeight="1" collapsed="1">
      <c r="A466" s="280" t="s">
        <v>2080</v>
      </c>
      <c r="B466" s="274" t="s">
        <v>1841</v>
      </c>
      <c r="C466" s="274"/>
      <c r="D466" s="274"/>
      <c r="E466" s="274"/>
      <c r="F466" s="275"/>
      <c r="G466" s="275"/>
      <c r="H466" s="274"/>
      <c r="I466" s="274"/>
      <c r="J466" s="276">
        <f t="shared" ref="J466:BU466" si="325">J467+J473</f>
        <v>274413</v>
      </c>
      <c r="K466" s="276">
        <f t="shared" si="325"/>
        <v>233412.384854</v>
      </c>
      <c r="L466" s="276">
        <f t="shared" si="325"/>
        <v>161434.56791699998</v>
      </c>
      <c r="M466" s="276">
        <f t="shared" si="325"/>
        <v>85818.855624999997</v>
      </c>
      <c r="N466" s="277">
        <f t="shared" si="325"/>
        <v>135654.20000000001</v>
      </c>
      <c r="O466" s="277">
        <f t="shared" si="325"/>
        <v>133454.20000000001</v>
      </c>
      <c r="P466" s="277">
        <f t="shared" si="325"/>
        <v>5119.2</v>
      </c>
      <c r="Q466" s="277">
        <f t="shared" si="325"/>
        <v>0</v>
      </c>
      <c r="R466" s="277">
        <f t="shared" si="325"/>
        <v>135654.20000000001</v>
      </c>
      <c r="S466" s="277">
        <f t="shared" si="325"/>
        <v>133454.20000000001</v>
      </c>
      <c r="T466" s="277">
        <f t="shared" si="325"/>
        <v>5119.2</v>
      </c>
      <c r="U466" s="277">
        <f t="shared" si="325"/>
        <v>0</v>
      </c>
      <c r="V466" s="277">
        <f t="shared" si="325"/>
        <v>54269.880000000005</v>
      </c>
      <c r="W466" s="277">
        <f t="shared" si="325"/>
        <v>52069.880000000005</v>
      </c>
      <c r="X466" s="277">
        <f t="shared" si="325"/>
        <v>5119.2</v>
      </c>
      <c r="Y466" s="277">
        <f t="shared" si="325"/>
        <v>0</v>
      </c>
      <c r="Z466" s="277">
        <f t="shared" si="325"/>
        <v>22200</v>
      </c>
      <c r="AA466" s="277">
        <f t="shared" si="325"/>
        <v>20000</v>
      </c>
      <c r="AB466" s="277">
        <f t="shared" si="325"/>
        <v>0</v>
      </c>
      <c r="AC466" s="277">
        <f t="shared" si="325"/>
        <v>0</v>
      </c>
      <c r="AD466" s="277">
        <f t="shared" si="325"/>
        <v>22189.758999999998</v>
      </c>
      <c r="AE466" s="277">
        <f t="shared" si="325"/>
        <v>19989.758999999998</v>
      </c>
      <c r="AF466" s="277">
        <f t="shared" si="325"/>
        <v>0</v>
      </c>
      <c r="AG466" s="277">
        <f t="shared" si="325"/>
        <v>0</v>
      </c>
      <c r="AH466" s="277">
        <f t="shared" si="325"/>
        <v>15119.2</v>
      </c>
      <c r="AI466" s="277">
        <f t="shared" si="325"/>
        <v>15119.2</v>
      </c>
      <c r="AJ466" s="277">
        <f t="shared" si="325"/>
        <v>5119.2</v>
      </c>
      <c r="AK466" s="277">
        <f t="shared" si="325"/>
        <v>0</v>
      </c>
      <c r="AL466" s="277">
        <f t="shared" si="325"/>
        <v>10.241000000000895</v>
      </c>
      <c r="AM466" s="277">
        <f t="shared" si="325"/>
        <v>10.241000000000895</v>
      </c>
      <c r="AN466" s="277">
        <f t="shared" si="325"/>
        <v>0</v>
      </c>
      <c r="AO466" s="277">
        <f t="shared" si="325"/>
        <v>0</v>
      </c>
      <c r="AP466" s="277">
        <f t="shared" si="325"/>
        <v>0</v>
      </c>
      <c r="AQ466" s="277">
        <f t="shared" si="325"/>
        <v>0</v>
      </c>
      <c r="AR466" s="277">
        <f t="shared" si="325"/>
        <v>0</v>
      </c>
      <c r="AS466" s="277">
        <f t="shared" si="325"/>
        <v>0</v>
      </c>
      <c r="AT466" s="277">
        <f t="shared" si="325"/>
        <v>8165.7759999999998</v>
      </c>
      <c r="AU466" s="277">
        <f t="shared" si="325"/>
        <v>8165.7759999999998</v>
      </c>
      <c r="AV466" s="277">
        <f t="shared" si="325"/>
        <v>0</v>
      </c>
      <c r="AW466" s="277">
        <f t="shared" si="325"/>
        <v>0</v>
      </c>
      <c r="AX466" s="277">
        <f t="shared" si="325"/>
        <v>16950.68</v>
      </c>
      <c r="AY466" s="277">
        <f t="shared" si="325"/>
        <v>16950.68</v>
      </c>
      <c r="AZ466" s="277">
        <f t="shared" si="325"/>
        <v>0</v>
      </c>
      <c r="BA466" s="277">
        <f t="shared" si="325"/>
        <v>0</v>
      </c>
      <c r="BB466" s="277">
        <f t="shared" si="325"/>
        <v>6953.4240000000009</v>
      </c>
      <c r="BC466" s="277">
        <f t="shared" si="325"/>
        <v>6953.4240000000009</v>
      </c>
      <c r="BD466" s="277">
        <f t="shared" si="325"/>
        <v>0</v>
      </c>
      <c r="BE466" s="277">
        <f t="shared" si="325"/>
        <v>0</v>
      </c>
      <c r="BF466" s="277">
        <f t="shared" si="325"/>
        <v>6953.4240000000009</v>
      </c>
      <c r="BG466" s="277">
        <f t="shared" si="325"/>
        <v>6953.4240000000009</v>
      </c>
      <c r="BH466" s="277">
        <f t="shared" si="325"/>
        <v>0</v>
      </c>
      <c r="BI466" s="277">
        <f t="shared" si="325"/>
        <v>0</v>
      </c>
      <c r="BJ466" s="277">
        <f t="shared" si="325"/>
        <v>16950.68</v>
      </c>
      <c r="BK466" s="277">
        <f t="shared" si="325"/>
        <v>16950.68</v>
      </c>
      <c r="BL466" s="277">
        <f t="shared" si="325"/>
        <v>0</v>
      </c>
      <c r="BM466" s="277">
        <f t="shared" si="325"/>
        <v>0</v>
      </c>
      <c r="BN466" s="277">
        <f t="shared" si="325"/>
        <v>81384.320000000007</v>
      </c>
      <c r="BO466" s="277">
        <f t="shared" si="325"/>
        <v>81384.320000000007</v>
      </c>
      <c r="BP466" s="277">
        <f t="shared" si="325"/>
        <v>0</v>
      </c>
      <c r="BQ466" s="277">
        <f t="shared" si="325"/>
        <v>0</v>
      </c>
      <c r="BR466" s="277">
        <f t="shared" si="325"/>
        <v>135654.20000000001</v>
      </c>
      <c r="BS466" s="277">
        <f t="shared" si="325"/>
        <v>133454.20000000001</v>
      </c>
      <c r="BT466" s="277">
        <f t="shared" si="325"/>
        <v>5119.2</v>
      </c>
      <c r="BU466" s="277">
        <f t="shared" si="325"/>
        <v>0</v>
      </c>
      <c r="BV466" s="276">
        <f t="shared" ref="BV466:CE466" si="326">BV467+BV473</f>
        <v>120734.2</v>
      </c>
      <c r="BW466" s="276">
        <f t="shared" si="326"/>
        <v>118534.2</v>
      </c>
      <c r="BX466" s="276">
        <f t="shared" si="326"/>
        <v>5119.2</v>
      </c>
      <c r="BY466" s="276">
        <f t="shared" si="326"/>
        <v>0</v>
      </c>
      <c r="BZ466" s="276">
        <f t="shared" si="326"/>
        <v>120734.2</v>
      </c>
      <c r="CA466" s="276">
        <f t="shared" si="326"/>
        <v>118534.2</v>
      </c>
      <c r="CB466" s="276">
        <f t="shared" si="326"/>
        <v>5119.2</v>
      </c>
      <c r="CC466" s="276">
        <f t="shared" si="326"/>
        <v>0</v>
      </c>
      <c r="CD466" s="276">
        <f t="shared" si="326"/>
        <v>0</v>
      </c>
      <c r="CE466" s="276">
        <f t="shared" si="326"/>
        <v>0</v>
      </c>
      <c r="CF466" s="400"/>
      <c r="CN466" s="1" t="e">
        <f>CE466-#REF!</f>
        <v>#REF!</v>
      </c>
      <c r="CP466" s="44"/>
      <c r="CQ466" s="144"/>
    </row>
    <row r="467" spans="1:95" ht="28.15" customHeight="1">
      <c r="A467" s="279" t="s">
        <v>1578</v>
      </c>
      <c r="B467" s="281" t="s">
        <v>1842</v>
      </c>
      <c r="C467" s="281"/>
      <c r="D467" s="281"/>
      <c r="E467" s="281"/>
      <c r="F467" s="282"/>
      <c r="G467" s="282"/>
      <c r="H467" s="281"/>
      <c r="I467" s="281"/>
      <c r="J467" s="283">
        <f t="shared" ref="J467:BU467" si="327">J468+J472</f>
        <v>214803</v>
      </c>
      <c r="K467" s="283">
        <f t="shared" si="327"/>
        <v>173802.384854</v>
      </c>
      <c r="L467" s="283">
        <f t="shared" si="327"/>
        <v>161434.56791699998</v>
      </c>
      <c r="M467" s="283">
        <f t="shared" si="327"/>
        <v>85818.855624999997</v>
      </c>
      <c r="N467" s="284">
        <f t="shared" si="327"/>
        <v>54819.199999999997</v>
      </c>
      <c r="O467" s="284">
        <f t="shared" si="327"/>
        <v>54819.199999999997</v>
      </c>
      <c r="P467" s="284">
        <f t="shared" si="327"/>
        <v>5119.2</v>
      </c>
      <c r="Q467" s="284">
        <f t="shared" si="327"/>
        <v>0</v>
      </c>
      <c r="R467" s="284">
        <f t="shared" si="327"/>
        <v>54819.199999999997</v>
      </c>
      <c r="S467" s="284">
        <f t="shared" si="327"/>
        <v>54819.199999999997</v>
      </c>
      <c r="T467" s="284">
        <f t="shared" si="327"/>
        <v>5119.2</v>
      </c>
      <c r="U467" s="284">
        <f t="shared" si="327"/>
        <v>0</v>
      </c>
      <c r="V467" s="284">
        <f t="shared" si="327"/>
        <v>29819.200000000001</v>
      </c>
      <c r="W467" s="284">
        <f t="shared" si="327"/>
        <v>29819.200000000001</v>
      </c>
      <c r="X467" s="284">
        <f t="shared" si="327"/>
        <v>5119.2</v>
      </c>
      <c r="Y467" s="284">
        <f t="shared" si="327"/>
        <v>0</v>
      </c>
      <c r="Z467" s="284">
        <f t="shared" si="327"/>
        <v>18000</v>
      </c>
      <c r="AA467" s="284">
        <f t="shared" si="327"/>
        <v>18000</v>
      </c>
      <c r="AB467" s="284">
        <f t="shared" si="327"/>
        <v>0</v>
      </c>
      <c r="AC467" s="284">
        <f t="shared" si="327"/>
        <v>0</v>
      </c>
      <c r="AD467" s="284">
        <f t="shared" si="327"/>
        <v>17989.758999999998</v>
      </c>
      <c r="AE467" s="284">
        <f t="shared" si="327"/>
        <v>17989.758999999998</v>
      </c>
      <c r="AF467" s="284">
        <f t="shared" si="327"/>
        <v>0</v>
      </c>
      <c r="AG467" s="284">
        <f t="shared" si="327"/>
        <v>0</v>
      </c>
      <c r="AH467" s="284">
        <f t="shared" si="327"/>
        <v>11819.2</v>
      </c>
      <c r="AI467" s="284">
        <f t="shared" si="327"/>
        <v>11819.2</v>
      </c>
      <c r="AJ467" s="284">
        <f t="shared" si="327"/>
        <v>5119.2</v>
      </c>
      <c r="AK467" s="284">
        <f t="shared" si="327"/>
        <v>0</v>
      </c>
      <c r="AL467" s="284">
        <f t="shared" si="327"/>
        <v>10.241000000000895</v>
      </c>
      <c r="AM467" s="284">
        <f t="shared" si="327"/>
        <v>10.241000000000895</v>
      </c>
      <c r="AN467" s="284">
        <f t="shared" si="327"/>
        <v>0</v>
      </c>
      <c r="AO467" s="284">
        <f t="shared" si="327"/>
        <v>0</v>
      </c>
      <c r="AP467" s="284">
        <f t="shared" si="327"/>
        <v>0</v>
      </c>
      <c r="AQ467" s="284">
        <f t="shared" si="327"/>
        <v>0</v>
      </c>
      <c r="AR467" s="284">
        <f t="shared" si="327"/>
        <v>0</v>
      </c>
      <c r="AS467" s="284">
        <f t="shared" si="327"/>
        <v>0</v>
      </c>
      <c r="AT467" s="284">
        <f t="shared" si="327"/>
        <v>5119.2</v>
      </c>
      <c r="AU467" s="284">
        <f t="shared" si="327"/>
        <v>5119.2</v>
      </c>
      <c r="AV467" s="284">
        <f t="shared" si="327"/>
        <v>0</v>
      </c>
      <c r="AW467" s="284">
        <f t="shared" si="327"/>
        <v>0</v>
      </c>
      <c r="AX467" s="284">
        <f t="shared" si="327"/>
        <v>0</v>
      </c>
      <c r="AY467" s="284">
        <f t="shared" si="327"/>
        <v>0</v>
      </c>
      <c r="AZ467" s="284">
        <f t="shared" si="327"/>
        <v>0</v>
      </c>
      <c r="BA467" s="284">
        <f t="shared" si="327"/>
        <v>0</v>
      </c>
      <c r="BB467" s="284">
        <f t="shared" si="327"/>
        <v>6700.0000000000009</v>
      </c>
      <c r="BC467" s="284">
        <f t="shared" si="327"/>
        <v>6700.0000000000009</v>
      </c>
      <c r="BD467" s="284">
        <f t="shared" si="327"/>
        <v>0</v>
      </c>
      <c r="BE467" s="284">
        <f t="shared" si="327"/>
        <v>0</v>
      </c>
      <c r="BF467" s="284">
        <f t="shared" si="327"/>
        <v>6700.0000000000009</v>
      </c>
      <c r="BG467" s="284">
        <f t="shared" si="327"/>
        <v>6700.0000000000009</v>
      </c>
      <c r="BH467" s="284">
        <f t="shared" si="327"/>
        <v>0</v>
      </c>
      <c r="BI467" s="284">
        <f t="shared" si="327"/>
        <v>0</v>
      </c>
      <c r="BJ467" s="284">
        <f t="shared" si="327"/>
        <v>0</v>
      </c>
      <c r="BK467" s="284">
        <f t="shared" si="327"/>
        <v>0</v>
      </c>
      <c r="BL467" s="284">
        <f t="shared" si="327"/>
        <v>0</v>
      </c>
      <c r="BM467" s="284">
        <f t="shared" si="327"/>
        <v>0</v>
      </c>
      <c r="BN467" s="284">
        <f t="shared" si="327"/>
        <v>25000</v>
      </c>
      <c r="BO467" s="284">
        <f t="shared" si="327"/>
        <v>25000</v>
      </c>
      <c r="BP467" s="284">
        <f t="shared" si="327"/>
        <v>0</v>
      </c>
      <c r="BQ467" s="284">
        <f t="shared" si="327"/>
        <v>0</v>
      </c>
      <c r="BR467" s="284">
        <f t="shared" si="327"/>
        <v>54819.199999999997</v>
      </c>
      <c r="BS467" s="284">
        <f t="shared" si="327"/>
        <v>54819.199999999997</v>
      </c>
      <c r="BT467" s="284">
        <f t="shared" si="327"/>
        <v>5119.2</v>
      </c>
      <c r="BU467" s="284">
        <f t="shared" si="327"/>
        <v>0</v>
      </c>
      <c r="BV467" s="283">
        <f t="shared" ref="BV467:CE467" si="328">BV468+BV472</f>
        <v>54819.199999999997</v>
      </c>
      <c r="BW467" s="283">
        <f t="shared" si="328"/>
        <v>54819.199999999997</v>
      </c>
      <c r="BX467" s="283">
        <f t="shared" si="328"/>
        <v>5119.2</v>
      </c>
      <c r="BY467" s="283">
        <f t="shared" si="328"/>
        <v>0</v>
      </c>
      <c r="BZ467" s="283">
        <f t="shared" si="328"/>
        <v>54819.199999999997</v>
      </c>
      <c r="CA467" s="283">
        <f t="shared" si="328"/>
        <v>54819.199999999997</v>
      </c>
      <c r="CB467" s="283">
        <f t="shared" si="328"/>
        <v>5119.2</v>
      </c>
      <c r="CC467" s="283">
        <f t="shared" si="328"/>
        <v>0</v>
      </c>
      <c r="CD467" s="283">
        <f t="shared" si="328"/>
        <v>0</v>
      </c>
      <c r="CE467" s="283">
        <f t="shared" si="328"/>
        <v>0</v>
      </c>
      <c r="CF467" s="281"/>
      <c r="CN467" s="1" t="e">
        <f>CE467-#REF!</f>
        <v>#REF!</v>
      </c>
      <c r="CP467" s="44"/>
      <c r="CQ467" s="144"/>
    </row>
    <row r="468" spans="1:95" ht="28.15" customHeight="1">
      <c r="A468" s="279" t="s">
        <v>1843</v>
      </c>
      <c r="B468" s="292" t="s">
        <v>1844</v>
      </c>
      <c r="C468" s="281"/>
      <c r="D468" s="281"/>
      <c r="E468" s="281"/>
      <c r="F468" s="282"/>
      <c r="G468" s="282"/>
      <c r="H468" s="281"/>
      <c r="I468" s="281"/>
      <c r="J468" s="283">
        <f t="shared" ref="J468:BU468" si="329">SUM(J469:J471)</f>
        <v>214803</v>
      </c>
      <c r="K468" s="283">
        <f t="shared" si="329"/>
        <v>173802.384854</v>
      </c>
      <c r="L468" s="283">
        <f t="shared" si="329"/>
        <v>161434.56791699998</v>
      </c>
      <c r="M468" s="283">
        <f t="shared" si="329"/>
        <v>85818.855624999997</v>
      </c>
      <c r="N468" s="284">
        <f t="shared" si="329"/>
        <v>54819.199999999997</v>
      </c>
      <c r="O468" s="284">
        <f t="shared" si="329"/>
        <v>54819.199999999997</v>
      </c>
      <c r="P468" s="284">
        <f t="shared" si="329"/>
        <v>5119.2</v>
      </c>
      <c r="Q468" s="284">
        <f t="shared" si="329"/>
        <v>0</v>
      </c>
      <c r="R468" s="284">
        <f t="shared" si="329"/>
        <v>54819.199999999997</v>
      </c>
      <c r="S468" s="284">
        <f t="shared" si="329"/>
        <v>54819.199999999997</v>
      </c>
      <c r="T468" s="284">
        <f t="shared" si="329"/>
        <v>5119.2</v>
      </c>
      <c r="U468" s="284">
        <f t="shared" si="329"/>
        <v>0</v>
      </c>
      <c r="V468" s="284">
        <f t="shared" si="329"/>
        <v>29819.200000000001</v>
      </c>
      <c r="W468" s="284">
        <f t="shared" si="329"/>
        <v>29819.200000000001</v>
      </c>
      <c r="X468" s="284">
        <f t="shared" si="329"/>
        <v>5119.2</v>
      </c>
      <c r="Y468" s="284">
        <f t="shared" si="329"/>
        <v>0</v>
      </c>
      <c r="Z468" s="284">
        <f t="shared" si="329"/>
        <v>18000</v>
      </c>
      <c r="AA468" s="284">
        <f t="shared" si="329"/>
        <v>18000</v>
      </c>
      <c r="AB468" s="284">
        <f t="shared" si="329"/>
        <v>0</v>
      </c>
      <c r="AC468" s="284">
        <f t="shared" si="329"/>
        <v>0</v>
      </c>
      <c r="AD468" s="284">
        <f t="shared" si="329"/>
        <v>17989.758999999998</v>
      </c>
      <c r="AE468" s="284">
        <f t="shared" si="329"/>
        <v>17989.758999999998</v>
      </c>
      <c r="AF468" s="284">
        <f t="shared" si="329"/>
        <v>0</v>
      </c>
      <c r="AG468" s="284">
        <f t="shared" si="329"/>
        <v>0</v>
      </c>
      <c r="AH468" s="284">
        <f t="shared" si="329"/>
        <v>11819.2</v>
      </c>
      <c r="AI468" s="284">
        <f t="shared" si="329"/>
        <v>11819.2</v>
      </c>
      <c r="AJ468" s="284">
        <f t="shared" si="329"/>
        <v>5119.2</v>
      </c>
      <c r="AK468" s="284">
        <f t="shared" si="329"/>
        <v>0</v>
      </c>
      <c r="AL468" s="284">
        <f t="shared" si="329"/>
        <v>10.241000000000895</v>
      </c>
      <c r="AM468" s="284">
        <f t="shared" si="329"/>
        <v>10.241000000000895</v>
      </c>
      <c r="AN468" s="284">
        <f t="shared" si="329"/>
        <v>0</v>
      </c>
      <c r="AO468" s="284">
        <f t="shared" si="329"/>
        <v>0</v>
      </c>
      <c r="AP468" s="284">
        <f t="shared" si="329"/>
        <v>0</v>
      </c>
      <c r="AQ468" s="284">
        <f t="shared" si="329"/>
        <v>0</v>
      </c>
      <c r="AR468" s="284">
        <f t="shared" si="329"/>
        <v>0</v>
      </c>
      <c r="AS468" s="284">
        <f t="shared" si="329"/>
        <v>0</v>
      </c>
      <c r="AT468" s="284">
        <f t="shared" si="329"/>
        <v>5119.2</v>
      </c>
      <c r="AU468" s="284">
        <f t="shared" si="329"/>
        <v>5119.2</v>
      </c>
      <c r="AV468" s="284">
        <f t="shared" si="329"/>
        <v>0</v>
      </c>
      <c r="AW468" s="284">
        <f t="shared" si="329"/>
        <v>0</v>
      </c>
      <c r="AX468" s="284">
        <f t="shared" si="329"/>
        <v>0</v>
      </c>
      <c r="AY468" s="284">
        <f t="shared" si="329"/>
        <v>0</v>
      </c>
      <c r="AZ468" s="284">
        <f t="shared" si="329"/>
        <v>0</v>
      </c>
      <c r="BA468" s="284">
        <f t="shared" si="329"/>
        <v>0</v>
      </c>
      <c r="BB468" s="284">
        <f t="shared" si="329"/>
        <v>6700.0000000000009</v>
      </c>
      <c r="BC468" s="284">
        <f t="shared" si="329"/>
        <v>6700.0000000000009</v>
      </c>
      <c r="BD468" s="284">
        <f t="shared" si="329"/>
        <v>0</v>
      </c>
      <c r="BE468" s="284">
        <f t="shared" si="329"/>
        <v>0</v>
      </c>
      <c r="BF468" s="284">
        <f t="shared" si="329"/>
        <v>6700.0000000000009</v>
      </c>
      <c r="BG468" s="284">
        <f t="shared" si="329"/>
        <v>6700.0000000000009</v>
      </c>
      <c r="BH468" s="284">
        <f t="shared" si="329"/>
        <v>0</v>
      </c>
      <c r="BI468" s="284">
        <f t="shared" si="329"/>
        <v>0</v>
      </c>
      <c r="BJ468" s="284">
        <f t="shared" si="329"/>
        <v>0</v>
      </c>
      <c r="BK468" s="284">
        <f t="shared" si="329"/>
        <v>0</v>
      </c>
      <c r="BL468" s="284">
        <f t="shared" si="329"/>
        <v>0</v>
      </c>
      <c r="BM468" s="284">
        <f t="shared" si="329"/>
        <v>0</v>
      </c>
      <c r="BN468" s="284">
        <f t="shared" si="329"/>
        <v>25000</v>
      </c>
      <c r="BO468" s="284">
        <f t="shared" si="329"/>
        <v>25000</v>
      </c>
      <c r="BP468" s="284">
        <f t="shared" si="329"/>
        <v>0</v>
      </c>
      <c r="BQ468" s="284">
        <f t="shared" si="329"/>
        <v>0</v>
      </c>
      <c r="BR468" s="284">
        <f t="shared" si="329"/>
        <v>54819.199999999997</v>
      </c>
      <c r="BS468" s="284">
        <f t="shared" si="329"/>
        <v>54819.199999999997</v>
      </c>
      <c r="BT468" s="284">
        <f t="shared" si="329"/>
        <v>5119.2</v>
      </c>
      <c r="BU468" s="284">
        <f t="shared" si="329"/>
        <v>0</v>
      </c>
      <c r="BV468" s="283">
        <f t="shared" ref="BV468:CE468" si="330">SUM(BV469:BV471)</f>
        <v>54819.199999999997</v>
      </c>
      <c r="BW468" s="283">
        <f t="shared" si="330"/>
        <v>54819.199999999997</v>
      </c>
      <c r="BX468" s="283">
        <f t="shared" si="330"/>
        <v>5119.2</v>
      </c>
      <c r="BY468" s="283">
        <f t="shared" si="330"/>
        <v>0</v>
      </c>
      <c r="BZ468" s="283">
        <f t="shared" si="330"/>
        <v>54819.199999999997</v>
      </c>
      <c r="CA468" s="283">
        <f t="shared" si="330"/>
        <v>54819.199999999997</v>
      </c>
      <c r="CB468" s="283">
        <f t="shared" si="330"/>
        <v>5119.2</v>
      </c>
      <c r="CC468" s="283">
        <f t="shared" si="330"/>
        <v>0</v>
      </c>
      <c r="CD468" s="283">
        <f t="shared" si="330"/>
        <v>0</v>
      </c>
      <c r="CE468" s="283">
        <f t="shared" si="330"/>
        <v>0</v>
      </c>
      <c r="CF468" s="281"/>
      <c r="CN468" s="1" t="e">
        <f>CE468-#REF!</f>
        <v>#REF!</v>
      </c>
      <c r="CP468" s="44"/>
      <c r="CQ468" s="144"/>
    </row>
    <row r="469" spans="1:95" ht="28.15" customHeight="1">
      <c r="A469" s="285">
        <v>1</v>
      </c>
      <c r="B469" s="220" t="s">
        <v>2131</v>
      </c>
      <c r="C469" s="211" t="s">
        <v>1465</v>
      </c>
      <c r="D469" s="211"/>
      <c r="E469" s="211"/>
      <c r="F469" s="214" t="s">
        <v>9</v>
      </c>
      <c r="G469" s="221"/>
      <c r="H469" s="214" t="s">
        <v>2132</v>
      </c>
      <c r="I469" s="214" t="s">
        <v>2133</v>
      </c>
      <c r="J469" s="222">
        <v>4997</v>
      </c>
      <c r="K469" s="223">
        <v>4997</v>
      </c>
      <c r="L469" s="157">
        <v>2510</v>
      </c>
      <c r="M469" s="223">
        <v>2510</v>
      </c>
      <c r="N469" s="129">
        <v>2200</v>
      </c>
      <c r="O469" s="129">
        <v>2200</v>
      </c>
      <c r="P469" s="129">
        <v>0</v>
      </c>
      <c r="Q469" s="129">
        <v>0</v>
      </c>
      <c r="R469" s="224">
        <v>2200</v>
      </c>
      <c r="S469" s="224">
        <v>2200</v>
      </c>
      <c r="T469" s="224"/>
      <c r="U469" s="158"/>
      <c r="V469" s="129">
        <f t="shared" ref="V469:Y472" si="331">Z469+AH469+AX469</f>
        <v>2200</v>
      </c>
      <c r="W469" s="129">
        <f t="shared" si="331"/>
        <v>2200</v>
      </c>
      <c r="X469" s="129">
        <f t="shared" si="331"/>
        <v>0</v>
      </c>
      <c r="Y469" s="129">
        <f t="shared" si="331"/>
        <v>0</v>
      </c>
      <c r="Z469" s="158">
        <v>2200</v>
      </c>
      <c r="AA469" s="158">
        <v>2200</v>
      </c>
      <c r="AB469" s="158"/>
      <c r="AC469" s="158"/>
      <c r="AD469" s="158">
        <v>2200</v>
      </c>
      <c r="AE469" s="158">
        <v>2200</v>
      </c>
      <c r="AF469" s="158"/>
      <c r="AG469" s="158"/>
      <c r="AH469" s="158"/>
      <c r="AI469" s="158"/>
      <c r="AJ469" s="158"/>
      <c r="AK469" s="158"/>
      <c r="AL469" s="129">
        <f t="shared" ref="AL469:AM471" si="332">Z469-AD469</f>
        <v>0</v>
      </c>
      <c r="AM469" s="129">
        <f t="shared" si="332"/>
        <v>0</v>
      </c>
      <c r="AN469" s="129"/>
      <c r="AO469" s="129"/>
      <c r="AP469" s="129"/>
      <c r="AQ469" s="129"/>
      <c r="AR469" s="129"/>
      <c r="AS469" s="129"/>
      <c r="AT469" s="129">
        <v>0</v>
      </c>
      <c r="AU469" s="129">
        <v>0</v>
      </c>
      <c r="AV469" s="129"/>
      <c r="AW469" s="129"/>
      <c r="AX469" s="158"/>
      <c r="AY469" s="158"/>
      <c r="AZ469" s="158"/>
      <c r="BA469" s="158"/>
      <c r="BB469" s="129">
        <f t="shared" ref="BB469:BC471" si="333">AH469-AT469</f>
        <v>0</v>
      </c>
      <c r="BC469" s="129">
        <f t="shared" si="333"/>
        <v>0</v>
      </c>
      <c r="BD469" s="129"/>
      <c r="BE469" s="129"/>
      <c r="BF469" s="129">
        <f t="shared" si="323"/>
        <v>0</v>
      </c>
      <c r="BG469" s="129">
        <f t="shared" si="323"/>
        <v>0</v>
      </c>
      <c r="BH469" s="129"/>
      <c r="BI469" s="129"/>
      <c r="BJ469" s="129">
        <f t="shared" si="314"/>
        <v>0</v>
      </c>
      <c r="BK469" s="129">
        <f t="shared" si="314"/>
        <v>0</v>
      </c>
      <c r="BL469" s="158"/>
      <c r="BM469" s="158"/>
      <c r="BN469" s="129">
        <f t="shared" ref="BN469:BQ472" si="334">N469-V469</f>
        <v>0</v>
      </c>
      <c r="BO469" s="129">
        <f t="shared" si="334"/>
        <v>0</v>
      </c>
      <c r="BP469" s="129">
        <f t="shared" si="334"/>
        <v>0</v>
      </c>
      <c r="BQ469" s="129">
        <f t="shared" si="334"/>
        <v>0</v>
      </c>
      <c r="BR469" s="129">
        <v>2200</v>
      </c>
      <c r="BS469" s="129">
        <v>2200</v>
      </c>
      <c r="BT469" s="129">
        <v>0</v>
      </c>
      <c r="BU469" s="129">
        <v>0</v>
      </c>
      <c r="BV469" s="157">
        <v>2200</v>
      </c>
      <c r="BW469" s="157">
        <v>2200</v>
      </c>
      <c r="BX469" s="157">
        <v>0</v>
      </c>
      <c r="BY469" s="157">
        <v>0</v>
      </c>
      <c r="BZ469" s="157">
        <v>2200</v>
      </c>
      <c r="CA469" s="157">
        <v>2200</v>
      </c>
      <c r="CB469" s="157">
        <v>0</v>
      </c>
      <c r="CC469" s="157">
        <v>0</v>
      </c>
      <c r="CD469" s="157">
        <f t="shared" si="309"/>
        <v>0</v>
      </c>
      <c r="CE469" s="157">
        <f t="shared" si="311"/>
        <v>0</v>
      </c>
      <c r="CF469" s="394"/>
      <c r="CH469" s="295" t="s">
        <v>1549</v>
      </c>
      <c r="CI469" t="s">
        <v>67</v>
      </c>
      <c r="CJ469" t="s">
        <v>1582</v>
      </c>
      <c r="CK469" t="s">
        <v>1560</v>
      </c>
      <c r="CN469" s="1" t="e">
        <f>CE469-#REF!</f>
        <v>#REF!</v>
      </c>
      <c r="CP469" s="44"/>
      <c r="CQ469" s="144"/>
    </row>
    <row r="470" spans="1:95" ht="28.15" customHeight="1">
      <c r="A470" s="285">
        <v>2</v>
      </c>
      <c r="B470" s="220" t="s">
        <v>2134</v>
      </c>
      <c r="C470" s="211" t="s">
        <v>2129</v>
      </c>
      <c r="D470" s="211"/>
      <c r="E470" s="211"/>
      <c r="F470" s="214" t="s">
        <v>9</v>
      </c>
      <c r="G470" s="221"/>
      <c r="H470" s="214" t="s">
        <v>1619</v>
      </c>
      <c r="I470" s="214" t="s">
        <v>2135</v>
      </c>
      <c r="J470" s="222">
        <v>86390</v>
      </c>
      <c r="K470" s="223">
        <v>45389.384854000004</v>
      </c>
      <c r="L470" s="157">
        <v>65008.553145999991</v>
      </c>
      <c r="M470" s="223">
        <v>21381.446854000002</v>
      </c>
      <c r="N470" s="129">
        <v>23183.200000000001</v>
      </c>
      <c r="O470" s="129">
        <v>23183.200000000001</v>
      </c>
      <c r="P470" s="129">
        <v>5119.2</v>
      </c>
      <c r="Q470" s="129">
        <v>0</v>
      </c>
      <c r="R470" s="224">
        <f>26183-2999.8</f>
        <v>23183.200000000001</v>
      </c>
      <c r="S470" s="224">
        <f>26183-2999.8</f>
        <v>23183.200000000001</v>
      </c>
      <c r="T470" s="224">
        <v>5119.2</v>
      </c>
      <c r="U470" s="158"/>
      <c r="V470" s="129">
        <f t="shared" si="331"/>
        <v>23183.200000000001</v>
      </c>
      <c r="W470" s="129">
        <f t="shared" si="331"/>
        <v>23183.200000000001</v>
      </c>
      <c r="X470" s="129">
        <f t="shared" si="331"/>
        <v>5119.2</v>
      </c>
      <c r="Y470" s="129">
        <f t="shared" si="331"/>
        <v>0</v>
      </c>
      <c r="Z470" s="158">
        <v>11364</v>
      </c>
      <c r="AA470" s="158">
        <v>11364</v>
      </c>
      <c r="AB470" s="158"/>
      <c r="AC470" s="158"/>
      <c r="AD470" s="158">
        <v>11363.977999999999</v>
      </c>
      <c r="AE470" s="158">
        <v>11363.977999999999</v>
      </c>
      <c r="AF470" s="158"/>
      <c r="AG470" s="158"/>
      <c r="AH470" s="158">
        <v>11819.2</v>
      </c>
      <c r="AI470" s="158">
        <f>6700+5119.2</f>
        <v>11819.2</v>
      </c>
      <c r="AJ470" s="224">
        <v>5119.2</v>
      </c>
      <c r="AK470" s="158"/>
      <c r="AL470" s="129">
        <f t="shared" si="332"/>
        <v>2.2000000000844011E-2</v>
      </c>
      <c r="AM470" s="129">
        <f t="shared" si="332"/>
        <v>2.2000000000844011E-2</v>
      </c>
      <c r="AN470" s="129"/>
      <c r="AO470" s="129"/>
      <c r="AP470" s="129"/>
      <c r="AQ470" s="129"/>
      <c r="AR470" s="129"/>
      <c r="AS470" s="129"/>
      <c r="AT470" s="129">
        <v>5119.2</v>
      </c>
      <c r="AU470" s="129">
        <v>5119.2</v>
      </c>
      <c r="AV470" s="129"/>
      <c r="AW470" s="129"/>
      <c r="AX470" s="158"/>
      <c r="AY470" s="158"/>
      <c r="AZ470" s="158"/>
      <c r="BA470" s="158"/>
      <c r="BB470" s="129">
        <f t="shared" si="333"/>
        <v>6700.0000000000009</v>
      </c>
      <c r="BC470" s="129">
        <f t="shared" si="333"/>
        <v>6700.0000000000009</v>
      </c>
      <c r="BD470" s="129"/>
      <c r="BE470" s="129"/>
      <c r="BF470" s="129">
        <f t="shared" si="323"/>
        <v>6700.0000000000009</v>
      </c>
      <c r="BG470" s="129">
        <f t="shared" si="323"/>
        <v>6700.0000000000009</v>
      </c>
      <c r="BH470" s="129"/>
      <c r="BI470" s="129"/>
      <c r="BJ470" s="129">
        <f t="shared" si="314"/>
        <v>0</v>
      </c>
      <c r="BK470" s="129">
        <f t="shared" si="314"/>
        <v>0</v>
      </c>
      <c r="BL470" s="158"/>
      <c r="BM470" s="158"/>
      <c r="BN470" s="129">
        <f t="shared" si="334"/>
        <v>0</v>
      </c>
      <c r="BO470" s="129">
        <f t="shared" si="334"/>
        <v>0</v>
      </c>
      <c r="BP470" s="129">
        <f t="shared" si="334"/>
        <v>0</v>
      </c>
      <c r="BQ470" s="129">
        <f t="shared" si="334"/>
        <v>0</v>
      </c>
      <c r="BR470" s="129">
        <v>23183.200000000001</v>
      </c>
      <c r="BS470" s="129">
        <v>23183.200000000001</v>
      </c>
      <c r="BT470" s="129">
        <v>5119.2</v>
      </c>
      <c r="BU470" s="129">
        <v>0</v>
      </c>
      <c r="BV470" s="157">
        <v>23183.200000000001</v>
      </c>
      <c r="BW470" s="157">
        <v>23183.200000000001</v>
      </c>
      <c r="BX470" s="157">
        <v>5119.2</v>
      </c>
      <c r="BY470" s="157">
        <v>0</v>
      </c>
      <c r="BZ470" s="157">
        <v>23183.200000000001</v>
      </c>
      <c r="CA470" s="157">
        <v>23183.200000000001</v>
      </c>
      <c r="CB470" s="157">
        <v>5119.2</v>
      </c>
      <c r="CC470" s="157">
        <v>0</v>
      </c>
      <c r="CD470" s="157">
        <f t="shared" si="309"/>
        <v>0</v>
      </c>
      <c r="CE470" s="157">
        <f t="shared" si="311"/>
        <v>0</v>
      </c>
      <c r="CF470" s="394"/>
      <c r="CH470" s="295" t="s">
        <v>1547</v>
      </c>
      <c r="CI470" t="s">
        <v>67</v>
      </c>
      <c r="CJ470" t="s">
        <v>1582</v>
      </c>
      <c r="CK470" t="s">
        <v>1560</v>
      </c>
      <c r="CN470" s="1" t="e">
        <f>CE470-#REF!</f>
        <v>#REF!</v>
      </c>
      <c r="CP470" s="44"/>
      <c r="CQ470" s="144"/>
    </row>
    <row r="471" spans="1:95" ht="28.15" customHeight="1">
      <c r="A471" s="285">
        <v>3</v>
      </c>
      <c r="B471" s="220" t="s">
        <v>2136</v>
      </c>
      <c r="C471" s="211" t="s">
        <v>1465</v>
      </c>
      <c r="D471" s="211"/>
      <c r="E471" s="211"/>
      <c r="F471" s="214" t="s">
        <v>9</v>
      </c>
      <c r="G471" s="221"/>
      <c r="H471" s="214" t="s">
        <v>1642</v>
      </c>
      <c r="I471" s="214" t="s">
        <v>2137</v>
      </c>
      <c r="J471" s="293">
        <v>123416</v>
      </c>
      <c r="K471" s="293">
        <v>123416</v>
      </c>
      <c r="L471" s="157">
        <v>93916.014771000002</v>
      </c>
      <c r="M471" s="223">
        <v>61927.408771000002</v>
      </c>
      <c r="N471" s="129">
        <v>29436</v>
      </c>
      <c r="O471" s="129">
        <v>29436</v>
      </c>
      <c r="P471" s="129">
        <v>0</v>
      </c>
      <c r="Q471" s="129">
        <v>0</v>
      </c>
      <c r="R471" s="224">
        <v>29436</v>
      </c>
      <c r="S471" s="224">
        <v>29436</v>
      </c>
      <c r="T471" s="224"/>
      <c r="U471" s="158"/>
      <c r="V471" s="129">
        <f t="shared" si="331"/>
        <v>4436</v>
      </c>
      <c r="W471" s="129">
        <f t="shared" si="331"/>
        <v>4436</v>
      </c>
      <c r="X471" s="129">
        <f t="shared" si="331"/>
        <v>0</v>
      </c>
      <c r="Y471" s="129">
        <f t="shared" si="331"/>
        <v>0</v>
      </c>
      <c r="Z471" s="158">
        <v>4436</v>
      </c>
      <c r="AA471" s="158">
        <v>4436</v>
      </c>
      <c r="AB471" s="158"/>
      <c r="AC471" s="158"/>
      <c r="AD471" s="158">
        <v>4425.7809999999999</v>
      </c>
      <c r="AE471" s="158">
        <v>4425.7809999999999</v>
      </c>
      <c r="AF471" s="158"/>
      <c r="AG471" s="158"/>
      <c r="AH471" s="158"/>
      <c r="AI471" s="158"/>
      <c r="AJ471" s="158"/>
      <c r="AK471" s="158"/>
      <c r="AL471" s="129">
        <f t="shared" si="332"/>
        <v>10.219000000000051</v>
      </c>
      <c r="AM471" s="129">
        <f t="shared" si="332"/>
        <v>10.219000000000051</v>
      </c>
      <c r="AN471" s="129"/>
      <c r="AO471" s="129"/>
      <c r="AP471" s="129"/>
      <c r="AQ471" s="129"/>
      <c r="AR471" s="129"/>
      <c r="AS471" s="129"/>
      <c r="AT471" s="129"/>
      <c r="AU471" s="129"/>
      <c r="AV471" s="129"/>
      <c r="AW471" s="129"/>
      <c r="AX471" s="158">
        <f>AY471</f>
        <v>0</v>
      </c>
      <c r="AY471" s="158"/>
      <c r="AZ471" s="158"/>
      <c r="BA471" s="158"/>
      <c r="BB471" s="129">
        <f t="shared" si="333"/>
        <v>0</v>
      </c>
      <c r="BC471" s="129">
        <f t="shared" si="333"/>
        <v>0</v>
      </c>
      <c r="BD471" s="129"/>
      <c r="BE471" s="129"/>
      <c r="BF471" s="129">
        <f t="shared" si="323"/>
        <v>0</v>
      </c>
      <c r="BG471" s="129">
        <f t="shared" si="323"/>
        <v>0</v>
      </c>
      <c r="BH471" s="129"/>
      <c r="BI471" s="129"/>
      <c r="BJ471" s="129">
        <f t="shared" si="314"/>
        <v>0</v>
      </c>
      <c r="BK471" s="129">
        <f t="shared" si="314"/>
        <v>0</v>
      </c>
      <c r="BL471" s="158"/>
      <c r="BM471" s="158"/>
      <c r="BN471" s="129">
        <f t="shared" si="334"/>
        <v>25000</v>
      </c>
      <c r="BO471" s="129">
        <f t="shared" si="334"/>
        <v>25000</v>
      </c>
      <c r="BP471" s="129">
        <f t="shared" si="334"/>
        <v>0</v>
      </c>
      <c r="BQ471" s="129">
        <f t="shared" si="334"/>
        <v>0</v>
      </c>
      <c r="BR471" s="129">
        <v>29436</v>
      </c>
      <c r="BS471" s="129">
        <v>29436</v>
      </c>
      <c r="BT471" s="129">
        <v>0</v>
      </c>
      <c r="BU471" s="129">
        <v>0</v>
      </c>
      <c r="BV471" s="157">
        <v>29436</v>
      </c>
      <c r="BW471" s="157">
        <v>29436</v>
      </c>
      <c r="BX471" s="157">
        <v>0</v>
      </c>
      <c r="BY471" s="157">
        <v>0</v>
      </c>
      <c r="BZ471" s="157">
        <v>29436</v>
      </c>
      <c r="CA471" s="157">
        <v>29436</v>
      </c>
      <c r="CB471" s="157">
        <v>0</v>
      </c>
      <c r="CC471" s="157">
        <v>0</v>
      </c>
      <c r="CD471" s="157">
        <f t="shared" si="309"/>
        <v>0</v>
      </c>
      <c r="CE471" s="157">
        <f t="shared" si="311"/>
        <v>0</v>
      </c>
      <c r="CF471" s="394"/>
      <c r="CH471" s="295" t="s">
        <v>1547</v>
      </c>
      <c r="CI471" t="s">
        <v>67</v>
      </c>
      <c r="CJ471" t="s">
        <v>1582</v>
      </c>
      <c r="CK471" t="s">
        <v>1560</v>
      </c>
      <c r="CN471" s="1" t="e">
        <f>CE471-#REF!</f>
        <v>#REF!</v>
      </c>
      <c r="CP471" s="44"/>
      <c r="CQ471" s="144"/>
    </row>
    <row r="472" spans="1:95" ht="28.15" customHeight="1">
      <c r="A472" s="279" t="s">
        <v>1891</v>
      </c>
      <c r="B472" s="292" t="s">
        <v>2138</v>
      </c>
      <c r="C472" s="274"/>
      <c r="D472" s="274"/>
      <c r="E472" s="274"/>
      <c r="F472" s="275"/>
      <c r="G472" s="275"/>
      <c r="H472" s="274"/>
      <c r="I472" s="274"/>
      <c r="J472" s="276"/>
      <c r="K472" s="276"/>
      <c r="L472" s="157">
        <v>0</v>
      </c>
      <c r="M472" s="276">
        <v>0</v>
      </c>
      <c r="N472" s="129">
        <v>0</v>
      </c>
      <c r="O472" s="129">
        <v>0</v>
      </c>
      <c r="P472" s="129">
        <v>0</v>
      </c>
      <c r="Q472" s="129">
        <v>0</v>
      </c>
      <c r="R472" s="277"/>
      <c r="S472" s="277"/>
      <c r="T472" s="277"/>
      <c r="U472" s="277"/>
      <c r="V472" s="129">
        <f t="shared" si="331"/>
        <v>0</v>
      </c>
      <c r="W472" s="129">
        <f t="shared" si="331"/>
        <v>0</v>
      </c>
      <c r="X472" s="129">
        <f t="shared" si="331"/>
        <v>0</v>
      </c>
      <c r="Y472" s="129">
        <f t="shared" si="331"/>
        <v>0</v>
      </c>
      <c r="Z472" s="277"/>
      <c r="AA472" s="277"/>
      <c r="AB472" s="277"/>
      <c r="AC472" s="277"/>
      <c r="AD472" s="277"/>
      <c r="AE472" s="277"/>
      <c r="AF472" s="277"/>
      <c r="AG472" s="277"/>
      <c r="AH472" s="277"/>
      <c r="AI472" s="277"/>
      <c r="AJ472" s="277"/>
      <c r="AK472" s="277"/>
      <c r="AL472" s="277"/>
      <c r="AM472" s="277"/>
      <c r="AN472" s="277"/>
      <c r="AO472" s="277"/>
      <c r="AP472" s="277"/>
      <c r="AQ472" s="277"/>
      <c r="AR472" s="277"/>
      <c r="AS472" s="277"/>
      <c r="AT472" s="129">
        <f>AH472+AL472</f>
        <v>0</v>
      </c>
      <c r="AU472" s="129">
        <f>AI472+AM472</f>
        <v>0</v>
      </c>
      <c r="AV472" s="129"/>
      <c r="AW472" s="129"/>
      <c r="AX472" s="277"/>
      <c r="AY472" s="277"/>
      <c r="AZ472" s="277"/>
      <c r="BA472" s="277"/>
      <c r="BB472" s="277"/>
      <c r="BC472" s="277"/>
      <c r="BD472" s="277"/>
      <c r="BE472" s="277"/>
      <c r="BF472" s="129">
        <f t="shared" si="323"/>
        <v>0</v>
      </c>
      <c r="BG472" s="129">
        <f t="shared" si="323"/>
        <v>0</v>
      </c>
      <c r="BH472" s="129"/>
      <c r="BI472" s="129"/>
      <c r="BJ472" s="129">
        <f t="shared" si="314"/>
        <v>0</v>
      </c>
      <c r="BK472" s="129">
        <f t="shared" si="314"/>
        <v>0</v>
      </c>
      <c r="BL472" s="277"/>
      <c r="BM472" s="277"/>
      <c r="BN472" s="129">
        <f t="shared" si="334"/>
        <v>0</v>
      </c>
      <c r="BO472" s="129">
        <f t="shared" si="334"/>
        <v>0</v>
      </c>
      <c r="BP472" s="129">
        <f t="shared" si="334"/>
        <v>0</v>
      </c>
      <c r="BQ472" s="129">
        <f t="shared" si="334"/>
        <v>0</v>
      </c>
      <c r="BR472" s="129">
        <v>0</v>
      </c>
      <c r="BS472" s="129">
        <v>0</v>
      </c>
      <c r="BT472" s="129">
        <v>0</v>
      </c>
      <c r="BU472" s="129">
        <v>0</v>
      </c>
      <c r="BV472" s="157">
        <v>0</v>
      </c>
      <c r="BW472" s="157">
        <v>0</v>
      </c>
      <c r="BX472" s="157">
        <v>0</v>
      </c>
      <c r="BY472" s="157">
        <v>0</v>
      </c>
      <c r="BZ472" s="157">
        <v>0</v>
      </c>
      <c r="CA472" s="157">
        <v>0</v>
      </c>
      <c r="CB472" s="157">
        <v>0</v>
      </c>
      <c r="CC472" s="157">
        <v>0</v>
      </c>
      <c r="CD472" s="157">
        <v>0</v>
      </c>
      <c r="CE472" s="157">
        <v>0</v>
      </c>
      <c r="CF472" s="274"/>
      <c r="CN472" s="1" t="e">
        <f>CE472-#REF!</f>
        <v>#REF!</v>
      </c>
      <c r="CP472" s="44"/>
      <c r="CQ472" s="144"/>
    </row>
    <row r="473" spans="1:95" ht="28.15" customHeight="1">
      <c r="A473" s="279" t="s">
        <v>1657</v>
      </c>
      <c r="B473" s="281" t="s">
        <v>2099</v>
      </c>
      <c r="C473" s="281"/>
      <c r="D473" s="281"/>
      <c r="E473" s="281"/>
      <c r="F473" s="282"/>
      <c r="G473" s="282"/>
      <c r="H473" s="281"/>
      <c r="I473" s="281"/>
      <c r="J473" s="283">
        <f t="shared" ref="J473:BU473" si="335">J474+J483</f>
        <v>59610</v>
      </c>
      <c r="K473" s="283">
        <f t="shared" si="335"/>
        <v>59610</v>
      </c>
      <c r="L473" s="283">
        <f t="shared" si="335"/>
        <v>0</v>
      </c>
      <c r="M473" s="283">
        <f t="shared" si="335"/>
        <v>0</v>
      </c>
      <c r="N473" s="284">
        <f t="shared" si="335"/>
        <v>80835</v>
      </c>
      <c r="O473" s="284">
        <f t="shared" si="335"/>
        <v>78635</v>
      </c>
      <c r="P473" s="284">
        <f t="shared" si="335"/>
        <v>0</v>
      </c>
      <c r="Q473" s="284">
        <f t="shared" si="335"/>
        <v>0</v>
      </c>
      <c r="R473" s="284">
        <f t="shared" si="335"/>
        <v>80835</v>
      </c>
      <c r="S473" s="284">
        <f t="shared" si="335"/>
        <v>78635</v>
      </c>
      <c r="T473" s="284">
        <f t="shared" si="335"/>
        <v>0</v>
      </c>
      <c r="U473" s="284">
        <f t="shared" si="335"/>
        <v>0</v>
      </c>
      <c r="V473" s="284">
        <f t="shared" si="335"/>
        <v>24450.68</v>
      </c>
      <c r="W473" s="284">
        <f t="shared" si="335"/>
        <v>22250.68</v>
      </c>
      <c r="X473" s="284">
        <f t="shared" si="335"/>
        <v>0</v>
      </c>
      <c r="Y473" s="284">
        <f t="shared" si="335"/>
        <v>0</v>
      </c>
      <c r="Z473" s="284">
        <f t="shared" si="335"/>
        <v>4200</v>
      </c>
      <c r="AA473" s="284">
        <f t="shared" si="335"/>
        <v>2000</v>
      </c>
      <c r="AB473" s="284">
        <f t="shared" si="335"/>
        <v>0</v>
      </c>
      <c r="AC473" s="284">
        <f t="shared" si="335"/>
        <v>0</v>
      </c>
      <c r="AD473" s="284">
        <f t="shared" si="335"/>
        <v>4200</v>
      </c>
      <c r="AE473" s="284">
        <f t="shared" si="335"/>
        <v>2000</v>
      </c>
      <c r="AF473" s="284">
        <f t="shared" si="335"/>
        <v>0</v>
      </c>
      <c r="AG473" s="284">
        <f t="shared" si="335"/>
        <v>0</v>
      </c>
      <c r="AH473" s="284">
        <f t="shared" si="335"/>
        <v>3300</v>
      </c>
      <c r="AI473" s="284">
        <f t="shared" si="335"/>
        <v>3300</v>
      </c>
      <c r="AJ473" s="284">
        <f t="shared" si="335"/>
        <v>0</v>
      </c>
      <c r="AK473" s="284">
        <f t="shared" si="335"/>
        <v>0</v>
      </c>
      <c r="AL473" s="284">
        <f t="shared" si="335"/>
        <v>0</v>
      </c>
      <c r="AM473" s="284">
        <f t="shared" si="335"/>
        <v>0</v>
      </c>
      <c r="AN473" s="284">
        <f t="shared" si="335"/>
        <v>0</v>
      </c>
      <c r="AO473" s="284">
        <f t="shared" si="335"/>
        <v>0</v>
      </c>
      <c r="AP473" s="284">
        <f t="shared" si="335"/>
        <v>0</v>
      </c>
      <c r="AQ473" s="284">
        <f t="shared" si="335"/>
        <v>0</v>
      </c>
      <c r="AR473" s="284">
        <f t="shared" si="335"/>
        <v>0</v>
      </c>
      <c r="AS473" s="284">
        <f t="shared" si="335"/>
        <v>0</v>
      </c>
      <c r="AT473" s="284">
        <f t="shared" si="335"/>
        <v>3046.576</v>
      </c>
      <c r="AU473" s="284">
        <f t="shared" si="335"/>
        <v>3046.576</v>
      </c>
      <c r="AV473" s="284">
        <f t="shared" si="335"/>
        <v>0</v>
      </c>
      <c r="AW473" s="284">
        <f t="shared" si="335"/>
        <v>0</v>
      </c>
      <c r="AX473" s="284">
        <f t="shared" si="335"/>
        <v>16950.68</v>
      </c>
      <c r="AY473" s="284">
        <f t="shared" si="335"/>
        <v>16950.68</v>
      </c>
      <c r="AZ473" s="284">
        <f t="shared" si="335"/>
        <v>0</v>
      </c>
      <c r="BA473" s="284">
        <f t="shared" si="335"/>
        <v>0</v>
      </c>
      <c r="BB473" s="284">
        <f t="shared" si="335"/>
        <v>253.42399999999998</v>
      </c>
      <c r="BC473" s="284">
        <f t="shared" si="335"/>
        <v>253.42399999999998</v>
      </c>
      <c r="BD473" s="284">
        <f t="shared" si="335"/>
        <v>0</v>
      </c>
      <c r="BE473" s="284">
        <f t="shared" si="335"/>
        <v>0</v>
      </c>
      <c r="BF473" s="284">
        <f t="shared" si="335"/>
        <v>253.42399999999998</v>
      </c>
      <c r="BG473" s="284">
        <f t="shared" si="335"/>
        <v>253.42399999999998</v>
      </c>
      <c r="BH473" s="284">
        <f t="shared" si="335"/>
        <v>0</v>
      </c>
      <c r="BI473" s="284">
        <f t="shared" si="335"/>
        <v>0</v>
      </c>
      <c r="BJ473" s="284">
        <f t="shared" si="335"/>
        <v>16950.68</v>
      </c>
      <c r="BK473" s="284">
        <f t="shared" si="335"/>
        <v>16950.68</v>
      </c>
      <c r="BL473" s="284">
        <f t="shared" si="335"/>
        <v>0</v>
      </c>
      <c r="BM473" s="284">
        <f t="shared" si="335"/>
        <v>0</v>
      </c>
      <c r="BN473" s="284">
        <f t="shared" si="335"/>
        <v>56384.32</v>
      </c>
      <c r="BO473" s="284">
        <f t="shared" si="335"/>
        <v>56384.32</v>
      </c>
      <c r="BP473" s="284">
        <f t="shared" si="335"/>
        <v>0</v>
      </c>
      <c r="BQ473" s="284">
        <f t="shared" si="335"/>
        <v>0</v>
      </c>
      <c r="BR473" s="284">
        <f t="shared" si="335"/>
        <v>80835</v>
      </c>
      <c r="BS473" s="284">
        <f t="shared" si="335"/>
        <v>78635</v>
      </c>
      <c r="BT473" s="284">
        <f t="shared" si="335"/>
        <v>0</v>
      </c>
      <c r="BU473" s="284">
        <f t="shared" si="335"/>
        <v>0</v>
      </c>
      <c r="BV473" s="283">
        <f t="shared" ref="BV473:CE473" si="336">BV474+BV483</f>
        <v>65915</v>
      </c>
      <c r="BW473" s="283">
        <f t="shared" si="336"/>
        <v>63715</v>
      </c>
      <c r="BX473" s="283">
        <f t="shared" si="336"/>
        <v>0</v>
      </c>
      <c r="BY473" s="283">
        <f t="shared" si="336"/>
        <v>0</v>
      </c>
      <c r="BZ473" s="283">
        <f t="shared" si="336"/>
        <v>65915</v>
      </c>
      <c r="CA473" s="283">
        <f t="shared" si="336"/>
        <v>63715</v>
      </c>
      <c r="CB473" s="283">
        <f t="shared" si="336"/>
        <v>0</v>
      </c>
      <c r="CC473" s="283">
        <f t="shared" si="336"/>
        <v>0</v>
      </c>
      <c r="CD473" s="283">
        <f t="shared" si="336"/>
        <v>0</v>
      </c>
      <c r="CE473" s="283">
        <f t="shared" si="336"/>
        <v>0</v>
      </c>
      <c r="CF473" s="281"/>
      <c r="CN473" s="1" t="e">
        <f>CE473-#REF!</f>
        <v>#REF!</v>
      </c>
      <c r="CP473" s="44"/>
      <c r="CQ473" s="144"/>
    </row>
    <row r="474" spans="1:95" s="168" customFormat="1" ht="28.15" customHeight="1">
      <c r="A474" s="279" t="s">
        <v>1843</v>
      </c>
      <c r="B474" s="292" t="s">
        <v>1844</v>
      </c>
      <c r="C474" s="281"/>
      <c r="D474" s="281"/>
      <c r="E474" s="281"/>
      <c r="F474" s="282"/>
      <c r="G474" s="282"/>
      <c r="H474" s="281"/>
      <c r="I474" s="281"/>
      <c r="J474" s="283">
        <f t="shared" ref="J474:BU474" si="337">SUM(J475:J478)</f>
        <v>59610</v>
      </c>
      <c r="K474" s="283">
        <f t="shared" si="337"/>
        <v>59610</v>
      </c>
      <c r="L474" s="283">
        <f t="shared" si="337"/>
        <v>0</v>
      </c>
      <c r="M474" s="283">
        <f t="shared" si="337"/>
        <v>0</v>
      </c>
      <c r="N474" s="284">
        <f t="shared" si="337"/>
        <v>80835</v>
      </c>
      <c r="O474" s="284">
        <f t="shared" si="337"/>
        <v>78635</v>
      </c>
      <c r="P474" s="284">
        <f t="shared" si="337"/>
        <v>0</v>
      </c>
      <c r="Q474" s="284">
        <f t="shared" si="337"/>
        <v>0</v>
      </c>
      <c r="R474" s="284">
        <f t="shared" si="337"/>
        <v>80835</v>
      </c>
      <c r="S474" s="284">
        <f t="shared" si="337"/>
        <v>78635</v>
      </c>
      <c r="T474" s="284">
        <f t="shared" si="337"/>
        <v>0</v>
      </c>
      <c r="U474" s="284">
        <f t="shared" si="337"/>
        <v>0</v>
      </c>
      <c r="V474" s="284">
        <f t="shared" si="337"/>
        <v>24450.68</v>
      </c>
      <c r="W474" s="284">
        <f t="shared" si="337"/>
        <v>22250.68</v>
      </c>
      <c r="X474" s="284">
        <f t="shared" si="337"/>
        <v>0</v>
      </c>
      <c r="Y474" s="284">
        <f t="shared" si="337"/>
        <v>0</v>
      </c>
      <c r="Z474" s="284">
        <f t="shared" si="337"/>
        <v>4200</v>
      </c>
      <c r="AA474" s="284">
        <f t="shared" si="337"/>
        <v>2000</v>
      </c>
      <c r="AB474" s="284">
        <f t="shared" si="337"/>
        <v>0</v>
      </c>
      <c r="AC474" s="284">
        <f t="shared" si="337"/>
        <v>0</v>
      </c>
      <c r="AD474" s="284">
        <f t="shared" si="337"/>
        <v>4200</v>
      </c>
      <c r="AE474" s="284">
        <f t="shared" si="337"/>
        <v>2000</v>
      </c>
      <c r="AF474" s="284">
        <f t="shared" si="337"/>
        <v>0</v>
      </c>
      <c r="AG474" s="284">
        <f t="shared" si="337"/>
        <v>0</v>
      </c>
      <c r="AH474" s="284">
        <f t="shared" si="337"/>
        <v>3300</v>
      </c>
      <c r="AI474" s="284">
        <f t="shared" si="337"/>
        <v>3300</v>
      </c>
      <c r="AJ474" s="284">
        <f t="shared" si="337"/>
        <v>0</v>
      </c>
      <c r="AK474" s="284">
        <f t="shared" si="337"/>
        <v>0</v>
      </c>
      <c r="AL474" s="284">
        <f t="shared" si="337"/>
        <v>0</v>
      </c>
      <c r="AM474" s="284">
        <f t="shared" si="337"/>
        <v>0</v>
      </c>
      <c r="AN474" s="284">
        <f t="shared" si="337"/>
        <v>0</v>
      </c>
      <c r="AO474" s="284">
        <f t="shared" si="337"/>
        <v>0</v>
      </c>
      <c r="AP474" s="284">
        <f t="shared" si="337"/>
        <v>0</v>
      </c>
      <c r="AQ474" s="284">
        <f t="shared" si="337"/>
        <v>0</v>
      </c>
      <c r="AR474" s="284">
        <f t="shared" si="337"/>
        <v>0</v>
      </c>
      <c r="AS474" s="284">
        <f t="shared" si="337"/>
        <v>0</v>
      </c>
      <c r="AT474" s="284">
        <f t="shared" si="337"/>
        <v>3046.576</v>
      </c>
      <c r="AU474" s="284">
        <f t="shared" si="337"/>
        <v>3046.576</v>
      </c>
      <c r="AV474" s="284">
        <f t="shared" si="337"/>
        <v>0</v>
      </c>
      <c r="AW474" s="284">
        <f t="shared" si="337"/>
        <v>0</v>
      </c>
      <c r="AX474" s="284">
        <f t="shared" si="337"/>
        <v>16950.68</v>
      </c>
      <c r="AY474" s="284">
        <f t="shared" si="337"/>
        <v>16950.68</v>
      </c>
      <c r="AZ474" s="284">
        <f t="shared" si="337"/>
        <v>0</v>
      </c>
      <c r="BA474" s="284">
        <f t="shared" si="337"/>
        <v>0</v>
      </c>
      <c r="BB474" s="284">
        <f t="shared" si="337"/>
        <v>253.42399999999998</v>
      </c>
      <c r="BC474" s="284">
        <f t="shared" si="337"/>
        <v>253.42399999999998</v>
      </c>
      <c r="BD474" s="284">
        <f t="shared" si="337"/>
        <v>0</v>
      </c>
      <c r="BE474" s="284">
        <f t="shared" si="337"/>
        <v>0</v>
      </c>
      <c r="BF474" s="284">
        <f t="shared" si="337"/>
        <v>253.42399999999998</v>
      </c>
      <c r="BG474" s="284">
        <f t="shared" si="337"/>
        <v>253.42399999999998</v>
      </c>
      <c r="BH474" s="284">
        <f t="shared" si="337"/>
        <v>0</v>
      </c>
      <c r="BI474" s="284">
        <f t="shared" si="337"/>
        <v>0</v>
      </c>
      <c r="BJ474" s="284">
        <f t="shared" si="337"/>
        <v>16950.68</v>
      </c>
      <c r="BK474" s="284">
        <f t="shared" si="337"/>
        <v>16950.68</v>
      </c>
      <c r="BL474" s="284">
        <f t="shared" si="337"/>
        <v>0</v>
      </c>
      <c r="BM474" s="284">
        <f t="shared" si="337"/>
        <v>0</v>
      </c>
      <c r="BN474" s="284">
        <f t="shared" si="337"/>
        <v>56384.32</v>
      </c>
      <c r="BO474" s="284">
        <f t="shared" si="337"/>
        <v>56384.32</v>
      </c>
      <c r="BP474" s="284">
        <f t="shared" si="337"/>
        <v>0</v>
      </c>
      <c r="BQ474" s="284">
        <f t="shared" si="337"/>
        <v>0</v>
      </c>
      <c r="BR474" s="284">
        <f t="shared" si="337"/>
        <v>80835</v>
      </c>
      <c r="BS474" s="284">
        <f t="shared" si="337"/>
        <v>78635</v>
      </c>
      <c r="BT474" s="284">
        <f t="shared" si="337"/>
        <v>0</v>
      </c>
      <c r="BU474" s="284">
        <f t="shared" si="337"/>
        <v>0</v>
      </c>
      <c r="BV474" s="283">
        <f t="shared" ref="BV474:CE474" si="338">SUM(BV475:BV478)</f>
        <v>65915</v>
      </c>
      <c r="BW474" s="283">
        <f t="shared" si="338"/>
        <v>63715</v>
      </c>
      <c r="BX474" s="283">
        <f t="shared" si="338"/>
        <v>0</v>
      </c>
      <c r="BY474" s="283">
        <f t="shared" si="338"/>
        <v>0</v>
      </c>
      <c r="BZ474" s="283">
        <f t="shared" si="338"/>
        <v>65915</v>
      </c>
      <c r="CA474" s="283">
        <f t="shared" si="338"/>
        <v>63715</v>
      </c>
      <c r="CB474" s="283">
        <f t="shared" si="338"/>
        <v>0</v>
      </c>
      <c r="CC474" s="283">
        <f t="shared" si="338"/>
        <v>0</v>
      </c>
      <c r="CD474" s="283">
        <f t="shared" si="338"/>
        <v>0</v>
      </c>
      <c r="CE474" s="283">
        <f t="shared" si="338"/>
        <v>0</v>
      </c>
      <c r="CF474" s="281"/>
      <c r="CL474" s="169"/>
      <c r="CM474" s="169"/>
      <c r="CN474" s="170" t="e">
        <f>CE474-#REF!</f>
        <v>#REF!</v>
      </c>
      <c r="CP474" s="272"/>
      <c r="CQ474" s="314"/>
    </row>
    <row r="475" spans="1:95" ht="28.15" customHeight="1">
      <c r="A475" s="285">
        <v>1</v>
      </c>
      <c r="B475" s="178" t="s">
        <v>2139</v>
      </c>
      <c r="C475" s="211" t="s">
        <v>1452</v>
      </c>
      <c r="D475" s="211"/>
      <c r="E475" s="211"/>
      <c r="F475" s="211" t="s">
        <v>12</v>
      </c>
      <c r="G475" s="221"/>
      <c r="H475" s="214" t="s">
        <v>18</v>
      </c>
      <c r="I475" s="214" t="s">
        <v>2140</v>
      </c>
      <c r="J475" s="222">
        <v>5514</v>
      </c>
      <c r="K475" s="286">
        <v>5514</v>
      </c>
      <c r="L475" s="157">
        <v>0</v>
      </c>
      <c r="M475" s="286">
        <v>0</v>
      </c>
      <c r="N475" s="129">
        <v>5500</v>
      </c>
      <c r="O475" s="129">
        <v>3300</v>
      </c>
      <c r="P475" s="129">
        <v>0</v>
      </c>
      <c r="Q475" s="129">
        <v>0</v>
      </c>
      <c r="R475" s="224">
        <v>5500</v>
      </c>
      <c r="S475" s="224">
        <v>3300</v>
      </c>
      <c r="T475" s="224"/>
      <c r="U475" s="224"/>
      <c r="V475" s="129">
        <f t="shared" ref="V475:Y477" si="339">Z475+AH475+AX475</f>
        <v>5500</v>
      </c>
      <c r="W475" s="129">
        <f t="shared" si="339"/>
        <v>3300</v>
      </c>
      <c r="X475" s="129">
        <f t="shared" si="339"/>
        <v>0</v>
      </c>
      <c r="Y475" s="129">
        <f t="shared" si="339"/>
        <v>0</v>
      </c>
      <c r="Z475" s="224">
        <v>4200</v>
      </c>
      <c r="AA475" s="224">
        <v>2000</v>
      </c>
      <c r="AB475" s="224"/>
      <c r="AC475" s="224"/>
      <c r="AD475" s="224">
        <v>4200</v>
      </c>
      <c r="AE475" s="224">
        <v>2000</v>
      </c>
      <c r="AF475" s="224"/>
      <c r="AG475" s="224"/>
      <c r="AH475" s="224">
        <v>1300</v>
      </c>
      <c r="AI475" s="224">
        <v>1300</v>
      </c>
      <c r="AJ475" s="224"/>
      <c r="AK475" s="224"/>
      <c r="AL475" s="129">
        <f t="shared" ref="AL475:AM477" si="340">Z475-AD475</f>
        <v>0</v>
      </c>
      <c r="AM475" s="129">
        <f t="shared" si="340"/>
        <v>0</v>
      </c>
      <c r="AN475" s="129"/>
      <c r="AO475" s="129"/>
      <c r="AP475" s="129"/>
      <c r="AQ475" s="129"/>
      <c r="AR475" s="129"/>
      <c r="AS475" s="129"/>
      <c r="AT475" s="129">
        <v>1046.576</v>
      </c>
      <c r="AU475" s="129">
        <v>1046.576</v>
      </c>
      <c r="AV475" s="129"/>
      <c r="AW475" s="129"/>
      <c r="AX475" s="224"/>
      <c r="AY475" s="224"/>
      <c r="AZ475" s="224"/>
      <c r="BA475" s="224"/>
      <c r="BB475" s="129">
        <f t="shared" ref="BB475:BC477" si="341">AH475-AT475</f>
        <v>253.42399999999998</v>
      </c>
      <c r="BC475" s="129">
        <f t="shared" si="341"/>
        <v>253.42399999999998</v>
      </c>
      <c r="BD475" s="129"/>
      <c r="BE475" s="129"/>
      <c r="BF475" s="129">
        <f t="shared" si="323"/>
        <v>253.42399999999998</v>
      </c>
      <c r="BG475" s="129">
        <f t="shared" si="323"/>
        <v>253.42399999999998</v>
      </c>
      <c r="BH475" s="129"/>
      <c r="BI475" s="129"/>
      <c r="BJ475" s="129">
        <f t="shared" si="314"/>
        <v>0</v>
      </c>
      <c r="BK475" s="129">
        <f t="shared" si="314"/>
        <v>0</v>
      </c>
      <c r="BL475" s="224"/>
      <c r="BM475" s="224"/>
      <c r="BN475" s="129">
        <f t="shared" ref="BN475:BQ477" si="342">N475-V475</f>
        <v>0</v>
      </c>
      <c r="BO475" s="129">
        <f t="shared" si="342"/>
        <v>0</v>
      </c>
      <c r="BP475" s="129">
        <f t="shared" si="342"/>
        <v>0</v>
      </c>
      <c r="BQ475" s="129">
        <f t="shared" si="342"/>
        <v>0</v>
      </c>
      <c r="BR475" s="129">
        <v>5500</v>
      </c>
      <c r="BS475" s="129">
        <v>3300</v>
      </c>
      <c r="BT475" s="129">
        <v>0</v>
      </c>
      <c r="BU475" s="129">
        <v>0</v>
      </c>
      <c r="BV475" s="157">
        <v>5500</v>
      </c>
      <c r="BW475" s="157">
        <v>3300</v>
      </c>
      <c r="BX475" s="157">
        <v>0</v>
      </c>
      <c r="BY475" s="157">
        <v>0</v>
      </c>
      <c r="BZ475" s="157">
        <v>5500</v>
      </c>
      <c r="CA475" s="157">
        <v>3300</v>
      </c>
      <c r="CB475" s="157">
        <v>0</v>
      </c>
      <c r="CC475" s="157">
        <v>0</v>
      </c>
      <c r="CD475" s="157">
        <f t="shared" si="309"/>
        <v>0</v>
      </c>
      <c r="CE475" s="157">
        <f t="shared" si="311"/>
        <v>0</v>
      </c>
      <c r="CF475" s="287"/>
      <c r="CH475" s="295" t="s">
        <v>1549</v>
      </c>
      <c r="CI475" t="s">
        <v>67</v>
      </c>
      <c r="CJ475" t="s">
        <v>1681</v>
      </c>
      <c r="CK475" t="s">
        <v>1560</v>
      </c>
      <c r="CN475" s="1" t="e">
        <f>CE475-#REF!</f>
        <v>#REF!</v>
      </c>
      <c r="CP475" s="44"/>
      <c r="CQ475" s="144"/>
    </row>
    <row r="476" spans="1:95" ht="28.15" customHeight="1">
      <c r="A476" s="154">
        <v>2</v>
      </c>
      <c r="B476" s="178" t="s">
        <v>1763</v>
      </c>
      <c r="C476" s="103" t="s">
        <v>2126</v>
      </c>
      <c r="D476" s="103"/>
      <c r="E476" s="103"/>
      <c r="F476" s="156" t="s">
        <v>9</v>
      </c>
      <c r="G476" s="155"/>
      <c r="H476" s="156" t="s">
        <v>45</v>
      </c>
      <c r="I476" s="103" t="s">
        <v>2127</v>
      </c>
      <c r="J476" s="286">
        <v>19096</v>
      </c>
      <c r="K476" s="157">
        <v>19096</v>
      </c>
      <c r="L476" s="157">
        <v>0</v>
      </c>
      <c r="M476" s="157">
        <v>0</v>
      </c>
      <c r="N476" s="129">
        <v>16980</v>
      </c>
      <c r="O476" s="129">
        <v>16980</v>
      </c>
      <c r="P476" s="129">
        <v>0</v>
      </c>
      <c r="Q476" s="129">
        <v>0</v>
      </c>
      <c r="R476" s="129">
        <v>16980</v>
      </c>
      <c r="S476" s="129">
        <v>16980</v>
      </c>
      <c r="T476" s="129"/>
      <c r="U476" s="143"/>
      <c r="V476" s="129">
        <f t="shared" si="339"/>
        <v>0</v>
      </c>
      <c r="W476" s="129">
        <f t="shared" si="339"/>
        <v>0</v>
      </c>
      <c r="X476" s="129">
        <f t="shared" si="339"/>
        <v>0</v>
      </c>
      <c r="Y476" s="129">
        <f t="shared" si="339"/>
        <v>0</v>
      </c>
      <c r="Z476" s="143"/>
      <c r="AA476" s="143"/>
      <c r="AB476" s="143"/>
      <c r="AC476" s="143"/>
      <c r="AD476" s="143"/>
      <c r="AE476" s="143"/>
      <c r="AF476" s="143"/>
      <c r="AG476" s="143"/>
      <c r="AH476" s="143"/>
      <c r="AI476" s="143"/>
      <c r="AJ476" s="143"/>
      <c r="AK476" s="143"/>
      <c r="AL476" s="129">
        <f t="shared" si="340"/>
        <v>0</v>
      </c>
      <c r="AM476" s="129">
        <f t="shared" si="340"/>
        <v>0</v>
      </c>
      <c r="AN476" s="129"/>
      <c r="AO476" s="129"/>
      <c r="AP476" s="129"/>
      <c r="AQ476" s="129"/>
      <c r="AR476" s="129"/>
      <c r="AS476" s="129"/>
      <c r="AT476" s="129"/>
      <c r="AU476" s="129"/>
      <c r="AV476" s="129"/>
      <c r="AW476" s="129"/>
      <c r="AX476" s="129"/>
      <c r="AY476" s="129"/>
      <c r="AZ476" s="129"/>
      <c r="BA476" s="129"/>
      <c r="BB476" s="129">
        <f t="shared" si="341"/>
        <v>0</v>
      </c>
      <c r="BC476" s="129">
        <f t="shared" si="341"/>
        <v>0</v>
      </c>
      <c r="BD476" s="129"/>
      <c r="BE476" s="129"/>
      <c r="BF476" s="129">
        <f t="shared" si="323"/>
        <v>0</v>
      </c>
      <c r="BG476" s="129">
        <f t="shared" si="323"/>
        <v>0</v>
      </c>
      <c r="BH476" s="129"/>
      <c r="BI476" s="129"/>
      <c r="BJ476" s="129">
        <f t="shared" si="314"/>
        <v>0</v>
      </c>
      <c r="BK476" s="129">
        <f t="shared" si="314"/>
        <v>0</v>
      </c>
      <c r="BL476" s="129"/>
      <c r="BM476" s="129"/>
      <c r="BN476" s="129">
        <f t="shared" si="342"/>
        <v>16980</v>
      </c>
      <c r="BO476" s="129">
        <f t="shared" si="342"/>
        <v>16980</v>
      </c>
      <c r="BP476" s="129">
        <f t="shared" si="342"/>
        <v>0</v>
      </c>
      <c r="BQ476" s="129">
        <f t="shared" si="342"/>
        <v>0</v>
      </c>
      <c r="BR476" s="129">
        <v>16980</v>
      </c>
      <c r="BS476" s="129">
        <v>16980</v>
      </c>
      <c r="BT476" s="129">
        <v>0</v>
      </c>
      <c r="BU476" s="129">
        <v>0</v>
      </c>
      <c r="BV476" s="157">
        <v>2060</v>
      </c>
      <c r="BW476" s="157">
        <v>2060</v>
      </c>
      <c r="BX476" s="157">
        <v>0</v>
      </c>
      <c r="BY476" s="157">
        <v>0</v>
      </c>
      <c r="BZ476" s="157">
        <v>2060</v>
      </c>
      <c r="CA476" s="157">
        <v>2060</v>
      </c>
      <c r="CB476" s="157">
        <v>0</v>
      </c>
      <c r="CC476" s="157">
        <v>0</v>
      </c>
      <c r="CD476" s="157">
        <f t="shared" si="309"/>
        <v>0</v>
      </c>
      <c r="CE476" s="157">
        <f t="shared" si="311"/>
        <v>0</v>
      </c>
      <c r="CF476" s="225"/>
      <c r="CH476" s="295" t="s">
        <v>1549</v>
      </c>
      <c r="CI476" t="s">
        <v>67</v>
      </c>
      <c r="CJ476" t="s">
        <v>1681</v>
      </c>
      <c r="CK476" t="s">
        <v>1560</v>
      </c>
      <c r="CN476" s="1" t="e">
        <f>CE476-#REF!</f>
        <v>#REF!</v>
      </c>
      <c r="CP476" s="44"/>
      <c r="CQ476" s="144"/>
    </row>
    <row r="477" spans="1:95" ht="38.25" customHeight="1">
      <c r="A477" s="154">
        <v>3</v>
      </c>
      <c r="B477" s="178" t="s">
        <v>2128</v>
      </c>
      <c r="C477" s="103" t="s">
        <v>1922</v>
      </c>
      <c r="D477" s="103"/>
      <c r="E477" s="103"/>
      <c r="F477" s="156" t="s">
        <v>9</v>
      </c>
      <c r="G477" s="155"/>
      <c r="H477" s="156" t="s">
        <v>45</v>
      </c>
      <c r="I477" s="103" t="s">
        <v>2130</v>
      </c>
      <c r="J477" s="286">
        <v>35000</v>
      </c>
      <c r="K477" s="157">
        <v>35000</v>
      </c>
      <c r="L477" s="157">
        <v>0</v>
      </c>
      <c r="M477" s="157">
        <v>0</v>
      </c>
      <c r="N477" s="129">
        <v>31200</v>
      </c>
      <c r="O477" s="129">
        <v>31200</v>
      </c>
      <c r="P477" s="129">
        <v>0</v>
      </c>
      <c r="Q477" s="129">
        <v>0</v>
      </c>
      <c r="R477" s="224">
        <v>31200</v>
      </c>
      <c r="S477" s="129">
        <v>31200</v>
      </c>
      <c r="T477" s="129"/>
      <c r="U477" s="143"/>
      <c r="V477" s="129">
        <f t="shared" si="339"/>
        <v>9910.68</v>
      </c>
      <c r="W477" s="129">
        <f t="shared" si="339"/>
        <v>9910.68</v>
      </c>
      <c r="X477" s="129">
        <f t="shared" si="339"/>
        <v>0</v>
      </c>
      <c r="Y477" s="129">
        <f t="shared" si="339"/>
        <v>0</v>
      </c>
      <c r="Z477" s="143"/>
      <c r="AA477" s="143"/>
      <c r="AB477" s="143"/>
      <c r="AC477" s="143"/>
      <c r="AD477" s="143"/>
      <c r="AE477" s="143"/>
      <c r="AF477" s="143"/>
      <c r="AG477" s="143"/>
      <c r="AH477" s="143"/>
      <c r="AI477" s="143"/>
      <c r="AJ477" s="143"/>
      <c r="AK477" s="143"/>
      <c r="AL477" s="129">
        <f t="shared" si="340"/>
        <v>0</v>
      </c>
      <c r="AM477" s="129">
        <f t="shared" si="340"/>
        <v>0</v>
      </c>
      <c r="AN477" s="129"/>
      <c r="AO477" s="129"/>
      <c r="AP477" s="129"/>
      <c r="AQ477" s="129"/>
      <c r="AR477" s="129"/>
      <c r="AS477" s="129"/>
      <c r="AT477" s="129">
        <v>0</v>
      </c>
      <c r="AU477" s="129">
        <v>0</v>
      </c>
      <c r="AV477" s="129"/>
      <c r="AW477" s="129"/>
      <c r="AX477" s="129">
        <v>9910.68</v>
      </c>
      <c r="AY477" s="129">
        <v>9910.68</v>
      </c>
      <c r="AZ477" s="129"/>
      <c r="BA477" s="129"/>
      <c r="BB477" s="129">
        <f t="shared" si="341"/>
        <v>0</v>
      </c>
      <c r="BC477" s="129">
        <f t="shared" si="341"/>
        <v>0</v>
      </c>
      <c r="BD477" s="129"/>
      <c r="BE477" s="129"/>
      <c r="BF477" s="129">
        <f t="shared" si="323"/>
        <v>0</v>
      </c>
      <c r="BG477" s="129">
        <f t="shared" si="323"/>
        <v>0</v>
      </c>
      <c r="BH477" s="129"/>
      <c r="BI477" s="129"/>
      <c r="BJ477" s="129">
        <f t="shared" si="314"/>
        <v>9910.68</v>
      </c>
      <c r="BK477" s="129">
        <f t="shared" si="314"/>
        <v>9910.68</v>
      </c>
      <c r="BL477" s="129"/>
      <c r="BM477" s="129"/>
      <c r="BN477" s="129">
        <f t="shared" si="342"/>
        <v>21289.32</v>
      </c>
      <c r="BO477" s="129">
        <f t="shared" si="342"/>
        <v>21289.32</v>
      </c>
      <c r="BP477" s="129">
        <f t="shared" si="342"/>
        <v>0</v>
      </c>
      <c r="BQ477" s="129">
        <f t="shared" si="342"/>
        <v>0</v>
      </c>
      <c r="BR477" s="129">
        <v>31200</v>
      </c>
      <c r="BS477" s="129">
        <v>31200</v>
      </c>
      <c r="BT477" s="129">
        <v>0</v>
      </c>
      <c r="BU477" s="129">
        <v>0</v>
      </c>
      <c r="BV477" s="157">
        <v>31200</v>
      </c>
      <c r="BW477" s="157">
        <v>31200</v>
      </c>
      <c r="BX477" s="157">
        <v>0</v>
      </c>
      <c r="BY477" s="157">
        <v>0</v>
      </c>
      <c r="BZ477" s="157">
        <v>31200</v>
      </c>
      <c r="CA477" s="157">
        <v>31200</v>
      </c>
      <c r="CB477" s="157">
        <v>0</v>
      </c>
      <c r="CC477" s="157">
        <v>0</v>
      </c>
      <c r="CD477" s="157">
        <f t="shared" si="309"/>
        <v>0</v>
      </c>
      <c r="CE477" s="157">
        <f t="shared" si="311"/>
        <v>0</v>
      </c>
      <c r="CF477" s="257"/>
      <c r="CH477" s="295" t="s">
        <v>1549</v>
      </c>
      <c r="CI477" t="s">
        <v>67</v>
      </c>
      <c r="CJ477" t="s">
        <v>1681</v>
      </c>
      <c r="CK477" t="s">
        <v>1560</v>
      </c>
      <c r="CN477" s="1" t="e">
        <f>CE477-#REF!</f>
        <v>#REF!</v>
      </c>
      <c r="CP477" s="44"/>
      <c r="CQ477" s="144"/>
    </row>
    <row r="478" spans="1:95" ht="28.15" customHeight="1">
      <c r="A478" s="154">
        <v>4</v>
      </c>
      <c r="B478" s="178" t="s">
        <v>2141</v>
      </c>
      <c r="C478" s="103"/>
      <c r="D478" s="103"/>
      <c r="E478" s="103"/>
      <c r="F478" s="156" t="s">
        <v>2142</v>
      </c>
      <c r="G478" s="155"/>
      <c r="H478" s="156" t="s">
        <v>1708</v>
      </c>
      <c r="I478" s="103"/>
      <c r="J478" s="286"/>
      <c r="K478" s="286"/>
      <c r="L478" s="286"/>
      <c r="M478" s="286"/>
      <c r="N478" s="129">
        <f>SUM(N479:N482)</f>
        <v>27155</v>
      </c>
      <c r="O478" s="129">
        <f t="shared" ref="O478:BZ478" si="343">SUM(O479:O482)</f>
        <v>27155</v>
      </c>
      <c r="P478" s="129">
        <f t="shared" si="343"/>
        <v>0</v>
      </c>
      <c r="Q478" s="129">
        <f t="shared" si="343"/>
        <v>0</v>
      </c>
      <c r="R478" s="129">
        <f t="shared" si="343"/>
        <v>27155</v>
      </c>
      <c r="S478" s="129">
        <f t="shared" si="343"/>
        <v>27155</v>
      </c>
      <c r="T478" s="129">
        <f t="shared" si="343"/>
        <v>0</v>
      </c>
      <c r="U478" s="129">
        <f t="shared" si="343"/>
        <v>0</v>
      </c>
      <c r="V478" s="129">
        <f t="shared" si="343"/>
        <v>9040</v>
      </c>
      <c r="W478" s="129">
        <f t="shared" si="343"/>
        <v>9040</v>
      </c>
      <c r="X478" s="129">
        <f t="shared" si="343"/>
        <v>0</v>
      </c>
      <c r="Y478" s="129">
        <f t="shared" si="343"/>
        <v>0</v>
      </c>
      <c r="Z478" s="129">
        <f t="shared" si="343"/>
        <v>0</v>
      </c>
      <c r="AA478" s="129">
        <f t="shared" si="343"/>
        <v>0</v>
      </c>
      <c r="AB478" s="129">
        <f t="shared" si="343"/>
        <v>0</v>
      </c>
      <c r="AC478" s="129">
        <f t="shared" si="343"/>
        <v>0</v>
      </c>
      <c r="AD478" s="129">
        <f t="shared" si="343"/>
        <v>0</v>
      </c>
      <c r="AE478" s="129">
        <f t="shared" si="343"/>
        <v>0</v>
      </c>
      <c r="AF478" s="129">
        <f t="shared" si="343"/>
        <v>0</v>
      </c>
      <c r="AG478" s="129">
        <f t="shared" si="343"/>
        <v>0</v>
      </c>
      <c r="AH478" s="129">
        <f t="shared" si="343"/>
        <v>2000</v>
      </c>
      <c r="AI478" s="129">
        <f t="shared" si="343"/>
        <v>2000</v>
      </c>
      <c r="AJ478" s="129">
        <f t="shared" si="343"/>
        <v>0</v>
      </c>
      <c r="AK478" s="129">
        <f t="shared" si="343"/>
        <v>0</v>
      </c>
      <c r="AL478" s="129">
        <f t="shared" si="343"/>
        <v>0</v>
      </c>
      <c r="AM478" s="129">
        <f t="shared" si="343"/>
        <v>0</v>
      </c>
      <c r="AN478" s="129">
        <f t="shared" si="343"/>
        <v>0</v>
      </c>
      <c r="AO478" s="129">
        <f t="shared" si="343"/>
        <v>0</v>
      </c>
      <c r="AP478" s="129">
        <f t="shared" si="343"/>
        <v>0</v>
      </c>
      <c r="AQ478" s="129">
        <f t="shared" si="343"/>
        <v>0</v>
      </c>
      <c r="AR478" s="129">
        <f t="shared" si="343"/>
        <v>0</v>
      </c>
      <c r="AS478" s="129">
        <f t="shared" si="343"/>
        <v>0</v>
      </c>
      <c r="AT478" s="129">
        <f t="shared" si="343"/>
        <v>2000</v>
      </c>
      <c r="AU478" s="129">
        <f t="shared" si="343"/>
        <v>2000</v>
      </c>
      <c r="AV478" s="129">
        <f t="shared" si="343"/>
        <v>0</v>
      </c>
      <c r="AW478" s="129">
        <f t="shared" si="343"/>
        <v>0</v>
      </c>
      <c r="AX478" s="129">
        <f t="shared" si="343"/>
        <v>7040</v>
      </c>
      <c r="AY478" s="129">
        <f t="shared" si="343"/>
        <v>7040</v>
      </c>
      <c r="AZ478" s="129">
        <f t="shared" si="343"/>
        <v>0</v>
      </c>
      <c r="BA478" s="129">
        <f t="shared" si="343"/>
        <v>0</v>
      </c>
      <c r="BB478" s="129">
        <f t="shared" si="343"/>
        <v>0</v>
      </c>
      <c r="BC478" s="129">
        <f t="shared" si="343"/>
        <v>0</v>
      </c>
      <c r="BD478" s="129">
        <f t="shared" si="343"/>
        <v>0</v>
      </c>
      <c r="BE478" s="129">
        <f t="shared" si="343"/>
        <v>0</v>
      </c>
      <c r="BF478" s="129">
        <f t="shared" si="343"/>
        <v>0</v>
      </c>
      <c r="BG478" s="129">
        <f t="shared" si="343"/>
        <v>0</v>
      </c>
      <c r="BH478" s="129">
        <f t="shared" si="343"/>
        <v>0</v>
      </c>
      <c r="BI478" s="129">
        <f t="shared" si="343"/>
        <v>0</v>
      </c>
      <c r="BJ478" s="129">
        <f t="shared" si="343"/>
        <v>7040</v>
      </c>
      <c r="BK478" s="129">
        <f t="shared" si="343"/>
        <v>7040</v>
      </c>
      <c r="BL478" s="129">
        <f t="shared" si="343"/>
        <v>0</v>
      </c>
      <c r="BM478" s="129">
        <f t="shared" si="343"/>
        <v>0</v>
      </c>
      <c r="BN478" s="129">
        <f t="shared" si="343"/>
        <v>18115</v>
      </c>
      <c r="BO478" s="129">
        <f t="shared" si="343"/>
        <v>18115</v>
      </c>
      <c r="BP478" s="129">
        <f t="shared" si="343"/>
        <v>0</v>
      </c>
      <c r="BQ478" s="129">
        <f t="shared" si="343"/>
        <v>0</v>
      </c>
      <c r="BR478" s="129">
        <f t="shared" si="343"/>
        <v>27155</v>
      </c>
      <c r="BS478" s="129">
        <f t="shared" si="343"/>
        <v>27155</v>
      </c>
      <c r="BT478" s="129">
        <f t="shared" si="343"/>
        <v>0</v>
      </c>
      <c r="BU478" s="129">
        <f t="shared" si="343"/>
        <v>0</v>
      </c>
      <c r="BV478" s="157">
        <f t="shared" si="343"/>
        <v>27155</v>
      </c>
      <c r="BW478" s="157">
        <f t="shared" si="343"/>
        <v>27155</v>
      </c>
      <c r="BX478" s="157">
        <f t="shared" si="343"/>
        <v>0</v>
      </c>
      <c r="BY478" s="157">
        <f t="shared" si="343"/>
        <v>0</v>
      </c>
      <c r="BZ478" s="157">
        <f t="shared" si="343"/>
        <v>27155</v>
      </c>
      <c r="CA478" s="157">
        <f t="shared" ref="CA478:CE478" si="344">SUM(CA479:CA482)</f>
        <v>27155</v>
      </c>
      <c r="CB478" s="157">
        <f t="shared" si="344"/>
        <v>0</v>
      </c>
      <c r="CC478" s="157">
        <f t="shared" si="344"/>
        <v>0</v>
      </c>
      <c r="CD478" s="157">
        <f t="shared" si="344"/>
        <v>0</v>
      </c>
      <c r="CE478" s="157">
        <f t="shared" si="344"/>
        <v>0</v>
      </c>
      <c r="CF478" s="225" t="s">
        <v>1535</v>
      </c>
      <c r="CN478" s="1" t="e">
        <f>CE478-#REF!</f>
        <v>#REF!</v>
      </c>
      <c r="CP478" s="44"/>
      <c r="CQ478" s="144"/>
    </row>
    <row r="479" spans="1:95" ht="28.15" hidden="1" customHeight="1" outlineLevel="1">
      <c r="A479" s="258" t="s">
        <v>21</v>
      </c>
      <c r="B479" s="259" t="s">
        <v>28</v>
      </c>
      <c r="C479" s="260" t="s">
        <v>29</v>
      </c>
      <c r="D479" s="260"/>
      <c r="E479" s="260"/>
      <c r="F479" s="261" t="s">
        <v>30</v>
      </c>
      <c r="G479" s="262"/>
      <c r="H479" s="261"/>
      <c r="I479" s="261"/>
      <c r="J479" s="222"/>
      <c r="K479" s="290"/>
      <c r="L479" s="202"/>
      <c r="M479" s="290"/>
      <c r="N479" s="129">
        <v>6770</v>
      </c>
      <c r="O479" s="129">
        <v>6770</v>
      </c>
      <c r="P479" s="129">
        <v>0</v>
      </c>
      <c r="Q479" s="129">
        <v>0</v>
      </c>
      <c r="R479" s="291">
        <v>6770</v>
      </c>
      <c r="S479" s="291">
        <v>6770</v>
      </c>
      <c r="T479" s="291"/>
      <c r="U479" s="204">
        <v>0</v>
      </c>
      <c r="V479" s="129">
        <f t="shared" ref="V479:Y483" si="345">Z479+AH479+AX479</f>
        <v>2513</v>
      </c>
      <c r="W479" s="129">
        <f t="shared" si="345"/>
        <v>2513</v>
      </c>
      <c r="X479" s="129">
        <f t="shared" si="345"/>
        <v>0</v>
      </c>
      <c r="Y479" s="129">
        <f t="shared" si="345"/>
        <v>0</v>
      </c>
      <c r="Z479" s="204"/>
      <c r="AA479" s="204"/>
      <c r="AB479" s="204"/>
      <c r="AC479" s="204"/>
      <c r="AD479" s="204"/>
      <c r="AE479" s="204"/>
      <c r="AF479" s="204"/>
      <c r="AG479" s="204"/>
      <c r="AH479" s="204">
        <v>500</v>
      </c>
      <c r="AI479" s="204">
        <v>500</v>
      </c>
      <c r="AJ479" s="204"/>
      <c r="AK479" s="204"/>
      <c r="AL479" s="129">
        <f t="shared" ref="AL479:AM482" si="346">Z479-AD479</f>
        <v>0</v>
      </c>
      <c r="AM479" s="129">
        <f t="shared" si="346"/>
        <v>0</v>
      </c>
      <c r="AN479" s="129"/>
      <c r="AO479" s="129"/>
      <c r="AP479" s="129"/>
      <c r="AQ479" s="129"/>
      <c r="AR479" s="129"/>
      <c r="AS479" s="129"/>
      <c r="AT479" s="129">
        <v>500</v>
      </c>
      <c r="AU479" s="129">
        <v>500</v>
      </c>
      <c r="AV479" s="129"/>
      <c r="AW479" s="129"/>
      <c r="AX479" s="204">
        <f>1000+1013</f>
        <v>2013</v>
      </c>
      <c r="AY479" s="204">
        <f>1000+1013</f>
        <v>2013</v>
      </c>
      <c r="AZ479" s="204"/>
      <c r="BA479" s="204"/>
      <c r="BB479" s="129">
        <f t="shared" ref="BB479:BC482" si="347">AH479-AT479</f>
        <v>0</v>
      </c>
      <c r="BC479" s="129">
        <f t="shared" si="347"/>
        <v>0</v>
      </c>
      <c r="BD479" s="129"/>
      <c r="BE479" s="129"/>
      <c r="BF479" s="129">
        <f t="shared" si="323"/>
        <v>0</v>
      </c>
      <c r="BG479" s="129">
        <f t="shared" si="323"/>
        <v>0</v>
      </c>
      <c r="BH479" s="129"/>
      <c r="BI479" s="129"/>
      <c r="BJ479" s="129">
        <f t="shared" si="314"/>
        <v>2013</v>
      </c>
      <c r="BK479" s="129">
        <f t="shared" si="314"/>
        <v>2013</v>
      </c>
      <c r="BL479" s="204"/>
      <c r="BM479" s="204"/>
      <c r="BN479" s="129">
        <f t="shared" ref="BN479:BQ483" si="348">N479-V479</f>
        <v>4257</v>
      </c>
      <c r="BO479" s="129">
        <f t="shared" si="348"/>
        <v>4257</v>
      </c>
      <c r="BP479" s="129">
        <f t="shared" si="348"/>
        <v>0</v>
      </c>
      <c r="BQ479" s="129">
        <f t="shared" si="348"/>
        <v>0</v>
      </c>
      <c r="BR479" s="129">
        <v>6770</v>
      </c>
      <c r="BS479" s="129">
        <v>6770</v>
      </c>
      <c r="BT479" s="129">
        <v>0</v>
      </c>
      <c r="BU479" s="129">
        <v>0</v>
      </c>
      <c r="BV479" s="157">
        <v>6770</v>
      </c>
      <c r="BW479" s="157">
        <v>6770</v>
      </c>
      <c r="BX479" s="157">
        <v>0</v>
      </c>
      <c r="BY479" s="157">
        <v>0</v>
      </c>
      <c r="BZ479" s="157">
        <v>6770</v>
      </c>
      <c r="CA479" s="157">
        <v>6770</v>
      </c>
      <c r="CB479" s="157">
        <v>0</v>
      </c>
      <c r="CC479" s="157">
        <v>0</v>
      </c>
      <c r="CD479" s="157">
        <f t="shared" si="309"/>
        <v>0</v>
      </c>
      <c r="CE479" s="157">
        <f t="shared" si="311"/>
        <v>0</v>
      </c>
      <c r="CF479" s="404"/>
      <c r="CH479" t="s">
        <v>1538</v>
      </c>
      <c r="CI479" t="s">
        <v>67</v>
      </c>
      <c r="CJ479" t="s">
        <v>1228</v>
      </c>
      <c r="CN479" s="1" t="e">
        <f>CE479-#REF!</f>
        <v>#REF!</v>
      </c>
      <c r="CP479" s="44"/>
      <c r="CQ479" s="144"/>
    </row>
    <row r="480" spans="1:95" ht="28.15" hidden="1" customHeight="1" outlineLevel="1">
      <c r="A480" s="258" t="s">
        <v>21</v>
      </c>
      <c r="B480" s="259" t="s">
        <v>36</v>
      </c>
      <c r="C480" s="260" t="s">
        <v>1542</v>
      </c>
      <c r="D480" s="260"/>
      <c r="E480" s="260"/>
      <c r="F480" s="261" t="s">
        <v>1543</v>
      </c>
      <c r="G480" s="262"/>
      <c r="H480" s="261"/>
      <c r="I480" s="261"/>
      <c r="J480" s="222"/>
      <c r="K480" s="290"/>
      <c r="L480" s="202"/>
      <c r="M480" s="290"/>
      <c r="N480" s="129">
        <v>6960</v>
      </c>
      <c r="O480" s="129">
        <v>6960</v>
      </c>
      <c r="P480" s="129">
        <v>0</v>
      </c>
      <c r="Q480" s="129">
        <v>0</v>
      </c>
      <c r="R480" s="291">
        <v>6960</v>
      </c>
      <c r="S480" s="291">
        <v>6960</v>
      </c>
      <c r="T480" s="291"/>
      <c r="U480" s="204">
        <v>0</v>
      </c>
      <c r="V480" s="129">
        <f t="shared" si="345"/>
        <v>2513</v>
      </c>
      <c r="W480" s="129">
        <f t="shared" si="345"/>
        <v>2513</v>
      </c>
      <c r="X480" s="129">
        <f t="shared" si="345"/>
        <v>0</v>
      </c>
      <c r="Y480" s="129">
        <f t="shared" si="345"/>
        <v>0</v>
      </c>
      <c r="Z480" s="204"/>
      <c r="AA480" s="204"/>
      <c r="AB480" s="204"/>
      <c r="AC480" s="204"/>
      <c r="AD480" s="204"/>
      <c r="AE480" s="204"/>
      <c r="AF480" s="204"/>
      <c r="AG480" s="204"/>
      <c r="AH480" s="204">
        <v>500</v>
      </c>
      <c r="AI480" s="204">
        <v>500</v>
      </c>
      <c r="AJ480" s="204"/>
      <c r="AK480" s="204"/>
      <c r="AL480" s="129">
        <f t="shared" si="346"/>
        <v>0</v>
      </c>
      <c r="AM480" s="129">
        <f t="shared" si="346"/>
        <v>0</v>
      </c>
      <c r="AN480" s="129"/>
      <c r="AO480" s="129"/>
      <c r="AP480" s="129"/>
      <c r="AQ480" s="129"/>
      <c r="AR480" s="129"/>
      <c r="AS480" s="129"/>
      <c r="AT480" s="129">
        <v>500</v>
      </c>
      <c r="AU480" s="129">
        <v>500</v>
      </c>
      <c r="AV480" s="129"/>
      <c r="AW480" s="129"/>
      <c r="AX480" s="204">
        <f>1000+1013</f>
        <v>2013</v>
      </c>
      <c r="AY480" s="204">
        <f>1000+1013</f>
        <v>2013</v>
      </c>
      <c r="AZ480" s="204"/>
      <c r="BA480" s="204"/>
      <c r="BB480" s="129">
        <f t="shared" si="347"/>
        <v>0</v>
      </c>
      <c r="BC480" s="129">
        <f t="shared" si="347"/>
        <v>0</v>
      </c>
      <c r="BD480" s="129"/>
      <c r="BE480" s="129"/>
      <c r="BF480" s="129">
        <f t="shared" si="323"/>
        <v>0</v>
      </c>
      <c r="BG480" s="129">
        <f t="shared" si="323"/>
        <v>0</v>
      </c>
      <c r="BH480" s="129"/>
      <c r="BI480" s="129"/>
      <c r="BJ480" s="129">
        <f t="shared" si="314"/>
        <v>2013</v>
      </c>
      <c r="BK480" s="129">
        <f t="shared" si="314"/>
        <v>2013</v>
      </c>
      <c r="BL480" s="204"/>
      <c r="BM480" s="204"/>
      <c r="BN480" s="129">
        <f t="shared" si="348"/>
        <v>4447</v>
      </c>
      <c r="BO480" s="129">
        <f t="shared" si="348"/>
        <v>4447</v>
      </c>
      <c r="BP480" s="129">
        <f t="shared" si="348"/>
        <v>0</v>
      </c>
      <c r="BQ480" s="129">
        <f t="shared" si="348"/>
        <v>0</v>
      </c>
      <c r="BR480" s="129">
        <v>6960</v>
      </c>
      <c r="BS480" s="129">
        <v>6960</v>
      </c>
      <c r="BT480" s="129">
        <v>0</v>
      </c>
      <c r="BU480" s="129">
        <v>0</v>
      </c>
      <c r="BV480" s="157">
        <v>6960</v>
      </c>
      <c r="BW480" s="157">
        <v>6960</v>
      </c>
      <c r="BX480" s="157">
        <v>0</v>
      </c>
      <c r="BY480" s="157">
        <v>0</v>
      </c>
      <c r="BZ480" s="157">
        <v>6960</v>
      </c>
      <c r="CA480" s="157">
        <v>6960</v>
      </c>
      <c r="CB480" s="157">
        <v>0</v>
      </c>
      <c r="CC480" s="157">
        <v>0</v>
      </c>
      <c r="CD480" s="157">
        <f t="shared" si="309"/>
        <v>0</v>
      </c>
      <c r="CE480" s="157">
        <f t="shared" si="311"/>
        <v>0</v>
      </c>
      <c r="CF480" s="404"/>
      <c r="CH480" t="s">
        <v>1538</v>
      </c>
      <c r="CI480" t="s">
        <v>67</v>
      </c>
      <c r="CJ480" t="s">
        <v>1228</v>
      </c>
      <c r="CN480" s="1" t="e">
        <f>CE480-#REF!</f>
        <v>#REF!</v>
      </c>
      <c r="CP480" s="44"/>
      <c r="CQ480" s="144"/>
    </row>
    <row r="481" spans="1:95" ht="28.15" hidden="1" customHeight="1" outlineLevel="1">
      <c r="A481" s="258" t="s">
        <v>21</v>
      </c>
      <c r="B481" s="259" t="s">
        <v>37</v>
      </c>
      <c r="C481" s="260" t="s">
        <v>1544</v>
      </c>
      <c r="D481" s="260"/>
      <c r="E481" s="260"/>
      <c r="F481" s="261" t="s">
        <v>1545</v>
      </c>
      <c r="G481" s="262"/>
      <c r="H481" s="261"/>
      <c r="I481" s="261"/>
      <c r="J481" s="222"/>
      <c r="K481" s="290"/>
      <c r="L481" s="202"/>
      <c r="M481" s="290"/>
      <c r="N481" s="129">
        <v>6740</v>
      </c>
      <c r="O481" s="129">
        <v>6740</v>
      </c>
      <c r="P481" s="129">
        <v>0</v>
      </c>
      <c r="Q481" s="129">
        <v>0</v>
      </c>
      <c r="R481" s="291">
        <v>6740</v>
      </c>
      <c r="S481" s="291">
        <v>6740</v>
      </c>
      <c r="T481" s="291"/>
      <c r="U481" s="204">
        <v>0</v>
      </c>
      <c r="V481" s="129">
        <f t="shared" si="345"/>
        <v>2514</v>
      </c>
      <c r="W481" s="129">
        <f t="shared" si="345"/>
        <v>2514</v>
      </c>
      <c r="X481" s="129">
        <f t="shared" si="345"/>
        <v>0</v>
      </c>
      <c r="Y481" s="129">
        <f t="shared" si="345"/>
        <v>0</v>
      </c>
      <c r="Z481" s="204"/>
      <c r="AA481" s="204"/>
      <c r="AB481" s="204"/>
      <c r="AC481" s="204"/>
      <c r="AD481" s="204"/>
      <c r="AE481" s="204"/>
      <c r="AF481" s="204"/>
      <c r="AG481" s="204"/>
      <c r="AH481" s="204">
        <v>500</v>
      </c>
      <c r="AI481" s="204">
        <v>500</v>
      </c>
      <c r="AJ481" s="204"/>
      <c r="AK481" s="204"/>
      <c r="AL481" s="129">
        <f t="shared" si="346"/>
        <v>0</v>
      </c>
      <c r="AM481" s="129">
        <f t="shared" si="346"/>
        <v>0</v>
      </c>
      <c r="AN481" s="129"/>
      <c r="AO481" s="129"/>
      <c r="AP481" s="129"/>
      <c r="AQ481" s="129"/>
      <c r="AR481" s="129"/>
      <c r="AS481" s="129"/>
      <c r="AT481" s="129">
        <v>500</v>
      </c>
      <c r="AU481" s="129">
        <v>500</v>
      </c>
      <c r="AV481" s="129"/>
      <c r="AW481" s="129"/>
      <c r="AX481" s="204">
        <f>1000+1014</f>
        <v>2014</v>
      </c>
      <c r="AY481" s="204">
        <f>1000+1014</f>
        <v>2014</v>
      </c>
      <c r="AZ481" s="204"/>
      <c r="BA481" s="204"/>
      <c r="BB481" s="129">
        <f t="shared" si="347"/>
        <v>0</v>
      </c>
      <c r="BC481" s="129">
        <f t="shared" si="347"/>
        <v>0</v>
      </c>
      <c r="BD481" s="129"/>
      <c r="BE481" s="129"/>
      <c r="BF481" s="129">
        <f t="shared" si="323"/>
        <v>0</v>
      </c>
      <c r="BG481" s="129">
        <f t="shared" si="323"/>
        <v>0</v>
      </c>
      <c r="BH481" s="129"/>
      <c r="BI481" s="129"/>
      <c r="BJ481" s="129">
        <f t="shared" si="314"/>
        <v>2014</v>
      </c>
      <c r="BK481" s="129">
        <f t="shared" si="314"/>
        <v>2014</v>
      </c>
      <c r="BL481" s="204"/>
      <c r="BM481" s="204"/>
      <c r="BN481" s="129">
        <f t="shared" si="348"/>
        <v>4226</v>
      </c>
      <c r="BO481" s="129">
        <f t="shared" si="348"/>
        <v>4226</v>
      </c>
      <c r="BP481" s="129">
        <f t="shared" si="348"/>
        <v>0</v>
      </c>
      <c r="BQ481" s="129">
        <f t="shared" si="348"/>
        <v>0</v>
      </c>
      <c r="BR481" s="129">
        <v>6740</v>
      </c>
      <c r="BS481" s="129">
        <v>6740</v>
      </c>
      <c r="BT481" s="129">
        <v>0</v>
      </c>
      <c r="BU481" s="129">
        <v>0</v>
      </c>
      <c r="BV481" s="157">
        <v>6740</v>
      </c>
      <c r="BW481" s="157">
        <v>6740</v>
      </c>
      <c r="BX481" s="157">
        <v>0</v>
      </c>
      <c r="BY481" s="157">
        <v>0</v>
      </c>
      <c r="BZ481" s="157">
        <v>6740</v>
      </c>
      <c r="CA481" s="157">
        <v>6740</v>
      </c>
      <c r="CB481" s="157">
        <v>0</v>
      </c>
      <c r="CC481" s="157">
        <v>0</v>
      </c>
      <c r="CD481" s="157">
        <f t="shared" si="309"/>
        <v>0</v>
      </c>
      <c r="CE481" s="157">
        <f t="shared" si="311"/>
        <v>0</v>
      </c>
      <c r="CF481" s="404"/>
      <c r="CH481" t="s">
        <v>1538</v>
      </c>
      <c r="CI481" t="s">
        <v>67</v>
      </c>
      <c r="CJ481" t="s">
        <v>1228</v>
      </c>
      <c r="CN481" s="1" t="e">
        <f>CE481-#REF!</f>
        <v>#REF!</v>
      </c>
      <c r="CP481" s="44"/>
      <c r="CQ481" s="144"/>
    </row>
    <row r="482" spans="1:95" ht="28.15" hidden="1" customHeight="1" outlineLevel="1">
      <c r="A482" s="258" t="s">
        <v>21</v>
      </c>
      <c r="B482" s="259" t="s">
        <v>39</v>
      </c>
      <c r="C482" s="260" t="s">
        <v>11</v>
      </c>
      <c r="D482" s="260"/>
      <c r="E482" s="260"/>
      <c r="F482" s="261" t="s">
        <v>10</v>
      </c>
      <c r="G482" s="262"/>
      <c r="H482" s="261"/>
      <c r="I482" s="261"/>
      <c r="J482" s="222"/>
      <c r="K482" s="290"/>
      <c r="L482" s="202"/>
      <c r="M482" s="290"/>
      <c r="N482" s="129">
        <v>6685</v>
      </c>
      <c r="O482" s="129">
        <v>6685</v>
      </c>
      <c r="P482" s="129">
        <v>0</v>
      </c>
      <c r="Q482" s="129">
        <v>0</v>
      </c>
      <c r="R482" s="291">
        <v>6685</v>
      </c>
      <c r="S482" s="291">
        <v>6685</v>
      </c>
      <c r="T482" s="291"/>
      <c r="U482" s="204">
        <v>0</v>
      </c>
      <c r="V482" s="129">
        <f t="shared" si="345"/>
        <v>1500</v>
      </c>
      <c r="W482" s="129">
        <f t="shared" si="345"/>
        <v>1500</v>
      </c>
      <c r="X482" s="129">
        <f t="shared" si="345"/>
        <v>0</v>
      </c>
      <c r="Y482" s="129">
        <f t="shared" si="345"/>
        <v>0</v>
      </c>
      <c r="Z482" s="204"/>
      <c r="AA482" s="204"/>
      <c r="AB482" s="204"/>
      <c r="AC482" s="204"/>
      <c r="AD482" s="204"/>
      <c r="AE482" s="204"/>
      <c r="AF482" s="204"/>
      <c r="AG482" s="204"/>
      <c r="AH482" s="204">
        <v>500</v>
      </c>
      <c r="AI482" s="204">
        <v>500</v>
      </c>
      <c r="AJ482" s="204"/>
      <c r="AK482" s="204"/>
      <c r="AL482" s="129">
        <f t="shared" si="346"/>
        <v>0</v>
      </c>
      <c r="AM482" s="129">
        <f t="shared" si="346"/>
        <v>0</v>
      </c>
      <c r="AN482" s="129"/>
      <c r="AO482" s="129"/>
      <c r="AP482" s="129"/>
      <c r="AQ482" s="129"/>
      <c r="AR482" s="129"/>
      <c r="AS482" s="129"/>
      <c r="AT482" s="129">
        <v>500</v>
      </c>
      <c r="AU482" s="129">
        <v>500</v>
      </c>
      <c r="AV482" s="129"/>
      <c r="AW482" s="129"/>
      <c r="AX482" s="204">
        <v>1000</v>
      </c>
      <c r="AY482" s="204">
        <v>1000</v>
      </c>
      <c r="AZ482" s="204"/>
      <c r="BA482" s="204"/>
      <c r="BB482" s="129">
        <f t="shared" si="347"/>
        <v>0</v>
      </c>
      <c r="BC482" s="129">
        <f t="shared" si="347"/>
        <v>0</v>
      </c>
      <c r="BD482" s="129"/>
      <c r="BE482" s="129"/>
      <c r="BF482" s="129">
        <f t="shared" si="323"/>
        <v>0</v>
      </c>
      <c r="BG482" s="129">
        <f t="shared" si="323"/>
        <v>0</v>
      </c>
      <c r="BH482" s="129"/>
      <c r="BI482" s="129"/>
      <c r="BJ482" s="129">
        <f t="shared" si="314"/>
        <v>1000</v>
      </c>
      <c r="BK482" s="129">
        <f t="shared" si="314"/>
        <v>1000</v>
      </c>
      <c r="BL482" s="204"/>
      <c r="BM482" s="204"/>
      <c r="BN482" s="129">
        <f t="shared" si="348"/>
        <v>5185</v>
      </c>
      <c r="BO482" s="129">
        <f t="shared" si="348"/>
        <v>5185</v>
      </c>
      <c r="BP482" s="129">
        <f t="shared" si="348"/>
        <v>0</v>
      </c>
      <c r="BQ482" s="129">
        <f t="shared" si="348"/>
        <v>0</v>
      </c>
      <c r="BR482" s="129">
        <v>6685</v>
      </c>
      <c r="BS482" s="129">
        <v>6685</v>
      </c>
      <c r="BT482" s="129">
        <v>0</v>
      </c>
      <c r="BU482" s="129">
        <v>0</v>
      </c>
      <c r="BV482" s="157">
        <v>6685</v>
      </c>
      <c r="BW482" s="157">
        <v>6685</v>
      </c>
      <c r="BX482" s="157">
        <v>0</v>
      </c>
      <c r="BY482" s="157">
        <v>0</v>
      </c>
      <c r="BZ482" s="157">
        <v>6685</v>
      </c>
      <c r="CA482" s="157">
        <v>6685</v>
      </c>
      <c r="CB482" s="157">
        <v>0</v>
      </c>
      <c r="CC482" s="157">
        <v>0</v>
      </c>
      <c r="CD482" s="157">
        <f t="shared" si="309"/>
        <v>0</v>
      </c>
      <c r="CE482" s="157">
        <f t="shared" si="311"/>
        <v>0</v>
      </c>
      <c r="CF482" s="404"/>
      <c r="CH482" t="s">
        <v>1538</v>
      </c>
      <c r="CI482" t="s">
        <v>67</v>
      </c>
      <c r="CJ482" t="s">
        <v>1228</v>
      </c>
      <c r="CN482" s="1" t="e">
        <f>CE482-#REF!</f>
        <v>#REF!</v>
      </c>
      <c r="CP482" s="44"/>
      <c r="CQ482" s="144"/>
    </row>
    <row r="483" spans="1:95" ht="28.15" customHeight="1" collapsed="1">
      <c r="A483" s="279" t="s">
        <v>1891</v>
      </c>
      <c r="B483" s="292" t="s">
        <v>2138</v>
      </c>
      <c r="C483" s="274"/>
      <c r="D483" s="274"/>
      <c r="E483" s="274"/>
      <c r="F483" s="275"/>
      <c r="G483" s="275"/>
      <c r="H483" s="274"/>
      <c r="I483" s="274"/>
      <c r="J483" s="276"/>
      <c r="K483" s="276"/>
      <c r="L483" s="276"/>
      <c r="M483" s="276"/>
      <c r="N483" s="129">
        <v>0</v>
      </c>
      <c r="O483" s="129">
        <v>0</v>
      </c>
      <c r="P483" s="129">
        <v>0</v>
      </c>
      <c r="Q483" s="129">
        <v>0</v>
      </c>
      <c r="R483" s="277"/>
      <c r="S483" s="277"/>
      <c r="T483" s="277"/>
      <c r="U483" s="277"/>
      <c r="V483" s="129">
        <f t="shared" si="345"/>
        <v>0</v>
      </c>
      <c r="W483" s="129">
        <f t="shared" si="345"/>
        <v>0</v>
      </c>
      <c r="X483" s="129">
        <f t="shared" si="345"/>
        <v>0</v>
      </c>
      <c r="Y483" s="129">
        <f t="shared" si="345"/>
        <v>0</v>
      </c>
      <c r="Z483" s="277"/>
      <c r="AA483" s="277"/>
      <c r="AB483" s="277"/>
      <c r="AC483" s="277"/>
      <c r="AD483" s="277"/>
      <c r="AE483" s="277"/>
      <c r="AF483" s="277"/>
      <c r="AG483" s="277"/>
      <c r="AH483" s="277"/>
      <c r="AI483" s="277"/>
      <c r="AJ483" s="277"/>
      <c r="AK483" s="277"/>
      <c r="AL483" s="277"/>
      <c r="AM483" s="277"/>
      <c r="AN483" s="277"/>
      <c r="AO483" s="277"/>
      <c r="AP483" s="277"/>
      <c r="AQ483" s="277"/>
      <c r="AR483" s="277"/>
      <c r="AS483" s="277"/>
      <c r="AT483" s="129">
        <f>AH483+AL483</f>
        <v>0</v>
      </c>
      <c r="AU483" s="129">
        <f>AI483+AM483</f>
        <v>0</v>
      </c>
      <c r="AV483" s="129"/>
      <c r="AW483" s="129"/>
      <c r="AX483" s="277"/>
      <c r="AY483" s="277"/>
      <c r="AZ483" s="277"/>
      <c r="BA483" s="277"/>
      <c r="BB483" s="277"/>
      <c r="BC483" s="277"/>
      <c r="BD483" s="277"/>
      <c r="BE483" s="277"/>
      <c r="BF483" s="129">
        <f t="shared" si="323"/>
        <v>0</v>
      </c>
      <c r="BG483" s="129">
        <f t="shared" si="323"/>
        <v>0</v>
      </c>
      <c r="BH483" s="129"/>
      <c r="BI483" s="129"/>
      <c r="BJ483" s="129">
        <f t="shared" si="314"/>
        <v>0</v>
      </c>
      <c r="BK483" s="129">
        <f t="shared" si="314"/>
        <v>0</v>
      </c>
      <c r="BL483" s="277"/>
      <c r="BM483" s="277"/>
      <c r="BN483" s="129">
        <f t="shared" si="348"/>
        <v>0</v>
      </c>
      <c r="BO483" s="129">
        <f t="shared" si="348"/>
        <v>0</v>
      </c>
      <c r="BP483" s="129">
        <f t="shared" si="348"/>
        <v>0</v>
      </c>
      <c r="BQ483" s="129">
        <f t="shared" si="348"/>
        <v>0</v>
      </c>
      <c r="BR483" s="129">
        <v>0</v>
      </c>
      <c r="BS483" s="129">
        <v>0</v>
      </c>
      <c r="BT483" s="129">
        <v>0</v>
      </c>
      <c r="BU483" s="129">
        <v>0</v>
      </c>
      <c r="BV483" s="157">
        <v>0</v>
      </c>
      <c r="BW483" s="157">
        <v>0</v>
      </c>
      <c r="BX483" s="157">
        <v>0</v>
      </c>
      <c r="BY483" s="157">
        <v>0</v>
      </c>
      <c r="BZ483" s="157">
        <v>0</v>
      </c>
      <c r="CA483" s="157">
        <v>0</v>
      </c>
      <c r="CB483" s="157">
        <v>0</v>
      </c>
      <c r="CC483" s="157">
        <v>0</v>
      </c>
      <c r="CD483" s="157">
        <v>0</v>
      </c>
      <c r="CE483" s="157">
        <v>0</v>
      </c>
      <c r="CF483" s="274"/>
      <c r="CN483" s="1" t="e">
        <f>CE483-#REF!</f>
        <v>#REF!</v>
      </c>
      <c r="CP483" s="44"/>
      <c r="CQ483" s="144"/>
    </row>
    <row r="484" spans="1:95" ht="28.15" customHeight="1">
      <c r="A484" s="140" t="s">
        <v>2143</v>
      </c>
      <c r="B484" s="315" t="s">
        <v>2144</v>
      </c>
      <c r="C484" s="316"/>
      <c r="D484" s="316"/>
      <c r="E484" s="316"/>
      <c r="F484" s="316"/>
      <c r="G484" s="316"/>
      <c r="H484" s="316"/>
      <c r="I484" s="317"/>
      <c r="J484" s="318"/>
      <c r="K484" s="318"/>
      <c r="L484" s="318"/>
      <c r="M484" s="318"/>
      <c r="N484" s="319">
        <v>68406.716</v>
      </c>
      <c r="O484" s="319">
        <v>68406.716</v>
      </c>
      <c r="P484" s="319">
        <v>0</v>
      </c>
      <c r="Q484" s="319">
        <v>0</v>
      </c>
      <c r="R484" s="319">
        <f>SUM(R486:R488)</f>
        <v>171906.71600000001</v>
      </c>
      <c r="S484" s="319">
        <f t="shared" ref="S484:CD484" si="349">SUM(S486:S488)</f>
        <v>171906.71600000001</v>
      </c>
      <c r="T484" s="319">
        <f t="shared" si="349"/>
        <v>0</v>
      </c>
      <c r="U484" s="319">
        <f t="shared" si="349"/>
        <v>0</v>
      </c>
      <c r="V484" s="319">
        <f t="shared" si="349"/>
        <v>0</v>
      </c>
      <c r="W484" s="319">
        <f t="shared" si="349"/>
        <v>0</v>
      </c>
      <c r="X484" s="319">
        <f t="shared" si="349"/>
        <v>0</v>
      </c>
      <c r="Y484" s="319">
        <f t="shared" si="349"/>
        <v>0</v>
      </c>
      <c r="Z484" s="319">
        <f t="shared" si="349"/>
        <v>0</v>
      </c>
      <c r="AA484" s="319">
        <f t="shared" si="349"/>
        <v>0</v>
      </c>
      <c r="AB484" s="319">
        <f t="shared" si="349"/>
        <v>0</v>
      </c>
      <c r="AC484" s="319">
        <f t="shared" si="349"/>
        <v>0</v>
      </c>
      <c r="AD484" s="319">
        <f t="shared" si="349"/>
        <v>0</v>
      </c>
      <c r="AE484" s="319">
        <f t="shared" si="349"/>
        <v>0</v>
      </c>
      <c r="AF484" s="319">
        <f t="shared" si="349"/>
        <v>0</v>
      </c>
      <c r="AG484" s="319">
        <f t="shared" si="349"/>
        <v>0</v>
      </c>
      <c r="AH484" s="319">
        <f t="shared" si="349"/>
        <v>0</v>
      </c>
      <c r="AI484" s="319">
        <f t="shared" si="349"/>
        <v>0</v>
      </c>
      <c r="AJ484" s="319">
        <f t="shared" si="349"/>
        <v>0</v>
      </c>
      <c r="AK484" s="319">
        <f t="shared" si="349"/>
        <v>0</v>
      </c>
      <c r="AL484" s="319">
        <f t="shared" si="349"/>
        <v>0</v>
      </c>
      <c r="AM484" s="319">
        <f t="shared" si="349"/>
        <v>0</v>
      </c>
      <c r="AN484" s="319">
        <f t="shared" si="349"/>
        <v>0</v>
      </c>
      <c r="AO484" s="319">
        <f t="shared" si="349"/>
        <v>0</v>
      </c>
      <c r="AP484" s="319">
        <f t="shared" si="349"/>
        <v>0</v>
      </c>
      <c r="AQ484" s="319">
        <f t="shared" si="349"/>
        <v>0</v>
      </c>
      <c r="AR484" s="319">
        <f t="shared" si="349"/>
        <v>0</v>
      </c>
      <c r="AS484" s="319">
        <f t="shared" si="349"/>
        <v>0</v>
      </c>
      <c r="AT484" s="319">
        <f t="shared" si="349"/>
        <v>0</v>
      </c>
      <c r="AU484" s="319">
        <f t="shared" si="349"/>
        <v>0</v>
      </c>
      <c r="AV484" s="319">
        <f t="shared" si="349"/>
        <v>0</v>
      </c>
      <c r="AW484" s="319">
        <f t="shared" si="349"/>
        <v>0</v>
      </c>
      <c r="AX484" s="319">
        <f t="shared" si="349"/>
        <v>0</v>
      </c>
      <c r="AY484" s="319">
        <f t="shared" si="349"/>
        <v>0</v>
      </c>
      <c r="AZ484" s="319">
        <f t="shared" si="349"/>
        <v>0</v>
      </c>
      <c r="BA484" s="319">
        <f t="shared" si="349"/>
        <v>0</v>
      </c>
      <c r="BB484" s="319">
        <f t="shared" si="349"/>
        <v>0</v>
      </c>
      <c r="BC484" s="319">
        <f t="shared" si="349"/>
        <v>0</v>
      </c>
      <c r="BD484" s="319">
        <f t="shared" si="349"/>
        <v>0</v>
      </c>
      <c r="BE484" s="319">
        <f t="shared" si="349"/>
        <v>0</v>
      </c>
      <c r="BF484" s="129">
        <f t="shared" si="323"/>
        <v>0</v>
      </c>
      <c r="BG484" s="129">
        <f t="shared" si="323"/>
        <v>0</v>
      </c>
      <c r="BH484" s="129"/>
      <c r="BI484" s="129"/>
      <c r="BJ484" s="129">
        <f t="shared" si="314"/>
        <v>0</v>
      </c>
      <c r="BK484" s="129">
        <f t="shared" si="314"/>
        <v>0</v>
      </c>
      <c r="BL484" s="319">
        <f t="shared" si="349"/>
        <v>0</v>
      </c>
      <c r="BM484" s="319">
        <f t="shared" si="349"/>
        <v>0</v>
      </c>
      <c r="BN484" s="319">
        <f t="shared" si="349"/>
        <v>68406.716</v>
      </c>
      <c r="BO484" s="319">
        <f t="shared" si="349"/>
        <v>68406.716</v>
      </c>
      <c r="BP484" s="319">
        <f t="shared" si="349"/>
        <v>0</v>
      </c>
      <c r="BQ484" s="319">
        <f t="shared" si="349"/>
        <v>0</v>
      </c>
      <c r="BR484" s="319">
        <f t="shared" si="349"/>
        <v>32745.716</v>
      </c>
      <c r="BS484" s="319">
        <f t="shared" si="349"/>
        <v>32745.716</v>
      </c>
      <c r="BT484" s="319">
        <f t="shared" si="349"/>
        <v>0</v>
      </c>
      <c r="BU484" s="319">
        <f t="shared" si="349"/>
        <v>0</v>
      </c>
      <c r="BV484" s="318">
        <f t="shared" si="349"/>
        <v>0</v>
      </c>
      <c r="BW484" s="318">
        <f t="shared" si="349"/>
        <v>0</v>
      </c>
      <c r="BX484" s="318">
        <f t="shared" si="349"/>
        <v>0</v>
      </c>
      <c r="BY484" s="318">
        <f t="shared" si="349"/>
        <v>0</v>
      </c>
      <c r="BZ484" s="318">
        <f t="shared" si="349"/>
        <v>59613</v>
      </c>
      <c r="CA484" s="318">
        <f t="shared" si="349"/>
        <v>59613</v>
      </c>
      <c r="CB484" s="318">
        <f t="shared" si="349"/>
        <v>0</v>
      </c>
      <c r="CC484" s="318">
        <f t="shared" si="349"/>
        <v>0</v>
      </c>
      <c r="CD484" s="318">
        <f t="shared" si="349"/>
        <v>59613</v>
      </c>
      <c r="CE484" s="318">
        <f t="shared" ref="CE484" si="350">SUM(CE486:CE488)</f>
        <v>0</v>
      </c>
      <c r="CF484" s="405"/>
      <c r="CN484" s="1" t="e">
        <f>CE484-#REF!</f>
        <v>#REF!</v>
      </c>
      <c r="CP484" s="44"/>
      <c r="CQ484" s="144"/>
    </row>
    <row r="485" spans="1:95" ht="24.95" customHeight="1">
      <c r="A485" s="320"/>
      <c r="B485" s="246" t="s">
        <v>20</v>
      </c>
      <c r="C485" s="249"/>
      <c r="D485" s="249"/>
      <c r="E485" s="249"/>
      <c r="F485" s="321"/>
      <c r="G485" s="189"/>
      <c r="H485" s="321"/>
      <c r="I485" s="250"/>
      <c r="J485" s="271"/>
      <c r="K485" s="271"/>
      <c r="L485" s="322"/>
      <c r="M485" s="322"/>
      <c r="N485" s="129">
        <v>0</v>
      </c>
      <c r="O485" s="129">
        <v>0</v>
      </c>
      <c r="P485" s="129">
        <v>0</v>
      </c>
      <c r="Q485" s="129">
        <v>0</v>
      </c>
      <c r="R485" s="323"/>
      <c r="S485" s="324"/>
      <c r="T485" s="324"/>
      <c r="U485" s="129"/>
      <c r="V485" s="129">
        <f t="shared" ref="V485:Y488" si="351">Z485+AH485+AX485</f>
        <v>0</v>
      </c>
      <c r="W485" s="129">
        <f t="shared" si="351"/>
        <v>0</v>
      </c>
      <c r="X485" s="129">
        <f t="shared" si="351"/>
        <v>0</v>
      </c>
      <c r="Y485" s="129">
        <f t="shared" si="351"/>
        <v>0</v>
      </c>
      <c r="Z485" s="129"/>
      <c r="AA485" s="129"/>
      <c r="AB485" s="129"/>
      <c r="AC485" s="129"/>
      <c r="AD485" s="129"/>
      <c r="AE485" s="129"/>
      <c r="AF485" s="129"/>
      <c r="AG485" s="129"/>
      <c r="AH485" s="129"/>
      <c r="AI485" s="129"/>
      <c r="AJ485" s="129"/>
      <c r="AK485" s="129"/>
      <c r="AL485" s="129"/>
      <c r="AM485" s="129"/>
      <c r="AN485" s="129"/>
      <c r="AO485" s="129"/>
      <c r="AP485" s="129"/>
      <c r="AQ485" s="129"/>
      <c r="AR485" s="129"/>
      <c r="AS485" s="129"/>
      <c r="AT485" s="129"/>
      <c r="AU485" s="129"/>
      <c r="AV485" s="129"/>
      <c r="AW485" s="129"/>
      <c r="AX485" s="158"/>
      <c r="AY485" s="129"/>
      <c r="AZ485" s="129"/>
      <c r="BA485" s="129"/>
      <c r="BB485" s="129"/>
      <c r="BC485" s="129"/>
      <c r="BD485" s="129"/>
      <c r="BE485" s="129"/>
      <c r="BF485" s="129">
        <f t="shared" si="323"/>
        <v>0</v>
      </c>
      <c r="BG485" s="129">
        <f t="shared" si="323"/>
        <v>0</v>
      </c>
      <c r="BH485" s="129"/>
      <c r="BI485" s="129"/>
      <c r="BJ485" s="129">
        <f t="shared" si="314"/>
        <v>0</v>
      </c>
      <c r="BK485" s="129">
        <f t="shared" si="314"/>
        <v>0</v>
      </c>
      <c r="BL485" s="129"/>
      <c r="BM485" s="129"/>
      <c r="BN485" s="129"/>
      <c r="BO485" s="129"/>
      <c r="BP485" s="129"/>
      <c r="BQ485" s="129"/>
      <c r="BR485" s="129">
        <v>0</v>
      </c>
      <c r="BS485" s="129">
        <v>0</v>
      </c>
      <c r="BT485" s="129">
        <v>0</v>
      </c>
      <c r="BU485" s="129">
        <v>0</v>
      </c>
      <c r="BV485" s="157">
        <v>0</v>
      </c>
      <c r="BW485" s="157">
        <v>0</v>
      </c>
      <c r="BX485" s="157">
        <v>0</v>
      </c>
      <c r="BY485" s="157">
        <v>0</v>
      </c>
      <c r="BZ485" s="157">
        <v>0</v>
      </c>
      <c r="CA485" s="157">
        <v>0</v>
      </c>
      <c r="CB485" s="157">
        <v>0</v>
      </c>
      <c r="CC485" s="157">
        <v>0</v>
      </c>
      <c r="CD485" s="157">
        <f t="shared" si="309"/>
        <v>0</v>
      </c>
      <c r="CE485" s="157">
        <f t="shared" si="311"/>
        <v>0</v>
      </c>
      <c r="CF485" s="225"/>
      <c r="CN485" s="1" t="e">
        <f>CE485-#REF!</f>
        <v>#REF!</v>
      </c>
      <c r="CP485" s="44"/>
      <c r="CQ485" s="144"/>
    </row>
    <row r="486" spans="1:95" ht="24.95" customHeight="1">
      <c r="A486" s="320">
        <v>1</v>
      </c>
      <c r="B486" s="246" t="s">
        <v>2145</v>
      </c>
      <c r="C486" s="249"/>
      <c r="D486" s="249"/>
      <c r="E486" s="249"/>
      <c r="F486" s="321"/>
      <c r="G486" s="189"/>
      <c r="H486" s="321"/>
      <c r="I486" s="250"/>
      <c r="J486" s="271"/>
      <c r="K486" s="271"/>
      <c r="L486" s="322"/>
      <c r="M486" s="322"/>
      <c r="N486" s="129"/>
      <c r="O486" s="129"/>
      <c r="P486" s="129">
        <v>0</v>
      </c>
      <c r="Q486" s="129">
        <v>0</v>
      </c>
      <c r="R486" s="324">
        <f>S486</f>
        <v>0</v>
      </c>
      <c r="S486" s="324"/>
      <c r="T486" s="324"/>
      <c r="U486" s="129"/>
      <c r="V486" s="129">
        <f t="shared" si="351"/>
        <v>0</v>
      </c>
      <c r="W486" s="129">
        <f t="shared" si="351"/>
        <v>0</v>
      </c>
      <c r="X486" s="129">
        <f t="shared" si="351"/>
        <v>0</v>
      </c>
      <c r="Y486" s="129">
        <f t="shared" si="351"/>
        <v>0</v>
      </c>
      <c r="Z486" s="129"/>
      <c r="AA486" s="129"/>
      <c r="AB486" s="129"/>
      <c r="AC486" s="129"/>
      <c r="AD486" s="129"/>
      <c r="AE486" s="129"/>
      <c r="AF486" s="129"/>
      <c r="AG486" s="129"/>
      <c r="AH486" s="129"/>
      <c r="AI486" s="129"/>
      <c r="AJ486" s="129"/>
      <c r="AK486" s="129"/>
      <c r="AL486" s="129"/>
      <c r="AM486" s="129"/>
      <c r="AN486" s="129"/>
      <c r="AO486" s="129"/>
      <c r="AP486" s="129"/>
      <c r="AQ486" s="129"/>
      <c r="AR486" s="129"/>
      <c r="AS486" s="129"/>
      <c r="AT486" s="129"/>
      <c r="AU486" s="129"/>
      <c r="AV486" s="129"/>
      <c r="AW486" s="129"/>
      <c r="AX486" s="158"/>
      <c r="AY486" s="129"/>
      <c r="AZ486" s="129"/>
      <c r="BA486" s="129"/>
      <c r="BB486" s="129"/>
      <c r="BC486" s="129"/>
      <c r="BD486" s="129"/>
      <c r="BE486" s="129"/>
      <c r="BF486" s="129">
        <f t="shared" si="323"/>
        <v>0</v>
      </c>
      <c r="BG486" s="129">
        <f t="shared" si="323"/>
        <v>0</v>
      </c>
      <c r="BH486" s="129"/>
      <c r="BI486" s="129"/>
      <c r="BJ486" s="129">
        <f t="shared" si="314"/>
        <v>0</v>
      </c>
      <c r="BK486" s="129">
        <f t="shared" si="314"/>
        <v>0</v>
      </c>
      <c r="BL486" s="129"/>
      <c r="BM486" s="129"/>
      <c r="BN486" s="129">
        <f t="shared" ref="BN486:BQ488" si="352">N486-V486</f>
        <v>0</v>
      </c>
      <c r="BO486" s="129">
        <f t="shared" si="352"/>
        <v>0</v>
      </c>
      <c r="BP486" s="129">
        <f t="shared" si="352"/>
        <v>0</v>
      </c>
      <c r="BQ486" s="129">
        <f t="shared" si="352"/>
        <v>0</v>
      </c>
      <c r="BR486" s="129"/>
      <c r="BS486" s="129"/>
      <c r="BT486" s="129">
        <v>0</v>
      </c>
      <c r="BU486" s="129">
        <v>0</v>
      </c>
      <c r="BV486" s="157"/>
      <c r="BW486" s="157"/>
      <c r="BX486" s="157">
        <v>0</v>
      </c>
      <c r="BY486" s="157">
        <v>0</v>
      </c>
      <c r="BZ486" s="157"/>
      <c r="CA486" s="157"/>
      <c r="CB486" s="157">
        <v>0</v>
      </c>
      <c r="CC486" s="157">
        <v>0</v>
      </c>
      <c r="CD486" s="157">
        <f t="shared" si="309"/>
        <v>0</v>
      </c>
      <c r="CE486" s="157">
        <f t="shared" si="311"/>
        <v>0</v>
      </c>
      <c r="CF486" s="225"/>
      <c r="CH486" t="s">
        <v>1538</v>
      </c>
      <c r="CI486" t="s">
        <v>62</v>
      </c>
      <c r="CJ486" t="s">
        <v>2146</v>
      </c>
      <c r="CN486" s="1" t="e">
        <f>CE486-#REF!</f>
        <v>#REF!</v>
      </c>
      <c r="CP486" s="44"/>
      <c r="CQ486" s="144"/>
    </row>
    <row r="487" spans="1:95" ht="24.95" customHeight="1">
      <c r="A487" s="320">
        <v>2</v>
      </c>
      <c r="B487" s="246" t="s">
        <v>1477</v>
      </c>
      <c r="C487" s="249"/>
      <c r="D487" s="249"/>
      <c r="E487" s="249"/>
      <c r="F487" s="321"/>
      <c r="G487" s="189"/>
      <c r="H487" s="321"/>
      <c r="I487" s="250"/>
      <c r="J487" s="271"/>
      <c r="K487" s="271"/>
      <c r="L487" s="322"/>
      <c r="M487" s="322"/>
      <c r="N487" s="129"/>
      <c r="O487" s="129"/>
      <c r="P487" s="129">
        <v>0</v>
      </c>
      <c r="Q487" s="129">
        <v>0</v>
      </c>
      <c r="R487" s="324">
        <f>S487</f>
        <v>103500</v>
      </c>
      <c r="S487" s="324">
        <v>103500</v>
      </c>
      <c r="T487" s="324"/>
      <c r="U487" s="129"/>
      <c r="V487" s="129">
        <f t="shared" si="351"/>
        <v>0</v>
      </c>
      <c r="W487" s="129">
        <f t="shared" si="351"/>
        <v>0</v>
      </c>
      <c r="X487" s="129">
        <f t="shared" si="351"/>
        <v>0</v>
      </c>
      <c r="Y487" s="129">
        <f t="shared" si="351"/>
        <v>0</v>
      </c>
      <c r="Z487" s="129"/>
      <c r="AA487" s="129"/>
      <c r="AB487" s="129"/>
      <c r="AC487" s="129"/>
      <c r="AD487" s="129"/>
      <c r="AE487" s="129"/>
      <c r="AF487" s="129"/>
      <c r="AG487" s="129"/>
      <c r="AH487" s="129"/>
      <c r="AI487" s="129"/>
      <c r="AJ487" s="129"/>
      <c r="AK487" s="129"/>
      <c r="AL487" s="129"/>
      <c r="AM487" s="129"/>
      <c r="AN487" s="129"/>
      <c r="AO487" s="129"/>
      <c r="AP487" s="129"/>
      <c r="AQ487" s="129"/>
      <c r="AR487" s="129"/>
      <c r="AS487" s="129"/>
      <c r="AT487" s="129"/>
      <c r="AU487" s="129"/>
      <c r="AV487" s="129"/>
      <c r="AW487" s="129"/>
      <c r="AX487" s="158"/>
      <c r="AY487" s="129"/>
      <c r="AZ487" s="129"/>
      <c r="BA487" s="129"/>
      <c r="BB487" s="129"/>
      <c r="BC487" s="129"/>
      <c r="BD487" s="129"/>
      <c r="BE487" s="129"/>
      <c r="BF487" s="129">
        <f t="shared" si="323"/>
        <v>0</v>
      </c>
      <c r="BG487" s="129">
        <f t="shared" si="323"/>
        <v>0</v>
      </c>
      <c r="BH487" s="129"/>
      <c r="BI487" s="129"/>
      <c r="BJ487" s="129">
        <f t="shared" si="314"/>
        <v>0</v>
      </c>
      <c r="BK487" s="129">
        <f t="shared" si="314"/>
        <v>0</v>
      </c>
      <c r="BL487" s="129"/>
      <c r="BM487" s="129"/>
      <c r="BN487" s="129">
        <f t="shared" si="352"/>
        <v>0</v>
      </c>
      <c r="BO487" s="129">
        <f t="shared" si="352"/>
        <v>0</v>
      </c>
      <c r="BP487" s="129">
        <f t="shared" si="352"/>
        <v>0</v>
      </c>
      <c r="BQ487" s="129">
        <f t="shared" si="352"/>
        <v>0</v>
      </c>
      <c r="BR487" s="129"/>
      <c r="BS487" s="129"/>
      <c r="BT487" s="129">
        <v>0</v>
      </c>
      <c r="BU487" s="129">
        <v>0</v>
      </c>
      <c r="BV487" s="157"/>
      <c r="BW487" s="157"/>
      <c r="BX487" s="157">
        <v>0</v>
      </c>
      <c r="BY487" s="157">
        <v>0</v>
      </c>
      <c r="BZ487" s="157">
        <v>39088</v>
      </c>
      <c r="CA487" s="157">
        <v>39088</v>
      </c>
      <c r="CB487" s="157">
        <v>0</v>
      </c>
      <c r="CC487" s="157">
        <v>0</v>
      </c>
      <c r="CD487" s="157">
        <f t="shared" si="309"/>
        <v>39088</v>
      </c>
      <c r="CE487" s="157">
        <f t="shared" si="311"/>
        <v>0</v>
      </c>
      <c r="CF487" s="225"/>
      <c r="CH487" t="s">
        <v>1538</v>
      </c>
      <c r="CI487" t="s">
        <v>2147</v>
      </c>
      <c r="CJ487" t="s">
        <v>2146</v>
      </c>
      <c r="CN487" s="1" t="e">
        <f>CE487-#REF!</f>
        <v>#REF!</v>
      </c>
      <c r="CP487" s="44"/>
      <c r="CQ487" s="144"/>
    </row>
    <row r="488" spans="1:95" ht="24.95" customHeight="1">
      <c r="A488" s="325">
        <v>3</v>
      </c>
      <c r="B488" s="326" t="s">
        <v>1478</v>
      </c>
      <c r="C488" s="327"/>
      <c r="D488" s="327"/>
      <c r="E488" s="327"/>
      <c r="F488" s="328"/>
      <c r="G488" s="329"/>
      <c r="H488" s="328"/>
      <c r="I488" s="330"/>
      <c r="J488" s="331"/>
      <c r="K488" s="331"/>
      <c r="L488" s="332"/>
      <c r="M488" s="332"/>
      <c r="N488" s="333">
        <v>68406.716</v>
      </c>
      <c r="O488" s="333">
        <v>68406.716</v>
      </c>
      <c r="P488" s="333">
        <v>0</v>
      </c>
      <c r="Q488" s="333">
        <v>0</v>
      </c>
      <c r="R488" s="334">
        <f>44511+23895.716</f>
        <v>68406.716</v>
      </c>
      <c r="S488" s="334">
        <f>44511+23895.716</f>
        <v>68406.716</v>
      </c>
      <c r="T488" s="334"/>
      <c r="U488" s="333"/>
      <c r="V488" s="333">
        <f t="shared" si="351"/>
        <v>0</v>
      </c>
      <c r="W488" s="333">
        <f t="shared" si="351"/>
        <v>0</v>
      </c>
      <c r="X488" s="333">
        <f t="shared" si="351"/>
        <v>0</v>
      </c>
      <c r="Y488" s="333">
        <f t="shared" si="351"/>
        <v>0</v>
      </c>
      <c r="Z488" s="333"/>
      <c r="AA488" s="333"/>
      <c r="AB488" s="333"/>
      <c r="AC488" s="333"/>
      <c r="AD488" s="333"/>
      <c r="AE488" s="333"/>
      <c r="AF488" s="333"/>
      <c r="AG488" s="333"/>
      <c r="AH488" s="333"/>
      <c r="AI488" s="333"/>
      <c r="AJ488" s="333"/>
      <c r="AK488" s="333"/>
      <c r="AL488" s="333"/>
      <c r="AM488" s="333"/>
      <c r="AN488" s="333"/>
      <c r="AO488" s="333"/>
      <c r="AP488" s="333"/>
      <c r="AQ488" s="333"/>
      <c r="AR488" s="333"/>
      <c r="AS488" s="333"/>
      <c r="AT488" s="333"/>
      <c r="AU488" s="333"/>
      <c r="AV488" s="333"/>
      <c r="AW488" s="333"/>
      <c r="AX488" s="335"/>
      <c r="AY488" s="333"/>
      <c r="AZ488" s="333"/>
      <c r="BA488" s="333"/>
      <c r="BB488" s="333"/>
      <c r="BC488" s="333"/>
      <c r="BD488" s="333"/>
      <c r="BE488" s="333"/>
      <c r="BF488" s="129">
        <f t="shared" si="323"/>
        <v>0</v>
      </c>
      <c r="BG488" s="129">
        <f t="shared" si="323"/>
        <v>0</v>
      </c>
      <c r="BH488" s="129"/>
      <c r="BI488" s="129"/>
      <c r="BJ488" s="129">
        <f t="shared" si="314"/>
        <v>0</v>
      </c>
      <c r="BK488" s="129">
        <f t="shared" si="314"/>
        <v>0</v>
      </c>
      <c r="BL488" s="333"/>
      <c r="BM488" s="333"/>
      <c r="BN488" s="333">
        <f t="shared" si="352"/>
        <v>68406.716</v>
      </c>
      <c r="BO488" s="333">
        <f t="shared" si="352"/>
        <v>68406.716</v>
      </c>
      <c r="BP488" s="333">
        <f t="shared" si="352"/>
        <v>0</v>
      </c>
      <c r="BQ488" s="333">
        <f t="shared" si="352"/>
        <v>0</v>
      </c>
      <c r="BR488" s="333">
        <f>68406.716-35661</f>
        <v>32745.716</v>
      </c>
      <c r="BS488" s="333">
        <f>68406.716-35661</f>
        <v>32745.716</v>
      </c>
      <c r="BT488" s="333">
        <v>0</v>
      </c>
      <c r="BU488" s="333">
        <v>0</v>
      </c>
      <c r="BV488" s="407"/>
      <c r="BW488" s="407"/>
      <c r="BX488" s="407">
        <v>0</v>
      </c>
      <c r="BY488" s="407">
        <v>0</v>
      </c>
      <c r="BZ488" s="407">
        <v>20525</v>
      </c>
      <c r="CA488" s="407">
        <v>20525</v>
      </c>
      <c r="CB488" s="407">
        <v>0</v>
      </c>
      <c r="CC488" s="407">
        <v>0</v>
      </c>
      <c r="CD488" s="407">
        <f>IF(CA488&gt;BW488,CA488-BW488,0)</f>
        <v>20525</v>
      </c>
      <c r="CE488" s="407">
        <f>IF(CA488&lt;BW488,BW488-CA488,0)</f>
        <v>0</v>
      </c>
      <c r="CF488" s="336"/>
      <c r="CH488" t="s">
        <v>1538</v>
      </c>
      <c r="CI488" t="s">
        <v>1220</v>
      </c>
      <c r="CJ488" t="s">
        <v>2146</v>
      </c>
      <c r="CN488" s="1" t="e">
        <f>CE488-#REF!</f>
        <v>#REF!</v>
      </c>
      <c r="CP488" s="44"/>
      <c r="CQ488" s="144"/>
    </row>
    <row r="490" spans="1:95" ht="28.15" customHeight="1">
      <c r="O490" s="1"/>
    </row>
  </sheetData>
  <mergeCells count="136">
    <mergeCell ref="CD5:CE5"/>
    <mergeCell ref="AD5:AG5"/>
    <mergeCell ref="AH5:AK5"/>
    <mergeCell ref="AL5:AO5"/>
    <mergeCell ref="AQ7:AS7"/>
    <mergeCell ref="AT7:AT9"/>
    <mergeCell ref="AF8:AF9"/>
    <mergeCell ref="AG8:AG9"/>
    <mergeCell ref="A1:CF1"/>
    <mergeCell ref="A2:CF2"/>
    <mergeCell ref="A5:A9"/>
    <mergeCell ref="B5:B9"/>
    <mergeCell ref="C5:C9"/>
    <mergeCell ref="D5:D9"/>
    <mergeCell ref="E5:E9"/>
    <mergeCell ref="F5:F9"/>
    <mergeCell ref="G5:G9"/>
    <mergeCell ref="H5:H9"/>
    <mergeCell ref="CF5:CF9"/>
    <mergeCell ref="I6:I9"/>
    <mergeCell ref="J6:J9"/>
    <mergeCell ref="K6:K9"/>
    <mergeCell ref="L6:L9"/>
    <mergeCell ref="M6:M9"/>
    <mergeCell ref="N6:N9"/>
    <mergeCell ref="O6:Q6"/>
    <mergeCell ref="R6:R9"/>
    <mergeCell ref="S6:U6"/>
    <mergeCell ref="N5:Q5"/>
    <mergeCell ref="R5:U5"/>
    <mergeCell ref="V5:Y5"/>
    <mergeCell ref="Z5:AC5"/>
    <mergeCell ref="T7:U7"/>
    <mergeCell ref="W7:W9"/>
    <mergeCell ref="X7:Y7"/>
    <mergeCell ref="AB7:AC7"/>
    <mergeCell ref="AH6:AH9"/>
    <mergeCell ref="X8:X9"/>
    <mergeCell ref="Y8:Y9"/>
    <mergeCell ref="AB8:AB9"/>
    <mergeCell ref="AC8:AC9"/>
    <mergeCell ref="BF5:BM5"/>
    <mergeCell ref="BN5:BQ5"/>
    <mergeCell ref="BR5:BU5"/>
    <mergeCell ref="BV5:BY5"/>
    <mergeCell ref="AJ8:AJ9"/>
    <mergeCell ref="AK8:AK9"/>
    <mergeCell ref="AN8:AN9"/>
    <mergeCell ref="AO8:AO9"/>
    <mergeCell ref="BP7:BQ7"/>
    <mergeCell ref="BS7:BS9"/>
    <mergeCell ref="BT7:BU7"/>
    <mergeCell ref="BK8:BK9"/>
    <mergeCell ref="BL8:BM8"/>
    <mergeCell ref="BN6:BN9"/>
    <mergeCell ref="BO6:BQ6"/>
    <mergeCell ref="BR6:BR9"/>
    <mergeCell ref="AU7:AW7"/>
    <mergeCell ref="AY7:AY9"/>
    <mergeCell ref="AQ8:AQ9"/>
    <mergeCell ref="BZ5:CC5"/>
    <mergeCell ref="AV8:AW8"/>
    <mergeCell ref="AX6:AX9"/>
    <mergeCell ref="AY6:BA6"/>
    <mergeCell ref="AZ7:BA7"/>
    <mergeCell ref="BJ7:BJ9"/>
    <mergeCell ref="BB6:BB9"/>
    <mergeCell ref="BC6:BE6"/>
    <mergeCell ref="BF6:BI6"/>
    <mergeCell ref="BJ6:BM6"/>
    <mergeCell ref="BC7:BC9"/>
    <mergeCell ref="BD7:BE7"/>
    <mergeCell ref="BF7:BF9"/>
    <mergeCell ref="BG7:BI7"/>
    <mergeCell ref="BU8:BU9"/>
    <mergeCell ref="AP5:AW5"/>
    <mergeCell ref="AX5:BA5"/>
    <mergeCell ref="BB5:BE5"/>
    <mergeCell ref="AP6:AS6"/>
    <mergeCell ref="AP7:AP9"/>
    <mergeCell ref="CA7:CA9"/>
    <mergeCell ref="CB7:CC7"/>
    <mergeCell ref="BK7:BM7"/>
    <mergeCell ref="BO7:BO9"/>
    <mergeCell ref="AE7:AE9"/>
    <mergeCell ref="AF7:AG7"/>
    <mergeCell ref="O7:O9"/>
    <mergeCell ref="P7:Q7"/>
    <mergeCell ref="S7:S9"/>
    <mergeCell ref="P8:P9"/>
    <mergeCell ref="Q8:Q9"/>
    <mergeCell ref="T8:T9"/>
    <mergeCell ref="U8:U9"/>
    <mergeCell ref="AR8:AS8"/>
    <mergeCell ref="AU8:AU9"/>
    <mergeCell ref="AI6:AK6"/>
    <mergeCell ref="AL6:AL9"/>
    <mergeCell ref="AM6:AO6"/>
    <mergeCell ref="A3:CF3"/>
    <mergeCell ref="BX8:BX9"/>
    <mergeCell ref="BY8:BY9"/>
    <mergeCell ref="CB8:CB9"/>
    <mergeCell ref="CC8:CC9"/>
    <mergeCell ref="I5:K5"/>
    <mergeCell ref="L5:M5"/>
    <mergeCell ref="AT6:AW6"/>
    <mergeCell ref="AI7:AI9"/>
    <mergeCell ref="AJ7:AK7"/>
    <mergeCell ref="AM7:AM9"/>
    <mergeCell ref="AN7:AO7"/>
    <mergeCell ref="V6:V9"/>
    <mergeCell ref="W6:Y6"/>
    <mergeCell ref="Z6:Z9"/>
    <mergeCell ref="AA6:AC6"/>
    <mergeCell ref="AD6:AD9"/>
    <mergeCell ref="AE6:AG6"/>
    <mergeCell ref="AA7:AA9"/>
    <mergeCell ref="CL8:CM8"/>
    <mergeCell ref="AZ8:AZ9"/>
    <mergeCell ref="BA8:BA9"/>
    <mergeCell ref="BD8:BD9"/>
    <mergeCell ref="BE8:BE9"/>
    <mergeCell ref="BG8:BG9"/>
    <mergeCell ref="BH8:BI8"/>
    <mergeCell ref="BP8:BP9"/>
    <mergeCell ref="BQ8:BQ9"/>
    <mergeCell ref="BZ6:BZ9"/>
    <mergeCell ref="CA6:CC6"/>
    <mergeCell ref="CD6:CD9"/>
    <mergeCell ref="CE6:CE9"/>
    <mergeCell ref="BS6:BU6"/>
    <mergeCell ref="BV6:BV9"/>
    <mergeCell ref="BW6:BY6"/>
    <mergeCell ref="BW7:BW9"/>
    <mergeCell ref="BX7:BY7"/>
    <mergeCell ref="BT8:BT9"/>
  </mergeCells>
  <dataValidations disablePrompts="1" count="9">
    <dataValidation allowBlank="1" showInputMessage="1" showErrorMessage="1" promptTitle="Bồi thường tại Bùng binh" prompt="Bồi thường tại Bùng binh" sqref="AA65"/>
    <dataValidation allowBlank="1" showInputMessage="1" showErrorMessage="1" promptTitle="TB số 68a/TB-HĐND ngày 05/12/201" prompt="Bổ sung 4.600 triệu đồng từ nguồn thu XSKT" sqref="S458"/>
    <dataValidation allowBlank="1" showInputMessage="1" showErrorMessage="1" promptTitle="TB số 38/TB-HĐND ngày 29/6/2017" prompt="Bổ sung từ nguồn cân đối 30.000 triệu đồng, phần còn lại huy động các nguồn họp ppháp khác" sqref="S325:S326"/>
    <dataValidation allowBlank="1" showInputMessage="1" showErrorMessage="1" promptTitle="TB 68a/TB-HĐND ngày 05/12/2017" prompt="Bổ sung kế hoạch 33.660 triệu đồng" sqref="S324"/>
    <dataValidation allowBlank="1" showInputMessage="1" showErrorMessage="1" promptTitle="TB số 07/TB-HĐND ngày 24/02/2017" prompt="Bổ sung 88.000 triệu đồng từ số vốn đã bố trí cho Cầu số 2 chuyển sang" sqref="S281"/>
    <dataValidation allowBlank="1" showInputMessage="1" showErrorMessage="1" promptTitle="TB số 07/TB-HĐND ngày 24/02/2017" prompt="Điều chuyển 88.000 triệu đồng sang Cầu số 3" sqref="S280"/>
    <dataValidation allowBlank="1" showInputMessage="1" showErrorMessage="1" promptTitle="TB 68a/TB-HĐND ngày 05/12/2017" prompt="Bổ sung kế hoạch trung hạn 4.207 triệu đồng" sqref="R160:S160"/>
    <dataValidation allowBlank="1" showInputMessage="1" showErrorMessage="1" promptTitle="TB 44/TB-HĐND ngay 17/8/2017" prompt="Bổ sung 15.036 trđ" sqref="S155"/>
    <dataValidation allowBlank="1" showInputMessage="1" showErrorMessage="1" promptTitle="TB 47/TB-HĐND ngay 07/9/2017" prompt="Bổ sung kế hoạch trung hạn 7.600 triệu đồng" sqref="S72"/>
  </dataValidations>
  <pageMargins left="0.59055118110236227" right="0.39370078740157483" top="0.78740157480314965" bottom="0.59055118110236227" header="0.31496062992125984" footer="0.31496062992125984"/>
  <pageSetup paperSize="9" scale="56" fitToHeight="0" orientation="landscape" useFirstPageNumber="1" r:id="rId1"/>
  <headerFooter>
    <oddFooter>&amp;R&amp;P/&amp;N</oddFooter>
  </headerFooter>
  <ignoredErrors>
    <ignoredError sqref="BV484:CE484 BV478:CC478" formulaRange="1"/>
    <ignoredError sqref="CD478:CE478"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
  <sheetViews>
    <sheetView zoomScale="85" zoomScaleNormal="85" workbookViewId="0">
      <selection activeCell="A17" sqref="A17"/>
    </sheetView>
  </sheetViews>
  <sheetFormatPr defaultRowHeight="15"/>
  <cols>
    <col min="1" max="1" width="4" customWidth="1"/>
    <col min="2" max="2" width="15.28515625" bestFit="1" customWidth="1"/>
    <col min="13" max="13" width="7.42578125" customWidth="1"/>
    <col min="14" max="14" width="7.85546875" customWidth="1"/>
  </cols>
  <sheetData>
    <row r="1" spans="1:22" ht="18.75">
      <c r="A1" s="466" t="s">
        <v>2232</v>
      </c>
      <c r="B1" s="466"/>
      <c r="C1" s="466"/>
      <c r="D1" s="466"/>
      <c r="E1" s="466"/>
      <c r="F1" s="466"/>
      <c r="G1" s="466"/>
      <c r="H1" s="466"/>
      <c r="I1" s="466"/>
      <c r="J1" s="466"/>
      <c r="K1" s="466"/>
      <c r="L1" s="466"/>
      <c r="M1" s="466"/>
      <c r="N1" s="466"/>
      <c r="O1" s="466"/>
      <c r="P1" s="466"/>
      <c r="Q1" s="466"/>
      <c r="R1" s="466"/>
      <c r="S1" s="466"/>
      <c r="T1" s="466"/>
      <c r="U1" s="466"/>
    </row>
    <row r="2" spans="1:22" ht="23.45" customHeight="1">
      <c r="A2" s="467" t="s">
        <v>2148</v>
      </c>
      <c r="B2" s="467"/>
      <c r="C2" s="467"/>
      <c r="D2" s="467"/>
      <c r="E2" s="467"/>
      <c r="F2" s="467"/>
      <c r="G2" s="467"/>
      <c r="H2" s="467"/>
      <c r="I2" s="467"/>
      <c r="J2" s="467"/>
      <c r="K2" s="467"/>
      <c r="L2" s="467"/>
      <c r="M2" s="467"/>
      <c r="N2" s="467"/>
      <c r="O2" s="467"/>
      <c r="P2" s="467"/>
      <c r="Q2" s="467"/>
      <c r="R2" s="467"/>
      <c r="S2" s="467"/>
      <c r="T2" s="467"/>
      <c r="U2" s="467"/>
    </row>
    <row r="3" spans="1:22" ht="18.75">
      <c r="A3" s="476" t="s">
        <v>2230</v>
      </c>
      <c r="B3" s="476"/>
      <c r="C3" s="476"/>
      <c r="D3" s="476"/>
      <c r="E3" s="476"/>
      <c r="F3" s="476"/>
      <c r="G3" s="476"/>
      <c r="H3" s="476"/>
      <c r="I3" s="476"/>
      <c r="J3" s="476"/>
      <c r="K3" s="476"/>
      <c r="L3" s="476"/>
      <c r="M3" s="476"/>
      <c r="N3" s="476"/>
      <c r="O3" s="476"/>
      <c r="P3" s="476"/>
      <c r="Q3" s="476"/>
      <c r="R3" s="476"/>
      <c r="S3" s="476"/>
      <c r="T3" s="476"/>
      <c r="U3" s="476"/>
    </row>
    <row r="4" spans="1:22">
      <c r="A4" s="216"/>
      <c r="B4" s="216"/>
      <c r="C4" s="216"/>
      <c r="D4" s="216"/>
      <c r="E4" s="216"/>
      <c r="F4" s="216"/>
      <c r="G4" s="216"/>
      <c r="H4" s="216"/>
      <c r="I4" s="216"/>
      <c r="J4" s="216"/>
      <c r="K4" s="216"/>
      <c r="L4" s="216"/>
      <c r="M4" s="216"/>
      <c r="N4" s="216"/>
      <c r="O4" s="216"/>
      <c r="P4" s="216"/>
      <c r="Q4" s="216"/>
      <c r="R4" s="216"/>
      <c r="S4" s="468" t="s">
        <v>19</v>
      </c>
      <c r="T4" s="468"/>
      <c r="U4" s="468"/>
    </row>
    <row r="5" spans="1:22" ht="21.95" customHeight="1">
      <c r="A5" s="469" t="s">
        <v>0</v>
      </c>
      <c r="B5" s="469" t="s">
        <v>1203</v>
      </c>
      <c r="C5" s="470" t="s">
        <v>5</v>
      </c>
      <c r="D5" s="463" t="s">
        <v>2149</v>
      </c>
      <c r="E5" s="464"/>
      <c r="F5" s="464"/>
      <c r="G5" s="464"/>
      <c r="H5" s="464"/>
      <c r="I5" s="464"/>
      <c r="J5" s="464"/>
      <c r="K5" s="464"/>
      <c r="L5" s="464"/>
      <c r="M5" s="464"/>
      <c r="N5" s="464"/>
      <c r="O5" s="464"/>
      <c r="P5" s="465"/>
      <c r="Q5" s="473" t="s">
        <v>2150</v>
      </c>
      <c r="R5" s="459" t="s">
        <v>2151</v>
      </c>
      <c r="S5" s="459"/>
      <c r="T5" s="459"/>
      <c r="U5" s="469" t="s">
        <v>4</v>
      </c>
    </row>
    <row r="6" spans="1:22" ht="21.95" customHeight="1">
      <c r="A6" s="469"/>
      <c r="B6" s="469"/>
      <c r="C6" s="471"/>
      <c r="D6" s="459" t="s">
        <v>2152</v>
      </c>
      <c r="E6" s="463" t="s">
        <v>20</v>
      </c>
      <c r="F6" s="464"/>
      <c r="G6" s="464"/>
      <c r="H6" s="464"/>
      <c r="I6" s="464"/>
      <c r="J6" s="464"/>
      <c r="K6" s="464"/>
      <c r="L6" s="464"/>
      <c r="M6" s="464"/>
      <c r="N6" s="464"/>
      <c r="O6" s="464"/>
      <c r="P6" s="465"/>
      <c r="Q6" s="474"/>
      <c r="R6" s="459" t="s">
        <v>2152</v>
      </c>
      <c r="S6" s="459" t="s">
        <v>20</v>
      </c>
      <c r="T6" s="459"/>
      <c r="U6" s="469"/>
    </row>
    <row r="7" spans="1:22" ht="21.95" customHeight="1">
      <c r="A7" s="469"/>
      <c r="B7" s="469"/>
      <c r="C7" s="471"/>
      <c r="D7" s="459"/>
      <c r="E7" s="459" t="s">
        <v>1537</v>
      </c>
      <c r="F7" s="459" t="s">
        <v>2153</v>
      </c>
      <c r="G7" s="459" t="s">
        <v>1550</v>
      </c>
      <c r="H7" s="459" t="s">
        <v>2154</v>
      </c>
      <c r="I7" s="459" t="s">
        <v>2155</v>
      </c>
      <c r="J7" s="459" t="s">
        <v>1556</v>
      </c>
      <c r="K7" s="459" t="s">
        <v>2156</v>
      </c>
      <c r="L7" s="459" t="s">
        <v>2157</v>
      </c>
      <c r="M7" s="459" t="s">
        <v>20</v>
      </c>
      <c r="N7" s="459"/>
      <c r="O7" s="459"/>
      <c r="P7" s="459"/>
      <c r="Q7" s="474"/>
      <c r="R7" s="459"/>
      <c r="S7" s="460" t="s">
        <v>1556</v>
      </c>
      <c r="T7" s="460" t="s">
        <v>2158</v>
      </c>
      <c r="U7" s="469"/>
    </row>
    <row r="8" spans="1:22" ht="105.95" customHeight="1">
      <c r="A8" s="469"/>
      <c r="B8" s="469"/>
      <c r="C8" s="472"/>
      <c r="D8" s="459"/>
      <c r="E8" s="459"/>
      <c r="F8" s="459"/>
      <c r="G8" s="459"/>
      <c r="H8" s="459"/>
      <c r="I8" s="459"/>
      <c r="J8" s="459"/>
      <c r="K8" s="459"/>
      <c r="L8" s="459"/>
      <c r="M8" s="338" t="s">
        <v>2159</v>
      </c>
      <c r="N8" s="338" t="s">
        <v>2160</v>
      </c>
      <c r="O8" s="338" t="s">
        <v>2161</v>
      </c>
      <c r="P8" s="338" t="s">
        <v>2162</v>
      </c>
      <c r="Q8" s="475"/>
      <c r="R8" s="459"/>
      <c r="S8" s="461"/>
      <c r="T8" s="461"/>
      <c r="U8" s="469"/>
    </row>
    <row r="9" spans="1:22" ht="28.15" customHeight="1">
      <c r="A9" s="339"/>
      <c r="B9" s="339" t="s">
        <v>5</v>
      </c>
      <c r="C9" s="340">
        <f>SUM(C10:C19)</f>
        <v>1741062.5079999999</v>
      </c>
      <c r="D9" s="340">
        <f>SUM(E9:L9)</f>
        <v>1198152.5079999999</v>
      </c>
      <c r="E9" s="340">
        <f>SUM(E10:E19)</f>
        <v>430350</v>
      </c>
      <c r="F9" s="340">
        <f t="shared" ref="F9:T9" si="0">SUM(F10:F19)</f>
        <v>150000</v>
      </c>
      <c r="G9" s="340">
        <f t="shared" si="0"/>
        <v>65000</v>
      </c>
      <c r="H9" s="340">
        <f t="shared" si="0"/>
        <v>9998.1999999999989</v>
      </c>
      <c r="I9" s="340">
        <f t="shared" si="0"/>
        <v>17000</v>
      </c>
      <c r="J9" s="340">
        <f t="shared" si="0"/>
        <v>79160</v>
      </c>
      <c r="K9" s="340">
        <f t="shared" si="0"/>
        <v>208600</v>
      </c>
      <c r="L9" s="340">
        <f t="shared" si="0"/>
        <v>238044.30800000002</v>
      </c>
      <c r="M9" s="340">
        <f>SUM(M10:M19)</f>
        <v>1687</v>
      </c>
      <c r="N9" s="340">
        <f t="shared" ref="N9:P9" si="1">SUM(N10:N19)</f>
        <v>10000</v>
      </c>
      <c r="O9" s="340">
        <f t="shared" si="1"/>
        <v>219164.30800000002</v>
      </c>
      <c r="P9" s="340">
        <f t="shared" si="1"/>
        <v>7193</v>
      </c>
      <c r="Q9" s="340">
        <f t="shared" si="0"/>
        <v>449300</v>
      </c>
      <c r="R9" s="340">
        <f t="shared" si="0"/>
        <v>93610</v>
      </c>
      <c r="S9" s="340">
        <f t="shared" si="0"/>
        <v>66455</v>
      </c>
      <c r="T9" s="340">
        <f t="shared" si="0"/>
        <v>27155</v>
      </c>
      <c r="U9" s="341"/>
      <c r="V9" s="1"/>
    </row>
    <row r="10" spans="1:22" ht="28.15" customHeight="1">
      <c r="A10" s="342">
        <v>1</v>
      </c>
      <c r="B10" s="343" t="s">
        <v>27</v>
      </c>
      <c r="C10" s="107">
        <f t="shared" ref="C10:C19" si="2">D10+Q10+R10</f>
        <v>443296.2</v>
      </c>
      <c r="D10" s="107">
        <f>SUM(E10:L10)</f>
        <v>251976.2</v>
      </c>
      <c r="E10" s="107">
        <v>87900</v>
      </c>
      <c r="F10" s="107">
        <v>100000</v>
      </c>
      <c r="G10" s="107"/>
      <c r="H10" s="107">
        <v>373.2</v>
      </c>
      <c r="I10" s="107"/>
      <c r="J10" s="107">
        <v>16170</v>
      </c>
      <c r="K10" s="107">
        <v>20000</v>
      </c>
      <c r="L10" s="107">
        <f>SUM(M10:P10)</f>
        <v>27533</v>
      </c>
      <c r="M10" s="107">
        <v>33</v>
      </c>
      <c r="N10" s="107">
        <v>2500</v>
      </c>
      <c r="O10" s="107">
        <v>25000</v>
      </c>
      <c r="P10" s="107"/>
      <c r="Q10" s="107">
        <v>177750</v>
      </c>
      <c r="R10" s="107">
        <f>SUM(S10:T10)</f>
        <v>13570</v>
      </c>
      <c r="S10" s="107">
        <v>13570</v>
      </c>
      <c r="T10" s="107"/>
      <c r="U10" s="343"/>
    </row>
    <row r="11" spans="1:22" ht="28.15" customHeight="1">
      <c r="A11" s="342">
        <v>2</v>
      </c>
      <c r="B11" s="343" t="s">
        <v>28</v>
      </c>
      <c r="C11" s="107">
        <f t="shared" si="2"/>
        <v>128668</v>
      </c>
      <c r="D11" s="107">
        <f t="shared" ref="D11:D19" si="3">SUM(E11:L11)</f>
        <v>96393</v>
      </c>
      <c r="E11" s="107">
        <v>37240</v>
      </c>
      <c r="F11" s="107"/>
      <c r="G11" s="107"/>
      <c r="H11" s="107">
        <v>400</v>
      </c>
      <c r="I11" s="107">
        <v>3500</v>
      </c>
      <c r="J11" s="107">
        <v>6850</v>
      </c>
      <c r="K11" s="107">
        <v>20000</v>
      </c>
      <c r="L11" s="107">
        <f t="shared" ref="L11:L19" si="4">SUM(M11:P11)</f>
        <v>28403</v>
      </c>
      <c r="M11" s="107">
        <v>153</v>
      </c>
      <c r="N11" s="107">
        <v>3250</v>
      </c>
      <c r="O11" s="107">
        <v>25000</v>
      </c>
      <c r="P11" s="107"/>
      <c r="Q11" s="107">
        <v>19750</v>
      </c>
      <c r="R11" s="107">
        <f t="shared" ref="R11:R19" si="5">SUM(S11:T11)</f>
        <v>12525</v>
      </c>
      <c r="S11" s="107">
        <v>5755</v>
      </c>
      <c r="T11" s="107">
        <v>6770</v>
      </c>
      <c r="U11" s="343"/>
    </row>
    <row r="12" spans="1:22" ht="28.15" customHeight="1">
      <c r="A12" s="342">
        <v>3</v>
      </c>
      <c r="B12" s="343" t="s">
        <v>31</v>
      </c>
      <c r="C12" s="107">
        <f t="shared" si="2"/>
        <v>127637.5</v>
      </c>
      <c r="D12" s="107">
        <f t="shared" si="3"/>
        <v>101207.5</v>
      </c>
      <c r="E12" s="107">
        <v>39050</v>
      </c>
      <c r="F12" s="107"/>
      <c r="G12" s="107"/>
      <c r="H12" s="107">
        <v>1402.5</v>
      </c>
      <c r="I12" s="107">
        <v>3500</v>
      </c>
      <c r="J12" s="107">
        <v>7180</v>
      </c>
      <c r="K12" s="107">
        <v>21000</v>
      </c>
      <c r="L12" s="107">
        <f t="shared" si="4"/>
        <v>29075</v>
      </c>
      <c r="M12" s="107">
        <v>153</v>
      </c>
      <c r="N12" s="107">
        <v>1500</v>
      </c>
      <c r="O12" s="107">
        <v>25000</v>
      </c>
      <c r="P12" s="107">
        <v>2422</v>
      </c>
      <c r="Q12" s="107">
        <v>20400</v>
      </c>
      <c r="R12" s="107">
        <f t="shared" si="5"/>
        <v>6030</v>
      </c>
      <c r="S12" s="107">
        <v>6030</v>
      </c>
      <c r="T12" s="107"/>
      <c r="U12" s="343"/>
    </row>
    <row r="13" spans="1:22" ht="28.15" customHeight="1">
      <c r="A13" s="342">
        <v>4</v>
      </c>
      <c r="B13" s="343" t="s">
        <v>33</v>
      </c>
      <c r="C13" s="107">
        <f t="shared" si="2"/>
        <v>110925.308</v>
      </c>
      <c r="D13" s="107">
        <f t="shared" si="3"/>
        <v>98515.308000000005</v>
      </c>
      <c r="E13" s="107">
        <v>42140</v>
      </c>
      <c r="F13" s="107"/>
      <c r="G13" s="107"/>
      <c r="H13" s="107">
        <v>981</v>
      </c>
      <c r="I13" s="107"/>
      <c r="J13" s="107">
        <v>7750</v>
      </c>
      <c r="K13" s="107">
        <v>20000</v>
      </c>
      <c r="L13" s="107">
        <f t="shared" si="4"/>
        <v>27644.308000000001</v>
      </c>
      <c r="M13" s="107">
        <v>480</v>
      </c>
      <c r="N13" s="107"/>
      <c r="O13" s="107">
        <v>27164.308000000001</v>
      </c>
      <c r="P13" s="107"/>
      <c r="Q13" s="107">
        <v>5900</v>
      </c>
      <c r="R13" s="107">
        <f t="shared" si="5"/>
        <v>6510</v>
      </c>
      <c r="S13" s="107">
        <v>6510</v>
      </c>
      <c r="T13" s="107"/>
      <c r="U13" s="343"/>
    </row>
    <row r="14" spans="1:22" ht="28.15" customHeight="1">
      <c r="A14" s="342">
        <v>5</v>
      </c>
      <c r="B14" s="343" t="s">
        <v>34</v>
      </c>
      <c r="C14" s="107">
        <f t="shared" si="2"/>
        <v>229367.2</v>
      </c>
      <c r="D14" s="107">
        <f t="shared" si="3"/>
        <v>143207.20000000001</v>
      </c>
      <c r="E14" s="107">
        <v>36020</v>
      </c>
      <c r="F14" s="107">
        <v>25000</v>
      </c>
      <c r="G14" s="107">
        <v>25000</v>
      </c>
      <c r="H14" s="107">
        <v>434.20000000000005</v>
      </c>
      <c r="I14" s="107">
        <v>3500</v>
      </c>
      <c r="J14" s="107">
        <v>6630</v>
      </c>
      <c r="K14" s="107">
        <v>20000</v>
      </c>
      <c r="L14" s="107">
        <f t="shared" si="4"/>
        <v>26623</v>
      </c>
      <c r="M14" s="107">
        <v>68</v>
      </c>
      <c r="N14" s="107">
        <v>1000</v>
      </c>
      <c r="O14" s="107">
        <v>25000</v>
      </c>
      <c r="P14" s="107">
        <v>555</v>
      </c>
      <c r="Q14" s="107">
        <v>80600</v>
      </c>
      <c r="R14" s="107">
        <f t="shared" si="5"/>
        <v>5560</v>
      </c>
      <c r="S14" s="107">
        <v>5560</v>
      </c>
      <c r="T14" s="107"/>
      <c r="U14" s="343"/>
    </row>
    <row r="15" spans="1:22" ht="28.15" customHeight="1">
      <c r="A15" s="342">
        <v>6</v>
      </c>
      <c r="B15" s="343" t="s">
        <v>36</v>
      </c>
      <c r="C15" s="107">
        <f t="shared" si="2"/>
        <v>131920</v>
      </c>
      <c r="D15" s="107">
        <f t="shared" si="3"/>
        <v>110580</v>
      </c>
      <c r="E15" s="107">
        <v>44550</v>
      </c>
      <c r="F15" s="107"/>
      <c r="G15" s="107">
        <v>15000.000000000002</v>
      </c>
      <c r="H15" s="107">
        <v>2000</v>
      </c>
      <c r="I15" s="107">
        <v>3800</v>
      </c>
      <c r="J15" s="107">
        <v>8190</v>
      </c>
      <c r="K15" s="107">
        <v>20000</v>
      </c>
      <c r="L15" s="107">
        <f t="shared" si="4"/>
        <v>17040</v>
      </c>
      <c r="M15" s="107">
        <v>406</v>
      </c>
      <c r="N15" s="107"/>
      <c r="O15" s="107">
        <v>15000</v>
      </c>
      <c r="P15" s="107">
        <v>1634</v>
      </c>
      <c r="Q15" s="107">
        <v>7500</v>
      </c>
      <c r="R15" s="107">
        <f t="shared" si="5"/>
        <v>13840</v>
      </c>
      <c r="S15" s="107">
        <v>6880</v>
      </c>
      <c r="T15" s="107">
        <v>6960</v>
      </c>
      <c r="U15" s="343"/>
    </row>
    <row r="16" spans="1:22" ht="28.15" customHeight="1">
      <c r="A16" s="342">
        <v>7</v>
      </c>
      <c r="B16" s="343" t="s">
        <v>37</v>
      </c>
      <c r="C16" s="107">
        <f t="shared" si="2"/>
        <v>136690.20000000001</v>
      </c>
      <c r="D16" s="107">
        <f t="shared" si="3"/>
        <v>100240.2</v>
      </c>
      <c r="E16" s="107">
        <v>41520</v>
      </c>
      <c r="F16" s="107"/>
      <c r="G16" s="107">
        <v>10000</v>
      </c>
      <c r="H16" s="107">
        <v>1130.2</v>
      </c>
      <c r="I16" s="107">
        <v>1700</v>
      </c>
      <c r="J16" s="107">
        <v>7640</v>
      </c>
      <c r="K16" s="107">
        <v>20000</v>
      </c>
      <c r="L16" s="107">
        <f t="shared" si="4"/>
        <v>18250</v>
      </c>
      <c r="M16" s="107">
        <v>160</v>
      </c>
      <c r="N16" s="107">
        <v>1250</v>
      </c>
      <c r="O16" s="107">
        <v>15000</v>
      </c>
      <c r="P16" s="107">
        <v>1840</v>
      </c>
      <c r="Q16" s="107">
        <v>23300</v>
      </c>
      <c r="R16" s="107">
        <f t="shared" si="5"/>
        <v>13150</v>
      </c>
      <c r="S16" s="107">
        <v>6410</v>
      </c>
      <c r="T16" s="107">
        <v>6740</v>
      </c>
      <c r="U16" s="343"/>
    </row>
    <row r="17" spans="1:21" ht="28.15" customHeight="1">
      <c r="A17" s="342">
        <v>8</v>
      </c>
      <c r="B17" s="343" t="s">
        <v>38</v>
      </c>
      <c r="C17" s="107">
        <f t="shared" si="2"/>
        <v>156066</v>
      </c>
      <c r="D17" s="107">
        <f t="shared" si="3"/>
        <v>106866</v>
      </c>
      <c r="E17" s="107">
        <v>31740</v>
      </c>
      <c r="F17" s="107"/>
      <c r="G17" s="107">
        <v>15000</v>
      </c>
      <c r="H17" s="107">
        <v>1685</v>
      </c>
      <c r="I17" s="107"/>
      <c r="J17" s="107">
        <v>5840</v>
      </c>
      <c r="K17" s="107">
        <v>27600</v>
      </c>
      <c r="L17" s="107">
        <f t="shared" si="4"/>
        <v>25001</v>
      </c>
      <c r="M17" s="107">
        <v>1</v>
      </c>
      <c r="N17" s="107"/>
      <c r="O17" s="107">
        <v>25000</v>
      </c>
      <c r="P17" s="107"/>
      <c r="Q17" s="107">
        <v>44300</v>
      </c>
      <c r="R17" s="107">
        <f t="shared" si="5"/>
        <v>4900</v>
      </c>
      <c r="S17" s="107">
        <v>4900</v>
      </c>
      <c r="T17" s="107"/>
      <c r="U17" s="343"/>
    </row>
    <row r="18" spans="1:21" ht="28.15" customHeight="1">
      <c r="A18" s="342">
        <v>9</v>
      </c>
      <c r="B18" s="343" t="s">
        <v>39</v>
      </c>
      <c r="C18" s="107">
        <f t="shared" si="2"/>
        <v>92606</v>
      </c>
      <c r="D18" s="107">
        <f t="shared" si="3"/>
        <v>79821</v>
      </c>
      <c r="E18" s="107">
        <v>31740</v>
      </c>
      <c r="F18" s="107"/>
      <c r="G18" s="107"/>
      <c r="H18" s="107">
        <v>601</v>
      </c>
      <c r="I18" s="107">
        <v>1000</v>
      </c>
      <c r="J18" s="107">
        <v>5840</v>
      </c>
      <c r="K18" s="107">
        <v>20000</v>
      </c>
      <c r="L18" s="107">
        <f t="shared" si="4"/>
        <v>20640</v>
      </c>
      <c r="M18" s="107">
        <v>140</v>
      </c>
      <c r="N18" s="107">
        <v>500</v>
      </c>
      <c r="O18" s="107">
        <v>20000</v>
      </c>
      <c r="P18" s="107"/>
      <c r="Q18" s="107">
        <v>1200</v>
      </c>
      <c r="R18" s="107">
        <f t="shared" si="5"/>
        <v>11585</v>
      </c>
      <c r="S18" s="107">
        <v>4900</v>
      </c>
      <c r="T18" s="107">
        <v>6685</v>
      </c>
      <c r="U18" s="343"/>
    </row>
    <row r="19" spans="1:21" ht="28.15" customHeight="1">
      <c r="A19" s="344">
        <v>10</v>
      </c>
      <c r="B19" s="345" t="s">
        <v>40</v>
      </c>
      <c r="C19" s="346">
        <f t="shared" si="2"/>
        <v>183886.1</v>
      </c>
      <c r="D19" s="346">
        <f t="shared" si="3"/>
        <v>109346.1</v>
      </c>
      <c r="E19" s="346">
        <v>38450</v>
      </c>
      <c r="F19" s="346">
        <v>25000</v>
      </c>
      <c r="G19" s="346"/>
      <c r="H19" s="346">
        <v>991.1</v>
      </c>
      <c r="I19" s="346"/>
      <c r="J19" s="346">
        <v>7070</v>
      </c>
      <c r="K19" s="346">
        <v>20000</v>
      </c>
      <c r="L19" s="346">
        <f t="shared" si="4"/>
        <v>17835</v>
      </c>
      <c r="M19" s="346">
        <v>93</v>
      </c>
      <c r="N19" s="346"/>
      <c r="O19" s="346">
        <v>17000</v>
      </c>
      <c r="P19" s="346">
        <v>742</v>
      </c>
      <c r="Q19" s="346">
        <v>68600</v>
      </c>
      <c r="R19" s="346">
        <f t="shared" si="5"/>
        <v>5940</v>
      </c>
      <c r="S19" s="346">
        <v>5940</v>
      </c>
      <c r="T19" s="346"/>
      <c r="U19" s="345"/>
    </row>
    <row r="20" spans="1:21">
      <c r="A20" s="347"/>
      <c r="B20" s="462"/>
      <c r="C20" s="462"/>
      <c r="D20" s="462"/>
      <c r="E20" s="462"/>
      <c r="F20" s="462"/>
      <c r="G20" s="462"/>
      <c r="H20" s="462"/>
      <c r="I20" s="462"/>
      <c r="J20" s="462"/>
      <c r="K20" s="462"/>
      <c r="L20" s="462"/>
      <c r="M20" s="462"/>
      <c r="N20" s="462"/>
      <c r="O20" s="462"/>
      <c r="P20" s="462"/>
      <c r="Q20" s="462"/>
      <c r="R20" s="462"/>
      <c r="S20" s="462"/>
      <c r="T20" s="462"/>
      <c r="U20" s="462"/>
    </row>
    <row r="21" spans="1:21" s="69" customFormat="1" ht="21.95" customHeight="1">
      <c r="B21" s="457" t="s">
        <v>2163</v>
      </c>
      <c r="C21" s="457"/>
      <c r="D21" s="457"/>
      <c r="E21" s="457"/>
      <c r="F21" s="457"/>
      <c r="G21" s="457"/>
      <c r="H21" s="457"/>
      <c r="I21" s="457"/>
      <c r="J21" s="457"/>
      <c r="K21" s="457"/>
      <c r="L21" s="457"/>
      <c r="M21" s="457"/>
      <c r="N21" s="457"/>
      <c r="O21" s="457"/>
      <c r="P21" s="457"/>
      <c r="Q21" s="457"/>
      <c r="R21" s="457"/>
      <c r="S21" s="457"/>
      <c r="T21" s="457"/>
      <c r="U21" s="457"/>
    </row>
    <row r="22" spans="1:21" s="69" customFormat="1" ht="21.95" customHeight="1">
      <c r="B22" s="458" t="s">
        <v>2164</v>
      </c>
      <c r="C22" s="458"/>
      <c r="D22" s="458"/>
      <c r="E22" s="458"/>
      <c r="F22" s="458"/>
      <c r="G22" s="458"/>
      <c r="H22" s="458"/>
      <c r="I22" s="458"/>
      <c r="J22" s="458"/>
      <c r="K22" s="458"/>
      <c r="L22" s="458"/>
      <c r="M22" s="458"/>
      <c r="N22" s="458"/>
      <c r="O22" s="458"/>
      <c r="P22" s="458"/>
      <c r="Q22" s="458"/>
      <c r="R22" s="458"/>
      <c r="S22" s="458"/>
      <c r="T22" s="458"/>
      <c r="U22" s="458"/>
    </row>
  </sheetData>
  <mergeCells count="29">
    <mergeCell ref="I7:I8"/>
    <mergeCell ref="J7:J8"/>
    <mergeCell ref="A1:U1"/>
    <mergeCell ref="A2:U2"/>
    <mergeCell ref="S4:U4"/>
    <mergeCell ref="A5:A8"/>
    <mergeCell ref="B5:B8"/>
    <mergeCell ref="C5:C8"/>
    <mergeCell ref="D5:P5"/>
    <mergeCell ref="Q5:Q8"/>
    <mergeCell ref="R5:T5"/>
    <mergeCell ref="U5:U8"/>
    <mergeCell ref="A3:U3"/>
    <mergeCell ref="B21:U21"/>
    <mergeCell ref="B22:U22"/>
    <mergeCell ref="K7:K8"/>
    <mergeCell ref="L7:L8"/>
    <mergeCell ref="M7:P7"/>
    <mergeCell ref="S7:S8"/>
    <mergeCell ref="T7:T8"/>
    <mergeCell ref="B20:U20"/>
    <mergeCell ref="D6:D8"/>
    <mergeCell ref="E6:P6"/>
    <mergeCell ref="R6:R8"/>
    <mergeCell ref="S6:T6"/>
    <mergeCell ref="E7:E8"/>
    <mergeCell ref="F7:F8"/>
    <mergeCell ref="G7:G8"/>
    <mergeCell ref="H7:H8"/>
  </mergeCells>
  <pageMargins left="0.59055118110236227" right="0.39370078740157483" top="0.78740157480314965" bottom="0.39370078740157483" header="0.31496062992125984" footer="0.31496062992125984"/>
  <pageSetup paperSize="9" scale="75" fitToHeight="0" orientation="landscape" r:id="rId1"/>
  <headerFooter>
    <oddFooter>&amp;R&amp;P/&amp;N</oddFooter>
  </headerFooter>
  <ignoredErrors>
    <ignoredError sqref="L10:L1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Zeros="0" zoomScale="85" zoomScaleNormal="85" workbookViewId="0">
      <selection activeCell="C5" sqref="C5:C8"/>
    </sheetView>
  </sheetViews>
  <sheetFormatPr defaultRowHeight="15" outlineLevelCol="1"/>
  <cols>
    <col min="1" max="1" width="5" customWidth="1"/>
    <col min="2" max="2" width="43.85546875" customWidth="1"/>
    <col min="3" max="3" width="20.28515625" customWidth="1"/>
    <col min="7" max="7" width="12.7109375" customWidth="1"/>
    <col min="8" max="9" width="7.7109375" customWidth="1"/>
    <col min="10" max="11" width="7.7109375" hidden="1" customWidth="1" outlineLevel="1"/>
    <col min="12" max="13" width="7.7109375" hidden="1" customWidth="1" outlineLevel="1" collapsed="1"/>
    <col min="14" max="34" width="7.7109375" hidden="1" customWidth="1" outlineLevel="1"/>
    <col min="35" max="35" width="7.7109375" hidden="1" customWidth="1" outlineLevel="1" collapsed="1"/>
    <col min="36" max="40" width="7.7109375" hidden="1" customWidth="1" outlineLevel="1"/>
    <col min="41" max="41" width="7.7109375" customWidth="1" collapsed="1"/>
    <col min="42" max="43" width="7.7109375" customWidth="1"/>
    <col min="44" max="44" width="12.5703125" customWidth="1"/>
  </cols>
  <sheetData>
    <row r="1" spans="1:46" ht="24.95" customHeight="1">
      <c r="A1" s="485" t="s">
        <v>2165</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row>
    <row r="2" spans="1:46" ht="38.25" customHeight="1">
      <c r="A2" s="486" t="s">
        <v>2166</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row>
    <row r="3" spans="1:46" ht="24" customHeight="1">
      <c r="A3" s="477" t="s">
        <v>2230</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row>
    <row r="4" spans="1:46" ht="24.95" customHeight="1">
      <c r="A4" s="348"/>
      <c r="B4" s="349"/>
      <c r="C4" s="348"/>
      <c r="D4" s="348"/>
      <c r="E4" s="348"/>
      <c r="F4" s="348"/>
      <c r="G4" s="348"/>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1" t="s">
        <v>2167</v>
      </c>
    </row>
    <row r="5" spans="1:46" ht="33" customHeight="1">
      <c r="A5" s="487" t="s">
        <v>2168</v>
      </c>
      <c r="B5" s="487" t="s">
        <v>2169</v>
      </c>
      <c r="C5" s="488" t="s">
        <v>1</v>
      </c>
      <c r="D5" s="487" t="s">
        <v>1445</v>
      </c>
      <c r="E5" s="487" t="s">
        <v>3</v>
      </c>
      <c r="F5" s="487" t="s">
        <v>2170</v>
      </c>
      <c r="G5" s="487" t="s">
        <v>57</v>
      </c>
      <c r="H5" s="487"/>
      <c r="I5" s="487"/>
      <c r="J5" s="478" t="s">
        <v>2171</v>
      </c>
      <c r="K5" s="478"/>
      <c r="L5" s="479" t="s">
        <v>2172</v>
      </c>
      <c r="M5" s="478" t="s">
        <v>1461</v>
      </c>
      <c r="N5" s="478"/>
      <c r="O5" s="478"/>
      <c r="P5" s="482" t="s">
        <v>2173</v>
      </c>
      <c r="Q5" s="483"/>
      <c r="R5" s="483"/>
      <c r="S5" s="483"/>
      <c r="T5" s="484"/>
      <c r="U5" s="482" t="s">
        <v>2174</v>
      </c>
      <c r="V5" s="483"/>
      <c r="W5" s="483"/>
      <c r="X5" s="483"/>
      <c r="Y5" s="483"/>
      <c r="Z5" s="483"/>
      <c r="AA5" s="483"/>
      <c r="AB5" s="483"/>
      <c r="AC5" s="484"/>
      <c r="AD5" s="482" t="s">
        <v>2175</v>
      </c>
      <c r="AE5" s="483"/>
      <c r="AF5" s="483"/>
      <c r="AG5" s="483"/>
      <c r="AH5" s="484"/>
      <c r="AI5" s="478" t="s">
        <v>2176</v>
      </c>
      <c r="AJ5" s="478"/>
      <c r="AK5" s="478"/>
      <c r="AL5" s="478" t="s">
        <v>2177</v>
      </c>
      <c r="AM5" s="478"/>
      <c r="AN5" s="478"/>
      <c r="AO5" s="478" t="s">
        <v>2178</v>
      </c>
      <c r="AP5" s="478"/>
      <c r="AQ5" s="478"/>
      <c r="AR5" s="487" t="s">
        <v>4</v>
      </c>
    </row>
    <row r="6" spans="1:46" ht="24.95" customHeight="1">
      <c r="A6" s="487"/>
      <c r="B6" s="487"/>
      <c r="C6" s="489"/>
      <c r="D6" s="487"/>
      <c r="E6" s="487"/>
      <c r="F6" s="487"/>
      <c r="G6" s="488" t="s">
        <v>2179</v>
      </c>
      <c r="H6" s="491" t="s">
        <v>20</v>
      </c>
      <c r="I6" s="492"/>
      <c r="J6" s="479" t="s">
        <v>5</v>
      </c>
      <c r="K6" s="479" t="s">
        <v>1512</v>
      </c>
      <c r="L6" s="481"/>
      <c r="M6" s="479" t="s">
        <v>5</v>
      </c>
      <c r="N6" s="478" t="s">
        <v>1512</v>
      </c>
      <c r="O6" s="478"/>
      <c r="P6" s="482" t="s">
        <v>2180</v>
      </c>
      <c r="Q6" s="483"/>
      <c r="R6" s="484"/>
      <c r="S6" s="482" t="s">
        <v>2181</v>
      </c>
      <c r="T6" s="484"/>
      <c r="U6" s="482" t="s">
        <v>2180</v>
      </c>
      <c r="V6" s="483"/>
      <c r="W6" s="483"/>
      <c r="X6" s="483"/>
      <c r="Y6" s="484"/>
      <c r="Z6" s="482" t="s">
        <v>1503</v>
      </c>
      <c r="AA6" s="483"/>
      <c r="AB6" s="483"/>
      <c r="AC6" s="484"/>
      <c r="AD6" s="482" t="s">
        <v>2180</v>
      </c>
      <c r="AE6" s="483"/>
      <c r="AF6" s="483"/>
      <c r="AG6" s="483"/>
      <c r="AH6" s="484"/>
      <c r="AI6" s="479" t="s">
        <v>5</v>
      </c>
      <c r="AJ6" s="478" t="s">
        <v>1512</v>
      </c>
      <c r="AK6" s="478"/>
      <c r="AL6" s="479" t="s">
        <v>5</v>
      </c>
      <c r="AM6" s="478" t="s">
        <v>1512</v>
      </c>
      <c r="AN6" s="478"/>
      <c r="AO6" s="479" t="s">
        <v>5</v>
      </c>
      <c r="AP6" s="478" t="s">
        <v>1512</v>
      </c>
      <c r="AQ6" s="478"/>
      <c r="AR6" s="487"/>
    </row>
    <row r="7" spans="1:46" ht="24.95" customHeight="1">
      <c r="A7" s="487"/>
      <c r="B7" s="487"/>
      <c r="C7" s="489"/>
      <c r="D7" s="487"/>
      <c r="E7" s="487"/>
      <c r="F7" s="487"/>
      <c r="G7" s="489"/>
      <c r="H7" s="478" t="s">
        <v>58</v>
      </c>
      <c r="I7" s="478" t="s">
        <v>1512</v>
      </c>
      <c r="J7" s="481"/>
      <c r="K7" s="481"/>
      <c r="L7" s="481"/>
      <c r="M7" s="481"/>
      <c r="N7" s="478" t="s">
        <v>5</v>
      </c>
      <c r="O7" s="478" t="s">
        <v>2182</v>
      </c>
      <c r="P7" s="479" t="s">
        <v>5</v>
      </c>
      <c r="Q7" s="478" t="s">
        <v>1512</v>
      </c>
      <c r="R7" s="478"/>
      <c r="S7" s="478" t="s">
        <v>58</v>
      </c>
      <c r="T7" s="478" t="s">
        <v>1512</v>
      </c>
      <c r="U7" s="482" t="s">
        <v>2183</v>
      </c>
      <c r="V7" s="483"/>
      <c r="W7" s="483"/>
      <c r="X7" s="482" t="s">
        <v>2184</v>
      </c>
      <c r="Y7" s="484"/>
      <c r="Z7" s="482" t="s">
        <v>2185</v>
      </c>
      <c r="AA7" s="484"/>
      <c r="AB7" s="482" t="s">
        <v>2183</v>
      </c>
      <c r="AC7" s="484"/>
      <c r="AD7" s="482" t="s">
        <v>2186</v>
      </c>
      <c r="AE7" s="483"/>
      <c r="AF7" s="483"/>
      <c r="AG7" s="482" t="s">
        <v>2187</v>
      </c>
      <c r="AH7" s="484"/>
      <c r="AI7" s="481"/>
      <c r="AJ7" s="478" t="s">
        <v>5</v>
      </c>
      <c r="AK7" s="478" t="s">
        <v>2182</v>
      </c>
      <c r="AL7" s="481"/>
      <c r="AM7" s="478" t="s">
        <v>5</v>
      </c>
      <c r="AN7" s="478" t="s">
        <v>2182</v>
      </c>
      <c r="AO7" s="481"/>
      <c r="AP7" s="478" t="s">
        <v>5</v>
      </c>
      <c r="AQ7" s="478" t="s">
        <v>2182</v>
      </c>
      <c r="AR7" s="487"/>
    </row>
    <row r="8" spans="1:46" ht="39" customHeight="1">
      <c r="A8" s="487"/>
      <c r="B8" s="487"/>
      <c r="C8" s="490"/>
      <c r="D8" s="487"/>
      <c r="E8" s="487"/>
      <c r="F8" s="487"/>
      <c r="G8" s="490"/>
      <c r="H8" s="478"/>
      <c r="I8" s="478"/>
      <c r="J8" s="480"/>
      <c r="K8" s="480"/>
      <c r="L8" s="480"/>
      <c r="M8" s="480"/>
      <c r="N8" s="478"/>
      <c r="O8" s="478"/>
      <c r="P8" s="480"/>
      <c r="Q8" s="352" t="s">
        <v>5</v>
      </c>
      <c r="R8" s="352" t="s">
        <v>2182</v>
      </c>
      <c r="S8" s="478"/>
      <c r="T8" s="478"/>
      <c r="U8" s="353" t="s">
        <v>5</v>
      </c>
      <c r="V8" s="352" t="s">
        <v>5</v>
      </c>
      <c r="W8" s="352" t="s">
        <v>2182</v>
      </c>
      <c r="X8" s="352" t="s">
        <v>58</v>
      </c>
      <c r="Y8" s="352" t="s">
        <v>1512</v>
      </c>
      <c r="Z8" s="352" t="s">
        <v>58</v>
      </c>
      <c r="AA8" s="352" t="s">
        <v>1512</v>
      </c>
      <c r="AB8" s="352" t="s">
        <v>58</v>
      </c>
      <c r="AC8" s="352" t="s">
        <v>1512</v>
      </c>
      <c r="AD8" s="353" t="s">
        <v>5</v>
      </c>
      <c r="AE8" s="352" t="s">
        <v>5</v>
      </c>
      <c r="AF8" s="352" t="s">
        <v>2182</v>
      </c>
      <c r="AG8" s="352" t="s">
        <v>58</v>
      </c>
      <c r="AH8" s="352" t="s">
        <v>1512</v>
      </c>
      <c r="AI8" s="480"/>
      <c r="AJ8" s="478"/>
      <c r="AK8" s="478"/>
      <c r="AL8" s="480"/>
      <c r="AM8" s="478"/>
      <c r="AN8" s="478"/>
      <c r="AO8" s="480"/>
      <c r="AP8" s="478"/>
      <c r="AQ8" s="478"/>
      <c r="AR8" s="487"/>
    </row>
    <row r="9" spans="1:46" ht="30" customHeight="1">
      <c r="A9" s="354"/>
      <c r="B9" s="354" t="s">
        <v>2188</v>
      </c>
      <c r="C9" s="354"/>
      <c r="D9" s="354"/>
      <c r="E9" s="354"/>
      <c r="F9" s="354"/>
      <c r="G9" s="355"/>
      <c r="H9" s="355">
        <f>H10+H32</f>
        <v>395872</v>
      </c>
      <c r="I9" s="355">
        <f t="shared" ref="I9:AQ9" si="0">I10+I32</f>
        <v>81277</v>
      </c>
      <c r="J9" s="355">
        <f t="shared" si="0"/>
        <v>37200</v>
      </c>
      <c r="K9" s="355">
        <f t="shared" si="0"/>
        <v>0</v>
      </c>
      <c r="L9" s="355">
        <f t="shared" si="0"/>
        <v>93842.333333333328</v>
      </c>
      <c r="M9" s="355">
        <f t="shared" si="0"/>
        <v>199828.6</v>
      </c>
      <c r="N9" s="355">
        <f t="shared" si="0"/>
        <v>197902.5</v>
      </c>
      <c r="O9" s="355">
        <f t="shared" si="0"/>
        <v>0</v>
      </c>
      <c r="P9" s="355">
        <f t="shared" si="0"/>
        <v>30340</v>
      </c>
      <c r="Q9" s="355">
        <f t="shared" si="0"/>
        <v>30340</v>
      </c>
      <c r="R9" s="355">
        <f t="shared" si="0"/>
        <v>0</v>
      </c>
      <c r="S9" s="355">
        <f t="shared" si="0"/>
        <v>10782</v>
      </c>
      <c r="T9" s="355">
        <f t="shared" si="0"/>
        <v>10782</v>
      </c>
      <c r="U9" s="355">
        <f t="shared" si="0"/>
        <v>41777</v>
      </c>
      <c r="V9" s="355">
        <f t="shared" si="0"/>
        <v>41777</v>
      </c>
      <c r="W9" s="355">
        <f t="shared" si="0"/>
        <v>5355</v>
      </c>
      <c r="X9" s="355">
        <f t="shared" si="0"/>
        <v>19558</v>
      </c>
      <c r="Y9" s="355">
        <f t="shared" si="0"/>
        <v>19558</v>
      </c>
      <c r="Z9" s="355">
        <f t="shared" si="0"/>
        <v>19558</v>
      </c>
      <c r="AA9" s="355">
        <f t="shared" si="0"/>
        <v>19558</v>
      </c>
      <c r="AB9" s="355">
        <f t="shared" si="0"/>
        <v>26944.005074999997</v>
      </c>
      <c r="AC9" s="355">
        <f t="shared" si="0"/>
        <v>26944.005074999997</v>
      </c>
      <c r="AD9" s="355">
        <f t="shared" si="0"/>
        <v>7000</v>
      </c>
      <c r="AE9" s="355">
        <f t="shared" si="0"/>
        <v>7000</v>
      </c>
      <c r="AF9" s="355">
        <f t="shared" si="0"/>
        <v>7000</v>
      </c>
      <c r="AG9" s="355">
        <f t="shared" si="0"/>
        <v>14832.994925000003</v>
      </c>
      <c r="AH9" s="355">
        <f t="shared" si="0"/>
        <v>14832.994925000003</v>
      </c>
      <c r="AI9" s="355">
        <f t="shared" si="0"/>
        <v>79117</v>
      </c>
      <c r="AJ9" s="355">
        <f t="shared" si="0"/>
        <v>79117</v>
      </c>
      <c r="AK9" s="355">
        <f t="shared" si="0"/>
        <v>12355</v>
      </c>
      <c r="AL9" s="355">
        <f t="shared" si="0"/>
        <v>11281.599999999999</v>
      </c>
      <c r="AM9" s="355">
        <f t="shared" si="0"/>
        <v>9355.5</v>
      </c>
      <c r="AN9" s="355">
        <f t="shared" si="0"/>
        <v>0</v>
      </c>
      <c r="AO9" s="355">
        <f>AO10+AO32</f>
        <v>166870.6</v>
      </c>
      <c r="AP9" s="355">
        <f>AP10+AP32</f>
        <v>164944.5</v>
      </c>
      <c r="AQ9" s="355">
        <f t="shared" si="0"/>
        <v>15000</v>
      </c>
      <c r="AR9" s="356"/>
    </row>
    <row r="10" spans="1:46" ht="30" customHeight="1">
      <c r="A10" s="357"/>
      <c r="B10" s="357" t="s">
        <v>2189</v>
      </c>
      <c r="C10" s="357"/>
      <c r="D10" s="357"/>
      <c r="E10" s="357"/>
      <c r="F10" s="357"/>
      <c r="G10" s="357"/>
      <c r="H10" s="358">
        <f>H11+H14+H16+H18</f>
        <v>395872</v>
      </c>
      <c r="I10" s="358">
        <f>I11+I14+I16+I18</f>
        <v>81277</v>
      </c>
      <c r="J10" s="358">
        <f>J11+J14+J16+J18</f>
        <v>37200</v>
      </c>
      <c r="K10" s="358">
        <f>K11+K14+K16+K18</f>
        <v>0</v>
      </c>
      <c r="L10" s="358">
        <f>L11+L14+L16+L18</f>
        <v>93842.333333333328</v>
      </c>
      <c r="M10" s="358">
        <f>M11+M14+M16+M18+M27</f>
        <v>90398.6</v>
      </c>
      <c r="N10" s="358">
        <f t="shared" ref="N10:AQ10" si="1">N11+N14+N16+N18+N27</f>
        <v>88472.5</v>
      </c>
      <c r="O10" s="358">
        <f t="shared" si="1"/>
        <v>0</v>
      </c>
      <c r="P10" s="358">
        <f t="shared" si="1"/>
        <v>30340</v>
      </c>
      <c r="Q10" s="358">
        <f t="shared" si="1"/>
        <v>30340</v>
      </c>
      <c r="R10" s="358">
        <f t="shared" si="1"/>
        <v>0</v>
      </c>
      <c r="S10" s="358">
        <f t="shared" si="1"/>
        <v>10782</v>
      </c>
      <c r="T10" s="358">
        <f t="shared" si="1"/>
        <v>10782</v>
      </c>
      <c r="U10" s="358">
        <f t="shared" si="1"/>
        <v>41777</v>
      </c>
      <c r="V10" s="358">
        <f t="shared" si="1"/>
        <v>41777</v>
      </c>
      <c r="W10" s="358">
        <f t="shared" si="1"/>
        <v>5355</v>
      </c>
      <c r="X10" s="358">
        <f t="shared" si="1"/>
        <v>19558</v>
      </c>
      <c r="Y10" s="358">
        <f t="shared" si="1"/>
        <v>19558</v>
      </c>
      <c r="Z10" s="358">
        <f t="shared" si="1"/>
        <v>19558</v>
      </c>
      <c r="AA10" s="358">
        <f t="shared" si="1"/>
        <v>19558</v>
      </c>
      <c r="AB10" s="358">
        <f t="shared" si="1"/>
        <v>26944.005074999997</v>
      </c>
      <c r="AC10" s="358">
        <f t="shared" si="1"/>
        <v>26944.005074999997</v>
      </c>
      <c r="AD10" s="358">
        <f t="shared" si="1"/>
        <v>7000</v>
      </c>
      <c r="AE10" s="358">
        <f t="shared" si="1"/>
        <v>7000</v>
      </c>
      <c r="AF10" s="358">
        <f t="shared" si="1"/>
        <v>7000</v>
      </c>
      <c r="AG10" s="358">
        <f t="shared" si="1"/>
        <v>14832.994925000003</v>
      </c>
      <c r="AH10" s="358">
        <f t="shared" si="1"/>
        <v>14832.994925000003</v>
      </c>
      <c r="AI10" s="358">
        <f t="shared" si="1"/>
        <v>79117</v>
      </c>
      <c r="AJ10" s="358">
        <f t="shared" si="1"/>
        <v>79117</v>
      </c>
      <c r="AK10" s="358">
        <f t="shared" si="1"/>
        <v>12355</v>
      </c>
      <c r="AL10" s="358">
        <f t="shared" si="1"/>
        <v>11281.599999999999</v>
      </c>
      <c r="AM10" s="358">
        <f t="shared" si="1"/>
        <v>9355.5</v>
      </c>
      <c r="AN10" s="358">
        <f t="shared" si="1"/>
        <v>0</v>
      </c>
      <c r="AO10" s="358">
        <f t="shared" si="1"/>
        <v>159735.6</v>
      </c>
      <c r="AP10" s="358">
        <f t="shared" si="1"/>
        <v>157809.5</v>
      </c>
      <c r="AQ10" s="358">
        <f t="shared" si="1"/>
        <v>15000</v>
      </c>
      <c r="AR10" s="359"/>
    </row>
    <row r="11" spans="1:46" ht="38.25">
      <c r="A11" s="360" t="s">
        <v>7</v>
      </c>
      <c r="B11" s="361" t="s">
        <v>1485</v>
      </c>
      <c r="C11" s="360"/>
      <c r="D11" s="360"/>
      <c r="E11" s="360"/>
      <c r="F11" s="360"/>
      <c r="G11" s="360"/>
      <c r="H11" s="362">
        <f>SUM(H12:H13)</f>
        <v>24083</v>
      </c>
      <c r="I11" s="362">
        <f t="shared" ref="I11:AQ11" si="2">SUM(I12:I13)</f>
        <v>24083</v>
      </c>
      <c r="J11" s="362">
        <f t="shared" si="2"/>
        <v>0</v>
      </c>
      <c r="K11" s="362">
        <f t="shared" si="2"/>
        <v>0</v>
      </c>
      <c r="L11" s="362">
        <f t="shared" si="2"/>
        <v>21075</v>
      </c>
      <c r="M11" s="362">
        <f t="shared" si="2"/>
        <v>22474.9</v>
      </c>
      <c r="N11" s="362">
        <f t="shared" si="2"/>
        <v>21075</v>
      </c>
      <c r="O11" s="362">
        <f t="shared" si="2"/>
        <v>0</v>
      </c>
      <c r="P11" s="362">
        <f t="shared" si="2"/>
        <v>0</v>
      </c>
      <c r="Q11" s="362">
        <f t="shared" si="2"/>
        <v>0</v>
      </c>
      <c r="R11" s="362">
        <f t="shared" si="2"/>
        <v>0</v>
      </c>
      <c r="S11" s="362"/>
      <c r="T11" s="362"/>
      <c r="U11" s="362">
        <f t="shared" si="2"/>
        <v>21075</v>
      </c>
      <c r="V11" s="362">
        <f t="shared" si="2"/>
        <v>21075</v>
      </c>
      <c r="W11" s="362">
        <f t="shared" si="2"/>
        <v>0</v>
      </c>
      <c r="X11" s="362">
        <f t="shared" si="2"/>
        <v>0</v>
      </c>
      <c r="Y11" s="362">
        <f t="shared" si="2"/>
        <v>0</v>
      </c>
      <c r="Z11" s="362">
        <f t="shared" si="2"/>
        <v>0</v>
      </c>
      <c r="AA11" s="362">
        <f t="shared" si="2"/>
        <v>0</v>
      </c>
      <c r="AB11" s="362">
        <f t="shared" si="2"/>
        <v>14964.641075</v>
      </c>
      <c r="AC11" s="362">
        <f t="shared" si="2"/>
        <v>14964.641075</v>
      </c>
      <c r="AD11" s="362">
        <f t="shared" si="2"/>
        <v>0</v>
      </c>
      <c r="AE11" s="362">
        <f t="shared" si="2"/>
        <v>0</v>
      </c>
      <c r="AF11" s="362">
        <f t="shared" si="2"/>
        <v>0</v>
      </c>
      <c r="AG11" s="362">
        <f t="shared" si="2"/>
        <v>6110.3589250000005</v>
      </c>
      <c r="AH11" s="362">
        <f t="shared" si="2"/>
        <v>6110.3589250000005</v>
      </c>
      <c r="AI11" s="362">
        <f t="shared" si="2"/>
        <v>21075</v>
      </c>
      <c r="AJ11" s="362">
        <f t="shared" si="2"/>
        <v>21075</v>
      </c>
      <c r="AK11" s="362">
        <f t="shared" si="2"/>
        <v>0</v>
      </c>
      <c r="AL11" s="362">
        <f t="shared" si="2"/>
        <v>1399.8999999999996</v>
      </c>
      <c r="AM11" s="362">
        <f t="shared" si="2"/>
        <v>0</v>
      </c>
      <c r="AN11" s="362">
        <f t="shared" si="2"/>
        <v>0</v>
      </c>
      <c r="AO11" s="362">
        <f t="shared" si="2"/>
        <v>22474.9</v>
      </c>
      <c r="AP11" s="362">
        <f t="shared" si="2"/>
        <v>21075</v>
      </c>
      <c r="AQ11" s="362">
        <f t="shared" si="2"/>
        <v>0</v>
      </c>
      <c r="AR11" s="363"/>
    </row>
    <row r="12" spans="1:46" ht="30" customHeight="1">
      <c r="A12" s="364" t="s">
        <v>21</v>
      </c>
      <c r="B12" s="365" t="s">
        <v>2190</v>
      </c>
      <c r="C12" s="366" t="s">
        <v>1998</v>
      </c>
      <c r="D12" s="367" t="s">
        <v>17</v>
      </c>
      <c r="E12" s="367"/>
      <c r="F12" s="367" t="s">
        <v>18</v>
      </c>
      <c r="G12" s="273" t="s">
        <v>2191</v>
      </c>
      <c r="H12" s="368">
        <v>9102</v>
      </c>
      <c r="I12" s="368">
        <v>9102</v>
      </c>
      <c r="J12" s="368"/>
      <c r="K12" s="368"/>
      <c r="L12" s="368">
        <v>8992</v>
      </c>
      <c r="M12" s="368">
        <v>8992</v>
      </c>
      <c r="N12" s="368">
        <v>8992</v>
      </c>
      <c r="O12" s="368"/>
      <c r="P12" s="368"/>
      <c r="Q12" s="368"/>
      <c r="R12" s="368"/>
      <c r="S12" s="368"/>
      <c r="T12" s="368"/>
      <c r="U12" s="368">
        <v>8992</v>
      </c>
      <c r="V12" s="368">
        <v>8992</v>
      </c>
      <c r="W12" s="368"/>
      <c r="X12" s="368">
        <f>P12-S12</f>
        <v>0</v>
      </c>
      <c r="Y12" s="368">
        <f>Q12-T12</f>
        <v>0</v>
      </c>
      <c r="Z12" s="368"/>
      <c r="AA12" s="368"/>
      <c r="AB12" s="368">
        <v>8964.6410749999995</v>
      </c>
      <c r="AC12" s="368">
        <v>8964.6410749999995</v>
      </c>
      <c r="AD12" s="368"/>
      <c r="AE12" s="368"/>
      <c r="AF12" s="368"/>
      <c r="AG12" s="368">
        <f>U12+X12-Z12-AB12</f>
        <v>27.358925000000454</v>
      </c>
      <c r="AH12" s="368">
        <f>V12+Y12-AA12-AC12</f>
        <v>27.358925000000454</v>
      </c>
      <c r="AI12" s="368">
        <f>P12+U12+AD12</f>
        <v>8992</v>
      </c>
      <c r="AJ12" s="368">
        <f t="shared" ref="AJ12:AK13" si="3">Q12+V12+AE12</f>
        <v>8992</v>
      </c>
      <c r="AK12" s="368">
        <f t="shared" si="3"/>
        <v>0</v>
      </c>
      <c r="AL12" s="368">
        <f>M12-P12-U12-AD12</f>
        <v>0</v>
      </c>
      <c r="AM12" s="368">
        <f>N12-Q12-V12-AE12</f>
        <v>0</v>
      </c>
      <c r="AN12" s="368"/>
      <c r="AO12" s="368">
        <v>8992</v>
      </c>
      <c r="AP12" s="368">
        <v>8992</v>
      </c>
      <c r="AQ12" s="368"/>
      <c r="AR12" s="369"/>
      <c r="AT12" s="1"/>
    </row>
    <row r="13" spans="1:46" ht="30" customHeight="1">
      <c r="A13" s="364" t="s">
        <v>21</v>
      </c>
      <c r="B13" s="365" t="s">
        <v>2192</v>
      </c>
      <c r="C13" s="366" t="s">
        <v>1539</v>
      </c>
      <c r="D13" s="367" t="s">
        <v>32</v>
      </c>
      <c r="E13" s="367"/>
      <c r="F13" s="367" t="s">
        <v>1708</v>
      </c>
      <c r="G13" s="273" t="s">
        <v>2193</v>
      </c>
      <c r="H13" s="368">
        <v>14981</v>
      </c>
      <c r="I13" s="368">
        <v>14981</v>
      </c>
      <c r="J13" s="368"/>
      <c r="K13" s="368"/>
      <c r="L13" s="368">
        <v>12083</v>
      </c>
      <c r="M13" s="368">
        <f>H13*0.9</f>
        <v>13482.9</v>
      </c>
      <c r="N13" s="368">
        <v>12083</v>
      </c>
      <c r="O13" s="368"/>
      <c r="P13" s="368"/>
      <c r="Q13" s="368"/>
      <c r="R13" s="368"/>
      <c r="S13" s="368"/>
      <c r="T13" s="368"/>
      <c r="U13" s="368">
        <v>12083</v>
      </c>
      <c r="V13" s="368">
        <v>12083</v>
      </c>
      <c r="W13" s="368"/>
      <c r="X13" s="368">
        <f>P13-S13</f>
        <v>0</v>
      </c>
      <c r="Y13" s="368">
        <f>Q13-T13</f>
        <v>0</v>
      </c>
      <c r="Z13" s="368"/>
      <c r="AA13" s="368"/>
      <c r="AB13" s="368">
        <v>6000</v>
      </c>
      <c r="AC13" s="368">
        <v>6000</v>
      </c>
      <c r="AD13" s="368"/>
      <c r="AE13" s="368"/>
      <c r="AF13" s="368"/>
      <c r="AG13" s="368">
        <f>U13+X13-Z13-AB13</f>
        <v>6083</v>
      </c>
      <c r="AH13" s="368">
        <f>V13+Y13-AA13-AC13</f>
        <v>6083</v>
      </c>
      <c r="AI13" s="368">
        <f>P13+U13+AD13</f>
        <v>12083</v>
      </c>
      <c r="AJ13" s="368">
        <f t="shared" si="3"/>
        <v>12083</v>
      </c>
      <c r="AK13" s="368">
        <f t="shared" si="3"/>
        <v>0</v>
      </c>
      <c r="AL13" s="368">
        <f>M13-P13-U13-AD13</f>
        <v>1399.8999999999996</v>
      </c>
      <c r="AM13" s="368">
        <f>N13-Q13-V13-AE13</f>
        <v>0</v>
      </c>
      <c r="AN13" s="368"/>
      <c r="AO13" s="368">
        <v>13482.9</v>
      </c>
      <c r="AP13" s="368">
        <v>12083</v>
      </c>
      <c r="AQ13" s="368"/>
      <c r="AR13" s="370"/>
      <c r="AT13" s="1"/>
    </row>
    <row r="14" spans="1:46" ht="30" customHeight="1">
      <c r="A14" s="360" t="s">
        <v>13</v>
      </c>
      <c r="B14" s="361" t="s">
        <v>2194</v>
      </c>
      <c r="C14" s="366"/>
      <c r="D14" s="367"/>
      <c r="E14" s="367"/>
      <c r="F14" s="367"/>
      <c r="G14" s="273"/>
      <c r="H14" s="362">
        <f t="shared" ref="H14:AQ14" si="4">H15</f>
        <v>3418</v>
      </c>
      <c r="I14" s="362">
        <f t="shared" si="4"/>
        <v>2550</v>
      </c>
      <c r="J14" s="362">
        <f t="shared" si="4"/>
        <v>0</v>
      </c>
      <c r="K14" s="362">
        <f t="shared" si="4"/>
        <v>0</v>
      </c>
      <c r="L14" s="362">
        <f>L15</f>
        <v>2550</v>
      </c>
      <c r="M14" s="362">
        <f t="shared" si="4"/>
        <v>3076.2000000000003</v>
      </c>
      <c r="N14" s="362">
        <f t="shared" si="4"/>
        <v>2550</v>
      </c>
      <c r="O14" s="362">
        <f t="shared" si="4"/>
        <v>0</v>
      </c>
      <c r="P14" s="362">
        <f t="shared" si="4"/>
        <v>2550</v>
      </c>
      <c r="Q14" s="362">
        <f t="shared" si="4"/>
        <v>2550</v>
      </c>
      <c r="R14" s="362">
        <f t="shared" si="4"/>
        <v>0</v>
      </c>
      <c r="S14" s="362">
        <f t="shared" si="4"/>
        <v>0</v>
      </c>
      <c r="T14" s="362">
        <f t="shared" si="4"/>
        <v>0</v>
      </c>
      <c r="U14" s="362">
        <f t="shared" si="4"/>
        <v>0</v>
      </c>
      <c r="V14" s="362">
        <f t="shared" si="4"/>
        <v>0</v>
      </c>
      <c r="W14" s="362">
        <f t="shared" si="4"/>
        <v>0</v>
      </c>
      <c r="X14" s="362">
        <f t="shared" si="4"/>
        <v>2550</v>
      </c>
      <c r="Y14" s="362">
        <f t="shared" si="4"/>
        <v>2550</v>
      </c>
      <c r="Z14" s="362">
        <f t="shared" si="4"/>
        <v>2550</v>
      </c>
      <c r="AA14" s="362">
        <f t="shared" si="4"/>
        <v>2550</v>
      </c>
      <c r="AB14" s="362">
        <f t="shared" si="4"/>
        <v>0</v>
      </c>
      <c r="AC14" s="362">
        <f t="shared" si="4"/>
        <v>0</v>
      </c>
      <c r="AD14" s="362">
        <f t="shared" si="4"/>
        <v>0</v>
      </c>
      <c r="AE14" s="362">
        <f t="shared" si="4"/>
        <v>0</v>
      </c>
      <c r="AF14" s="362">
        <f t="shared" si="4"/>
        <v>0</v>
      </c>
      <c r="AG14" s="362">
        <f t="shared" si="4"/>
        <v>0</v>
      </c>
      <c r="AH14" s="362">
        <f t="shared" si="4"/>
        <v>0</v>
      </c>
      <c r="AI14" s="362">
        <f t="shared" si="4"/>
        <v>2550</v>
      </c>
      <c r="AJ14" s="362">
        <f t="shared" si="4"/>
        <v>2550</v>
      </c>
      <c r="AK14" s="362">
        <f t="shared" si="4"/>
        <v>0</v>
      </c>
      <c r="AL14" s="362">
        <f t="shared" si="4"/>
        <v>526.20000000000027</v>
      </c>
      <c r="AM14" s="362">
        <f t="shared" si="4"/>
        <v>0</v>
      </c>
      <c r="AN14" s="362">
        <f t="shared" si="4"/>
        <v>0</v>
      </c>
      <c r="AO14" s="362">
        <f t="shared" si="4"/>
        <v>3076.2000000000003</v>
      </c>
      <c r="AP14" s="362">
        <f t="shared" si="4"/>
        <v>2550</v>
      </c>
      <c r="AQ14" s="362">
        <f t="shared" si="4"/>
        <v>0</v>
      </c>
      <c r="AR14" s="369"/>
      <c r="AT14" s="1"/>
    </row>
    <row r="15" spans="1:46" ht="30" customHeight="1">
      <c r="A15" s="364" t="s">
        <v>21</v>
      </c>
      <c r="B15" s="365" t="s">
        <v>2195</v>
      </c>
      <c r="C15" s="366" t="s">
        <v>2196</v>
      </c>
      <c r="D15" s="367" t="s">
        <v>17</v>
      </c>
      <c r="E15" s="367"/>
      <c r="F15" s="367" t="s">
        <v>1708</v>
      </c>
      <c r="G15" s="273" t="s">
        <v>2197</v>
      </c>
      <c r="H15" s="368">
        <v>3418</v>
      </c>
      <c r="I15" s="368">
        <v>2550</v>
      </c>
      <c r="J15" s="368"/>
      <c r="K15" s="368"/>
      <c r="L15" s="368">
        <v>2550</v>
      </c>
      <c r="M15" s="368">
        <f>H15*0.9</f>
        <v>3076.2000000000003</v>
      </c>
      <c r="N15" s="368">
        <v>2550</v>
      </c>
      <c r="O15" s="368"/>
      <c r="P15" s="368">
        <v>2550</v>
      </c>
      <c r="Q15" s="368">
        <v>2550</v>
      </c>
      <c r="R15" s="368"/>
      <c r="S15" s="368"/>
      <c r="T15" s="368"/>
      <c r="U15" s="368"/>
      <c r="V15" s="368"/>
      <c r="W15" s="368"/>
      <c r="X15" s="368">
        <f>P15-S15</f>
        <v>2550</v>
      </c>
      <c r="Y15" s="368">
        <f>Q15-T15</f>
        <v>2550</v>
      </c>
      <c r="Z15" s="368">
        <v>2550</v>
      </c>
      <c r="AA15" s="368">
        <v>2550</v>
      </c>
      <c r="AB15" s="368"/>
      <c r="AC15" s="368"/>
      <c r="AD15" s="368"/>
      <c r="AE15" s="368"/>
      <c r="AF15" s="368"/>
      <c r="AG15" s="368">
        <f>U15+X15-Z15-AB15</f>
        <v>0</v>
      </c>
      <c r="AH15" s="368">
        <f>V15+Y15-AA15-AC15</f>
        <v>0</v>
      </c>
      <c r="AI15" s="368">
        <f>P15+U15+AD15</f>
        <v>2550</v>
      </c>
      <c r="AJ15" s="368">
        <f t="shared" ref="AJ15:AK15" si="5">Q15+V15+AE15</f>
        <v>2550</v>
      </c>
      <c r="AK15" s="368">
        <f t="shared" si="5"/>
        <v>0</v>
      </c>
      <c r="AL15" s="368">
        <f>M15-P15-U15-AD15</f>
        <v>526.20000000000027</v>
      </c>
      <c r="AM15" s="368">
        <f>N15-Q15-V15-AE15</f>
        <v>0</v>
      </c>
      <c r="AN15" s="368"/>
      <c r="AO15" s="368">
        <v>3076.2000000000003</v>
      </c>
      <c r="AP15" s="368">
        <v>2550</v>
      </c>
      <c r="AQ15" s="368"/>
      <c r="AR15" s="369"/>
      <c r="AT15" s="1"/>
    </row>
    <row r="16" spans="1:46" ht="30" customHeight="1">
      <c r="A16" s="371" t="s">
        <v>16</v>
      </c>
      <c r="B16" s="372" t="s">
        <v>1487</v>
      </c>
      <c r="C16" s="366"/>
      <c r="D16" s="367"/>
      <c r="E16" s="367"/>
      <c r="F16" s="367"/>
      <c r="G16" s="273"/>
      <c r="H16" s="362">
        <f t="shared" ref="H16:AM16" si="6">SUM(H17:H17)</f>
        <v>250000</v>
      </c>
      <c r="I16" s="362">
        <f t="shared" si="6"/>
        <v>0</v>
      </c>
      <c r="J16" s="362">
        <f t="shared" si="6"/>
        <v>37200</v>
      </c>
      <c r="K16" s="362">
        <f t="shared" si="6"/>
        <v>0</v>
      </c>
      <c r="L16" s="362">
        <f t="shared" si="6"/>
        <v>67333.333333333328</v>
      </c>
      <c r="M16" s="362">
        <f t="shared" si="6"/>
        <v>60600</v>
      </c>
      <c r="N16" s="362">
        <f t="shared" si="6"/>
        <v>60600</v>
      </c>
      <c r="O16" s="362">
        <f t="shared" si="6"/>
        <v>0</v>
      </c>
      <c r="P16" s="362">
        <f t="shared" si="6"/>
        <v>0</v>
      </c>
      <c r="Q16" s="362">
        <f t="shared" si="6"/>
        <v>0</v>
      </c>
      <c r="R16" s="362">
        <f t="shared" si="6"/>
        <v>0</v>
      </c>
      <c r="S16" s="362">
        <f t="shared" si="6"/>
        <v>0</v>
      </c>
      <c r="T16" s="362">
        <f t="shared" si="6"/>
        <v>0</v>
      </c>
      <c r="U16" s="362">
        <f t="shared" si="6"/>
        <v>5355</v>
      </c>
      <c r="V16" s="362">
        <f t="shared" si="6"/>
        <v>5355</v>
      </c>
      <c r="W16" s="362">
        <f t="shared" si="6"/>
        <v>5355</v>
      </c>
      <c r="X16" s="362">
        <f t="shared" si="6"/>
        <v>0</v>
      </c>
      <c r="Y16" s="362">
        <f t="shared" si="6"/>
        <v>0</v>
      </c>
      <c r="Z16" s="362">
        <f t="shared" si="6"/>
        <v>0</v>
      </c>
      <c r="AA16" s="362">
        <f t="shared" si="6"/>
        <v>0</v>
      </c>
      <c r="AB16" s="362">
        <f t="shared" si="6"/>
        <v>5039.6719999999996</v>
      </c>
      <c r="AC16" s="362">
        <f t="shared" si="6"/>
        <v>5039.6719999999996</v>
      </c>
      <c r="AD16" s="362">
        <f t="shared" si="6"/>
        <v>7000</v>
      </c>
      <c r="AE16" s="362">
        <f t="shared" si="6"/>
        <v>7000</v>
      </c>
      <c r="AF16" s="362">
        <f t="shared" si="6"/>
        <v>7000</v>
      </c>
      <c r="AG16" s="362">
        <f t="shared" si="6"/>
        <v>315.32800000000043</v>
      </c>
      <c r="AH16" s="362">
        <f t="shared" si="6"/>
        <v>315.32800000000043</v>
      </c>
      <c r="AI16" s="362">
        <f t="shared" si="6"/>
        <v>12355</v>
      </c>
      <c r="AJ16" s="362">
        <f t="shared" si="6"/>
        <v>12355</v>
      </c>
      <c r="AK16" s="362">
        <f t="shared" si="6"/>
        <v>12355</v>
      </c>
      <c r="AL16" s="362">
        <f t="shared" si="6"/>
        <v>48245</v>
      </c>
      <c r="AM16" s="362">
        <f t="shared" si="6"/>
        <v>48245</v>
      </c>
      <c r="AN16" s="362">
        <f t="shared" ref="AN16:AQ16" si="7">SUM(AN17:AN17)</f>
        <v>0</v>
      </c>
      <c r="AO16" s="362">
        <f t="shared" si="7"/>
        <v>60600</v>
      </c>
      <c r="AP16" s="362">
        <f t="shared" si="7"/>
        <v>60600</v>
      </c>
      <c r="AQ16" s="362">
        <f t="shared" si="7"/>
        <v>15000</v>
      </c>
      <c r="AR16" s="369"/>
      <c r="AT16" s="1"/>
    </row>
    <row r="17" spans="1:46" ht="30" customHeight="1">
      <c r="A17" s="364" t="s">
        <v>21</v>
      </c>
      <c r="B17" s="365" t="s">
        <v>2198</v>
      </c>
      <c r="C17" s="366" t="s">
        <v>2196</v>
      </c>
      <c r="D17" s="367" t="s">
        <v>17</v>
      </c>
      <c r="E17" s="367"/>
      <c r="F17" s="367" t="s">
        <v>1642</v>
      </c>
      <c r="G17" s="273" t="s">
        <v>2199</v>
      </c>
      <c r="H17" s="368">
        <v>250000</v>
      </c>
      <c r="I17" s="368"/>
      <c r="J17" s="368">
        <v>37200</v>
      </c>
      <c r="K17" s="368"/>
      <c r="L17" s="368">
        <f>M17/0.9</f>
        <v>67333.333333333328</v>
      </c>
      <c r="M17" s="368">
        <v>60600</v>
      </c>
      <c r="N17" s="368">
        <v>60600</v>
      </c>
      <c r="O17" s="368"/>
      <c r="P17" s="368"/>
      <c r="Q17" s="368"/>
      <c r="R17" s="368"/>
      <c r="S17" s="368"/>
      <c r="T17" s="368"/>
      <c r="U17" s="368">
        <v>5355</v>
      </c>
      <c r="V17" s="368">
        <v>5355</v>
      </c>
      <c r="W17" s="368">
        <v>5355</v>
      </c>
      <c r="X17" s="368">
        <f>P17-S17</f>
        <v>0</v>
      </c>
      <c r="Y17" s="368">
        <f>Q17-T17</f>
        <v>0</v>
      </c>
      <c r="Z17" s="368"/>
      <c r="AA17" s="368"/>
      <c r="AB17" s="368">
        <v>5039.6719999999996</v>
      </c>
      <c r="AC17" s="368">
        <v>5039.6719999999996</v>
      </c>
      <c r="AD17" s="368">
        <v>7000</v>
      </c>
      <c r="AE17" s="368">
        <v>7000</v>
      </c>
      <c r="AF17" s="368">
        <v>7000</v>
      </c>
      <c r="AG17" s="368">
        <f>U17+X17-Z17-AB17</f>
        <v>315.32800000000043</v>
      </c>
      <c r="AH17" s="368">
        <f>V17+Y17-AA17-AC17</f>
        <v>315.32800000000043</v>
      </c>
      <c r="AI17" s="368">
        <f>P17+U17+AD17</f>
        <v>12355</v>
      </c>
      <c r="AJ17" s="368">
        <f t="shared" ref="AJ17:AK17" si="8">Q17+V17+AE17</f>
        <v>12355</v>
      </c>
      <c r="AK17" s="368">
        <f t="shared" si="8"/>
        <v>12355</v>
      </c>
      <c r="AL17" s="368">
        <f>M17-P17-U17-AD17</f>
        <v>48245</v>
      </c>
      <c r="AM17" s="368">
        <f>N17-Q17-V17-AE17</f>
        <v>48245</v>
      </c>
      <c r="AN17" s="368"/>
      <c r="AO17" s="368">
        <v>60600</v>
      </c>
      <c r="AP17" s="368">
        <v>60600</v>
      </c>
      <c r="AQ17" s="368">
        <v>15000</v>
      </c>
      <c r="AR17" s="369"/>
      <c r="AT17" s="1"/>
    </row>
    <row r="18" spans="1:46" ht="30" customHeight="1">
      <c r="A18" s="360" t="s">
        <v>2069</v>
      </c>
      <c r="B18" s="361" t="s">
        <v>2200</v>
      </c>
      <c r="C18" s="360"/>
      <c r="D18" s="360"/>
      <c r="E18" s="360"/>
      <c r="F18" s="360"/>
      <c r="G18" s="360"/>
      <c r="H18" s="362">
        <f>H19+H22+H24</f>
        <v>118371</v>
      </c>
      <c r="I18" s="362">
        <f t="shared" ref="I18:AQ18" si="9">I19+I22+I24</f>
        <v>54644</v>
      </c>
      <c r="J18" s="362">
        <f t="shared" si="9"/>
        <v>0</v>
      </c>
      <c r="K18" s="362">
        <f t="shared" si="9"/>
        <v>0</v>
      </c>
      <c r="L18" s="362">
        <f t="shared" si="9"/>
        <v>2884</v>
      </c>
      <c r="M18" s="362">
        <f t="shared" si="9"/>
        <v>4247.5</v>
      </c>
      <c r="N18" s="362">
        <f t="shared" si="9"/>
        <v>4247.5</v>
      </c>
      <c r="O18" s="362">
        <f t="shared" si="9"/>
        <v>0</v>
      </c>
      <c r="P18" s="362">
        <f t="shared" si="9"/>
        <v>0</v>
      </c>
      <c r="Q18" s="362">
        <f t="shared" si="9"/>
        <v>0</v>
      </c>
      <c r="R18" s="362">
        <f t="shared" si="9"/>
        <v>0</v>
      </c>
      <c r="S18" s="362">
        <f t="shared" si="9"/>
        <v>0</v>
      </c>
      <c r="T18" s="362">
        <f t="shared" si="9"/>
        <v>0</v>
      </c>
      <c r="U18" s="362">
        <f t="shared" si="9"/>
        <v>0</v>
      </c>
      <c r="V18" s="362">
        <f t="shared" si="9"/>
        <v>0</v>
      </c>
      <c r="W18" s="362">
        <f t="shared" si="9"/>
        <v>0</v>
      </c>
      <c r="X18" s="362">
        <f t="shared" si="9"/>
        <v>0</v>
      </c>
      <c r="Y18" s="362">
        <f t="shared" si="9"/>
        <v>0</v>
      </c>
      <c r="Z18" s="362">
        <f t="shared" si="9"/>
        <v>0</v>
      </c>
      <c r="AA18" s="362">
        <f t="shared" si="9"/>
        <v>0</v>
      </c>
      <c r="AB18" s="362">
        <f t="shared" si="9"/>
        <v>0</v>
      </c>
      <c r="AC18" s="362">
        <f t="shared" si="9"/>
        <v>0</v>
      </c>
      <c r="AD18" s="362">
        <f t="shared" si="9"/>
        <v>0</v>
      </c>
      <c r="AE18" s="362">
        <f t="shared" si="9"/>
        <v>0</v>
      </c>
      <c r="AF18" s="362">
        <f t="shared" si="9"/>
        <v>0</v>
      </c>
      <c r="AG18" s="362">
        <f t="shared" si="9"/>
        <v>0</v>
      </c>
      <c r="AH18" s="362">
        <f t="shared" si="9"/>
        <v>0</v>
      </c>
      <c r="AI18" s="362">
        <f t="shared" si="9"/>
        <v>0</v>
      </c>
      <c r="AJ18" s="362">
        <f t="shared" si="9"/>
        <v>0</v>
      </c>
      <c r="AK18" s="362">
        <f t="shared" si="9"/>
        <v>0</v>
      </c>
      <c r="AL18" s="362">
        <f t="shared" si="9"/>
        <v>4247.5</v>
      </c>
      <c r="AM18" s="362">
        <f t="shared" si="9"/>
        <v>4247.5</v>
      </c>
      <c r="AN18" s="362">
        <f t="shared" si="9"/>
        <v>0</v>
      </c>
      <c r="AO18" s="362">
        <f t="shared" si="9"/>
        <v>29447.5</v>
      </c>
      <c r="AP18" s="362">
        <f t="shared" si="9"/>
        <v>29447.5</v>
      </c>
      <c r="AQ18" s="362">
        <f t="shared" si="9"/>
        <v>0</v>
      </c>
      <c r="AR18" s="363"/>
      <c r="AT18" s="1"/>
    </row>
    <row r="19" spans="1:46" ht="30" customHeight="1">
      <c r="A19" s="364">
        <v>1</v>
      </c>
      <c r="B19" s="365" t="s">
        <v>2201</v>
      </c>
      <c r="C19" s="367"/>
      <c r="D19" s="367"/>
      <c r="E19" s="367"/>
      <c r="F19" s="367"/>
      <c r="G19" s="273"/>
      <c r="H19" s="368">
        <f>SUM(H20:H21)</f>
        <v>1716</v>
      </c>
      <c r="I19" s="368">
        <f t="shared" ref="I19:U19" si="10">SUM(I20:I21)</f>
        <v>1716</v>
      </c>
      <c r="J19" s="368">
        <f t="shared" si="10"/>
        <v>0</v>
      </c>
      <c r="K19" s="368">
        <f t="shared" si="10"/>
        <v>0</v>
      </c>
      <c r="L19" s="368">
        <f t="shared" si="10"/>
        <v>1718</v>
      </c>
      <c r="M19" s="368">
        <f t="shared" si="10"/>
        <v>1608</v>
      </c>
      <c r="N19" s="368">
        <f t="shared" si="10"/>
        <v>1608</v>
      </c>
      <c r="O19" s="368">
        <f t="shared" si="10"/>
        <v>0</v>
      </c>
      <c r="P19" s="368">
        <f t="shared" si="10"/>
        <v>0</v>
      </c>
      <c r="Q19" s="368">
        <f t="shared" si="10"/>
        <v>0</v>
      </c>
      <c r="R19" s="368">
        <f t="shared" si="10"/>
        <v>0</v>
      </c>
      <c r="S19" s="368"/>
      <c r="T19" s="368"/>
      <c r="U19" s="368">
        <f t="shared" si="10"/>
        <v>0</v>
      </c>
      <c r="V19" s="368">
        <f>SUM(V20:V21)</f>
        <v>0</v>
      </c>
      <c r="W19" s="368">
        <f t="shared" ref="W19:AP19" si="11">SUM(W20:W21)</f>
        <v>0</v>
      </c>
      <c r="X19" s="368">
        <f t="shared" si="11"/>
        <v>0</v>
      </c>
      <c r="Y19" s="368">
        <f t="shared" si="11"/>
        <v>0</v>
      </c>
      <c r="Z19" s="368">
        <f t="shared" si="11"/>
        <v>0</v>
      </c>
      <c r="AA19" s="368">
        <f t="shared" si="11"/>
        <v>0</v>
      </c>
      <c r="AB19" s="368">
        <f t="shared" si="11"/>
        <v>0</v>
      </c>
      <c r="AC19" s="368">
        <f t="shared" si="11"/>
        <v>0</v>
      </c>
      <c r="AD19" s="368">
        <f t="shared" si="11"/>
        <v>0</v>
      </c>
      <c r="AE19" s="368">
        <f t="shared" si="11"/>
        <v>0</v>
      </c>
      <c r="AF19" s="368">
        <f t="shared" si="11"/>
        <v>0</v>
      </c>
      <c r="AG19" s="368">
        <f t="shared" si="11"/>
        <v>0</v>
      </c>
      <c r="AH19" s="368">
        <f t="shared" si="11"/>
        <v>0</v>
      </c>
      <c r="AI19" s="368">
        <f t="shared" si="11"/>
        <v>0</v>
      </c>
      <c r="AJ19" s="368">
        <f t="shared" si="11"/>
        <v>0</v>
      </c>
      <c r="AK19" s="368">
        <f t="shared" si="11"/>
        <v>0</v>
      </c>
      <c r="AL19" s="368">
        <f t="shared" si="11"/>
        <v>1608</v>
      </c>
      <c r="AM19" s="368">
        <f t="shared" si="11"/>
        <v>1608</v>
      </c>
      <c r="AN19" s="368">
        <f t="shared" si="11"/>
        <v>0</v>
      </c>
      <c r="AO19" s="368">
        <f t="shared" si="11"/>
        <v>1608</v>
      </c>
      <c r="AP19" s="368">
        <f t="shared" si="11"/>
        <v>1608</v>
      </c>
      <c r="AQ19" s="368"/>
      <c r="AR19" s="369"/>
      <c r="AT19" s="1"/>
    </row>
    <row r="20" spans="1:46" ht="30" customHeight="1">
      <c r="A20" s="364" t="s">
        <v>21</v>
      </c>
      <c r="B20" s="365" t="s">
        <v>2202</v>
      </c>
      <c r="C20" s="367" t="s">
        <v>2203</v>
      </c>
      <c r="D20" s="367" t="s">
        <v>30</v>
      </c>
      <c r="E20" s="367"/>
      <c r="F20" s="367" t="s">
        <v>1683</v>
      </c>
      <c r="G20" s="273" t="s">
        <v>2204</v>
      </c>
      <c r="H20" s="368">
        <v>622</v>
      </c>
      <c r="I20" s="368">
        <v>622</v>
      </c>
      <c r="J20" s="368"/>
      <c r="K20" s="368"/>
      <c r="L20" s="368">
        <v>622</v>
      </c>
      <c r="M20" s="368">
        <v>622</v>
      </c>
      <c r="N20" s="368">
        <v>622</v>
      </c>
      <c r="O20" s="368"/>
      <c r="P20" s="368"/>
      <c r="Q20" s="368"/>
      <c r="R20" s="368"/>
      <c r="S20" s="368"/>
      <c r="T20" s="368"/>
      <c r="U20" s="368"/>
      <c r="V20" s="368"/>
      <c r="W20" s="368"/>
      <c r="X20" s="368">
        <f>P20-S20</f>
        <v>0</v>
      </c>
      <c r="Y20" s="368">
        <f>Q20-T20</f>
        <v>0</v>
      </c>
      <c r="Z20" s="368"/>
      <c r="AA20" s="368"/>
      <c r="AB20" s="368"/>
      <c r="AC20" s="368"/>
      <c r="AD20" s="368"/>
      <c r="AE20" s="368"/>
      <c r="AF20" s="368"/>
      <c r="AG20" s="368">
        <f>U20+X20-Z20-AB20</f>
        <v>0</v>
      </c>
      <c r="AH20" s="368">
        <f>V20+Y20-AA20-AC20</f>
        <v>0</v>
      </c>
      <c r="AI20" s="368">
        <f>P20+U20+AD20</f>
        <v>0</v>
      </c>
      <c r="AJ20" s="368">
        <f t="shared" ref="AJ20:AK21" si="12">Q20+V20+AE20</f>
        <v>0</v>
      </c>
      <c r="AK20" s="368">
        <f t="shared" si="12"/>
        <v>0</v>
      </c>
      <c r="AL20" s="368">
        <f>M20-P20-U20-AD20</f>
        <v>622</v>
      </c>
      <c r="AM20" s="368">
        <f>N20-Q20-V20-AE20</f>
        <v>622</v>
      </c>
      <c r="AN20" s="368"/>
      <c r="AO20" s="368">
        <v>622</v>
      </c>
      <c r="AP20" s="368">
        <v>622</v>
      </c>
      <c r="AQ20" s="368"/>
      <c r="AR20" s="369"/>
      <c r="AT20" s="1"/>
    </row>
    <row r="21" spans="1:46" ht="30" customHeight="1">
      <c r="A21" s="364" t="s">
        <v>21</v>
      </c>
      <c r="B21" s="365" t="s">
        <v>2205</v>
      </c>
      <c r="C21" s="367" t="s">
        <v>2206</v>
      </c>
      <c r="D21" s="367" t="s">
        <v>1543</v>
      </c>
      <c r="E21" s="367"/>
      <c r="F21" s="367" t="s">
        <v>1683</v>
      </c>
      <c r="G21" s="273" t="s">
        <v>2207</v>
      </c>
      <c r="H21" s="368">
        <v>1094</v>
      </c>
      <c r="I21" s="368">
        <v>1094</v>
      </c>
      <c r="J21" s="368"/>
      <c r="K21" s="368"/>
      <c r="L21" s="368">
        <v>1096</v>
      </c>
      <c r="M21" s="368">
        <v>986</v>
      </c>
      <c r="N21" s="368">
        <v>986</v>
      </c>
      <c r="O21" s="368"/>
      <c r="P21" s="368"/>
      <c r="Q21" s="368"/>
      <c r="R21" s="368"/>
      <c r="S21" s="368"/>
      <c r="T21" s="368"/>
      <c r="U21" s="368"/>
      <c r="V21" s="368"/>
      <c r="W21" s="368"/>
      <c r="X21" s="368">
        <f>P21-S21</f>
        <v>0</v>
      </c>
      <c r="Y21" s="368">
        <f>Q21-T21</f>
        <v>0</v>
      </c>
      <c r="Z21" s="368"/>
      <c r="AA21" s="368"/>
      <c r="AB21" s="368"/>
      <c r="AC21" s="368"/>
      <c r="AD21" s="368"/>
      <c r="AE21" s="368"/>
      <c r="AF21" s="368"/>
      <c r="AG21" s="368">
        <f>U21+X21-Z21-AB21</f>
        <v>0</v>
      </c>
      <c r="AH21" s="368">
        <f>V21+Y21-AA21-AC21</f>
        <v>0</v>
      </c>
      <c r="AI21" s="368">
        <f>P21+U21+AD21</f>
        <v>0</v>
      </c>
      <c r="AJ21" s="368">
        <f t="shared" si="12"/>
        <v>0</v>
      </c>
      <c r="AK21" s="368">
        <f t="shared" si="12"/>
        <v>0</v>
      </c>
      <c r="AL21" s="368">
        <f>M21-P21-U21-AD21</f>
        <v>986</v>
      </c>
      <c r="AM21" s="368">
        <f>N21-Q21-V21-AE21</f>
        <v>986</v>
      </c>
      <c r="AN21" s="368"/>
      <c r="AO21" s="368">
        <v>986</v>
      </c>
      <c r="AP21" s="368">
        <v>986</v>
      </c>
      <c r="AQ21" s="368"/>
      <c r="AR21" s="369"/>
      <c r="AT21" s="1"/>
    </row>
    <row r="22" spans="1:46" ht="30" customHeight="1">
      <c r="A22" s="364">
        <v>2</v>
      </c>
      <c r="B22" s="365" t="s">
        <v>1486</v>
      </c>
      <c r="C22" s="367"/>
      <c r="D22" s="367"/>
      <c r="E22" s="367"/>
      <c r="F22" s="367"/>
      <c r="G22" s="273"/>
      <c r="H22" s="368">
        <f t="shared" ref="H22:AP22" si="13">SUM(H23:H23)</f>
        <v>1128</v>
      </c>
      <c r="I22" s="368">
        <f t="shared" si="13"/>
        <v>1128</v>
      </c>
      <c r="J22" s="368">
        <f t="shared" si="13"/>
        <v>0</v>
      </c>
      <c r="K22" s="368">
        <f t="shared" si="13"/>
        <v>0</v>
      </c>
      <c r="L22" s="368">
        <v>1166</v>
      </c>
      <c r="M22" s="368">
        <f t="shared" si="13"/>
        <v>1039.5</v>
      </c>
      <c r="N22" s="368">
        <f t="shared" si="13"/>
        <v>1039.5</v>
      </c>
      <c r="O22" s="368">
        <f t="shared" si="13"/>
        <v>0</v>
      </c>
      <c r="P22" s="368">
        <f t="shared" si="13"/>
        <v>0</v>
      </c>
      <c r="Q22" s="368">
        <f t="shared" si="13"/>
        <v>0</v>
      </c>
      <c r="R22" s="368">
        <f t="shared" si="13"/>
        <v>0</v>
      </c>
      <c r="S22" s="368">
        <f t="shared" si="13"/>
        <v>0</v>
      </c>
      <c r="T22" s="368">
        <f t="shared" si="13"/>
        <v>0</v>
      </c>
      <c r="U22" s="368">
        <f t="shared" si="13"/>
        <v>0</v>
      </c>
      <c r="V22" s="368">
        <f t="shared" si="13"/>
        <v>0</v>
      </c>
      <c r="W22" s="368">
        <f t="shared" si="13"/>
        <v>0</v>
      </c>
      <c r="X22" s="368">
        <f t="shared" si="13"/>
        <v>0</v>
      </c>
      <c r="Y22" s="368">
        <f t="shared" si="13"/>
        <v>0</v>
      </c>
      <c r="Z22" s="368">
        <f t="shared" si="13"/>
        <v>0</v>
      </c>
      <c r="AA22" s="368">
        <f t="shared" si="13"/>
        <v>0</v>
      </c>
      <c r="AB22" s="368">
        <f t="shared" si="13"/>
        <v>0</v>
      </c>
      <c r="AC22" s="368">
        <f t="shared" si="13"/>
        <v>0</v>
      </c>
      <c r="AD22" s="368">
        <f t="shared" si="13"/>
        <v>0</v>
      </c>
      <c r="AE22" s="368">
        <f t="shared" si="13"/>
        <v>0</v>
      </c>
      <c r="AF22" s="368">
        <f t="shared" si="13"/>
        <v>0</v>
      </c>
      <c r="AG22" s="368">
        <f t="shared" si="13"/>
        <v>0</v>
      </c>
      <c r="AH22" s="368">
        <f t="shared" si="13"/>
        <v>0</v>
      </c>
      <c r="AI22" s="368">
        <f t="shared" si="13"/>
        <v>0</v>
      </c>
      <c r="AJ22" s="368">
        <f t="shared" si="13"/>
        <v>0</v>
      </c>
      <c r="AK22" s="368">
        <f t="shared" si="13"/>
        <v>0</v>
      </c>
      <c r="AL22" s="368">
        <f t="shared" si="13"/>
        <v>1039.5</v>
      </c>
      <c r="AM22" s="368">
        <f t="shared" si="13"/>
        <v>1039.5</v>
      </c>
      <c r="AN22" s="368">
        <f t="shared" si="13"/>
        <v>0</v>
      </c>
      <c r="AO22" s="368">
        <f t="shared" si="13"/>
        <v>1039.5</v>
      </c>
      <c r="AP22" s="368">
        <f t="shared" si="13"/>
        <v>1039.5</v>
      </c>
      <c r="AQ22" s="368"/>
      <c r="AR22" s="369"/>
      <c r="AT22" s="1"/>
    </row>
    <row r="23" spans="1:46" ht="30" customHeight="1">
      <c r="A23" s="364" t="s">
        <v>21</v>
      </c>
      <c r="B23" s="365" t="s">
        <v>2208</v>
      </c>
      <c r="C23" s="367" t="s">
        <v>2209</v>
      </c>
      <c r="D23" s="367" t="s">
        <v>9</v>
      </c>
      <c r="E23" s="367"/>
      <c r="F23" s="367" t="s">
        <v>1708</v>
      </c>
      <c r="G23" s="273" t="s">
        <v>2210</v>
      </c>
      <c r="H23" s="368">
        <v>1128</v>
      </c>
      <c r="I23" s="368">
        <v>1128</v>
      </c>
      <c r="J23" s="368"/>
      <c r="K23" s="368"/>
      <c r="L23" s="368"/>
      <c r="M23" s="368">
        <v>1039.5</v>
      </c>
      <c r="N23" s="368">
        <v>1039.5</v>
      </c>
      <c r="O23" s="368"/>
      <c r="P23" s="368"/>
      <c r="Q23" s="368"/>
      <c r="R23" s="368"/>
      <c r="S23" s="368"/>
      <c r="T23" s="368"/>
      <c r="U23" s="368"/>
      <c r="V23" s="368"/>
      <c r="W23" s="368"/>
      <c r="X23" s="368">
        <f>P23-S23</f>
        <v>0</v>
      </c>
      <c r="Y23" s="368">
        <f>Q23-T23</f>
        <v>0</v>
      </c>
      <c r="Z23" s="368"/>
      <c r="AA23" s="368"/>
      <c r="AB23" s="368"/>
      <c r="AC23" s="368"/>
      <c r="AD23" s="368"/>
      <c r="AE23" s="368"/>
      <c r="AF23" s="368"/>
      <c r="AG23" s="368">
        <f>U23+X23-Z23-AB23</f>
        <v>0</v>
      </c>
      <c r="AH23" s="368">
        <f>V23+Y23-AA23-AC23</f>
        <v>0</v>
      </c>
      <c r="AI23" s="368">
        <f>P23+U23+AD23</f>
        <v>0</v>
      </c>
      <c r="AJ23" s="368">
        <f t="shared" ref="AJ23:AK23" si="14">Q23+V23+AE23</f>
        <v>0</v>
      </c>
      <c r="AK23" s="368">
        <f t="shared" si="14"/>
        <v>0</v>
      </c>
      <c r="AL23" s="368">
        <f>M23-P23-U23-AD23</f>
        <v>1039.5</v>
      </c>
      <c r="AM23" s="368">
        <f>N23-Q23-V23-AE23</f>
        <v>1039.5</v>
      </c>
      <c r="AN23" s="368"/>
      <c r="AO23" s="368">
        <v>1039.5</v>
      </c>
      <c r="AP23" s="368">
        <v>1039.5</v>
      </c>
      <c r="AQ23" s="368"/>
      <c r="AR23" s="369"/>
      <c r="AT23" s="1"/>
    </row>
    <row r="24" spans="1:46" ht="30" customHeight="1">
      <c r="A24" s="249">
        <v>3</v>
      </c>
      <c r="B24" s="373" t="s">
        <v>2211</v>
      </c>
      <c r="C24" s="249"/>
      <c r="D24" s="249"/>
      <c r="E24" s="249"/>
      <c r="F24" s="249"/>
      <c r="G24" s="249"/>
      <c r="H24" s="271">
        <f>SUM(H25:H26)</f>
        <v>115527</v>
      </c>
      <c r="I24" s="271">
        <f>SUM(I25:I26)</f>
        <v>51800</v>
      </c>
      <c r="J24" s="271">
        <f t="shared" ref="J24:AQ24" si="15">SUM(J25:J26)</f>
        <v>0</v>
      </c>
      <c r="K24" s="271">
        <f t="shared" si="15"/>
        <v>0</v>
      </c>
      <c r="L24" s="271">
        <f t="shared" si="15"/>
        <v>0</v>
      </c>
      <c r="M24" s="271">
        <f t="shared" si="15"/>
        <v>1600</v>
      </c>
      <c r="N24" s="271">
        <f t="shared" si="15"/>
        <v>1600</v>
      </c>
      <c r="O24" s="271">
        <f t="shared" si="15"/>
        <v>0</v>
      </c>
      <c r="P24" s="271">
        <f t="shared" si="15"/>
        <v>0</v>
      </c>
      <c r="Q24" s="271">
        <f t="shared" si="15"/>
        <v>0</v>
      </c>
      <c r="R24" s="271">
        <f t="shared" si="15"/>
        <v>0</v>
      </c>
      <c r="S24" s="271">
        <f t="shared" si="15"/>
        <v>0</v>
      </c>
      <c r="T24" s="271">
        <f t="shared" si="15"/>
        <v>0</v>
      </c>
      <c r="U24" s="271">
        <f t="shared" si="15"/>
        <v>0</v>
      </c>
      <c r="V24" s="271">
        <f t="shared" si="15"/>
        <v>0</v>
      </c>
      <c r="W24" s="271">
        <f t="shared" si="15"/>
        <v>0</v>
      </c>
      <c r="X24" s="271">
        <f t="shared" si="15"/>
        <v>0</v>
      </c>
      <c r="Y24" s="271">
        <f t="shared" si="15"/>
        <v>0</v>
      </c>
      <c r="Z24" s="271">
        <f t="shared" si="15"/>
        <v>0</v>
      </c>
      <c r="AA24" s="271">
        <f t="shared" si="15"/>
        <v>0</v>
      </c>
      <c r="AB24" s="271">
        <f t="shared" si="15"/>
        <v>0</v>
      </c>
      <c r="AC24" s="271">
        <f t="shared" si="15"/>
        <v>0</v>
      </c>
      <c r="AD24" s="271">
        <f t="shared" si="15"/>
        <v>0</v>
      </c>
      <c r="AE24" s="271">
        <f t="shared" si="15"/>
        <v>0</v>
      </c>
      <c r="AF24" s="271">
        <f t="shared" si="15"/>
        <v>0</v>
      </c>
      <c r="AG24" s="271">
        <f t="shared" si="15"/>
        <v>0</v>
      </c>
      <c r="AH24" s="271">
        <f t="shared" si="15"/>
        <v>0</v>
      </c>
      <c r="AI24" s="271">
        <f t="shared" si="15"/>
        <v>0</v>
      </c>
      <c r="AJ24" s="271">
        <f t="shared" si="15"/>
        <v>0</v>
      </c>
      <c r="AK24" s="271">
        <f t="shared" si="15"/>
        <v>0</v>
      </c>
      <c r="AL24" s="271">
        <f t="shared" si="15"/>
        <v>1600</v>
      </c>
      <c r="AM24" s="271">
        <f t="shared" si="15"/>
        <v>1600</v>
      </c>
      <c r="AN24" s="271">
        <f t="shared" si="15"/>
        <v>0</v>
      </c>
      <c r="AO24" s="271">
        <f t="shared" si="15"/>
        <v>26800</v>
      </c>
      <c r="AP24" s="271">
        <f t="shared" si="15"/>
        <v>26800</v>
      </c>
      <c r="AQ24" s="271">
        <f t="shared" si="15"/>
        <v>0</v>
      </c>
      <c r="AR24" s="374"/>
      <c r="AT24" s="1"/>
    </row>
    <row r="25" spans="1:46" ht="30" customHeight="1">
      <c r="A25" s="364" t="s">
        <v>21</v>
      </c>
      <c r="B25" s="375" t="s">
        <v>2212</v>
      </c>
      <c r="C25" s="367" t="s">
        <v>2213</v>
      </c>
      <c r="D25" s="321" t="s">
        <v>9</v>
      </c>
      <c r="E25" s="321"/>
      <c r="F25" s="321" t="s">
        <v>1708</v>
      </c>
      <c r="G25" s="273" t="s">
        <v>2214</v>
      </c>
      <c r="H25" s="368">
        <v>1800</v>
      </c>
      <c r="I25" s="368">
        <v>1800</v>
      </c>
      <c r="J25" s="322"/>
      <c r="K25" s="322"/>
      <c r="L25" s="322"/>
      <c r="M25" s="368">
        <v>1600</v>
      </c>
      <c r="N25" s="322">
        <v>1600</v>
      </c>
      <c r="O25" s="322"/>
      <c r="P25" s="322"/>
      <c r="Q25" s="322"/>
      <c r="R25" s="322"/>
      <c r="S25" s="322"/>
      <c r="T25" s="322"/>
      <c r="U25" s="322"/>
      <c r="V25" s="322"/>
      <c r="W25" s="322"/>
      <c r="X25" s="368">
        <f>P25-S25</f>
        <v>0</v>
      </c>
      <c r="Y25" s="368">
        <f>Q25-T25</f>
        <v>0</v>
      </c>
      <c r="Z25" s="322"/>
      <c r="AA25" s="322"/>
      <c r="AB25" s="322"/>
      <c r="AC25" s="322"/>
      <c r="AD25" s="322"/>
      <c r="AE25" s="322"/>
      <c r="AF25" s="322"/>
      <c r="AG25" s="368">
        <f>U25+X25-Z25-AB25</f>
        <v>0</v>
      </c>
      <c r="AH25" s="368">
        <f>V25+Y25-AA25-AC25</f>
        <v>0</v>
      </c>
      <c r="AI25" s="368">
        <f>P25+U25+AD25</f>
        <v>0</v>
      </c>
      <c r="AJ25" s="368">
        <f t="shared" ref="AJ25:AK25" si="16">Q25+V25+AE25</f>
        <v>0</v>
      </c>
      <c r="AK25" s="368">
        <f t="shared" si="16"/>
        <v>0</v>
      </c>
      <c r="AL25" s="368">
        <f>M25-P25-U25-AD25</f>
        <v>1600</v>
      </c>
      <c r="AM25" s="368">
        <f>N25-Q25-V25-AE25</f>
        <v>1600</v>
      </c>
      <c r="AN25" s="322"/>
      <c r="AO25" s="368">
        <v>1600</v>
      </c>
      <c r="AP25" s="322">
        <v>1600</v>
      </c>
      <c r="AQ25" s="322"/>
      <c r="AR25" s="376"/>
      <c r="AT25" s="1"/>
    </row>
    <row r="26" spans="1:46" ht="38.25">
      <c r="A26" s="364" t="s">
        <v>21</v>
      </c>
      <c r="B26" s="365" t="s">
        <v>2215</v>
      </c>
      <c r="C26" s="366" t="s">
        <v>54</v>
      </c>
      <c r="D26" s="321" t="s">
        <v>9</v>
      </c>
      <c r="E26" s="321"/>
      <c r="F26" s="321" t="s">
        <v>1698</v>
      </c>
      <c r="G26" s="273" t="s">
        <v>2216</v>
      </c>
      <c r="H26" s="368">
        <v>113727</v>
      </c>
      <c r="I26" s="368">
        <v>50000</v>
      </c>
      <c r="J26" s="322"/>
      <c r="K26" s="322"/>
      <c r="L26" s="322"/>
      <c r="M26" s="368"/>
      <c r="N26" s="322"/>
      <c r="O26" s="322"/>
      <c r="P26" s="322"/>
      <c r="Q26" s="322"/>
      <c r="R26" s="322"/>
      <c r="S26" s="322"/>
      <c r="T26" s="322"/>
      <c r="U26" s="322"/>
      <c r="V26" s="322"/>
      <c r="W26" s="322"/>
      <c r="X26" s="368"/>
      <c r="Y26" s="368"/>
      <c r="Z26" s="322"/>
      <c r="AA26" s="322"/>
      <c r="AB26" s="322"/>
      <c r="AC26" s="322"/>
      <c r="AD26" s="322"/>
      <c r="AE26" s="322"/>
      <c r="AF26" s="322"/>
      <c r="AG26" s="368"/>
      <c r="AH26" s="368"/>
      <c r="AI26" s="368"/>
      <c r="AJ26" s="368"/>
      <c r="AK26" s="368"/>
      <c r="AL26" s="368"/>
      <c r="AM26" s="368"/>
      <c r="AN26" s="322"/>
      <c r="AO26" s="368">
        <v>25200</v>
      </c>
      <c r="AP26" s="322">
        <v>25200</v>
      </c>
      <c r="AQ26" s="322"/>
      <c r="AR26" s="376"/>
      <c r="AT26" s="1"/>
    </row>
    <row r="27" spans="1:46" ht="30" customHeight="1">
      <c r="A27" s="360" t="s">
        <v>2217</v>
      </c>
      <c r="B27" s="360" t="s">
        <v>1483</v>
      </c>
      <c r="C27" s="360"/>
      <c r="D27" s="360"/>
      <c r="E27" s="360"/>
      <c r="F27" s="360"/>
      <c r="G27" s="360"/>
      <c r="H27" s="362">
        <f>SUM(H28:H31)</f>
        <v>500177</v>
      </c>
      <c r="I27" s="362">
        <f t="shared" ref="I27:AQ27" si="17">SUM(I28:I31)</f>
        <v>0</v>
      </c>
      <c r="J27" s="362">
        <f t="shared" si="17"/>
        <v>0</v>
      </c>
      <c r="K27" s="362">
        <f t="shared" si="17"/>
        <v>0</v>
      </c>
      <c r="L27" s="362">
        <f t="shared" si="17"/>
        <v>0</v>
      </c>
      <c r="M27" s="362">
        <f t="shared" si="17"/>
        <v>0</v>
      </c>
      <c r="N27" s="362">
        <f t="shared" si="17"/>
        <v>0</v>
      </c>
      <c r="O27" s="362">
        <f t="shared" si="17"/>
        <v>0</v>
      </c>
      <c r="P27" s="362">
        <f t="shared" si="17"/>
        <v>27790</v>
      </c>
      <c r="Q27" s="362">
        <f t="shared" si="17"/>
        <v>27790</v>
      </c>
      <c r="R27" s="362">
        <f t="shared" si="17"/>
        <v>0</v>
      </c>
      <c r="S27" s="362">
        <f t="shared" si="17"/>
        <v>10782</v>
      </c>
      <c r="T27" s="362">
        <f t="shared" si="17"/>
        <v>10782</v>
      </c>
      <c r="U27" s="362">
        <f t="shared" si="17"/>
        <v>15347</v>
      </c>
      <c r="V27" s="362">
        <f t="shared" si="17"/>
        <v>15347</v>
      </c>
      <c r="W27" s="362">
        <f t="shared" si="17"/>
        <v>0</v>
      </c>
      <c r="X27" s="362">
        <f t="shared" si="17"/>
        <v>17008</v>
      </c>
      <c r="Y27" s="362">
        <f t="shared" si="17"/>
        <v>17008</v>
      </c>
      <c r="Z27" s="362">
        <f t="shared" si="17"/>
        <v>17008</v>
      </c>
      <c r="AA27" s="362">
        <f t="shared" si="17"/>
        <v>17008</v>
      </c>
      <c r="AB27" s="362">
        <f t="shared" si="17"/>
        <v>6939.6919999999991</v>
      </c>
      <c r="AC27" s="362">
        <f t="shared" si="17"/>
        <v>6939.6919999999991</v>
      </c>
      <c r="AD27" s="362">
        <f t="shared" si="17"/>
        <v>0</v>
      </c>
      <c r="AE27" s="362">
        <f t="shared" si="17"/>
        <v>0</v>
      </c>
      <c r="AF27" s="362">
        <f t="shared" si="17"/>
        <v>0</v>
      </c>
      <c r="AG27" s="362">
        <f t="shared" si="17"/>
        <v>8407.3080000000009</v>
      </c>
      <c r="AH27" s="362">
        <f t="shared" si="17"/>
        <v>8407.3080000000009</v>
      </c>
      <c r="AI27" s="362">
        <f t="shared" si="17"/>
        <v>43137</v>
      </c>
      <c r="AJ27" s="362">
        <f t="shared" si="17"/>
        <v>43137</v>
      </c>
      <c r="AK27" s="362">
        <f t="shared" si="17"/>
        <v>0</v>
      </c>
      <c r="AL27" s="362">
        <f t="shared" si="17"/>
        <v>-43137</v>
      </c>
      <c r="AM27" s="362">
        <f t="shared" si="17"/>
        <v>-43137</v>
      </c>
      <c r="AN27" s="362">
        <f t="shared" si="17"/>
        <v>0</v>
      </c>
      <c r="AO27" s="362">
        <f t="shared" si="17"/>
        <v>44137</v>
      </c>
      <c r="AP27" s="362">
        <f t="shared" si="17"/>
        <v>44137</v>
      </c>
      <c r="AQ27" s="362">
        <f t="shared" si="17"/>
        <v>0</v>
      </c>
      <c r="AR27" s="377"/>
      <c r="AT27" s="1"/>
    </row>
    <row r="28" spans="1:46" ht="38.25">
      <c r="A28" s="364" t="s">
        <v>21</v>
      </c>
      <c r="B28" s="171" t="s">
        <v>2218</v>
      </c>
      <c r="C28" s="342" t="s">
        <v>1452</v>
      </c>
      <c r="D28" s="342" t="s">
        <v>12</v>
      </c>
      <c r="E28" s="321"/>
      <c r="F28" s="321" t="s">
        <v>1708</v>
      </c>
      <c r="G28" s="273"/>
      <c r="H28" s="368"/>
      <c r="I28" s="368"/>
      <c r="J28" s="322"/>
      <c r="K28" s="322"/>
      <c r="L28" s="322"/>
      <c r="M28" s="368"/>
      <c r="N28" s="322"/>
      <c r="O28" s="322"/>
      <c r="P28" s="322">
        <v>9843</v>
      </c>
      <c r="Q28" s="322">
        <v>9843</v>
      </c>
      <c r="R28" s="322"/>
      <c r="S28" s="322">
        <v>9843</v>
      </c>
      <c r="T28" s="322">
        <v>9843</v>
      </c>
      <c r="U28" s="322"/>
      <c r="V28" s="322"/>
      <c r="W28" s="322"/>
      <c r="X28" s="368">
        <f t="shared" ref="X28:Y30" si="18">P28-S28</f>
        <v>0</v>
      </c>
      <c r="Y28" s="368">
        <f t="shared" si="18"/>
        <v>0</v>
      </c>
      <c r="Z28" s="322"/>
      <c r="AA28" s="322"/>
      <c r="AB28" s="322"/>
      <c r="AC28" s="322"/>
      <c r="AD28" s="322"/>
      <c r="AE28" s="322"/>
      <c r="AF28" s="322"/>
      <c r="AG28" s="368">
        <f t="shared" ref="AG28:AH32" si="19">U28+X28-Z28-AB28</f>
        <v>0</v>
      </c>
      <c r="AH28" s="368">
        <f t="shared" si="19"/>
        <v>0</v>
      </c>
      <c r="AI28" s="368">
        <f>P28+U28+AD28</f>
        <v>9843</v>
      </c>
      <c r="AJ28" s="368">
        <f t="shared" ref="AJ28:AK32" si="20">Q28+V28+AE28</f>
        <v>9843</v>
      </c>
      <c r="AK28" s="368">
        <f t="shared" si="20"/>
        <v>0</v>
      </c>
      <c r="AL28" s="368">
        <f t="shared" ref="AL28:AM30" si="21">M28-P28-U28-AD28</f>
        <v>-9843</v>
      </c>
      <c r="AM28" s="368">
        <f t="shared" si="21"/>
        <v>-9843</v>
      </c>
      <c r="AN28" s="322"/>
      <c r="AO28" s="368">
        <v>9843</v>
      </c>
      <c r="AP28" s="322">
        <v>9843</v>
      </c>
      <c r="AQ28" s="322"/>
      <c r="AR28" s="376"/>
      <c r="AT28" s="1"/>
    </row>
    <row r="29" spans="1:46" ht="30" customHeight="1">
      <c r="A29" s="364" t="s">
        <v>21</v>
      </c>
      <c r="B29" s="171" t="s">
        <v>2219</v>
      </c>
      <c r="C29" s="342" t="s">
        <v>1546</v>
      </c>
      <c r="D29" s="342" t="s">
        <v>41</v>
      </c>
      <c r="E29" s="321"/>
      <c r="F29" s="321"/>
      <c r="G29" s="273"/>
      <c r="H29" s="368"/>
      <c r="I29" s="368"/>
      <c r="J29" s="322"/>
      <c r="K29" s="322"/>
      <c r="L29" s="322"/>
      <c r="M29" s="368"/>
      <c r="N29" s="322"/>
      <c r="O29" s="322"/>
      <c r="P29" s="322">
        <v>939</v>
      </c>
      <c r="Q29" s="322">
        <v>939</v>
      </c>
      <c r="R29" s="322"/>
      <c r="S29" s="322">
        <v>939</v>
      </c>
      <c r="T29" s="322">
        <v>939</v>
      </c>
      <c r="U29" s="322"/>
      <c r="V29" s="322"/>
      <c r="W29" s="322"/>
      <c r="X29" s="368">
        <f t="shared" si="18"/>
        <v>0</v>
      </c>
      <c r="Y29" s="368">
        <f t="shared" si="18"/>
        <v>0</v>
      </c>
      <c r="Z29" s="322"/>
      <c r="AA29" s="322"/>
      <c r="AB29" s="322"/>
      <c r="AC29" s="322"/>
      <c r="AD29" s="322"/>
      <c r="AE29" s="322"/>
      <c r="AF29" s="322"/>
      <c r="AG29" s="368">
        <f t="shared" si="19"/>
        <v>0</v>
      </c>
      <c r="AH29" s="368">
        <f t="shared" si="19"/>
        <v>0</v>
      </c>
      <c r="AI29" s="368">
        <f>P29+U29+AD29</f>
        <v>939</v>
      </c>
      <c r="AJ29" s="368">
        <f t="shared" si="20"/>
        <v>939</v>
      </c>
      <c r="AK29" s="368">
        <f t="shared" si="20"/>
        <v>0</v>
      </c>
      <c r="AL29" s="368">
        <f t="shared" si="21"/>
        <v>-939</v>
      </c>
      <c r="AM29" s="368">
        <f t="shared" si="21"/>
        <v>-939</v>
      </c>
      <c r="AN29" s="322"/>
      <c r="AO29" s="368">
        <v>939</v>
      </c>
      <c r="AP29" s="322">
        <v>939</v>
      </c>
      <c r="AQ29" s="322"/>
      <c r="AR29" s="376"/>
      <c r="AT29" s="1"/>
    </row>
    <row r="30" spans="1:46" ht="30" customHeight="1">
      <c r="A30" s="364" t="s">
        <v>21</v>
      </c>
      <c r="B30" s="365" t="s">
        <v>2220</v>
      </c>
      <c r="C30" s="367" t="s">
        <v>1544</v>
      </c>
      <c r="D30" s="321" t="s">
        <v>12</v>
      </c>
      <c r="E30" s="321"/>
      <c r="F30" s="321"/>
      <c r="G30" s="273" t="s">
        <v>2221</v>
      </c>
      <c r="H30" s="368">
        <v>500177</v>
      </c>
      <c r="I30" s="368"/>
      <c r="J30" s="322"/>
      <c r="K30" s="322"/>
      <c r="L30" s="322"/>
      <c r="M30" s="368"/>
      <c r="N30" s="322"/>
      <c r="O30" s="322"/>
      <c r="P30" s="322">
        <v>17008</v>
      </c>
      <c r="Q30" s="322">
        <v>17008</v>
      </c>
      <c r="R30" s="322"/>
      <c r="S30" s="322"/>
      <c r="T30" s="322"/>
      <c r="U30" s="322">
        <v>15347</v>
      </c>
      <c r="V30" s="322">
        <v>15347</v>
      </c>
      <c r="W30" s="322"/>
      <c r="X30" s="368">
        <f t="shared" si="18"/>
        <v>17008</v>
      </c>
      <c r="Y30" s="368">
        <f t="shared" si="18"/>
        <v>17008</v>
      </c>
      <c r="Z30" s="322">
        <v>17008</v>
      </c>
      <c r="AA30" s="322">
        <v>17008</v>
      </c>
      <c r="AB30" s="322">
        <v>6939.6919999999991</v>
      </c>
      <c r="AC30" s="322">
        <v>6939.6919999999991</v>
      </c>
      <c r="AD30" s="322"/>
      <c r="AE30" s="322"/>
      <c r="AF30" s="322"/>
      <c r="AG30" s="368">
        <f t="shared" si="19"/>
        <v>8407.3080000000009</v>
      </c>
      <c r="AH30" s="368">
        <f t="shared" si="19"/>
        <v>8407.3080000000009</v>
      </c>
      <c r="AI30" s="368">
        <f>P30+U30+AD30</f>
        <v>32355</v>
      </c>
      <c r="AJ30" s="368">
        <f t="shared" si="20"/>
        <v>32355</v>
      </c>
      <c r="AK30" s="368">
        <f t="shared" si="20"/>
        <v>0</v>
      </c>
      <c r="AL30" s="368">
        <f t="shared" si="21"/>
        <v>-32355</v>
      </c>
      <c r="AM30" s="368">
        <f t="shared" si="21"/>
        <v>-32355</v>
      </c>
      <c r="AN30" s="322"/>
      <c r="AO30" s="368">
        <f>32355-4997</f>
        <v>27358</v>
      </c>
      <c r="AP30" s="368">
        <f>32355-4997</f>
        <v>27358</v>
      </c>
      <c r="AQ30" s="322"/>
      <c r="AR30" s="376"/>
      <c r="AT30" s="1"/>
    </row>
    <row r="31" spans="1:46" ht="30" customHeight="1">
      <c r="A31" s="364" t="s">
        <v>21</v>
      </c>
      <c r="B31" s="365" t="s">
        <v>2222</v>
      </c>
      <c r="C31" s="367" t="s">
        <v>1544</v>
      </c>
      <c r="D31" s="321" t="s">
        <v>1545</v>
      </c>
      <c r="E31" s="321"/>
      <c r="F31" s="321"/>
      <c r="G31" s="273"/>
      <c r="H31" s="368"/>
      <c r="I31" s="368"/>
      <c r="J31" s="322"/>
      <c r="K31" s="322"/>
      <c r="L31" s="322"/>
      <c r="M31" s="368"/>
      <c r="N31" s="322"/>
      <c r="O31" s="322"/>
      <c r="P31" s="322"/>
      <c r="Q31" s="322"/>
      <c r="R31" s="322"/>
      <c r="S31" s="322"/>
      <c r="T31" s="322"/>
      <c r="U31" s="322"/>
      <c r="V31" s="322"/>
      <c r="W31" s="322"/>
      <c r="X31" s="368"/>
      <c r="Y31" s="368"/>
      <c r="Z31" s="322"/>
      <c r="AA31" s="322"/>
      <c r="AB31" s="322"/>
      <c r="AC31" s="322"/>
      <c r="AD31" s="322"/>
      <c r="AE31" s="322"/>
      <c r="AF31" s="322"/>
      <c r="AG31" s="368"/>
      <c r="AH31" s="368"/>
      <c r="AI31" s="368"/>
      <c r="AJ31" s="368"/>
      <c r="AK31" s="368"/>
      <c r="AL31" s="368"/>
      <c r="AM31" s="368"/>
      <c r="AN31" s="322"/>
      <c r="AO31" s="322">
        <v>5997</v>
      </c>
      <c r="AP31" s="322">
        <v>5997</v>
      </c>
      <c r="AQ31" s="322"/>
      <c r="AR31" s="376"/>
      <c r="AT31" s="1"/>
    </row>
    <row r="32" spans="1:46" ht="30" customHeight="1">
      <c r="A32" s="378" t="s">
        <v>2080</v>
      </c>
      <c r="B32" s="378" t="s">
        <v>2223</v>
      </c>
      <c r="C32" s="378"/>
      <c r="D32" s="378"/>
      <c r="E32" s="378"/>
      <c r="F32" s="378"/>
      <c r="G32" s="378"/>
      <c r="H32" s="379"/>
      <c r="I32" s="379"/>
      <c r="J32" s="379"/>
      <c r="K32" s="379"/>
      <c r="L32" s="379"/>
      <c r="M32" s="379">
        <v>109430</v>
      </c>
      <c r="N32" s="379">
        <v>109430</v>
      </c>
      <c r="O32" s="379"/>
      <c r="P32" s="379"/>
      <c r="Q32" s="379"/>
      <c r="R32" s="379"/>
      <c r="S32" s="379"/>
      <c r="T32" s="379"/>
      <c r="U32" s="379"/>
      <c r="V32" s="379"/>
      <c r="W32" s="379"/>
      <c r="X32" s="379"/>
      <c r="Y32" s="379"/>
      <c r="Z32" s="379"/>
      <c r="AA32" s="379"/>
      <c r="AB32" s="379"/>
      <c r="AC32" s="379"/>
      <c r="AD32" s="379"/>
      <c r="AE32" s="379"/>
      <c r="AF32" s="379"/>
      <c r="AG32" s="380">
        <f t="shared" si="19"/>
        <v>0</v>
      </c>
      <c r="AH32" s="380">
        <f t="shared" si="19"/>
        <v>0</v>
      </c>
      <c r="AI32" s="380">
        <f>P32+U32+AD32</f>
        <v>0</v>
      </c>
      <c r="AJ32" s="380">
        <f t="shared" si="20"/>
        <v>0</v>
      </c>
      <c r="AK32" s="380">
        <f t="shared" si="20"/>
        <v>0</v>
      </c>
      <c r="AL32" s="379"/>
      <c r="AM32" s="379"/>
      <c r="AN32" s="379"/>
      <c r="AO32" s="379">
        <v>7135</v>
      </c>
      <c r="AP32" s="379">
        <v>7135</v>
      </c>
      <c r="AQ32" s="379"/>
      <c r="AR32" s="381"/>
      <c r="AT32" s="1"/>
    </row>
    <row r="33" spans="1:44" ht="24.95" customHeight="1">
      <c r="A33" s="348"/>
      <c r="B33" s="349"/>
      <c r="C33" s="348"/>
      <c r="D33" s="348"/>
      <c r="E33" s="348"/>
      <c r="F33" s="348"/>
      <c r="G33" s="348"/>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82"/>
    </row>
  </sheetData>
  <mergeCells count="57">
    <mergeCell ref="A1:AR1"/>
    <mergeCell ref="A2:AR2"/>
    <mergeCell ref="A5:A8"/>
    <mergeCell ref="B5:B8"/>
    <mergeCell ref="C5:C8"/>
    <mergeCell ref="D5:D8"/>
    <mergeCell ref="E5:E8"/>
    <mergeCell ref="F5:F8"/>
    <mergeCell ref="G5:I5"/>
    <mergeCell ref="J5:K5"/>
    <mergeCell ref="AR5:AR8"/>
    <mergeCell ref="G6:G8"/>
    <mergeCell ref="H6:I6"/>
    <mergeCell ref="J6:J8"/>
    <mergeCell ref="K6:K8"/>
    <mergeCell ref="M6:M8"/>
    <mergeCell ref="N6:O6"/>
    <mergeCell ref="P6:R6"/>
    <mergeCell ref="L5:L8"/>
    <mergeCell ref="M5:O5"/>
    <mergeCell ref="P5:T5"/>
    <mergeCell ref="Q7:R7"/>
    <mergeCell ref="S6:T6"/>
    <mergeCell ref="S7:S8"/>
    <mergeCell ref="T7:T8"/>
    <mergeCell ref="AM7:AM8"/>
    <mergeCell ref="U6:Y6"/>
    <mergeCell ref="AI6:AI8"/>
    <mergeCell ref="AJ6:AK6"/>
    <mergeCell ref="Z6:AC6"/>
    <mergeCell ref="AD6:AH6"/>
    <mergeCell ref="U7:W7"/>
    <mergeCell ref="X7:Y7"/>
    <mergeCell ref="Z7:AA7"/>
    <mergeCell ref="AB7:AC7"/>
    <mergeCell ref="AD7:AF7"/>
    <mergeCell ref="AD5:AH5"/>
    <mergeCell ref="AI5:AK5"/>
    <mergeCell ref="AG7:AH7"/>
    <mergeCell ref="AJ7:AJ8"/>
    <mergeCell ref="AK7:AK8"/>
    <mergeCell ref="A3:AR3"/>
    <mergeCell ref="H7:H8"/>
    <mergeCell ref="I7:I8"/>
    <mergeCell ref="N7:N8"/>
    <mergeCell ref="O7:O8"/>
    <mergeCell ref="P7:P8"/>
    <mergeCell ref="AO6:AO8"/>
    <mergeCell ref="AP6:AQ6"/>
    <mergeCell ref="AP7:AP8"/>
    <mergeCell ref="AQ7:AQ8"/>
    <mergeCell ref="AL5:AN5"/>
    <mergeCell ref="AO5:AQ5"/>
    <mergeCell ref="AL6:AL8"/>
    <mergeCell ref="AM6:AN6"/>
    <mergeCell ref="AN7:AN8"/>
    <mergeCell ref="U5:AC5"/>
  </mergeCells>
  <pageMargins left="0.59055118110236227" right="0.39370078740157483" top="0.78740157480314965" bottom="0.51181102362204722" header="0.31496062992125984" footer="0.31496062992125984"/>
  <pageSetup paperSize="9" scale="8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4"/>
  <sheetViews>
    <sheetView topLeftCell="A4" workbookViewId="0">
      <pane xSplit="1" ySplit="3" topLeftCell="B7" activePane="bottomRight" state="frozen"/>
      <selection activeCell="A4" sqref="A4"/>
      <selection pane="topRight" activeCell="B4" sqref="B4"/>
      <selection pane="bottomLeft" activeCell="A7" sqref="A7"/>
      <selection pane="bottomRight" activeCell="B12" sqref="B12"/>
    </sheetView>
  </sheetViews>
  <sheetFormatPr defaultRowHeight="15" outlineLevelCol="1"/>
  <cols>
    <col min="1" max="1" width="5.5703125" customWidth="1"/>
    <col min="2" max="2" width="53" customWidth="1"/>
    <col min="3" max="3" width="13.7109375" customWidth="1"/>
    <col min="5" max="6" width="0" hidden="1" customWidth="1"/>
    <col min="8" max="8" width="11.85546875" customWidth="1"/>
    <col min="10" max="10" width="9.140625" hidden="1" customWidth="1" outlineLevel="1"/>
    <col min="11" max="11" width="10.7109375" hidden="1" customWidth="1" outlineLevel="1"/>
    <col min="12" max="12" width="9.140625" collapsed="1"/>
  </cols>
  <sheetData>
    <row r="1" spans="1:13" ht="18.75">
      <c r="A1" s="498" t="s">
        <v>587</v>
      </c>
      <c r="B1" s="498"/>
      <c r="C1" s="498"/>
      <c r="D1" s="498"/>
      <c r="E1" s="498"/>
      <c r="F1" s="498"/>
      <c r="G1" s="498"/>
      <c r="H1" s="498"/>
      <c r="I1" s="498"/>
      <c r="J1" s="498"/>
      <c r="K1" s="498"/>
      <c r="L1" s="498"/>
      <c r="M1" s="498"/>
    </row>
    <row r="2" spans="1:13" ht="15.75">
      <c r="A2" s="499" t="s">
        <v>588</v>
      </c>
      <c r="B2" s="499"/>
      <c r="C2" s="499"/>
      <c r="D2" s="499"/>
      <c r="E2" s="499"/>
      <c r="F2" s="499"/>
      <c r="G2" s="499"/>
      <c r="H2" s="499"/>
      <c r="I2" s="499"/>
      <c r="J2" s="499"/>
      <c r="K2" s="499"/>
      <c r="L2" s="499"/>
      <c r="M2" s="499"/>
    </row>
    <row r="3" spans="1:13" ht="15.75">
      <c r="A3" s="500" t="s">
        <v>589</v>
      </c>
      <c r="B3" s="500"/>
      <c r="C3" s="500"/>
      <c r="D3" s="500"/>
      <c r="E3" s="500"/>
      <c r="F3" s="500"/>
      <c r="G3" s="500"/>
      <c r="H3" s="500"/>
      <c r="I3" s="500"/>
      <c r="J3" s="500"/>
      <c r="K3" s="500"/>
      <c r="L3" s="500"/>
      <c r="M3" s="500"/>
    </row>
    <row r="4" spans="1:13" ht="15.75">
      <c r="A4" s="9"/>
      <c r="B4" s="10"/>
      <c r="C4" s="10"/>
      <c r="D4" s="10"/>
      <c r="E4" s="9"/>
      <c r="F4" s="10"/>
      <c r="G4" s="11"/>
      <c r="H4" s="10"/>
      <c r="I4" s="501" t="s">
        <v>19</v>
      </c>
      <c r="J4" s="501"/>
      <c r="K4" s="501"/>
      <c r="L4" s="501"/>
      <c r="M4" s="501"/>
    </row>
    <row r="5" spans="1:13" ht="25.5" customHeight="1">
      <c r="A5" s="493" t="s">
        <v>0</v>
      </c>
      <c r="B5" s="493" t="s">
        <v>590</v>
      </c>
      <c r="C5" s="493" t="s">
        <v>1</v>
      </c>
      <c r="D5" s="493" t="s">
        <v>56</v>
      </c>
      <c r="E5" s="493" t="s">
        <v>591</v>
      </c>
      <c r="F5" s="493" t="s">
        <v>592</v>
      </c>
      <c r="G5" s="493" t="s">
        <v>57</v>
      </c>
      <c r="H5" s="493"/>
      <c r="I5" s="494" t="s">
        <v>605</v>
      </c>
      <c r="J5" s="493" t="s">
        <v>20</v>
      </c>
      <c r="K5" s="493"/>
      <c r="L5" s="494" t="s">
        <v>604</v>
      </c>
      <c r="M5" s="496" t="s">
        <v>4</v>
      </c>
    </row>
    <row r="6" spans="1:13" ht="36" customHeight="1">
      <c r="A6" s="493"/>
      <c r="B6" s="493"/>
      <c r="C6" s="493"/>
      <c r="D6" s="493"/>
      <c r="E6" s="493"/>
      <c r="F6" s="493"/>
      <c r="G6" s="12" t="s">
        <v>593</v>
      </c>
      <c r="H6" s="12" t="s">
        <v>58</v>
      </c>
      <c r="I6" s="495"/>
      <c r="J6" s="33" t="s">
        <v>994</v>
      </c>
      <c r="K6" s="33" t="s">
        <v>995</v>
      </c>
      <c r="L6" s="497"/>
      <c r="M6" s="496"/>
    </row>
    <row r="7" spans="1:13" ht="21" customHeight="1">
      <c r="A7" s="13"/>
      <c r="B7" s="13" t="s">
        <v>594</v>
      </c>
      <c r="C7" s="14"/>
      <c r="D7" s="14"/>
      <c r="E7" s="14"/>
      <c r="F7" s="14"/>
      <c r="G7" s="38"/>
      <c r="H7" s="39">
        <f t="shared" ref="H7:K7" si="0">SUM(H8:H14)</f>
        <v>1472113.574697</v>
      </c>
      <c r="I7" s="39">
        <f t="shared" si="0"/>
        <v>1509.1205279999999</v>
      </c>
      <c r="J7" s="39">
        <f t="shared" si="0"/>
        <v>463.54552799999999</v>
      </c>
      <c r="K7" s="39">
        <f t="shared" si="0"/>
        <v>1045.575</v>
      </c>
      <c r="L7" s="39">
        <f>SUM(L8:L14)</f>
        <v>1316.763528</v>
      </c>
      <c r="M7" s="40"/>
    </row>
    <row r="8" spans="1:13" ht="30" customHeight="1">
      <c r="A8" s="15">
        <v>1</v>
      </c>
      <c r="B8" s="16" t="s">
        <v>595</v>
      </c>
      <c r="C8" s="15" t="s">
        <v>596</v>
      </c>
      <c r="D8" s="20">
        <v>7004686</v>
      </c>
      <c r="E8" s="15" t="s">
        <v>46</v>
      </c>
      <c r="F8" s="15" t="s">
        <v>32</v>
      </c>
      <c r="G8" s="15" t="s">
        <v>597</v>
      </c>
      <c r="H8" s="17">
        <v>76733</v>
      </c>
      <c r="I8" s="18">
        <f>SUM(J8:K8)</f>
        <v>166.54599999999999</v>
      </c>
      <c r="J8" s="18">
        <v>166.54599999999999</v>
      </c>
      <c r="K8" s="18"/>
      <c r="L8" s="2">
        <f>IF($D8=0,0,IFERROR(VLOOKUP($D8,'DK NSDP'!$B$3:$E$825,3,FALSE),0))</f>
        <v>0</v>
      </c>
      <c r="M8" s="19"/>
    </row>
    <row r="9" spans="1:13" ht="30" customHeight="1">
      <c r="A9" s="15">
        <v>2</v>
      </c>
      <c r="B9" s="16" t="s">
        <v>598</v>
      </c>
      <c r="C9" s="15" t="s">
        <v>8</v>
      </c>
      <c r="D9" s="20">
        <v>7179154</v>
      </c>
      <c r="E9" s="15">
        <v>292</v>
      </c>
      <c r="F9" s="15" t="s">
        <v>10</v>
      </c>
      <c r="G9" s="15" t="s">
        <v>599</v>
      </c>
      <c r="H9" s="17">
        <v>291103.74</v>
      </c>
      <c r="I9" s="18">
        <f t="shared" ref="I9:I14" si="1">SUM(J9:K9)</f>
        <v>231.09252799999999</v>
      </c>
      <c r="J9" s="18">
        <v>231.09252799999999</v>
      </c>
      <c r="K9" s="18"/>
      <c r="L9" s="2">
        <f>IF($D9=0,0,IFERROR(VLOOKUP($D9,'DK NSDP'!$B$3:$E$825,3,FALSE),0))</f>
        <v>231.09252799999999</v>
      </c>
      <c r="M9" s="19"/>
    </row>
    <row r="10" spans="1:13" ht="30" customHeight="1">
      <c r="A10" s="15">
        <v>3</v>
      </c>
      <c r="B10" s="16" t="s">
        <v>600</v>
      </c>
      <c r="C10" s="15" t="s">
        <v>55</v>
      </c>
      <c r="D10" s="20">
        <v>7572047</v>
      </c>
      <c r="E10" s="15">
        <v>132</v>
      </c>
      <c r="F10" s="15" t="s">
        <v>12</v>
      </c>
      <c r="G10" s="15" t="s">
        <v>601</v>
      </c>
      <c r="H10" s="17">
        <v>3595.5916969999998</v>
      </c>
      <c r="I10" s="18">
        <f t="shared" si="1"/>
        <v>44.627000000000002</v>
      </c>
      <c r="J10" s="18">
        <v>44.627000000000002</v>
      </c>
      <c r="K10" s="18"/>
      <c r="L10" s="2">
        <f>IF($D10=0,0,IFERROR(VLOOKUP($D10,'DK NSDP'!$B$3:$E$825,3,FALSE),0))</f>
        <v>44.627000000000002</v>
      </c>
      <c r="M10" s="19"/>
    </row>
    <row r="11" spans="1:13" ht="30" customHeight="1">
      <c r="A11" s="15">
        <v>4</v>
      </c>
      <c r="B11" s="16" t="s">
        <v>602</v>
      </c>
      <c r="C11" s="15" t="s">
        <v>55</v>
      </c>
      <c r="D11" s="15">
        <v>7628856</v>
      </c>
      <c r="E11" s="15">
        <v>132</v>
      </c>
      <c r="F11" s="15" t="s">
        <v>41</v>
      </c>
      <c r="G11" s="15" t="s">
        <v>603</v>
      </c>
      <c r="H11" s="17">
        <v>2371</v>
      </c>
      <c r="I11" s="18">
        <f t="shared" si="1"/>
        <v>21.28</v>
      </c>
      <c r="J11" s="18">
        <v>21.28</v>
      </c>
      <c r="K11" s="18"/>
      <c r="L11" s="2">
        <f>IF($D11=0,0,IFERROR(VLOOKUP($D11,'DK NSDP'!$B$3:$E$825,3,FALSE),0))</f>
        <v>21.28</v>
      </c>
      <c r="M11" s="19"/>
    </row>
    <row r="12" spans="1:13" ht="30" customHeight="1">
      <c r="A12" s="15">
        <v>5</v>
      </c>
      <c r="B12" s="16" t="s">
        <v>987</v>
      </c>
      <c r="C12" s="15" t="s">
        <v>11</v>
      </c>
      <c r="D12" s="15">
        <v>7267727</v>
      </c>
      <c r="E12" s="15">
        <v>292</v>
      </c>
      <c r="F12" s="15" t="s">
        <v>10</v>
      </c>
      <c r="G12" s="15" t="s">
        <v>988</v>
      </c>
      <c r="H12" s="17">
        <v>344333.24300000002</v>
      </c>
      <c r="I12" s="18">
        <f t="shared" si="1"/>
        <v>95.138000000000005</v>
      </c>
      <c r="J12" s="18"/>
      <c r="K12" s="18">
        <v>95.138000000000005</v>
      </c>
      <c r="L12" s="2">
        <f>IF($D12=0,0,IFERROR(VLOOKUP($D12,'DK NSDP'!$B$3:$E$825,3,FALSE),0))</f>
        <v>95.138000000000005</v>
      </c>
      <c r="M12" s="19"/>
    </row>
    <row r="13" spans="1:13" ht="30" customHeight="1">
      <c r="A13" s="15">
        <v>6</v>
      </c>
      <c r="B13" s="16" t="s">
        <v>989</v>
      </c>
      <c r="C13" s="15" t="s">
        <v>44</v>
      </c>
      <c r="D13" s="15">
        <v>7701907</v>
      </c>
      <c r="E13" s="15" t="s">
        <v>63</v>
      </c>
      <c r="F13" s="15" t="s">
        <v>990</v>
      </c>
      <c r="G13" s="15" t="s">
        <v>65</v>
      </c>
      <c r="H13" s="17">
        <v>5480</v>
      </c>
      <c r="I13" s="18">
        <f t="shared" si="1"/>
        <v>25.811</v>
      </c>
      <c r="J13" s="18"/>
      <c r="K13" s="18">
        <v>25.811</v>
      </c>
      <c r="L13" s="2">
        <f>IF($D13=0,0,IFERROR(VLOOKUP($D13,'DK NSDP'!$B$3:$E$825,3,FALSE),0))</f>
        <v>0</v>
      </c>
      <c r="M13" s="19"/>
    </row>
    <row r="14" spans="1:13" ht="47.25" customHeight="1">
      <c r="A14" s="21">
        <v>7</v>
      </c>
      <c r="B14" s="22" t="s">
        <v>991</v>
      </c>
      <c r="C14" s="21" t="s">
        <v>68</v>
      </c>
      <c r="D14" s="21">
        <v>7022615</v>
      </c>
      <c r="E14" s="21">
        <v>292</v>
      </c>
      <c r="F14" s="21" t="s">
        <v>992</v>
      </c>
      <c r="G14" s="21" t="s">
        <v>993</v>
      </c>
      <c r="H14" s="23">
        <v>748497</v>
      </c>
      <c r="I14" s="24">
        <f t="shared" si="1"/>
        <v>924.62599999999998</v>
      </c>
      <c r="J14" s="24"/>
      <c r="K14" s="24">
        <v>924.62599999999998</v>
      </c>
      <c r="L14" s="2">
        <f>IF($D14=0,0,IFERROR(VLOOKUP($D14,'DK NSDP'!$B$3:$E$825,3,FALSE),0))</f>
        <v>924.62599999999998</v>
      </c>
      <c r="M14" s="25"/>
    </row>
  </sheetData>
  <mergeCells count="15">
    <mergeCell ref="G5:H5"/>
    <mergeCell ref="I5:I6"/>
    <mergeCell ref="M5:M6"/>
    <mergeCell ref="L5:L6"/>
    <mergeCell ref="A1:M1"/>
    <mergeCell ref="A2:M2"/>
    <mergeCell ref="A3:M3"/>
    <mergeCell ref="I4:M4"/>
    <mergeCell ref="A5:A6"/>
    <mergeCell ref="B5:B6"/>
    <mergeCell ref="C5:C6"/>
    <mergeCell ref="D5:D6"/>
    <mergeCell ref="E5:E6"/>
    <mergeCell ref="F5:F6"/>
    <mergeCell ref="J5:K5"/>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825"/>
  <sheetViews>
    <sheetView topLeftCell="A60" workbookViewId="0">
      <selection activeCell="D74" sqref="D74"/>
    </sheetView>
  </sheetViews>
  <sheetFormatPr defaultRowHeight="15"/>
  <cols>
    <col min="1" max="1" width="31.85546875" customWidth="1"/>
    <col min="3" max="4" width="12.85546875" customWidth="1"/>
    <col min="5" max="5" width="13.28515625" customWidth="1"/>
  </cols>
  <sheetData>
    <row r="1" spans="1:5">
      <c r="A1" s="502" t="s">
        <v>72</v>
      </c>
      <c r="B1" s="502" t="s">
        <v>73</v>
      </c>
      <c r="C1" s="502" t="s">
        <v>74</v>
      </c>
      <c r="D1" s="502" t="s">
        <v>75</v>
      </c>
      <c r="E1" s="502"/>
    </row>
    <row r="2" spans="1:5" ht="30">
      <c r="A2" s="502"/>
      <c r="B2" s="502"/>
      <c r="C2" s="502"/>
      <c r="D2" s="3" t="s">
        <v>986</v>
      </c>
      <c r="E2" s="3" t="s">
        <v>76</v>
      </c>
    </row>
    <row r="3" spans="1:5">
      <c r="A3" s="5" t="s">
        <v>112</v>
      </c>
      <c r="B3" s="4">
        <v>7684480</v>
      </c>
      <c r="C3" s="8">
        <v>11450</v>
      </c>
      <c r="D3">
        <v>0</v>
      </c>
      <c r="E3">
        <v>121844.02</v>
      </c>
    </row>
    <row r="4" spans="1:5" ht="24">
      <c r="A4" s="5" t="s">
        <v>1375</v>
      </c>
      <c r="B4" s="4">
        <v>7772966</v>
      </c>
      <c r="C4" s="8">
        <v>2890</v>
      </c>
      <c r="D4">
        <v>0</v>
      </c>
      <c r="E4">
        <v>2693.47</v>
      </c>
    </row>
    <row r="5" spans="1:5" ht="24">
      <c r="A5" s="5" t="s">
        <v>1376</v>
      </c>
      <c r="B5" s="4">
        <v>7772967</v>
      </c>
      <c r="C5" s="8">
        <v>0</v>
      </c>
      <c r="D5">
        <v>0</v>
      </c>
      <c r="E5">
        <v>5893.0240000000003</v>
      </c>
    </row>
    <row r="6" spans="1:5" ht="36">
      <c r="A6" s="5" t="s">
        <v>1377</v>
      </c>
      <c r="B6" s="4">
        <v>7828824</v>
      </c>
      <c r="C6" s="8">
        <v>7000</v>
      </c>
      <c r="D6">
        <v>0</v>
      </c>
      <c r="E6">
        <v>240</v>
      </c>
    </row>
    <row r="7" spans="1:5">
      <c r="A7" s="7" t="s">
        <v>1378</v>
      </c>
      <c r="B7" s="4" t="s">
        <v>77</v>
      </c>
      <c r="C7" s="8">
        <v>231.09299999999999</v>
      </c>
      <c r="D7">
        <v>153017.889142</v>
      </c>
      <c r="E7">
        <v>105711.579877</v>
      </c>
    </row>
    <row r="8" spans="1:5">
      <c r="A8" s="7" t="s">
        <v>189</v>
      </c>
      <c r="B8" s="4" t="s">
        <v>77</v>
      </c>
      <c r="C8" s="8">
        <v>2000</v>
      </c>
      <c r="D8">
        <v>153017.889142</v>
      </c>
      <c r="E8">
        <v>102987.00042900001</v>
      </c>
    </row>
    <row r="9" spans="1:5">
      <c r="A9" s="6" t="s">
        <v>190</v>
      </c>
      <c r="B9" s="4" t="s">
        <v>77</v>
      </c>
      <c r="C9" s="8">
        <v>1895</v>
      </c>
      <c r="D9">
        <v>91310.585116000002</v>
      </c>
      <c r="E9">
        <v>80893.820428999999</v>
      </c>
    </row>
    <row r="10" spans="1:5">
      <c r="A10" s="5" t="s">
        <v>191</v>
      </c>
      <c r="B10" s="4" t="s">
        <v>77</v>
      </c>
      <c r="C10" s="8">
        <v>1895</v>
      </c>
      <c r="D10">
        <v>91310.585116000002</v>
      </c>
      <c r="E10">
        <v>80893.820428999999</v>
      </c>
    </row>
    <row r="11" spans="1:5" ht="24">
      <c r="A11" s="5" t="s">
        <v>78</v>
      </c>
      <c r="B11" s="4">
        <v>22014005</v>
      </c>
      <c r="C11" s="8">
        <v>20422.999099000001</v>
      </c>
      <c r="D11">
        <v>0</v>
      </c>
      <c r="E11">
        <v>0</v>
      </c>
    </row>
    <row r="12" spans="1:5" ht="60">
      <c r="A12" s="5" t="s">
        <v>79</v>
      </c>
      <c r="B12" s="4">
        <v>220170004</v>
      </c>
      <c r="C12" s="8">
        <v>0</v>
      </c>
      <c r="D12">
        <v>1326.366278</v>
      </c>
      <c r="E12">
        <v>0</v>
      </c>
    </row>
    <row r="13" spans="1:5" ht="24">
      <c r="A13" s="5" t="s">
        <v>1036</v>
      </c>
      <c r="B13" s="4">
        <v>220190013</v>
      </c>
      <c r="C13" s="8">
        <v>30000</v>
      </c>
      <c r="D13">
        <v>3999.9994150000002</v>
      </c>
      <c r="E13">
        <v>0</v>
      </c>
    </row>
    <row r="14" spans="1:5" ht="36">
      <c r="A14" s="5" t="s">
        <v>80</v>
      </c>
      <c r="B14" s="4">
        <v>7004686</v>
      </c>
      <c r="C14" s="8">
        <v>3600</v>
      </c>
      <c r="D14">
        <v>0</v>
      </c>
      <c r="E14">
        <v>33827.868407000002</v>
      </c>
    </row>
    <row r="15" spans="1:5" ht="24">
      <c r="A15" s="5" t="s">
        <v>926</v>
      </c>
      <c r="B15" s="4">
        <v>7022615</v>
      </c>
      <c r="C15" s="8">
        <v>13500</v>
      </c>
      <c r="D15">
        <v>924.62599999999998</v>
      </c>
      <c r="E15">
        <v>0</v>
      </c>
    </row>
    <row r="16" spans="1:5" ht="24">
      <c r="A16" s="5" t="s">
        <v>81</v>
      </c>
      <c r="B16" s="4">
        <v>7067874</v>
      </c>
      <c r="C16" s="8">
        <v>0</v>
      </c>
      <c r="D16">
        <v>0</v>
      </c>
      <c r="E16">
        <v>5591.8280000000004</v>
      </c>
    </row>
    <row r="17" spans="1:5" ht="24">
      <c r="A17" s="5" t="s">
        <v>82</v>
      </c>
      <c r="B17" s="4">
        <v>7179154</v>
      </c>
      <c r="C17" s="8">
        <v>1500</v>
      </c>
      <c r="D17">
        <v>231.09252799999999</v>
      </c>
      <c r="E17">
        <v>0</v>
      </c>
    </row>
    <row r="18" spans="1:5" ht="24">
      <c r="A18" s="5" t="s">
        <v>927</v>
      </c>
      <c r="B18" s="4">
        <v>7267727</v>
      </c>
      <c r="C18" s="8">
        <v>44.627000000000002</v>
      </c>
      <c r="D18">
        <v>95.138000000000005</v>
      </c>
      <c r="E18">
        <v>0</v>
      </c>
    </row>
    <row r="19" spans="1:5" ht="24">
      <c r="A19" s="5" t="s">
        <v>83</v>
      </c>
      <c r="B19" s="4">
        <v>7389358</v>
      </c>
      <c r="C19" s="8">
        <v>23000</v>
      </c>
      <c r="D19">
        <v>42.633519999999997</v>
      </c>
      <c r="E19">
        <v>343.64097900000002</v>
      </c>
    </row>
    <row r="20" spans="1:5" ht="36">
      <c r="A20" s="5" t="s">
        <v>84</v>
      </c>
      <c r="B20" s="4">
        <v>7441500</v>
      </c>
      <c r="C20" s="8">
        <v>0</v>
      </c>
      <c r="D20">
        <v>0</v>
      </c>
      <c r="E20">
        <v>171.08199999999999</v>
      </c>
    </row>
    <row r="21" spans="1:5" ht="36">
      <c r="A21" s="5" t="s">
        <v>85</v>
      </c>
      <c r="B21" s="4">
        <v>7441513</v>
      </c>
      <c r="C21" s="8">
        <v>0</v>
      </c>
      <c r="D21">
        <v>0</v>
      </c>
      <c r="E21">
        <v>0</v>
      </c>
    </row>
    <row r="22" spans="1:5" ht="24">
      <c r="A22" s="5" t="s">
        <v>86</v>
      </c>
      <c r="B22" s="4">
        <v>7495842</v>
      </c>
      <c r="C22" s="8">
        <v>19000</v>
      </c>
      <c r="D22">
        <v>6192.8287019999998</v>
      </c>
      <c r="E22">
        <v>16628.926433000001</v>
      </c>
    </row>
    <row r="23" spans="1:5" ht="36">
      <c r="A23" s="5" t="s">
        <v>87</v>
      </c>
      <c r="B23" s="4">
        <v>7545039</v>
      </c>
      <c r="C23" s="8">
        <v>0</v>
      </c>
      <c r="D23">
        <v>0</v>
      </c>
      <c r="E23">
        <v>2608.8409999999999</v>
      </c>
    </row>
    <row r="24" spans="1:5" ht="24">
      <c r="A24" s="5" t="s">
        <v>88</v>
      </c>
      <c r="B24" s="4">
        <v>7551868</v>
      </c>
      <c r="C24" s="8">
        <v>12700</v>
      </c>
      <c r="D24">
        <v>16924.507000000001</v>
      </c>
      <c r="E24">
        <v>0</v>
      </c>
    </row>
    <row r="25" spans="1:5" ht="36">
      <c r="A25" s="5" t="s">
        <v>89</v>
      </c>
      <c r="B25" s="4">
        <v>7555168</v>
      </c>
      <c r="C25" s="8">
        <v>0</v>
      </c>
      <c r="D25">
        <v>639.33100000000002</v>
      </c>
      <c r="E25">
        <v>0</v>
      </c>
    </row>
    <row r="26" spans="1:5" ht="24">
      <c r="A26" s="5" t="s">
        <v>90</v>
      </c>
      <c r="B26" s="4">
        <v>7565775</v>
      </c>
      <c r="C26" s="8">
        <v>1356</v>
      </c>
      <c r="D26">
        <v>11134.913</v>
      </c>
      <c r="E26">
        <v>0</v>
      </c>
    </row>
    <row r="27" spans="1:5" ht="24">
      <c r="A27" s="5" t="s">
        <v>91</v>
      </c>
      <c r="B27" s="4">
        <v>7565777</v>
      </c>
      <c r="C27" s="8">
        <v>10000</v>
      </c>
      <c r="D27">
        <v>0</v>
      </c>
      <c r="E27">
        <v>0</v>
      </c>
    </row>
    <row r="28" spans="1:5">
      <c r="A28" s="5" t="s">
        <v>92</v>
      </c>
      <c r="B28" s="4">
        <v>7567298</v>
      </c>
      <c r="C28" s="8">
        <v>4460</v>
      </c>
      <c r="D28">
        <v>0</v>
      </c>
      <c r="E28">
        <v>0</v>
      </c>
    </row>
    <row r="29" spans="1:5" ht="24">
      <c r="A29" s="5" t="s">
        <v>93</v>
      </c>
      <c r="B29" s="4">
        <v>7572047</v>
      </c>
      <c r="C29" s="8">
        <v>15000</v>
      </c>
      <c r="D29">
        <v>44.627000000000002</v>
      </c>
      <c r="E29">
        <v>0</v>
      </c>
    </row>
    <row r="30" spans="1:5" ht="24">
      <c r="A30" s="5" t="s">
        <v>94</v>
      </c>
      <c r="B30" s="4">
        <v>7575168</v>
      </c>
      <c r="C30" s="8">
        <v>21.28</v>
      </c>
      <c r="D30">
        <v>1758.373079</v>
      </c>
      <c r="E30">
        <v>2357.7590319999999</v>
      </c>
    </row>
    <row r="31" spans="1:5" ht="36">
      <c r="A31" s="5" t="s">
        <v>95</v>
      </c>
      <c r="B31" s="4">
        <v>7592943</v>
      </c>
      <c r="C31" s="8">
        <v>4000</v>
      </c>
      <c r="D31">
        <v>0</v>
      </c>
      <c r="E31">
        <v>0</v>
      </c>
    </row>
    <row r="32" spans="1:5" ht="24">
      <c r="A32" s="5" t="s">
        <v>96</v>
      </c>
      <c r="B32" s="4">
        <v>7595035</v>
      </c>
      <c r="C32" s="8">
        <v>0</v>
      </c>
      <c r="D32">
        <v>0</v>
      </c>
      <c r="E32">
        <v>193.47499999999999</v>
      </c>
    </row>
    <row r="33" spans="1:5" ht="36">
      <c r="A33" s="5" t="s">
        <v>97</v>
      </c>
      <c r="B33" s="4">
        <v>7601912</v>
      </c>
      <c r="C33" s="8">
        <v>19412</v>
      </c>
      <c r="D33">
        <v>3098.1509999999998</v>
      </c>
      <c r="E33">
        <v>0</v>
      </c>
    </row>
    <row r="34" spans="1:5" ht="24">
      <c r="A34" s="5" t="s">
        <v>98</v>
      </c>
      <c r="B34" s="4">
        <v>7601952</v>
      </c>
      <c r="C34" s="8">
        <v>25000</v>
      </c>
      <c r="D34">
        <v>0</v>
      </c>
      <c r="E34">
        <v>25.413</v>
      </c>
    </row>
    <row r="35" spans="1:5" ht="24">
      <c r="A35" s="5" t="s">
        <v>99</v>
      </c>
      <c r="B35" s="4">
        <v>7602473</v>
      </c>
      <c r="C35" s="8">
        <v>1090</v>
      </c>
      <c r="D35">
        <v>1994.633</v>
      </c>
      <c r="E35">
        <v>2712.17</v>
      </c>
    </row>
    <row r="36" spans="1:5" ht="24">
      <c r="A36" s="5" t="s">
        <v>100</v>
      </c>
      <c r="B36" s="4">
        <v>7602476</v>
      </c>
      <c r="C36" s="8">
        <v>0</v>
      </c>
      <c r="D36">
        <v>0</v>
      </c>
      <c r="E36">
        <v>0</v>
      </c>
    </row>
    <row r="37" spans="1:5" ht="24">
      <c r="A37" s="5" t="s">
        <v>101</v>
      </c>
      <c r="B37" s="4">
        <v>7602805</v>
      </c>
      <c r="C37" s="8">
        <v>18000</v>
      </c>
      <c r="D37">
        <v>1292.8819840000001</v>
      </c>
      <c r="E37">
        <v>0</v>
      </c>
    </row>
    <row r="38" spans="1:5" ht="24">
      <c r="A38" s="5" t="s">
        <v>102</v>
      </c>
      <c r="B38" s="4">
        <v>7603194</v>
      </c>
      <c r="C38" s="8">
        <v>0</v>
      </c>
      <c r="D38">
        <v>1200.0906970000001</v>
      </c>
      <c r="E38">
        <v>0</v>
      </c>
    </row>
    <row r="39" spans="1:5">
      <c r="A39" s="5" t="s">
        <v>103</v>
      </c>
      <c r="B39" s="4">
        <v>7608767</v>
      </c>
      <c r="C39" s="8">
        <v>0</v>
      </c>
      <c r="D39">
        <v>1469.153</v>
      </c>
      <c r="E39">
        <v>0</v>
      </c>
    </row>
    <row r="40" spans="1:5" ht="24">
      <c r="A40" s="5" t="s">
        <v>104</v>
      </c>
      <c r="B40" s="4">
        <v>7627097</v>
      </c>
      <c r="C40" s="8">
        <v>1640</v>
      </c>
      <c r="D40">
        <v>222.92599999999999</v>
      </c>
      <c r="E40">
        <v>0</v>
      </c>
    </row>
    <row r="41" spans="1:5" ht="36">
      <c r="A41" s="5" t="s">
        <v>105</v>
      </c>
      <c r="B41" s="4">
        <v>7628856</v>
      </c>
      <c r="C41" s="8">
        <v>0</v>
      </c>
      <c r="D41">
        <v>21.28</v>
      </c>
      <c r="E41">
        <v>0</v>
      </c>
    </row>
    <row r="42" spans="1:5" ht="24">
      <c r="A42" s="5" t="s">
        <v>106</v>
      </c>
      <c r="B42" s="4">
        <v>7634851</v>
      </c>
      <c r="C42" s="8">
        <v>0</v>
      </c>
      <c r="D42">
        <v>0</v>
      </c>
      <c r="E42">
        <v>0</v>
      </c>
    </row>
    <row r="43" spans="1:5" ht="24">
      <c r="A43" s="5" t="s">
        <v>552</v>
      </c>
      <c r="B43" s="4">
        <v>7634852</v>
      </c>
      <c r="C43" s="8">
        <v>0</v>
      </c>
      <c r="D43">
        <v>0</v>
      </c>
      <c r="E43">
        <v>0</v>
      </c>
    </row>
    <row r="44" spans="1:5" ht="24">
      <c r="A44" s="5" t="s">
        <v>553</v>
      </c>
      <c r="B44" s="4">
        <v>7634853</v>
      </c>
      <c r="C44" s="8">
        <v>0</v>
      </c>
      <c r="D44">
        <v>0</v>
      </c>
      <c r="E44">
        <v>0</v>
      </c>
    </row>
    <row r="45" spans="1:5" ht="24">
      <c r="A45" s="5" t="s">
        <v>107</v>
      </c>
      <c r="B45" s="4">
        <v>7634855</v>
      </c>
      <c r="C45" s="8">
        <v>20000</v>
      </c>
      <c r="D45">
        <v>0</v>
      </c>
      <c r="E45">
        <v>0</v>
      </c>
    </row>
    <row r="46" spans="1:5" ht="36">
      <c r="A46" s="5" t="s">
        <v>108</v>
      </c>
      <c r="B46" s="4">
        <v>7640027</v>
      </c>
      <c r="C46" s="8">
        <v>15000</v>
      </c>
      <c r="D46">
        <v>192.417</v>
      </c>
      <c r="E46">
        <v>0</v>
      </c>
    </row>
    <row r="47" spans="1:5" ht="36">
      <c r="A47" s="5" t="s">
        <v>109</v>
      </c>
      <c r="B47" s="4">
        <v>7644675</v>
      </c>
      <c r="C47" s="8">
        <v>30000</v>
      </c>
      <c r="D47">
        <v>22051.124</v>
      </c>
      <c r="E47">
        <v>0</v>
      </c>
    </row>
    <row r="48" spans="1:5" ht="24">
      <c r="A48" s="5" t="s">
        <v>110</v>
      </c>
      <c r="B48" s="4">
        <v>7649151</v>
      </c>
      <c r="C48" s="8">
        <v>0</v>
      </c>
      <c r="D48">
        <v>738.69452799999999</v>
      </c>
      <c r="E48">
        <v>127.70589</v>
      </c>
    </row>
    <row r="49" spans="1:5" ht="24">
      <c r="A49" s="5" t="s">
        <v>1037</v>
      </c>
      <c r="B49" s="4">
        <v>7654823</v>
      </c>
      <c r="C49" s="8">
        <v>0</v>
      </c>
      <c r="D49">
        <v>0</v>
      </c>
      <c r="E49">
        <v>0</v>
      </c>
    </row>
    <row r="50" spans="1:5" ht="24">
      <c r="A50" s="5" t="s">
        <v>1038</v>
      </c>
      <c r="B50" s="4">
        <v>7654935</v>
      </c>
      <c r="C50" s="8">
        <v>0</v>
      </c>
      <c r="D50">
        <v>28.297999999999998</v>
      </c>
      <c r="E50">
        <v>0</v>
      </c>
    </row>
    <row r="51" spans="1:5" ht="24">
      <c r="A51" s="5" t="s">
        <v>1039</v>
      </c>
      <c r="B51" s="4">
        <v>7654936</v>
      </c>
      <c r="C51" s="8">
        <v>0</v>
      </c>
      <c r="D51">
        <v>0</v>
      </c>
      <c r="E51">
        <v>0</v>
      </c>
    </row>
    <row r="52" spans="1:5" ht="24">
      <c r="A52" s="5" t="s">
        <v>1040</v>
      </c>
      <c r="B52" s="4">
        <v>7654937</v>
      </c>
      <c r="C52" s="8">
        <v>0</v>
      </c>
      <c r="D52">
        <v>0</v>
      </c>
      <c r="E52">
        <v>0</v>
      </c>
    </row>
    <row r="53" spans="1:5" ht="24">
      <c r="A53" s="5" t="s">
        <v>560</v>
      </c>
      <c r="B53" s="4">
        <v>7654938</v>
      </c>
      <c r="C53" s="8">
        <v>0</v>
      </c>
      <c r="D53">
        <v>115.64100000000001</v>
      </c>
      <c r="E53">
        <v>0</v>
      </c>
    </row>
    <row r="54" spans="1:5" ht="24">
      <c r="A54" s="5" t="s">
        <v>562</v>
      </c>
      <c r="B54" s="4">
        <v>7655601</v>
      </c>
      <c r="C54" s="8">
        <v>5000</v>
      </c>
      <c r="D54">
        <v>0</v>
      </c>
      <c r="E54">
        <v>0</v>
      </c>
    </row>
    <row r="55" spans="1:5" ht="24">
      <c r="A55" s="5" t="s">
        <v>1041</v>
      </c>
      <c r="B55" s="4">
        <v>7655602</v>
      </c>
      <c r="C55" s="8">
        <v>0</v>
      </c>
      <c r="D55">
        <v>0</v>
      </c>
      <c r="E55">
        <v>0</v>
      </c>
    </row>
    <row r="56" spans="1:5" ht="24">
      <c r="A56" s="5" t="s">
        <v>1042</v>
      </c>
      <c r="B56" s="4">
        <v>7655603</v>
      </c>
      <c r="C56" s="8">
        <v>0</v>
      </c>
      <c r="D56">
        <v>0</v>
      </c>
      <c r="E56">
        <v>0</v>
      </c>
    </row>
    <row r="57" spans="1:5" ht="24">
      <c r="A57" s="5" t="s">
        <v>1043</v>
      </c>
      <c r="B57" s="4">
        <v>7655604</v>
      </c>
      <c r="C57" s="8">
        <v>0</v>
      </c>
      <c r="D57">
        <v>0</v>
      </c>
      <c r="E57">
        <v>0</v>
      </c>
    </row>
    <row r="58" spans="1:5" ht="24">
      <c r="A58" s="5" t="s">
        <v>1044</v>
      </c>
      <c r="B58" s="4">
        <v>7655605</v>
      </c>
      <c r="C58" s="8">
        <v>0</v>
      </c>
      <c r="D58">
        <v>0</v>
      </c>
      <c r="E58">
        <v>0</v>
      </c>
    </row>
    <row r="59" spans="1:5" ht="24">
      <c r="A59" s="5" t="s">
        <v>1045</v>
      </c>
      <c r="B59" s="4">
        <v>7655835</v>
      </c>
      <c r="C59" s="8">
        <v>0</v>
      </c>
      <c r="D59">
        <v>17.646000000000001</v>
      </c>
      <c r="E59">
        <v>0</v>
      </c>
    </row>
    <row r="60" spans="1:5" ht="24">
      <c r="A60" s="5" t="s">
        <v>1046</v>
      </c>
      <c r="B60" s="4">
        <v>7655836</v>
      </c>
      <c r="C60" s="8">
        <v>40</v>
      </c>
      <c r="D60">
        <v>45.161999999999999</v>
      </c>
      <c r="E60">
        <v>0</v>
      </c>
    </row>
    <row r="61" spans="1:5" ht="24">
      <c r="A61" s="5" t="s">
        <v>1047</v>
      </c>
      <c r="B61" s="4">
        <v>7655837</v>
      </c>
      <c r="C61" s="8">
        <v>10</v>
      </c>
      <c r="D61">
        <v>0</v>
      </c>
      <c r="E61">
        <v>0</v>
      </c>
    </row>
    <row r="62" spans="1:5" ht="24">
      <c r="A62" s="5" t="s">
        <v>1048</v>
      </c>
      <c r="B62" s="4">
        <v>7655838</v>
      </c>
      <c r="C62" s="8">
        <v>10</v>
      </c>
      <c r="D62">
        <v>12.548999999999999</v>
      </c>
      <c r="E62">
        <v>0</v>
      </c>
    </row>
    <row r="63" spans="1:5" ht="24">
      <c r="A63" s="5" t="s">
        <v>111</v>
      </c>
      <c r="B63" s="4">
        <v>7662073</v>
      </c>
      <c r="C63" s="8">
        <v>10</v>
      </c>
      <c r="D63">
        <v>0</v>
      </c>
      <c r="E63">
        <v>0</v>
      </c>
    </row>
    <row r="64" spans="1:5" ht="24">
      <c r="A64" s="5" t="s">
        <v>1049</v>
      </c>
      <c r="B64" s="4">
        <v>7678858</v>
      </c>
      <c r="C64" s="8">
        <v>10</v>
      </c>
      <c r="D64">
        <v>180</v>
      </c>
      <c r="E64">
        <v>0</v>
      </c>
    </row>
    <row r="65" spans="1:5" ht="36">
      <c r="A65" s="5" t="s">
        <v>554</v>
      </c>
      <c r="B65" s="4">
        <v>7678860</v>
      </c>
      <c r="C65" s="8">
        <v>10</v>
      </c>
      <c r="D65">
        <v>0</v>
      </c>
      <c r="E65">
        <v>0</v>
      </c>
    </row>
    <row r="66" spans="1:5">
      <c r="A66" s="5" t="s">
        <v>112</v>
      </c>
      <c r="B66" s="4">
        <v>7684480</v>
      </c>
      <c r="C66" s="8">
        <v>40</v>
      </c>
      <c r="D66">
        <v>0</v>
      </c>
      <c r="E66">
        <v>4104.1660000000002</v>
      </c>
    </row>
    <row r="67" spans="1:5" ht="24">
      <c r="A67" s="5" t="s">
        <v>113</v>
      </c>
      <c r="B67" s="4">
        <v>7701907</v>
      </c>
      <c r="C67" s="8">
        <v>10</v>
      </c>
      <c r="D67">
        <v>0</v>
      </c>
      <c r="E67">
        <v>0</v>
      </c>
    </row>
    <row r="68" spans="1:5" ht="24">
      <c r="A68" s="5" t="s">
        <v>114</v>
      </c>
      <c r="B68" s="4">
        <v>7701908</v>
      </c>
      <c r="C68" s="8">
        <v>10</v>
      </c>
      <c r="D68">
        <v>0</v>
      </c>
      <c r="E68">
        <v>0</v>
      </c>
    </row>
    <row r="69" spans="1:5" ht="24">
      <c r="A69" s="5" t="s">
        <v>115</v>
      </c>
      <c r="B69" s="4">
        <v>7702224</v>
      </c>
      <c r="C69" s="8">
        <v>10</v>
      </c>
      <c r="D69">
        <v>592.25400000000002</v>
      </c>
      <c r="E69">
        <v>0</v>
      </c>
    </row>
    <row r="70" spans="1:5" ht="36">
      <c r="A70" s="5" t="s">
        <v>116</v>
      </c>
      <c r="B70" s="4">
        <v>7728146</v>
      </c>
      <c r="C70" s="8">
        <v>10</v>
      </c>
      <c r="D70">
        <v>0</v>
      </c>
      <c r="E70">
        <v>0</v>
      </c>
    </row>
    <row r="71" spans="1:5" ht="24">
      <c r="A71" s="5" t="s">
        <v>117</v>
      </c>
      <c r="B71" s="4">
        <v>7728147</v>
      </c>
      <c r="C71" s="8">
        <v>10</v>
      </c>
      <c r="D71">
        <v>0</v>
      </c>
      <c r="E71">
        <v>0</v>
      </c>
    </row>
    <row r="72" spans="1:5" ht="24">
      <c r="A72" s="5" t="s">
        <v>118</v>
      </c>
      <c r="B72" s="4">
        <v>7728148</v>
      </c>
      <c r="C72" s="8">
        <v>14.233000000000001</v>
      </c>
      <c r="D72">
        <v>0</v>
      </c>
      <c r="E72">
        <v>0</v>
      </c>
    </row>
    <row r="73" spans="1:5" ht="24">
      <c r="A73" s="5" t="s">
        <v>1050</v>
      </c>
      <c r="B73" s="4">
        <v>7743808</v>
      </c>
      <c r="C73" s="8">
        <v>4.5759999999999996</v>
      </c>
      <c r="D73">
        <v>205</v>
      </c>
      <c r="E73">
        <v>0</v>
      </c>
    </row>
    <row r="74" spans="1:5" ht="24">
      <c r="A74" s="5" t="s">
        <v>1051</v>
      </c>
      <c r="B74" s="4">
        <v>7743809</v>
      </c>
      <c r="C74" s="8">
        <v>4.1159999999999997</v>
      </c>
      <c r="D74">
        <v>4.6189999999999998</v>
      </c>
      <c r="E74">
        <v>0</v>
      </c>
    </row>
    <row r="75" spans="1:5" ht="36">
      <c r="A75" s="5" t="s">
        <v>119</v>
      </c>
      <c r="B75" s="4">
        <v>7746716</v>
      </c>
      <c r="C75" s="8">
        <v>40</v>
      </c>
      <c r="D75">
        <v>0</v>
      </c>
      <c r="E75">
        <v>16.135999999999999</v>
      </c>
    </row>
    <row r="76" spans="1:5" ht="24">
      <c r="A76" s="5" t="s">
        <v>1052</v>
      </c>
      <c r="B76" s="4">
        <v>7746717</v>
      </c>
      <c r="C76" s="8">
        <v>0</v>
      </c>
      <c r="D76">
        <v>496.18099999999998</v>
      </c>
      <c r="E76">
        <v>0</v>
      </c>
    </row>
    <row r="77" spans="1:5" ht="24">
      <c r="A77" s="5" t="s">
        <v>563</v>
      </c>
      <c r="B77" s="4">
        <v>7747123</v>
      </c>
      <c r="C77" s="8">
        <v>0</v>
      </c>
      <c r="D77">
        <v>465</v>
      </c>
      <c r="E77">
        <v>0</v>
      </c>
    </row>
    <row r="78" spans="1:5" ht="24">
      <c r="A78" s="5" t="s">
        <v>564</v>
      </c>
      <c r="B78" s="4">
        <v>7747134</v>
      </c>
      <c r="C78" s="8">
        <v>0</v>
      </c>
      <c r="D78">
        <v>0</v>
      </c>
      <c r="E78">
        <v>0</v>
      </c>
    </row>
    <row r="79" spans="1:5" ht="24">
      <c r="A79" s="5" t="s">
        <v>565</v>
      </c>
      <c r="B79" s="4">
        <v>7747135</v>
      </c>
      <c r="C79" s="8">
        <v>0</v>
      </c>
      <c r="D79">
        <v>0</v>
      </c>
      <c r="E79">
        <v>0</v>
      </c>
    </row>
    <row r="80" spans="1:5" ht="24">
      <c r="A80" s="5" t="s">
        <v>566</v>
      </c>
      <c r="B80" s="4">
        <v>7747136</v>
      </c>
      <c r="C80" s="8">
        <v>0</v>
      </c>
      <c r="D80">
        <v>0</v>
      </c>
      <c r="E80">
        <v>0</v>
      </c>
    </row>
    <row r="81" spans="1:5" ht="36">
      <c r="A81" s="5" t="s">
        <v>120</v>
      </c>
      <c r="B81" s="4">
        <v>7747419</v>
      </c>
      <c r="C81" s="8">
        <v>0</v>
      </c>
      <c r="D81">
        <v>0</v>
      </c>
      <c r="E81">
        <v>0</v>
      </c>
    </row>
    <row r="82" spans="1:5" ht="36">
      <c r="A82" s="5" t="s">
        <v>121</v>
      </c>
      <c r="B82" s="4">
        <v>7747420</v>
      </c>
      <c r="C82" s="8">
        <v>145</v>
      </c>
      <c r="D82">
        <v>0</v>
      </c>
      <c r="E82">
        <v>0</v>
      </c>
    </row>
    <row r="83" spans="1:5" ht="36">
      <c r="A83" s="5" t="s">
        <v>122</v>
      </c>
      <c r="B83" s="4">
        <v>7747421</v>
      </c>
      <c r="C83" s="8">
        <v>19</v>
      </c>
      <c r="D83">
        <v>0</v>
      </c>
      <c r="E83">
        <v>0</v>
      </c>
    </row>
    <row r="84" spans="1:5" ht="24">
      <c r="A84" s="5" t="s">
        <v>1053</v>
      </c>
      <c r="B84" s="4">
        <v>7747702</v>
      </c>
      <c r="C84" s="8">
        <v>20</v>
      </c>
      <c r="D84">
        <v>0</v>
      </c>
      <c r="E84">
        <v>0</v>
      </c>
    </row>
    <row r="85" spans="1:5" ht="36">
      <c r="A85" s="5" t="s">
        <v>123</v>
      </c>
      <c r="B85" s="4">
        <v>7753507</v>
      </c>
      <c r="C85" s="8">
        <v>19</v>
      </c>
      <c r="D85">
        <v>0</v>
      </c>
      <c r="E85">
        <v>1357.697273</v>
      </c>
    </row>
    <row r="86" spans="1:5" ht="36">
      <c r="A86" s="5" t="s">
        <v>1379</v>
      </c>
      <c r="B86" s="4">
        <v>7754026</v>
      </c>
      <c r="C86" s="8">
        <v>21</v>
      </c>
      <c r="D86">
        <v>9146.2090000000007</v>
      </c>
      <c r="E86">
        <v>0</v>
      </c>
    </row>
    <row r="87" spans="1:5" ht="36">
      <c r="A87" s="5" t="s">
        <v>124</v>
      </c>
      <c r="B87" s="4">
        <v>7764957</v>
      </c>
      <c r="C87" s="8">
        <v>19</v>
      </c>
      <c r="D87">
        <v>0</v>
      </c>
      <c r="E87">
        <v>0</v>
      </c>
    </row>
    <row r="88" spans="1:5" ht="36">
      <c r="A88" s="5" t="s">
        <v>125</v>
      </c>
      <c r="B88" s="4">
        <v>7764958</v>
      </c>
      <c r="C88" s="8">
        <v>189.239</v>
      </c>
      <c r="D88">
        <v>0</v>
      </c>
      <c r="E88">
        <v>0</v>
      </c>
    </row>
    <row r="89" spans="1:5" ht="24">
      <c r="A89" s="5" t="s">
        <v>126</v>
      </c>
      <c r="B89" s="4">
        <v>7766521</v>
      </c>
      <c r="C89" s="8">
        <v>13.38</v>
      </c>
      <c r="D89">
        <v>0</v>
      </c>
      <c r="E89">
        <v>13.787000000000001</v>
      </c>
    </row>
    <row r="90" spans="1:5" ht="24">
      <c r="A90" s="5" t="s">
        <v>127</v>
      </c>
      <c r="B90" s="4">
        <v>7766522</v>
      </c>
      <c r="C90" s="8">
        <v>10</v>
      </c>
      <c r="D90">
        <v>0</v>
      </c>
      <c r="E90">
        <v>13.04</v>
      </c>
    </row>
    <row r="91" spans="1:5" ht="24">
      <c r="A91" s="5" t="s">
        <v>128</v>
      </c>
      <c r="B91" s="4">
        <v>7767286</v>
      </c>
      <c r="C91" s="8">
        <v>40</v>
      </c>
      <c r="D91">
        <v>0</v>
      </c>
      <c r="E91">
        <v>1794.8040000000001</v>
      </c>
    </row>
    <row r="92" spans="1:5" ht="24">
      <c r="A92" s="5" t="s">
        <v>129</v>
      </c>
      <c r="B92" s="4">
        <v>7767694</v>
      </c>
      <c r="C92" s="8">
        <v>10</v>
      </c>
      <c r="D92">
        <v>260.43605700000001</v>
      </c>
      <c r="E92">
        <v>86.9</v>
      </c>
    </row>
    <row r="93" spans="1:5" ht="24">
      <c r="A93" s="5" t="s">
        <v>130</v>
      </c>
      <c r="B93" s="4">
        <v>7767775</v>
      </c>
      <c r="C93" s="8">
        <v>10</v>
      </c>
      <c r="D93">
        <v>0</v>
      </c>
      <c r="E93">
        <v>0</v>
      </c>
    </row>
    <row r="94" spans="1:5" ht="24">
      <c r="A94" s="5" t="s">
        <v>186</v>
      </c>
      <c r="B94" s="34">
        <v>7777176</v>
      </c>
      <c r="C94" s="8">
        <v>0</v>
      </c>
      <c r="D94">
        <v>2153.0450000000001</v>
      </c>
      <c r="E94">
        <v>0</v>
      </c>
    </row>
    <row r="95" spans="1:5" ht="36">
      <c r="A95" s="5" t="s">
        <v>131</v>
      </c>
      <c r="B95" s="35">
        <v>7787529</v>
      </c>
      <c r="C95" s="8">
        <v>0</v>
      </c>
      <c r="D95">
        <v>0</v>
      </c>
      <c r="E95">
        <v>2927.2910000000002</v>
      </c>
    </row>
    <row r="96" spans="1:5" ht="24">
      <c r="A96" s="5" t="s">
        <v>132</v>
      </c>
      <c r="B96" s="4">
        <v>7800217</v>
      </c>
      <c r="C96" s="8">
        <v>0</v>
      </c>
      <c r="D96">
        <v>0</v>
      </c>
      <c r="E96">
        <v>0</v>
      </c>
    </row>
    <row r="97" spans="1:5" ht="36">
      <c r="A97" s="5" t="s">
        <v>133</v>
      </c>
      <c r="B97" s="4">
        <v>7801154</v>
      </c>
      <c r="C97" s="8">
        <v>0</v>
      </c>
      <c r="D97">
        <v>0</v>
      </c>
      <c r="E97">
        <v>431.52499999999998</v>
      </c>
    </row>
    <row r="98" spans="1:5" ht="36">
      <c r="A98" s="5" t="s">
        <v>134</v>
      </c>
      <c r="B98" s="4">
        <v>7814362</v>
      </c>
      <c r="C98" s="8">
        <v>0</v>
      </c>
      <c r="D98">
        <v>0</v>
      </c>
      <c r="E98">
        <v>627.81513399999994</v>
      </c>
    </row>
    <row r="99" spans="1:5" ht="24">
      <c r="A99" s="5" t="s">
        <v>1380</v>
      </c>
      <c r="B99" s="4">
        <v>7829563</v>
      </c>
      <c r="C99" s="8">
        <v>0</v>
      </c>
      <c r="D99">
        <v>990</v>
      </c>
      <c r="E99">
        <v>0</v>
      </c>
    </row>
    <row r="100" spans="1:5" ht="24">
      <c r="A100" s="5" t="s">
        <v>1381</v>
      </c>
      <c r="B100" s="4">
        <v>7835931</v>
      </c>
      <c r="C100" s="8">
        <v>0</v>
      </c>
      <c r="D100">
        <v>0</v>
      </c>
      <c r="E100">
        <v>4523.63</v>
      </c>
    </row>
    <row r="101" spans="1:5" ht="24">
      <c r="A101" s="5" t="s">
        <v>135</v>
      </c>
      <c r="B101" s="4">
        <v>7470676</v>
      </c>
      <c r="C101" s="8">
        <v>0</v>
      </c>
      <c r="D101">
        <v>40</v>
      </c>
      <c r="E101">
        <v>104.268241</v>
      </c>
    </row>
    <row r="102" spans="1:5">
      <c r="A102" s="5" t="s">
        <v>136</v>
      </c>
      <c r="B102" s="34">
        <v>7629505</v>
      </c>
      <c r="C102" s="8">
        <v>86000</v>
      </c>
      <c r="D102">
        <v>0</v>
      </c>
      <c r="E102">
        <v>0</v>
      </c>
    </row>
    <row r="103" spans="1:5">
      <c r="A103" s="5" t="s">
        <v>137</v>
      </c>
      <c r="B103" s="35">
        <v>7629898</v>
      </c>
      <c r="C103" s="8">
        <v>86000</v>
      </c>
      <c r="D103">
        <v>9.5479199999999995</v>
      </c>
      <c r="E103">
        <v>0</v>
      </c>
    </row>
    <row r="104" spans="1:5">
      <c r="A104" s="5" t="s">
        <v>138</v>
      </c>
      <c r="B104" s="4">
        <v>7629899</v>
      </c>
      <c r="C104" s="8">
        <v>0</v>
      </c>
      <c r="D104">
        <v>0</v>
      </c>
      <c r="E104">
        <v>0</v>
      </c>
    </row>
    <row r="105" spans="1:5">
      <c r="A105" s="5" t="s">
        <v>139</v>
      </c>
      <c r="B105" s="4">
        <v>7629900</v>
      </c>
      <c r="C105" s="8">
        <v>13560</v>
      </c>
      <c r="D105">
        <v>10</v>
      </c>
      <c r="E105">
        <v>0</v>
      </c>
    </row>
    <row r="106" spans="1:5">
      <c r="A106" s="5" t="s">
        <v>140</v>
      </c>
      <c r="B106" s="4">
        <v>7629901</v>
      </c>
      <c r="C106" s="8">
        <v>3390</v>
      </c>
      <c r="D106">
        <v>0</v>
      </c>
      <c r="E106">
        <v>0</v>
      </c>
    </row>
    <row r="107" spans="1:5" ht="24">
      <c r="A107" s="5" t="s">
        <v>141</v>
      </c>
      <c r="B107" s="4">
        <v>7470498</v>
      </c>
      <c r="C107" s="8">
        <v>0</v>
      </c>
      <c r="D107">
        <v>40</v>
      </c>
      <c r="E107">
        <v>75.948032999999995</v>
      </c>
    </row>
    <row r="108" spans="1:5" ht="24">
      <c r="A108" s="5" t="s">
        <v>142</v>
      </c>
      <c r="B108" s="4">
        <v>7627047</v>
      </c>
      <c r="C108" s="8">
        <v>4380</v>
      </c>
      <c r="D108">
        <v>9.5479199999999995</v>
      </c>
      <c r="E108">
        <v>0</v>
      </c>
    </row>
    <row r="109" spans="1:5" ht="24">
      <c r="A109" s="5" t="s">
        <v>143</v>
      </c>
      <c r="B109" s="4">
        <v>7627048</v>
      </c>
      <c r="C109" s="8">
        <v>41510</v>
      </c>
      <c r="D109">
        <v>10</v>
      </c>
      <c r="E109">
        <v>3.0881599999999998</v>
      </c>
    </row>
    <row r="110" spans="1:5" ht="24">
      <c r="A110" s="5" t="s">
        <v>144</v>
      </c>
      <c r="B110" s="4">
        <v>7627049</v>
      </c>
      <c r="C110" s="8">
        <v>9660</v>
      </c>
      <c r="D110">
        <v>10</v>
      </c>
      <c r="E110">
        <v>1.5504800000000001</v>
      </c>
    </row>
    <row r="111" spans="1:5" ht="24">
      <c r="A111" s="5" t="s">
        <v>145</v>
      </c>
      <c r="B111" s="4">
        <v>7627050</v>
      </c>
      <c r="C111" s="8">
        <v>3800</v>
      </c>
      <c r="D111">
        <v>10</v>
      </c>
      <c r="E111">
        <v>0.1022</v>
      </c>
    </row>
    <row r="112" spans="1:5" ht="24">
      <c r="A112" s="5" t="s">
        <v>146</v>
      </c>
      <c r="B112" s="4">
        <v>7627051</v>
      </c>
      <c r="C112" s="8">
        <v>4700</v>
      </c>
      <c r="D112">
        <v>10</v>
      </c>
      <c r="E112">
        <v>4.80288</v>
      </c>
    </row>
    <row r="113" spans="1:5" ht="36">
      <c r="A113" s="5" t="s">
        <v>147</v>
      </c>
      <c r="B113" s="4">
        <v>7753103</v>
      </c>
      <c r="C113" s="8">
        <v>5000</v>
      </c>
      <c r="D113">
        <v>14.233000000000001</v>
      </c>
      <c r="E113">
        <v>0</v>
      </c>
    </row>
    <row r="114" spans="1:5" ht="24">
      <c r="A114" s="5" t="s">
        <v>148</v>
      </c>
      <c r="B114" s="34">
        <v>7753105</v>
      </c>
      <c r="C114" s="8">
        <v>372810.99329900002</v>
      </c>
      <c r="D114">
        <v>4.5759999999999996</v>
      </c>
      <c r="E114">
        <v>0</v>
      </c>
    </row>
    <row r="115" spans="1:5" ht="24">
      <c r="A115" s="5" t="s">
        <v>149</v>
      </c>
      <c r="B115" s="34">
        <v>7753107</v>
      </c>
      <c r="C115" s="8">
        <v>317744.72337600001</v>
      </c>
      <c r="D115">
        <v>4.1159999999999997</v>
      </c>
      <c r="E115">
        <v>0</v>
      </c>
    </row>
    <row r="116" spans="1:5" ht="24">
      <c r="A116" s="5" t="s">
        <v>150</v>
      </c>
      <c r="B116" s="34">
        <v>7470493</v>
      </c>
      <c r="C116" s="8">
        <v>298836.46537599998</v>
      </c>
      <c r="D116">
        <v>93.073755000000006</v>
      </c>
      <c r="E116">
        <v>100.000027</v>
      </c>
    </row>
    <row r="117" spans="1:5" ht="24">
      <c r="A117" s="5" t="s">
        <v>928</v>
      </c>
      <c r="B117" s="35">
        <v>7627303</v>
      </c>
      <c r="C117" s="8">
        <v>298836.46537599998</v>
      </c>
      <c r="D117">
        <v>18.214600000000001</v>
      </c>
      <c r="E117">
        <v>0</v>
      </c>
    </row>
    <row r="118" spans="1:5" ht="24">
      <c r="A118" s="5" t="s">
        <v>151</v>
      </c>
      <c r="B118" s="4">
        <v>7628008</v>
      </c>
      <c r="C118" s="8">
        <v>6015</v>
      </c>
      <c r="D118">
        <v>14.206519999999999</v>
      </c>
      <c r="E118">
        <v>1.1015600000000001</v>
      </c>
    </row>
    <row r="119" spans="1:5" ht="24">
      <c r="A119" s="5" t="s">
        <v>929</v>
      </c>
      <c r="B119" s="4">
        <v>7628394</v>
      </c>
      <c r="C119" s="8">
        <v>927</v>
      </c>
      <c r="D119">
        <v>10.80232</v>
      </c>
      <c r="E119">
        <v>0</v>
      </c>
    </row>
    <row r="120" spans="1:5" ht="24">
      <c r="A120" s="5" t="s">
        <v>930</v>
      </c>
      <c r="B120" s="4">
        <v>7628629</v>
      </c>
      <c r="C120" s="8">
        <v>500.527939</v>
      </c>
      <c r="D120">
        <v>15.03988</v>
      </c>
      <c r="E120">
        <v>0</v>
      </c>
    </row>
    <row r="121" spans="1:5">
      <c r="A121" s="5" t="s">
        <v>1054</v>
      </c>
      <c r="B121" s="4">
        <v>7628850</v>
      </c>
      <c r="C121" s="8">
        <v>2962.7719999999999</v>
      </c>
      <c r="D121">
        <v>12.497999999999999</v>
      </c>
      <c r="E121">
        <v>0</v>
      </c>
    </row>
    <row r="122" spans="1:5" ht="24">
      <c r="A122" s="5" t="s">
        <v>152</v>
      </c>
      <c r="B122" s="4">
        <v>7717772</v>
      </c>
      <c r="C122" s="8">
        <v>69.585999999999999</v>
      </c>
      <c r="D122">
        <v>0</v>
      </c>
      <c r="E122">
        <v>0</v>
      </c>
    </row>
    <row r="123" spans="1:5" ht="36">
      <c r="A123" s="5" t="s">
        <v>153</v>
      </c>
      <c r="B123" s="4">
        <v>7717774</v>
      </c>
      <c r="C123" s="8">
        <v>8587</v>
      </c>
      <c r="D123">
        <v>0</v>
      </c>
      <c r="E123">
        <v>0</v>
      </c>
    </row>
    <row r="124" spans="1:5" ht="24">
      <c r="A124" s="5" t="s">
        <v>154</v>
      </c>
      <c r="B124" s="4">
        <v>7718122</v>
      </c>
      <c r="C124" s="8">
        <v>4732</v>
      </c>
      <c r="D124">
        <v>0</v>
      </c>
      <c r="E124">
        <v>0</v>
      </c>
    </row>
    <row r="125" spans="1:5" ht="24">
      <c r="A125" s="5" t="s">
        <v>155</v>
      </c>
      <c r="B125" s="4">
        <v>7718123</v>
      </c>
      <c r="C125" s="8">
        <v>1125.816</v>
      </c>
      <c r="D125">
        <v>0</v>
      </c>
      <c r="E125">
        <v>0</v>
      </c>
    </row>
    <row r="126" spans="1:5" ht="24">
      <c r="A126" s="5" t="s">
        <v>156</v>
      </c>
      <c r="B126" s="4">
        <v>7718124</v>
      </c>
      <c r="C126" s="8">
        <v>2638</v>
      </c>
      <c r="D126">
        <v>0</v>
      </c>
      <c r="E126">
        <v>0</v>
      </c>
    </row>
    <row r="127" spans="1:5" ht="24">
      <c r="A127" s="5" t="s">
        <v>157</v>
      </c>
      <c r="B127" s="4">
        <v>7470678</v>
      </c>
      <c r="C127" s="8">
        <v>1576.8003759999999</v>
      </c>
      <c r="D127">
        <v>138.87160299999999</v>
      </c>
      <c r="E127">
        <v>0</v>
      </c>
    </row>
    <row r="128" spans="1:5" ht="24">
      <c r="A128" s="5" t="s">
        <v>158</v>
      </c>
      <c r="B128" s="4">
        <v>7622563</v>
      </c>
      <c r="C128" s="8">
        <v>8</v>
      </c>
      <c r="D128">
        <v>11.045999999999999</v>
      </c>
      <c r="E128">
        <v>0</v>
      </c>
    </row>
    <row r="129" spans="1:5" ht="24">
      <c r="A129" s="5" t="s">
        <v>159</v>
      </c>
      <c r="B129" s="4">
        <v>7624399</v>
      </c>
      <c r="C129" s="8">
        <v>50</v>
      </c>
      <c r="D129">
        <v>9.3735900000000001</v>
      </c>
      <c r="E129">
        <v>0</v>
      </c>
    </row>
    <row r="130" spans="1:5" ht="24">
      <c r="A130" s="5" t="s">
        <v>160</v>
      </c>
      <c r="B130" s="4">
        <v>7624400</v>
      </c>
      <c r="C130" s="8">
        <v>600</v>
      </c>
      <c r="D130">
        <v>8.2069200000000002</v>
      </c>
      <c r="E130">
        <v>0</v>
      </c>
    </row>
    <row r="131" spans="1:5" ht="24">
      <c r="A131" s="5" t="s">
        <v>161</v>
      </c>
      <c r="B131" s="4">
        <v>7626399</v>
      </c>
      <c r="C131" s="8">
        <v>3458.8290000000002</v>
      </c>
      <c r="D131">
        <v>10.683</v>
      </c>
      <c r="E131">
        <v>0</v>
      </c>
    </row>
    <row r="132" spans="1:5" ht="24">
      <c r="A132" s="5" t="s">
        <v>162</v>
      </c>
      <c r="B132" s="4">
        <v>7626400</v>
      </c>
      <c r="C132" s="8">
        <v>3384</v>
      </c>
      <c r="D132">
        <v>8.0459999999999994</v>
      </c>
      <c r="E132">
        <v>0</v>
      </c>
    </row>
    <row r="133" spans="1:5" ht="24">
      <c r="A133" s="5" t="s">
        <v>163</v>
      </c>
      <c r="B133" s="4">
        <v>7470712</v>
      </c>
      <c r="C133" s="8">
        <v>1000</v>
      </c>
      <c r="D133">
        <v>130.084</v>
      </c>
      <c r="E133">
        <v>0</v>
      </c>
    </row>
    <row r="134" spans="1:5" ht="24">
      <c r="A134" s="5" t="s">
        <v>1055</v>
      </c>
      <c r="B134" s="4">
        <v>7627052</v>
      </c>
      <c r="C134" s="8">
        <v>300</v>
      </c>
      <c r="D134">
        <v>12.228</v>
      </c>
      <c r="E134">
        <v>0</v>
      </c>
    </row>
    <row r="135" spans="1:5" ht="24">
      <c r="A135" s="5" t="s">
        <v>1056</v>
      </c>
      <c r="B135" s="4">
        <v>7627071</v>
      </c>
      <c r="C135" s="8">
        <v>2610</v>
      </c>
      <c r="D135">
        <v>12.282</v>
      </c>
      <c r="E135">
        <v>0</v>
      </c>
    </row>
    <row r="136" spans="1:5" ht="24">
      <c r="A136" s="5" t="s">
        <v>164</v>
      </c>
      <c r="B136" s="4">
        <v>7627072</v>
      </c>
      <c r="C136" s="8">
        <v>11.138999999999999</v>
      </c>
      <c r="D136">
        <v>13.38</v>
      </c>
      <c r="E136">
        <v>0</v>
      </c>
    </row>
    <row r="137" spans="1:5" ht="24">
      <c r="A137" s="5" t="s">
        <v>1057</v>
      </c>
      <c r="B137" s="4">
        <v>7627073</v>
      </c>
      <c r="C137" s="8">
        <v>2621</v>
      </c>
      <c r="D137">
        <v>12.818</v>
      </c>
      <c r="E137">
        <v>0</v>
      </c>
    </row>
    <row r="138" spans="1:5">
      <c r="A138" s="5" t="s">
        <v>165</v>
      </c>
      <c r="B138" s="4">
        <v>7627075</v>
      </c>
      <c r="C138" s="8">
        <v>2346.4090000000001</v>
      </c>
      <c r="D138">
        <v>11.048</v>
      </c>
      <c r="E138">
        <v>0</v>
      </c>
    </row>
    <row r="139" spans="1:5" ht="24">
      <c r="A139" s="5" t="s">
        <v>1058</v>
      </c>
      <c r="B139" s="4">
        <v>7644677</v>
      </c>
      <c r="C139" s="8">
        <v>3700</v>
      </c>
      <c r="D139">
        <v>2.4969999999999999</v>
      </c>
      <c r="E139">
        <v>0</v>
      </c>
    </row>
    <row r="140" spans="1:5" ht="24">
      <c r="A140" s="5" t="s">
        <v>1276</v>
      </c>
      <c r="B140" s="4">
        <v>7741890</v>
      </c>
      <c r="C140" s="8">
        <v>17160.472061</v>
      </c>
      <c r="D140">
        <v>3.4209999999999998</v>
      </c>
      <c r="E140">
        <v>0</v>
      </c>
    </row>
    <row r="141" spans="1:5" ht="24">
      <c r="A141" s="5" t="s">
        <v>1059</v>
      </c>
      <c r="B141" s="4">
        <v>7711891</v>
      </c>
      <c r="C141" s="8">
        <v>7000</v>
      </c>
      <c r="D141">
        <v>6.6020000000000003</v>
      </c>
      <c r="E141">
        <v>0</v>
      </c>
    </row>
    <row r="142" spans="1:5" ht="24">
      <c r="A142" s="5" t="s">
        <v>931</v>
      </c>
      <c r="B142" s="4">
        <v>7756791</v>
      </c>
      <c r="C142" s="8">
        <v>18.882999999999999</v>
      </c>
      <c r="D142">
        <v>10.85</v>
      </c>
      <c r="E142">
        <v>0</v>
      </c>
    </row>
    <row r="143" spans="1:5" ht="24">
      <c r="A143" s="5" t="s">
        <v>166</v>
      </c>
      <c r="B143" s="4">
        <v>7470708</v>
      </c>
      <c r="C143" s="8">
        <v>1696.5309999999999</v>
      </c>
      <c r="D143">
        <v>78.753299999999996</v>
      </c>
      <c r="E143">
        <v>110.1807</v>
      </c>
    </row>
    <row r="144" spans="1:5" ht="24">
      <c r="A144" s="5" t="s">
        <v>1277</v>
      </c>
      <c r="B144" s="4">
        <v>7529387</v>
      </c>
      <c r="C144" s="8">
        <v>6600</v>
      </c>
      <c r="D144">
        <v>2.1909999999999998</v>
      </c>
      <c r="E144">
        <v>0</v>
      </c>
    </row>
    <row r="145" spans="1:5" ht="24">
      <c r="A145" s="5" t="s">
        <v>1278</v>
      </c>
      <c r="B145" s="4">
        <v>7590130</v>
      </c>
      <c r="C145" s="8">
        <v>1801.5540000000001</v>
      </c>
      <c r="D145">
        <v>4.8479999999999999</v>
      </c>
      <c r="E145">
        <v>0</v>
      </c>
    </row>
    <row r="146" spans="1:5" ht="24">
      <c r="A146" s="5" t="s">
        <v>1279</v>
      </c>
      <c r="B146" s="4">
        <v>7595811</v>
      </c>
      <c r="C146" s="8">
        <v>109.66</v>
      </c>
      <c r="D146">
        <v>3.8540000000000001</v>
      </c>
      <c r="E146">
        <v>0</v>
      </c>
    </row>
    <row r="147" spans="1:5" ht="24">
      <c r="A147" s="5" t="s">
        <v>1060</v>
      </c>
      <c r="B147" s="4">
        <v>7614705</v>
      </c>
      <c r="C147" s="8">
        <v>2697</v>
      </c>
      <c r="D147">
        <v>13.741</v>
      </c>
      <c r="E147">
        <v>0</v>
      </c>
    </row>
    <row r="148" spans="1:5" ht="24">
      <c r="A148" s="5" t="s">
        <v>167</v>
      </c>
      <c r="B148" s="4">
        <v>7626886</v>
      </c>
      <c r="C148" s="8">
        <v>2000</v>
      </c>
      <c r="D148">
        <v>24.823</v>
      </c>
      <c r="E148">
        <v>0</v>
      </c>
    </row>
    <row r="149" spans="1:5" ht="24">
      <c r="A149" s="5" t="s">
        <v>168</v>
      </c>
      <c r="B149" s="4">
        <v>7627043</v>
      </c>
      <c r="C149" s="8">
        <v>35</v>
      </c>
      <c r="D149">
        <v>21.129000000000001</v>
      </c>
      <c r="E149">
        <v>2.5</v>
      </c>
    </row>
    <row r="150" spans="1:5" ht="24">
      <c r="A150" s="5" t="s">
        <v>1061</v>
      </c>
      <c r="B150" s="4">
        <v>7627044</v>
      </c>
      <c r="C150" s="8">
        <v>13</v>
      </c>
      <c r="D150">
        <v>15.723000000000001</v>
      </c>
      <c r="E150">
        <v>2.7749999999999999</v>
      </c>
    </row>
    <row r="151" spans="1:5" ht="24">
      <c r="A151" s="5" t="s">
        <v>1280</v>
      </c>
      <c r="B151" s="4">
        <v>7627045</v>
      </c>
      <c r="C151" s="8">
        <v>33</v>
      </c>
      <c r="D151">
        <v>14.851000000000001</v>
      </c>
      <c r="E151">
        <v>2.0019999999999998</v>
      </c>
    </row>
    <row r="152" spans="1:5" ht="24">
      <c r="A152" s="5" t="s">
        <v>1062</v>
      </c>
      <c r="B152" s="4">
        <v>7627046</v>
      </c>
      <c r="C152" s="8">
        <v>15</v>
      </c>
      <c r="D152">
        <v>8.9390000000000001</v>
      </c>
      <c r="E152">
        <v>0</v>
      </c>
    </row>
    <row r="153" spans="1:5" ht="24">
      <c r="A153" s="5" t="s">
        <v>1281</v>
      </c>
      <c r="B153" s="4">
        <v>7634318</v>
      </c>
      <c r="C153" s="8">
        <v>27</v>
      </c>
      <c r="D153">
        <v>4.6020000000000003</v>
      </c>
      <c r="E153">
        <v>0</v>
      </c>
    </row>
    <row r="154" spans="1:5" ht="24">
      <c r="A154" s="5" t="s">
        <v>1063</v>
      </c>
      <c r="B154" s="4">
        <v>7638556</v>
      </c>
      <c r="C154" s="8">
        <v>36</v>
      </c>
      <c r="D154">
        <v>18.771999999999998</v>
      </c>
      <c r="E154">
        <v>0</v>
      </c>
    </row>
    <row r="155" spans="1:5" ht="24">
      <c r="A155" s="5" t="s">
        <v>1064</v>
      </c>
      <c r="B155" s="4">
        <v>7638557</v>
      </c>
      <c r="C155" s="8">
        <v>36</v>
      </c>
      <c r="D155">
        <v>14.362</v>
      </c>
      <c r="E155">
        <v>0</v>
      </c>
    </row>
    <row r="156" spans="1:5" ht="24">
      <c r="A156" s="5" t="s">
        <v>1382</v>
      </c>
      <c r="B156" s="4">
        <v>7640022</v>
      </c>
      <c r="C156" s="8">
        <v>2000</v>
      </c>
      <c r="D156">
        <v>5.5359999999999996</v>
      </c>
      <c r="E156">
        <v>0</v>
      </c>
    </row>
    <row r="157" spans="1:5" ht="24">
      <c r="A157" s="5" t="s">
        <v>1282</v>
      </c>
      <c r="B157" s="4">
        <v>7711147</v>
      </c>
      <c r="C157" s="8">
        <v>2900</v>
      </c>
      <c r="D157">
        <v>4.3639999999999999</v>
      </c>
      <c r="E157">
        <v>0</v>
      </c>
    </row>
    <row r="158" spans="1:5" ht="24">
      <c r="A158" s="5" t="s">
        <v>1065</v>
      </c>
      <c r="B158" s="4">
        <v>7753505</v>
      </c>
      <c r="C158" s="8">
        <v>746</v>
      </c>
      <c r="D158">
        <v>14.449</v>
      </c>
      <c r="E158">
        <v>0</v>
      </c>
    </row>
    <row r="159" spans="1:5" ht="24">
      <c r="A159" s="5" t="s">
        <v>1066</v>
      </c>
      <c r="B159" s="4">
        <v>7753506</v>
      </c>
      <c r="C159" s="8">
        <v>347</v>
      </c>
      <c r="D159">
        <v>14.528</v>
      </c>
      <c r="E159">
        <v>0</v>
      </c>
    </row>
    <row r="160" spans="1:5" ht="24">
      <c r="A160" s="6" t="s">
        <v>169</v>
      </c>
      <c r="B160" s="4" t="s">
        <v>77</v>
      </c>
      <c r="C160" s="8">
        <v>303</v>
      </c>
      <c r="D160">
        <v>0</v>
      </c>
      <c r="E160">
        <v>21736.598000000002</v>
      </c>
    </row>
    <row r="161" spans="1:5" ht="24">
      <c r="A161" s="5" t="s">
        <v>170</v>
      </c>
      <c r="B161" s="4" t="s">
        <v>77</v>
      </c>
      <c r="C161" s="8">
        <v>208</v>
      </c>
      <c r="D161">
        <v>0</v>
      </c>
      <c r="E161">
        <v>21736.598000000002</v>
      </c>
    </row>
    <row r="162" spans="1:5">
      <c r="A162" s="5" t="s">
        <v>171</v>
      </c>
      <c r="B162" s="4">
        <v>7338640</v>
      </c>
      <c r="C162" s="8">
        <v>155</v>
      </c>
      <c r="D162">
        <v>0</v>
      </c>
      <c r="E162">
        <v>561.21500000000003</v>
      </c>
    </row>
    <row r="163" spans="1:5" ht="36">
      <c r="A163" s="5" t="s">
        <v>172</v>
      </c>
      <c r="B163" s="4">
        <v>7415708</v>
      </c>
      <c r="C163" s="8">
        <v>416</v>
      </c>
      <c r="D163">
        <v>0</v>
      </c>
      <c r="E163">
        <v>6220.098</v>
      </c>
    </row>
    <row r="164" spans="1:5" ht="24">
      <c r="A164" s="5" t="s">
        <v>173</v>
      </c>
      <c r="B164" s="4">
        <v>7438828</v>
      </c>
      <c r="C164" s="8">
        <v>507</v>
      </c>
      <c r="D164">
        <v>0</v>
      </c>
      <c r="E164">
        <v>953.07</v>
      </c>
    </row>
    <row r="165" spans="1:5" ht="36">
      <c r="A165" s="5" t="s">
        <v>1067</v>
      </c>
      <c r="B165" s="4">
        <v>7494861</v>
      </c>
      <c r="C165" s="8">
        <v>199</v>
      </c>
      <c r="D165">
        <v>0</v>
      </c>
      <c r="E165">
        <v>785.89599999999996</v>
      </c>
    </row>
    <row r="166" spans="1:5" ht="24">
      <c r="A166" s="5" t="s">
        <v>174</v>
      </c>
      <c r="B166" s="4">
        <v>7582708</v>
      </c>
      <c r="C166" s="8">
        <v>280</v>
      </c>
      <c r="D166">
        <v>0</v>
      </c>
      <c r="E166">
        <v>7055.4369999999999</v>
      </c>
    </row>
    <row r="167" spans="1:5" ht="24">
      <c r="A167" s="5" t="s">
        <v>175</v>
      </c>
      <c r="B167" s="4">
        <v>7582711</v>
      </c>
      <c r="C167" s="8">
        <v>15</v>
      </c>
      <c r="D167">
        <v>0</v>
      </c>
      <c r="E167">
        <v>6160.8819999999996</v>
      </c>
    </row>
    <row r="168" spans="1:5" ht="36">
      <c r="A168" s="5" t="s">
        <v>176</v>
      </c>
      <c r="B168" s="4">
        <v>7681915</v>
      </c>
      <c r="C168" s="8">
        <v>100</v>
      </c>
      <c r="D168">
        <v>0</v>
      </c>
      <c r="E168">
        <v>0</v>
      </c>
    </row>
    <row r="169" spans="1:5" ht="24">
      <c r="A169" s="6" t="s">
        <v>177</v>
      </c>
      <c r="B169" s="4" t="s">
        <v>77</v>
      </c>
      <c r="C169" s="8">
        <v>20</v>
      </c>
      <c r="D169">
        <v>61707.304025999998</v>
      </c>
      <c r="E169">
        <v>356.58199999999999</v>
      </c>
    </row>
    <row r="170" spans="1:5" ht="24">
      <c r="A170" s="5" t="s">
        <v>178</v>
      </c>
      <c r="B170" s="4" t="s">
        <v>77</v>
      </c>
      <c r="C170" s="8">
        <v>147</v>
      </c>
      <c r="D170">
        <v>61707.304025999998</v>
      </c>
      <c r="E170">
        <v>356.58199999999999</v>
      </c>
    </row>
    <row r="171" spans="1:5" ht="24">
      <c r="A171" s="5" t="s">
        <v>179</v>
      </c>
      <c r="B171" s="4">
        <v>7038518</v>
      </c>
      <c r="C171" s="8">
        <v>177</v>
      </c>
      <c r="D171">
        <v>0</v>
      </c>
      <c r="E171">
        <v>356.58199999999999</v>
      </c>
    </row>
    <row r="172" spans="1:5">
      <c r="A172" s="5" t="s">
        <v>180</v>
      </c>
      <c r="B172" s="4">
        <v>7135408</v>
      </c>
      <c r="C172" s="8">
        <v>67</v>
      </c>
      <c r="D172">
        <v>12967.627829999999</v>
      </c>
      <c r="E172">
        <v>0</v>
      </c>
    </row>
    <row r="173" spans="1:5" ht="24">
      <c r="A173" s="5" t="s">
        <v>181</v>
      </c>
      <c r="B173" s="4">
        <v>7495081</v>
      </c>
      <c r="C173" s="8">
        <v>72</v>
      </c>
      <c r="D173">
        <v>3389.9999699999998</v>
      </c>
      <c r="E173">
        <v>0</v>
      </c>
    </row>
    <row r="174" spans="1:5">
      <c r="A174" s="5" t="s">
        <v>92</v>
      </c>
      <c r="B174" s="4">
        <v>7567298</v>
      </c>
      <c r="C174" s="8">
        <v>5651</v>
      </c>
      <c r="D174">
        <v>0</v>
      </c>
      <c r="E174">
        <v>0</v>
      </c>
    </row>
    <row r="175" spans="1:5" ht="36">
      <c r="A175" s="5" t="s">
        <v>182</v>
      </c>
      <c r="B175" s="4">
        <v>7628735</v>
      </c>
      <c r="C175" s="8">
        <v>0</v>
      </c>
      <c r="D175">
        <v>3677.6489999999999</v>
      </c>
      <c r="E175">
        <v>0</v>
      </c>
    </row>
    <row r="176" spans="1:5" ht="36">
      <c r="A176" s="5" t="s">
        <v>183</v>
      </c>
      <c r="B176" s="4">
        <v>7628861</v>
      </c>
      <c r="C176" s="8">
        <v>34</v>
      </c>
      <c r="D176">
        <v>31656.364876</v>
      </c>
      <c r="E176">
        <v>0</v>
      </c>
    </row>
    <row r="177" spans="1:5" ht="36">
      <c r="A177" s="5" t="s">
        <v>184</v>
      </c>
      <c r="B177" s="4">
        <v>7654724</v>
      </c>
      <c r="C177" s="8">
        <v>748</v>
      </c>
      <c r="D177">
        <v>5923.4319999999998</v>
      </c>
      <c r="E177">
        <v>0</v>
      </c>
    </row>
    <row r="178" spans="1:5" ht="36">
      <c r="A178" s="5" t="s">
        <v>185</v>
      </c>
      <c r="B178" s="4">
        <v>7773115</v>
      </c>
      <c r="C178" s="8">
        <v>5</v>
      </c>
      <c r="D178">
        <v>1745.81835</v>
      </c>
      <c r="E178">
        <v>0</v>
      </c>
    </row>
    <row r="179" spans="1:5" ht="24">
      <c r="A179" s="5" t="s">
        <v>187</v>
      </c>
      <c r="B179" s="4">
        <v>7796934</v>
      </c>
      <c r="C179" s="8">
        <v>731</v>
      </c>
      <c r="D179">
        <v>2346.4119999999998</v>
      </c>
      <c r="E179">
        <v>0</v>
      </c>
    </row>
    <row r="180" spans="1:5">
      <c r="A180" s="7" t="s">
        <v>1068</v>
      </c>
      <c r="B180" s="4" t="s">
        <v>77</v>
      </c>
      <c r="C180" s="8">
        <v>707</v>
      </c>
      <c r="D180">
        <v>0</v>
      </c>
      <c r="E180">
        <v>2724.579448</v>
      </c>
    </row>
    <row r="181" spans="1:5">
      <c r="A181" s="7" t="s">
        <v>1069</v>
      </c>
      <c r="B181" s="4" t="s">
        <v>77</v>
      </c>
      <c r="C181" s="8">
        <v>408</v>
      </c>
      <c r="D181">
        <v>0</v>
      </c>
      <c r="E181">
        <v>2724.579448</v>
      </c>
    </row>
    <row r="182" spans="1:5">
      <c r="A182" s="5" t="s">
        <v>1070</v>
      </c>
      <c r="B182" s="4" t="s">
        <v>77</v>
      </c>
      <c r="C182" s="8">
        <v>2100</v>
      </c>
      <c r="D182">
        <v>0</v>
      </c>
      <c r="E182">
        <v>2724.579448</v>
      </c>
    </row>
    <row r="183" spans="1:5">
      <c r="A183" s="5" t="s">
        <v>190</v>
      </c>
      <c r="B183" s="4" t="s">
        <v>77</v>
      </c>
      <c r="C183" s="8">
        <v>2700</v>
      </c>
      <c r="D183">
        <v>0</v>
      </c>
      <c r="E183">
        <v>2724.579448</v>
      </c>
    </row>
    <row r="184" spans="1:5">
      <c r="A184" s="5" t="s">
        <v>191</v>
      </c>
      <c r="B184" s="4" t="s">
        <v>77</v>
      </c>
      <c r="C184" s="8">
        <v>2363</v>
      </c>
      <c r="D184">
        <v>0</v>
      </c>
      <c r="E184">
        <v>2724.579448</v>
      </c>
    </row>
    <row r="185" spans="1:5" ht="24">
      <c r="A185" s="5" t="s">
        <v>1071</v>
      </c>
      <c r="B185" s="4">
        <v>7179271</v>
      </c>
      <c r="C185" s="8">
        <v>5600</v>
      </c>
      <c r="D185">
        <v>0</v>
      </c>
      <c r="E185">
        <v>2724.579448</v>
      </c>
    </row>
    <row r="186" spans="1:5">
      <c r="A186" s="7" t="s">
        <v>188</v>
      </c>
      <c r="B186" s="4" t="s">
        <v>77</v>
      </c>
      <c r="C186" s="8">
        <v>0</v>
      </c>
      <c r="D186">
        <v>271476.15469499998</v>
      </c>
      <c r="E186">
        <v>56901.867790999997</v>
      </c>
    </row>
    <row r="187" spans="1:5">
      <c r="A187" s="7" t="s">
        <v>189</v>
      </c>
      <c r="B187" s="4" t="s">
        <v>77</v>
      </c>
      <c r="C187" s="8">
        <v>3160</v>
      </c>
      <c r="D187">
        <v>234017.10881000001</v>
      </c>
      <c r="E187">
        <v>56901.867790999997</v>
      </c>
    </row>
    <row r="188" spans="1:5">
      <c r="A188" s="6" t="s">
        <v>190</v>
      </c>
      <c r="B188" s="4" t="s">
        <v>77</v>
      </c>
      <c r="C188" s="8">
        <v>0</v>
      </c>
      <c r="D188">
        <v>212547.91278499999</v>
      </c>
      <c r="E188">
        <v>33661.830699999999</v>
      </c>
    </row>
    <row r="189" spans="1:5">
      <c r="A189" s="5" t="s">
        <v>191</v>
      </c>
      <c r="B189" s="4" t="s">
        <v>77</v>
      </c>
      <c r="C189" s="8">
        <v>0</v>
      </c>
      <c r="D189">
        <v>212547.91278499999</v>
      </c>
      <c r="E189">
        <v>33661.830699999999</v>
      </c>
    </row>
    <row r="190" spans="1:5" ht="36">
      <c r="A190" s="5" t="s">
        <v>1072</v>
      </c>
      <c r="B190" s="4">
        <v>320190005</v>
      </c>
      <c r="C190" s="8">
        <v>2533</v>
      </c>
      <c r="D190">
        <v>28.184999999999999</v>
      </c>
      <c r="E190">
        <v>0</v>
      </c>
    </row>
    <row r="191" spans="1:5" ht="24">
      <c r="A191" s="5" t="s">
        <v>192</v>
      </c>
      <c r="B191" s="4">
        <v>7544517</v>
      </c>
      <c r="C191" s="8">
        <v>3000</v>
      </c>
      <c r="D191">
        <v>4306.192</v>
      </c>
      <c r="E191">
        <v>0</v>
      </c>
    </row>
    <row r="192" spans="1:5" ht="36">
      <c r="A192" s="5" t="s">
        <v>1073</v>
      </c>
      <c r="B192" s="4">
        <v>7564553</v>
      </c>
      <c r="C192" s="8">
        <v>325</v>
      </c>
      <c r="D192">
        <v>63.482999999999997</v>
      </c>
      <c r="E192">
        <v>0</v>
      </c>
    </row>
    <row r="193" spans="1:5" ht="24">
      <c r="A193" s="5" t="s">
        <v>193</v>
      </c>
      <c r="B193" s="4">
        <v>7593707</v>
      </c>
      <c r="C193" s="8">
        <v>20.012</v>
      </c>
      <c r="D193">
        <v>927</v>
      </c>
      <c r="E193">
        <v>0</v>
      </c>
    </row>
    <row r="194" spans="1:5" ht="36">
      <c r="A194" s="5" t="s">
        <v>194</v>
      </c>
      <c r="B194" s="4">
        <v>7597142</v>
      </c>
      <c r="C194" s="8">
        <v>62.564999999999998</v>
      </c>
      <c r="D194">
        <v>759.95600000000002</v>
      </c>
      <c r="E194">
        <v>0</v>
      </c>
    </row>
    <row r="195" spans="1:5" ht="24">
      <c r="A195" s="5" t="s">
        <v>195</v>
      </c>
      <c r="B195" s="4">
        <v>7613987</v>
      </c>
      <c r="C195" s="8">
        <v>44.027000000000001</v>
      </c>
      <c r="D195">
        <v>2311.2730000000001</v>
      </c>
      <c r="E195">
        <v>0</v>
      </c>
    </row>
    <row r="196" spans="1:5" ht="36">
      <c r="A196" s="5" t="s">
        <v>196</v>
      </c>
      <c r="B196" s="4">
        <v>7617413</v>
      </c>
      <c r="C196" s="8">
        <v>108.946</v>
      </c>
      <c r="D196">
        <v>15.896000000000001</v>
      </c>
      <c r="E196">
        <v>0</v>
      </c>
    </row>
    <row r="197" spans="1:5" ht="24">
      <c r="A197" s="5" t="s">
        <v>197</v>
      </c>
      <c r="B197" s="4">
        <v>7617414</v>
      </c>
      <c r="C197" s="8">
        <v>1000</v>
      </c>
      <c r="D197">
        <v>2074.6939280000001</v>
      </c>
      <c r="E197">
        <v>0</v>
      </c>
    </row>
    <row r="198" spans="1:5" ht="36">
      <c r="A198" s="5" t="s">
        <v>932</v>
      </c>
      <c r="B198" s="4">
        <v>7628009</v>
      </c>
      <c r="C198" s="8">
        <v>6.5359999999999996</v>
      </c>
      <c r="D198">
        <v>0</v>
      </c>
      <c r="E198">
        <v>0</v>
      </c>
    </row>
    <row r="199" spans="1:5" ht="24">
      <c r="A199" s="5" t="s">
        <v>933</v>
      </c>
      <c r="B199" s="4">
        <v>7638921</v>
      </c>
      <c r="C199" s="8">
        <v>2956</v>
      </c>
      <c r="D199">
        <v>30.116</v>
      </c>
      <c r="E199">
        <v>0</v>
      </c>
    </row>
    <row r="200" spans="1:5" ht="24">
      <c r="A200" s="5" t="s">
        <v>198</v>
      </c>
      <c r="B200" s="4">
        <v>7638923</v>
      </c>
      <c r="C200" s="8">
        <v>34.500999999999998</v>
      </c>
      <c r="D200">
        <v>3213.337</v>
      </c>
      <c r="E200">
        <v>0</v>
      </c>
    </row>
    <row r="201" spans="1:5" ht="36">
      <c r="A201" s="5" t="s">
        <v>934</v>
      </c>
      <c r="B201" s="4">
        <v>7639576</v>
      </c>
      <c r="C201" s="8">
        <v>1.9419999999999999</v>
      </c>
      <c r="D201">
        <v>0</v>
      </c>
      <c r="E201">
        <v>0</v>
      </c>
    </row>
    <row r="202" spans="1:5" ht="48">
      <c r="A202" s="5" t="s">
        <v>935</v>
      </c>
      <c r="B202" s="4">
        <v>7648096</v>
      </c>
      <c r="C202" s="8">
        <v>7.4320000000000004</v>
      </c>
      <c r="D202">
        <v>1822.354335</v>
      </c>
      <c r="E202">
        <v>0</v>
      </c>
    </row>
    <row r="203" spans="1:5" ht="24">
      <c r="A203" s="5" t="s">
        <v>199</v>
      </c>
      <c r="B203" s="4">
        <v>7648253</v>
      </c>
      <c r="C203" s="8">
        <v>1831.492</v>
      </c>
      <c r="D203">
        <v>1125.816</v>
      </c>
      <c r="E203">
        <v>0</v>
      </c>
    </row>
    <row r="204" spans="1:5" ht="24">
      <c r="A204" s="5" t="s">
        <v>200</v>
      </c>
      <c r="B204" s="4">
        <v>7659794</v>
      </c>
      <c r="C204" s="8">
        <v>2081</v>
      </c>
      <c r="D204">
        <v>1459.6972029999999</v>
      </c>
      <c r="E204">
        <v>0</v>
      </c>
    </row>
    <row r="205" spans="1:5" ht="24">
      <c r="A205" s="5" t="s">
        <v>201</v>
      </c>
      <c r="B205" s="4">
        <v>7659795</v>
      </c>
      <c r="C205" s="8">
        <v>1723</v>
      </c>
      <c r="D205">
        <v>977.06337599999995</v>
      </c>
      <c r="E205">
        <v>0</v>
      </c>
    </row>
    <row r="206" spans="1:5" ht="24">
      <c r="A206" s="5" t="s">
        <v>202</v>
      </c>
      <c r="B206" s="4">
        <v>7677865</v>
      </c>
      <c r="C206" s="8">
        <v>0</v>
      </c>
      <c r="D206">
        <v>4.9329999999999998</v>
      </c>
      <c r="E206">
        <v>0</v>
      </c>
    </row>
    <row r="207" spans="1:5" ht="36">
      <c r="A207" s="5" t="s">
        <v>203</v>
      </c>
      <c r="B207" s="4">
        <v>7695544</v>
      </c>
      <c r="C207" s="8">
        <v>300</v>
      </c>
      <c r="D207">
        <v>31.635000000000002</v>
      </c>
      <c r="E207">
        <v>0</v>
      </c>
    </row>
    <row r="208" spans="1:5" ht="24">
      <c r="A208" s="5" t="s">
        <v>204</v>
      </c>
      <c r="B208" s="4">
        <v>7715846</v>
      </c>
      <c r="C208" s="8">
        <v>2.6</v>
      </c>
      <c r="D208">
        <v>187.089</v>
      </c>
      <c r="E208">
        <v>0</v>
      </c>
    </row>
    <row r="209" spans="1:5" ht="24">
      <c r="A209" s="5" t="s">
        <v>205</v>
      </c>
      <c r="B209" s="4">
        <v>7715848</v>
      </c>
      <c r="C209" s="8">
        <v>7.8780000000000001</v>
      </c>
      <c r="D209">
        <v>2742.2919999999999</v>
      </c>
      <c r="E209">
        <v>0</v>
      </c>
    </row>
    <row r="210" spans="1:5" ht="24">
      <c r="A210" s="5" t="s">
        <v>206</v>
      </c>
      <c r="B210" s="4">
        <v>7715849</v>
      </c>
      <c r="C210" s="8">
        <v>5400</v>
      </c>
      <c r="D210">
        <v>1087.0160000000001</v>
      </c>
      <c r="E210">
        <v>0</v>
      </c>
    </row>
    <row r="211" spans="1:5" ht="36">
      <c r="A211" s="5" t="s">
        <v>936</v>
      </c>
      <c r="B211" s="4">
        <v>7715850</v>
      </c>
      <c r="C211" s="8">
        <v>736.44100000000003</v>
      </c>
      <c r="D211">
        <v>118.123</v>
      </c>
      <c r="E211">
        <v>0</v>
      </c>
    </row>
    <row r="212" spans="1:5" ht="36">
      <c r="A212" s="5" t="s">
        <v>207</v>
      </c>
      <c r="B212" s="4">
        <v>7715851</v>
      </c>
      <c r="C212" s="8">
        <v>12755</v>
      </c>
      <c r="D212">
        <v>818.29499999999996</v>
      </c>
      <c r="E212">
        <v>0</v>
      </c>
    </row>
    <row r="213" spans="1:5" ht="36">
      <c r="A213" s="5" t="s">
        <v>208</v>
      </c>
      <c r="B213" s="4">
        <v>7728564</v>
      </c>
      <c r="C213" s="8">
        <v>6550</v>
      </c>
      <c r="D213">
        <v>0</v>
      </c>
      <c r="E213">
        <v>0</v>
      </c>
    </row>
    <row r="214" spans="1:5" ht="36">
      <c r="A214" s="5" t="s">
        <v>937</v>
      </c>
      <c r="B214" s="4">
        <v>7729250</v>
      </c>
      <c r="C214" s="8">
        <v>1040</v>
      </c>
      <c r="D214">
        <v>0</v>
      </c>
      <c r="E214">
        <v>0</v>
      </c>
    </row>
    <row r="215" spans="1:5" ht="24">
      <c r="A215" s="5" t="s">
        <v>209</v>
      </c>
      <c r="B215" s="4">
        <v>7729569</v>
      </c>
      <c r="C215" s="8">
        <v>360</v>
      </c>
      <c r="D215">
        <v>447.096</v>
      </c>
      <c r="E215">
        <v>0</v>
      </c>
    </row>
    <row r="216" spans="1:5" ht="24">
      <c r="A216" s="5" t="s">
        <v>938</v>
      </c>
      <c r="B216" s="4">
        <v>7744073</v>
      </c>
      <c r="C216" s="8">
        <v>220</v>
      </c>
      <c r="D216">
        <v>38.715888999999997</v>
      </c>
      <c r="E216">
        <v>0</v>
      </c>
    </row>
    <row r="217" spans="1:5" ht="24">
      <c r="A217" s="5" t="s">
        <v>939</v>
      </c>
      <c r="B217" s="4">
        <v>7744074</v>
      </c>
      <c r="C217" s="8">
        <v>686</v>
      </c>
      <c r="D217">
        <v>0</v>
      </c>
      <c r="E217">
        <v>0</v>
      </c>
    </row>
    <row r="218" spans="1:5" ht="24">
      <c r="A218" s="5" t="s">
        <v>940</v>
      </c>
      <c r="B218" s="4">
        <v>7745729</v>
      </c>
      <c r="C218" s="8">
        <v>305.55099999999999</v>
      </c>
      <c r="D218">
        <v>0</v>
      </c>
      <c r="E218">
        <v>0</v>
      </c>
    </row>
    <row r="219" spans="1:5" ht="24">
      <c r="A219" s="5" t="s">
        <v>941</v>
      </c>
      <c r="B219" s="4">
        <v>7748671</v>
      </c>
      <c r="C219" s="8">
        <v>349</v>
      </c>
      <c r="D219">
        <v>0</v>
      </c>
      <c r="E219">
        <v>0</v>
      </c>
    </row>
    <row r="220" spans="1:5" ht="36">
      <c r="A220" s="5" t="s">
        <v>210</v>
      </c>
      <c r="B220" s="4">
        <v>7775352</v>
      </c>
      <c r="C220" s="8">
        <v>184</v>
      </c>
      <c r="D220">
        <v>353.05599999999998</v>
      </c>
      <c r="E220">
        <v>0</v>
      </c>
    </row>
    <row r="221" spans="1:5" ht="24">
      <c r="A221" s="5" t="s">
        <v>211</v>
      </c>
      <c r="B221" s="4">
        <v>7775354</v>
      </c>
      <c r="C221" s="8">
        <v>218</v>
      </c>
      <c r="D221">
        <v>2600.8969999999999</v>
      </c>
      <c r="E221">
        <v>0</v>
      </c>
    </row>
    <row r="222" spans="1:5" ht="36">
      <c r="A222" s="5" t="s">
        <v>212</v>
      </c>
      <c r="B222" s="4">
        <v>7775355</v>
      </c>
      <c r="C222" s="8">
        <v>212</v>
      </c>
      <c r="D222">
        <v>2756.3090000000002</v>
      </c>
      <c r="E222">
        <v>0</v>
      </c>
    </row>
    <row r="223" spans="1:5" ht="24">
      <c r="A223" s="5" t="s">
        <v>213</v>
      </c>
      <c r="B223" s="4">
        <v>7775356</v>
      </c>
      <c r="C223" s="8">
        <v>523</v>
      </c>
      <c r="D223">
        <v>1326.211</v>
      </c>
      <c r="E223">
        <v>0</v>
      </c>
    </row>
    <row r="224" spans="1:5" ht="24">
      <c r="A224" s="5" t="s">
        <v>214</v>
      </c>
      <c r="B224" s="4">
        <v>7775357</v>
      </c>
      <c r="C224" s="8">
        <v>17745</v>
      </c>
      <c r="D224">
        <v>4489.9090610000003</v>
      </c>
      <c r="E224">
        <v>0</v>
      </c>
    </row>
    <row r="225" spans="1:5" ht="24">
      <c r="A225" s="5" t="s">
        <v>215</v>
      </c>
      <c r="B225" s="4">
        <v>7775359</v>
      </c>
      <c r="C225" s="8">
        <v>0</v>
      </c>
      <c r="D225">
        <v>5009.2640000000001</v>
      </c>
      <c r="E225">
        <v>0</v>
      </c>
    </row>
    <row r="226" spans="1:5" ht="24">
      <c r="A226" s="5" t="s">
        <v>216</v>
      </c>
      <c r="B226" s="4">
        <v>7775360</v>
      </c>
      <c r="C226" s="8">
        <v>1326</v>
      </c>
      <c r="D226">
        <v>1.0589999999999999</v>
      </c>
      <c r="E226">
        <v>0</v>
      </c>
    </row>
    <row r="227" spans="1:5" ht="36">
      <c r="A227" s="5" t="s">
        <v>217</v>
      </c>
      <c r="B227" s="4">
        <v>7775361</v>
      </c>
      <c r="C227" s="8">
        <v>415</v>
      </c>
      <c r="D227">
        <v>1696.5309999999999</v>
      </c>
      <c r="E227">
        <v>0</v>
      </c>
    </row>
    <row r="228" spans="1:5" ht="36">
      <c r="A228" s="5" t="s">
        <v>218</v>
      </c>
      <c r="B228" s="4">
        <v>7775362</v>
      </c>
      <c r="C228" s="8">
        <v>2700</v>
      </c>
      <c r="D228">
        <v>4152.5356000000002</v>
      </c>
      <c r="E228">
        <v>0</v>
      </c>
    </row>
    <row r="229" spans="1:5" ht="36">
      <c r="A229" s="5" t="s">
        <v>219</v>
      </c>
      <c r="B229" s="4">
        <v>7775363</v>
      </c>
      <c r="C229" s="8">
        <v>1710</v>
      </c>
      <c r="D229">
        <v>1801.5540000000001</v>
      </c>
      <c r="E229">
        <v>0</v>
      </c>
    </row>
    <row r="230" spans="1:5" ht="36">
      <c r="A230" s="5" t="s">
        <v>220</v>
      </c>
      <c r="B230" s="4">
        <v>7775364</v>
      </c>
      <c r="C230" s="8">
        <v>1645</v>
      </c>
      <c r="D230">
        <v>109.66</v>
      </c>
      <c r="E230">
        <v>0</v>
      </c>
    </row>
    <row r="231" spans="1:5" ht="24">
      <c r="A231" s="5" t="s">
        <v>221</v>
      </c>
      <c r="B231" s="4">
        <v>7775365</v>
      </c>
      <c r="C231" s="8">
        <v>1230</v>
      </c>
      <c r="D231">
        <v>755.96799999999996</v>
      </c>
      <c r="E231">
        <v>0</v>
      </c>
    </row>
    <row r="232" spans="1:5" ht="24">
      <c r="A232" s="5" t="s">
        <v>222</v>
      </c>
      <c r="B232" s="4">
        <v>7775366</v>
      </c>
      <c r="C232" s="8">
        <v>15000</v>
      </c>
      <c r="D232">
        <v>1410.0550000000001</v>
      </c>
      <c r="E232">
        <v>0</v>
      </c>
    </row>
    <row r="233" spans="1:5" ht="24">
      <c r="A233" s="5" t="s">
        <v>223</v>
      </c>
      <c r="B233" s="4">
        <v>7782220</v>
      </c>
      <c r="C233" s="8">
        <v>0</v>
      </c>
      <c r="D233">
        <v>31.562000000000001</v>
      </c>
      <c r="E233">
        <v>0</v>
      </c>
    </row>
    <row r="234" spans="1:5" ht="36">
      <c r="A234" s="5" t="s">
        <v>224</v>
      </c>
      <c r="B234" s="4">
        <v>7782917</v>
      </c>
      <c r="C234" s="8">
        <v>0</v>
      </c>
      <c r="D234">
        <v>9.9169999999999998</v>
      </c>
      <c r="E234">
        <v>0</v>
      </c>
    </row>
    <row r="235" spans="1:5" ht="24">
      <c r="A235" s="5" t="s">
        <v>942</v>
      </c>
      <c r="B235" s="4">
        <v>7787963</v>
      </c>
      <c r="C235" s="8">
        <v>0</v>
      </c>
      <c r="D235">
        <v>17.988</v>
      </c>
      <c r="E235">
        <v>0</v>
      </c>
    </row>
    <row r="236" spans="1:5" ht="36">
      <c r="A236" s="5" t="s">
        <v>225</v>
      </c>
      <c r="B236" s="4">
        <v>7787997</v>
      </c>
      <c r="C236" s="8">
        <v>0</v>
      </c>
      <c r="D236">
        <v>0</v>
      </c>
      <c r="E236">
        <v>0</v>
      </c>
    </row>
    <row r="237" spans="1:5" ht="36">
      <c r="A237" s="5" t="s">
        <v>226</v>
      </c>
      <c r="B237" s="4">
        <v>7787998</v>
      </c>
      <c r="C237" s="8">
        <v>0</v>
      </c>
      <c r="D237">
        <v>11.633967</v>
      </c>
      <c r="E237">
        <v>0</v>
      </c>
    </row>
    <row r="238" spans="1:5" ht="36">
      <c r="A238" s="5" t="s">
        <v>227</v>
      </c>
      <c r="B238" s="4">
        <v>7787999</v>
      </c>
      <c r="C238" s="8">
        <v>0</v>
      </c>
      <c r="D238">
        <v>25.297518</v>
      </c>
      <c r="E238">
        <v>0</v>
      </c>
    </row>
    <row r="239" spans="1:5" ht="36">
      <c r="A239" s="5" t="s">
        <v>228</v>
      </c>
      <c r="B239" s="4">
        <v>7788000</v>
      </c>
      <c r="C239" s="8">
        <v>0</v>
      </c>
      <c r="D239">
        <v>0</v>
      </c>
      <c r="E239">
        <v>0</v>
      </c>
    </row>
    <row r="240" spans="1:5" ht="36">
      <c r="A240" s="5" t="s">
        <v>229</v>
      </c>
      <c r="B240" s="4">
        <v>7788001</v>
      </c>
      <c r="C240" s="8">
        <v>409.56299999999999</v>
      </c>
      <c r="D240">
        <v>0</v>
      </c>
      <c r="E240">
        <v>0</v>
      </c>
    </row>
    <row r="241" spans="1:5" ht="24">
      <c r="A241" s="5" t="s">
        <v>943</v>
      </c>
      <c r="B241" s="4">
        <v>7792688</v>
      </c>
      <c r="C241" s="8">
        <v>0</v>
      </c>
      <c r="D241">
        <v>43.024999999999999</v>
      </c>
      <c r="E241">
        <v>0</v>
      </c>
    </row>
    <row r="242" spans="1:5" ht="36">
      <c r="A242" s="5" t="s">
        <v>944</v>
      </c>
      <c r="B242" s="4">
        <v>7792689</v>
      </c>
      <c r="C242" s="8">
        <v>0</v>
      </c>
      <c r="D242">
        <v>0</v>
      </c>
      <c r="E242">
        <v>0</v>
      </c>
    </row>
    <row r="243" spans="1:5" ht="24">
      <c r="A243" s="5" t="s">
        <v>230</v>
      </c>
      <c r="B243" s="4">
        <v>7793133</v>
      </c>
      <c r="C243" s="8">
        <v>0</v>
      </c>
      <c r="D243">
        <v>1130.8420000000001</v>
      </c>
      <c r="E243">
        <v>0</v>
      </c>
    </row>
    <row r="244" spans="1:5" ht="36">
      <c r="A244" s="5" t="s">
        <v>231</v>
      </c>
      <c r="B244" s="4">
        <v>7793134</v>
      </c>
      <c r="C244" s="8">
        <v>0</v>
      </c>
      <c r="D244">
        <v>2278.0639999999999</v>
      </c>
      <c r="E244">
        <v>0</v>
      </c>
    </row>
    <row r="245" spans="1:5" ht="36">
      <c r="A245" s="5" t="s">
        <v>1074</v>
      </c>
      <c r="B245" s="4">
        <v>77933111</v>
      </c>
      <c r="C245" s="8">
        <v>0</v>
      </c>
      <c r="D245">
        <v>22</v>
      </c>
      <c r="E245">
        <v>0</v>
      </c>
    </row>
    <row r="246" spans="1:5" ht="36">
      <c r="A246" s="5" t="s">
        <v>945</v>
      </c>
      <c r="B246" s="4">
        <v>7794334</v>
      </c>
      <c r="C246" s="8">
        <v>0</v>
      </c>
      <c r="D246">
        <v>16.484999999999999</v>
      </c>
      <c r="E246">
        <v>0</v>
      </c>
    </row>
    <row r="247" spans="1:5" ht="24">
      <c r="A247" s="5" t="s">
        <v>946</v>
      </c>
      <c r="B247" s="4">
        <v>7794335</v>
      </c>
      <c r="C247" s="8">
        <v>0</v>
      </c>
      <c r="D247">
        <v>0</v>
      </c>
      <c r="E247">
        <v>0</v>
      </c>
    </row>
    <row r="248" spans="1:5" ht="24">
      <c r="A248" s="5" t="s">
        <v>1383</v>
      </c>
      <c r="B248" s="4">
        <v>7794337</v>
      </c>
      <c r="C248" s="8">
        <v>1180</v>
      </c>
      <c r="D248">
        <v>15.834</v>
      </c>
      <c r="E248">
        <v>0</v>
      </c>
    </row>
    <row r="249" spans="1:5" ht="36">
      <c r="A249" s="5" t="s">
        <v>232</v>
      </c>
      <c r="B249" s="4">
        <v>7796083</v>
      </c>
      <c r="C249" s="8">
        <v>0</v>
      </c>
      <c r="D249">
        <v>667.16099999999994</v>
      </c>
      <c r="E249">
        <v>0</v>
      </c>
    </row>
    <row r="250" spans="1:5" ht="36">
      <c r="A250" s="5" t="s">
        <v>1283</v>
      </c>
      <c r="B250" s="4">
        <v>7796084</v>
      </c>
      <c r="C250" s="8">
        <v>810</v>
      </c>
      <c r="D250">
        <v>0</v>
      </c>
      <c r="E250">
        <v>0</v>
      </c>
    </row>
    <row r="251" spans="1:5" ht="48">
      <c r="A251" s="5" t="s">
        <v>233</v>
      </c>
      <c r="B251" s="4">
        <v>7796087</v>
      </c>
      <c r="C251" s="8">
        <v>0</v>
      </c>
      <c r="D251">
        <v>318.57100000000003</v>
      </c>
      <c r="E251">
        <v>0</v>
      </c>
    </row>
    <row r="252" spans="1:5" ht="24">
      <c r="A252" s="5" t="s">
        <v>234</v>
      </c>
      <c r="B252" s="4">
        <v>7796090</v>
      </c>
      <c r="C252" s="8">
        <v>0</v>
      </c>
      <c r="D252">
        <v>298.32400000000001</v>
      </c>
      <c r="E252">
        <v>0</v>
      </c>
    </row>
    <row r="253" spans="1:5" ht="48">
      <c r="A253" s="5" t="s">
        <v>235</v>
      </c>
      <c r="B253" s="4">
        <v>7796091</v>
      </c>
      <c r="C253" s="8">
        <v>3641</v>
      </c>
      <c r="D253">
        <v>169.16300000000001</v>
      </c>
      <c r="E253">
        <v>0</v>
      </c>
    </row>
    <row r="254" spans="1:5" ht="36">
      <c r="A254" s="5" t="s">
        <v>236</v>
      </c>
      <c r="B254" s="4">
        <v>7796092</v>
      </c>
      <c r="C254" s="8">
        <v>600</v>
      </c>
      <c r="D254">
        <v>149.86500000000001</v>
      </c>
      <c r="E254">
        <v>0</v>
      </c>
    </row>
    <row r="255" spans="1:5" ht="36">
      <c r="A255" s="5" t="s">
        <v>237</v>
      </c>
      <c r="B255" s="4">
        <v>7796093</v>
      </c>
      <c r="C255" s="8">
        <v>0</v>
      </c>
      <c r="D255">
        <v>0</v>
      </c>
      <c r="E255">
        <v>0</v>
      </c>
    </row>
    <row r="256" spans="1:5" ht="48">
      <c r="A256" s="5" t="s">
        <v>238</v>
      </c>
      <c r="B256" s="4">
        <v>7796094</v>
      </c>
      <c r="C256" s="8">
        <v>0</v>
      </c>
      <c r="D256">
        <v>474.38099999999997</v>
      </c>
      <c r="E256">
        <v>0</v>
      </c>
    </row>
    <row r="257" spans="1:5" ht="48">
      <c r="A257" s="5" t="s">
        <v>239</v>
      </c>
      <c r="B257" s="4">
        <v>7796097</v>
      </c>
      <c r="C257" s="8">
        <v>0</v>
      </c>
      <c r="D257">
        <v>195.79599999999999</v>
      </c>
      <c r="E257">
        <v>0</v>
      </c>
    </row>
    <row r="258" spans="1:5" ht="48">
      <c r="A258" s="5" t="s">
        <v>240</v>
      </c>
      <c r="B258" s="4">
        <v>7796099</v>
      </c>
      <c r="C258" s="8">
        <v>600</v>
      </c>
      <c r="D258">
        <v>0</v>
      </c>
      <c r="E258">
        <v>0</v>
      </c>
    </row>
    <row r="259" spans="1:5" ht="36">
      <c r="A259" s="5" t="s">
        <v>947</v>
      </c>
      <c r="B259" s="4">
        <v>7798170</v>
      </c>
      <c r="C259" s="8">
        <v>3030</v>
      </c>
      <c r="D259">
        <v>30</v>
      </c>
      <c r="E259">
        <v>0</v>
      </c>
    </row>
    <row r="260" spans="1:5" ht="36">
      <c r="A260" s="5" t="s">
        <v>948</v>
      </c>
      <c r="B260" s="4">
        <v>7798171</v>
      </c>
      <c r="C260" s="8">
        <v>2805</v>
      </c>
      <c r="D260">
        <v>9.0340000000000007</v>
      </c>
      <c r="E260">
        <v>0</v>
      </c>
    </row>
    <row r="261" spans="1:5" ht="36">
      <c r="A261" s="5" t="s">
        <v>949</v>
      </c>
      <c r="B261" s="4">
        <v>7800773</v>
      </c>
      <c r="C261" s="8">
        <v>2484</v>
      </c>
      <c r="D261">
        <v>92.451999999999998</v>
      </c>
      <c r="E261">
        <v>0</v>
      </c>
    </row>
    <row r="262" spans="1:5" ht="36">
      <c r="A262" s="5" t="s">
        <v>1075</v>
      </c>
      <c r="B262" s="4">
        <v>7800775</v>
      </c>
      <c r="C262" s="8">
        <v>3300</v>
      </c>
      <c r="D262">
        <v>52.898648000000001</v>
      </c>
      <c r="E262">
        <v>0</v>
      </c>
    </row>
    <row r="263" spans="1:5" ht="36">
      <c r="A263" s="5" t="s">
        <v>1076</v>
      </c>
      <c r="B263" s="4">
        <v>7800776</v>
      </c>
      <c r="C263" s="8">
        <v>2250</v>
      </c>
      <c r="D263">
        <v>91.419172000000003</v>
      </c>
      <c r="E263">
        <v>0</v>
      </c>
    </row>
    <row r="264" spans="1:5" ht="36">
      <c r="A264" s="5" t="s">
        <v>1077</v>
      </c>
      <c r="B264" s="4">
        <v>7800777</v>
      </c>
      <c r="C264" s="8">
        <v>283</v>
      </c>
      <c r="D264">
        <v>107.741837</v>
      </c>
      <c r="E264">
        <v>0</v>
      </c>
    </row>
    <row r="265" spans="1:5" ht="36">
      <c r="A265" s="5" t="s">
        <v>950</v>
      </c>
      <c r="B265" s="4">
        <v>7801144</v>
      </c>
      <c r="C265" s="8">
        <v>1500</v>
      </c>
      <c r="D265">
        <v>767.62380599999995</v>
      </c>
      <c r="E265">
        <v>0</v>
      </c>
    </row>
    <row r="266" spans="1:5" ht="36">
      <c r="A266" s="5" t="s">
        <v>951</v>
      </c>
      <c r="B266" s="4">
        <v>7801145</v>
      </c>
      <c r="C266" s="8">
        <v>0</v>
      </c>
      <c r="D266">
        <v>709.13354000000004</v>
      </c>
      <c r="E266">
        <v>0</v>
      </c>
    </row>
    <row r="267" spans="1:5" ht="36">
      <c r="A267" s="5" t="s">
        <v>952</v>
      </c>
      <c r="B267" s="4">
        <v>7801146</v>
      </c>
      <c r="C267" s="8">
        <v>2473</v>
      </c>
      <c r="D267">
        <v>1350.098054</v>
      </c>
      <c r="E267">
        <v>0</v>
      </c>
    </row>
    <row r="268" spans="1:5" ht="36">
      <c r="A268" s="5" t="s">
        <v>953</v>
      </c>
      <c r="B268" s="4">
        <v>7801149</v>
      </c>
      <c r="C268" s="8">
        <v>964</v>
      </c>
      <c r="D268">
        <v>123.547027</v>
      </c>
      <c r="E268">
        <v>0</v>
      </c>
    </row>
    <row r="269" spans="1:5" ht="24">
      <c r="A269" s="5" t="s">
        <v>954</v>
      </c>
      <c r="B269" s="4">
        <v>7801150</v>
      </c>
      <c r="C269" s="8">
        <v>986</v>
      </c>
      <c r="D269">
        <v>0</v>
      </c>
      <c r="E269">
        <v>0</v>
      </c>
    </row>
    <row r="270" spans="1:5" ht="36">
      <c r="A270" s="5" t="s">
        <v>955</v>
      </c>
      <c r="B270" s="4">
        <v>7801151</v>
      </c>
      <c r="C270" s="8">
        <v>945</v>
      </c>
      <c r="D270">
        <v>136.41385199999999</v>
      </c>
      <c r="E270">
        <v>0</v>
      </c>
    </row>
    <row r="271" spans="1:5" ht="24">
      <c r="A271" s="5" t="s">
        <v>956</v>
      </c>
      <c r="B271" s="4">
        <v>7810447</v>
      </c>
      <c r="C271" s="8">
        <v>4500</v>
      </c>
      <c r="D271">
        <v>0</v>
      </c>
      <c r="E271">
        <v>0</v>
      </c>
    </row>
    <row r="272" spans="1:5" ht="36">
      <c r="A272" s="5" t="s">
        <v>957</v>
      </c>
      <c r="B272" s="4">
        <v>7814041</v>
      </c>
      <c r="C272" s="8">
        <v>540</v>
      </c>
      <c r="D272">
        <v>0</v>
      </c>
      <c r="E272">
        <v>0</v>
      </c>
    </row>
    <row r="273" spans="1:5" ht="24">
      <c r="A273" s="5" t="s">
        <v>1078</v>
      </c>
      <c r="B273" s="4">
        <v>7814728</v>
      </c>
      <c r="C273" s="8">
        <v>3735</v>
      </c>
      <c r="D273">
        <v>20.251999999999999</v>
      </c>
      <c r="E273">
        <v>0</v>
      </c>
    </row>
    <row r="274" spans="1:5" ht="24">
      <c r="A274" s="5" t="s">
        <v>1079</v>
      </c>
      <c r="B274" s="4">
        <v>7814729</v>
      </c>
      <c r="C274" s="8">
        <v>2700</v>
      </c>
      <c r="D274">
        <v>14.111000000000001</v>
      </c>
      <c r="E274">
        <v>0</v>
      </c>
    </row>
    <row r="275" spans="1:5" ht="48">
      <c r="A275" s="5" t="s">
        <v>241</v>
      </c>
      <c r="B275" s="4">
        <v>7818396</v>
      </c>
      <c r="C275" s="8">
        <v>1350</v>
      </c>
      <c r="D275">
        <v>12.679</v>
      </c>
      <c r="E275">
        <v>0</v>
      </c>
    </row>
    <row r="276" spans="1:5" ht="24">
      <c r="A276" s="5" t="s">
        <v>1080</v>
      </c>
      <c r="B276" s="4">
        <v>7453655</v>
      </c>
      <c r="C276" s="8">
        <v>2877</v>
      </c>
      <c r="D276">
        <v>11.436</v>
      </c>
      <c r="E276">
        <v>0</v>
      </c>
    </row>
    <row r="277" spans="1:5" ht="24">
      <c r="A277" s="5" t="s">
        <v>1081</v>
      </c>
      <c r="B277" s="4">
        <v>7495513</v>
      </c>
      <c r="C277" s="8">
        <v>3600</v>
      </c>
      <c r="D277">
        <v>0</v>
      </c>
      <c r="E277">
        <v>0</v>
      </c>
    </row>
    <row r="278" spans="1:5" ht="24">
      <c r="A278" s="5" t="s">
        <v>1082</v>
      </c>
      <c r="B278" s="4">
        <v>7515611</v>
      </c>
      <c r="C278" s="8">
        <v>1170</v>
      </c>
      <c r="D278">
        <v>0</v>
      </c>
      <c r="E278">
        <v>0</v>
      </c>
    </row>
    <row r="279" spans="1:5" ht="24">
      <c r="A279" s="5" t="s">
        <v>242</v>
      </c>
      <c r="B279" s="4">
        <v>7542475</v>
      </c>
      <c r="C279" s="8">
        <v>0</v>
      </c>
      <c r="D279">
        <v>65.028000000000006</v>
      </c>
      <c r="E279">
        <v>0</v>
      </c>
    </row>
    <row r="280" spans="1:5" ht="24">
      <c r="A280" s="5" t="s">
        <v>1083</v>
      </c>
      <c r="B280" s="4">
        <v>7542480</v>
      </c>
      <c r="C280" s="8">
        <v>2000</v>
      </c>
      <c r="D280">
        <v>0</v>
      </c>
      <c r="E280">
        <v>0</v>
      </c>
    </row>
    <row r="281" spans="1:5">
      <c r="A281" s="5" t="s">
        <v>1084</v>
      </c>
      <c r="B281" s="4">
        <v>7542482</v>
      </c>
      <c r="C281" s="8">
        <v>395</v>
      </c>
      <c r="D281">
        <v>0</v>
      </c>
      <c r="E281">
        <v>0</v>
      </c>
    </row>
    <row r="282" spans="1:5">
      <c r="A282" s="5" t="s">
        <v>1085</v>
      </c>
      <c r="B282" s="4">
        <v>7542483</v>
      </c>
      <c r="C282" s="8">
        <v>554</v>
      </c>
      <c r="D282">
        <v>0</v>
      </c>
      <c r="E282">
        <v>0</v>
      </c>
    </row>
    <row r="283" spans="1:5" ht="24">
      <c r="A283" s="5" t="s">
        <v>243</v>
      </c>
      <c r="B283" s="4">
        <v>7542486</v>
      </c>
      <c r="C283" s="8">
        <v>1800</v>
      </c>
      <c r="D283">
        <v>18.379000000000001</v>
      </c>
      <c r="E283">
        <v>0</v>
      </c>
    </row>
    <row r="284" spans="1:5" ht="24">
      <c r="A284" s="5" t="s">
        <v>1086</v>
      </c>
      <c r="B284" s="4">
        <v>7542488</v>
      </c>
      <c r="C284" s="8">
        <v>1215</v>
      </c>
      <c r="D284">
        <v>0</v>
      </c>
      <c r="E284">
        <v>0</v>
      </c>
    </row>
    <row r="285" spans="1:5" ht="36">
      <c r="A285" s="5" t="s">
        <v>1087</v>
      </c>
      <c r="B285" s="4">
        <v>7542490</v>
      </c>
      <c r="C285" s="8">
        <v>0</v>
      </c>
      <c r="D285">
        <v>0</v>
      </c>
      <c r="E285">
        <v>0</v>
      </c>
    </row>
    <row r="286" spans="1:5" ht="24">
      <c r="A286" s="5" t="s">
        <v>1088</v>
      </c>
      <c r="B286" s="4">
        <v>7542513</v>
      </c>
      <c r="C286" s="8">
        <v>1500</v>
      </c>
      <c r="D286">
        <v>0</v>
      </c>
      <c r="E286">
        <v>0</v>
      </c>
    </row>
    <row r="287" spans="1:5" ht="24">
      <c r="A287" s="5" t="s">
        <v>1089</v>
      </c>
      <c r="B287" s="4">
        <v>7542569</v>
      </c>
      <c r="C287" s="8">
        <v>0</v>
      </c>
      <c r="D287">
        <v>0</v>
      </c>
      <c r="E287">
        <v>0</v>
      </c>
    </row>
    <row r="288" spans="1:5" ht="24">
      <c r="A288" s="5" t="s">
        <v>244</v>
      </c>
      <c r="B288" s="4">
        <v>7542586</v>
      </c>
      <c r="C288" s="8">
        <v>145</v>
      </c>
      <c r="D288">
        <v>146.053</v>
      </c>
      <c r="E288">
        <v>0</v>
      </c>
    </row>
    <row r="289" spans="1:5">
      <c r="A289" s="5" t="s">
        <v>1090</v>
      </c>
      <c r="B289" s="4">
        <v>7542592</v>
      </c>
      <c r="C289" s="8">
        <v>188</v>
      </c>
      <c r="D289">
        <v>0</v>
      </c>
      <c r="E289">
        <v>0</v>
      </c>
    </row>
    <row r="290" spans="1:5" ht="24">
      <c r="A290" s="5" t="s">
        <v>1091</v>
      </c>
      <c r="B290" s="4">
        <v>7542616</v>
      </c>
      <c r="C290" s="8">
        <v>17000</v>
      </c>
      <c r="D290">
        <v>0.17199999999999999</v>
      </c>
      <c r="E290">
        <v>0</v>
      </c>
    </row>
    <row r="291" spans="1:5" ht="24">
      <c r="A291" s="5" t="s">
        <v>1092</v>
      </c>
      <c r="B291" s="4">
        <v>7542624</v>
      </c>
      <c r="C291" s="8">
        <v>400</v>
      </c>
      <c r="D291">
        <v>0.35099999999999998</v>
      </c>
      <c r="E291">
        <v>0</v>
      </c>
    </row>
    <row r="292" spans="1:5" ht="24">
      <c r="A292" s="5" t="s">
        <v>1093</v>
      </c>
      <c r="B292" s="4">
        <v>7561051</v>
      </c>
      <c r="C292" s="8">
        <v>822</v>
      </c>
      <c r="D292">
        <v>0</v>
      </c>
      <c r="E292">
        <v>0</v>
      </c>
    </row>
    <row r="293" spans="1:5" ht="24">
      <c r="A293" s="5" t="s">
        <v>1094</v>
      </c>
      <c r="B293" s="4">
        <v>7572040</v>
      </c>
      <c r="C293" s="8">
        <v>1300</v>
      </c>
      <c r="D293">
        <v>0.253</v>
      </c>
      <c r="E293">
        <v>0</v>
      </c>
    </row>
    <row r="294" spans="1:5" ht="24">
      <c r="A294" s="5" t="s">
        <v>1095</v>
      </c>
      <c r="B294" s="4">
        <v>7572041</v>
      </c>
      <c r="C294" s="8">
        <v>1000</v>
      </c>
      <c r="D294">
        <v>30.6</v>
      </c>
      <c r="E294">
        <v>0</v>
      </c>
    </row>
    <row r="295" spans="1:5" ht="24">
      <c r="A295" s="5" t="s">
        <v>1096</v>
      </c>
      <c r="B295" s="4">
        <v>7572068</v>
      </c>
      <c r="C295" s="8">
        <v>870</v>
      </c>
      <c r="D295">
        <v>4.423</v>
      </c>
      <c r="E295">
        <v>0</v>
      </c>
    </row>
    <row r="296" spans="1:5" ht="24">
      <c r="A296" s="5" t="s">
        <v>1097</v>
      </c>
      <c r="B296" s="4">
        <v>7572092</v>
      </c>
      <c r="C296" s="8">
        <v>350</v>
      </c>
      <c r="D296">
        <v>5.13</v>
      </c>
      <c r="E296">
        <v>0</v>
      </c>
    </row>
    <row r="297" spans="1:5" ht="24">
      <c r="A297" s="5" t="s">
        <v>245</v>
      </c>
      <c r="B297" s="4">
        <v>7572098</v>
      </c>
      <c r="C297" s="8">
        <v>800</v>
      </c>
      <c r="D297">
        <v>177.33199999999999</v>
      </c>
      <c r="E297">
        <v>0</v>
      </c>
    </row>
    <row r="298" spans="1:5" ht="24">
      <c r="A298" s="5" t="s">
        <v>1098</v>
      </c>
      <c r="B298" s="4">
        <v>7572101</v>
      </c>
      <c r="C298" s="8">
        <v>0</v>
      </c>
      <c r="D298">
        <v>14.858000000000001</v>
      </c>
      <c r="E298">
        <v>0</v>
      </c>
    </row>
    <row r="299" spans="1:5">
      <c r="A299" s="5" t="s">
        <v>1099</v>
      </c>
      <c r="B299" s="4">
        <v>7575187</v>
      </c>
      <c r="C299" s="8">
        <v>0</v>
      </c>
      <c r="D299">
        <v>4.7380000000000004</v>
      </c>
      <c r="E299">
        <v>0</v>
      </c>
    </row>
    <row r="300" spans="1:5" ht="24">
      <c r="A300" s="5" t="s">
        <v>1100</v>
      </c>
      <c r="B300" s="4">
        <v>7598201</v>
      </c>
      <c r="C300" s="8">
        <v>0</v>
      </c>
      <c r="D300">
        <v>0.41350399999999998</v>
      </c>
      <c r="E300">
        <v>0</v>
      </c>
    </row>
    <row r="301" spans="1:5" ht="24">
      <c r="A301" s="5" t="s">
        <v>1101</v>
      </c>
      <c r="B301" s="4">
        <v>7603127</v>
      </c>
      <c r="C301" s="8">
        <v>0</v>
      </c>
      <c r="D301">
        <v>0</v>
      </c>
      <c r="E301">
        <v>0</v>
      </c>
    </row>
    <row r="302" spans="1:5" ht="24">
      <c r="A302" s="5" t="s">
        <v>1102</v>
      </c>
      <c r="B302" s="4">
        <v>7603139</v>
      </c>
      <c r="C302" s="8">
        <v>0</v>
      </c>
      <c r="D302">
        <v>0</v>
      </c>
      <c r="E302">
        <v>0</v>
      </c>
    </row>
    <row r="303" spans="1:5">
      <c r="A303" s="5" t="s">
        <v>1103</v>
      </c>
      <c r="B303" s="4">
        <v>7603149</v>
      </c>
      <c r="C303" s="8">
        <v>0</v>
      </c>
      <c r="D303">
        <v>0</v>
      </c>
      <c r="E303">
        <v>0</v>
      </c>
    </row>
    <row r="304" spans="1:5" ht="24">
      <c r="A304" s="5" t="s">
        <v>1104</v>
      </c>
      <c r="B304" s="4">
        <v>7604118</v>
      </c>
      <c r="C304" s="8">
        <v>346</v>
      </c>
      <c r="D304">
        <v>0</v>
      </c>
      <c r="E304">
        <v>0</v>
      </c>
    </row>
    <row r="305" spans="1:5" ht="24">
      <c r="A305" s="5" t="s">
        <v>246</v>
      </c>
      <c r="B305" s="4">
        <v>7604194</v>
      </c>
      <c r="C305" s="8">
        <v>0</v>
      </c>
      <c r="D305">
        <v>52.323999999999998</v>
      </c>
      <c r="E305">
        <v>0</v>
      </c>
    </row>
    <row r="306" spans="1:5" ht="24">
      <c r="A306" s="5" t="s">
        <v>247</v>
      </c>
      <c r="B306" s="4">
        <v>7604202</v>
      </c>
      <c r="C306" s="8">
        <v>0</v>
      </c>
      <c r="D306">
        <v>61.323</v>
      </c>
      <c r="E306">
        <v>0</v>
      </c>
    </row>
    <row r="307" spans="1:5">
      <c r="A307" s="5" t="s">
        <v>1105</v>
      </c>
      <c r="B307" s="4">
        <v>7631385</v>
      </c>
      <c r="C307" s="8">
        <v>0</v>
      </c>
      <c r="D307">
        <v>2</v>
      </c>
      <c r="E307">
        <v>0</v>
      </c>
    </row>
    <row r="308" spans="1:5" ht="24">
      <c r="A308" s="5" t="s">
        <v>1106</v>
      </c>
      <c r="B308" s="4">
        <v>7631389</v>
      </c>
      <c r="C308" s="8">
        <v>0</v>
      </c>
      <c r="D308">
        <v>3.516</v>
      </c>
      <c r="E308">
        <v>0</v>
      </c>
    </row>
    <row r="309" spans="1:5">
      <c r="A309" s="5" t="s">
        <v>1107</v>
      </c>
      <c r="B309" s="4">
        <v>7631390</v>
      </c>
      <c r="C309" s="8">
        <v>3328</v>
      </c>
      <c r="D309">
        <v>6.4539999999999997</v>
      </c>
      <c r="E309">
        <v>0</v>
      </c>
    </row>
    <row r="310" spans="1:5">
      <c r="A310" s="5" t="s">
        <v>1108</v>
      </c>
      <c r="B310" s="4">
        <v>7631391</v>
      </c>
      <c r="C310" s="8">
        <v>0</v>
      </c>
      <c r="D310">
        <v>2.3650000000000002</v>
      </c>
      <c r="E310">
        <v>0</v>
      </c>
    </row>
    <row r="311" spans="1:5">
      <c r="A311" s="5" t="s">
        <v>1109</v>
      </c>
      <c r="B311" s="4">
        <v>7631394</v>
      </c>
      <c r="C311" s="8">
        <v>5000</v>
      </c>
      <c r="D311">
        <v>1.998</v>
      </c>
      <c r="E311">
        <v>0</v>
      </c>
    </row>
    <row r="312" spans="1:5">
      <c r="A312" s="5" t="s">
        <v>1110</v>
      </c>
      <c r="B312" s="4">
        <v>7631395</v>
      </c>
      <c r="C312" s="8">
        <v>114</v>
      </c>
      <c r="D312">
        <v>0</v>
      </c>
      <c r="E312">
        <v>0</v>
      </c>
    </row>
    <row r="313" spans="1:5" ht="24">
      <c r="A313" s="5" t="s">
        <v>1111</v>
      </c>
      <c r="B313" s="4">
        <v>7656491</v>
      </c>
      <c r="C313" s="8">
        <v>59</v>
      </c>
      <c r="D313">
        <v>0.98599999999999999</v>
      </c>
      <c r="E313">
        <v>0</v>
      </c>
    </row>
    <row r="314" spans="1:5" ht="24">
      <c r="A314" s="5" t="s">
        <v>248</v>
      </c>
      <c r="B314" s="4">
        <v>7657688</v>
      </c>
      <c r="C314" s="8">
        <v>803</v>
      </c>
      <c r="D314">
        <v>5651</v>
      </c>
      <c r="E314">
        <v>0</v>
      </c>
    </row>
    <row r="315" spans="1:5" ht="24">
      <c r="A315" s="5" t="s">
        <v>1112</v>
      </c>
      <c r="B315" s="4">
        <v>7658769</v>
      </c>
      <c r="C315" s="8">
        <v>0</v>
      </c>
      <c r="D315">
        <v>0</v>
      </c>
      <c r="E315">
        <v>0</v>
      </c>
    </row>
    <row r="316" spans="1:5" ht="24">
      <c r="A316" s="5" t="s">
        <v>1113</v>
      </c>
      <c r="B316" s="4">
        <v>7658770</v>
      </c>
      <c r="C316" s="8">
        <v>0</v>
      </c>
      <c r="D316">
        <v>0</v>
      </c>
      <c r="E316">
        <v>0</v>
      </c>
    </row>
    <row r="317" spans="1:5" ht="24">
      <c r="A317" s="5" t="s">
        <v>249</v>
      </c>
      <c r="B317" s="4">
        <v>7663532</v>
      </c>
      <c r="C317" s="8">
        <v>0</v>
      </c>
      <c r="D317">
        <v>0</v>
      </c>
      <c r="E317">
        <v>71</v>
      </c>
    </row>
    <row r="318" spans="1:5" ht="36">
      <c r="A318" s="5" t="s">
        <v>250</v>
      </c>
      <c r="B318" s="4">
        <v>7663533</v>
      </c>
      <c r="C318" s="8">
        <v>1335</v>
      </c>
      <c r="D318">
        <v>34</v>
      </c>
      <c r="E318">
        <v>0</v>
      </c>
    </row>
    <row r="319" spans="1:5" ht="24">
      <c r="A319" s="5" t="s">
        <v>251</v>
      </c>
      <c r="B319" s="4">
        <v>7663536</v>
      </c>
      <c r="C319" s="8">
        <v>0</v>
      </c>
      <c r="D319">
        <v>686.05600000000004</v>
      </c>
      <c r="E319">
        <v>0</v>
      </c>
    </row>
    <row r="320" spans="1:5" ht="24">
      <c r="A320" s="5" t="s">
        <v>1114</v>
      </c>
      <c r="B320" s="4">
        <v>7663546</v>
      </c>
      <c r="C320" s="8">
        <v>0</v>
      </c>
      <c r="D320">
        <v>0.69899999999999995</v>
      </c>
      <c r="E320">
        <v>0</v>
      </c>
    </row>
    <row r="321" spans="1:5">
      <c r="A321" s="5" t="s">
        <v>252</v>
      </c>
      <c r="B321" s="4">
        <v>7663547</v>
      </c>
      <c r="C321" s="8">
        <v>0</v>
      </c>
      <c r="D321">
        <v>14.312919000000001</v>
      </c>
      <c r="E321">
        <v>0</v>
      </c>
    </row>
    <row r="322" spans="1:5" ht="24">
      <c r="A322" s="5" t="s">
        <v>253</v>
      </c>
      <c r="B322" s="4">
        <v>7663550</v>
      </c>
      <c r="C322" s="8">
        <v>55</v>
      </c>
      <c r="D322">
        <v>720.46900000000005</v>
      </c>
      <c r="E322">
        <v>0</v>
      </c>
    </row>
    <row r="323" spans="1:5" ht="24">
      <c r="A323" s="5" t="s">
        <v>254</v>
      </c>
      <c r="B323" s="4">
        <v>7663551</v>
      </c>
      <c r="C323" s="8">
        <v>0</v>
      </c>
      <c r="D323">
        <v>661.41399999999999</v>
      </c>
      <c r="E323">
        <v>0</v>
      </c>
    </row>
    <row r="324" spans="1:5" ht="24">
      <c r="A324" s="5" t="s">
        <v>255</v>
      </c>
      <c r="B324" s="4">
        <v>7679128</v>
      </c>
      <c r="C324" s="8">
        <v>0</v>
      </c>
      <c r="D324">
        <v>405.56400000000002</v>
      </c>
      <c r="E324">
        <v>0</v>
      </c>
    </row>
    <row r="325" spans="1:5" ht="24">
      <c r="A325" s="5" t="s">
        <v>1115</v>
      </c>
      <c r="B325" s="34">
        <v>7734871</v>
      </c>
      <c r="C325" s="8">
        <v>18908.258000000002</v>
      </c>
      <c r="D325">
        <v>8.343</v>
      </c>
      <c r="E325">
        <v>0</v>
      </c>
    </row>
    <row r="326" spans="1:5" ht="24">
      <c r="A326" s="5" t="s">
        <v>1116</v>
      </c>
      <c r="B326" s="35">
        <v>7740550</v>
      </c>
      <c r="C326" s="8">
        <v>18908.258000000002</v>
      </c>
      <c r="D326">
        <v>0</v>
      </c>
      <c r="E326">
        <v>0</v>
      </c>
    </row>
    <row r="327" spans="1:5">
      <c r="A327" s="5" t="s">
        <v>256</v>
      </c>
      <c r="B327" s="4">
        <v>7790036</v>
      </c>
      <c r="C327" s="8">
        <v>0</v>
      </c>
      <c r="D327">
        <v>871.77844300000004</v>
      </c>
      <c r="E327">
        <v>0</v>
      </c>
    </row>
    <row r="328" spans="1:5" ht="24">
      <c r="A328" s="5" t="s">
        <v>257</v>
      </c>
      <c r="B328" s="4">
        <v>7790037</v>
      </c>
      <c r="C328" s="8">
        <v>3440</v>
      </c>
      <c r="D328">
        <v>672.27594999999997</v>
      </c>
      <c r="E328">
        <v>0</v>
      </c>
    </row>
    <row r="329" spans="1:5" ht="24">
      <c r="A329" s="5" t="s">
        <v>258</v>
      </c>
      <c r="B329" s="4">
        <v>7799399</v>
      </c>
      <c r="C329" s="8">
        <v>0</v>
      </c>
      <c r="D329">
        <v>0</v>
      </c>
      <c r="E329">
        <v>0</v>
      </c>
    </row>
    <row r="330" spans="1:5">
      <c r="A330" s="5" t="s">
        <v>259</v>
      </c>
      <c r="B330" s="4">
        <v>7266558</v>
      </c>
      <c r="C330" s="8">
        <v>0</v>
      </c>
      <c r="D330">
        <v>0</v>
      </c>
      <c r="E330">
        <v>0</v>
      </c>
    </row>
    <row r="331" spans="1:5" ht="24">
      <c r="A331" s="5" t="s">
        <v>260</v>
      </c>
      <c r="B331" s="4">
        <v>7720965</v>
      </c>
      <c r="C331" s="8">
        <v>0</v>
      </c>
      <c r="D331">
        <v>0</v>
      </c>
      <c r="E331">
        <v>0</v>
      </c>
    </row>
    <row r="332" spans="1:5" ht="24">
      <c r="A332" s="5" t="s">
        <v>261</v>
      </c>
      <c r="B332" s="4">
        <v>7721377</v>
      </c>
      <c r="C332" s="8">
        <v>0</v>
      </c>
      <c r="D332">
        <v>3160</v>
      </c>
      <c r="E332">
        <v>0</v>
      </c>
    </row>
    <row r="333" spans="1:5" ht="24">
      <c r="A333" s="5" t="s">
        <v>262</v>
      </c>
      <c r="B333" s="4">
        <v>7724956</v>
      </c>
      <c r="C333" s="8">
        <v>0</v>
      </c>
      <c r="D333">
        <v>0</v>
      </c>
      <c r="E333">
        <v>13.013</v>
      </c>
    </row>
    <row r="334" spans="1:5" ht="24">
      <c r="A334" s="5" t="s">
        <v>263</v>
      </c>
      <c r="B334" s="4">
        <v>7724957</v>
      </c>
      <c r="C334" s="8">
        <v>0</v>
      </c>
      <c r="D334">
        <v>0</v>
      </c>
      <c r="E334">
        <v>63.825000000000003</v>
      </c>
    </row>
    <row r="335" spans="1:5">
      <c r="A335" s="5" t="s">
        <v>1117</v>
      </c>
      <c r="B335" s="4">
        <v>7785544</v>
      </c>
      <c r="C335" s="8">
        <v>780</v>
      </c>
      <c r="D335">
        <v>217.31399999999999</v>
      </c>
      <c r="E335">
        <v>0</v>
      </c>
    </row>
    <row r="336" spans="1:5" ht="24">
      <c r="A336" s="5" t="s">
        <v>264</v>
      </c>
      <c r="B336" s="4">
        <v>7796977</v>
      </c>
      <c r="C336" s="8">
        <v>2457</v>
      </c>
      <c r="D336">
        <v>2533</v>
      </c>
      <c r="E336">
        <v>0</v>
      </c>
    </row>
    <row r="337" spans="1:5" ht="24">
      <c r="A337" s="5" t="s">
        <v>1118</v>
      </c>
      <c r="B337" s="4">
        <v>7828538</v>
      </c>
      <c r="C337" s="8">
        <v>4388</v>
      </c>
      <c r="D337">
        <v>349.084</v>
      </c>
      <c r="E337">
        <v>0</v>
      </c>
    </row>
    <row r="338" spans="1:5" ht="24">
      <c r="A338" s="5" t="s">
        <v>1384</v>
      </c>
      <c r="B338" s="4">
        <v>7483223</v>
      </c>
      <c r="C338" s="8">
        <v>4980</v>
      </c>
      <c r="D338">
        <v>0</v>
      </c>
      <c r="E338">
        <v>0</v>
      </c>
    </row>
    <row r="339" spans="1:5" ht="24">
      <c r="A339" s="5" t="s">
        <v>265</v>
      </c>
      <c r="B339" s="4">
        <v>7544244</v>
      </c>
      <c r="C339" s="8">
        <v>193.25800000000001</v>
      </c>
      <c r="D339">
        <v>4264.9849999999997</v>
      </c>
      <c r="E339">
        <v>0</v>
      </c>
    </row>
    <row r="340" spans="1:5" ht="36">
      <c r="A340" s="5" t="s">
        <v>266</v>
      </c>
      <c r="B340" s="4">
        <v>7544253</v>
      </c>
      <c r="C340" s="8">
        <v>1200</v>
      </c>
      <c r="D340">
        <v>1902.7460000000001</v>
      </c>
      <c r="E340">
        <v>0</v>
      </c>
    </row>
    <row r="341" spans="1:5" ht="48">
      <c r="A341" s="5" t="s">
        <v>1385</v>
      </c>
      <c r="B341" s="4">
        <v>7565967</v>
      </c>
      <c r="C341" s="8">
        <v>1470</v>
      </c>
      <c r="D341">
        <v>0</v>
      </c>
      <c r="E341">
        <v>0</v>
      </c>
    </row>
    <row r="342" spans="1:5" ht="24">
      <c r="A342" s="5" t="s">
        <v>1386</v>
      </c>
      <c r="B342" s="4">
        <v>7567117</v>
      </c>
      <c r="C342" s="8">
        <v>0</v>
      </c>
      <c r="D342">
        <v>0</v>
      </c>
      <c r="E342">
        <v>0</v>
      </c>
    </row>
    <row r="343" spans="1:5" ht="36">
      <c r="A343" s="5" t="s">
        <v>267</v>
      </c>
      <c r="B343" s="4">
        <v>7655962</v>
      </c>
      <c r="C343" s="8">
        <v>0</v>
      </c>
      <c r="D343">
        <v>0</v>
      </c>
      <c r="E343">
        <v>20.012</v>
      </c>
    </row>
    <row r="344" spans="1:5" ht="24">
      <c r="A344" s="5" t="s">
        <v>958</v>
      </c>
      <c r="B344" s="4">
        <v>7655965</v>
      </c>
      <c r="C344" s="8">
        <v>0</v>
      </c>
      <c r="D344">
        <v>567.72199999999998</v>
      </c>
      <c r="E344">
        <v>0</v>
      </c>
    </row>
    <row r="345" spans="1:5" ht="24">
      <c r="A345" s="5" t="s">
        <v>268</v>
      </c>
      <c r="B345" s="34">
        <v>7661436</v>
      </c>
      <c r="C345" s="8">
        <v>0</v>
      </c>
      <c r="D345">
        <v>0</v>
      </c>
      <c r="E345">
        <v>62.1</v>
      </c>
    </row>
    <row r="346" spans="1:5" ht="24">
      <c r="A346" s="5" t="s">
        <v>1387</v>
      </c>
      <c r="B346" s="35">
        <v>7661437</v>
      </c>
      <c r="C346" s="8">
        <v>0</v>
      </c>
      <c r="D346">
        <v>0</v>
      </c>
      <c r="E346">
        <v>0</v>
      </c>
    </row>
    <row r="347" spans="1:5" ht="24">
      <c r="A347" s="5" t="s">
        <v>269</v>
      </c>
      <c r="B347" s="4">
        <v>7661439</v>
      </c>
      <c r="C347" s="8">
        <v>0</v>
      </c>
      <c r="D347">
        <v>0</v>
      </c>
      <c r="E347">
        <v>18.789000000000001</v>
      </c>
    </row>
    <row r="348" spans="1:5" ht="24">
      <c r="A348" s="5" t="s">
        <v>270</v>
      </c>
      <c r="B348" s="4">
        <v>7737628</v>
      </c>
      <c r="C348" s="8">
        <v>0</v>
      </c>
      <c r="D348">
        <v>0</v>
      </c>
      <c r="E348">
        <v>108.946</v>
      </c>
    </row>
    <row r="349" spans="1:5" ht="24">
      <c r="A349" s="5" t="s">
        <v>959</v>
      </c>
      <c r="B349" s="34">
        <v>7743193</v>
      </c>
      <c r="C349" s="8">
        <v>55066.269923</v>
      </c>
      <c r="D349">
        <v>0</v>
      </c>
      <c r="E349">
        <v>703.30200000000002</v>
      </c>
    </row>
    <row r="350" spans="1:5" ht="36">
      <c r="A350" s="5" t="s">
        <v>271</v>
      </c>
      <c r="B350" s="34">
        <v>7744495</v>
      </c>
      <c r="C350" s="8">
        <v>18081.447923</v>
      </c>
      <c r="D350">
        <v>764.38499999999999</v>
      </c>
      <c r="E350">
        <v>0</v>
      </c>
    </row>
    <row r="351" spans="1:5" ht="24">
      <c r="A351" s="5" t="s">
        <v>272</v>
      </c>
      <c r="B351" s="35">
        <v>7744496</v>
      </c>
      <c r="C351" s="8">
        <v>1744.857923</v>
      </c>
      <c r="D351">
        <v>0</v>
      </c>
      <c r="E351">
        <v>3.2450000000000001</v>
      </c>
    </row>
    <row r="352" spans="1:5" ht="36">
      <c r="A352" s="5" t="s">
        <v>273</v>
      </c>
      <c r="B352" s="35">
        <v>7746573</v>
      </c>
      <c r="C352" s="8">
        <v>1744.857923</v>
      </c>
      <c r="D352">
        <v>2520.6959999999999</v>
      </c>
      <c r="E352">
        <v>0</v>
      </c>
    </row>
    <row r="353" spans="1:5" ht="24">
      <c r="A353" s="5" t="s">
        <v>274</v>
      </c>
      <c r="B353" s="35">
        <v>7747418</v>
      </c>
      <c r="C353" s="8">
        <v>1744.857923</v>
      </c>
      <c r="D353">
        <v>0</v>
      </c>
      <c r="E353">
        <v>0</v>
      </c>
    </row>
    <row r="354" spans="1:5" ht="24">
      <c r="A354" s="5" t="s">
        <v>1388</v>
      </c>
      <c r="B354" s="4">
        <v>7756641</v>
      </c>
      <c r="C354" s="8">
        <v>589.62099999999998</v>
      </c>
      <c r="D354">
        <v>0</v>
      </c>
      <c r="E354">
        <v>0</v>
      </c>
    </row>
    <row r="355" spans="1:5" ht="24">
      <c r="A355" s="5" t="s">
        <v>275</v>
      </c>
      <c r="B355" s="4">
        <v>7756642</v>
      </c>
      <c r="C355" s="8">
        <v>99.999099999999999</v>
      </c>
      <c r="D355">
        <v>0</v>
      </c>
      <c r="E355">
        <v>1.026</v>
      </c>
    </row>
    <row r="356" spans="1:5" ht="24">
      <c r="A356" s="5" t="s">
        <v>276</v>
      </c>
      <c r="B356" s="4">
        <v>7758849</v>
      </c>
      <c r="C356" s="8">
        <v>161</v>
      </c>
      <c r="D356">
        <v>0</v>
      </c>
      <c r="E356">
        <v>3.919</v>
      </c>
    </row>
    <row r="357" spans="1:5" ht="36">
      <c r="A357" s="5" t="s">
        <v>277</v>
      </c>
      <c r="B357" s="4">
        <v>7773753</v>
      </c>
      <c r="C357" s="8">
        <v>173</v>
      </c>
      <c r="D357">
        <v>0</v>
      </c>
      <c r="E357">
        <v>314.07400000000001</v>
      </c>
    </row>
    <row r="358" spans="1:5" ht="36">
      <c r="A358" s="5" t="s">
        <v>278</v>
      </c>
      <c r="B358" s="4">
        <v>7773754</v>
      </c>
      <c r="C358" s="8">
        <v>191</v>
      </c>
      <c r="D358">
        <v>2081</v>
      </c>
      <c r="E358">
        <v>0</v>
      </c>
    </row>
    <row r="359" spans="1:5" ht="24">
      <c r="A359" s="5" t="s">
        <v>1119</v>
      </c>
      <c r="B359" s="4">
        <v>7773755</v>
      </c>
      <c r="C359" s="8">
        <v>401.76166899999998</v>
      </c>
      <c r="D359">
        <v>0</v>
      </c>
      <c r="E359">
        <v>10.843</v>
      </c>
    </row>
    <row r="360" spans="1:5" ht="24">
      <c r="A360" s="5" t="s">
        <v>279</v>
      </c>
      <c r="B360" s="4">
        <v>7773756</v>
      </c>
      <c r="C360" s="8">
        <v>128.47615400000001</v>
      </c>
      <c r="D360">
        <v>429.52499999999998</v>
      </c>
      <c r="E360">
        <v>0</v>
      </c>
    </row>
    <row r="361" spans="1:5" ht="36">
      <c r="A361" s="5" t="s">
        <v>281</v>
      </c>
      <c r="B361" s="35">
        <v>7782916</v>
      </c>
      <c r="C361" s="8">
        <v>6055</v>
      </c>
      <c r="D361">
        <v>0</v>
      </c>
      <c r="E361">
        <v>105.60299999999999</v>
      </c>
    </row>
    <row r="362" spans="1:5" ht="24">
      <c r="A362" s="5" t="s">
        <v>282</v>
      </c>
      <c r="B362" s="35">
        <v>7784338</v>
      </c>
      <c r="C362" s="8">
        <v>6055</v>
      </c>
      <c r="D362">
        <v>0</v>
      </c>
      <c r="E362">
        <v>0.247</v>
      </c>
    </row>
    <row r="363" spans="1:5" ht="36">
      <c r="A363" s="5" t="s">
        <v>1120</v>
      </c>
      <c r="B363" s="35">
        <v>7784339</v>
      </c>
      <c r="C363" s="8">
        <v>6055</v>
      </c>
      <c r="D363">
        <v>0</v>
      </c>
      <c r="E363">
        <v>2.552</v>
      </c>
    </row>
    <row r="364" spans="1:5" ht="24">
      <c r="A364" s="5" t="s">
        <v>283</v>
      </c>
      <c r="B364" s="4">
        <v>7784340</v>
      </c>
      <c r="C364" s="8">
        <v>3711</v>
      </c>
      <c r="D364">
        <v>0</v>
      </c>
      <c r="E364">
        <v>0</v>
      </c>
    </row>
    <row r="365" spans="1:5">
      <c r="A365" s="5" t="s">
        <v>1389</v>
      </c>
      <c r="B365" s="4">
        <v>7789773</v>
      </c>
      <c r="C365" s="8">
        <v>2344</v>
      </c>
      <c r="D365">
        <v>0</v>
      </c>
      <c r="E365">
        <v>0</v>
      </c>
    </row>
    <row r="366" spans="1:5" ht="24">
      <c r="A366" s="5" t="s">
        <v>284</v>
      </c>
      <c r="B366" s="35">
        <v>7789774</v>
      </c>
      <c r="C366" s="8">
        <v>10281.59</v>
      </c>
      <c r="D366">
        <v>5000</v>
      </c>
      <c r="E366">
        <v>0</v>
      </c>
    </row>
    <row r="367" spans="1:5" ht="24">
      <c r="A367" s="5" t="s">
        <v>1390</v>
      </c>
      <c r="B367" s="35">
        <v>7798706</v>
      </c>
      <c r="C367" s="8">
        <v>10281.59</v>
      </c>
      <c r="D367">
        <v>0</v>
      </c>
      <c r="E367">
        <v>0</v>
      </c>
    </row>
    <row r="368" spans="1:5" ht="24">
      <c r="A368" s="5" t="s">
        <v>285</v>
      </c>
      <c r="B368" s="35">
        <v>7804363</v>
      </c>
      <c r="C368" s="8">
        <v>10281.59</v>
      </c>
      <c r="D368">
        <v>0</v>
      </c>
      <c r="E368">
        <v>386.053</v>
      </c>
    </row>
    <row r="369" spans="1:5" ht="24">
      <c r="A369" s="5" t="s">
        <v>286</v>
      </c>
      <c r="B369" s="4">
        <v>7806293</v>
      </c>
      <c r="C369" s="8">
        <v>245.89</v>
      </c>
      <c r="D369">
        <v>5321.7569999999996</v>
      </c>
      <c r="E369">
        <v>0</v>
      </c>
    </row>
    <row r="370" spans="1:5" ht="24">
      <c r="A370" s="5" t="s">
        <v>287</v>
      </c>
      <c r="B370" s="4">
        <v>7806306</v>
      </c>
      <c r="C370" s="8">
        <v>37</v>
      </c>
      <c r="D370">
        <v>6350.0720000000001</v>
      </c>
      <c r="E370">
        <v>0</v>
      </c>
    </row>
    <row r="371" spans="1:5" ht="24">
      <c r="A371" s="5" t="s">
        <v>288</v>
      </c>
      <c r="B371" s="4">
        <v>7807805</v>
      </c>
      <c r="C371" s="8">
        <v>133</v>
      </c>
      <c r="D371">
        <v>1024.7860000000001</v>
      </c>
      <c r="E371">
        <v>0</v>
      </c>
    </row>
    <row r="372" spans="1:5" ht="24">
      <c r="A372" s="5" t="s">
        <v>289</v>
      </c>
      <c r="B372" s="4">
        <v>7807806</v>
      </c>
      <c r="C372" s="8">
        <v>990</v>
      </c>
      <c r="D372">
        <v>356.76299999999998</v>
      </c>
      <c r="E372">
        <v>0</v>
      </c>
    </row>
    <row r="373" spans="1:5" ht="24">
      <c r="A373" s="5" t="s">
        <v>290</v>
      </c>
      <c r="B373" s="4">
        <v>7818491</v>
      </c>
      <c r="C373" s="8">
        <v>700</v>
      </c>
      <c r="D373">
        <v>215.16800000000001</v>
      </c>
      <c r="E373">
        <v>0</v>
      </c>
    </row>
    <row r="374" spans="1:5" ht="24">
      <c r="A374" s="5" t="s">
        <v>291</v>
      </c>
      <c r="B374" s="4">
        <v>7818492</v>
      </c>
      <c r="C374" s="8">
        <v>1365</v>
      </c>
      <c r="D374">
        <v>671.83399999999995</v>
      </c>
      <c r="E374">
        <v>0</v>
      </c>
    </row>
    <row r="375" spans="1:5" ht="24">
      <c r="A375" s="5" t="s">
        <v>292</v>
      </c>
      <c r="B375" s="4">
        <v>7824387</v>
      </c>
      <c r="C375" s="8">
        <v>900</v>
      </c>
      <c r="D375">
        <v>275.267</v>
      </c>
      <c r="E375">
        <v>0</v>
      </c>
    </row>
    <row r="376" spans="1:5" ht="24">
      <c r="A376" s="5" t="s">
        <v>1121</v>
      </c>
      <c r="B376" s="4">
        <v>7832475</v>
      </c>
      <c r="C376" s="8">
        <v>900</v>
      </c>
      <c r="D376">
        <v>2731.0479999999998</v>
      </c>
      <c r="E376">
        <v>0</v>
      </c>
    </row>
    <row r="377" spans="1:5" ht="24">
      <c r="A377" s="5" t="s">
        <v>1122</v>
      </c>
      <c r="B377" s="4">
        <v>7832476</v>
      </c>
      <c r="C377" s="8">
        <v>1196.7</v>
      </c>
      <c r="D377">
        <v>3290.56</v>
      </c>
      <c r="E377">
        <v>0</v>
      </c>
    </row>
    <row r="378" spans="1:5" ht="24">
      <c r="A378" s="5" t="s">
        <v>1123</v>
      </c>
      <c r="B378" s="4">
        <v>7832477</v>
      </c>
      <c r="C378" s="8">
        <v>1018</v>
      </c>
      <c r="D378">
        <v>2518.2440000000001</v>
      </c>
      <c r="E378">
        <v>0</v>
      </c>
    </row>
    <row r="379" spans="1:5" ht="24">
      <c r="A379" s="5" t="s">
        <v>960</v>
      </c>
      <c r="B379" s="4">
        <v>7564376</v>
      </c>
      <c r="C379" s="8">
        <v>540</v>
      </c>
      <c r="D379">
        <v>84.807000000000002</v>
      </c>
      <c r="E379">
        <v>0</v>
      </c>
    </row>
    <row r="380" spans="1:5" ht="24">
      <c r="A380" s="5" t="s">
        <v>293</v>
      </c>
      <c r="B380" s="4">
        <v>7746578</v>
      </c>
      <c r="C380" s="8">
        <v>602</v>
      </c>
      <c r="D380">
        <v>346.33528899999999</v>
      </c>
      <c r="E380">
        <v>0</v>
      </c>
    </row>
    <row r="381" spans="1:5" ht="24">
      <c r="A381" s="5" t="s">
        <v>294</v>
      </c>
      <c r="B381" s="4">
        <v>7746579</v>
      </c>
      <c r="C381" s="8">
        <v>0</v>
      </c>
      <c r="D381">
        <v>182.91298599999999</v>
      </c>
      <c r="E381">
        <v>0</v>
      </c>
    </row>
    <row r="382" spans="1:5" ht="24">
      <c r="A382" s="5" t="s">
        <v>295</v>
      </c>
      <c r="B382" s="4">
        <v>7746582</v>
      </c>
      <c r="C382" s="8">
        <v>560</v>
      </c>
      <c r="D382">
        <v>217.32661999999999</v>
      </c>
      <c r="E382">
        <v>0</v>
      </c>
    </row>
    <row r="383" spans="1:5" ht="24">
      <c r="A383" s="5" t="s">
        <v>296</v>
      </c>
      <c r="B383" s="4">
        <v>7746584</v>
      </c>
      <c r="C383" s="8">
        <v>560</v>
      </c>
      <c r="D383">
        <v>211.22082</v>
      </c>
      <c r="E383">
        <v>0</v>
      </c>
    </row>
    <row r="384" spans="1:5" ht="24">
      <c r="A384" s="5" t="s">
        <v>297</v>
      </c>
      <c r="B384" s="4">
        <v>7763464</v>
      </c>
      <c r="C384" s="8">
        <v>534</v>
      </c>
      <c r="D384">
        <v>523</v>
      </c>
      <c r="E384">
        <v>0</v>
      </c>
    </row>
    <row r="385" spans="1:5" ht="24">
      <c r="A385" s="5" t="s">
        <v>298</v>
      </c>
      <c r="B385" s="34">
        <v>7784336</v>
      </c>
      <c r="C385" s="8">
        <v>36984.822</v>
      </c>
      <c r="D385">
        <v>13570.844918000001</v>
      </c>
      <c r="E385">
        <v>0</v>
      </c>
    </row>
    <row r="386" spans="1:5" ht="24">
      <c r="A386" s="5" t="s">
        <v>1284</v>
      </c>
      <c r="B386" s="35">
        <v>7784337</v>
      </c>
      <c r="C386" s="8">
        <v>650.12900000000002</v>
      </c>
      <c r="D386">
        <v>120.602</v>
      </c>
      <c r="E386">
        <v>0</v>
      </c>
    </row>
    <row r="387" spans="1:5" ht="24">
      <c r="A387" s="5" t="s">
        <v>299</v>
      </c>
      <c r="B387" s="35">
        <v>7798656</v>
      </c>
      <c r="C387" s="8">
        <v>650.12900000000002</v>
      </c>
      <c r="D387">
        <v>0</v>
      </c>
      <c r="E387">
        <v>0</v>
      </c>
    </row>
    <row r="388" spans="1:5" ht="24">
      <c r="A388" s="5" t="s">
        <v>961</v>
      </c>
      <c r="B388" s="35">
        <v>7825690</v>
      </c>
      <c r="C388" s="8">
        <v>650.12900000000002</v>
      </c>
      <c r="D388">
        <v>822.45699999999999</v>
      </c>
      <c r="E388">
        <v>0</v>
      </c>
    </row>
    <row r="389" spans="1:5" ht="24">
      <c r="A389" s="5" t="s">
        <v>300</v>
      </c>
      <c r="B389" s="4">
        <v>7668722</v>
      </c>
      <c r="C389" s="8">
        <v>0</v>
      </c>
      <c r="D389">
        <v>1099.4929999999999</v>
      </c>
      <c r="E389">
        <v>0</v>
      </c>
    </row>
    <row r="390" spans="1:5" ht="24">
      <c r="A390" s="5" t="s">
        <v>301</v>
      </c>
      <c r="B390" s="4">
        <v>7668728</v>
      </c>
      <c r="C390" s="8">
        <v>299.84899999999999</v>
      </c>
      <c r="D390">
        <v>415</v>
      </c>
      <c r="E390">
        <v>0</v>
      </c>
    </row>
    <row r="391" spans="1:5" ht="24">
      <c r="A391" s="5" t="s">
        <v>1285</v>
      </c>
      <c r="B391" s="4">
        <v>7668729</v>
      </c>
      <c r="C391" s="8">
        <v>50.28</v>
      </c>
      <c r="D391">
        <v>8.8079999999999998</v>
      </c>
      <c r="E391">
        <v>0</v>
      </c>
    </row>
    <row r="392" spans="1:5" ht="24">
      <c r="A392" s="5" t="s">
        <v>302</v>
      </c>
      <c r="B392" s="4">
        <v>7732989</v>
      </c>
      <c r="C392" s="8">
        <v>300</v>
      </c>
      <c r="D392">
        <v>2700</v>
      </c>
      <c r="E392">
        <v>0</v>
      </c>
    </row>
    <row r="393" spans="1:5" ht="24">
      <c r="A393" s="5" t="s">
        <v>303</v>
      </c>
      <c r="B393" s="35">
        <v>7732990</v>
      </c>
      <c r="C393" s="8">
        <v>36334.692999999999</v>
      </c>
      <c r="D393">
        <v>1688.1890000000001</v>
      </c>
      <c r="E393">
        <v>0</v>
      </c>
    </row>
    <row r="394" spans="1:5" ht="24">
      <c r="A394" s="5" t="s">
        <v>304</v>
      </c>
      <c r="B394" s="35">
        <v>7751803</v>
      </c>
      <c r="C394" s="8">
        <v>36334.692999999999</v>
      </c>
      <c r="D394">
        <v>1575.690893</v>
      </c>
      <c r="E394">
        <v>0</v>
      </c>
    </row>
    <row r="395" spans="1:5" ht="24">
      <c r="A395" s="5" t="s">
        <v>305</v>
      </c>
      <c r="B395" s="35">
        <v>7762081</v>
      </c>
      <c r="C395" s="8">
        <v>36334.692999999999</v>
      </c>
      <c r="D395">
        <v>1167.8306299999999</v>
      </c>
      <c r="E395">
        <v>0</v>
      </c>
    </row>
    <row r="396" spans="1:5" ht="24">
      <c r="A396" s="5" t="s">
        <v>306</v>
      </c>
      <c r="B396" s="4">
        <v>7785542</v>
      </c>
      <c r="C396" s="8">
        <v>91.692999999999998</v>
      </c>
      <c r="D396">
        <v>337.36900000000003</v>
      </c>
      <c r="E396">
        <v>0</v>
      </c>
    </row>
    <row r="397" spans="1:5" ht="24">
      <c r="A397" s="5" t="s">
        <v>1125</v>
      </c>
      <c r="B397" s="4">
        <v>7791358</v>
      </c>
      <c r="C397" s="8">
        <v>595</v>
      </c>
      <c r="D397">
        <v>438.71899999999999</v>
      </c>
      <c r="E397">
        <v>0</v>
      </c>
    </row>
    <row r="398" spans="1:5" ht="24">
      <c r="A398" s="5" t="s">
        <v>307</v>
      </c>
      <c r="B398" s="4">
        <v>7032034</v>
      </c>
      <c r="C398" s="8">
        <v>650</v>
      </c>
      <c r="D398">
        <v>0</v>
      </c>
      <c r="E398">
        <v>0</v>
      </c>
    </row>
    <row r="399" spans="1:5">
      <c r="A399" s="5" t="s">
        <v>308</v>
      </c>
      <c r="B399" s="4">
        <v>7337508</v>
      </c>
      <c r="C399" s="8">
        <v>994</v>
      </c>
      <c r="D399">
        <v>0</v>
      </c>
      <c r="E399">
        <v>0</v>
      </c>
    </row>
    <row r="400" spans="1:5">
      <c r="A400" s="5" t="s">
        <v>309</v>
      </c>
      <c r="B400" s="4">
        <v>7447983</v>
      </c>
      <c r="C400" s="8">
        <v>511</v>
      </c>
      <c r="D400">
        <v>0</v>
      </c>
      <c r="E400">
        <v>0</v>
      </c>
    </row>
    <row r="401" spans="1:5" ht="24">
      <c r="A401" s="5" t="s">
        <v>310</v>
      </c>
      <c r="B401" s="4">
        <v>7544889</v>
      </c>
      <c r="C401" s="8">
        <v>440</v>
      </c>
      <c r="D401">
        <v>0</v>
      </c>
      <c r="E401">
        <v>0</v>
      </c>
    </row>
    <row r="402" spans="1:5" ht="24">
      <c r="A402" s="5" t="s">
        <v>311</v>
      </c>
      <c r="B402" s="4">
        <v>7553511</v>
      </c>
      <c r="C402" s="8">
        <v>900</v>
      </c>
      <c r="D402">
        <v>0</v>
      </c>
      <c r="E402">
        <v>0</v>
      </c>
    </row>
    <row r="403" spans="1:5" ht="24">
      <c r="A403" s="5" t="s">
        <v>312</v>
      </c>
      <c r="B403" s="4">
        <v>7572636</v>
      </c>
      <c r="C403" s="8">
        <v>810</v>
      </c>
      <c r="D403">
        <v>0</v>
      </c>
      <c r="E403">
        <v>0</v>
      </c>
    </row>
    <row r="404" spans="1:5" ht="24">
      <c r="A404" s="5" t="s">
        <v>313</v>
      </c>
      <c r="B404" s="4">
        <v>7572638</v>
      </c>
      <c r="C404" s="8">
        <v>950</v>
      </c>
      <c r="D404">
        <v>0</v>
      </c>
      <c r="E404">
        <v>0</v>
      </c>
    </row>
    <row r="405" spans="1:5" ht="24">
      <c r="A405" s="5" t="s">
        <v>314</v>
      </c>
      <c r="B405" s="4">
        <v>7793589</v>
      </c>
      <c r="C405" s="8">
        <v>260</v>
      </c>
      <c r="D405">
        <v>409.56299999999999</v>
      </c>
      <c r="E405">
        <v>0</v>
      </c>
    </row>
    <row r="406" spans="1:5" ht="24">
      <c r="A406" s="5" t="s">
        <v>1391</v>
      </c>
      <c r="B406" s="4">
        <v>7813096</v>
      </c>
      <c r="C406" s="8">
        <v>1651</v>
      </c>
      <c r="D406">
        <v>344.96800000000002</v>
      </c>
      <c r="E406">
        <v>0</v>
      </c>
    </row>
    <row r="407" spans="1:5" ht="24">
      <c r="A407" s="5" t="s">
        <v>315</v>
      </c>
      <c r="B407" s="4">
        <v>7690133</v>
      </c>
      <c r="C407" s="8">
        <v>100</v>
      </c>
      <c r="D407">
        <v>0</v>
      </c>
      <c r="E407">
        <v>0</v>
      </c>
    </row>
    <row r="408" spans="1:5" ht="24">
      <c r="A408" s="5" t="s">
        <v>316</v>
      </c>
      <c r="B408" s="4">
        <v>7690134</v>
      </c>
      <c r="C408" s="8">
        <v>30</v>
      </c>
      <c r="D408">
        <v>0</v>
      </c>
      <c r="E408">
        <v>0</v>
      </c>
    </row>
    <row r="409" spans="1:5" ht="24">
      <c r="A409" s="5" t="s">
        <v>317</v>
      </c>
      <c r="B409" s="4">
        <v>7714126</v>
      </c>
      <c r="C409" s="8">
        <v>1800</v>
      </c>
      <c r="D409">
        <v>0</v>
      </c>
      <c r="E409">
        <v>0</v>
      </c>
    </row>
    <row r="410" spans="1:5" ht="36">
      <c r="A410" s="5" t="s">
        <v>318</v>
      </c>
      <c r="B410" s="4">
        <v>7714546</v>
      </c>
      <c r="C410" s="8">
        <v>720</v>
      </c>
      <c r="D410">
        <v>0</v>
      </c>
      <c r="E410">
        <v>0</v>
      </c>
    </row>
    <row r="411" spans="1:5" ht="24">
      <c r="A411" s="5" t="s">
        <v>319</v>
      </c>
      <c r="B411" s="4">
        <v>7714548</v>
      </c>
      <c r="C411" s="8">
        <v>408</v>
      </c>
      <c r="D411">
        <v>0</v>
      </c>
      <c r="E411">
        <v>235</v>
      </c>
    </row>
    <row r="412" spans="1:5" ht="24">
      <c r="A412" s="5" t="s">
        <v>320</v>
      </c>
      <c r="B412" s="4">
        <v>7740537</v>
      </c>
      <c r="C412" s="8">
        <v>1065</v>
      </c>
      <c r="D412">
        <v>0</v>
      </c>
      <c r="E412">
        <v>0</v>
      </c>
    </row>
    <row r="413" spans="1:5" ht="24">
      <c r="A413" s="5" t="s">
        <v>321</v>
      </c>
      <c r="B413" s="4">
        <v>7740540</v>
      </c>
      <c r="C413" s="8">
        <v>537</v>
      </c>
      <c r="D413">
        <v>0</v>
      </c>
      <c r="E413">
        <v>0</v>
      </c>
    </row>
    <row r="414" spans="1:5" ht="24">
      <c r="A414" s="5" t="s">
        <v>322</v>
      </c>
      <c r="B414" s="4">
        <v>7741160</v>
      </c>
      <c r="C414" s="8">
        <v>100</v>
      </c>
      <c r="D414">
        <v>1151.173</v>
      </c>
      <c r="E414">
        <v>0</v>
      </c>
    </row>
    <row r="415" spans="1:5" ht="24">
      <c r="A415" s="5" t="s">
        <v>323</v>
      </c>
      <c r="B415" s="4">
        <v>7741161</v>
      </c>
      <c r="C415" s="8">
        <v>30</v>
      </c>
      <c r="D415">
        <v>0</v>
      </c>
      <c r="E415">
        <v>0</v>
      </c>
    </row>
    <row r="416" spans="1:5" ht="24">
      <c r="A416" s="5" t="s">
        <v>324</v>
      </c>
      <c r="B416" s="4">
        <v>7741162</v>
      </c>
      <c r="C416" s="8">
        <v>1438</v>
      </c>
      <c r="D416">
        <v>60.73</v>
      </c>
      <c r="E416">
        <v>0</v>
      </c>
    </row>
    <row r="417" spans="1:5" ht="24">
      <c r="A417" s="5" t="s">
        <v>325</v>
      </c>
      <c r="B417" s="4">
        <v>7741163</v>
      </c>
      <c r="C417" s="8">
        <v>544</v>
      </c>
      <c r="D417">
        <v>0</v>
      </c>
      <c r="E417">
        <v>780.52200000000005</v>
      </c>
    </row>
    <row r="418" spans="1:5" ht="24">
      <c r="A418" s="5" t="s">
        <v>326</v>
      </c>
      <c r="B418" s="4">
        <v>7741164</v>
      </c>
      <c r="C418" s="8">
        <v>260</v>
      </c>
      <c r="D418">
        <v>0</v>
      </c>
      <c r="E418">
        <v>0</v>
      </c>
    </row>
    <row r="419" spans="1:5" ht="24">
      <c r="A419" s="5" t="s">
        <v>327</v>
      </c>
      <c r="B419" s="4">
        <v>7741165</v>
      </c>
      <c r="C419" s="8">
        <v>100</v>
      </c>
      <c r="D419">
        <v>1224.175</v>
      </c>
      <c r="E419">
        <v>0</v>
      </c>
    </row>
    <row r="420" spans="1:5" ht="24">
      <c r="A420" s="5" t="s">
        <v>328</v>
      </c>
      <c r="B420" s="4">
        <v>7741166</v>
      </c>
      <c r="C420" s="8">
        <v>100</v>
      </c>
      <c r="D420">
        <v>492.63099999999997</v>
      </c>
      <c r="E420">
        <v>0</v>
      </c>
    </row>
    <row r="421" spans="1:5" ht="24">
      <c r="A421" s="5" t="s">
        <v>329</v>
      </c>
      <c r="B421" s="4">
        <v>7741167</v>
      </c>
      <c r="C421" s="8">
        <v>100</v>
      </c>
      <c r="D421">
        <v>0</v>
      </c>
      <c r="E421">
        <v>0</v>
      </c>
    </row>
    <row r="422" spans="1:5" ht="24">
      <c r="A422" s="5" t="s">
        <v>330</v>
      </c>
      <c r="B422" s="4">
        <v>7741168</v>
      </c>
      <c r="C422" s="8">
        <v>100</v>
      </c>
      <c r="D422">
        <v>0</v>
      </c>
      <c r="E422">
        <v>1043.915</v>
      </c>
    </row>
    <row r="423" spans="1:5" ht="24">
      <c r="A423" s="5" t="s">
        <v>331</v>
      </c>
      <c r="B423" s="4">
        <v>7741170</v>
      </c>
      <c r="C423" s="8">
        <v>30</v>
      </c>
      <c r="D423">
        <v>0</v>
      </c>
      <c r="E423">
        <v>0</v>
      </c>
    </row>
    <row r="424" spans="1:5" ht="24">
      <c r="A424" s="5" t="s">
        <v>332</v>
      </c>
      <c r="B424" s="4">
        <v>7741171</v>
      </c>
      <c r="C424" s="8">
        <v>30</v>
      </c>
      <c r="D424">
        <v>499.74700000000001</v>
      </c>
      <c r="E424">
        <v>0</v>
      </c>
    </row>
    <row r="425" spans="1:5" ht="24">
      <c r="A425" s="5" t="s">
        <v>1286</v>
      </c>
      <c r="B425" s="4">
        <v>7742919</v>
      </c>
      <c r="C425" s="8">
        <v>30</v>
      </c>
      <c r="D425">
        <v>24.809000000000001</v>
      </c>
      <c r="E425">
        <v>0</v>
      </c>
    </row>
    <row r="426" spans="1:5" ht="24">
      <c r="A426" s="5" t="s">
        <v>333</v>
      </c>
      <c r="B426" s="4">
        <v>7742920</v>
      </c>
      <c r="C426" s="8">
        <v>30</v>
      </c>
      <c r="D426">
        <v>2270.7930000000001</v>
      </c>
      <c r="E426">
        <v>0</v>
      </c>
    </row>
    <row r="427" spans="1:5" ht="24">
      <c r="A427" s="5" t="s">
        <v>334</v>
      </c>
      <c r="B427" s="4">
        <v>7742921</v>
      </c>
      <c r="C427" s="8">
        <v>574</v>
      </c>
      <c r="D427">
        <v>1166.473</v>
      </c>
      <c r="E427">
        <v>0</v>
      </c>
    </row>
    <row r="428" spans="1:5" ht="24">
      <c r="A428" s="5" t="s">
        <v>335</v>
      </c>
      <c r="B428" s="4">
        <v>7742923</v>
      </c>
      <c r="C428" s="8">
        <v>900</v>
      </c>
      <c r="D428">
        <v>935.73900000000003</v>
      </c>
      <c r="E428">
        <v>0</v>
      </c>
    </row>
    <row r="429" spans="1:5" ht="24">
      <c r="A429" s="5" t="s">
        <v>336</v>
      </c>
      <c r="B429" s="4">
        <v>7757330</v>
      </c>
      <c r="C429" s="8">
        <v>825</v>
      </c>
      <c r="D429">
        <v>3284.8580000000002</v>
      </c>
      <c r="E429">
        <v>0</v>
      </c>
    </row>
    <row r="430" spans="1:5" ht="24">
      <c r="A430" s="5" t="s">
        <v>337</v>
      </c>
      <c r="B430" s="4">
        <v>7757331</v>
      </c>
      <c r="C430" s="8">
        <v>600</v>
      </c>
      <c r="D430">
        <v>1103.4110000000001</v>
      </c>
      <c r="E430">
        <v>0</v>
      </c>
    </row>
    <row r="431" spans="1:5" ht="24">
      <c r="A431" s="5" t="s">
        <v>338</v>
      </c>
      <c r="B431" s="4">
        <v>7757332</v>
      </c>
      <c r="C431" s="8">
        <v>630</v>
      </c>
      <c r="D431">
        <v>278.334</v>
      </c>
      <c r="E431">
        <v>0</v>
      </c>
    </row>
    <row r="432" spans="1:5" ht="24">
      <c r="A432" s="5" t="s">
        <v>339</v>
      </c>
      <c r="B432" s="4">
        <v>7757333</v>
      </c>
      <c r="C432" s="8">
        <v>30</v>
      </c>
      <c r="D432">
        <v>1437.981</v>
      </c>
      <c r="E432">
        <v>0</v>
      </c>
    </row>
    <row r="433" spans="1:5" ht="36">
      <c r="A433" s="5" t="s">
        <v>340</v>
      </c>
      <c r="B433" s="4">
        <v>7757659</v>
      </c>
      <c r="C433" s="8">
        <v>30</v>
      </c>
      <c r="D433">
        <v>0</v>
      </c>
      <c r="E433">
        <v>19632.359</v>
      </c>
    </row>
    <row r="434" spans="1:5" ht="24">
      <c r="A434" s="5" t="s">
        <v>341</v>
      </c>
      <c r="B434" s="4">
        <v>7762322</v>
      </c>
      <c r="C434" s="8">
        <v>30</v>
      </c>
      <c r="D434">
        <v>2473</v>
      </c>
      <c r="E434">
        <v>0</v>
      </c>
    </row>
    <row r="435" spans="1:5" ht="24">
      <c r="A435" s="5" t="s">
        <v>342</v>
      </c>
      <c r="B435" s="4">
        <v>7790657</v>
      </c>
      <c r="C435" s="8">
        <v>30</v>
      </c>
      <c r="D435">
        <v>0</v>
      </c>
      <c r="E435">
        <v>0</v>
      </c>
    </row>
    <row r="436" spans="1:5" ht="24">
      <c r="A436" s="5" t="s">
        <v>343</v>
      </c>
      <c r="B436" s="4">
        <v>7790658</v>
      </c>
      <c r="C436" s="8">
        <v>100</v>
      </c>
      <c r="D436">
        <v>0</v>
      </c>
      <c r="E436">
        <v>0</v>
      </c>
    </row>
    <row r="437" spans="1:5" ht="24">
      <c r="A437" s="5" t="s">
        <v>344</v>
      </c>
      <c r="B437" s="4">
        <v>7790659</v>
      </c>
      <c r="C437" s="8">
        <v>100</v>
      </c>
      <c r="D437">
        <v>894.08799999999997</v>
      </c>
      <c r="E437">
        <v>0</v>
      </c>
    </row>
    <row r="438" spans="1:5" ht="24">
      <c r="A438" s="5" t="s">
        <v>345</v>
      </c>
      <c r="B438" s="4">
        <v>7790660</v>
      </c>
      <c r="C438" s="8">
        <v>100</v>
      </c>
      <c r="D438">
        <v>3335.6</v>
      </c>
      <c r="E438">
        <v>0</v>
      </c>
    </row>
    <row r="439" spans="1:5" ht="24">
      <c r="A439" s="5" t="s">
        <v>346</v>
      </c>
      <c r="B439" s="4">
        <v>7790661</v>
      </c>
      <c r="C439" s="8">
        <v>100</v>
      </c>
      <c r="D439">
        <v>0</v>
      </c>
      <c r="E439">
        <v>0</v>
      </c>
    </row>
    <row r="440" spans="1:5" ht="24">
      <c r="A440" s="5" t="s">
        <v>347</v>
      </c>
      <c r="B440" s="4">
        <v>7790662</v>
      </c>
      <c r="C440" s="8">
        <v>100</v>
      </c>
      <c r="D440">
        <v>2239.1889999999999</v>
      </c>
      <c r="E440">
        <v>0</v>
      </c>
    </row>
    <row r="441" spans="1:5" ht="24">
      <c r="A441" s="5" t="s">
        <v>348</v>
      </c>
      <c r="B441" s="4">
        <v>7790665</v>
      </c>
      <c r="C441" s="8">
        <v>107</v>
      </c>
      <c r="D441">
        <v>1995.2760000000001</v>
      </c>
      <c r="E441">
        <v>0</v>
      </c>
    </row>
    <row r="442" spans="1:5" ht="24">
      <c r="A442" s="5" t="s">
        <v>349</v>
      </c>
      <c r="B442" s="4">
        <v>7790666</v>
      </c>
      <c r="C442" s="8">
        <v>980</v>
      </c>
      <c r="D442">
        <v>694.80700000000002</v>
      </c>
      <c r="E442">
        <v>0</v>
      </c>
    </row>
    <row r="443" spans="1:5" ht="24">
      <c r="A443" s="5" t="s">
        <v>350</v>
      </c>
      <c r="B443" s="4">
        <v>7790667</v>
      </c>
      <c r="C443" s="8">
        <v>285</v>
      </c>
      <c r="D443">
        <v>2208.7710000000002</v>
      </c>
      <c r="E443">
        <v>0</v>
      </c>
    </row>
    <row r="444" spans="1:5" ht="24">
      <c r="A444" s="5" t="s">
        <v>351</v>
      </c>
      <c r="B444" s="4">
        <v>7790668</v>
      </c>
      <c r="C444" s="8">
        <v>360</v>
      </c>
      <c r="D444">
        <v>3540.1480000000001</v>
      </c>
      <c r="E444">
        <v>0</v>
      </c>
    </row>
    <row r="445" spans="1:5" ht="24">
      <c r="A445" s="5" t="s">
        <v>352</v>
      </c>
      <c r="B445" s="4">
        <v>7790669</v>
      </c>
      <c r="C445" s="8">
        <v>236</v>
      </c>
      <c r="D445">
        <v>1066.0329999999999</v>
      </c>
      <c r="E445">
        <v>0</v>
      </c>
    </row>
    <row r="446" spans="1:5" ht="24">
      <c r="A446" s="5" t="s">
        <v>353</v>
      </c>
      <c r="B446" s="4">
        <v>7790670</v>
      </c>
      <c r="C446" s="8">
        <v>30</v>
      </c>
      <c r="D446">
        <v>0</v>
      </c>
      <c r="E446">
        <v>0</v>
      </c>
    </row>
    <row r="447" spans="1:5" ht="24">
      <c r="A447" s="5" t="s">
        <v>354</v>
      </c>
      <c r="B447" s="4">
        <v>7790787</v>
      </c>
      <c r="C447" s="8">
        <v>1500</v>
      </c>
      <c r="D447">
        <v>994.58799999999997</v>
      </c>
      <c r="E447">
        <v>0</v>
      </c>
    </row>
    <row r="448" spans="1:5" ht="24">
      <c r="A448" s="5" t="s">
        <v>355</v>
      </c>
      <c r="B448" s="4">
        <v>7790788</v>
      </c>
      <c r="C448" s="8">
        <v>765</v>
      </c>
      <c r="D448">
        <v>0</v>
      </c>
      <c r="E448">
        <v>0</v>
      </c>
    </row>
    <row r="449" spans="1:5" ht="24">
      <c r="A449" s="5" t="s">
        <v>356</v>
      </c>
      <c r="B449" s="4">
        <v>7790789</v>
      </c>
      <c r="C449" s="8">
        <v>1100</v>
      </c>
      <c r="D449">
        <v>0</v>
      </c>
      <c r="E449">
        <v>0</v>
      </c>
    </row>
    <row r="450" spans="1:5" ht="24">
      <c r="A450" s="5" t="s">
        <v>357</v>
      </c>
      <c r="B450" s="4">
        <v>7790791</v>
      </c>
      <c r="C450" s="8">
        <v>1506</v>
      </c>
      <c r="D450">
        <v>0</v>
      </c>
      <c r="E450">
        <v>0</v>
      </c>
    </row>
    <row r="451" spans="1:5" ht="24">
      <c r="A451" s="5" t="s">
        <v>358</v>
      </c>
      <c r="B451" s="4">
        <v>7790792</v>
      </c>
      <c r="C451" s="8">
        <v>260</v>
      </c>
      <c r="D451">
        <v>1200.1020000000001</v>
      </c>
      <c r="E451">
        <v>0</v>
      </c>
    </row>
    <row r="452" spans="1:5" ht="24">
      <c r="A452" s="5" t="s">
        <v>359</v>
      </c>
      <c r="B452" s="4">
        <v>7793071</v>
      </c>
      <c r="C452" s="8">
        <v>1071</v>
      </c>
      <c r="D452">
        <v>0</v>
      </c>
      <c r="E452">
        <v>0</v>
      </c>
    </row>
    <row r="453" spans="1:5" ht="24">
      <c r="A453" s="5" t="s">
        <v>360</v>
      </c>
      <c r="B453" s="4">
        <v>7790372</v>
      </c>
      <c r="C453" s="8">
        <v>1000</v>
      </c>
      <c r="D453">
        <v>0</v>
      </c>
      <c r="E453">
        <v>0</v>
      </c>
    </row>
    <row r="454" spans="1:5" ht="24">
      <c r="A454" s="5" t="s">
        <v>361</v>
      </c>
      <c r="B454" s="4">
        <v>7794637</v>
      </c>
      <c r="C454" s="8">
        <v>1015</v>
      </c>
      <c r="D454">
        <v>0</v>
      </c>
      <c r="E454">
        <v>800</v>
      </c>
    </row>
    <row r="455" spans="1:5">
      <c r="A455" s="5" t="s">
        <v>1392</v>
      </c>
      <c r="B455" s="4">
        <v>7572689</v>
      </c>
      <c r="C455" s="8">
        <v>900</v>
      </c>
      <c r="D455">
        <v>0</v>
      </c>
      <c r="E455">
        <v>0</v>
      </c>
    </row>
    <row r="456" spans="1:5" ht="24">
      <c r="A456" s="5" t="s">
        <v>1126</v>
      </c>
      <c r="B456" s="4">
        <v>7674345</v>
      </c>
      <c r="C456" s="8">
        <v>260</v>
      </c>
      <c r="D456">
        <v>0</v>
      </c>
      <c r="E456">
        <v>24.945</v>
      </c>
    </row>
    <row r="457" spans="1:5" ht="24">
      <c r="A457" s="5" t="s">
        <v>362</v>
      </c>
      <c r="B457" s="4">
        <v>7720193</v>
      </c>
      <c r="C457" s="8">
        <v>594</v>
      </c>
      <c r="D457">
        <v>141</v>
      </c>
      <c r="E457">
        <v>0</v>
      </c>
    </row>
    <row r="458" spans="1:5" ht="24">
      <c r="A458" s="5" t="s">
        <v>1127</v>
      </c>
      <c r="B458" s="4">
        <v>7737625</v>
      </c>
      <c r="C458" s="8">
        <v>30</v>
      </c>
      <c r="D458">
        <v>0</v>
      </c>
      <c r="E458">
        <v>5.5510000000000002</v>
      </c>
    </row>
    <row r="459" spans="1:5" ht="24">
      <c r="A459" s="5" t="s">
        <v>1128</v>
      </c>
      <c r="B459" s="4">
        <v>7768584</v>
      </c>
      <c r="C459" s="8">
        <v>100</v>
      </c>
      <c r="D459">
        <v>0</v>
      </c>
      <c r="E459">
        <v>6.093</v>
      </c>
    </row>
    <row r="460" spans="1:5" ht="24">
      <c r="A460" s="5" t="s">
        <v>363</v>
      </c>
      <c r="B460" s="4">
        <v>7777765</v>
      </c>
      <c r="C460" s="8">
        <v>100</v>
      </c>
      <c r="D460">
        <v>188</v>
      </c>
      <c r="E460">
        <v>4.8018999999999998</v>
      </c>
    </row>
    <row r="461" spans="1:5" ht="24">
      <c r="A461" s="5" t="s">
        <v>1393</v>
      </c>
      <c r="B461" s="4">
        <v>7779350</v>
      </c>
      <c r="C461" s="8">
        <v>30</v>
      </c>
      <c r="D461">
        <v>0</v>
      </c>
      <c r="E461">
        <v>0</v>
      </c>
    </row>
    <row r="462" spans="1:5" ht="24">
      <c r="A462" s="5" t="s">
        <v>962</v>
      </c>
      <c r="B462" s="4">
        <v>7788689</v>
      </c>
      <c r="C462" s="8">
        <v>0</v>
      </c>
      <c r="D462">
        <v>0</v>
      </c>
      <c r="E462">
        <v>1.615</v>
      </c>
    </row>
    <row r="463" spans="1:5" ht="36">
      <c r="A463" s="5" t="s">
        <v>364</v>
      </c>
      <c r="B463" s="4">
        <v>7794907</v>
      </c>
      <c r="C463" s="8">
        <v>13</v>
      </c>
      <c r="D463">
        <v>17000</v>
      </c>
      <c r="E463">
        <v>86.703000000000003</v>
      </c>
    </row>
    <row r="464" spans="1:5" ht="24">
      <c r="A464" s="5" t="s">
        <v>365</v>
      </c>
      <c r="B464" s="4">
        <v>7796981</v>
      </c>
      <c r="C464" s="8">
        <v>100</v>
      </c>
      <c r="D464">
        <v>400</v>
      </c>
      <c r="E464">
        <v>0</v>
      </c>
    </row>
    <row r="465" spans="1:5" ht="24">
      <c r="A465" s="5" t="s">
        <v>1394</v>
      </c>
      <c r="B465" s="4">
        <v>7801141</v>
      </c>
      <c r="C465" s="8">
        <v>0</v>
      </c>
      <c r="D465">
        <v>0</v>
      </c>
      <c r="E465">
        <v>0</v>
      </c>
    </row>
    <row r="466" spans="1:5" ht="24">
      <c r="A466" s="5" t="s">
        <v>366</v>
      </c>
      <c r="B466" s="4">
        <v>7801576</v>
      </c>
      <c r="C466" s="8">
        <v>971</v>
      </c>
      <c r="D466">
        <v>813.93600000000004</v>
      </c>
      <c r="E466">
        <v>0</v>
      </c>
    </row>
    <row r="467" spans="1:5" ht="24">
      <c r="A467" s="5" t="s">
        <v>367</v>
      </c>
      <c r="B467" s="4">
        <v>7801580</v>
      </c>
      <c r="C467" s="8">
        <v>0</v>
      </c>
      <c r="D467">
        <v>1236.7639999999999</v>
      </c>
      <c r="E467">
        <v>0</v>
      </c>
    </row>
    <row r="468" spans="1:5" ht="24">
      <c r="A468" s="5" t="s">
        <v>368</v>
      </c>
      <c r="B468" s="4">
        <v>7806410</v>
      </c>
      <c r="C468" s="8">
        <v>0</v>
      </c>
      <c r="D468">
        <v>926.25</v>
      </c>
      <c r="E468">
        <v>0</v>
      </c>
    </row>
    <row r="469" spans="1:5" ht="24">
      <c r="A469" s="5" t="s">
        <v>369</v>
      </c>
      <c r="B469" s="4">
        <v>7807804</v>
      </c>
      <c r="C469" s="8">
        <v>0</v>
      </c>
      <c r="D469">
        <v>860.20600000000002</v>
      </c>
      <c r="E469">
        <v>0</v>
      </c>
    </row>
    <row r="470" spans="1:5" ht="36">
      <c r="A470" s="5" t="s">
        <v>1395</v>
      </c>
      <c r="B470" s="4">
        <v>7808892</v>
      </c>
      <c r="C470" s="8">
        <v>0</v>
      </c>
      <c r="D470">
        <v>0</v>
      </c>
      <c r="E470">
        <v>0</v>
      </c>
    </row>
    <row r="471" spans="1:5" ht="24">
      <c r="A471" s="5" t="s">
        <v>370</v>
      </c>
      <c r="B471" s="4">
        <v>7810556</v>
      </c>
      <c r="C471" s="8">
        <v>1265</v>
      </c>
      <c r="D471">
        <v>278.77199999999999</v>
      </c>
      <c r="E471">
        <v>0</v>
      </c>
    </row>
    <row r="472" spans="1:5" ht="24">
      <c r="A472" s="5" t="s">
        <v>371</v>
      </c>
      <c r="B472" s="4">
        <v>7810557</v>
      </c>
      <c r="C472" s="8">
        <v>856</v>
      </c>
      <c r="D472">
        <v>762.553</v>
      </c>
      <c r="E472">
        <v>0</v>
      </c>
    </row>
    <row r="473" spans="1:5" ht="24">
      <c r="A473" s="5" t="s">
        <v>1129</v>
      </c>
      <c r="B473" s="4">
        <v>7823877</v>
      </c>
      <c r="C473" s="8">
        <v>0</v>
      </c>
      <c r="D473">
        <v>671.42700000000002</v>
      </c>
      <c r="E473">
        <v>0</v>
      </c>
    </row>
    <row r="474" spans="1:5" ht="24">
      <c r="A474" s="5" t="s">
        <v>1287</v>
      </c>
      <c r="B474" s="4">
        <v>7826303</v>
      </c>
      <c r="C474" s="8">
        <v>0</v>
      </c>
      <c r="D474">
        <v>961.02800000000002</v>
      </c>
      <c r="E474">
        <v>0</v>
      </c>
    </row>
    <row r="475" spans="1:5" ht="24">
      <c r="A475" s="5" t="s">
        <v>1396</v>
      </c>
      <c r="B475" s="4">
        <v>7828542</v>
      </c>
      <c r="C475" s="8">
        <v>0</v>
      </c>
      <c r="D475">
        <v>820.27800000000002</v>
      </c>
      <c r="E475">
        <v>0</v>
      </c>
    </row>
    <row r="476" spans="1:5" ht="24">
      <c r="A476" s="5" t="s">
        <v>372</v>
      </c>
      <c r="B476" s="4">
        <v>7601964</v>
      </c>
      <c r="C476" s="8">
        <v>1347</v>
      </c>
      <c r="D476">
        <v>0</v>
      </c>
      <c r="E476">
        <v>0</v>
      </c>
    </row>
    <row r="477" spans="1:5" ht="24">
      <c r="A477" s="5" t="s">
        <v>373</v>
      </c>
      <c r="B477" s="34">
        <v>7619301</v>
      </c>
      <c r="C477" s="8">
        <v>7842.7259999999997</v>
      </c>
      <c r="D477">
        <v>0</v>
      </c>
      <c r="E477">
        <v>28.138999999999999</v>
      </c>
    </row>
    <row r="478" spans="1:5" ht="24">
      <c r="A478" s="5" t="s">
        <v>374</v>
      </c>
      <c r="B478" s="34">
        <v>7619302</v>
      </c>
      <c r="C478" s="8">
        <v>7842.7259999999997</v>
      </c>
      <c r="D478">
        <v>0</v>
      </c>
      <c r="E478">
        <v>28.14</v>
      </c>
    </row>
    <row r="479" spans="1:5" ht="24">
      <c r="A479" s="5" t="s">
        <v>375</v>
      </c>
      <c r="B479" s="34">
        <v>7621055</v>
      </c>
      <c r="C479" s="8">
        <v>2397.0230000000001</v>
      </c>
      <c r="D479">
        <v>0</v>
      </c>
      <c r="E479">
        <v>5.9320000000000004</v>
      </c>
    </row>
    <row r="480" spans="1:5" ht="24">
      <c r="A480" s="5" t="s">
        <v>376</v>
      </c>
      <c r="B480" s="35">
        <v>7652357</v>
      </c>
      <c r="C480" s="8">
        <v>2397.0230000000001</v>
      </c>
      <c r="D480">
        <v>346</v>
      </c>
      <c r="E480">
        <v>0</v>
      </c>
    </row>
    <row r="481" spans="1:5" ht="24">
      <c r="A481" s="5" t="s">
        <v>377</v>
      </c>
      <c r="B481" s="4">
        <v>7658757</v>
      </c>
      <c r="C481" s="8">
        <v>0</v>
      </c>
      <c r="D481">
        <v>0</v>
      </c>
      <c r="E481">
        <v>5.2249999999999996</v>
      </c>
    </row>
    <row r="482" spans="1:5">
      <c r="A482" s="5" t="s">
        <v>378</v>
      </c>
      <c r="B482" s="4">
        <v>7708106</v>
      </c>
      <c r="C482" s="8">
        <v>0</v>
      </c>
      <c r="D482">
        <v>2761.1660000000002</v>
      </c>
      <c r="E482">
        <v>0</v>
      </c>
    </row>
    <row r="483" spans="1:5" ht="24">
      <c r="A483" s="5" t="s">
        <v>379</v>
      </c>
      <c r="B483" s="4">
        <v>7708112</v>
      </c>
      <c r="C483" s="8">
        <v>0</v>
      </c>
      <c r="D483">
        <v>0</v>
      </c>
      <c r="E483">
        <v>15.505000000000001</v>
      </c>
    </row>
    <row r="484" spans="1:5" ht="24">
      <c r="A484" s="5" t="s">
        <v>380</v>
      </c>
      <c r="B484" s="4">
        <v>7713157</v>
      </c>
      <c r="C484" s="8">
        <v>0</v>
      </c>
      <c r="D484">
        <v>5000</v>
      </c>
      <c r="E484">
        <v>3060.9319999999998</v>
      </c>
    </row>
    <row r="485" spans="1:5" ht="24">
      <c r="A485" s="5" t="s">
        <v>381</v>
      </c>
      <c r="B485" s="4">
        <v>7728566</v>
      </c>
      <c r="C485" s="8">
        <v>0</v>
      </c>
      <c r="D485">
        <v>81.072000000000003</v>
      </c>
      <c r="E485">
        <v>0</v>
      </c>
    </row>
    <row r="486" spans="1:5" ht="24">
      <c r="A486" s="5" t="s">
        <v>382</v>
      </c>
      <c r="B486" s="4">
        <v>7733977</v>
      </c>
      <c r="C486" s="8">
        <v>0</v>
      </c>
      <c r="D486">
        <v>58.506999999999998</v>
      </c>
      <c r="E486">
        <v>0</v>
      </c>
    </row>
    <row r="487" spans="1:5" ht="24">
      <c r="A487" s="5" t="s">
        <v>383</v>
      </c>
      <c r="B487" s="4">
        <v>7733978</v>
      </c>
      <c r="C487" s="8">
        <v>511.95</v>
      </c>
      <c r="D487">
        <v>0</v>
      </c>
      <c r="E487">
        <v>30.291</v>
      </c>
    </row>
    <row r="488" spans="1:5" ht="24">
      <c r="A488" s="5" t="s">
        <v>384</v>
      </c>
      <c r="B488" s="4">
        <v>7770342</v>
      </c>
      <c r="C488" s="8">
        <v>1885.0730000000001</v>
      </c>
      <c r="D488">
        <v>0</v>
      </c>
      <c r="E488">
        <v>201.31800000000001</v>
      </c>
    </row>
    <row r="489" spans="1:5" ht="36">
      <c r="A489" s="5" t="s">
        <v>386</v>
      </c>
      <c r="B489" s="34">
        <v>7787527</v>
      </c>
      <c r="C489" s="8">
        <v>5445.7030000000004</v>
      </c>
      <c r="D489">
        <v>0</v>
      </c>
      <c r="E489">
        <v>200.988</v>
      </c>
    </row>
    <row r="490" spans="1:5">
      <c r="A490" s="5" t="s">
        <v>387</v>
      </c>
      <c r="B490" s="35">
        <v>7787528</v>
      </c>
      <c r="C490" s="8">
        <v>5445.7030000000004</v>
      </c>
      <c r="D490">
        <v>994.7</v>
      </c>
      <c r="E490">
        <v>0</v>
      </c>
    </row>
    <row r="491" spans="1:5" ht="24">
      <c r="A491" s="5" t="s">
        <v>388</v>
      </c>
      <c r="B491" s="4">
        <v>7787810</v>
      </c>
      <c r="C491" s="8">
        <v>124.45099999999999</v>
      </c>
      <c r="D491">
        <v>0</v>
      </c>
      <c r="E491">
        <v>0</v>
      </c>
    </row>
    <row r="492" spans="1:5" ht="36">
      <c r="A492" s="5" t="s">
        <v>389</v>
      </c>
      <c r="B492" s="4">
        <v>7787811</v>
      </c>
      <c r="C492" s="8">
        <v>71.942999999999998</v>
      </c>
      <c r="D492">
        <v>0</v>
      </c>
      <c r="E492">
        <v>671.375</v>
      </c>
    </row>
    <row r="493" spans="1:5" ht="24">
      <c r="A493" s="5" t="s">
        <v>390</v>
      </c>
      <c r="B493" s="4">
        <v>7794630</v>
      </c>
      <c r="C493" s="8">
        <v>589.55899999999997</v>
      </c>
      <c r="D493">
        <v>0</v>
      </c>
      <c r="E493">
        <v>464.24099999999999</v>
      </c>
    </row>
    <row r="494" spans="1:5" ht="24">
      <c r="A494" s="5" t="s">
        <v>391</v>
      </c>
      <c r="B494" s="4">
        <v>7794632</v>
      </c>
      <c r="C494" s="8">
        <v>532.82299999999998</v>
      </c>
      <c r="D494">
        <v>55</v>
      </c>
      <c r="E494">
        <v>1957.9829999999999</v>
      </c>
    </row>
    <row r="495" spans="1:5" ht="24">
      <c r="A495" s="5" t="s">
        <v>392</v>
      </c>
      <c r="B495" s="4">
        <v>7800538</v>
      </c>
      <c r="C495" s="8">
        <v>196.429</v>
      </c>
      <c r="D495">
        <v>0</v>
      </c>
      <c r="E495">
        <v>800.12800000000004</v>
      </c>
    </row>
    <row r="496" spans="1:5" ht="36">
      <c r="A496" s="5" t="s">
        <v>393</v>
      </c>
      <c r="B496" s="4">
        <v>7800539</v>
      </c>
      <c r="C496" s="8">
        <v>230.49799999999999</v>
      </c>
      <c r="D496">
        <v>0</v>
      </c>
      <c r="E496">
        <v>1398.8948</v>
      </c>
    </row>
    <row r="497" spans="1:5" ht="24">
      <c r="A497" s="5" t="s">
        <v>1130</v>
      </c>
      <c r="B497" s="4">
        <v>7831369</v>
      </c>
      <c r="C497" s="8">
        <v>3000</v>
      </c>
      <c r="D497">
        <v>25.08</v>
      </c>
      <c r="E497">
        <v>282.685</v>
      </c>
    </row>
    <row r="498" spans="1:5" ht="24">
      <c r="A498" s="6" t="s">
        <v>169</v>
      </c>
      <c r="B498" s="4" t="s">
        <v>77</v>
      </c>
      <c r="C498" s="8">
        <v>160</v>
      </c>
      <c r="D498">
        <v>21469.196025000001</v>
      </c>
      <c r="E498">
        <v>23094.922148000001</v>
      </c>
    </row>
    <row r="499" spans="1:5" ht="24">
      <c r="A499" s="5" t="s">
        <v>170</v>
      </c>
      <c r="B499" s="4" t="s">
        <v>77</v>
      </c>
      <c r="C499" s="8">
        <v>350</v>
      </c>
      <c r="D499">
        <v>21469.196025000001</v>
      </c>
      <c r="E499">
        <v>23094.922148000001</v>
      </c>
    </row>
    <row r="500" spans="1:5" ht="48">
      <c r="A500" s="5" t="s">
        <v>963</v>
      </c>
      <c r="B500" s="4">
        <v>7724452</v>
      </c>
      <c r="C500" s="8">
        <v>190</v>
      </c>
      <c r="D500">
        <v>0</v>
      </c>
      <c r="E500">
        <v>0</v>
      </c>
    </row>
    <row r="501" spans="1:5" ht="36">
      <c r="A501" s="5" t="s">
        <v>964</v>
      </c>
      <c r="B501" s="4">
        <v>7801148</v>
      </c>
      <c r="C501" s="8">
        <v>0</v>
      </c>
      <c r="D501">
        <v>0</v>
      </c>
      <c r="E501">
        <v>0</v>
      </c>
    </row>
    <row r="502" spans="1:5">
      <c r="A502" s="5" t="s">
        <v>394</v>
      </c>
      <c r="B502" s="4">
        <v>7616934</v>
      </c>
      <c r="C502" s="8">
        <v>0</v>
      </c>
      <c r="D502">
        <v>0</v>
      </c>
      <c r="E502">
        <v>8.0779999999999994</v>
      </c>
    </row>
    <row r="503" spans="1:5" ht="24">
      <c r="A503" s="5" t="s">
        <v>248</v>
      </c>
      <c r="B503" s="4">
        <v>7657688</v>
      </c>
      <c r="C503" s="8">
        <v>0</v>
      </c>
      <c r="D503">
        <v>3440</v>
      </c>
      <c r="E503">
        <v>0</v>
      </c>
    </row>
    <row r="504" spans="1:5" ht="24">
      <c r="A504" s="5" t="s">
        <v>395</v>
      </c>
      <c r="B504" s="4">
        <v>7701498</v>
      </c>
      <c r="C504" s="8">
        <v>0</v>
      </c>
      <c r="D504">
        <v>0</v>
      </c>
      <c r="E504">
        <v>0</v>
      </c>
    </row>
    <row r="505" spans="1:5" ht="24">
      <c r="A505" s="5" t="s">
        <v>396</v>
      </c>
      <c r="B505" s="36">
        <v>7702230</v>
      </c>
      <c r="C505" s="8">
        <v>13460</v>
      </c>
      <c r="D505">
        <v>0</v>
      </c>
      <c r="E505">
        <v>0</v>
      </c>
    </row>
    <row r="506" spans="1:5" ht="24">
      <c r="A506" s="5" t="s">
        <v>397</v>
      </c>
      <c r="B506" s="34">
        <v>7702495</v>
      </c>
      <c r="C506" s="8">
        <v>13460</v>
      </c>
      <c r="D506">
        <v>0</v>
      </c>
      <c r="E506">
        <v>0</v>
      </c>
    </row>
    <row r="507" spans="1:5">
      <c r="A507" s="5" t="s">
        <v>398</v>
      </c>
      <c r="B507" s="35">
        <v>7740545</v>
      </c>
      <c r="C507" s="8">
        <v>13460</v>
      </c>
      <c r="D507">
        <v>0</v>
      </c>
      <c r="E507">
        <v>0</v>
      </c>
    </row>
    <row r="508" spans="1:5">
      <c r="A508" s="5" t="s">
        <v>399</v>
      </c>
      <c r="B508" s="4">
        <v>7740766</v>
      </c>
      <c r="C508" s="8">
        <v>6625</v>
      </c>
      <c r="D508">
        <v>0</v>
      </c>
      <c r="E508">
        <v>0</v>
      </c>
    </row>
    <row r="509" spans="1:5">
      <c r="A509" s="5" t="s">
        <v>400</v>
      </c>
      <c r="B509" s="4">
        <v>7741978</v>
      </c>
      <c r="C509" s="8">
        <v>6835</v>
      </c>
      <c r="D509">
        <v>0</v>
      </c>
      <c r="E509">
        <v>0</v>
      </c>
    </row>
    <row r="510" spans="1:5" ht="24">
      <c r="A510" s="5" t="s">
        <v>401</v>
      </c>
      <c r="B510" s="4">
        <v>7790038</v>
      </c>
      <c r="C510" s="8">
        <v>0</v>
      </c>
      <c r="D510">
        <v>688.60500000000002</v>
      </c>
      <c r="E510">
        <v>0</v>
      </c>
    </row>
    <row r="511" spans="1:5" ht="24">
      <c r="A511" s="5" t="s">
        <v>264</v>
      </c>
      <c r="B511" s="4">
        <v>7796977</v>
      </c>
      <c r="C511" s="8">
        <v>0</v>
      </c>
      <c r="D511">
        <v>1980.2639999999999</v>
      </c>
      <c r="E511">
        <v>0</v>
      </c>
    </row>
    <row r="512" spans="1:5" ht="24">
      <c r="A512" s="5" t="s">
        <v>1131</v>
      </c>
      <c r="B512" s="4">
        <v>7831831</v>
      </c>
      <c r="C512" s="8">
        <v>0</v>
      </c>
      <c r="D512">
        <v>798.30200000000002</v>
      </c>
      <c r="E512">
        <v>0</v>
      </c>
    </row>
    <row r="513" spans="1:5" ht="24">
      <c r="A513" s="5" t="s">
        <v>1132</v>
      </c>
      <c r="B513" s="4">
        <v>7832478</v>
      </c>
      <c r="C513" s="8">
        <v>0</v>
      </c>
      <c r="D513">
        <v>409.08100000000002</v>
      </c>
      <c r="E513">
        <v>0</v>
      </c>
    </row>
    <row r="514" spans="1:5" ht="24">
      <c r="A514" s="5" t="s">
        <v>1133</v>
      </c>
      <c r="B514" s="4">
        <v>7832481</v>
      </c>
      <c r="C514" s="8">
        <v>0</v>
      </c>
      <c r="D514">
        <v>235.66499999999999</v>
      </c>
      <c r="E514">
        <v>0</v>
      </c>
    </row>
    <row r="515" spans="1:5" ht="24">
      <c r="A515" s="5" t="s">
        <v>1397</v>
      </c>
      <c r="B515" s="36">
        <v>7832483</v>
      </c>
      <c r="C515" s="8">
        <v>95234</v>
      </c>
      <c r="D515">
        <v>351.72899999999998</v>
      </c>
      <c r="E515">
        <v>0</v>
      </c>
    </row>
    <row r="516" spans="1:5" ht="24">
      <c r="A516" s="5" t="s">
        <v>1134</v>
      </c>
      <c r="B516" s="34">
        <v>7832484</v>
      </c>
      <c r="C516" s="8">
        <v>95234</v>
      </c>
      <c r="D516">
        <v>1117.3610000000001</v>
      </c>
      <c r="E516">
        <v>0</v>
      </c>
    </row>
    <row r="517" spans="1:5" ht="36">
      <c r="A517" s="5" t="s">
        <v>1288</v>
      </c>
      <c r="B517" s="37">
        <v>7834620</v>
      </c>
      <c r="C517" s="8">
        <v>0</v>
      </c>
      <c r="D517">
        <v>480</v>
      </c>
      <c r="E517">
        <v>0</v>
      </c>
    </row>
    <row r="518" spans="1:5" ht="36">
      <c r="A518" s="5" t="s">
        <v>1289</v>
      </c>
      <c r="B518" s="34">
        <v>7836896</v>
      </c>
      <c r="C518" s="8">
        <v>0</v>
      </c>
      <c r="D518">
        <v>222</v>
      </c>
      <c r="E518">
        <v>0</v>
      </c>
    </row>
    <row r="519" spans="1:5" ht="24">
      <c r="A519" s="5" t="s">
        <v>1290</v>
      </c>
      <c r="B519" s="35">
        <v>7836897</v>
      </c>
      <c r="C519" s="8">
        <v>0</v>
      </c>
      <c r="D519">
        <v>150</v>
      </c>
      <c r="E519">
        <v>0</v>
      </c>
    </row>
    <row r="520" spans="1:5" ht="24">
      <c r="A520" s="5" t="s">
        <v>265</v>
      </c>
      <c r="B520" s="4">
        <v>7544244</v>
      </c>
      <c r="C520" s="8">
        <v>0</v>
      </c>
      <c r="D520">
        <v>3000</v>
      </c>
      <c r="E520">
        <v>0</v>
      </c>
    </row>
    <row r="521" spans="1:5" ht="24">
      <c r="A521" s="5" t="s">
        <v>965</v>
      </c>
      <c r="B521" s="4">
        <v>7592134</v>
      </c>
      <c r="C521" s="8">
        <v>0</v>
      </c>
      <c r="D521">
        <v>0</v>
      </c>
      <c r="E521">
        <v>3372.7559999999999</v>
      </c>
    </row>
    <row r="522" spans="1:5" ht="36">
      <c r="A522" s="5" t="s">
        <v>966</v>
      </c>
      <c r="B522" s="37">
        <v>7744498</v>
      </c>
      <c r="C522" s="8">
        <v>95234</v>
      </c>
      <c r="D522">
        <v>1083.258</v>
      </c>
      <c r="E522">
        <v>0</v>
      </c>
    </row>
    <row r="523" spans="1:5" ht="24">
      <c r="A523" s="5" t="s">
        <v>402</v>
      </c>
      <c r="B523" s="34">
        <v>7774438</v>
      </c>
      <c r="C523" s="8">
        <v>95234</v>
      </c>
      <c r="D523">
        <v>766.11500000000001</v>
      </c>
      <c r="E523">
        <v>0</v>
      </c>
    </row>
    <row r="524" spans="1:5" ht="24">
      <c r="A524" s="5" t="s">
        <v>280</v>
      </c>
      <c r="B524" s="35">
        <v>7774451</v>
      </c>
      <c r="C524" s="8">
        <v>95234</v>
      </c>
      <c r="D524">
        <v>0</v>
      </c>
      <c r="E524">
        <v>2840.5590000000002</v>
      </c>
    </row>
    <row r="525" spans="1:5" ht="24">
      <c r="A525" s="5" t="s">
        <v>403</v>
      </c>
      <c r="B525" s="4">
        <v>7782915</v>
      </c>
      <c r="C525" s="8">
        <v>30000</v>
      </c>
      <c r="D525">
        <v>4193.741</v>
      </c>
      <c r="E525">
        <v>0</v>
      </c>
    </row>
    <row r="526" spans="1:5" ht="36">
      <c r="A526" s="5" t="s">
        <v>281</v>
      </c>
      <c r="B526" s="4">
        <v>7782916</v>
      </c>
      <c r="C526" s="8">
        <v>0</v>
      </c>
      <c r="D526">
        <v>0</v>
      </c>
      <c r="E526">
        <v>193.25800000000001</v>
      </c>
    </row>
    <row r="527" spans="1:5" ht="24">
      <c r="A527" s="5" t="s">
        <v>1291</v>
      </c>
      <c r="B527" s="4">
        <v>7371195</v>
      </c>
      <c r="C527" s="8">
        <v>26500</v>
      </c>
      <c r="D527">
        <v>104.65300000000001</v>
      </c>
      <c r="E527">
        <v>0</v>
      </c>
    </row>
    <row r="528" spans="1:5" ht="24">
      <c r="A528" s="5" t="s">
        <v>1292</v>
      </c>
      <c r="B528" s="4">
        <v>7478940</v>
      </c>
      <c r="C528" s="8">
        <v>38734</v>
      </c>
      <c r="D528">
        <v>92.384</v>
      </c>
      <c r="E528">
        <v>0</v>
      </c>
    </row>
    <row r="529" spans="1:5" ht="24">
      <c r="A529" s="5" t="s">
        <v>1293</v>
      </c>
      <c r="B529" s="4">
        <v>7502271</v>
      </c>
      <c r="C529" s="8">
        <v>0</v>
      </c>
      <c r="D529">
        <v>42</v>
      </c>
      <c r="E529">
        <v>0</v>
      </c>
    </row>
    <row r="530" spans="1:5">
      <c r="A530" s="5" t="s">
        <v>1294</v>
      </c>
      <c r="B530" s="4">
        <v>7544034</v>
      </c>
      <c r="C530" s="8">
        <v>0</v>
      </c>
      <c r="D530">
        <v>42</v>
      </c>
      <c r="E530">
        <v>0</v>
      </c>
    </row>
    <row r="531" spans="1:5" ht="24">
      <c r="A531" s="5" t="s">
        <v>1295</v>
      </c>
      <c r="B531" s="4">
        <v>7544042</v>
      </c>
      <c r="C531" s="8">
        <v>0</v>
      </c>
      <c r="D531">
        <v>75.561999999999998</v>
      </c>
      <c r="E531">
        <v>0</v>
      </c>
    </row>
    <row r="532" spans="1:5">
      <c r="A532" s="5" t="s">
        <v>1296</v>
      </c>
      <c r="B532" s="4">
        <v>7548619</v>
      </c>
      <c r="C532" s="8">
        <v>0</v>
      </c>
      <c r="D532">
        <v>140</v>
      </c>
      <c r="E532">
        <v>0</v>
      </c>
    </row>
    <row r="533" spans="1:5" ht="24">
      <c r="A533" s="5" t="s">
        <v>1297</v>
      </c>
      <c r="B533" s="4">
        <v>7548636</v>
      </c>
      <c r="C533" s="8">
        <v>0</v>
      </c>
      <c r="D533">
        <v>85.852000000000004</v>
      </c>
      <c r="E533">
        <v>0</v>
      </c>
    </row>
    <row r="534" spans="1:5" ht="24">
      <c r="A534" s="5" t="s">
        <v>1298</v>
      </c>
      <c r="B534" s="4">
        <v>7550823</v>
      </c>
      <c r="C534" s="8">
        <v>0</v>
      </c>
      <c r="D534">
        <v>38.99</v>
      </c>
      <c r="E534">
        <v>0</v>
      </c>
    </row>
    <row r="535" spans="1:5" ht="24">
      <c r="A535" s="5" t="s">
        <v>1299</v>
      </c>
      <c r="B535" s="4">
        <v>7597945</v>
      </c>
      <c r="C535" s="8">
        <v>0</v>
      </c>
      <c r="D535">
        <v>40.121000000000002</v>
      </c>
      <c r="E535">
        <v>0</v>
      </c>
    </row>
    <row r="536" spans="1:5">
      <c r="A536" s="5" t="s">
        <v>1300</v>
      </c>
      <c r="B536" s="4">
        <v>7668726</v>
      </c>
      <c r="C536" s="8">
        <v>0</v>
      </c>
      <c r="D536">
        <v>11.228999999999999</v>
      </c>
      <c r="E536">
        <v>0</v>
      </c>
    </row>
    <row r="537" spans="1:5" ht="24">
      <c r="A537" s="5" t="s">
        <v>1301</v>
      </c>
      <c r="B537" s="4">
        <v>7751802</v>
      </c>
      <c r="C537" s="8">
        <v>0</v>
      </c>
      <c r="D537">
        <v>25.896999999999998</v>
      </c>
      <c r="E537">
        <v>0</v>
      </c>
    </row>
    <row r="538" spans="1:5" ht="24">
      <c r="A538" s="5" t="s">
        <v>967</v>
      </c>
      <c r="B538" s="4">
        <v>7807622</v>
      </c>
      <c r="C538" s="8">
        <v>0</v>
      </c>
      <c r="D538">
        <v>1225.818</v>
      </c>
      <c r="E538">
        <v>0</v>
      </c>
    </row>
    <row r="539" spans="1:5" ht="36">
      <c r="A539" s="5" t="s">
        <v>406</v>
      </c>
      <c r="B539" s="4">
        <v>7749296</v>
      </c>
      <c r="C539" s="8">
        <v>0</v>
      </c>
      <c r="D539">
        <v>0</v>
      </c>
      <c r="E539">
        <v>4191.0087130000002</v>
      </c>
    </row>
    <row r="540" spans="1:5" ht="24">
      <c r="A540" s="5" t="s">
        <v>372</v>
      </c>
      <c r="B540" s="4">
        <v>7601964</v>
      </c>
      <c r="C540" s="8">
        <v>0</v>
      </c>
      <c r="D540">
        <v>0</v>
      </c>
      <c r="E540">
        <v>12231.17246</v>
      </c>
    </row>
    <row r="541" spans="1:5" ht="24">
      <c r="A541" s="5" t="s">
        <v>385</v>
      </c>
      <c r="B541" s="36">
        <v>7778471</v>
      </c>
      <c r="C541" s="8">
        <v>5913</v>
      </c>
      <c r="D541">
        <v>0</v>
      </c>
      <c r="E541">
        <v>166.77600000000001</v>
      </c>
    </row>
    <row r="542" spans="1:5">
      <c r="A542" s="5" t="s">
        <v>407</v>
      </c>
      <c r="B542" s="34">
        <v>7813033</v>
      </c>
      <c r="C542" s="8">
        <v>0</v>
      </c>
      <c r="D542">
        <v>291.88102500000002</v>
      </c>
      <c r="E542">
        <v>91.313974999999999</v>
      </c>
    </row>
    <row r="543" spans="1:5" ht="24">
      <c r="A543" s="5" t="s">
        <v>1302</v>
      </c>
      <c r="B543" s="35">
        <v>7828198</v>
      </c>
      <c r="C543" s="8">
        <v>0</v>
      </c>
      <c r="D543">
        <v>336.68799999999999</v>
      </c>
      <c r="E543">
        <v>0</v>
      </c>
    </row>
    <row r="544" spans="1:5" ht="24">
      <c r="A544" s="6" t="s">
        <v>177</v>
      </c>
      <c r="B544" s="4" t="s">
        <v>77</v>
      </c>
      <c r="C544" s="8">
        <v>0</v>
      </c>
      <c r="D544">
        <v>0</v>
      </c>
      <c r="E544">
        <v>145.11494300000001</v>
      </c>
    </row>
    <row r="545" spans="1:5" ht="24">
      <c r="A545" s="5" t="s">
        <v>178</v>
      </c>
      <c r="B545" s="4" t="s">
        <v>77</v>
      </c>
      <c r="C545" s="8">
        <v>0</v>
      </c>
      <c r="D545">
        <v>0</v>
      </c>
      <c r="E545">
        <v>145.11494300000001</v>
      </c>
    </row>
    <row r="546" spans="1:5" ht="24">
      <c r="A546" s="5" t="s">
        <v>959</v>
      </c>
      <c r="B546" s="34">
        <v>7743193</v>
      </c>
      <c r="C546" s="8">
        <v>0</v>
      </c>
      <c r="D546">
        <v>0</v>
      </c>
      <c r="E546">
        <v>0</v>
      </c>
    </row>
    <row r="547" spans="1:5" ht="24">
      <c r="A547" s="5" t="s">
        <v>408</v>
      </c>
      <c r="B547" s="35">
        <v>7572691</v>
      </c>
      <c r="C547" s="8">
        <v>0</v>
      </c>
      <c r="D547">
        <v>0</v>
      </c>
      <c r="E547">
        <v>29.161943000000001</v>
      </c>
    </row>
    <row r="548" spans="1:5" ht="24">
      <c r="A548" s="5" t="s">
        <v>391</v>
      </c>
      <c r="B548" s="4">
        <v>7794632</v>
      </c>
      <c r="C548" s="8">
        <v>0</v>
      </c>
      <c r="D548">
        <v>0</v>
      </c>
      <c r="E548">
        <v>115.953</v>
      </c>
    </row>
    <row r="549" spans="1:5">
      <c r="A549" s="7" t="s">
        <v>409</v>
      </c>
      <c r="B549" s="4" t="s">
        <v>77</v>
      </c>
      <c r="C549" s="8">
        <v>0</v>
      </c>
      <c r="D549">
        <v>37459.045885</v>
      </c>
      <c r="E549">
        <v>0</v>
      </c>
    </row>
    <row r="550" spans="1:5" ht="24">
      <c r="A550" s="7" t="s">
        <v>410</v>
      </c>
      <c r="B550" s="4" t="s">
        <v>77</v>
      </c>
      <c r="C550" s="8">
        <v>0</v>
      </c>
      <c r="D550">
        <v>11564.095068000001</v>
      </c>
      <c r="E550">
        <v>0</v>
      </c>
    </row>
    <row r="551" spans="1:5">
      <c r="A551" s="5" t="s">
        <v>419</v>
      </c>
      <c r="B551" s="34" t="s">
        <v>77</v>
      </c>
      <c r="C551" s="8">
        <v>0</v>
      </c>
      <c r="D551">
        <v>2663.924</v>
      </c>
      <c r="E551">
        <v>0</v>
      </c>
    </row>
    <row r="552" spans="1:5">
      <c r="A552" s="5" t="s">
        <v>190</v>
      </c>
      <c r="B552" s="35" t="s">
        <v>77</v>
      </c>
      <c r="C552" s="8">
        <v>0</v>
      </c>
      <c r="D552">
        <v>2663.924</v>
      </c>
      <c r="E552">
        <v>0</v>
      </c>
    </row>
    <row r="553" spans="1:5">
      <c r="A553" s="5" t="s">
        <v>191</v>
      </c>
      <c r="B553" s="4" t="s">
        <v>77</v>
      </c>
      <c r="C553" s="8">
        <v>0</v>
      </c>
      <c r="D553">
        <v>2663.924</v>
      </c>
      <c r="E553">
        <v>0</v>
      </c>
    </row>
    <row r="554" spans="1:5" ht="24">
      <c r="A554" s="5" t="s">
        <v>420</v>
      </c>
      <c r="B554" s="4">
        <v>7789071</v>
      </c>
      <c r="C554" s="8">
        <v>0</v>
      </c>
      <c r="D554">
        <v>1500</v>
      </c>
      <c r="E554">
        <v>0</v>
      </c>
    </row>
    <row r="555" spans="1:5" ht="24">
      <c r="A555" s="5" t="s">
        <v>421</v>
      </c>
      <c r="B555" s="4">
        <v>7790781</v>
      </c>
      <c r="C555" s="8">
        <v>0</v>
      </c>
      <c r="D555">
        <v>1163.924</v>
      </c>
      <c r="E555">
        <v>0</v>
      </c>
    </row>
    <row r="556" spans="1:5">
      <c r="A556" s="5" t="s">
        <v>422</v>
      </c>
      <c r="B556" s="4" t="s">
        <v>77</v>
      </c>
      <c r="C556" s="8">
        <v>0</v>
      </c>
      <c r="D556">
        <v>8900.1710679999997</v>
      </c>
      <c r="E556">
        <v>0</v>
      </c>
    </row>
    <row r="557" spans="1:5">
      <c r="A557" s="5" t="s">
        <v>190</v>
      </c>
      <c r="B557" s="4" t="s">
        <v>77</v>
      </c>
      <c r="C557" s="8">
        <v>0</v>
      </c>
      <c r="D557">
        <v>8900.1710679999997</v>
      </c>
      <c r="E557">
        <v>0</v>
      </c>
    </row>
    <row r="558" spans="1:5">
      <c r="A558" s="5" t="s">
        <v>191</v>
      </c>
      <c r="B558" s="34" t="s">
        <v>77</v>
      </c>
      <c r="C558" s="8">
        <v>5913</v>
      </c>
      <c r="D558">
        <v>8900.1710679999997</v>
      </c>
      <c r="E558">
        <v>0</v>
      </c>
    </row>
    <row r="559" spans="1:5" ht="24">
      <c r="A559" s="5" t="s">
        <v>424</v>
      </c>
      <c r="B559" s="35">
        <v>7748228</v>
      </c>
      <c r="C559" s="8">
        <v>5913</v>
      </c>
      <c r="D559">
        <v>22.766068000000001</v>
      </c>
      <c r="E559">
        <v>0</v>
      </c>
    </row>
    <row r="560" spans="1:5" ht="24">
      <c r="A560" s="5" t="s">
        <v>1135</v>
      </c>
      <c r="B560" s="4">
        <v>7832474</v>
      </c>
      <c r="C560" s="8">
        <v>3843</v>
      </c>
      <c r="D560">
        <v>413.07799999999997</v>
      </c>
      <c r="E560">
        <v>0</v>
      </c>
    </row>
    <row r="561" spans="1:5" ht="24">
      <c r="A561" s="5" t="s">
        <v>425</v>
      </c>
      <c r="B561" s="4">
        <v>7729873</v>
      </c>
      <c r="C561" s="8">
        <v>2070</v>
      </c>
      <c r="D561">
        <v>132.6</v>
      </c>
      <c r="E561">
        <v>0</v>
      </c>
    </row>
    <row r="562" spans="1:5">
      <c r="A562" s="5" t="s">
        <v>426</v>
      </c>
      <c r="B562" s="4">
        <v>7787530</v>
      </c>
      <c r="C562" s="8"/>
      <c r="D562">
        <v>974.02200000000005</v>
      </c>
      <c r="E562">
        <v>0</v>
      </c>
    </row>
    <row r="563" spans="1:5" ht="24">
      <c r="A563" s="5" t="s">
        <v>427</v>
      </c>
      <c r="B563" s="4">
        <v>7787531</v>
      </c>
      <c r="C563" s="8"/>
      <c r="D563">
        <v>684.80499999999995</v>
      </c>
      <c r="E563">
        <v>0</v>
      </c>
    </row>
    <row r="564" spans="1:5" ht="24">
      <c r="A564" s="5" t="s">
        <v>428</v>
      </c>
      <c r="B564" s="4">
        <v>7787532</v>
      </c>
      <c r="C564" s="8"/>
      <c r="D564">
        <v>1344.4929999999999</v>
      </c>
      <c r="E564">
        <v>0</v>
      </c>
    </row>
    <row r="565" spans="1:5" ht="24">
      <c r="A565" s="5" t="s">
        <v>429</v>
      </c>
      <c r="B565" s="4">
        <v>7787533</v>
      </c>
      <c r="C565" s="8"/>
      <c r="D565">
        <v>872.16700000000003</v>
      </c>
      <c r="E565">
        <v>0</v>
      </c>
    </row>
    <row r="566" spans="1:5" ht="24">
      <c r="A566" s="5" t="s">
        <v>430</v>
      </c>
      <c r="B566" s="4">
        <v>7787534</v>
      </c>
      <c r="C566" s="8"/>
      <c r="D566">
        <v>888.95699999999999</v>
      </c>
      <c r="E566">
        <v>0</v>
      </c>
    </row>
    <row r="567" spans="1:5" ht="24">
      <c r="A567" s="5" t="s">
        <v>431</v>
      </c>
      <c r="B567" s="4">
        <v>7797535</v>
      </c>
      <c r="C567" s="8"/>
      <c r="D567">
        <v>1180.3430000000001</v>
      </c>
      <c r="E567">
        <v>0</v>
      </c>
    </row>
    <row r="568" spans="1:5" ht="24">
      <c r="A568" s="5" t="s">
        <v>432</v>
      </c>
      <c r="B568" s="4">
        <v>7788472</v>
      </c>
      <c r="C568" s="8"/>
      <c r="D568">
        <v>0</v>
      </c>
      <c r="E568">
        <v>0</v>
      </c>
    </row>
    <row r="569" spans="1:5" ht="24">
      <c r="A569" s="5" t="s">
        <v>1303</v>
      </c>
      <c r="B569" s="4">
        <v>7788473</v>
      </c>
      <c r="C569" s="8"/>
      <c r="D569">
        <v>1014.597</v>
      </c>
      <c r="E569">
        <v>0</v>
      </c>
    </row>
    <row r="570" spans="1:5" ht="24">
      <c r="A570" s="5" t="s">
        <v>433</v>
      </c>
      <c r="B570" s="4">
        <v>7788796</v>
      </c>
      <c r="C570" s="8"/>
      <c r="D570">
        <v>505.89299999999997</v>
      </c>
      <c r="E570">
        <v>0</v>
      </c>
    </row>
    <row r="571" spans="1:5">
      <c r="A571" s="5" t="s">
        <v>968</v>
      </c>
      <c r="B571" s="4">
        <v>7788798</v>
      </c>
      <c r="C571" s="8"/>
      <c r="D571">
        <v>866.45</v>
      </c>
      <c r="E571">
        <v>0</v>
      </c>
    </row>
    <row r="572" spans="1:5" ht="24">
      <c r="A572" s="5" t="s">
        <v>434</v>
      </c>
      <c r="B572" s="4">
        <v>7790515</v>
      </c>
      <c r="C572" s="8"/>
      <c r="D572">
        <v>0</v>
      </c>
      <c r="E572">
        <v>0</v>
      </c>
    </row>
    <row r="573" spans="1:5" ht="24">
      <c r="A573" s="7" t="s">
        <v>439</v>
      </c>
      <c r="B573" s="4" t="s">
        <v>77</v>
      </c>
      <c r="C573" s="8"/>
      <c r="D573">
        <v>25894.950817000001</v>
      </c>
      <c r="E573">
        <v>0</v>
      </c>
    </row>
    <row r="574" spans="1:5">
      <c r="A574" s="5" t="s">
        <v>445</v>
      </c>
      <c r="B574" s="4" t="s">
        <v>77</v>
      </c>
      <c r="C574" s="8"/>
      <c r="D574">
        <v>25894.950817000001</v>
      </c>
      <c r="E574">
        <v>0</v>
      </c>
    </row>
    <row r="575" spans="1:5">
      <c r="A575" s="5" t="s">
        <v>190</v>
      </c>
      <c r="B575" s="4" t="s">
        <v>77</v>
      </c>
      <c r="C575" s="8"/>
      <c r="D575">
        <v>25894.950817000001</v>
      </c>
      <c r="E575">
        <v>0</v>
      </c>
    </row>
    <row r="576" spans="1:5">
      <c r="A576" s="5" t="s">
        <v>191</v>
      </c>
      <c r="B576" s="4" t="s">
        <v>77</v>
      </c>
      <c r="C576" s="8"/>
      <c r="D576">
        <v>25894.950817000001</v>
      </c>
      <c r="E576">
        <v>0</v>
      </c>
    </row>
    <row r="577" spans="1:5">
      <c r="A577" s="5" t="s">
        <v>446</v>
      </c>
      <c r="B577" s="4">
        <v>7737645</v>
      </c>
      <c r="C577" s="8"/>
      <c r="D577">
        <v>91.692999999999998</v>
      </c>
      <c r="E577">
        <v>0</v>
      </c>
    </row>
    <row r="578" spans="1:5" ht="24">
      <c r="A578" s="5" t="s">
        <v>448</v>
      </c>
      <c r="B578" s="4">
        <v>7748226</v>
      </c>
      <c r="C578" s="8"/>
      <c r="D578">
        <v>590.08701699999995</v>
      </c>
      <c r="E578">
        <v>0</v>
      </c>
    </row>
    <row r="579" spans="1:5" ht="24">
      <c r="A579" s="5" t="s">
        <v>449</v>
      </c>
      <c r="B579" s="4">
        <v>7750679</v>
      </c>
      <c r="C579" s="8"/>
      <c r="D579">
        <v>637.545164</v>
      </c>
      <c r="E579">
        <v>0</v>
      </c>
    </row>
    <row r="580" spans="1:5" ht="24">
      <c r="A580" s="5" t="s">
        <v>1124</v>
      </c>
      <c r="B580" s="4">
        <v>7775862</v>
      </c>
      <c r="C580" s="8"/>
      <c r="D580">
        <v>955.42</v>
      </c>
      <c r="E580">
        <v>0</v>
      </c>
    </row>
    <row r="581" spans="1:5" ht="24">
      <c r="A581" s="5" t="s">
        <v>1136</v>
      </c>
      <c r="B581" s="4">
        <v>7819042</v>
      </c>
      <c r="C581" s="8"/>
      <c r="D581">
        <v>553.50141399999995</v>
      </c>
      <c r="E581">
        <v>0</v>
      </c>
    </row>
    <row r="582" spans="1:5" ht="24">
      <c r="A582" s="5" t="s">
        <v>969</v>
      </c>
      <c r="B582" s="4">
        <v>7828543</v>
      </c>
      <c r="C582" s="8"/>
      <c r="D582">
        <v>986.22465899999997</v>
      </c>
      <c r="E582">
        <v>0</v>
      </c>
    </row>
    <row r="583" spans="1:5" ht="24">
      <c r="A583" s="5" t="s">
        <v>970</v>
      </c>
      <c r="B583" s="4">
        <v>7828544</v>
      </c>
      <c r="C583" s="8"/>
      <c r="D583">
        <v>789.96821299999999</v>
      </c>
      <c r="E583">
        <v>0</v>
      </c>
    </row>
    <row r="584" spans="1:5" ht="36">
      <c r="A584" s="5" t="s">
        <v>971</v>
      </c>
      <c r="B584" s="4">
        <v>7828545</v>
      </c>
      <c r="C584" s="8"/>
      <c r="D584">
        <v>765.52901899999995</v>
      </c>
      <c r="E584">
        <v>0</v>
      </c>
    </row>
    <row r="585" spans="1:5" ht="24">
      <c r="A585" s="5" t="s">
        <v>1137</v>
      </c>
      <c r="B585" s="4">
        <v>7828546</v>
      </c>
      <c r="C585" s="8"/>
      <c r="D585">
        <v>68.113304999999997</v>
      </c>
      <c r="E585">
        <v>0</v>
      </c>
    </row>
    <row r="586" spans="1:5" ht="24">
      <c r="A586" s="5" t="s">
        <v>1138</v>
      </c>
      <c r="B586" s="4">
        <v>7828547</v>
      </c>
      <c r="C586" s="8"/>
      <c r="D586">
        <v>287.28352599999999</v>
      </c>
      <c r="E586">
        <v>0</v>
      </c>
    </row>
    <row r="587" spans="1:5" ht="24">
      <c r="A587" s="5" t="s">
        <v>1139</v>
      </c>
      <c r="B587" s="4">
        <v>7828548</v>
      </c>
      <c r="C587" s="8"/>
      <c r="D587">
        <v>272.76101799999998</v>
      </c>
      <c r="E587">
        <v>0</v>
      </c>
    </row>
    <row r="588" spans="1:5" ht="24">
      <c r="A588" s="5" t="s">
        <v>1140</v>
      </c>
      <c r="B588" s="4">
        <v>7828549</v>
      </c>
      <c r="C588" s="8"/>
      <c r="D588">
        <v>499.29649999999998</v>
      </c>
      <c r="E588">
        <v>0</v>
      </c>
    </row>
    <row r="589" spans="1:5" ht="24">
      <c r="A589" s="5" t="s">
        <v>1141</v>
      </c>
      <c r="B589" s="4">
        <v>7828550</v>
      </c>
      <c r="C589" s="8"/>
      <c r="D589">
        <v>98.909981999999999</v>
      </c>
      <c r="E589">
        <v>0</v>
      </c>
    </row>
    <row r="590" spans="1:5">
      <c r="A590" s="5" t="s">
        <v>1304</v>
      </c>
      <c r="B590" s="4">
        <v>7830589</v>
      </c>
      <c r="C590" s="8"/>
      <c r="D590">
        <v>440.983</v>
      </c>
      <c r="E590">
        <v>0</v>
      </c>
    </row>
    <row r="591" spans="1:5" ht="24">
      <c r="A591" s="5" t="s">
        <v>450</v>
      </c>
      <c r="B591" s="4">
        <v>7729613</v>
      </c>
      <c r="C591" s="8"/>
      <c r="D591">
        <v>508.822</v>
      </c>
      <c r="E591">
        <v>0</v>
      </c>
    </row>
    <row r="592" spans="1:5" ht="24">
      <c r="A592" s="5" t="s">
        <v>451</v>
      </c>
      <c r="B592" s="4">
        <v>7729874</v>
      </c>
      <c r="C592" s="8"/>
      <c r="D592">
        <v>409.09800000000001</v>
      </c>
      <c r="E592">
        <v>0</v>
      </c>
    </row>
    <row r="593" spans="1:5" ht="24">
      <c r="A593" s="5" t="s">
        <v>452</v>
      </c>
      <c r="B593" s="4">
        <v>7788471</v>
      </c>
      <c r="C593" s="8"/>
      <c r="D593">
        <v>0</v>
      </c>
      <c r="E593">
        <v>0</v>
      </c>
    </row>
    <row r="594" spans="1:5" ht="24">
      <c r="A594" s="5" t="s">
        <v>432</v>
      </c>
      <c r="B594" s="4">
        <v>7788472</v>
      </c>
      <c r="C594" s="8"/>
      <c r="D594">
        <v>672.69</v>
      </c>
      <c r="E594">
        <v>0</v>
      </c>
    </row>
    <row r="595" spans="1:5" ht="24">
      <c r="A595" s="5" t="s">
        <v>453</v>
      </c>
      <c r="B595" s="4">
        <v>7788474</v>
      </c>
      <c r="C595" s="8"/>
      <c r="D595">
        <v>0</v>
      </c>
      <c r="E595">
        <v>0</v>
      </c>
    </row>
    <row r="596" spans="1:5" ht="24">
      <c r="A596" s="5" t="s">
        <v>454</v>
      </c>
      <c r="B596" s="4">
        <v>7788475</v>
      </c>
      <c r="C596" s="8"/>
      <c r="D596">
        <v>0</v>
      </c>
      <c r="E596">
        <v>0</v>
      </c>
    </row>
    <row r="597" spans="1:5" ht="24">
      <c r="A597" s="5" t="s">
        <v>455</v>
      </c>
      <c r="B597" s="4">
        <v>7788476</v>
      </c>
      <c r="C597" s="8"/>
      <c r="D597">
        <v>1629.019</v>
      </c>
      <c r="E597">
        <v>0</v>
      </c>
    </row>
    <row r="598" spans="1:5" ht="24">
      <c r="A598" s="5" t="s">
        <v>456</v>
      </c>
      <c r="B598" s="4">
        <v>7788477</v>
      </c>
      <c r="C598" s="8"/>
      <c r="D598">
        <v>100</v>
      </c>
      <c r="E598">
        <v>0</v>
      </c>
    </row>
    <row r="599" spans="1:5" ht="24">
      <c r="A599" s="5" t="s">
        <v>457</v>
      </c>
      <c r="B599" s="4">
        <v>7788478</v>
      </c>
      <c r="C599" s="8"/>
      <c r="D599">
        <v>30</v>
      </c>
      <c r="E599">
        <v>0</v>
      </c>
    </row>
    <row r="600" spans="1:5" ht="24">
      <c r="A600" s="5" t="s">
        <v>458</v>
      </c>
      <c r="B600" s="4">
        <v>7788479</v>
      </c>
      <c r="C600" s="8"/>
      <c r="D600">
        <v>0</v>
      </c>
      <c r="E600">
        <v>0</v>
      </c>
    </row>
    <row r="601" spans="1:5" ht="24">
      <c r="A601" s="5" t="s">
        <v>459</v>
      </c>
      <c r="B601" s="4">
        <v>7788613</v>
      </c>
      <c r="C601" s="8"/>
      <c r="D601">
        <v>0</v>
      </c>
      <c r="E601">
        <v>0</v>
      </c>
    </row>
    <row r="602" spans="1:5" ht="24">
      <c r="A602" s="5" t="s">
        <v>460</v>
      </c>
      <c r="B602" s="4">
        <v>7788614</v>
      </c>
      <c r="C602" s="8"/>
      <c r="D602">
        <v>385.714</v>
      </c>
      <c r="E602">
        <v>0</v>
      </c>
    </row>
    <row r="603" spans="1:5" ht="24">
      <c r="A603" s="5" t="s">
        <v>461</v>
      </c>
      <c r="B603" s="4">
        <v>7788615</v>
      </c>
      <c r="C603" s="8"/>
      <c r="D603">
        <v>1019.482</v>
      </c>
      <c r="E603">
        <v>0</v>
      </c>
    </row>
    <row r="604" spans="1:5" ht="24">
      <c r="A604" s="5" t="s">
        <v>462</v>
      </c>
      <c r="B604" s="4">
        <v>7788616</v>
      </c>
      <c r="C604" s="8"/>
      <c r="D604">
        <v>495</v>
      </c>
      <c r="E604">
        <v>0</v>
      </c>
    </row>
    <row r="605" spans="1:5" ht="24">
      <c r="A605" s="5" t="s">
        <v>463</v>
      </c>
      <c r="B605" s="4">
        <v>7788617</v>
      </c>
      <c r="C605" s="8"/>
      <c r="D605">
        <v>0</v>
      </c>
      <c r="E605">
        <v>0</v>
      </c>
    </row>
    <row r="606" spans="1:5" ht="24">
      <c r="A606" s="5" t="s">
        <v>464</v>
      </c>
      <c r="B606" s="4">
        <v>7788618</v>
      </c>
      <c r="C606" s="8"/>
      <c r="D606">
        <v>0</v>
      </c>
      <c r="E606">
        <v>0</v>
      </c>
    </row>
    <row r="607" spans="1:5" ht="24">
      <c r="A607" s="5" t="s">
        <v>465</v>
      </c>
      <c r="B607" s="4">
        <v>7788794</v>
      </c>
      <c r="C607" s="8"/>
      <c r="D607">
        <v>1380.461</v>
      </c>
      <c r="E607">
        <v>0</v>
      </c>
    </row>
    <row r="608" spans="1:5" ht="24">
      <c r="A608" s="5" t="s">
        <v>466</v>
      </c>
      <c r="B608" s="4">
        <v>7788795</v>
      </c>
      <c r="C608" s="8"/>
      <c r="D608">
        <v>0</v>
      </c>
      <c r="E608">
        <v>0</v>
      </c>
    </row>
    <row r="609" spans="1:5" ht="24">
      <c r="A609" s="5" t="s">
        <v>467</v>
      </c>
      <c r="B609" s="4">
        <v>7788797</v>
      </c>
      <c r="C609" s="8"/>
      <c r="D609">
        <v>0</v>
      </c>
      <c r="E609">
        <v>0</v>
      </c>
    </row>
    <row r="610" spans="1:5" ht="24">
      <c r="A610" s="5" t="s">
        <v>468</v>
      </c>
      <c r="B610" s="4">
        <v>7788847</v>
      </c>
      <c r="C610" s="8"/>
      <c r="D610">
        <v>100</v>
      </c>
      <c r="E610">
        <v>0</v>
      </c>
    </row>
    <row r="611" spans="1:5" ht="24">
      <c r="A611" s="5" t="s">
        <v>469</v>
      </c>
      <c r="B611" s="4">
        <v>7788848</v>
      </c>
      <c r="C611" s="8"/>
      <c r="D611">
        <v>100</v>
      </c>
      <c r="E611">
        <v>0</v>
      </c>
    </row>
    <row r="612" spans="1:5" ht="24">
      <c r="A612" s="5" t="s">
        <v>470</v>
      </c>
      <c r="B612" s="4">
        <v>7788849</v>
      </c>
      <c r="C612" s="8"/>
      <c r="D612">
        <v>100</v>
      </c>
      <c r="E612">
        <v>0</v>
      </c>
    </row>
    <row r="613" spans="1:5" ht="24">
      <c r="A613" s="5" t="s">
        <v>471</v>
      </c>
      <c r="B613" s="4">
        <v>7788850</v>
      </c>
      <c r="C613" s="8"/>
      <c r="D613">
        <v>100</v>
      </c>
      <c r="E613">
        <v>0</v>
      </c>
    </row>
    <row r="614" spans="1:5" ht="24">
      <c r="A614" s="5" t="s">
        <v>472</v>
      </c>
      <c r="B614" s="4">
        <v>7788851</v>
      </c>
      <c r="C614" s="8"/>
      <c r="D614">
        <v>30</v>
      </c>
      <c r="E614">
        <v>0</v>
      </c>
    </row>
    <row r="615" spans="1:5" ht="24">
      <c r="A615" s="5" t="s">
        <v>473</v>
      </c>
      <c r="B615" s="4">
        <v>7788852</v>
      </c>
      <c r="C615" s="8"/>
      <c r="D615">
        <v>30</v>
      </c>
      <c r="E615">
        <v>0</v>
      </c>
    </row>
    <row r="616" spans="1:5" ht="24">
      <c r="A616" s="5" t="s">
        <v>474</v>
      </c>
      <c r="B616" s="4">
        <v>7788853</v>
      </c>
      <c r="C616" s="8"/>
      <c r="D616">
        <v>30</v>
      </c>
      <c r="E616">
        <v>0</v>
      </c>
    </row>
    <row r="617" spans="1:5">
      <c r="A617" s="5" t="s">
        <v>475</v>
      </c>
      <c r="B617" s="4">
        <v>7788854</v>
      </c>
      <c r="C617" s="8"/>
      <c r="D617">
        <v>30</v>
      </c>
      <c r="E617">
        <v>0</v>
      </c>
    </row>
    <row r="618" spans="1:5" ht="24">
      <c r="A618" s="5" t="s">
        <v>476</v>
      </c>
      <c r="B618" s="4">
        <v>7788855</v>
      </c>
      <c r="C618" s="8"/>
      <c r="D618">
        <v>571.447</v>
      </c>
      <c r="E618">
        <v>0</v>
      </c>
    </row>
    <row r="619" spans="1:5" ht="24">
      <c r="A619" s="5" t="s">
        <v>477</v>
      </c>
      <c r="B619" s="4">
        <v>7788856</v>
      </c>
      <c r="C619" s="8"/>
      <c r="D619">
        <v>896.55</v>
      </c>
      <c r="E619">
        <v>0</v>
      </c>
    </row>
    <row r="620" spans="1:5" ht="24">
      <c r="A620" s="5" t="s">
        <v>478</v>
      </c>
      <c r="B620" s="4">
        <v>7788857</v>
      </c>
      <c r="C620" s="8"/>
      <c r="D620">
        <v>821.428</v>
      </c>
      <c r="E620">
        <v>0</v>
      </c>
    </row>
    <row r="621" spans="1:5" ht="24">
      <c r="A621" s="5" t="s">
        <v>479</v>
      </c>
      <c r="B621" s="4">
        <v>7788858</v>
      </c>
      <c r="C621" s="8"/>
      <c r="D621">
        <v>597.20000000000005</v>
      </c>
      <c r="E621">
        <v>0</v>
      </c>
    </row>
    <row r="622" spans="1:5" ht="24">
      <c r="A622" s="5" t="s">
        <v>480</v>
      </c>
      <c r="B622" s="4">
        <v>7788859</v>
      </c>
      <c r="C622" s="8"/>
      <c r="D622">
        <v>0</v>
      </c>
      <c r="E622">
        <v>0</v>
      </c>
    </row>
    <row r="623" spans="1:5" ht="24">
      <c r="A623" s="5" t="s">
        <v>481</v>
      </c>
      <c r="B623" s="4">
        <v>7789056</v>
      </c>
      <c r="C623" s="8"/>
      <c r="D623">
        <v>30</v>
      </c>
      <c r="E623">
        <v>0</v>
      </c>
    </row>
    <row r="624" spans="1:5" ht="24">
      <c r="A624" s="5" t="s">
        <v>482</v>
      </c>
      <c r="B624" s="4">
        <v>7789057</v>
      </c>
      <c r="C624" s="8"/>
      <c r="D624">
        <v>30</v>
      </c>
      <c r="E624">
        <v>0</v>
      </c>
    </row>
    <row r="625" spans="1:5" ht="24">
      <c r="A625" s="5" t="s">
        <v>483</v>
      </c>
      <c r="B625" s="4">
        <v>7789058</v>
      </c>
      <c r="C625" s="8"/>
      <c r="D625">
        <v>30</v>
      </c>
      <c r="E625">
        <v>0</v>
      </c>
    </row>
    <row r="626" spans="1:5" ht="24">
      <c r="A626" s="5" t="s">
        <v>484</v>
      </c>
      <c r="B626" s="43">
        <v>7789059</v>
      </c>
      <c r="D626">
        <v>30</v>
      </c>
      <c r="E626">
        <v>0</v>
      </c>
    </row>
    <row r="627" spans="1:5" ht="24">
      <c r="A627" s="5" t="s">
        <v>485</v>
      </c>
      <c r="B627" s="43">
        <v>7789060</v>
      </c>
      <c r="D627">
        <v>100</v>
      </c>
      <c r="E627">
        <v>0</v>
      </c>
    </row>
    <row r="628" spans="1:5" ht="24">
      <c r="A628" s="5" t="s">
        <v>486</v>
      </c>
      <c r="B628" s="43">
        <v>7789061</v>
      </c>
      <c r="D628">
        <v>100</v>
      </c>
      <c r="E628">
        <v>0</v>
      </c>
    </row>
    <row r="629" spans="1:5" ht="24">
      <c r="A629" s="5" t="s">
        <v>487</v>
      </c>
      <c r="B629" s="43">
        <v>7789062</v>
      </c>
      <c r="D629">
        <v>100</v>
      </c>
      <c r="E629">
        <v>0</v>
      </c>
    </row>
    <row r="630" spans="1:5" ht="24">
      <c r="A630" s="5" t="s">
        <v>488</v>
      </c>
      <c r="B630" s="43">
        <v>7789063</v>
      </c>
      <c r="D630">
        <v>100</v>
      </c>
      <c r="E630">
        <v>0</v>
      </c>
    </row>
    <row r="631" spans="1:5" ht="24">
      <c r="A631" s="5" t="s">
        <v>489</v>
      </c>
      <c r="B631" s="43">
        <v>7789064</v>
      </c>
      <c r="D631">
        <v>100</v>
      </c>
      <c r="E631">
        <v>0</v>
      </c>
    </row>
    <row r="632" spans="1:5" ht="24">
      <c r="A632" s="5" t="s">
        <v>490</v>
      </c>
      <c r="B632" s="43">
        <v>7789065</v>
      </c>
      <c r="D632">
        <v>106.31</v>
      </c>
      <c r="E632">
        <v>0</v>
      </c>
    </row>
    <row r="633" spans="1:5" ht="24">
      <c r="A633" s="5" t="s">
        <v>972</v>
      </c>
      <c r="B633" s="43">
        <v>7789066</v>
      </c>
      <c r="D633">
        <v>409.63799999999998</v>
      </c>
      <c r="E633">
        <v>0</v>
      </c>
    </row>
    <row r="634" spans="1:5" ht="24">
      <c r="A634" s="5" t="s">
        <v>491</v>
      </c>
      <c r="B634" s="43">
        <v>7789067</v>
      </c>
      <c r="D634">
        <v>499.02600000000001</v>
      </c>
      <c r="E634">
        <v>0</v>
      </c>
    </row>
    <row r="635" spans="1:5" ht="24">
      <c r="A635" s="5" t="s">
        <v>492</v>
      </c>
      <c r="B635" s="43">
        <v>7789068</v>
      </c>
      <c r="D635">
        <v>284.03100000000001</v>
      </c>
      <c r="E635">
        <v>0</v>
      </c>
    </row>
    <row r="636" spans="1:5" ht="24">
      <c r="A636" s="5" t="s">
        <v>493</v>
      </c>
      <c r="B636" s="43">
        <v>7789069</v>
      </c>
      <c r="D636">
        <v>346.858</v>
      </c>
      <c r="E636">
        <v>0</v>
      </c>
    </row>
    <row r="637" spans="1:5" ht="24">
      <c r="A637" s="5" t="s">
        <v>494</v>
      </c>
      <c r="B637" s="43">
        <v>7789070</v>
      </c>
      <c r="D637">
        <v>235.36</v>
      </c>
      <c r="E637">
        <v>0</v>
      </c>
    </row>
    <row r="638" spans="1:5" ht="24">
      <c r="A638" s="5" t="s">
        <v>495</v>
      </c>
      <c r="B638" s="43">
        <v>7789072</v>
      </c>
      <c r="D638">
        <v>30</v>
      </c>
      <c r="E638">
        <v>0</v>
      </c>
    </row>
    <row r="639" spans="1:5" ht="24">
      <c r="A639" s="5" t="s">
        <v>496</v>
      </c>
      <c r="B639" s="43">
        <v>7790498</v>
      </c>
      <c r="D639">
        <v>1397.615</v>
      </c>
      <c r="E639">
        <v>0</v>
      </c>
    </row>
    <row r="640" spans="1:5" ht="24">
      <c r="A640" s="5" t="s">
        <v>497</v>
      </c>
      <c r="B640" s="43">
        <v>7790499</v>
      </c>
      <c r="D640">
        <v>761.596</v>
      </c>
      <c r="E640">
        <v>0</v>
      </c>
    </row>
    <row r="641" spans="1:5" ht="24">
      <c r="A641" s="5" t="s">
        <v>498</v>
      </c>
      <c r="B641" s="43">
        <v>7790500</v>
      </c>
      <c r="D641">
        <v>1095.4680000000001</v>
      </c>
      <c r="E641">
        <v>0</v>
      </c>
    </row>
    <row r="642" spans="1:5" ht="24">
      <c r="A642" s="5" t="s">
        <v>499</v>
      </c>
      <c r="B642" s="43">
        <v>7790501</v>
      </c>
      <c r="D642">
        <v>1500.059</v>
      </c>
      <c r="E642">
        <v>0</v>
      </c>
    </row>
    <row r="643" spans="1:5" ht="24">
      <c r="A643" s="5" t="s">
        <v>500</v>
      </c>
      <c r="B643" s="43">
        <v>7790502</v>
      </c>
      <c r="D643">
        <v>0</v>
      </c>
      <c r="E643">
        <v>0</v>
      </c>
    </row>
    <row r="644" spans="1:5" ht="24">
      <c r="A644" s="5" t="s">
        <v>501</v>
      </c>
      <c r="B644" s="43">
        <v>7790507</v>
      </c>
      <c r="D644">
        <v>0</v>
      </c>
      <c r="E644">
        <v>0</v>
      </c>
    </row>
    <row r="645" spans="1:5" ht="24">
      <c r="A645" s="5" t="s">
        <v>502</v>
      </c>
      <c r="B645" s="43">
        <v>7790508</v>
      </c>
      <c r="D645">
        <v>0</v>
      </c>
      <c r="E645">
        <v>0</v>
      </c>
    </row>
    <row r="646" spans="1:5" ht="24">
      <c r="A646" s="5" t="s">
        <v>503</v>
      </c>
      <c r="B646" s="43">
        <v>7790509</v>
      </c>
      <c r="D646">
        <v>969.87900000000002</v>
      </c>
      <c r="E646">
        <v>0</v>
      </c>
    </row>
    <row r="647" spans="1:5" ht="24">
      <c r="A647" s="5" t="s">
        <v>504</v>
      </c>
      <c r="B647" s="43">
        <v>7790510</v>
      </c>
      <c r="D647">
        <v>0</v>
      </c>
      <c r="E647">
        <v>0</v>
      </c>
    </row>
    <row r="648" spans="1:5" ht="24">
      <c r="A648" s="5" t="s">
        <v>505</v>
      </c>
      <c r="B648" s="43">
        <v>7790511</v>
      </c>
      <c r="D648">
        <v>0</v>
      </c>
      <c r="E648">
        <v>0</v>
      </c>
    </row>
    <row r="649" spans="1:5" ht="24">
      <c r="A649" s="5" t="s">
        <v>506</v>
      </c>
      <c r="B649" s="43">
        <v>7790516</v>
      </c>
      <c r="D649">
        <v>564.88400000000001</v>
      </c>
      <c r="E649">
        <v>0</v>
      </c>
    </row>
    <row r="650" spans="1:5" ht="24">
      <c r="A650" s="5" t="s">
        <v>507</v>
      </c>
      <c r="B650" s="43">
        <v>7794633</v>
      </c>
      <c r="D650">
        <v>0</v>
      </c>
      <c r="E650">
        <v>0</v>
      </c>
    </row>
    <row r="651" spans="1:5" ht="24">
      <c r="A651" s="5" t="s">
        <v>508</v>
      </c>
      <c r="B651" s="43">
        <v>7794634</v>
      </c>
      <c r="D651">
        <v>0</v>
      </c>
      <c r="E651">
        <v>0</v>
      </c>
    </row>
    <row r="652" spans="1:5" ht="24">
      <c r="A652" s="5" t="s">
        <v>509</v>
      </c>
      <c r="B652" s="43">
        <v>7794635</v>
      </c>
      <c r="D652">
        <v>0</v>
      </c>
      <c r="E652">
        <v>0</v>
      </c>
    </row>
    <row r="653" spans="1:5" ht="24">
      <c r="A653" s="5" t="s">
        <v>510</v>
      </c>
      <c r="B653" s="43">
        <v>7794636</v>
      </c>
      <c r="D653">
        <v>0</v>
      </c>
      <c r="E653">
        <v>0</v>
      </c>
    </row>
    <row r="654" spans="1:5">
      <c r="A654" s="7" t="s">
        <v>526</v>
      </c>
      <c r="B654" s="43" t="s">
        <v>77</v>
      </c>
      <c r="D654">
        <v>12773.892593</v>
      </c>
      <c r="E654">
        <v>1493.6559999999999</v>
      </c>
    </row>
    <row r="655" spans="1:5">
      <c r="A655" s="7" t="s">
        <v>189</v>
      </c>
      <c r="B655" s="43" t="s">
        <v>77</v>
      </c>
      <c r="D655">
        <v>12773.892593</v>
      </c>
      <c r="E655">
        <v>1493.6559999999999</v>
      </c>
    </row>
    <row r="656" spans="1:5">
      <c r="A656" s="6" t="s">
        <v>190</v>
      </c>
      <c r="B656" s="43" t="s">
        <v>77</v>
      </c>
      <c r="D656">
        <v>2690.933301</v>
      </c>
      <c r="E656">
        <v>1486.123</v>
      </c>
    </row>
    <row r="657" spans="1:5">
      <c r="A657" s="5" t="s">
        <v>191</v>
      </c>
      <c r="B657" s="43" t="s">
        <v>77</v>
      </c>
      <c r="D657">
        <v>2690.933301</v>
      </c>
      <c r="E657">
        <v>1486.123</v>
      </c>
    </row>
    <row r="658" spans="1:5" ht="36">
      <c r="A658" s="5" t="s">
        <v>1305</v>
      </c>
      <c r="B658" s="43">
        <v>7796100</v>
      </c>
      <c r="D658">
        <v>71.004999999999995</v>
      </c>
      <c r="E658">
        <v>0</v>
      </c>
    </row>
    <row r="659" spans="1:5" ht="36">
      <c r="A659" s="5" t="s">
        <v>973</v>
      </c>
      <c r="B659" s="43">
        <v>7814038</v>
      </c>
      <c r="D659">
        <v>220.947</v>
      </c>
      <c r="E659">
        <v>0</v>
      </c>
    </row>
    <row r="660" spans="1:5" ht="24">
      <c r="A660" s="5" t="s">
        <v>974</v>
      </c>
      <c r="B660" s="43">
        <v>7814040</v>
      </c>
      <c r="D660">
        <v>178.74199999999999</v>
      </c>
      <c r="E660">
        <v>0</v>
      </c>
    </row>
    <row r="661" spans="1:5" ht="36">
      <c r="A661" s="5" t="s">
        <v>527</v>
      </c>
      <c r="B661" s="43">
        <v>7729816</v>
      </c>
      <c r="D661">
        <v>0</v>
      </c>
      <c r="E661">
        <v>0</v>
      </c>
    </row>
    <row r="662" spans="1:5" ht="24">
      <c r="A662" s="5" t="s">
        <v>528</v>
      </c>
      <c r="B662" s="43">
        <v>7729817</v>
      </c>
      <c r="D662">
        <v>0</v>
      </c>
      <c r="E662">
        <v>0</v>
      </c>
    </row>
    <row r="663" spans="1:5" ht="24">
      <c r="A663" s="5" t="s">
        <v>529</v>
      </c>
      <c r="B663" s="43">
        <v>7733281</v>
      </c>
      <c r="D663">
        <v>0</v>
      </c>
      <c r="E663">
        <v>0</v>
      </c>
    </row>
    <row r="664" spans="1:5" ht="24">
      <c r="A664" s="5" t="s">
        <v>530</v>
      </c>
      <c r="B664" s="43">
        <v>7733284</v>
      </c>
      <c r="D664">
        <v>0</v>
      </c>
      <c r="E664">
        <v>0</v>
      </c>
    </row>
    <row r="665" spans="1:5">
      <c r="A665" s="5" t="s">
        <v>531</v>
      </c>
      <c r="B665" s="43">
        <v>7759869</v>
      </c>
      <c r="D665">
        <v>0</v>
      </c>
      <c r="E665">
        <v>0</v>
      </c>
    </row>
    <row r="666" spans="1:5" ht="24">
      <c r="A666" s="5" t="s">
        <v>532</v>
      </c>
      <c r="B666" s="43">
        <v>7779356</v>
      </c>
      <c r="D666">
        <v>0</v>
      </c>
      <c r="E666">
        <v>0</v>
      </c>
    </row>
    <row r="667" spans="1:5" ht="24">
      <c r="A667" s="5" t="s">
        <v>975</v>
      </c>
      <c r="B667" s="43">
        <v>7792450</v>
      </c>
      <c r="D667">
        <v>0</v>
      </c>
      <c r="E667">
        <v>120.584</v>
      </c>
    </row>
    <row r="668" spans="1:5" ht="24">
      <c r="A668" s="5" t="s">
        <v>533</v>
      </c>
      <c r="B668" s="43">
        <v>7792451</v>
      </c>
      <c r="D668">
        <v>17.949300999999998</v>
      </c>
      <c r="E668">
        <v>489</v>
      </c>
    </row>
    <row r="669" spans="1:5" ht="24">
      <c r="A669" s="5" t="s">
        <v>976</v>
      </c>
      <c r="B669" s="43">
        <v>7803334</v>
      </c>
      <c r="D669">
        <v>0</v>
      </c>
      <c r="E669">
        <v>86.539000000000001</v>
      </c>
    </row>
    <row r="670" spans="1:5" ht="24">
      <c r="A670" s="5" t="s">
        <v>1398</v>
      </c>
      <c r="B670" s="43">
        <v>7803352</v>
      </c>
      <c r="D670">
        <v>0</v>
      </c>
      <c r="E670">
        <v>0</v>
      </c>
    </row>
    <row r="671" spans="1:5" ht="24">
      <c r="A671" s="5" t="s">
        <v>977</v>
      </c>
      <c r="B671" s="43">
        <v>7790503</v>
      </c>
      <c r="D671">
        <v>390.88499999999999</v>
      </c>
      <c r="E671">
        <v>0</v>
      </c>
    </row>
    <row r="672" spans="1:5" ht="24">
      <c r="A672" s="5" t="s">
        <v>534</v>
      </c>
      <c r="B672" s="43">
        <v>7790504</v>
      </c>
      <c r="D672">
        <v>0</v>
      </c>
      <c r="E672">
        <v>790</v>
      </c>
    </row>
    <row r="673" spans="1:5" ht="24">
      <c r="A673" s="5" t="s">
        <v>1399</v>
      </c>
      <c r="B673" s="43">
        <v>7790505</v>
      </c>
      <c r="D673">
        <v>0</v>
      </c>
      <c r="E673">
        <v>0</v>
      </c>
    </row>
    <row r="674" spans="1:5">
      <c r="A674" s="5" t="s">
        <v>1400</v>
      </c>
      <c r="B674" s="43">
        <v>7790506</v>
      </c>
      <c r="D674">
        <v>0</v>
      </c>
      <c r="E674">
        <v>0</v>
      </c>
    </row>
    <row r="675" spans="1:5" ht="24">
      <c r="A675" s="5" t="s">
        <v>1144</v>
      </c>
      <c r="B675" s="43">
        <v>7790512</v>
      </c>
      <c r="D675">
        <v>245.74299999999999</v>
      </c>
      <c r="E675">
        <v>0</v>
      </c>
    </row>
    <row r="676" spans="1:5" ht="24">
      <c r="A676" s="5" t="s">
        <v>1145</v>
      </c>
      <c r="B676" s="43">
        <v>7790513</v>
      </c>
      <c r="D676">
        <v>100</v>
      </c>
      <c r="E676">
        <v>0</v>
      </c>
    </row>
    <row r="677" spans="1:5" ht="24">
      <c r="A677" s="5" t="s">
        <v>1146</v>
      </c>
      <c r="B677" s="43">
        <v>7790514</v>
      </c>
      <c r="D677">
        <v>30</v>
      </c>
      <c r="E677">
        <v>0</v>
      </c>
    </row>
    <row r="678" spans="1:5" ht="24">
      <c r="A678" s="5" t="s">
        <v>978</v>
      </c>
      <c r="B678" s="43">
        <v>7825684</v>
      </c>
      <c r="D678">
        <v>1435.662</v>
      </c>
      <c r="E678">
        <v>0</v>
      </c>
    </row>
    <row r="679" spans="1:5" ht="24">
      <c r="A679" s="6" t="s">
        <v>169</v>
      </c>
      <c r="B679" s="43" t="s">
        <v>77</v>
      </c>
      <c r="D679">
        <v>10082.959292</v>
      </c>
      <c r="E679">
        <v>7.5330000000000004</v>
      </c>
    </row>
    <row r="680" spans="1:5" ht="24">
      <c r="A680" s="5" t="s">
        <v>170</v>
      </c>
      <c r="B680" s="43" t="s">
        <v>77</v>
      </c>
      <c r="D680">
        <v>10082.959292</v>
      </c>
      <c r="E680">
        <v>7.5330000000000004</v>
      </c>
    </row>
    <row r="681" spans="1:5" ht="24">
      <c r="A681" s="5" t="s">
        <v>1147</v>
      </c>
      <c r="B681" s="43">
        <v>7708299</v>
      </c>
      <c r="D681">
        <v>0</v>
      </c>
      <c r="E681">
        <v>0</v>
      </c>
    </row>
    <row r="682" spans="1:5" ht="24">
      <c r="A682" s="5" t="s">
        <v>1401</v>
      </c>
      <c r="B682" s="43">
        <v>7724314</v>
      </c>
      <c r="D682">
        <v>222.334</v>
      </c>
      <c r="E682">
        <v>0</v>
      </c>
    </row>
    <row r="683" spans="1:5" ht="24">
      <c r="A683" s="5" t="s">
        <v>979</v>
      </c>
      <c r="B683" s="43">
        <v>7754025</v>
      </c>
      <c r="D683">
        <v>261.26610799999997</v>
      </c>
      <c r="E683">
        <v>0</v>
      </c>
    </row>
    <row r="684" spans="1:5" ht="36">
      <c r="A684" s="5" t="s">
        <v>535</v>
      </c>
      <c r="B684" s="43">
        <v>7787108</v>
      </c>
      <c r="D684">
        <v>124.45099999999999</v>
      </c>
      <c r="E684">
        <v>0</v>
      </c>
    </row>
    <row r="685" spans="1:5" ht="24">
      <c r="A685" s="5" t="s">
        <v>536</v>
      </c>
      <c r="B685" s="43">
        <v>7792690</v>
      </c>
      <c r="D685">
        <v>68.087000000000003</v>
      </c>
      <c r="E685">
        <v>0</v>
      </c>
    </row>
    <row r="686" spans="1:5" ht="36">
      <c r="A686" s="5" t="s">
        <v>537</v>
      </c>
      <c r="B686" s="43">
        <v>7792691</v>
      </c>
      <c r="D686">
        <v>589.55899999999997</v>
      </c>
      <c r="E686">
        <v>0</v>
      </c>
    </row>
    <row r="687" spans="1:5" ht="36">
      <c r="A687" s="5" t="s">
        <v>1306</v>
      </c>
      <c r="B687" s="43">
        <v>7800774</v>
      </c>
      <c r="D687">
        <v>49.133431000000002</v>
      </c>
      <c r="E687">
        <v>0</v>
      </c>
    </row>
    <row r="688" spans="1:5" ht="36">
      <c r="A688" s="5" t="s">
        <v>980</v>
      </c>
      <c r="B688" s="43">
        <v>7801147</v>
      </c>
      <c r="D688">
        <v>113.012103</v>
      </c>
      <c r="E688">
        <v>0</v>
      </c>
    </row>
    <row r="689" spans="1:5" ht="36">
      <c r="A689" s="5" t="s">
        <v>538</v>
      </c>
      <c r="B689" s="43">
        <v>7802222</v>
      </c>
      <c r="D689">
        <v>532.82299999999998</v>
      </c>
      <c r="E689">
        <v>0</v>
      </c>
    </row>
    <row r="690" spans="1:5" ht="24">
      <c r="A690" s="5" t="s">
        <v>539</v>
      </c>
      <c r="B690" s="43">
        <v>7802223</v>
      </c>
      <c r="D690">
        <v>196.22399999999999</v>
      </c>
      <c r="E690">
        <v>0</v>
      </c>
    </row>
    <row r="691" spans="1:5" ht="36">
      <c r="A691" s="5" t="s">
        <v>540</v>
      </c>
      <c r="B691" s="43">
        <v>7802224</v>
      </c>
      <c r="D691">
        <v>230.482</v>
      </c>
      <c r="E691">
        <v>0</v>
      </c>
    </row>
    <row r="692" spans="1:5" ht="24">
      <c r="A692" s="5" t="s">
        <v>541</v>
      </c>
      <c r="B692" s="43">
        <v>7807211</v>
      </c>
      <c r="D692">
        <v>1630.711</v>
      </c>
      <c r="E692">
        <v>0</v>
      </c>
    </row>
    <row r="693" spans="1:5" ht="24">
      <c r="A693" s="5" t="s">
        <v>542</v>
      </c>
      <c r="B693" s="43">
        <v>7807212</v>
      </c>
      <c r="D693">
        <v>14.061999999999999</v>
      </c>
      <c r="E693">
        <v>0</v>
      </c>
    </row>
    <row r="694" spans="1:5" ht="24">
      <c r="A694" s="5" t="s">
        <v>981</v>
      </c>
      <c r="B694" s="43">
        <v>7810452</v>
      </c>
      <c r="D694">
        <v>415.2</v>
      </c>
      <c r="E694">
        <v>0</v>
      </c>
    </row>
    <row r="695" spans="1:5" ht="36">
      <c r="A695" s="5" t="s">
        <v>982</v>
      </c>
      <c r="B695" s="43">
        <v>7810453</v>
      </c>
      <c r="D695">
        <v>257.35939999999999</v>
      </c>
      <c r="E695">
        <v>0</v>
      </c>
    </row>
    <row r="696" spans="1:5" ht="24">
      <c r="A696" s="5" t="s">
        <v>983</v>
      </c>
      <c r="B696" s="43">
        <v>7810454</v>
      </c>
      <c r="D696">
        <v>481.85</v>
      </c>
      <c r="E696">
        <v>0</v>
      </c>
    </row>
    <row r="697" spans="1:5" ht="36">
      <c r="A697" s="5" t="s">
        <v>543</v>
      </c>
      <c r="B697" s="43">
        <v>7810455</v>
      </c>
      <c r="D697">
        <v>344.45</v>
      </c>
      <c r="E697">
        <v>0</v>
      </c>
    </row>
    <row r="698" spans="1:5" ht="24">
      <c r="A698" s="5" t="s">
        <v>544</v>
      </c>
      <c r="B698" s="43">
        <v>7810456</v>
      </c>
      <c r="D698">
        <v>184.005</v>
      </c>
      <c r="E698">
        <v>0</v>
      </c>
    </row>
    <row r="699" spans="1:5" ht="36">
      <c r="A699" s="5" t="s">
        <v>984</v>
      </c>
      <c r="B699" s="43">
        <v>7817502</v>
      </c>
      <c r="D699">
        <v>440.51724999999999</v>
      </c>
      <c r="E699">
        <v>0</v>
      </c>
    </row>
    <row r="700" spans="1:5" ht="36">
      <c r="A700" s="5" t="s">
        <v>1148</v>
      </c>
      <c r="B700" s="43">
        <v>7826929</v>
      </c>
      <c r="D700">
        <v>21.949000000000002</v>
      </c>
      <c r="E700">
        <v>0</v>
      </c>
    </row>
    <row r="701" spans="1:5" ht="24">
      <c r="A701" s="5" t="s">
        <v>1149</v>
      </c>
      <c r="B701" s="43">
        <v>7827113</v>
      </c>
      <c r="D701">
        <v>152.411</v>
      </c>
      <c r="E701">
        <v>0</v>
      </c>
    </row>
    <row r="702" spans="1:5" ht="24">
      <c r="A702" s="5" t="s">
        <v>1150</v>
      </c>
      <c r="B702" s="43">
        <v>7833372</v>
      </c>
      <c r="D702">
        <v>83.305000000000007</v>
      </c>
      <c r="E702">
        <v>0</v>
      </c>
    </row>
    <row r="703" spans="1:5" ht="24">
      <c r="A703" s="5" t="s">
        <v>545</v>
      </c>
      <c r="B703" s="43">
        <v>7744195</v>
      </c>
      <c r="D703">
        <v>0</v>
      </c>
      <c r="E703">
        <v>2.1930000000000001</v>
      </c>
    </row>
    <row r="704" spans="1:5">
      <c r="A704" s="5" t="s">
        <v>546</v>
      </c>
      <c r="B704" s="43">
        <v>7744197</v>
      </c>
      <c r="D704">
        <v>0</v>
      </c>
      <c r="E704">
        <v>5.34</v>
      </c>
    </row>
    <row r="705" spans="1:5">
      <c r="A705" s="5" t="s">
        <v>547</v>
      </c>
      <c r="B705" s="43">
        <v>7747145</v>
      </c>
      <c r="D705">
        <v>0</v>
      </c>
      <c r="E705">
        <v>0</v>
      </c>
    </row>
    <row r="706" spans="1:5" ht="36">
      <c r="A706" s="5" t="s">
        <v>548</v>
      </c>
      <c r="B706" s="43">
        <v>7776850</v>
      </c>
      <c r="D706">
        <v>0</v>
      </c>
      <c r="E706">
        <v>0</v>
      </c>
    </row>
    <row r="707" spans="1:5" ht="24">
      <c r="A707" s="5" t="s">
        <v>1307</v>
      </c>
      <c r="B707" s="43">
        <v>7833373</v>
      </c>
      <c r="D707">
        <v>300</v>
      </c>
      <c r="E707">
        <v>0</v>
      </c>
    </row>
    <row r="708" spans="1:5" ht="24">
      <c r="A708" s="5" t="s">
        <v>1402</v>
      </c>
      <c r="B708" s="43">
        <v>7792449</v>
      </c>
      <c r="D708">
        <v>0</v>
      </c>
      <c r="E708">
        <v>0</v>
      </c>
    </row>
    <row r="709" spans="1:5" ht="24">
      <c r="A709" s="5" t="s">
        <v>404</v>
      </c>
      <c r="B709" s="43">
        <v>7821277</v>
      </c>
      <c r="D709">
        <v>1142.797</v>
      </c>
      <c r="E709">
        <v>0</v>
      </c>
    </row>
    <row r="710" spans="1:5" ht="24">
      <c r="A710" s="5" t="s">
        <v>405</v>
      </c>
      <c r="B710" s="43">
        <v>7821278</v>
      </c>
      <c r="D710">
        <v>1324.354</v>
      </c>
      <c r="E710">
        <v>0</v>
      </c>
    </row>
    <row r="711" spans="1:5" ht="24">
      <c r="A711" s="5" t="s">
        <v>1403</v>
      </c>
      <c r="B711" s="43">
        <v>7838323</v>
      </c>
      <c r="D711">
        <v>902.61699999999996</v>
      </c>
      <c r="E711">
        <v>0</v>
      </c>
    </row>
    <row r="712" spans="1:5" ht="24">
      <c r="A712" s="41" t="s">
        <v>549</v>
      </c>
      <c r="B712" s="43" t="s">
        <v>77</v>
      </c>
      <c r="D712">
        <v>0</v>
      </c>
      <c r="E712">
        <v>4946.4433570000001</v>
      </c>
    </row>
    <row r="713" spans="1:5" ht="24">
      <c r="A713" s="6" t="s">
        <v>550</v>
      </c>
      <c r="B713" s="43" t="s">
        <v>77</v>
      </c>
      <c r="D713">
        <v>0</v>
      </c>
      <c r="E713">
        <v>4946.4433570000001</v>
      </c>
    </row>
    <row r="714" spans="1:5" ht="24">
      <c r="A714" s="5" t="s">
        <v>551</v>
      </c>
      <c r="B714" s="43" t="s">
        <v>77</v>
      </c>
      <c r="D714">
        <v>0</v>
      </c>
      <c r="E714">
        <v>4946.4433570000001</v>
      </c>
    </row>
    <row r="715" spans="1:5" ht="24">
      <c r="A715" s="5" t="s">
        <v>94</v>
      </c>
      <c r="B715" s="43">
        <v>7575168</v>
      </c>
      <c r="D715">
        <v>0</v>
      </c>
      <c r="E715">
        <v>0</v>
      </c>
    </row>
    <row r="716" spans="1:5" ht="24">
      <c r="A716" s="5" t="s">
        <v>101</v>
      </c>
      <c r="B716" s="43">
        <v>7602805</v>
      </c>
      <c r="D716">
        <v>0</v>
      </c>
      <c r="E716">
        <v>4175.8536910000003</v>
      </c>
    </row>
    <row r="717" spans="1:5" ht="24">
      <c r="A717" s="5" t="s">
        <v>106</v>
      </c>
      <c r="B717" s="43">
        <v>7634851</v>
      </c>
      <c r="D717">
        <v>0</v>
      </c>
      <c r="E717">
        <v>168.147333</v>
      </c>
    </row>
    <row r="718" spans="1:5" ht="24">
      <c r="A718" s="5" t="s">
        <v>552</v>
      </c>
      <c r="B718" s="43">
        <v>7634852</v>
      </c>
      <c r="D718">
        <v>0</v>
      </c>
      <c r="E718">
        <v>162.19999999999999</v>
      </c>
    </row>
    <row r="719" spans="1:5" ht="24">
      <c r="A719" s="5" t="s">
        <v>553</v>
      </c>
      <c r="B719" s="43">
        <v>7634853</v>
      </c>
      <c r="D719">
        <v>0</v>
      </c>
      <c r="E719">
        <v>35</v>
      </c>
    </row>
    <row r="720" spans="1:5" ht="24">
      <c r="A720" s="5" t="s">
        <v>107</v>
      </c>
      <c r="B720" s="43">
        <v>7634855</v>
      </c>
      <c r="D720">
        <v>0</v>
      </c>
      <c r="E720">
        <v>129.28200000000001</v>
      </c>
    </row>
    <row r="721" spans="1:5" ht="36">
      <c r="A721" s="5" t="s">
        <v>1037</v>
      </c>
      <c r="B721" s="43">
        <v>7654823</v>
      </c>
      <c r="D721">
        <v>0</v>
      </c>
      <c r="E721">
        <v>0</v>
      </c>
    </row>
    <row r="722" spans="1:5" ht="24">
      <c r="A722" s="5" t="s">
        <v>1038</v>
      </c>
      <c r="B722" s="43">
        <v>7654935</v>
      </c>
      <c r="D722">
        <v>0</v>
      </c>
      <c r="E722">
        <v>0</v>
      </c>
    </row>
    <row r="723" spans="1:5" ht="24">
      <c r="A723" s="5" t="s">
        <v>1039</v>
      </c>
      <c r="B723" s="43">
        <v>7654936</v>
      </c>
      <c r="D723">
        <v>0</v>
      </c>
      <c r="E723">
        <v>0</v>
      </c>
    </row>
    <row r="724" spans="1:5" ht="24">
      <c r="A724" s="5" t="s">
        <v>1040</v>
      </c>
      <c r="B724" s="43">
        <v>7654937</v>
      </c>
      <c r="D724">
        <v>0</v>
      </c>
      <c r="E724">
        <v>0</v>
      </c>
    </row>
    <row r="725" spans="1:5" ht="24">
      <c r="A725" s="5" t="s">
        <v>560</v>
      </c>
      <c r="B725" s="43">
        <v>7654938</v>
      </c>
      <c r="D725">
        <v>0</v>
      </c>
      <c r="E725">
        <v>0</v>
      </c>
    </row>
    <row r="726" spans="1:5" ht="24">
      <c r="A726" s="5" t="s">
        <v>562</v>
      </c>
      <c r="B726" s="43">
        <v>7655601</v>
      </c>
      <c r="D726">
        <v>0</v>
      </c>
      <c r="E726">
        <v>0</v>
      </c>
    </row>
    <row r="727" spans="1:5" ht="24">
      <c r="A727" s="5" t="s">
        <v>1041</v>
      </c>
      <c r="B727" s="43">
        <v>7655602</v>
      </c>
      <c r="D727">
        <v>0</v>
      </c>
      <c r="E727">
        <v>0</v>
      </c>
    </row>
    <row r="728" spans="1:5" ht="24">
      <c r="A728" s="5" t="s">
        <v>1042</v>
      </c>
      <c r="B728" s="43">
        <v>7655603</v>
      </c>
      <c r="D728">
        <v>0</v>
      </c>
      <c r="E728">
        <v>0</v>
      </c>
    </row>
    <row r="729" spans="1:5" ht="24">
      <c r="A729" s="5" t="s">
        <v>1043</v>
      </c>
      <c r="B729" s="43">
        <v>7655604</v>
      </c>
      <c r="D729">
        <v>0</v>
      </c>
      <c r="E729">
        <v>0</v>
      </c>
    </row>
    <row r="730" spans="1:5" ht="24">
      <c r="A730" s="5" t="s">
        <v>1044</v>
      </c>
      <c r="B730" s="43">
        <v>7655605</v>
      </c>
      <c r="D730">
        <v>0</v>
      </c>
      <c r="E730">
        <v>0</v>
      </c>
    </row>
    <row r="731" spans="1:5" ht="24">
      <c r="A731" s="5" t="s">
        <v>1045</v>
      </c>
      <c r="B731" s="43">
        <v>7655835</v>
      </c>
      <c r="D731">
        <v>0</v>
      </c>
      <c r="E731">
        <v>0</v>
      </c>
    </row>
    <row r="732" spans="1:5" ht="24">
      <c r="A732" s="5" t="s">
        <v>1046</v>
      </c>
      <c r="B732" s="43">
        <v>7655836</v>
      </c>
      <c r="D732">
        <v>0</v>
      </c>
      <c r="E732">
        <v>0</v>
      </c>
    </row>
    <row r="733" spans="1:5" ht="24">
      <c r="A733" s="5" t="s">
        <v>1047</v>
      </c>
      <c r="B733" s="43">
        <v>7655837</v>
      </c>
      <c r="D733">
        <v>0</v>
      </c>
      <c r="E733">
        <v>0</v>
      </c>
    </row>
    <row r="734" spans="1:5" ht="36">
      <c r="A734" s="5" t="s">
        <v>1048</v>
      </c>
      <c r="B734" s="43">
        <v>7655838</v>
      </c>
      <c r="D734">
        <v>0</v>
      </c>
      <c r="E734">
        <v>0</v>
      </c>
    </row>
    <row r="735" spans="1:5" ht="24">
      <c r="A735" s="5" t="s">
        <v>1049</v>
      </c>
      <c r="B735" s="43">
        <v>7678858</v>
      </c>
      <c r="D735">
        <v>0</v>
      </c>
      <c r="E735">
        <v>0</v>
      </c>
    </row>
    <row r="736" spans="1:5" ht="36">
      <c r="A736" s="5" t="s">
        <v>554</v>
      </c>
      <c r="B736" s="43">
        <v>7678860</v>
      </c>
      <c r="D736">
        <v>0</v>
      </c>
      <c r="E736">
        <v>96.898332999999994</v>
      </c>
    </row>
    <row r="737" spans="1:5" ht="24">
      <c r="A737" s="5" t="s">
        <v>1050</v>
      </c>
      <c r="B737" s="43">
        <v>7743808</v>
      </c>
      <c r="D737">
        <v>0</v>
      </c>
      <c r="E737">
        <v>0</v>
      </c>
    </row>
    <row r="738" spans="1:5" ht="24">
      <c r="A738" s="5" t="s">
        <v>1051</v>
      </c>
      <c r="B738" s="43">
        <v>7743809</v>
      </c>
      <c r="D738">
        <v>0</v>
      </c>
      <c r="E738">
        <v>0</v>
      </c>
    </row>
    <row r="739" spans="1:5" ht="36">
      <c r="A739" s="5" t="s">
        <v>119</v>
      </c>
      <c r="B739" s="43">
        <v>7746716</v>
      </c>
      <c r="D739">
        <v>0</v>
      </c>
      <c r="E739">
        <v>0</v>
      </c>
    </row>
    <row r="740" spans="1:5" ht="24">
      <c r="A740" s="5" t="s">
        <v>1052</v>
      </c>
      <c r="B740" s="43">
        <v>7746717</v>
      </c>
      <c r="D740">
        <v>0</v>
      </c>
      <c r="E740">
        <v>0</v>
      </c>
    </row>
    <row r="741" spans="1:5" ht="24">
      <c r="A741" s="5" t="s">
        <v>563</v>
      </c>
      <c r="B741" s="43">
        <v>7747123</v>
      </c>
      <c r="D741">
        <v>0</v>
      </c>
      <c r="E741">
        <v>179.06200000000001</v>
      </c>
    </row>
    <row r="742" spans="1:5" ht="24">
      <c r="A742" s="5" t="s">
        <v>564</v>
      </c>
      <c r="B742" s="43">
        <v>7747134</v>
      </c>
      <c r="D742">
        <v>0</v>
      </c>
      <c r="E742">
        <v>0</v>
      </c>
    </row>
    <row r="743" spans="1:5" ht="24">
      <c r="A743" s="5" t="s">
        <v>565</v>
      </c>
      <c r="B743" s="43">
        <v>7747135</v>
      </c>
      <c r="D743">
        <v>0</v>
      </c>
      <c r="E743">
        <v>0</v>
      </c>
    </row>
    <row r="744" spans="1:5" ht="24">
      <c r="A744" s="5" t="s">
        <v>566</v>
      </c>
      <c r="B744" s="43">
        <v>7747136</v>
      </c>
      <c r="D744">
        <v>0</v>
      </c>
      <c r="E744">
        <v>0</v>
      </c>
    </row>
    <row r="745" spans="1:5" ht="24">
      <c r="A745" s="5" t="s">
        <v>1053</v>
      </c>
      <c r="B745" s="43">
        <v>7747702</v>
      </c>
      <c r="D745">
        <v>0</v>
      </c>
      <c r="E745">
        <v>0</v>
      </c>
    </row>
    <row r="746" spans="1:5">
      <c r="A746" s="41" t="s">
        <v>555</v>
      </c>
      <c r="B746" s="43" t="s">
        <v>77</v>
      </c>
      <c r="D746">
        <v>17924.741000000002</v>
      </c>
      <c r="E746">
        <v>28689.895967</v>
      </c>
    </row>
    <row r="747" spans="1:5" ht="24">
      <c r="A747" s="7" t="s">
        <v>556</v>
      </c>
      <c r="B747" s="43" t="s">
        <v>77</v>
      </c>
      <c r="D747">
        <v>17924.741000000002</v>
      </c>
      <c r="E747">
        <v>28689.895967</v>
      </c>
    </row>
    <row r="748" spans="1:5">
      <c r="A748" s="42" t="s">
        <v>1151</v>
      </c>
      <c r="B748" s="43" t="s">
        <v>77</v>
      </c>
      <c r="D748">
        <v>0</v>
      </c>
      <c r="E748">
        <v>63.829000000000001</v>
      </c>
    </row>
    <row r="749" spans="1:5" ht="24">
      <c r="A749" s="6" t="s">
        <v>557</v>
      </c>
      <c r="B749" s="43" t="s">
        <v>77</v>
      </c>
      <c r="D749">
        <v>0</v>
      </c>
      <c r="E749">
        <v>63.829000000000001</v>
      </c>
    </row>
    <row r="750" spans="1:5" ht="24">
      <c r="A750" s="5" t="s">
        <v>558</v>
      </c>
      <c r="B750" s="43" t="s">
        <v>77</v>
      </c>
      <c r="D750">
        <v>0</v>
      </c>
      <c r="E750">
        <v>63.829000000000001</v>
      </c>
    </row>
    <row r="751" spans="1:5" ht="24">
      <c r="A751" s="5" t="s">
        <v>1152</v>
      </c>
      <c r="B751" s="43">
        <v>7820852</v>
      </c>
      <c r="D751">
        <v>0</v>
      </c>
      <c r="E751">
        <v>16.858000000000001</v>
      </c>
    </row>
    <row r="752" spans="1:5" ht="24">
      <c r="A752" s="5" t="s">
        <v>1153</v>
      </c>
      <c r="B752" s="43">
        <v>7820853</v>
      </c>
      <c r="D752">
        <v>0</v>
      </c>
      <c r="E752">
        <v>13.109</v>
      </c>
    </row>
    <row r="753" spans="1:5" ht="24">
      <c r="A753" s="5" t="s">
        <v>1154</v>
      </c>
      <c r="B753" s="43">
        <v>7820854</v>
      </c>
      <c r="D753">
        <v>0</v>
      </c>
      <c r="E753">
        <v>16.925999999999998</v>
      </c>
    </row>
    <row r="754" spans="1:5" ht="24">
      <c r="A754" s="5" t="s">
        <v>1155</v>
      </c>
      <c r="B754" s="43">
        <v>7820855</v>
      </c>
      <c r="D754">
        <v>0</v>
      </c>
      <c r="E754">
        <v>16.936</v>
      </c>
    </row>
    <row r="755" spans="1:5">
      <c r="A755" s="42" t="s">
        <v>559</v>
      </c>
      <c r="B755" s="43" t="s">
        <v>77</v>
      </c>
      <c r="D755">
        <v>17924.741000000002</v>
      </c>
      <c r="E755">
        <v>28626.066966999999</v>
      </c>
    </row>
    <row r="756" spans="1:5" ht="24">
      <c r="A756" s="6" t="s">
        <v>557</v>
      </c>
      <c r="B756" s="43" t="s">
        <v>77</v>
      </c>
      <c r="D756">
        <v>17924.741000000002</v>
      </c>
      <c r="E756">
        <v>28626.066966999999</v>
      </c>
    </row>
    <row r="757" spans="1:5" ht="24">
      <c r="A757" s="5" t="s">
        <v>558</v>
      </c>
      <c r="B757" s="43" t="s">
        <v>77</v>
      </c>
      <c r="D757">
        <v>17924.741000000002</v>
      </c>
      <c r="E757">
        <v>28626.066966999999</v>
      </c>
    </row>
    <row r="758" spans="1:5" ht="36">
      <c r="A758" s="5" t="s">
        <v>84</v>
      </c>
      <c r="B758" s="43">
        <v>7441500</v>
      </c>
      <c r="D758">
        <v>17924.741000000002</v>
      </c>
      <c r="E758">
        <v>0</v>
      </c>
    </row>
    <row r="759" spans="1:5" ht="36">
      <c r="A759" s="5" t="s">
        <v>89</v>
      </c>
      <c r="B759" s="43">
        <v>7555168</v>
      </c>
      <c r="D759">
        <v>0</v>
      </c>
      <c r="E759">
        <v>595.79471999999998</v>
      </c>
    </row>
    <row r="760" spans="1:5" ht="24">
      <c r="A760" s="5" t="s">
        <v>94</v>
      </c>
      <c r="B760" s="43">
        <v>7575168</v>
      </c>
      <c r="D760">
        <v>0</v>
      </c>
      <c r="E760">
        <v>0</v>
      </c>
    </row>
    <row r="761" spans="1:5" ht="24">
      <c r="A761" s="5" t="s">
        <v>96</v>
      </c>
      <c r="B761" s="43">
        <v>7595035</v>
      </c>
      <c r="D761">
        <v>0</v>
      </c>
      <c r="E761">
        <v>0</v>
      </c>
    </row>
    <row r="762" spans="1:5" ht="24">
      <c r="A762" s="5" t="s">
        <v>101</v>
      </c>
      <c r="B762" s="43">
        <v>7602805</v>
      </c>
      <c r="D762">
        <v>0</v>
      </c>
      <c r="E762">
        <v>23663.170913000002</v>
      </c>
    </row>
    <row r="763" spans="1:5" ht="24">
      <c r="A763" s="5" t="s">
        <v>106</v>
      </c>
      <c r="B763" s="43">
        <v>7634851</v>
      </c>
      <c r="D763">
        <v>0</v>
      </c>
      <c r="E763">
        <v>140.23566700000001</v>
      </c>
    </row>
    <row r="764" spans="1:5" ht="24">
      <c r="A764" s="5" t="s">
        <v>552</v>
      </c>
      <c r="B764" s="43">
        <v>7634852</v>
      </c>
      <c r="D764">
        <v>0</v>
      </c>
      <c r="E764">
        <v>1267.2429999999999</v>
      </c>
    </row>
    <row r="765" spans="1:5" ht="24">
      <c r="A765" s="5" t="s">
        <v>553</v>
      </c>
      <c r="B765" s="43">
        <v>7634853</v>
      </c>
      <c r="D765">
        <v>0</v>
      </c>
      <c r="E765">
        <v>198.249</v>
      </c>
    </row>
    <row r="766" spans="1:5" ht="24">
      <c r="A766" s="5" t="s">
        <v>107</v>
      </c>
      <c r="B766" s="43">
        <v>7634855</v>
      </c>
      <c r="D766">
        <v>0</v>
      </c>
      <c r="E766">
        <v>537.072</v>
      </c>
    </row>
    <row r="767" spans="1:5" ht="24">
      <c r="A767" s="5" t="s">
        <v>110</v>
      </c>
      <c r="B767" s="43">
        <v>7649151</v>
      </c>
      <c r="D767">
        <v>0</v>
      </c>
      <c r="E767">
        <v>0</v>
      </c>
    </row>
    <row r="768" spans="1:5" ht="36">
      <c r="A768" s="5" t="s">
        <v>1037</v>
      </c>
      <c r="B768" s="43">
        <v>7654823</v>
      </c>
      <c r="D768">
        <v>0</v>
      </c>
      <c r="E768">
        <v>0</v>
      </c>
    </row>
    <row r="769" spans="1:5" ht="24">
      <c r="A769" s="5" t="s">
        <v>1038</v>
      </c>
      <c r="B769" s="43">
        <v>7654935</v>
      </c>
      <c r="D769">
        <v>0</v>
      </c>
      <c r="E769">
        <v>0</v>
      </c>
    </row>
    <row r="770" spans="1:5" ht="24">
      <c r="A770" s="5" t="s">
        <v>1039</v>
      </c>
      <c r="B770" s="43">
        <v>7654936</v>
      </c>
      <c r="D770">
        <v>0</v>
      </c>
      <c r="E770">
        <v>0</v>
      </c>
    </row>
    <row r="771" spans="1:5" ht="24">
      <c r="A771" s="5" t="s">
        <v>1040</v>
      </c>
      <c r="B771" s="43">
        <v>7654937</v>
      </c>
      <c r="D771">
        <v>0</v>
      </c>
      <c r="E771">
        <v>0</v>
      </c>
    </row>
    <row r="772" spans="1:5" ht="24">
      <c r="A772" s="5" t="s">
        <v>560</v>
      </c>
      <c r="B772" s="43">
        <v>7654938</v>
      </c>
      <c r="D772">
        <v>0</v>
      </c>
      <c r="E772">
        <v>98.581000000000003</v>
      </c>
    </row>
    <row r="773" spans="1:5" ht="24">
      <c r="A773" s="5" t="s">
        <v>561</v>
      </c>
      <c r="B773" s="43">
        <v>7655600</v>
      </c>
      <c r="D773">
        <v>0</v>
      </c>
      <c r="E773">
        <v>71.667000000000002</v>
      </c>
    </row>
    <row r="774" spans="1:5" ht="24">
      <c r="A774" s="5" t="s">
        <v>562</v>
      </c>
      <c r="B774" s="43">
        <v>7655601</v>
      </c>
      <c r="D774">
        <v>0</v>
      </c>
      <c r="E774">
        <v>0</v>
      </c>
    </row>
    <row r="775" spans="1:5" ht="24">
      <c r="A775" s="5" t="s">
        <v>1041</v>
      </c>
      <c r="B775" s="43">
        <v>7655602</v>
      </c>
      <c r="D775">
        <v>0</v>
      </c>
      <c r="E775">
        <v>0</v>
      </c>
    </row>
    <row r="776" spans="1:5" ht="24">
      <c r="A776" s="5" t="s">
        <v>1042</v>
      </c>
      <c r="B776" s="43">
        <v>7655603</v>
      </c>
      <c r="D776">
        <v>0</v>
      </c>
      <c r="E776">
        <v>0</v>
      </c>
    </row>
    <row r="777" spans="1:5" ht="24">
      <c r="A777" s="5" t="s">
        <v>1043</v>
      </c>
      <c r="B777" s="43">
        <v>7655604</v>
      </c>
      <c r="D777">
        <v>0</v>
      </c>
      <c r="E777">
        <v>0</v>
      </c>
    </row>
    <row r="778" spans="1:5" ht="24">
      <c r="A778" s="5" t="s">
        <v>1044</v>
      </c>
      <c r="B778" s="43">
        <v>7655605</v>
      </c>
      <c r="D778">
        <v>0</v>
      </c>
      <c r="E778">
        <v>0</v>
      </c>
    </row>
    <row r="779" spans="1:5" ht="24">
      <c r="A779" s="5" t="s">
        <v>1045</v>
      </c>
      <c r="B779" s="43">
        <v>7655835</v>
      </c>
      <c r="D779">
        <v>0</v>
      </c>
      <c r="E779">
        <v>7.4139999999999997</v>
      </c>
    </row>
    <row r="780" spans="1:5" ht="24">
      <c r="A780" s="5" t="s">
        <v>1046</v>
      </c>
      <c r="B780" s="43">
        <v>7655836</v>
      </c>
      <c r="D780">
        <v>0</v>
      </c>
      <c r="E780">
        <v>14.875</v>
      </c>
    </row>
    <row r="781" spans="1:5" ht="24">
      <c r="A781" s="5" t="s">
        <v>1047</v>
      </c>
      <c r="B781" s="43">
        <v>7655837</v>
      </c>
      <c r="D781">
        <v>0</v>
      </c>
      <c r="E781">
        <v>0</v>
      </c>
    </row>
    <row r="782" spans="1:5" ht="36">
      <c r="A782" s="5" t="s">
        <v>1048</v>
      </c>
      <c r="B782" s="43">
        <v>7655838</v>
      </c>
      <c r="D782">
        <v>0</v>
      </c>
      <c r="E782">
        <v>9.4260000000000002</v>
      </c>
    </row>
    <row r="783" spans="1:5" ht="24">
      <c r="A783" s="5" t="s">
        <v>1156</v>
      </c>
      <c r="B783" s="43">
        <v>7667255</v>
      </c>
      <c r="D783">
        <v>0</v>
      </c>
      <c r="E783">
        <v>6.0389999999999997</v>
      </c>
    </row>
    <row r="784" spans="1:5" ht="24">
      <c r="A784" s="5" t="s">
        <v>1157</v>
      </c>
      <c r="B784" s="43">
        <v>7667256</v>
      </c>
      <c r="D784">
        <v>0</v>
      </c>
      <c r="E784">
        <v>6.6879999999999997</v>
      </c>
    </row>
    <row r="785" spans="1:5" ht="24">
      <c r="A785" s="5" t="s">
        <v>1158</v>
      </c>
      <c r="B785" s="43">
        <v>7667257</v>
      </c>
      <c r="D785">
        <v>0</v>
      </c>
      <c r="E785">
        <v>7.3</v>
      </c>
    </row>
    <row r="786" spans="1:5" ht="24">
      <c r="A786" s="5" t="s">
        <v>1049</v>
      </c>
      <c r="B786" s="43">
        <v>7678858</v>
      </c>
      <c r="D786">
        <v>0</v>
      </c>
      <c r="E786">
        <v>0</v>
      </c>
    </row>
    <row r="787" spans="1:5" ht="36">
      <c r="A787" s="5" t="s">
        <v>554</v>
      </c>
      <c r="B787" s="43">
        <v>7678860</v>
      </c>
      <c r="D787">
        <v>0</v>
      </c>
      <c r="E787">
        <v>773.18666700000006</v>
      </c>
    </row>
    <row r="788" spans="1:5" ht="24">
      <c r="A788" s="5" t="s">
        <v>1050</v>
      </c>
      <c r="B788" s="43">
        <v>7743808</v>
      </c>
      <c r="D788">
        <v>0</v>
      </c>
      <c r="E788">
        <v>0</v>
      </c>
    </row>
    <row r="789" spans="1:5" ht="24">
      <c r="A789" s="5" t="s">
        <v>1051</v>
      </c>
      <c r="B789" s="43">
        <v>7743809</v>
      </c>
      <c r="D789">
        <v>0</v>
      </c>
      <c r="E789">
        <v>0</v>
      </c>
    </row>
    <row r="790" spans="1:5" ht="36">
      <c r="A790" s="5" t="s">
        <v>119</v>
      </c>
      <c r="B790" s="43">
        <v>7746716</v>
      </c>
      <c r="D790">
        <v>0</v>
      </c>
      <c r="E790">
        <v>0</v>
      </c>
    </row>
    <row r="791" spans="1:5" ht="24">
      <c r="A791" s="5" t="s">
        <v>1052</v>
      </c>
      <c r="B791" s="43">
        <v>7746717</v>
      </c>
      <c r="D791">
        <v>0</v>
      </c>
      <c r="E791">
        <v>0</v>
      </c>
    </row>
    <row r="792" spans="1:5" ht="24">
      <c r="A792" s="5" t="s">
        <v>563</v>
      </c>
      <c r="B792" s="43">
        <v>7747123</v>
      </c>
      <c r="D792">
        <v>0</v>
      </c>
      <c r="E792">
        <v>1222.521</v>
      </c>
    </row>
    <row r="793" spans="1:5" ht="24">
      <c r="A793" s="5" t="s">
        <v>564</v>
      </c>
      <c r="B793" s="43">
        <v>7747134</v>
      </c>
      <c r="D793">
        <v>0</v>
      </c>
      <c r="E793">
        <v>1.649</v>
      </c>
    </row>
    <row r="794" spans="1:5" ht="24">
      <c r="A794" s="5" t="s">
        <v>565</v>
      </c>
      <c r="B794" s="43">
        <v>7747135</v>
      </c>
      <c r="D794">
        <v>0</v>
      </c>
      <c r="E794">
        <v>2.7250000000000001</v>
      </c>
    </row>
    <row r="795" spans="1:5" ht="24">
      <c r="A795" s="5" t="s">
        <v>566</v>
      </c>
      <c r="B795" s="43">
        <v>7747136</v>
      </c>
      <c r="D795">
        <v>0</v>
      </c>
      <c r="E795">
        <v>2.23</v>
      </c>
    </row>
    <row r="796" spans="1:5" ht="24">
      <c r="A796" s="5" t="s">
        <v>1053</v>
      </c>
      <c r="B796" s="43">
        <v>7747702</v>
      </c>
      <c r="D796">
        <v>0</v>
      </c>
      <c r="E796">
        <v>0</v>
      </c>
    </row>
    <row r="797" spans="1:5" ht="24">
      <c r="A797" s="42" t="s">
        <v>1404</v>
      </c>
      <c r="B797" s="43" t="s">
        <v>77</v>
      </c>
      <c r="D797">
        <v>0</v>
      </c>
      <c r="E797">
        <v>0</v>
      </c>
    </row>
    <row r="798" spans="1:5" ht="24">
      <c r="A798" s="6" t="s">
        <v>557</v>
      </c>
      <c r="B798" s="43" t="s">
        <v>77</v>
      </c>
      <c r="D798">
        <v>0</v>
      </c>
      <c r="E798">
        <v>0</v>
      </c>
    </row>
    <row r="799" spans="1:5" ht="24">
      <c r="A799" s="5" t="s">
        <v>558</v>
      </c>
      <c r="B799" t="s">
        <v>77</v>
      </c>
      <c r="D799">
        <v>0</v>
      </c>
      <c r="E799">
        <v>0</v>
      </c>
    </row>
    <row r="800" spans="1:5" ht="24">
      <c r="A800" s="5" t="s">
        <v>142</v>
      </c>
      <c r="B800" s="43">
        <v>7627047</v>
      </c>
      <c r="D800">
        <v>0</v>
      </c>
      <c r="E800">
        <v>0</v>
      </c>
    </row>
    <row r="801" spans="1:5">
      <c r="A801" s="41" t="s">
        <v>567</v>
      </c>
      <c r="B801" t="s">
        <v>77</v>
      </c>
      <c r="D801">
        <v>3951.129199</v>
      </c>
      <c r="E801">
        <v>10340.711541000001</v>
      </c>
    </row>
    <row r="802" spans="1:5">
      <c r="A802" s="6" t="s">
        <v>568</v>
      </c>
      <c r="B802" s="43" t="s">
        <v>77</v>
      </c>
      <c r="D802">
        <v>0</v>
      </c>
      <c r="E802">
        <v>10251.129000000001</v>
      </c>
    </row>
    <row r="803" spans="1:5">
      <c r="A803" s="5" t="s">
        <v>569</v>
      </c>
      <c r="B803" s="43" t="s">
        <v>77</v>
      </c>
      <c r="D803">
        <v>0</v>
      </c>
      <c r="E803">
        <v>10251.129000000001</v>
      </c>
    </row>
    <row r="804" spans="1:5" ht="36">
      <c r="A804" s="5" t="s">
        <v>570</v>
      </c>
      <c r="B804" s="43">
        <v>7806612</v>
      </c>
      <c r="D804">
        <v>0</v>
      </c>
      <c r="E804">
        <v>9557.9140000000007</v>
      </c>
    </row>
    <row r="805" spans="1:5" ht="36">
      <c r="A805" s="5" t="s">
        <v>571</v>
      </c>
      <c r="B805" s="43">
        <v>7807337</v>
      </c>
      <c r="D805">
        <v>0</v>
      </c>
      <c r="E805">
        <v>693.21500000000003</v>
      </c>
    </row>
    <row r="806" spans="1:5">
      <c r="A806" s="6" t="s">
        <v>572</v>
      </c>
      <c r="B806" s="43" t="s">
        <v>77</v>
      </c>
      <c r="D806">
        <v>1329.7170000000001</v>
      </c>
      <c r="E806">
        <v>5.0709999999999997</v>
      </c>
    </row>
    <row r="807" spans="1:5">
      <c r="A807" s="5" t="s">
        <v>573</v>
      </c>
      <c r="B807" s="43" t="s">
        <v>77</v>
      </c>
      <c r="D807">
        <v>1329.7170000000001</v>
      </c>
      <c r="E807">
        <v>5.0709999999999997</v>
      </c>
    </row>
    <row r="808" spans="1:5" ht="24">
      <c r="A808" s="5" t="s">
        <v>985</v>
      </c>
      <c r="B808" s="43">
        <v>7785546</v>
      </c>
      <c r="D808">
        <v>74</v>
      </c>
      <c r="E808">
        <v>0</v>
      </c>
    </row>
    <row r="809" spans="1:5" ht="24">
      <c r="A809" s="5" t="s">
        <v>574</v>
      </c>
      <c r="B809" s="43">
        <v>7785550</v>
      </c>
      <c r="D809">
        <v>0</v>
      </c>
      <c r="E809">
        <v>5.0709999999999997</v>
      </c>
    </row>
    <row r="810" spans="1:5">
      <c r="A810" s="5" t="s">
        <v>575</v>
      </c>
      <c r="B810" s="43">
        <v>7801790</v>
      </c>
      <c r="D810">
        <v>0</v>
      </c>
      <c r="E810">
        <v>0</v>
      </c>
    </row>
    <row r="811" spans="1:5" ht="24">
      <c r="A811" s="5" t="s">
        <v>576</v>
      </c>
      <c r="B811" s="43">
        <v>7801802</v>
      </c>
      <c r="D811">
        <v>0</v>
      </c>
      <c r="E811">
        <v>0</v>
      </c>
    </row>
    <row r="812" spans="1:5" ht="24">
      <c r="A812" s="5" t="s">
        <v>1405</v>
      </c>
      <c r="B812" s="43">
        <v>7832480</v>
      </c>
      <c r="D812">
        <v>668.28700000000003</v>
      </c>
      <c r="E812">
        <v>0</v>
      </c>
    </row>
    <row r="813" spans="1:5" ht="24">
      <c r="A813" s="5" t="s">
        <v>1406</v>
      </c>
      <c r="B813" s="43">
        <v>7832482</v>
      </c>
      <c r="D813">
        <v>587.42999999999995</v>
      </c>
      <c r="E813">
        <v>0</v>
      </c>
    </row>
    <row r="814" spans="1:5">
      <c r="A814" s="6" t="s">
        <v>577</v>
      </c>
      <c r="B814" s="43" t="s">
        <v>77</v>
      </c>
      <c r="D814">
        <v>0</v>
      </c>
      <c r="E814">
        <v>84.511540999999994</v>
      </c>
    </row>
    <row r="815" spans="1:5">
      <c r="A815" s="5" t="s">
        <v>578</v>
      </c>
      <c r="B815" s="43" t="s">
        <v>77</v>
      </c>
      <c r="D815">
        <v>0</v>
      </c>
      <c r="E815">
        <v>84.511540999999994</v>
      </c>
    </row>
    <row r="816" spans="1:5">
      <c r="A816" s="5" t="s">
        <v>579</v>
      </c>
      <c r="B816" s="43">
        <v>7572053</v>
      </c>
      <c r="D816">
        <v>0</v>
      </c>
      <c r="E816">
        <v>84.511540999999994</v>
      </c>
    </row>
    <row r="817" spans="1:5" ht="24">
      <c r="A817" s="5" t="s">
        <v>580</v>
      </c>
      <c r="B817" s="43">
        <v>7744463</v>
      </c>
      <c r="D817">
        <v>0</v>
      </c>
      <c r="E817">
        <v>0</v>
      </c>
    </row>
    <row r="818" spans="1:5" ht="24">
      <c r="A818" s="5" t="s">
        <v>581</v>
      </c>
      <c r="B818" s="43">
        <v>7751966</v>
      </c>
      <c r="D818">
        <v>0</v>
      </c>
      <c r="E818">
        <v>0</v>
      </c>
    </row>
    <row r="819" spans="1:5" ht="24">
      <c r="A819" s="5" t="s">
        <v>582</v>
      </c>
      <c r="B819" s="43">
        <v>7751967</v>
      </c>
      <c r="D819">
        <v>0</v>
      </c>
      <c r="E819">
        <v>0</v>
      </c>
    </row>
    <row r="820" spans="1:5" ht="24">
      <c r="A820" s="5" t="s">
        <v>583</v>
      </c>
      <c r="B820" s="43">
        <v>7782914</v>
      </c>
      <c r="D820">
        <v>0</v>
      </c>
      <c r="E820">
        <v>0</v>
      </c>
    </row>
    <row r="821" spans="1:5">
      <c r="A821" s="6" t="s">
        <v>584</v>
      </c>
      <c r="B821" t="s">
        <v>77</v>
      </c>
      <c r="D821">
        <v>2621.4121989999999</v>
      </c>
      <c r="E821">
        <v>0</v>
      </c>
    </row>
    <row r="822" spans="1:5">
      <c r="A822" s="5" t="s">
        <v>585</v>
      </c>
      <c r="B822" t="s">
        <v>77</v>
      </c>
      <c r="D822">
        <v>2621.4121989999999</v>
      </c>
      <c r="E822">
        <v>0</v>
      </c>
    </row>
    <row r="823" spans="1:5" ht="24">
      <c r="A823" s="5" t="s">
        <v>586</v>
      </c>
      <c r="B823" s="43">
        <v>7518714</v>
      </c>
      <c r="D823">
        <v>1642.196625</v>
      </c>
      <c r="E823">
        <v>0</v>
      </c>
    </row>
    <row r="824" spans="1:5" ht="36">
      <c r="A824" s="5" t="s">
        <v>89</v>
      </c>
      <c r="B824" s="43">
        <v>7555168</v>
      </c>
      <c r="D824">
        <v>979.21557399999995</v>
      </c>
      <c r="E824">
        <v>0</v>
      </c>
    </row>
    <row r="825" spans="1:5" ht="24">
      <c r="A825" s="5" t="s">
        <v>1407</v>
      </c>
      <c r="B825" s="43">
        <v>1078439</v>
      </c>
      <c r="D825">
        <v>0</v>
      </c>
      <c r="E825">
        <v>0</v>
      </c>
    </row>
  </sheetData>
  <mergeCells count="4">
    <mergeCell ref="A1:A2"/>
    <mergeCell ref="B1:B2"/>
    <mergeCell ref="C1:C2"/>
    <mergeCell ref="D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680"/>
  <sheetViews>
    <sheetView workbookViewId="0">
      <selection activeCell="B680" sqref="B3:B680"/>
    </sheetView>
  </sheetViews>
  <sheetFormatPr defaultRowHeight="15"/>
  <cols>
    <col min="1" max="1" width="57.5703125" customWidth="1"/>
    <col min="3" max="3" width="12.7109375" customWidth="1"/>
    <col min="4" max="4" width="11.5703125" bestFit="1" customWidth="1"/>
    <col min="5" max="5" width="10.5703125" bestFit="1" customWidth="1"/>
  </cols>
  <sheetData>
    <row r="1" spans="1:5">
      <c r="A1" s="502" t="s">
        <v>72</v>
      </c>
      <c r="B1" s="502" t="s">
        <v>73</v>
      </c>
      <c r="C1" s="502" t="s">
        <v>606</v>
      </c>
      <c r="D1" s="502" t="s">
        <v>607</v>
      </c>
      <c r="E1" s="502"/>
    </row>
    <row r="2" spans="1:5" ht="30">
      <c r="A2" s="502"/>
      <c r="B2" s="502"/>
      <c r="C2" s="502"/>
      <c r="D2" s="3" t="s">
        <v>986</v>
      </c>
      <c r="E2" s="3" t="s">
        <v>76</v>
      </c>
    </row>
    <row r="3" spans="1:5" ht="24">
      <c r="A3" s="28" t="s">
        <v>86</v>
      </c>
      <c r="B3" s="27">
        <v>7495842</v>
      </c>
      <c r="C3" s="31">
        <v>10000</v>
      </c>
      <c r="D3" s="32">
        <v>4903.0377500000004</v>
      </c>
      <c r="E3" s="32">
        <v>7785.3415000000005</v>
      </c>
    </row>
    <row r="4" spans="1:5">
      <c r="A4" s="29" t="s">
        <v>608</v>
      </c>
      <c r="B4" s="26" t="s">
        <v>77</v>
      </c>
      <c r="C4" s="31">
        <v>95960</v>
      </c>
      <c r="D4" s="32">
        <v>95960</v>
      </c>
      <c r="E4" s="32">
        <v>0</v>
      </c>
    </row>
    <row r="5" spans="1:5" ht="36">
      <c r="A5" s="29" t="s">
        <v>609</v>
      </c>
      <c r="B5" s="26" t="s">
        <v>77</v>
      </c>
      <c r="C5" s="31">
        <v>95960</v>
      </c>
      <c r="D5" s="32">
        <v>95960</v>
      </c>
      <c r="E5" s="32">
        <v>0</v>
      </c>
    </row>
    <row r="6" spans="1:5">
      <c r="A6" s="30" t="s">
        <v>610</v>
      </c>
      <c r="B6" s="26" t="s">
        <v>77</v>
      </c>
      <c r="C6" s="31">
        <v>95960</v>
      </c>
      <c r="D6" s="32">
        <v>95960</v>
      </c>
      <c r="E6" s="32">
        <v>0</v>
      </c>
    </row>
    <row r="7" spans="1:5">
      <c r="A7" s="28" t="s">
        <v>611</v>
      </c>
      <c r="B7" s="27">
        <v>7028259</v>
      </c>
      <c r="C7" s="31">
        <v>43468</v>
      </c>
      <c r="D7" s="32">
        <v>43468</v>
      </c>
      <c r="E7" s="32">
        <v>0</v>
      </c>
    </row>
    <row r="8" spans="1:5">
      <c r="A8" s="28" t="s">
        <v>612</v>
      </c>
      <c r="B8" s="27">
        <v>7031667</v>
      </c>
      <c r="C8" s="31">
        <v>52492</v>
      </c>
      <c r="D8" s="32">
        <v>52492</v>
      </c>
      <c r="E8" s="32">
        <v>0</v>
      </c>
    </row>
    <row r="9" spans="1:5">
      <c r="A9" s="29" t="s">
        <v>613</v>
      </c>
      <c r="B9" s="26" t="s">
        <v>77</v>
      </c>
      <c r="C9" s="31">
        <v>0</v>
      </c>
      <c r="D9" s="32">
        <v>0</v>
      </c>
      <c r="E9" s="32">
        <v>0</v>
      </c>
    </row>
    <row r="10" spans="1:5">
      <c r="A10" s="29" t="s">
        <v>614</v>
      </c>
      <c r="B10" s="26" t="s">
        <v>77</v>
      </c>
      <c r="C10" s="31">
        <v>0</v>
      </c>
      <c r="D10" s="32">
        <v>0</v>
      </c>
      <c r="E10" s="32">
        <v>0</v>
      </c>
    </row>
    <row r="11" spans="1:5">
      <c r="A11" s="30" t="s">
        <v>615</v>
      </c>
      <c r="B11" s="26" t="s">
        <v>77</v>
      </c>
      <c r="C11" s="31">
        <v>0</v>
      </c>
      <c r="D11" s="32">
        <v>0</v>
      </c>
      <c r="E11" s="32">
        <v>0</v>
      </c>
    </row>
    <row r="12" spans="1:5">
      <c r="A12" s="28" t="s">
        <v>616</v>
      </c>
      <c r="B12" s="27">
        <v>22016001</v>
      </c>
      <c r="C12" s="31">
        <v>0</v>
      </c>
      <c r="D12" s="32">
        <v>0</v>
      </c>
      <c r="E12" s="32">
        <v>0</v>
      </c>
    </row>
    <row r="13" spans="1:5">
      <c r="A13" s="29" t="s">
        <v>617</v>
      </c>
      <c r="B13" s="26" t="s">
        <v>77</v>
      </c>
      <c r="C13" s="31">
        <v>112686</v>
      </c>
      <c r="D13" s="32">
        <v>108775.437821</v>
      </c>
      <c r="E13" s="32">
        <v>3365.829448</v>
      </c>
    </row>
    <row r="14" spans="1:5">
      <c r="A14" s="29" t="s">
        <v>1069</v>
      </c>
      <c r="B14" s="26" t="s">
        <v>77</v>
      </c>
      <c r="C14" s="31">
        <v>0</v>
      </c>
      <c r="D14" s="32">
        <v>0</v>
      </c>
      <c r="E14" s="32">
        <v>2724.579448</v>
      </c>
    </row>
    <row r="15" spans="1:5">
      <c r="A15" s="30" t="s">
        <v>1070</v>
      </c>
      <c r="B15" s="26" t="s">
        <v>77</v>
      </c>
      <c r="C15" s="31">
        <v>0</v>
      </c>
      <c r="D15" s="32">
        <v>0</v>
      </c>
      <c r="E15" s="32">
        <v>2724.579448</v>
      </c>
    </row>
    <row r="16" spans="1:5">
      <c r="A16" s="28" t="s">
        <v>1071</v>
      </c>
      <c r="B16" s="27">
        <v>7179271</v>
      </c>
      <c r="C16" s="31">
        <v>0</v>
      </c>
      <c r="D16" s="32">
        <v>0</v>
      </c>
      <c r="E16" s="32">
        <v>2724.579448</v>
      </c>
    </row>
    <row r="17" spans="1:5" ht="24">
      <c r="A17" s="29" t="s">
        <v>618</v>
      </c>
      <c r="B17" s="26" t="s">
        <v>77</v>
      </c>
      <c r="C17" s="31">
        <v>22900</v>
      </c>
      <c r="D17" s="32">
        <v>0</v>
      </c>
      <c r="E17" s="32">
        <v>641.25</v>
      </c>
    </row>
    <row r="18" spans="1:5">
      <c r="A18" s="30" t="s">
        <v>619</v>
      </c>
      <c r="B18" s="26" t="s">
        <v>77</v>
      </c>
      <c r="C18" s="31">
        <v>22900</v>
      </c>
      <c r="D18" s="32">
        <v>0</v>
      </c>
      <c r="E18" s="32">
        <v>641.25</v>
      </c>
    </row>
    <row r="19" spans="1:5">
      <c r="A19" s="28" t="s">
        <v>620</v>
      </c>
      <c r="B19" s="27">
        <v>7492783</v>
      </c>
      <c r="C19" s="31">
        <v>7900</v>
      </c>
      <c r="D19" s="32">
        <v>0</v>
      </c>
      <c r="E19" s="32">
        <v>641.25</v>
      </c>
    </row>
    <row r="20" spans="1:5">
      <c r="A20" s="29" t="s">
        <v>614</v>
      </c>
      <c r="B20" s="26" t="s">
        <v>77</v>
      </c>
      <c r="C20" s="31">
        <v>15000</v>
      </c>
      <c r="D20" s="32">
        <v>22500.923821</v>
      </c>
      <c r="E20" s="32">
        <v>0</v>
      </c>
    </row>
    <row r="21" spans="1:5">
      <c r="A21" s="30" t="s">
        <v>615</v>
      </c>
      <c r="B21" s="26" t="s">
        <v>77</v>
      </c>
      <c r="C21" s="31">
        <v>89786</v>
      </c>
      <c r="D21" s="32">
        <v>22500.923821</v>
      </c>
      <c r="E21" s="32">
        <v>0</v>
      </c>
    </row>
    <row r="22" spans="1:5">
      <c r="A22" s="28" t="s">
        <v>621</v>
      </c>
      <c r="B22" s="27">
        <v>7495497</v>
      </c>
      <c r="C22" s="31">
        <v>89786</v>
      </c>
      <c r="D22" s="32">
        <v>7500.9238210000003</v>
      </c>
      <c r="E22" s="32">
        <v>0</v>
      </c>
    </row>
    <row r="23" spans="1:5" ht="24">
      <c r="A23" s="28" t="s">
        <v>622</v>
      </c>
      <c r="B23" s="27">
        <v>7544235</v>
      </c>
      <c r="C23" s="31">
        <v>5900</v>
      </c>
      <c r="D23" s="32">
        <v>15000</v>
      </c>
      <c r="E23" s="32">
        <v>0</v>
      </c>
    </row>
    <row r="24" spans="1:5">
      <c r="A24" s="29" t="s">
        <v>623</v>
      </c>
      <c r="B24" s="26" t="s">
        <v>77</v>
      </c>
      <c r="C24" s="31">
        <v>13500</v>
      </c>
      <c r="D24" s="32">
        <v>86274.513999999996</v>
      </c>
      <c r="E24" s="32">
        <v>0</v>
      </c>
    </row>
    <row r="25" spans="1:5">
      <c r="A25" s="30" t="s">
        <v>624</v>
      </c>
      <c r="B25" s="26" t="s">
        <v>77</v>
      </c>
      <c r="C25" s="31">
        <v>16295</v>
      </c>
      <c r="D25" s="32">
        <v>86274.513999999996</v>
      </c>
      <c r="E25" s="32">
        <v>0</v>
      </c>
    </row>
    <row r="26" spans="1:5">
      <c r="A26" s="28" t="s">
        <v>625</v>
      </c>
      <c r="B26" s="27">
        <v>7032220</v>
      </c>
      <c r="C26" s="31">
        <v>22442</v>
      </c>
      <c r="D26" s="32">
        <v>5900</v>
      </c>
      <c r="E26" s="32">
        <v>0</v>
      </c>
    </row>
    <row r="27" spans="1:5">
      <c r="A27" s="28" t="s">
        <v>82</v>
      </c>
      <c r="B27" s="27">
        <v>7179154</v>
      </c>
      <c r="C27" s="31">
        <v>11649</v>
      </c>
      <c r="D27" s="32">
        <v>13500</v>
      </c>
      <c r="E27" s="32">
        <v>0</v>
      </c>
    </row>
    <row r="28" spans="1:5">
      <c r="A28" s="28" t="s">
        <v>626</v>
      </c>
      <c r="B28" s="27">
        <v>7363412</v>
      </c>
      <c r="C28" s="31">
        <v>0</v>
      </c>
      <c r="D28" s="32">
        <v>16295</v>
      </c>
      <c r="E28" s="32">
        <v>0</v>
      </c>
    </row>
    <row r="29" spans="1:5">
      <c r="A29" s="28" t="s">
        <v>627</v>
      </c>
      <c r="B29" s="27">
        <v>7363415</v>
      </c>
      <c r="C29" s="31">
        <v>10000</v>
      </c>
      <c r="D29" s="32">
        <v>22442</v>
      </c>
      <c r="E29" s="32">
        <v>0</v>
      </c>
    </row>
    <row r="30" spans="1:5">
      <c r="A30" s="28" t="s">
        <v>628</v>
      </c>
      <c r="B30" s="27">
        <v>7551363</v>
      </c>
      <c r="C30" s="31">
        <v>10000</v>
      </c>
      <c r="D30" s="32">
        <v>8262.384</v>
      </c>
      <c r="E30" s="32">
        <v>0</v>
      </c>
    </row>
    <row r="31" spans="1:5" ht="24">
      <c r="A31" s="28" t="s">
        <v>629</v>
      </c>
      <c r="B31" s="27">
        <v>7551365</v>
      </c>
      <c r="C31" s="31">
        <v>272640.48343299999</v>
      </c>
      <c r="D31" s="32">
        <v>0</v>
      </c>
      <c r="E31" s="32">
        <v>0</v>
      </c>
    </row>
    <row r="32" spans="1:5" ht="24">
      <c r="A32" s="28" t="s">
        <v>630</v>
      </c>
      <c r="B32" s="27">
        <v>7551368</v>
      </c>
      <c r="C32" s="31">
        <v>160548.14300000001</v>
      </c>
      <c r="D32" s="32">
        <v>10000</v>
      </c>
      <c r="E32" s="32">
        <v>0</v>
      </c>
    </row>
    <row r="33" spans="1:5">
      <c r="A33" s="28" t="s">
        <v>631</v>
      </c>
      <c r="B33" s="27">
        <v>7597426</v>
      </c>
      <c r="C33" s="31">
        <v>2074</v>
      </c>
      <c r="D33" s="32">
        <v>9875.1299999999992</v>
      </c>
      <c r="E33" s="32">
        <v>0</v>
      </c>
    </row>
    <row r="34" spans="1:5">
      <c r="A34" s="29" t="s">
        <v>409</v>
      </c>
      <c r="B34" s="26" t="s">
        <v>77</v>
      </c>
      <c r="C34" s="31">
        <v>2074</v>
      </c>
      <c r="D34" s="32">
        <v>274768.77626100002</v>
      </c>
      <c r="E34" s="32">
        <v>32527.80168</v>
      </c>
    </row>
    <row r="35" spans="1:5">
      <c r="A35" s="29" t="s">
        <v>632</v>
      </c>
      <c r="B35" s="26" t="s">
        <v>77</v>
      </c>
      <c r="C35" s="31">
        <v>2074</v>
      </c>
      <c r="D35" s="32">
        <v>180856.11633300001</v>
      </c>
      <c r="E35" s="32">
        <v>6224.2740700000004</v>
      </c>
    </row>
    <row r="36" spans="1:5">
      <c r="A36" s="29" t="s">
        <v>633</v>
      </c>
      <c r="B36" s="26" t="s">
        <v>77</v>
      </c>
      <c r="C36" s="31">
        <v>151</v>
      </c>
      <c r="D36" s="32">
        <v>1586.433137</v>
      </c>
      <c r="E36" s="32">
        <v>0</v>
      </c>
    </row>
    <row r="37" spans="1:5" ht="24">
      <c r="A37" s="29" t="s">
        <v>439</v>
      </c>
      <c r="B37" s="26" t="s">
        <v>77</v>
      </c>
      <c r="C37" s="31">
        <v>269</v>
      </c>
      <c r="D37" s="32">
        <v>1586.433137</v>
      </c>
      <c r="E37" s="32">
        <v>0</v>
      </c>
    </row>
    <row r="38" spans="1:5">
      <c r="A38" s="30" t="s">
        <v>445</v>
      </c>
      <c r="B38" s="26" t="s">
        <v>77</v>
      </c>
      <c r="C38" s="31">
        <v>350</v>
      </c>
      <c r="D38" s="32">
        <v>1586.433137</v>
      </c>
      <c r="E38" s="32">
        <v>0</v>
      </c>
    </row>
    <row r="39" spans="1:5">
      <c r="A39" s="28" t="s">
        <v>634</v>
      </c>
      <c r="B39" s="27">
        <v>7749294</v>
      </c>
      <c r="C39" s="31">
        <v>310</v>
      </c>
      <c r="D39" s="32">
        <v>151</v>
      </c>
      <c r="E39" s="32">
        <v>0</v>
      </c>
    </row>
    <row r="40" spans="1:5">
      <c r="A40" s="28" t="s">
        <v>635</v>
      </c>
      <c r="B40" s="27">
        <v>7769900</v>
      </c>
      <c r="C40" s="31">
        <v>224</v>
      </c>
      <c r="D40" s="32">
        <v>0</v>
      </c>
      <c r="E40" s="32">
        <v>0</v>
      </c>
    </row>
    <row r="41" spans="1:5" ht="24">
      <c r="A41" s="28" t="s">
        <v>225</v>
      </c>
      <c r="B41" s="27">
        <v>7787997</v>
      </c>
      <c r="C41" s="31">
        <v>360</v>
      </c>
      <c r="D41" s="32">
        <v>339.28041300000001</v>
      </c>
      <c r="E41" s="32">
        <v>0</v>
      </c>
    </row>
    <row r="42" spans="1:5" ht="24">
      <c r="A42" s="28" t="s">
        <v>226</v>
      </c>
      <c r="B42" s="27">
        <v>7787998</v>
      </c>
      <c r="C42" s="31">
        <v>410</v>
      </c>
      <c r="D42" s="32">
        <v>310</v>
      </c>
      <c r="E42" s="32">
        <v>0</v>
      </c>
    </row>
    <row r="43" spans="1:5" ht="24">
      <c r="A43" s="28" t="s">
        <v>227</v>
      </c>
      <c r="B43" s="27">
        <v>7787999</v>
      </c>
      <c r="C43" s="31">
        <v>0</v>
      </c>
      <c r="D43" s="32">
        <v>224</v>
      </c>
      <c r="E43" s="32">
        <v>0</v>
      </c>
    </row>
    <row r="44" spans="1:5" ht="24">
      <c r="A44" s="28" t="s">
        <v>228</v>
      </c>
      <c r="B44" s="27">
        <v>7788000</v>
      </c>
      <c r="C44" s="31">
        <v>4112.59</v>
      </c>
      <c r="D44" s="32">
        <v>285.91247600000003</v>
      </c>
      <c r="E44" s="32">
        <v>0</v>
      </c>
    </row>
    <row r="45" spans="1:5" ht="24">
      <c r="A45" s="28" t="s">
        <v>229</v>
      </c>
      <c r="B45" s="27">
        <v>7788001</v>
      </c>
      <c r="C45" s="31">
        <v>4112.59</v>
      </c>
      <c r="D45" s="32">
        <v>276.24024800000001</v>
      </c>
      <c r="E45" s="32">
        <v>0</v>
      </c>
    </row>
    <row r="46" spans="1:5">
      <c r="A46" s="28" t="s">
        <v>636</v>
      </c>
      <c r="B46" s="27">
        <v>7803686</v>
      </c>
      <c r="C46" s="31">
        <v>650.12900000000002</v>
      </c>
      <c r="D46" s="32">
        <v>0</v>
      </c>
      <c r="E46" s="32">
        <v>0</v>
      </c>
    </row>
    <row r="47" spans="1:5">
      <c r="A47" s="29" t="s">
        <v>613</v>
      </c>
      <c r="B47" s="26" t="s">
        <v>77</v>
      </c>
      <c r="C47" s="31">
        <v>299.84899999999999</v>
      </c>
      <c r="D47" s="32">
        <v>11378.020079</v>
      </c>
      <c r="E47" s="32">
        <v>0</v>
      </c>
    </row>
    <row r="48" spans="1:5" ht="24">
      <c r="A48" s="29" t="s">
        <v>439</v>
      </c>
      <c r="B48" s="26" t="s">
        <v>77</v>
      </c>
      <c r="C48" s="31">
        <v>50.28</v>
      </c>
      <c r="D48" s="32">
        <v>11378.020079</v>
      </c>
      <c r="E48" s="32">
        <v>0</v>
      </c>
    </row>
    <row r="49" spans="1:5" ht="24">
      <c r="A49" s="30" t="s">
        <v>440</v>
      </c>
      <c r="B49" s="26" t="s">
        <v>77</v>
      </c>
      <c r="C49" s="31">
        <v>300</v>
      </c>
      <c r="D49" s="32">
        <v>300</v>
      </c>
      <c r="E49" s="32">
        <v>0</v>
      </c>
    </row>
    <row r="50" spans="1:5" ht="24">
      <c r="A50" s="28" t="s">
        <v>444</v>
      </c>
      <c r="B50" s="27">
        <v>7809948</v>
      </c>
      <c r="C50" s="31">
        <v>3462.4609999999998</v>
      </c>
      <c r="D50" s="32">
        <v>300</v>
      </c>
      <c r="E50" s="32">
        <v>0</v>
      </c>
    </row>
    <row r="51" spans="1:5">
      <c r="A51" s="30" t="s">
        <v>445</v>
      </c>
      <c r="B51" s="26" t="s">
        <v>77</v>
      </c>
      <c r="C51" s="31">
        <v>601</v>
      </c>
      <c r="D51" s="32">
        <v>11078.020079</v>
      </c>
      <c r="E51" s="32">
        <v>0</v>
      </c>
    </row>
    <row r="52" spans="1:5">
      <c r="A52" s="28" t="s">
        <v>996</v>
      </c>
      <c r="B52" s="27">
        <v>7761306</v>
      </c>
      <c r="C52" s="31">
        <v>601</v>
      </c>
      <c r="D52" s="32">
        <v>112.629</v>
      </c>
      <c r="E52" s="32">
        <v>0</v>
      </c>
    </row>
    <row r="53" spans="1:5">
      <c r="A53" s="28" t="s">
        <v>997</v>
      </c>
      <c r="B53" s="27">
        <v>7774452</v>
      </c>
      <c r="C53" s="31">
        <v>601</v>
      </c>
      <c r="D53" s="32">
        <v>267.90499999999997</v>
      </c>
      <c r="E53" s="32">
        <v>0</v>
      </c>
    </row>
    <row r="54" spans="1:5">
      <c r="A54" s="28" t="s">
        <v>637</v>
      </c>
      <c r="B54" s="27">
        <v>7813435</v>
      </c>
      <c r="C54" s="31">
        <v>714.46100000000001</v>
      </c>
      <c r="D54" s="32">
        <v>601</v>
      </c>
      <c r="E54" s="32">
        <v>0</v>
      </c>
    </row>
    <row r="55" spans="1:5">
      <c r="A55" s="28" t="s">
        <v>638</v>
      </c>
      <c r="B55" s="27">
        <v>7813436</v>
      </c>
      <c r="C55" s="31">
        <v>180</v>
      </c>
      <c r="D55" s="32">
        <v>601</v>
      </c>
      <c r="E55" s="32">
        <v>0</v>
      </c>
    </row>
    <row r="56" spans="1:5">
      <c r="A56" s="28" t="s">
        <v>639</v>
      </c>
      <c r="B56" s="27">
        <v>7813437</v>
      </c>
      <c r="C56" s="31">
        <v>107</v>
      </c>
      <c r="D56" s="32">
        <v>601</v>
      </c>
      <c r="E56" s="32">
        <v>0</v>
      </c>
    </row>
    <row r="57" spans="1:5">
      <c r="A57" s="28" t="s">
        <v>640</v>
      </c>
      <c r="B57" s="27">
        <v>7813438</v>
      </c>
      <c r="C57" s="31">
        <v>658</v>
      </c>
      <c r="D57" s="32">
        <v>420.99900000000002</v>
      </c>
      <c r="E57" s="32">
        <v>0</v>
      </c>
    </row>
    <row r="58" spans="1:5" ht="24">
      <c r="A58" s="28" t="s">
        <v>641</v>
      </c>
      <c r="B58" s="27">
        <v>7813439</v>
      </c>
      <c r="C58" s="31">
        <v>154361.55300000001</v>
      </c>
      <c r="D58" s="32">
        <v>180</v>
      </c>
      <c r="E58" s="32">
        <v>0</v>
      </c>
    </row>
    <row r="59" spans="1:5">
      <c r="A59" s="28" t="s">
        <v>1159</v>
      </c>
      <c r="B59" s="27">
        <v>7813446</v>
      </c>
      <c r="C59" s="31">
        <v>154361.55300000001</v>
      </c>
      <c r="D59" s="32">
        <v>30</v>
      </c>
      <c r="E59" s="32">
        <v>0</v>
      </c>
    </row>
    <row r="60" spans="1:5">
      <c r="A60" s="28" t="s">
        <v>998</v>
      </c>
      <c r="B60" s="27">
        <v>7813448</v>
      </c>
      <c r="C60" s="31">
        <v>0</v>
      </c>
      <c r="D60" s="32">
        <v>50.744</v>
      </c>
      <c r="E60" s="32">
        <v>0</v>
      </c>
    </row>
    <row r="61" spans="1:5">
      <c r="A61" s="28" t="s">
        <v>642</v>
      </c>
      <c r="B61" s="27">
        <v>7818036</v>
      </c>
      <c r="C61" s="31">
        <v>0</v>
      </c>
      <c r="D61" s="32">
        <v>106.92248600000001</v>
      </c>
      <c r="E61" s="32">
        <v>0</v>
      </c>
    </row>
    <row r="62" spans="1:5">
      <c r="A62" s="28" t="s">
        <v>643</v>
      </c>
      <c r="B62" s="27">
        <v>7818039</v>
      </c>
      <c r="C62" s="31">
        <v>154361.55300000001</v>
      </c>
      <c r="D62" s="32">
        <v>512.44973600000003</v>
      </c>
      <c r="E62" s="32">
        <v>0</v>
      </c>
    </row>
    <row r="63" spans="1:5">
      <c r="A63" s="28" t="s">
        <v>1408</v>
      </c>
      <c r="B63" s="27">
        <v>7821888</v>
      </c>
      <c r="C63" s="31">
        <v>107.75700000000001</v>
      </c>
      <c r="D63" s="32">
        <v>344.07205699999997</v>
      </c>
      <c r="E63" s="32">
        <v>0</v>
      </c>
    </row>
    <row r="64" spans="1:5">
      <c r="A64" s="28" t="s">
        <v>1160</v>
      </c>
      <c r="B64" s="27">
        <v>7821892</v>
      </c>
      <c r="C64" s="31">
        <v>0</v>
      </c>
      <c r="D64" s="32">
        <v>317.99897099999998</v>
      </c>
      <c r="E64" s="32">
        <v>0</v>
      </c>
    </row>
    <row r="65" spans="1:5">
      <c r="A65" s="28" t="s">
        <v>1161</v>
      </c>
      <c r="B65" s="27">
        <v>7821893</v>
      </c>
      <c r="C65" s="31">
        <v>259.83199999999999</v>
      </c>
      <c r="D65" s="32">
        <v>348.14971400000002</v>
      </c>
      <c r="E65" s="32">
        <v>0</v>
      </c>
    </row>
    <row r="66" spans="1:5">
      <c r="A66" s="28" t="s">
        <v>1409</v>
      </c>
      <c r="B66" s="27">
        <v>7821894</v>
      </c>
      <c r="C66" s="31">
        <v>398.471</v>
      </c>
      <c r="D66" s="32">
        <v>640.88637300000005</v>
      </c>
      <c r="E66" s="32">
        <v>0</v>
      </c>
    </row>
    <row r="67" spans="1:5">
      <c r="A67" s="28" t="s">
        <v>1410</v>
      </c>
      <c r="B67" s="27">
        <v>7821896</v>
      </c>
      <c r="C67" s="31">
        <v>619.96799999999996</v>
      </c>
      <c r="D67" s="32">
        <v>100</v>
      </c>
      <c r="E67" s="32">
        <v>0</v>
      </c>
    </row>
    <row r="68" spans="1:5">
      <c r="A68" s="28" t="s">
        <v>1162</v>
      </c>
      <c r="B68" s="27">
        <v>7821897</v>
      </c>
      <c r="C68" s="31">
        <v>770.82299999999998</v>
      </c>
      <c r="D68" s="32">
        <v>29.986787</v>
      </c>
      <c r="E68" s="32">
        <v>0</v>
      </c>
    </row>
    <row r="69" spans="1:5">
      <c r="A69" s="28" t="s">
        <v>1163</v>
      </c>
      <c r="B69" s="27">
        <v>7821898</v>
      </c>
      <c r="C69" s="31">
        <v>99.951999999999998</v>
      </c>
      <c r="D69" s="32">
        <v>29.986787</v>
      </c>
      <c r="E69" s="32">
        <v>0</v>
      </c>
    </row>
    <row r="70" spans="1:5">
      <c r="A70" s="28" t="s">
        <v>1308</v>
      </c>
      <c r="B70" s="27">
        <v>7821899</v>
      </c>
      <c r="C70" s="31">
        <v>99.991</v>
      </c>
      <c r="D70" s="32">
        <v>29.986000000000001</v>
      </c>
      <c r="E70" s="32">
        <v>0</v>
      </c>
    </row>
    <row r="71" spans="1:5">
      <c r="A71" s="28" t="s">
        <v>1309</v>
      </c>
      <c r="B71" s="27">
        <v>7821900</v>
      </c>
      <c r="C71" s="31">
        <v>116.913</v>
      </c>
      <c r="D71" s="32">
        <v>29.986000000000001</v>
      </c>
      <c r="E71" s="32">
        <v>0</v>
      </c>
    </row>
    <row r="72" spans="1:5">
      <c r="A72" s="28" t="s">
        <v>1164</v>
      </c>
      <c r="B72" s="27">
        <v>7825686</v>
      </c>
      <c r="C72" s="31">
        <v>187.977</v>
      </c>
      <c r="D72" s="32">
        <v>407.66851600000001</v>
      </c>
      <c r="E72" s="32">
        <v>0</v>
      </c>
    </row>
    <row r="73" spans="1:5">
      <c r="A73" s="28" t="s">
        <v>1165</v>
      </c>
      <c r="B73" s="27">
        <v>7825687</v>
      </c>
      <c r="C73" s="31">
        <v>164.96899999999999</v>
      </c>
      <c r="D73" s="32">
        <v>94.474494000000007</v>
      </c>
      <c r="E73" s="32">
        <v>0</v>
      </c>
    </row>
    <row r="74" spans="1:5">
      <c r="A74" s="28" t="s">
        <v>999</v>
      </c>
      <c r="B74" s="27">
        <v>7825688</v>
      </c>
      <c r="C74" s="31">
        <v>48.920999999999999</v>
      </c>
      <c r="D74" s="32">
        <v>99.843000000000004</v>
      </c>
      <c r="E74" s="32">
        <v>0</v>
      </c>
    </row>
    <row r="75" spans="1:5">
      <c r="A75" s="28" t="s">
        <v>1000</v>
      </c>
      <c r="B75" s="27">
        <v>7825689</v>
      </c>
      <c r="C75" s="31">
        <v>710.81200000000001</v>
      </c>
      <c r="D75" s="32">
        <v>300.08</v>
      </c>
      <c r="E75" s="32">
        <v>0</v>
      </c>
    </row>
    <row r="76" spans="1:5" ht="24">
      <c r="A76" s="28" t="s">
        <v>442</v>
      </c>
      <c r="B76" s="27">
        <v>7745158</v>
      </c>
      <c r="C76" s="31">
        <v>203.976</v>
      </c>
      <c r="D76" s="32">
        <v>547.55249000000003</v>
      </c>
      <c r="E76" s="32">
        <v>0</v>
      </c>
    </row>
    <row r="77" spans="1:5">
      <c r="A77" s="28" t="s">
        <v>443</v>
      </c>
      <c r="B77" s="27">
        <v>7756645</v>
      </c>
      <c r="C77" s="31">
        <v>503.983</v>
      </c>
      <c r="D77" s="32">
        <v>50.28</v>
      </c>
      <c r="E77" s="32">
        <v>0</v>
      </c>
    </row>
    <row r="78" spans="1:5">
      <c r="A78" s="28" t="s">
        <v>1411</v>
      </c>
      <c r="B78" s="27">
        <v>7806019</v>
      </c>
      <c r="C78" s="31">
        <v>288.81</v>
      </c>
      <c r="D78" s="32">
        <v>317</v>
      </c>
      <c r="E78" s="32">
        <v>0</v>
      </c>
    </row>
    <row r="79" spans="1:5">
      <c r="A79" s="28" t="s">
        <v>1412</v>
      </c>
      <c r="B79" s="27">
        <v>7814098</v>
      </c>
      <c r="C79" s="31">
        <v>651.95000000000005</v>
      </c>
      <c r="D79" s="32">
        <v>699</v>
      </c>
      <c r="E79" s="32">
        <v>0</v>
      </c>
    </row>
    <row r="80" spans="1:5">
      <c r="A80" s="28" t="s">
        <v>1413</v>
      </c>
      <c r="B80" s="27">
        <v>7819545</v>
      </c>
      <c r="C80" s="31">
        <v>99.972999999999999</v>
      </c>
      <c r="D80" s="32">
        <v>20</v>
      </c>
      <c r="E80" s="32">
        <v>0</v>
      </c>
    </row>
    <row r="81" spans="1:5" ht="24">
      <c r="A81" s="28" t="s">
        <v>1414</v>
      </c>
      <c r="B81" s="27">
        <v>7820988</v>
      </c>
      <c r="C81" s="31">
        <v>175.72499999999999</v>
      </c>
      <c r="D81" s="32">
        <v>501.21391199999999</v>
      </c>
      <c r="E81" s="32">
        <v>0</v>
      </c>
    </row>
    <row r="82" spans="1:5">
      <c r="A82" s="28" t="s">
        <v>1415</v>
      </c>
      <c r="B82" s="27">
        <v>7823670</v>
      </c>
      <c r="C82" s="31">
        <v>313.928</v>
      </c>
      <c r="D82" s="32">
        <v>674.35172299999999</v>
      </c>
      <c r="E82" s="32">
        <v>0</v>
      </c>
    </row>
    <row r="83" spans="1:5">
      <c r="A83" s="28" t="s">
        <v>1416</v>
      </c>
      <c r="B83" s="27">
        <v>7823690</v>
      </c>
      <c r="C83" s="31">
        <v>965.745</v>
      </c>
      <c r="D83" s="32">
        <v>996.39666</v>
      </c>
      <c r="E83" s="32">
        <v>0</v>
      </c>
    </row>
    <row r="84" spans="1:5">
      <c r="A84" s="28" t="s">
        <v>1417</v>
      </c>
      <c r="B84" s="27">
        <v>7823691</v>
      </c>
      <c r="C84" s="31">
        <v>50</v>
      </c>
      <c r="D84" s="32">
        <v>894.45737299999996</v>
      </c>
      <c r="E84" s="32">
        <v>0</v>
      </c>
    </row>
    <row r="85" spans="1:5">
      <c r="A85" s="28" t="s">
        <v>1418</v>
      </c>
      <c r="B85" s="27">
        <v>7829021</v>
      </c>
      <c r="C85" s="31">
        <v>904</v>
      </c>
      <c r="D85" s="32">
        <v>120</v>
      </c>
      <c r="E85" s="32">
        <v>0</v>
      </c>
    </row>
    <row r="86" spans="1:5">
      <c r="A86" s="29" t="s">
        <v>617</v>
      </c>
      <c r="B86" s="26" t="s">
        <v>77</v>
      </c>
      <c r="C86" s="31">
        <v>29.678999999999998</v>
      </c>
      <c r="D86" s="32">
        <v>167891.66311699999</v>
      </c>
      <c r="E86" s="32">
        <v>6224.2740700000004</v>
      </c>
    </row>
    <row r="87" spans="1:5" ht="24">
      <c r="A87" s="29" t="s">
        <v>439</v>
      </c>
      <c r="B87" s="26" t="s">
        <v>77</v>
      </c>
      <c r="C87" s="31">
        <v>225.90899999999999</v>
      </c>
      <c r="D87" s="32">
        <v>167891.66311699999</v>
      </c>
      <c r="E87" s="32">
        <v>6224.2740700000004</v>
      </c>
    </row>
    <row r="88" spans="1:5" ht="24">
      <c r="A88" s="30" t="s">
        <v>440</v>
      </c>
      <c r="B88" s="26" t="s">
        <v>77</v>
      </c>
      <c r="C88" s="31">
        <v>118.379</v>
      </c>
      <c r="D88" s="32">
        <v>0</v>
      </c>
      <c r="E88" s="32">
        <v>0</v>
      </c>
    </row>
    <row r="89" spans="1:5">
      <c r="A89" s="28" t="s">
        <v>441</v>
      </c>
      <c r="B89" s="27">
        <v>1011719</v>
      </c>
      <c r="C89" s="31">
        <v>478.47300000000001</v>
      </c>
      <c r="D89" s="32">
        <v>0</v>
      </c>
      <c r="E89" s="32">
        <v>0</v>
      </c>
    </row>
    <row r="90" spans="1:5">
      <c r="A90" s="30" t="s">
        <v>445</v>
      </c>
      <c r="B90" s="26" t="s">
        <v>77</v>
      </c>
      <c r="C90" s="31">
        <v>1079.7070000000001</v>
      </c>
      <c r="D90" s="32">
        <v>167891.66311699999</v>
      </c>
      <c r="E90" s="32">
        <v>6224.2740700000004</v>
      </c>
    </row>
    <row r="91" spans="1:5">
      <c r="A91" s="28" t="s">
        <v>644</v>
      </c>
      <c r="B91" s="27">
        <v>7740528</v>
      </c>
      <c r="C91" s="31">
        <v>99.918999999999997</v>
      </c>
      <c r="D91" s="32">
        <v>106.12526</v>
      </c>
      <c r="E91" s="32">
        <v>0</v>
      </c>
    </row>
    <row r="92" spans="1:5">
      <c r="A92" s="28" t="s">
        <v>645</v>
      </c>
      <c r="B92" s="27">
        <v>7740529</v>
      </c>
      <c r="C92" s="31">
        <v>99.918999999999997</v>
      </c>
      <c r="D92" s="32">
        <v>0</v>
      </c>
      <c r="E92" s="32">
        <v>2</v>
      </c>
    </row>
    <row r="93" spans="1:5">
      <c r="A93" s="28" t="s">
        <v>646</v>
      </c>
      <c r="B93" s="27">
        <v>7740541</v>
      </c>
      <c r="C93" s="31">
        <v>99.918999999999997</v>
      </c>
      <c r="D93" s="32">
        <v>257.17362100000003</v>
      </c>
      <c r="E93" s="32">
        <v>0</v>
      </c>
    </row>
    <row r="94" spans="1:5">
      <c r="A94" s="28" t="s">
        <v>647</v>
      </c>
      <c r="B94" s="27">
        <v>7740542</v>
      </c>
      <c r="C94" s="31">
        <v>99.918999999999997</v>
      </c>
      <c r="D94" s="32">
        <v>386.56439799999998</v>
      </c>
      <c r="E94" s="32">
        <v>23.364795000000001</v>
      </c>
    </row>
    <row r="95" spans="1:5" ht="24">
      <c r="A95" s="28" t="s">
        <v>648</v>
      </c>
      <c r="B95" s="27">
        <v>7740548</v>
      </c>
      <c r="C95" s="31">
        <v>99.918999999999997</v>
      </c>
      <c r="D95" s="32">
        <v>608.13589999999999</v>
      </c>
      <c r="E95" s="32">
        <v>0</v>
      </c>
    </row>
    <row r="96" spans="1:5" ht="24">
      <c r="A96" s="28" t="s">
        <v>649</v>
      </c>
      <c r="B96" s="27">
        <v>7740765</v>
      </c>
      <c r="C96" s="31">
        <v>99.918999999999997</v>
      </c>
      <c r="D96" s="32">
        <v>769.15539999999999</v>
      </c>
      <c r="E96" s="32">
        <v>0</v>
      </c>
    </row>
    <row r="97" spans="1:5">
      <c r="A97" s="28" t="s">
        <v>650</v>
      </c>
      <c r="B97" s="27">
        <v>7740767</v>
      </c>
      <c r="C97" s="31">
        <v>1125.8420000000001</v>
      </c>
      <c r="D97" s="32">
        <v>91.089404999999999</v>
      </c>
      <c r="E97" s="32">
        <v>0</v>
      </c>
    </row>
    <row r="98" spans="1:5">
      <c r="A98" s="28" t="s">
        <v>651</v>
      </c>
      <c r="B98" s="27">
        <v>7740768</v>
      </c>
      <c r="C98" s="31">
        <v>99.652000000000001</v>
      </c>
      <c r="D98" s="32">
        <v>98.989400000000003</v>
      </c>
      <c r="E98" s="32">
        <v>0</v>
      </c>
    </row>
    <row r="99" spans="1:5">
      <c r="A99" s="28" t="s">
        <v>652</v>
      </c>
      <c r="B99" s="27">
        <v>7740769</v>
      </c>
      <c r="C99" s="31">
        <v>99.652000000000001</v>
      </c>
      <c r="D99" s="32">
        <v>110.724692</v>
      </c>
      <c r="E99" s="32">
        <v>0</v>
      </c>
    </row>
    <row r="100" spans="1:5">
      <c r="A100" s="28" t="s">
        <v>653</v>
      </c>
      <c r="B100" s="27">
        <v>7741765</v>
      </c>
      <c r="C100" s="31">
        <v>516.94600000000003</v>
      </c>
      <c r="D100" s="32">
        <v>183.405</v>
      </c>
      <c r="E100" s="32">
        <v>0</v>
      </c>
    </row>
    <row r="101" spans="1:5">
      <c r="A101" s="28" t="s">
        <v>654</v>
      </c>
      <c r="B101" s="27">
        <v>7741766</v>
      </c>
      <c r="C101" s="31">
        <v>853.22900000000004</v>
      </c>
      <c r="D101" s="32">
        <v>160.833</v>
      </c>
      <c r="E101" s="32">
        <v>0</v>
      </c>
    </row>
    <row r="102" spans="1:5">
      <c r="A102" s="28" t="s">
        <v>655</v>
      </c>
      <c r="B102" s="27">
        <v>7741769</v>
      </c>
      <c r="C102" s="31">
        <v>99.918999999999997</v>
      </c>
      <c r="D102" s="32">
        <v>44.331099999999999</v>
      </c>
      <c r="E102" s="32">
        <v>0</v>
      </c>
    </row>
    <row r="103" spans="1:5">
      <c r="A103" s="28" t="s">
        <v>656</v>
      </c>
      <c r="B103" s="27">
        <v>7741770</v>
      </c>
      <c r="C103" s="31">
        <v>960</v>
      </c>
      <c r="D103" s="32">
        <v>699.95870000000002</v>
      </c>
      <c r="E103" s="32">
        <v>0</v>
      </c>
    </row>
    <row r="104" spans="1:5">
      <c r="A104" s="28" t="s">
        <v>657</v>
      </c>
      <c r="B104" s="27">
        <v>7741771</v>
      </c>
      <c r="C104" s="31">
        <v>28.809000000000001</v>
      </c>
      <c r="D104" s="32">
        <v>203.80099999999999</v>
      </c>
      <c r="E104" s="32">
        <v>0</v>
      </c>
    </row>
    <row r="105" spans="1:5">
      <c r="A105" s="28" t="s">
        <v>658</v>
      </c>
      <c r="B105" s="27">
        <v>7741772</v>
      </c>
      <c r="C105" s="31">
        <v>99.652000000000001</v>
      </c>
      <c r="D105" s="32">
        <v>503.726</v>
      </c>
      <c r="E105" s="32">
        <v>0</v>
      </c>
    </row>
    <row r="106" spans="1:5">
      <c r="A106" s="28" t="s">
        <v>659</v>
      </c>
      <c r="B106" s="27">
        <v>7741773</v>
      </c>
      <c r="C106" s="31">
        <v>99.652000000000001</v>
      </c>
      <c r="D106" s="32">
        <v>286.64080000000001</v>
      </c>
      <c r="E106" s="32">
        <v>13.7524</v>
      </c>
    </row>
    <row r="107" spans="1:5">
      <c r="A107" s="28" t="s">
        <v>660</v>
      </c>
      <c r="B107" s="27">
        <v>7741776</v>
      </c>
      <c r="C107" s="31">
        <v>373.12200000000001</v>
      </c>
      <c r="D107" s="32">
        <v>651.72500000000002</v>
      </c>
      <c r="E107" s="32">
        <v>0</v>
      </c>
    </row>
    <row r="108" spans="1:5">
      <c r="A108" s="28" t="s">
        <v>661</v>
      </c>
      <c r="B108" s="27">
        <v>7741779</v>
      </c>
      <c r="C108" s="31">
        <v>99.462999999999994</v>
      </c>
      <c r="D108" s="32">
        <v>93.013000000000005</v>
      </c>
      <c r="E108" s="32">
        <v>0</v>
      </c>
    </row>
    <row r="109" spans="1:5">
      <c r="A109" s="28" t="s">
        <v>662</v>
      </c>
      <c r="B109" s="27">
        <v>7741782</v>
      </c>
      <c r="C109" s="31">
        <v>29.606000000000002</v>
      </c>
      <c r="D109" s="32">
        <v>171.26300000000001</v>
      </c>
      <c r="E109" s="32">
        <v>0</v>
      </c>
    </row>
    <row r="110" spans="1:5">
      <c r="A110" s="28" t="s">
        <v>663</v>
      </c>
      <c r="B110" s="27">
        <v>7741783</v>
      </c>
      <c r="C110" s="31">
        <v>29.606000000000002</v>
      </c>
      <c r="D110" s="32">
        <v>305.82589999999999</v>
      </c>
      <c r="E110" s="32">
        <v>0</v>
      </c>
    </row>
    <row r="111" spans="1:5">
      <c r="A111" s="28" t="s">
        <v>664</v>
      </c>
      <c r="B111" s="27">
        <v>7741784</v>
      </c>
      <c r="C111" s="31">
        <v>29.606000000000002</v>
      </c>
      <c r="D111" s="32">
        <v>963.58767499999999</v>
      </c>
      <c r="E111" s="32">
        <v>0</v>
      </c>
    </row>
    <row r="112" spans="1:5">
      <c r="A112" s="28" t="s">
        <v>665</v>
      </c>
      <c r="B112" s="27">
        <v>7741785</v>
      </c>
      <c r="C112" s="31">
        <v>939.42399999999998</v>
      </c>
      <c r="D112" s="32">
        <v>49.136000000000003</v>
      </c>
      <c r="E112" s="32">
        <v>0</v>
      </c>
    </row>
    <row r="113" spans="1:5">
      <c r="A113" s="28" t="s">
        <v>666</v>
      </c>
      <c r="B113" s="27">
        <v>7741889</v>
      </c>
      <c r="C113" s="31">
        <v>29.792999999999999</v>
      </c>
      <c r="D113" s="32">
        <v>903.82899999999995</v>
      </c>
      <c r="E113" s="32">
        <v>0</v>
      </c>
    </row>
    <row r="114" spans="1:5">
      <c r="A114" s="28" t="s">
        <v>667</v>
      </c>
      <c r="B114" s="27">
        <v>7741973</v>
      </c>
      <c r="C114" s="31">
        <v>29.992999999999999</v>
      </c>
      <c r="D114" s="32">
        <v>0</v>
      </c>
      <c r="E114" s="32">
        <v>0</v>
      </c>
    </row>
    <row r="115" spans="1:5">
      <c r="A115" s="28" t="s">
        <v>668</v>
      </c>
      <c r="B115" s="27">
        <v>7745737</v>
      </c>
      <c r="C115" s="31">
        <v>29.992999999999999</v>
      </c>
      <c r="D115" s="32">
        <v>221.92080000000001</v>
      </c>
      <c r="E115" s="32">
        <v>0</v>
      </c>
    </row>
    <row r="116" spans="1:5">
      <c r="A116" s="28" t="s">
        <v>669</v>
      </c>
      <c r="B116" s="27">
        <v>7793952</v>
      </c>
      <c r="C116" s="31">
        <v>29.992999999999999</v>
      </c>
      <c r="D116" s="32">
        <v>0</v>
      </c>
      <c r="E116" s="32">
        <v>0</v>
      </c>
    </row>
    <row r="117" spans="1:5">
      <c r="A117" s="28" t="s">
        <v>670</v>
      </c>
      <c r="B117" s="27">
        <v>7793953</v>
      </c>
      <c r="C117" s="31">
        <v>29.992999999999999</v>
      </c>
      <c r="D117" s="32">
        <v>203.68600000000001</v>
      </c>
      <c r="E117" s="32">
        <v>0</v>
      </c>
    </row>
    <row r="118" spans="1:5" ht="24">
      <c r="A118" s="28" t="s">
        <v>671</v>
      </c>
      <c r="B118" s="27">
        <v>7793954</v>
      </c>
      <c r="C118" s="31">
        <v>29.992000000000001</v>
      </c>
      <c r="D118" s="32">
        <v>1073.4849999999999</v>
      </c>
      <c r="E118" s="32">
        <v>0</v>
      </c>
    </row>
    <row r="119" spans="1:5">
      <c r="A119" s="28" t="s">
        <v>672</v>
      </c>
      <c r="B119" s="27">
        <v>7793956</v>
      </c>
      <c r="C119" s="31">
        <v>29.992999999999999</v>
      </c>
      <c r="D119" s="32">
        <v>49.959499999999998</v>
      </c>
      <c r="E119" s="32">
        <v>0</v>
      </c>
    </row>
    <row r="120" spans="1:5">
      <c r="A120" s="28" t="s">
        <v>673</v>
      </c>
      <c r="B120" s="27">
        <v>7793957</v>
      </c>
      <c r="C120" s="31">
        <v>29.792999999999999</v>
      </c>
      <c r="D120" s="32">
        <v>49.959499999999998</v>
      </c>
      <c r="E120" s="32">
        <v>0</v>
      </c>
    </row>
    <row r="121" spans="1:5">
      <c r="A121" s="28" t="s">
        <v>674</v>
      </c>
      <c r="B121" s="27">
        <v>7793958</v>
      </c>
      <c r="C121" s="31">
        <v>39.962000000000003</v>
      </c>
      <c r="D121" s="32">
        <v>49.959499999999998</v>
      </c>
      <c r="E121" s="32">
        <v>0</v>
      </c>
    </row>
    <row r="122" spans="1:5">
      <c r="A122" s="28" t="s">
        <v>675</v>
      </c>
      <c r="B122" s="27">
        <v>7793959</v>
      </c>
      <c r="C122" s="31">
        <v>1699.895</v>
      </c>
      <c r="D122" s="32">
        <v>49.959499999999998</v>
      </c>
      <c r="E122" s="32">
        <v>0</v>
      </c>
    </row>
    <row r="123" spans="1:5">
      <c r="A123" s="28" t="s">
        <v>676</v>
      </c>
      <c r="B123" s="27">
        <v>7793960</v>
      </c>
      <c r="C123" s="31">
        <v>229.21</v>
      </c>
      <c r="D123" s="32">
        <v>49.959499999999998</v>
      </c>
      <c r="E123" s="32">
        <v>0</v>
      </c>
    </row>
    <row r="124" spans="1:5">
      <c r="A124" s="28" t="s">
        <v>677</v>
      </c>
      <c r="B124" s="27">
        <v>7793961</v>
      </c>
      <c r="C124" s="31">
        <v>99.971000000000004</v>
      </c>
      <c r="D124" s="32">
        <v>49.959499999999998</v>
      </c>
      <c r="E124" s="32">
        <v>0</v>
      </c>
    </row>
    <row r="125" spans="1:5">
      <c r="A125" s="28" t="s">
        <v>678</v>
      </c>
      <c r="B125" s="27">
        <v>7793962</v>
      </c>
      <c r="C125" s="31">
        <v>699.89200000000005</v>
      </c>
      <c r="D125" s="32">
        <v>1120.3474779999999</v>
      </c>
      <c r="E125" s="32">
        <v>0</v>
      </c>
    </row>
    <row r="126" spans="1:5">
      <c r="A126" s="28" t="s">
        <v>679</v>
      </c>
      <c r="B126" s="27">
        <v>7793963</v>
      </c>
      <c r="C126" s="31">
        <v>751</v>
      </c>
      <c r="D126" s="32">
        <v>0</v>
      </c>
      <c r="E126" s="32">
        <v>0</v>
      </c>
    </row>
    <row r="127" spans="1:5">
      <c r="A127" s="28" t="s">
        <v>680</v>
      </c>
      <c r="B127" s="27">
        <v>7793964</v>
      </c>
      <c r="C127" s="31">
        <v>559.48800000000006</v>
      </c>
      <c r="D127" s="32">
        <v>0</v>
      </c>
      <c r="E127" s="32">
        <v>0</v>
      </c>
    </row>
    <row r="128" spans="1:5">
      <c r="A128" s="28" t="s">
        <v>681</v>
      </c>
      <c r="B128" s="27">
        <v>7793965</v>
      </c>
      <c r="C128" s="31">
        <v>454.60700000000003</v>
      </c>
      <c r="D128" s="32">
        <v>513.59136000000001</v>
      </c>
      <c r="E128" s="32">
        <v>0</v>
      </c>
    </row>
    <row r="129" spans="1:5">
      <c r="A129" s="28" t="s">
        <v>682</v>
      </c>
      <c r="B129" s="27">
        <v>7793968</v>
      </c>
      <c r="C129" s="31">
        <v>669.95</v>
      </c>
      <c r="D129" s="32">
        <v>0</v>
      </c>
      <c r="E129" s="32">
        <v>0</v>
      </c>
    </row>
    <row r="130" spans="1:5">
      <c r="A130" s="28" t="s">
        <v>1001</v>
      </c>
      <c r="B130" s="27">
        <v>7793969</v>
      </c>
      <c r="C130" s="31">
        <v>699.93200000000002</v>
      </c>
      <c r="D130" s="32">
        <v>49.959499999999998</v>
      </c>
      <c r="E130" s="32">
        <v>0</v>
      </c>
    </row>
    <row r="131" spans="1:5">
      <c r="A131" s="28" t="s">
        <v>683</v>
      </c>
      <c r="B131" s="27">
        <v>7793970</v>
      </c>
      <c r="C131" s="31">
        <v>599.85599999999999</v>
      </c>
      <c r="D131" s="32">
        <v>49.959499999999998</v>
      </c>
      <c r="E131" s="32">
        <v>0</v>
      </c>
    </row>
    <row r="132" spans="1:5">
      <c r="A132" s="28" t="s">
        <v>684</v>
      </c>
      <c r="B132" s="27">
        <v>7793972</v>
      </c>
      <c r="C132" s="31">
        <v>229.85</v>
      </c>
      <c r="D132" s="32">
        <v>954.91600000000005</v>
      </c>
      <c r="E132" s="32">
        <v>0</v>
      </c>
    </row>
    <row r="133" spans="1:5">
      <c r="A133" s="28" t="s">
        <v>685</v>
      </c>
      <c r="B133" s="27">
        <v>7793973</v>
      </c>
      <c r="C133" s="31">
        <v>1200</v>
      </c>
      <c r="D133" s="32">
        <v>0</v>
      </c>
      <c r="E133" s="32">
        <v>0</v>
      </c>
    </row>
    <row r="134" spans="1:5">
      <c r="A134" s="28" t="s">
        <v>686</v>
      </c>
      <c r="B134" s="27">
        <v>7793974</v>
      </c>
      <c r="C134" s="31">
        <v>800</v>
      </c>
      <c r="D134" s="32">
        <v>0</v>
      </c>
      <c r="E134" s="32">
        <v>0</v>
      </c>
    </row>
    <row r="135" spans="1:5">
      <c r="A135" s="28" t="s">
        <v>687</v>
      </c>
      <c r="B135" s="27">
        <v>7793975</v>
      </c>
      <c r="C135" s="31">
        <v>500</v>
      </c>
      <c r="D135" s="32">
        <v>0</v>
      </c>
      <c r="E135" s="32">
        <v>0</v>
      </c>
    </row>
    <row r="136" spans="1:5">
      <c r="A136" s="28" t="s">
        <v>688</v>
      </c>
      <c r="B136" s="27">
        <v>7796001</v>
      </c>
      <c r="C136" s="31">
        <v>720</v>
      </c>
      <c r="D136" s="32">
        <v>0</v>
      </c>
      <c r="E136" s="32">
        <v>0</v>
      </c>
    </row>
    <row r="137" spans="1:5">
      <c r="A137" s="28" t="s">
        <v>689</v>
      </c>
      <c r="B137" s="27">
        <v>7796002</v>
      </c>
      <c r="C137" s="31">
        <v>1700</v>
      </c>
      <c r="D137" s="32">
        <v>0</v>
      </c>
      <c r="E137" s="32">
        <v>0</v>
      </c>
    </row>
    <row r="138" spans="1:5">
      <c r="A138" s="28" t="s">
        <v>690</v>
      </c>
      <c r="B138" s="27">
        <v>7796003</v>
      </c>
      <c r="C138" s="31">
        <v>750</v>
      </c>
      <c r="D138" s="32">
        <v>0</v>
      </c>
      <c r="E138" s="32">
        <v>0</v>
      </c>
    </row>
    <row r="139" spans="1:5">
      <c r="A139" s="28" t="s">
        <v>691</v>
      </c>
      <c r="B139" s="27">
        <v>7796004</v>
      </c>
      <c r="C139" s="31">
        <v>399.077</v>
      </c>
      <c r="D139" s="32">
        <v>0</v>
      </c>
      <c r="E139" s="32">
        <v>0</v>
      </c>
    </row>
    <row r="140" spans="1:5">
      <c r="A140" s="28" t="s">
        <v>692</v>
      </c>
      <c r="B140" s="27">
        <v>7796005</v>
      </c>
      <c r="C140" s="31">
        <v>1254.921</v>
      </c>
      <c r="D140" s="32">
        <v>0</v>
      </c>
      <c r="E140" s="32">
        <v>0</v>
      </c>
    </row>
    <row r="141" spans="1:5">
      <c r="A141" s="28" t="s">
        <v>693</v>
      </c>
      <c r="B141" s="27">
        <v>7796006</v>
      </c>
      <c r="C141" s="31">
        <v>1653.998</v>
      </c>
      <c r="D141" s="32">
        <v>655.38499999999999</v>
      </c>
      <c r="E141" s="32">
        <v>0</v>
      </c>
    </row>
    <row r="142" spans="1:5">
      <c r="A142" s="28" t="s">
        <v>694</v>
      </c>
      <c r="B142" s="27">
        <v>7797422</v>
      </c>
      <c r="C142" s="31">
        <v>764.48199999999997</v>
      </c>
      <c r="D142" s="32">
        <v>0</v>
      </c>
      <c r="E142" s="32">
        <v>0</v>
      </c>
    </row>
    <row r="143" spans="1:5">
      <c r="A143" s="28" t="s">
        <v>695</v>
      </c>
      <c r="B143" s="27">
        <v>7797424</v>
      </c>
      <c r="C143" s="31">
        <v>299.83199999999999</v>
      </c>
      <c r="D143" s="32">
        <v>0</v>
      </c>
      <c r="E143" s="32">
        <v>0</v>
      </c>
    </row>
    <row r="144" spans="1:5">
      <c r="A144" s="28" t="s">
        <v>696</v>
      </c>
      <c r="B144" s="27">
        <v>7797425</v>
      </c>
      <c r="C144" s="31">
        <v>1059.95</v>
      </c>
      <c r="D144" s="32">
        <v>0</v>
      </c>
      <c r="E144" s="32">
        <v>0</v>
      </c>
    </row>
    <row r="145" spans="1:5">
      <c r="A145" s="28" t="s">
        <v>697</v>
      </c>
      <c r="B145" s="27">
        <v>7797426</v>
      </c>
      <c r="C145" s="31">
        <v>758.76700000000005</v>
      </c>
      <c r="D145" s="32">
        <v>0</v>
      </c>
      <c r="E145" s="32">
        <v>0</v>
      </c>
    </row>
    <row r="146" spans="1:5">
      <c r="A146" s="28" t="s">
        <v>698</v>
      </c>
      <c r="B146" s="27">
        <v>7797427</v>
      </c>
      <c r="C146" s="31">
        <v>759</v>
      </c>
      <c r="D146" s="32">
        <v>0</v>
      </c>
      <c r="E146" s="32">
        <v>0</v>
      </c>
    </row>
    <row r="147" spans="1:5">
      <c r="A147" s="28" t="s">
        <v>699</v>
      </c>
      <c r="B147" s="27">
        <v>7797428</v>
      </c>
      <c r="C147" s="31">
        <v>0</v>
      </c>
      <c r="D147" s="32">
        <v>0</v>
      </c>
      <c r="E147" s="32">
        <v>0</v>
      </c>
    </row>
    <row r="148" spans="1:5">
      <c r="A148" s="28" t="s">
        <v>700</v>
      </c>
      <c r="B148" s="27">
        <v>7797429</v>
      </c>
      <c r="C148" s="31">
        <v>0</v>
      </c>
      <c r="D148" s="32">
        <v>0</v>
      </c>
      <c r="E148" s="32">
        <v>0</v>
      </c>
    </row>
    <row r="149" spans="1:5">
      <c r="A149" s="28" t="s">
        <v>701</v>
      </c>
      <c r="B149" s="27">
        <v>7797430</v>
      </c>
      <c r="C149" s="31">
        <v>758.96299999999997</v>
      </c>
      <c r="D149" s="32">
        <v>0</v>
      </c>
      <c r="E149" s="32">
        <v>0</v>
      </c>
    </row>
    <row r="150" spans="1:5">
      <c r="A150" s="28" t="s">
        <v>702</v>
      </c>
      <c r="B150" s="27">
        <v>7797431</v>
      </c>
      <c r="C150" s="31">
        <v>0</v>
      </c>
      <c r="D150" s="32">
        <v>0</v>
      </c>
      <c r="E150" s="32">
        <v>0</v>
      </c>
    </row>
    <row r="151" spans="1:5">
      <c r="A151" s="28" t="s">
        <v>703</v>
      </c>
      <c r="B151" s="27">
        <v>7798955</v>
      </c>
      <c r="C151" s="31">
        <v>0</v>
      </c>
      <c r="D151" s="32">
        <v>844.20820500000002</v>
      </c>
      <c r="E151" s="32">
        <v>0</v>
      </c>
    </row>
    <row r="152" spans="1:5">
      <c r="A152" s="28" t="s">
        <v>704</v>
      </c>
      <c r="B152" s="27">
        <v>7798956</v>
      </c>
      <c r="C152" s="31">
        <v>0</v>
      </c>
      <c r="D152" s="32">
        <v>0</v>
      </c>
      <c r="E152" s="32">
        <v>0</v>
      </c>
    </row>
    <row r="153" spans="1:5">
      <c r="A153" s="28" t="s">
        <v>705</v>
      </c>
      <c r="B153" s="27">
        <v>7798958</v>
      </c>
      <c r="C153" s="31">
        <v>399.37</v>
      </c>
      <c r="D153" s="32">
        <v>0</v>
      </c>
      <c r="E153" s="32">
        <v>0</v>
      </c>
    </row>
    <row r="154" spans="1:5">
      <c r="A154" s="28" t="s">
        <v>706</v>
      </c>
      <c r="B154" s="27">
        <v>7803335</v>
      </c>
      <c r="C154" s="31">
        <v>358.91500000000002</v>
      </c>
      <c r="D154" s="32">
        <v>0</v>
      </c>
      <c r="E154" s="32">
        <v>0</v>
      </c>
    </row>
    <row r="155" spans="1:5">
      <c r="A155" s="28" t="s">
        <v>707</v>
      </c>
      <c r="B155" s="27">
        <v>7803336</v>
      </c>
      <c r="C155" s="31">
        <v>1085.924</v>
      </c>
      <c r="D155" s="32">
        <v>373.31400000000002</v>
      </c>
      <c r="E155" s="32">
        <v>0</v>
      </c>
    </row>
    <row r="156" spans="1:5">
      <c r="A156" s="28" t="s">
        <v>708</v>
      </c>
      <c r="B156" s="27">
        <v>7803337</v>
      </c>
      <c r="C156" s="31">
        <v>1004</v>
      </c>
      <c r="D156" s="32">
        <v>0</v>
      </c>
      <c r="E156" s="32">
        <v>0</v>
      </c>
    </row>
    <row r="157" spans="1:5">
      <c r="A157" s="28" t="s">
        <v>709</v>
      </c>
      <c r="B157" s="27">
        <v>7803338</v>
      </c>
      <c r="C157" s="31">
        <v>0</v>
      </c>
      <c r="D157" s="32">
        <v>0</v>
      </c>
      <c r="E157" s="32">
        <v>0</v>
      </c>
    </row>
    <row r="158" spans="1:5">
      <c r="A158" s="28" t="s">
        <v>710</v>
      </c>
      <c r="B158" s="27">
        <v>7803339</v>
      </c>
      <c r="C158" s="31">
        <v>0</v>
      </c>
      <c r="D158" s="32">
        <v>0</v>
      </c>
      <c r="E158" s="32">
        <v>0</v>
      </c>
    </row>
    <row r="159" spans="1:5">
      <c r="A159" s="28" t="s">
        <v>711</v>
      </c>
      <c r="B159" s="27">
        <v>7803340</v>
      </c>
      <c r="C159" s="31">
        <v>0</v>
      </c>
      <c r="D159" s="32">
        <v>694.79155100000003</v>
      </c>
      <c r="E159" s="32">
        <v>0</v>
      </c>
    </row>
    <row r="160" spans="1:5">
      <c r="A160" s="28" t="s">
        <v>712</v>
      </c>
      <c r="B160" s="27">
        <v>7803341</v>
      </c>
      <c r="C160" s="31">
        <v>0</v>
      </c>
      <c r="D160" s="32">
        <v>595.32837900000004</v>
      </c>
      <c r="E160" s="32">
        <v>0</v>
      </c>
    </row>
    <row r="161" spans="1:5">
      <c r="A161" s="28" t="s">
        <v>713</v>
      </c>
      <c r="B161" s="27">
        <v>7803342</v>
      </c>
      <c r="C161" s="31">
        <v>0</v>
      </c>
      <c r="D161" s="32">
        <v>0</v>
      </c>
      <c r="E161" s="32">
        <v>0</v>
      </c>
    </row>
    <row r="162" spans="1:5">
      <c r="A162" s="28" t="s">
        <v>714</v>
      </c>
      <c r="B162" s="27">
        <v>7803343</v>
      </c>
      <c r="C162" s="31">
        <v>0</v>
      </c>
      <c r="D162" s="32">
        <v>0</v>
      </c>
      <c r="E162" s="32">
        <v>0</v>
      </c>
    </row>
    <row r="163" spans="1:5">
      <c r="A163" s="28" t="s">
        <v>715</v>
      </c>
      <c r="B163" s="27">
        <v>7803344</v>
      </c>
      <c r="C163" s="31">
        <v>0</v>
      </c>
      <c r="D163" s="32">
        <v>0</v>
      </c>
      <c r="E163" s="32">
        <v>0</v>
      </c>
    </row>
    <row r="164" spans="1:5">
      <c r="A164" s="28" t="s">
        <v>716</v>
      </c>
      <c r="B164" s="27">
        <v>7803345</v>
      </c>
      <c r="C164" s="31">
        <v>758.95399999999995</v>
      </c>
      <c r="D164" s="32">
        <v>0</v>
      </c>
      <c r="E164" s="32">
        <v>0</v>
      </c>
    </row>
    <row r="165" spans="1:5">
      <c r="A165" s="28" t="s">
        <v>717</v>
      </c>
      <c r="B165" s="27">
        <v>7803346</v>
      </c>
      <c r="C165" s="31">
        <v>511.41800000000001</v>
      </c>
      <c r="D165" s="32">
        <v>720</v>
      </c>
      <c r="E165" s="32">
        <v>0</v>
      </c>
    </row>
    <row r="166" spans="1:5" ht="24">
      <c r="A166" s="28" t="s">
        <v>718</v>
      </c>
      <c r="B166" s="27">
        <v>7803347</v>
      </c>
      <c r="C166" s="31">
        <v>246.22800000000001</v>
      </c>
      <c r="D166" s="32">
        <v>762.75</v>
      </c>
      <c r="E166" s="32">
        <v>0</v>
      </c>
    </row>
    <row r="167" spans="1:5" ht="24">
      <c r="A167" s="28" t="s">
        <v>719</v>
      </c>
      <c r="B167" s="27">
        <v>7803348</v>
      </c>
      <c r="C167" s="31">
        <v>759</v>
      </c>
      <c r="D167" s="32">
        <v>335.21800000000002</v>
      </c>
      <c r="E167" s="32">
        <v>0</v>
      </c>
    </row>
    <row r="168" spans="1:5">
      <c r="A168" s="28" t="s">
        <v>720</v>
      </c>
      <c r="B168" s="27">
        <v>7803354</v>
      </c>
      <c r="C168" s="31">
        <v>0</v>
      </c>
      <c r="D168" s="32">
        <v>277.87099999999998</v>
      </c>
      <c r="E168" s="32">
        <v>0</v>
      </c>
    </row>
    <row r="169" spans="1:5">
      <c r="A169" s="28" t="s">
        <v>721</v>
      </c>
      <c r="B169" s="27">
        <v>7803355</v>
      </c>
      <c r="C169" s="31">
        <v>0</v>
      </c>
      <c r="D169" s="32">
        <v>542.96600000000001</v>
      </c>
      <c r="E169" s="32">
        <v>0</v>
      </c>
    </row>
    <row r="170" spans="1:5">
      <c r="A170" s="28" t="s">
        <v>722</v>
      </c>
      <c r="B170" s="27">
        <v>7803830</v>
      </c>
      <c r="C170" s="31">
        <v>529</v>
      </c>
      <c r="D170" s="32">
        <v>1644.4190000000001</v>
      </c>
      <c r="E170" s="32">
        <v>0</v>
      </c>
    </row>
    <row r="171" spans="1:5">
      <c r="A171" s="28" t="s">
        <v>723</v>
      </c>
      <c r="B171" s="27">
        <v>7803831</v>
      </c>
      <c r="C171" s="31">
        <v>184.988</v>
      </c>
      <c r="D171" s="32">
        <v>0</v>
      </c>
      <c r="E171" s="32">
        <v>0</v>
      </c>
    </row>
    <row r="172" spans="1:5" ht="24">
      <c r="A172" s="28" t="s">
        <v>724</v>
      </c>
      <c r="B172" s="27">
        <v>7803832</v>
      </c>
      <c r="C172" s="31">
        <v>399.82</v>
      </c>
      <c r="D172" s="32">
        <v>0</v>
      </c>
      <c r="E172" s="32">
        <v>0</v>
      </c>
    </row>
    <row r="173" spans="1:5">
      <c r="A173" s="28" t="s">
        <v>725</v>
      </c>
      <c r="B173" s="27">
        <v>7803833</v>
      </c>
      <c r="C173" s="31">
        <v>911</v>
      </c>
      <c r="D173" s="32">
        <v>526.08955000000003</v>
      </c>
      <c r="E173" s="32">
        <v>0</v>
      </c>
    </row>
    <row r="174" spans="1:5">
      <c r="A174" s="28" t="s">
        <v>726</v>
      </c>
      <c r="B174" s="27">
        <v>7803834</v>
      </c>
      <c r="C174" s="31">
        <v>758.93799999999999</v>
      </c>
      <c r="D174" s="32">
        <v>753.21429599999999</v>
      </c>
      <c r="E174" s="32">
        <v>0</v>
      </c>
    </row>
    <row r="175" spans="1:5">
      <c r="A175" s="28" t="s">
        <v>727</v>
      </c>
      <c r="B175" s="27">
        <v>7803835</v>
      </c>
      <c r="C175" s="31">
        <v>0</v>
      </c>
      <c r="D175" s="32">
        <v>758.41300000000001</v>
      </c>
      <c r="E175" s="32">
        <v>0</v>
      </c>
    </row>
    <row r="176" spans="1:5">
      <c r="A176" s="28" t="s">
        <v>728</v>
      </c>
      <c r="B176" s="27">
        <v>7803836</v>
      </c>
      <c r="C176" s="31">
        <v>0</v>
      </c>
      <c r="D176" s="32">
        <v>0</v>
      </c>
      <c r="E176" s="32">
        <v>0</v>
      </c>
    </row>
    <row r="177" spans="1:5">
      <c r="A177" s="28" t="s">
        <v>729</v>
      </c>
      <c r="B177" s="27">
        <v>7803837</v>
      </c>
      <c r="C177" s="31">
        <v>0</v>
      </c>
      <c r="D177" s="32">
        <v>0</v>
      </c>
      <c r="E177" s="32">
        <v>376.84699999999998</v>
      </c>
    </row>
    <row r="178" spans="1:5">
      <c r="A178" s="28" t="s">
        <v>730</v>
      </c>
      <c r="B178" s="27">
        <v>7803838</v>
      </c>
      <c r="C178" s="31">
        <v>758.99099999999999</v>
      </c>
      <c r="D178" s="32">
        <v>755.12900000000002</v>
      </c>
      <c r="E178" s="32">
        <v>0</v>
      </c>
    </row>
    <row r="179" spans="1:5">
      <c r="A179" s="28" t="s">
        <v>731</v>
      </c>
      <c r="B179" s="27">
        <v>7803839</v>
      </c>
      <c r="C179" s="31">
        <v>398.44200000000001</v>
      </c>
      <c r="D179" s="32">
        <v>0</v>
      </c>
      <c r="E179" s="32">
        <v>0</v>
      </c>
    </row>
    <row r="180" spans="1:5">
      <c r="A180" s="28" t="s">
        <v>732</v>
      </c>
      <c r="B180" s="27">
        <v>7803840</v>
      </c>
      <c r="C180" s="31">
        <v>169.09100000000001</v>
      </c>
      <c r="D180" s="32">
        <v>0</v>
      </c>
      <c r="E180" s="32">
        <v>375.64747499999999</v>
      </c>
    </row>
    <row r="181" spans="1:5">
      <c r="A181" s="28" t="s">
        <v>733</v>
      </c>
      <c r="B181" s="27">
        <v>7803841</v>
      </c>
      <c r="C181" s="31">
        <v>706</v>
      </c>
      <c r="D181" s="32">
        <v>0</v>
      </c>
      <c r="E181" s="32">
        <v>81.876900000000006</v>
      </c>
    </row>
    <row r="182" spans="1:5">
      <c r="A182" s="28" t="s">
        <v>734</v>
      </c>
      <c r="B182" s="27">
        <v>7803842</v>
      </c>
      <c r="C182" s="31">
        <v>1085.9929999999999</v>
      </c>
      <c r="D182" s="32">
        <v>91.427700000000002</v>
      </c>
      <c r="E182" s="32">
        <v>0</v>
      </c>
    </row>
    <row r="183" spans="1:5">
      <c r="A183" s="28" t="s">
        <v>735</v>
      </c>
      <c r="B183" s="27">
        <v>7803843</v>
      </c>
      <c r="C183" s="31">
        <v>1085.9960000000001</v>
      </c>
      <c r="D183" s="32">
        <v>89.098799999999997</v>
      </c>
      <c r="E183" s="32">
        <v>0</v>
      </c>
    </row>
    <row r="184" spans="1:5" ht="24">
      <c r="A184" s="28" t="s">
        <v>736</v>
      </c>
      <c r="B184" s="27">
        <v>7803844</v>
      </c>
      <c r="C184" s="31">
        <v>679.96100000000001</v>
      </c>
      <c r="D184" s="32">
        <v>1080.0840000000001</v>
      </c>
      <c r="E184" s="32">
        <v>0</v>
      </c>
    </row>
    <row r="185" spans="1:5">
      <c r="A185" s="28" t="s">
        <v>737</v>
      </c>
      <c r="B185" s="27">
        <v>7803845</v>
      </c>
      <c r="C185" s="31">
        <v>0</v>
      </c>
      <c r="D185" s="32">
        <v>995.06910000000005</v>
      </c>
      <c r="E185" s="32">
        <v>0</v>
      </c>
    </row>
    <row r="186" spans="1:5">
      <c r="A186" s="28" t="s">
        <v>738</v>
      </c>
      <c r="B186" s="27">
        <v>7803846</v>
      </c>
      <c r="C186" s="31">
        <v>0</v>
      </c>
      <c r="D186" s="32">
        <v>0</v>
      </c>
      <c r="E186" s="32">
        <v>347.88</v>
      </c>
    </row>
    <row r="187" spans="1:5">
      <c r="A187" s="28" t="s">
        <v>739</v>
      </c>
      <c r="B187" s="27">
        <v>7803847</v>
      </c>
      <c r="C187" s="31">
        <v>1085.9780000000001</v>
      </c>
      <c r="D187" s="32">
        <v>0</v>
      </c>
      <c r="E187" s="32">
        <v>0</v>
      </c>
    </row>
    <row r="188" spans="1:5">
      <c r="A188" s="28" t="s">
        <v>740</v>
      </c>
      <c r="B188" s="27">
        <v>7803848</v>
      </c>
      <c r="C188" s="31">
        <v>1209</v>
      </c>
      <c r="D188" s="32">
        <v>0</v>
      </c>
      <c r="E188" s="32">
        <v>0</v>
      </c>
    </row>
    <row r="189" spans="1:5">
      <c r="A189" s="28" t="s">
        <v>741</v>
      </c>
      <c r="B189" s="27">
        <v>7803849</v>
      </c>
      <c r="C189" s="31">
        <v>2800</v>
      </c>
      <c r="D189" s="32">
        <v>0</v>
      </c>
      <c r="E189" s="32">
        <v>346.54840000000002</v>
      </c>
    </row>
    <row r="190" spans="1:5">
      <c r="A190" s="28" t="s">
        <v>742</v>
      </c>
      <c r="B190" s="27">
        <v>7803850</v>
      </c>
      <c r="C190" s="31">
        <v>845</v>
      </c>
      <c r="D190" s="32">
        <v>0</v>
      </c>
      <c r="E190" s="32">
        <v>0</v>
      </c>
    </row>
    <row r="191" spans="1:5">
      <c r="A191" s="28" t="s">
        <v>743</v>
      </c>
      <c r="B191" s="27">
        <v>7803851</v>
      </c>
      <c r="C191" s="31">
        <v>100</v>
      </c>
      <c r="D191" s="32">
        <v>0</v>
      </c>
      <c r="E191" s="32">
        <v>347.92399999999998</v>
      </c>
    </row>
    <row r="192" spans="1:5">
      <c r="A192" s="28" t="s">
        <v>744</v>
      </c>
      <c r="B192" s="27">
        <v>7803852</v>
      </c>
      <c r="C192" s="31">
        <v>250</v>
      </c>
      <c r="D192" s="32">
        <v>0</v>
      </c>
      <c r="E192" s="32">
        <v>0</v>
      </c>
    </row>
    <row r="193" spans="1:5">
      <c r="A193" s="28" t="s">
        <v>745</v>
      </c>
      <c r="B193" s="27">
        <v>7803853</v>
      </c>
      <c r="C193" s="31">
        <v>200</v>
      </c>
      <c r="D193" s="32">
        <v>755.18600000000004</v>
      </c>
      <c r="E193" s="32">
        <v>0</v>
      </c>
    </row>
    <row r="194" spans="1:5">
      <c r="A194" s="28" t="s">
        <v>746</v>
      </c>
      <c r="B194" s="27">
        <v>7803854</v>
      </c>
      <c r="C194" s="31">
        <v>137</v>
      </c>
      <c r="D194" s="32">
        <v>507.78848499999998</v>
      </c>
      <c r="E194" s="32">
        <v>0</v>
      </c>
    </row>
    <row r="195" spans="1:5">
      <c r="A195" s="28" t="s">
        <v>747</v>
      </c>
      <c r="B195" s="27">
        <v>7803855</v>
      </c>
      <c r="C195" s="31">
        <v>100</v>
      </c>
      <c r="D195" s="32">
        <v>0</v>
      </c>
      <c r="E195" s="32">
        <v>0</v>
      </c>
    </row>
    <row r="196" spans="1:5">
      <c r="A196" s="28" t="s">
        <v>748</v>
      </c>
      <c r="B196" s="27">
        <v>7803856</v>
      </c>
      <c r="C196" s="31">
        <v>600</v>
      </c>
      <c r="D196" s="32">
        <v>0</v>
      </c>
      <c r="E196" s="32">
        <v>0</v>
      </c>
    </row>
    <row r="197" spans="1:5">
      <c r="A197" s="28" t="s">
        <v>749</v>
      </c>
      <c r="B197" s="27">
        <v>7803857</v>
      </c>
      <c r="C197" s="31">
        <v>200</v>
      </c>
      <c r="D197" s="32">
        <v>0</v>
      </c>
      <c r="E197" s="32">
        <v>674.65899999999999</v>
      </c>
    </row>
    <row r="198" spans="1:5">
      <c r="A198" s="28" t="s">
        <v>750</v>
      </c>
      <c r="B198" s="27">
        <v>7803858</v>
      </c>
      <c r="C198" s="31">
        <v>110</v>
      </c>
      <c r="D198" s="32">
        <v>0</v>
      </c>
      <c r="E198" s="32">
        <v>377.27300000000002</v>
      </c>
    </row>
    <row r="199" spans="1:5">
      <c r="A199" s="28" t="s">
        <v>751</v>
      </c>
      <c r="B199" s="27">
        <v>7803859</v>
      </c>
      <c r="C199" s="31">
        <v>530</v>
      </c>
      <c r="D199" s="32">
        <v>0</v>
      </c>
      <c r="E199" s="32">
        <v>0</v>
      </c>
    </row>
    <row r="200" spans="1:5" ht="24">
      <c r="A200" s="28" t="s">
        <v>752</v>
      </c>
      <c r="B200" s="27">
        <v>7803860</v>
      </c>
      <c r="C200" s="31">
        <v>26.798999999999999</v>
      </c>
      <c r="D200" s="32">
        <v>0</v>
      </c>
      <c r="E200" s="32">
        <v>0</v>
      </c>
    </row>
    <row r="201" spans="1:5">
      <c r="A201" s="28" t="s">
        <v>753</v>
      </c>
      <c r="B201" s="27">
        <v>7803861</v>
      </c>
      <c r="C201" s="31">
        <v>54.439</v>
      </c>
      <c r="D201" s="32">
        <v>0</v>
      </c>
      <c r="E201" s="32">
        <v>0</v>
      </c>
    </row>
    <row r="202" spans="1:5">
      <c r="A202" s="28" t="s">
        <v>754</v>
      </c>
      <c r="B202" s="27">
        <v>7803862</v>
      </c>
      <c r="C202" s="31">
        <v>53</v>
      </c>
      <c r="D202" s="32">
        <v>911</v>
      </c>
      <c r="E202" s="32">
        <v>0</v>
      </c>
    </row>
    <row r="203" spans="1:5">
      <c r="A203" s="28" t="s">
        <v>755</v>
      </c>
      <c r="B203" s="27">
        <v>7803863</v>
      </c>
      <c r="C203" s="31">
        <v>678.62</v>
      </c>
      <c r="D203" s="32">
        <v>753.44826999999998</v>
      </c>
      <c r="E203" s="32">
        <v>0</v>
      </c>
    </row>
    <row r="204" spans="1:5">
      <c r="A204" s="28" t="s">
        <v>756</v>
      </c>
      <c r="B204" s="27">
        <v>7803864</v>
      </c>
      <c r="C204" s="31">
        <v>1006</v>
      </c>
      <c r="D204" s="32">
        <v>0</v>
      </c>
      <c r="E204" s="32">
        <v>348.197</v>
      </c>
    </row>
    <row r="205" spans="1:5">
      <c r="A205" s="28" t="s">
        <v>757</v>
      </c>
      <c r="B205" s="27">
        <v>7803865</v>
      </c>
      <c r="C205" s="31">
        <v>1439</v>
      </c>
      <c r="D205" s="32">
        <v>0</v>
      </c>
      <c r="E205" s="32">
        <v>347.2971</v>
      </c>
    </row>
    <row r="206" spans="1:5">
      <c r="A206" s="28" t="s">
        <v>758</v>
      </c>
      <c r="B206" s="27">
        <v>7803866</v>
      </c>
      <c r="C206" s="31">
        <v>164</v>
      </c>
      <c r="D206" s="32">
        <v>0</v>
      </c>
      <c r="E206" s="32">
        <v>0</v>
      </c>
    </row>
    <row r="207" spans="1:5">
      <c r="A207" s="28" t="s">
        <v>759</v>
      </c>
      <c r="B207" s="27">
        <v>7803867</v>
      </c>
      <c r="C207" s="31">
        <v>634.39099999999996</v>
      </c>
      <c r="D207" s="32">
        <v>758.52200000000005</v>
      </c>
      <c r="E207" s="32">
        <v>0</v>
      </c>
    </row>
    <row r="208" spans="1:5">
      <c r="A208" s="28" t="s">
        <v>760</v>
      </c>
      <c r="B208" s="27">
        <v>7803868</v>
      </c>
      <c r="C208" s="31">
        <v>174</v>
      </c>
      <c r="D208" s="32">
        <v>78.080799999999996</v>
      </c>
      <c r="E208" s="32">
        <v>0</v>
      </c>
    </row>
    <row r="209" spans="1:5">
      <c r="A209" s="28" t="s">
        <v>761</v>
      </c>
      <c r="B209" s="27">
        <v>7803869</v>
      </c>
      <c r="C209" s="31">
        <v>336.69299999999998</v>
      </c>
      <c r="D209" s="32">
        <v>160.39430200000001</v>
      </c>
      <c r="E209" s="32">
        <v>917.78099999999995</v>
      </c>
    </row>
    <row r="210" spans="1:5">
      <c r="A210" s="28" t="s">
        <v>762</v>
      </c>
      <c r="B210" s="27">
        <v>7803870</v>
      </c>
      <c r="C210" s="31">
        <v>113.2</v>
      </c>
      <c r="D210" s="32">
        <v>349.95850000000002</v>
      </c>
      <c r="E210" s="32">
        <v>0</v>
      </c>
    </row>
    <row r="211" spans="1:5">
      <c r="A211" s="28" t="s">
        <v>763</v>
      </c>
      <c r="B211" s="27">
        <v>7803871</v>
      </c>
      <c r="C211" s="31">
        <v>23.940999999999999</v>
      </c>
      <c r="D211" s="32">
        <v>1080.222</v>
      </c>
      <c r="E211" s="32">
        <v>0</v>
      </c>
    </row>
    <row r="212" spans="1:5">
      <c r="A212" s="28" t="s">
        <v>764</v>
      </c>
      <c r="B212" s="27">
        <v>7803872</v>
      </c>
      <c r="C212" s="31">
        <v>601</v>
      </c>
      <c r="D212" s="32">
        <v>1080.212</v>
      </c>
      <c r="E212" s="32">
        <v>0</v>
      </c>
    </row>
    <row r="213" spans="1:5">
      <c r="A213" s="28" t="s">
        <v>765</v>
      </c>
      <c r="B213" s="27">
        <v>7803873</v>
      </c>
      <c r="C213" s="31">
        <v>2784</v>
      </c>
      <c r="D213" s="32">
        <v>674.96100000000001</v>
      </c>
      <c r="E213" s="32">
        <v>0</v>
      </c>
    </row>
    <row r="214" spans="1:5">
      <c r="A214" s="28" t="s">
        <v>766</v>
      </c>
      <c r="B214" s="27">
        <v>7803875</v>
      </c>
      <c r="C214" s="31">
        <v>1202</v>
      </c>
      <c r="D214" s="32">
        <v>0</v>
      </c>
      <c r="E214" s="32">
        <v>0</v>
      </c>
    </row>
    <row r="215" spans="1:5">
      <c r="A215" s="28" t="s">
        <v>767</v>
      </c>
      <c r="B215" s="27">
        <v>7803876</v>
      </c>
      <c r="C215" s="31">
        <v>601</v>
      </c>
      <c r="D215" s="32">
        <v>0</v>
      </c>
      <c r="E215" s="32">
        <v>1080.1300000000001</v>
      </c>
    </row>
    <row r="216" spans="1:5" ht="24">
      <c r="A216" s="28" t="s">
        <v>768</v>
      </c>
      <c r="B216" s="27">
        <v>7803877</v>
      </c>
      <c r="C216" s="31">
        <v>601</v>
      </c>
      <c r="D216" s="32">
        <v>1080.1289999999999</v>
      </c>
      <c r="E216" s="32">
        <v>0</v>
      </c>
    </row>
    <row r="217" spans="1:5">
      <c r="A217" s="28" t="s">
        <v>769</v>
      </c>
      <c r="B217" s="27">
        <v>7724955</v>
      </c>
      <c r="C217" s="31">
        <v>1282</v>
      </c>
      <c r="D217" s="32">
        <v>1036.972</v>
      </c>
      <c r="E217" s="32">
        <v>0</v>
      </c>
    </row>
    <row r="218" spans="1:5">
      <c r="A218" s="28" t="s">
        <v>770</v>
      </c>
      <c r="B218" s="27">
        <v>7724958</v>
      </c>
      <c r="C218" s="31">
        <v>1202</v>
      </c>
      <c r="D218" s="32">
        <v>1378.5709999999999</v>
      </c>
      <c r="E218" s="32">
        <v>0</v>
      </c>
    </row>
    <row r="219" spans="1:5">
      <c r="A219" s="28" t="s">
        <v>771</v>
      </c>
      <c r="B219" s="27">
        <v>7724959</v>
      </c>
      <c r="C219" s="31">
        <v>3239</v>
      </c>
      <c r="D219" s="32">
        <v>841.49400000000003</v>
      </c>
      <c r="E219" s="32">
        <v>0</v>
      </c>
    </row>
    <row r="220" spans="1:5">
      <c r="A220" s="28" t="s">
        <v>772</v>
      </c>
      <c r="B220" s="27">
        <v>7726203</v>
      </c>
      <c r="C220" s="31">
        <v>2900</v>
      </c>
      <c r="D220" s="32">
        <v>97.864999999999995</v>
      </c>
      <c r="E220" s="32">
        <v>0</v>
      </c>
    </row>
    <row r="221" spans="1:5">
      <c r="A221" s="28" t="s">
        <v>773</v>
      </c>
      <c r="B221" s="27">
        <v>7726204</v>
      </c>
      <c r="C221" s="31">
        <v>1123</v>
      </c>
      <c r="D221" s="32">
        <v>244.39599999999999</v>
      </c>
      <c r="E221" s="32">
        <v>0</v>
      </c>
    </row>
    <row r="222" spans="1:5">
      <c r="A222" s="28" t="s">
        <v>774</v>
      </c>
      <c r="B222" s="27">
        <v>7729823</v>
      </c>
      <c r="C222" s="31">
        <v>3036</v>
      </c>
      <c r="D222" s="32">
        <v>196.74700000000001</v>
      </c>
      <c r="E222" s="32">
        <v>0</v>
      </c>
    </row>
    <row r="223" spans="1:5">
      <c r="A223" s="28" t="s">
        <v>775</v>
      </c>
      <c r="B223" s="27">
        <v>7743806</v>
      </c>
      <c r="C223" s="31">
        <v>1553</v>
      </c>
      <c r="D223" s="32">
        <v>133.423</v>
      </c>
      <c r="E223" s="32">
        <v>0</v>
      </c>
    </row>
    <row r="224" spans="1:5">
      <c r="A224" s="28" t="s">
        <v>776</v>
      </c>
      <c r="B224" s="27">
        <v>7743807</v>
      </c>
      <c r="C224" s="31">
        <v>1559</v>
      </c>
      <c r="D224" s="32">
        <v>97.022999999999996</v>
      </c>
      <c r="E224" s="32">
        <v>0</v>
      </c>
    </row>
    <row r="225" spans="1:5">
      <c r="A225" s="28" t="s">
        <v>777</v>
      </c>
      <c r="B225" s="27">
        <v>7744196</v>
      </c>
      <c r="C225" s="31">
        <v>711</v>
      </c>
      <c r="D225" s="32">
        <v>596.12099999999998</v>
      </c>
      <c r="E225" s="32">
        <v>0.94799999999999995</v>
      </c>
    </row>
    <row r="226" spans="1:5" ht="24">
      <c r="A226" s="28" t="s">
        <v>778</v>
      </c>
      <c r="B226" s="27">
        <v>7744461</v>
      </c>
      <c r="C226" s="31">
        <v>2700</v>
      </c>
      <c r="D226" s="32">
        <v>199.245</v>
      </c>
      <c r="E226" s="32">
        <v>0</v>
      </c>
    </row>
    <row r="227" spans="1:5" ht="24">
      <c r="A227" s="28" t="s">
        <v>779</v>
      </c>
      <c r="B227" s="27">
        <v>7744462</v>
      </c>
      <c r="C227" s="31">
        <v>2129</v>
      </c>
      <c r="D227" s="32">
        <v>52.829000000000001</v>
      </c>
      <c r="E227" s="32">
        <v>0</v>
      </c>
    </row>
    <row r="228" spans="1:5">
      <c r="A228" s="28" t="s">
        <v>1310</v>
      </c>
      <c r="B228" s="27">
        <v>7796978</v>
      </c>
      <c r="C228" s="31">
        <v>2360</v>
      </c>
      <c r="D228" s="32">
        <v>1091.508</v>
      </c>
      <c r="E228" s="32">
        <v>0</v>
      </c>
    </row>
    <row r="229" spans="1:5">
      <c r="A229" s="28" t="s">
        <v>1166</v>
      </c>
      <c r="B229" s="27">
        <v>7796979</v>
      </c>
      <c r="C229" s="31">
        <v>1669</v>
      </c>
      <c r="D229" s="32">
        <v>1105.096</v>
      </c>
      <c r="E229" s="32">
        <v>0</v>
      </c>
    </row>
    <row r="230" spans="1:5">
      <c r="A230" s="28" t="s">
        <v>780</v>
      </c>
      <c r="B230" s="27">
        <v>7815162</v>
      </c>
      <c r="C230" s="31">
        <v>650</v>
      </c>
      <c r="D230" s="32">
        <v>524.09400000000005</v>
      </c>
      <c r="E230" s="32">
        <v>0</v>
      </c>
    </row>
    <row r="231" spans="1:5">
      <c r="A231" s="28" t="s">
        <v>1167</v>
      </c>
      <c r="B231" s="27">
        <v>7816234</v>
      </c>
      <c r="C231" s="31">
        <v>994</v>
      </c>
      <c r="D231" s="32">
        <v>789.15</v>
      </c>
      <c r="E231" s="32">
        <v>0</v>
      </c>
    </row>
    <row r="232" spans="1:5">
      <c r="A232" s="28" t="s">
        <v>1168</v>
      </c>
      <c r="B232" s="27">
        <v>7821955</v>
      </c>
      <c r="C232" s="31">
        <v>898</v>
      </c>
      <c r="D232" s="32">
        <v>245.80199999999999</v>
      </c>
      <c r="E232" s="32">
        <v>0</v>
      </c>
    </row>
    <row r="233" spans="1:5">
      <c r="A233" s="28" t="s">
        <v>1169</v>
      </c>
      <c r="B233" s="27">
        <v>7821956</v>
      </c>
      <c r="C233" s="31">
        <v>1317</v>
      </c>
      <c r="D233" s="32">
        <v>295.52</v>
      </c>
      <c r="E233" s="32">
        <v>0</v>
      </c>
    </row>
    <row r="234" spans="1:5">
      <c r="A234" s="28" t="s">
        <v>1170</v>
      </c>
      <c r="B234" s="27">
        <v>7825989</v>
      </c>
      <c r="C234" s="31">
        <v>1316</v>
      </c>
      <c r="D234" s="32">
        <v>374.166</v>
      </c>
      <c r="E234" s="32">
        <v>0</v>
      </c>
    </row>
    <row r="235" spans="1:5" ht="24">
      <c r="A235" s="28" t="s">
        <v>1419</v>
      </c>
      <c r="B235" s="27">
        <v>7675479</v>
      </c>
      <c r="C235" s="31">
        <v>1315</v>
      </c>
      <c r="D235" s="32">
        <v>0</v>
      </c>
      <c r="E235" s="32">
        <v>0</v>
      </c>
    </row>
    <row r="236" spans="1:5" ht="24">
      <c r="A236" s="28" t="s">
        <v>781</v>
      </c>
      <c r="B236" s="27">
        <v>7678963</v>
      </c>
      <c r="C236" s="31">
        <v>535</v>
      </c>
      <c r="D236" s="32">
        <v>0</v>
      </c>
      <c r="E236" s="32">
        <v>22.417999999999999</v>
      </c>
    </row>
    <row r="237" spans="1:5">
      <c r="A237" s="28" t="s">
        <v>782</v>
      </c>
      <c r="B237" s="27">
        <v>7678964</v>
      </c>
      <c r="C237" s="31">
        <v>2291</v>
      </c>
      <c r="D237" s="32">
        <v>0</v>
      </c>
      <c r="E237" s="32">
        <v>49.192</v>
      </c>
    </row>
    <row r="238" spans="1:5">
      <c r="A238" s="28" t="s">
        <v>1420</v>
      </c>
      <c r="B238" s="27">
        <v>7678993</v>
      </c>
      <c r="C238" s="31">
        <v>1904</v>
      </c>
      <c r="D238" s="32">
        <v>0</v>
      </c>
      <c r="E238" s="32">
        <v>0</v>
      </c>
    </row>
    <row r="239" spans="1:5" ht="24">
      <c r="A239" s="28" t="s">
        <v>1421</v>
      </c>
      <c r="B239" s="27">
        <v>7678997</v>
      </c>
      <c r="C239" s="31">
        <v>598</v>
      </c>
      <c r="D239" s="32">
        <v>0</v>
      </c>
      <c r="E239" s="32">
        <v>0</v>
      </c>
    </row>
    <row r="240" spans="1:5">
      <c r="A240" s="28" t="s">
        <v>1311</v>
      </c>
      <c r="B240" s="27">
        <v>7678998</v>
      </c>
      <c r="C240" s="31">
        <v>584</v>
      </c>
      <c r="D240" s="32">
        <v>0</v>
      </c>
      <c r="E240" s="32">
        <v>40.475000000000001</v>
      </c>
    </row>
    <row r="241" spans="1:5">
      <c r="A241" s="28" t="s">
        <v>783</v>
      </c>
      <c r="B241" s="27">
        <v>7728307</v>
      </c>
      <c r="C241" s="31">
        <v>771</v>
      </c>
      <c r="D241" s="32">
        <v>53</v>
      </c>
      <c r="E241" s="32">
        <v>0</v>
      </c>
    </row>
    <row r="242" spans="1:5">
      <c r="A242" s="28" t="s">
        <v>270</v>
      </c>
      <c r="B242" s="27">
        <v>7737628</v>
      </c>
      <c r="C242" s="31">
        <v>1925</v>
      </c>
      <c r="D242" s="32">
        <v>26.491</v>
      </c>
      <c r="E242" s="32">
        <v>129.83699999999999</v>
      </c>
    </row>
    <row r="243" spans="1:5" ht="24">
      <c r="A243" s="28" t="s">
        <v>784</v>
      </c>
      <c r="B243" s="27">
        <v>7737634</v>
      </c>
      <c r="C243" s="31">
        <v>588</v>
      </c>
      <c r="D243" s="32">
        <v>885.51199999999994</v>
      </c>
      <c r="E243" s="32">
        <v>0</v>
      </c>
    </row>
    <row r="244" spans="1:5">
      <c r="A244" s="28" t="s">
        <v>785</v>
      </c>
      <c r="B244" s="27">
        <v>7737635</v>
      </c>
      <c r="C244" s="31">
        <v>1000</v>
      </c>
      <c r="D244" s="32">
        <v>1378.0229999999999</v>
      </c>
      <c r="E244" s="32">
        <v>0</v>
      </c>
    </row>
    <row r="245" spans="1:5" ht="24">
      <c r="A245" s="28" t="s">
        <v>786</v>
      </c>
      <c r="B245" s="27">
        <v>7737637</v>
      </c>
      <c r="C245" s="31">
        <v>3577</v>
      </c>
      <c r="D245" s="32">
        <v>164</v>
      </c>
      <c r="E245" s="32">
        <v>0</v>
      </c>
    </row>
    <row r="246" spans="1:5" ht="24">
      <c r="A246" s="28" t="s">
        <v>1171</v>
      </c>
      <c r="B246" s="27">
        <v>7737638</v>
      </c>
      <c r="C246" s="31">
        <v>1500</v>
      </c>
      <c r="D246" s="32">
        <v>0</v>
      </c>
      <c r="E246" s="32">
        <v>16</v>
      </c>
    </row>
    <row r="247" spans="1:5">
      <c r="A247" s="28" t="s">
        <v>787</v>
      </c>
      <c r="B247" s="27">
        <v>7737642</v>
      </c>
      <c r="C247" s="31">
        <v>511</v>
      </c>
      <c r="D247" s="32">
        <v>849.55600000000004</v>
      </c>
      <c r="E247" s="32">
        <v>0</v>
      </c>
    </row>
    <row r="248" spans="1:5">
      <c r="A248" s="28" t="s">
        <v>788</v>
      </c>
      <c r="B248" s="27">
        <v>7737644</v>
      </c>
      <c r="C248" s="31">
        <v>440</v>
      </c>
      <c r="D248" s="32">
        <v>172.17500000000001</v>
      </c>
      <c r="E248" s="32">
        <v>0</v>
      </c>
    </row>
    <row r="249" spans="1:5">
      <c r="A249" s="28" t="s">
        <v>446</v>
      </c>
      <c r="B249" s="27">
        <v>7737645</v>
      </c>
      <c r="C249" s="31">
        <v>900</v>
      </c>
      <c r="D249" s="32">
        <v>188.512</v>
      </c>
      <c r="E249" s="32">
        <v>0</v>
      </c>
    </row>
    <row r="250" spans="1:5" ht="24">
      <c r="A250" s="28" t="s">
        <v>789</v>
      </c>
      <c r="B250" s="27">
        <v>7758848</v>
      </c>
      <c r="C250" s="31">
        <v>810</v>
      </c>
      <c r="D250" s="32">
        <v>0</v>
      </c>
      <c r="E250" s="32">
        <v>102.85299999999999</v>
      </c>
    </row>
    <row r="251" spans="1:5">
      <c r="A251" s="28" t="s">
        <v>790</v>
      </c>
      <c r="B251" s="27">
        <v>7758850</v>
      </c>
      <c r="C251" s="31">
        <v>950</v>
      </c>
      <c r="D251" s="32">
        <v>0</v>
      </c>
      <c r="E251" s="32">
        <v>6.992</v>
      </c>
    </row>
    <row r="252" spans="1:5" ht="24">
      <c r="A252" s="28" t="s">
        <v>1172</v>
      </c>
      <c r="B252" s="27">
        <v>7758851</v>
      </c>
      <c r="C252" s="31">
        <v>260</v>
      </c>
      <c r="D252" s="32">
        <v>0</v>
      </c>
      <c r="E252" s="32">
        <v>24.135000000000002</v>
      </c>
    </row>
    <row r="253" spans="1:5" ht="24">
      <c r="A253" s="28" t="s">
        <v>1312</v>
      </c>
      <c r="B253" s="27">
        <v>7758852</v>
      </c>
      <c r="C253" s="31">
        <v>1651</v>
      </c>
      <c r="D253" s="32">
        <v>0</v>
      </c>
      <c r="E253" s="32">
        <v>77.472999999999999</v>
      </c>
    </row>
    <row r="254" spans="1:5">
      <c r="A254" s="28" t="s">
        <v>791</v>
      </c>
      <c r="B254" s="27">
        <v>7806289</v>
      </c>
      <c r="C254" s="31">
        <v>100</v>
      </c>
      <c r="D254" s="32">
        <v>595.03399999999999</v>
      </c>
      <c r="E254" s="32">
        <v>0</v>
      </c>
    </row>
    <row r="255" spans="1:5" ht="24">
      <c r="A255" s="28" t="s">
        <v>792</v>
      </c>
      <c r="B255" s="27">
        <v>7806290</v>
      </c>
      <c r="C255" s="31">
        <v>30</v>
      </c>
      <c r="D255" s="32">
        <v>2708.3539999999998</v>
      </c>
      <c r="E255" s="32">
        <v>0</v>
      </c>
    </row>
    <row r="256" spans="1:5">
      <c r="A256" s="28" t="s">
        <v>793</v>
      </c>
      <c r="B256" s="27">
        <v>7806291</v>
      </c>
      <c r="C256" s="31">
        <v>1800</v>
      </c>
      <c r="D256" s="32">
        <v>885.04600000000005</v>
      </c>
      <c r="E256" s="32">
        <v>0</v>
      </c>
    </row>
    <row r="257" spans="1:5">
      <c r="A257" s="28" t="s">
        <v>794</v>
      </c>
      <c r="B257" s="27">
        <v>7806292</v>
      </c>
      <c r="C257" s="31">
        <v>720</v>
      </c>
      <c r="D257" s="32">
        <v>447.702</v>
      </c>
      <c r="E257" s="32">
        <v>0</v>
      </c>
    </row>
    <row r="258" spans="1:5">
      <c r="A258" s="28" t="s">
        <v>795</v>
      </c>
      <c r="B258" s="27">
        <v>7806294</v>
      </c>
      <c r="C258" s="31">
        <v>408</v>
      </c>
      <c r="D258" s="32">
        <v>497.178</v>
      </c>
      <c r="E258" s="32">
        <v>0</v>
      </c>
    </row>
    <row r="259" spans="1:5">
      <c r="A259" s="28" t="s">
        <v>796</v>
      </c>
      <c r="B259" s="27">
        <v>7806295</v>
      </c>
      <c r="C259" s="31">
        <v>1065</v>
      </c>
      <c r="D259" s="32">
        <v>486.81299999999999</v>
      </c>
      <c r="E259" s="32">
        <v>0</v>
      </c>
    </row>
    <row r="260" spans="1:5">
      <c r="A260" s="28" t="s">
        <v>797</v>
      </c>
      <c r="B260" s="27">
        <v>7806296</v>
      </c>
      <c r="C260" s="31">
        <v>537</v>
      </c>
      <c r="D260" s="32">
        <v>916.66800000000001</v>
      </c>
      <c r="E260" s="32">
        <v>0</v>
      </c>
    </row>
    <row r="261" spans="1:5">
      <c r="A261" s="28" t="s">
        <v>798</v>
      </c>
      <c r="B261" s="27">
        <v>7806297</v>
      </c>
      <c r="C261" s="31">
        <v>100</v>
      </c>
      <c r="D261" s="32">
        <v>2386.7460000000001</v>
      </c>
      <c r="E261" s="32">
        <v>0</v>
      </c>
    </row>
    <row r="262" spans="1:5">
      <c r="A262" s="28" t="s">
        <v>799</v>
      </c>
      <c r="B262" s="27">
        <v>7806299</v>
      </c>
      <c r="C262" s="31">
        <v>30</v>
      </c>
      <c r="D262" s="32">
        <v>2435.35</v>
      </c>
      <c r="E262" s="32">
        <v>0</v>
      </c>
    </row>
    <row r="263" spans="1:5">
      <c r="A263" s="28" t="s">
        <v>447</v>
      </c>
      <c r="B263" s="27">
        <v>7806300</v>
      </c>
      <c r="C263" s="31">
        <v>1438</v>
      </c>
      <c r="D263" s="32">
        <v>400.70100000000002</v>
      </c>
      <c r="E263" s="32">
        <v>0</v>
      </c>
    </row>
    <row r="264" spans="1:5">
      <c r="A264" s="28" t="s">
        <v>800</v>
      </c>
      <c r="B264" s="27">
        <v>7806301</v>
      </c>
      <c r="C264" s="31">
        <v>544</v>
      </c>
      <c r="D264" s="32">
        <v>2944.7829999999999</v>
      </c>
      <c r="E264" s="32">
        <v>0</v>
      </c>
    </row>
    <row r="265" spans="1:5">
      <c r="A265" s="28" t="s">
        <v>801</v>
      </c>
      <c r="B265" s="27">
        <v>7806302</v>
      </c>
      <c r="C265" s="31">
        <v>260</v>
      </c>
      <c r="D265" s="32">
        <v>1517.027</v>
      </c>
      <c r="E265" s="32">
        <v>0</v>
      </c>
    </row>
    <row r="266" spans="1:5">
      <c r="A266" s="28" t="s">
        <v>802</v>
      </c>
      <c r="B266" s="27">
        <v>7806303</v>
      </c>
      <c r="C266" s="31">
        <v>100</v>
      </c>
      <c r="D266" s="32">
        <v>1515.8309999999999</v>
      </c>
      <c r="E266" s="32">
        <v>0</v>
      </c>
    </row>
    <row r="267" spans="1:5">
      <c r="A267" s="28" t="s">
        <v>803</v>
      </c>
      <c r="B267" s="27">
        <v>7806304</v>
      </c>
      <c r="C267" s="31">
        <v>100</v>
      </c>
      <c r="D267" s="32">
        <v>696.28700000000003</v>
      </c>
      <c r="E267" s="32">
        <v>0</v>
      </c>
    </row>
    <row r="268" spans="1:5">
      <c r="A268" s="28" t="s">
        <v>804</v>
      </c>
      <c r="B268" s="27">
        <v>7806305</v>
      </c>
      <c r="C268" s="31">
        <v>100</v>
      </c>
      <c r="D268" s="32">
        <v>1963.203</v>
      </c>
      <c r="E268" s="32">
        <v>0</v>
      </c>
    </row>
    <row r="269" spans="1:5">
      <c r="A269" s="28" t="s">
        <v>805</v>
      </c>
      <c r="B269" s="27">
        <v>7806308</v>
      </c>
      <c r="C269" s="31">
        <v>100</v>
      </c>
      <c r="D269" s="32">
        <v>1694.5119999999999</v>
      </c>
      <c r="E269" s="32">
        <v>0</v>
      </c>
    </row>
    <row r="270" spans="1:5">
      <c r="A270" s="28" t="s">
        <v>806</v>
      </c>
      <c r="B270" s="27">
        <v>7806309</v>
      </c>
      <c r="C270" s="31">
        <v>30</v>
      </c>
      <c r="D270" s="32">
        <v>1652.2280000000001</v>
      </c>
      <c r="E270" s="32">
        <v>0</v>
      </c>
    </row>
    <row r="271" spans="1:5">
      <c r="A271" s="28" t="s">
        <v>807</v>
      </c>
      <c r="B271" s="27">
        <v>7806310</v>
      </c>
      <c r="C271" s="31">
        <v>30</v>
      </c>
      <c r="D271" s="32">
        <v>1583.096</v>
      </c>
      <c r="E271" s="32">
        <v>0</v>
      </c>
    </row>
    <row r="272" spans="1:5">
      <c r="A272" s="28" t="s">
        <v>448</v>
      </c>
      <c r="B272" s="27">
        <v>7748226</v>
      </c>
      <c r="C272" s="31">
        <v>30</v>
      </c>
      <c r="D272" s="32">
        <v>590.08701699999995</v>
      </c>
      <c r="E272" s="32">
        <v>0</v>
      </c>
    </row>
    <row r="273" spans="1:5">
      <c r="A273" s="28" t="s">
        <v>449</v>
      </c>
      <c r="B273" s="27">
        <v>7750679</v>
      </c>
      <c r="C273" s="31">
        <v>30</v>
      </c>
      <c r="D273" s="32">
        <v>637.545164</v>
      </c>
      <c r="E273" s="32">
        <v>0</v>
      </c>
    </row>
    <row r="274" spans="1:5">
      <c r="A274" s="28" t="s">
        <v>1124</v>
      </c>
      <c r="B274" s="27">
        <v>7775862</v>
      </c>
      <c r="C274" s="31">
        <v>574</v>
      </c>
      <c r="D274" s="32">
        <v>955.42</v>
      </c>
      <c r="E274" s="32">
        <v>0</v>
      </c>
    </row>
    <row r="275" spans="1:5">
      <c r="A275" s="28" t="s">
        <v>1136</v>
      </c>
      <c r="B275" s="27">
        <v>7819042</v>
      </c>
      <c r="C275" s="31">
        <v>900</v>
      </c>
      <c r="D275" s="32">
        <v>553.50141399999995</v>
      </c>
      <c r="E275" s="32">
        <v>0</v>
      </c>
    </row>
    <row r="276" spans="1:5">
      <c r="A276" s="28" t="s">
        <v>969</v>
      </c>
      <c r="B276" s="27">
        <v>7828543</v>
      </c>
      <c r="C276" s="31">
        <v>825</v>
      </c>
      <c r="D276" s="32">
        <v>986.22465899999997</v>
      </c>
      <c r="E276" s="32">
        <v>0</v>
      </c>
    </row>
    <row r="277" spans="1:5">
      <c r="A277" s="28" t="s">
        <v>970</v>
      </c>
      <c r="B277" s="27">
        <v>7828544</v>
      </c>
      <c r="C277" s="31">
        <v>600</v>
      </c>
      <c r="D277" s="32">
        <v>789.96821299999999</v>
      </c>
      <c r="E277" s="32">
        <v>0</v>
      </c>
    </row>
    <row r="278" spans="1:5" ht="24">
      <c r="A278" s="28" t="s">
        <v>971</v>
      </c>
      <c r="B278" s="27">
        <v>7828545</v>
      </c>
      <c r="C278" s="31">
        <v>630</v>
      </c>
      <c r="D278" s="32">
        <v>765.52901899999995</v>
      </c>
      <c r="E278" s="32">
        <v>0</v>
      </c>
    </row>
    <row r="279" spans="1:5">
      <c r="A279" s="28" t="s">
        <v>1137</v>
      </c>
      <c r="B279" s="27">
        <v>7828546</v>
      </c>
      <c r="C279" s="31">
        <v>30</v>
      </c>
      <c r="D279" s="32">
        <v>68.113304999999997</v>
      </c>
      <c r="E279" s="32">
        <v>0</v>
      </c>
    </row>
    <row r="280" spans="1:5">
      <c r="A280" s="28" t="s">
        <v>1138</v>
      </c>
      <c r="B280" s="27">
        <v>7828547</v>
      </c>
      <c r="C280" s="31">
        <v>30</v>
      </c>
      <c r="D280" s="32">
        <v>287.28352599999999</v>
      </c>
      <c r="E280" s="32">
        <v>0</v>
      </c>
    </row>
    <row r="281" spans="1:5">
      <c r="A281" s="28" t="s">
        <v>1139</v>
      </c>
      <c r="B281" s="27">
        <v>7828548</v>
      </c>
      <c r="C281" s="31">
        <v>30</v>
      </c>
      <c r="D281" s="32">
        <v>272.76101799999998</v>
      </c>
      <c r="E281" s="32">
        <v>0</v>
      </c>
    </row>
    <row r="282" spans="1:5">
      <c r="A282" s="28" t="s">
        <v>1140</v>
      </c>
      <c r="B282" s="27">
        <v>7828549</v>
      </c>
      <c r="C282" s="31">
        <v>30</v>
      </c>
      <c r="D282" s="32">
        <v>499.29649999999998</v>
      </c>
      <c r="E282" s="32">
        <v>0</v>
      </c>
    </row>
    <row r="283" spans="1:5">
      <c r="A283" s="28" t="s">
        <v>1141</v>
      </c>
      <c r="B283" s="27">
        <v>7828550</v>
      </c>
      <c r="C283" s="31">
        <v>100</v>
      </c>
      <c r="D283" s="32">
        <v>98.909981999999999</v>
      </c>
      <c r="E283" s="32">
        <v>0</v>
      </c>
    </row>
    <row r="284" spans="1:5">
      <c r="A284" s="28" t="s">
        <v>1304</v>
      </c>
      <c r="B284" s="27">
        <v>7830589</v>
      </c>
      <c r="C284" s="31">
        <v>100</v>
      </c>
      <c r="D284" s="32">
        <v>440.983</v>
      </c>
      <c r="E284" s="32">
        <v>0</v>
      </c>
    </row>
    <row r="285" spans="1:5">
      <c r="A285" s="28" t="s">
        <v>808</v>
      </c>
      <c r="B285" s="27">
        <v>7751098</v>
      </c>
      <c r="C285" s="31">
        <v>100</v>
      </c>
      <c r="D285" s="32">
        <v>826.404</v>
      </c>
      <c r="E285" s="32">
        <v>0</v>
      </c>
    </row>
    <row r="286" spans="1:5">
      <c r="A286" s="28" t="s">
        <v>809</v>
      </c>
      <c r="B286" s="27">
        <v>7751804</v>
      </c>
      <c r="C286" s="31">
        <v>100</v>
      </c>
      <c r="D286" s="32">
        <v>1250.155</v>
      </c>
      <c r="E286" s="32">
        <v>0</v>
      </c>
    </row>
    <row r="287" spans="1:5">
      <c r="A287" s="28" t="s">
        <v>810</v>
      </c>
      <c r="B287" s="27">
        <v>7751805</v>
      </c>
      <c r="C287" s="31">
        <v>100</v>
      </c>
      <c r="D287" s="32">
        <v>1289.954</v>
      </c>
      <c r="E287" s="32">
        <v>0</v>
      </c>
    </row>
    <row r="288" spans="1:5">
      <c r="A288" s="28" t="s">
        <v>811</v>
      </c>
      <c r="B288" s="27">
        <v>7751807</v>
      </c>
      <c r="C288" s="31">
        <v>107</v>
      </c>
      <c r="D288" s="32">
        <v>1278.6790000000001</v>
      </c>
      <c r="E288" s="32">
        <v>0</v>
      </c>
    </row>
    <row r="289" spans="1:5">
      <c r="A289" s="28" t="s">
        <v>812</v>
      </c>
      <c r="B289" s="27">
        <v>7751808</v>
      </c>
      <c r="C289" s="31">
        <v>980</v>
      </c>
      <c r="D289" s="32">
        <v>516.91099999999994</v>
      </c>
      <c r="E289" s="32">
        <v>0</v>
      </c>
    </row>
    <row r="290" spans="1:5">
      <c r="A290" s="28" t="s">
        <v>813</v>
      </c>
      <c r="B290" s="27">
        <v>7756286</v>
      </c>
      <c r="C290" s="31">
        <v>285</v>
      </c>
      <c r="D290" s="32">
        <v>2211.4580000000001</v>
      </c>
      <c r="E290" s="32">
        <v>0</v>
      </c>
    </row>
    <row r="291" spans="1:5">
      <c r="A291" s="28" t="s">
        <v>1422</v>
      </c>
      <c r="B291" s="27">
        <v>7756288</v>
      </c>
      <c r="C291" s="31">
        <v>360</v>
      </c>
      <c r="D291" s="32">
        <v>0</v>
      </c>
      <c r="E291" s="32">
        <v>0</v>
      </c>
    </row>
    <row r="292" spans="1:5">
      <c r="A292" s="28" t="s">
        <v>814</v>
      </c>
      <c r="B292" s="27">
        <v>7756788</v>
      </c>
      <c r="C292" s="31">
        <v>236</v>
      </c>
      <c r="D292" s="32">
        <v>1729.625</v>
      </c>
      <c r="E292" s="32">
        <v>0</v>
      </c>
    </row>
    <row r="293" spans="1:5">
      <c r="A293" s="28" t="s">
        <v>815</v>
      </c>
      <c r="B293" s="27">
        <v>7756789</v>
      </c>
      <c r="C293" s="31">
        <v>30</v>
      </c>
      <c r="D293" s="32">
        <v>452.81700000000001</v>
      </c>
      <c r="E293" s="32">
        <v>0</v>
      </c>
    </row>
    <row r="294" spans="1:5">
      <c r="A294" s="28" t="s">
        <v>816</v>
      </c>
      <c r="B294" s="27">
        <v>7762092</v>
      </c>
      <c r="C294" s="31">
        <v>1500</v>
      </c>
      <c r="D294" s="32">
        <v>539.63900000000001</v>
      </c>
      <c r="E294" s="32">
        <v>0</v>
      </c>
    </row>
    <row r="295" spans="1:5">
      <c r="A295" s="28" t="s">
        <v>817</v>
      </c>
      <c r="B295" s="27">
        <v>7762093</v>
      </c>
      <c r="C295" s="31">
        <v>765</v>
      </c>
      <c r="D295" s="32">
        <v>687.19500000000005</v>
      </c>
      <c r="E295" s="32">
        <v>44.173000000000002</v>
      </c>
    </row>
    <row r="296" spans="1:5">
      <c r="A296" s="28" t="s">
        <v>818</v>
      </c>
      <c r="B296" s="27">
        <v>7762094</v>
      </c>
      <c r="C296" s="31">
        <v>1100</v>
      </c>
      <c r="D296" s="32">
        <v>1793.413</v>
      </c>
      <c r="E296" s="32">
        <v>0</v>
      </c>
    </row>
    <row r="297" spans="1:5">
      <c r="A297" s="28" t="s">
        <v>819</v>
      </c>
      <c r="B297" s="27">
        <v>7770344</v>
      </c>
      <c r="C297" s="31">
        <v>1506</v>
      </c>
      <c r="D297" s="32">
        <v>588</v>
      </c>
      <c r="E297" s="32">
        <v>0</v>
      </c>
    </row>
    <row r="298" spans="1:5">
      <c r="A298" s="28" t="s">
        <v>820</v>
      </c>
      <c r="B298" s="27">
        <v>7771003</v>
      </c>
      <c r="C298" s="31">
        <v>260</v>
      </c>
      <c r="D298" s="32">
        <v>882.10900000000004</v>
      </c>
      <c r="E298" s="32">
        <v>0</v>
      </c>
    </row>
    <row r="299" spans="1:5">
      <c r="A299" s="28" t="s">
        <v>821</v>
      </c>
      <c r="B299" s="27">
        <v>7807621</v>
      </c>
      <c r="C299" s="31">
        <v>1071</v>
      </c>
      <c r="D299" s="32">
        <v>182.28299999999999</v>
      </c>
      <c r="E299" s="32">
        <v>0</v>
      </c>
    </row>
    <row r="300" spans="1:5">
      <c r="A300" s="28" t="s">
        <v>822</v>
      </c>
      <c r="B300" s="27">
        <v>7808056</v>
      </c>
      <c r="C300" s="31">
        <v>1000</v>
      </c>
      <c r="D300" s="32">
        <v>97.763000000000005</v>
      </c>
      <c r="E300" s="32">
        <v>0</v>
      </c>
    </row>
    <row r="301" spans="1:5">
      <c r="A301" s="28" t="s">
        <v>1173</v>
      </c>
      <c r="B301" s="27">
        <v>7808132</v>
      </c>
      <c r="C301" s="31">
        <v>1015</v>
      </c>
      <c r="D301" s="32">
        <v>473.59100000000001</v>
      </c>
      <c r="E301" s="32">
        <v>0</v>
      </c>
    </row>
    <row r="302" spans="1:5">
      <c r="A302" s="28" t="s">
        <v>1174</v>
      </c>
      <c r="B302" s="27">
        <v>7813442</v>
      </c>
      <c r="C302" s="31">
        <v>900</v>
      </c>
      <c r="D302" s="32">
        <v>417.65499999999997</v>
      </c>
      <c r="E302" s="32">
        <v>0</v>
      </c>
    </row>
    <row r="303" spans="1:5">
      <c r="A303" s="28" t="s">
        <v>1002</v>
      </c>
      <c r="B303" s="27">
        <v>7813445</v>
      </c>
      <c r="C303" s="31">
        <v>260</v>
      </c>
      <c r="D303" s="32">
        <v>527.03599999999994</v>
      </c>
      <c r="E303" s="32">
        <v>0</v>
      </c>
    </row>
    <row r="304" spans="1:5">
      <c r="A304" s="28" t="s">
        <v>1313</v>
      </c>
      <c r="B304" s="27">
        <v>7833737</v>
      </c>
      <c r="C304" s="31">
        <v>594</v>
      </c>
      <c r="D304" s="32">
        <v>449.892</v>
      </c>
      <c r="E304" s="32">
        <v>0</v>
      </c>
    </row>
    <row r="305" spans="1:5">
      <c r="A305" s="28" t="s">
        <v>1314</v>
      </c>
      <c r="B305" s="27">
        <v>7835152</v>
      </c>
      <c r="C305" s="31">
        <v>30</v>
      </c>
      <c r="D305" s="32">
        <v>442</v>
      </c>
      <c r="E305" s="32">
        <v>0</v>
      </c>
    </row>
    <row r="306" spans="1:5">
      <c r="A306" s="28" t="s">
        <v>450</v>
      </c>
      <c r="B306" s="27">
        <v>7729613</v>
      </c>
      <c r="C306" s="31">
        <v>100</v>
      </c>
      <c r="D306" s="32">
        <v>508.822</v>
      </c>
      <c r="E306" s="32">
        <v>0</v>
      </c>
    </row>
    <row r="307" spans="1:5">
      <c r="A307" s="28" t="s">
        <v>451</v>
      </c>
      <c r="B307" s="27">
        <v>7729874</v>
      </c>
      <c r="C307" s="31">
        <v>100</v>
      </c>
      <c r="D307" s="32">
        <v>409.09800000000001</v>
      </c>
      <c r="E307" s="32">
        <v>0</v>
      </c>
    </row>
    <row r="308" spans="1:5">
      <c r="A308" s="28" t="s">
        <v>452</v>
      </c>
      <c r="B308" s="27">
        <v>7788471</v>
      </c>
      <c r="C308" s="31">
        <v>30</v>
      </c>
      <c r="D308" s="32">
        <v>0</v>
      </c>
      <c r="E308" s="32">
        <v>0</v>
      </c>
    </row>
    <row r="309" spans="1:5">
      <c r="A309" s="28" t="s">
        <v>432</v>
      </c>
      <c r="B309" s="27">
        <v>7788472</v>
      </c>
      <c r="C309" s="31">
        <v>526</v>
      </c>
      <c r="D309" s="32">
        <v>672.69</v>
      </c>
      <c r="E309" s="32">
        <v>0</v>
      </c>
    </row>
    <row r="310" spans="1:5">
      <c r="A310" s="28" t="s">
        <v>453</v>
      </c>
      <c r="B310" s="27">
        <v>7788474</v>
      </c>
      <c r="C310" s="31">
        <v>597</v>
      </c>
      <c r="D310" s="32">
        <v>0</v>
      </c>
      <c r="E310" s="32">
        <v>0</v>
      </c>
    </row>
    <row r="311" spans="1:5">
      <c r="A311" s="28" t="s">
        <v>454</v>
      </c>
      <c r="B311" s="27">
        <v>7788475</v>
      </c>
      <c r="C311" s="31">
        <v>500</v>
      </c>
      <c r="D311" s="32">
        <v>0</v>
      </c>
      <c r="E311" s="32">
        <v>0</v>
      </c>
    </row>
    <row r="312" spans="1:5">
      <c r="A312" s="28" t="s">
        <v>455</v>
      </c>
      <c r="B312" s="27">
        <v>7788476</v>
      </c>
      <c r="C312" s="31">
        <v>900</v>
      </c>
      <c r="D312" s="32">
        <v>1629.019</v>
      </c>
      <c r="E312" s="32">
        <v>0</v>
      </c>
    </row>
    <row r="313" spans="1:5">
      <c r="A313" s="28" t="s">
        <v>456</v>
      </c>
      <c r="B313" s="27">
        <v>7788477</v>
      </c>
      <c r="C313" s="31">
        <v>880</v>
      </c>
      <c r="D313" s="32">
        <v>100</v>
      </c>
      <c r="E313" s="32">
        <v>0</v>
      </c>
    </row>
    <row r="314" spans="1:5">
      <c r="A314" s="28" t="s">
        <v>457</v>
      </c>
      <c r="B314" s="27">
        <v>7788478</v>
      </c>
      <c r="C314" s="31">
        <v>1080</v>
      </c>
      <c r="D314" s="32">
        <v>30</v>
      </c>
      <c r="E314" s="32">
        <v>0</v>
      </c>
    </row>
    <row r="315" spans="1:5">
      <c r="A315" s="28" t="s">
        <v>458</v>
      </c>
      <c r="B315" s="27">
        <v>7788479</v>
      </c>
      <c r="C315" s="31">
        <v>347</v>
      </c>
      <c r="D315" s="32">
        <v>0</v>
      </c>
      <c r="E315" s="32">
        <v>0</v>
      </c>
    </row>
    <row r="316" spans="1:5">
      <c r="A316" s="28" t="s">
        <v>459</v>
      </c>
      <c r="B316" s="27">
        <v>7788613</v>
      </c>
      <c r="C316" s="31">
        <v>347</v>
      </c>
      <c r="D316" s="32">
        <v>0</v>
      </c>
      <c r="E316" s="32">
        <v>0</v>
      </c>
    </row>
    <row r="317" spans="1:5">
      <c r="A317" s="28" t="s">
        <v>460</v>
      </c>
      <c r="B317" s="27">
        <v>7788614</v>
      </c>
      <c r="C317" s="31">
        <v>70</v>
      </c>
      <c r="D317" s="32">
        <v>385.714</v>
      </c>
      <c r="E317" s="32">
        <v>0</v>
      </c>
    </row>
    <row r="318" spans="1:5">
      <c r="A318" s="28" t="s">
        <v>461</v>
      </c>
      <c r="B318" s="27">
        <v>7788615</v>
      </c>
      <c r="C318" s="31">
        <v>320</v>
      </c>
      <c r="D318" s="32">
        <v>1019.482</v>
      </c>
      <c r="E318" s="32">
        <v>0</v>
      </c>
    </row>
    <row r="319" spans="1:5">
      <c r="A319" s="28" t="s">
        <v>462</v>
      </c>
      <c r="B319" s="27">
        <v>7788616</v>
      </c>
      <c r="C319" s="31">
        <v>0</v>
      </c>
      <c r="D319" s="32">
        <v>495</v>
      </c>
      <c r="E319" s="32">
        <v>0</v>
      </c>
    </row>
    <row r="320" spans="1:5">
      <c r="A320" s="28" t="s">
        <v>463</v>
      </c>
      <c r="B320" s="27">
        <v>7788617</v>
      </c>
      <c r="C320" s="31">
        <v>13</v>
      </c>
      <c r="D320" s="32">
        <v>0</v>
      </c>
      <c r="E320" s="32">
        <v>0</v>
      </c>
    </row>
    <row r="321" spans="1:5">
      <c r="A321" s="28" t="s">
        <v>464</v>
      </c>
      <c r="B321" s="27">
        <v>7788618</v>
      </c>
      <c r="C321" s="31">
        <v>100</v>
      </c>
      <c r="D321" s="32">
        <v>0</v>
      </c>
      <c r="E321" s="32">
        <v>0</v>
      </c>
    </row>
    <row r="322" spans="1:5">
      <c r="A322" s="28" t="s">
        <v>465</v>
      </c>
      <c r="B322" s="27">
        <v>7788794</v>
      </c>
      <c r="C322" s="31">
        <v>0</v>
      </c>
      <c r="D322" s="32">
        <v>1380.461</v>
      </c>
      <c r="E322" s="32">
        <v>0</v>
      </c>
    </row>
    <row r="323" spans="1:5">
      <c r="A323" s="28" t="s">
        <v>466</v>
      </c>
      <c r="B323" s="27">
        <v>7788795</v>
      </c>
      <c r="C323" s="31">
        <v>971</v>
      </c>
      <c r="D323" s="32">
        <v>0</v>
      </c>
      <c r="E323" s="32">
        <v>0</v>
      </c>
    </row>
    <row r="324" spans="1:5">
      <c r="A324" s="28" t="s">
        <v>467</v>
      </c>
      <c r="B324" s="27">
        <v>7788797</v>
      </c>
      <c r="C324" s="31">
        <v>0</v>
      </c>
      <c r="D324" s="32">
        <v>0</v>
      </c>
      <c r="E324" s="32">
        <v>0</v>
      </c>
    </row>
    <row r="325" spans="1:5">
      <c r="A325" s="28" t="s">
        <v>468</v>
      </c>
      <c r="B325" s="27">
        <v>7788847</v>
      </c>
      <c r="C325" s="31">
        <v>0</v>
      </c>
      <c r="D325" s="32">
        <v>100</v>
      </c>
      <c r="E325" s="32">
        <v>0</v>
      </c>
    </row>
    <row r="326" spans="1:5">
      <c r="A326" s="28" t="s">
        <v>469</v>
      </c>
      <c r="B326" s="27">
        <v>7788848</v>
      </c>
      <c r="C326" s="31">
        <v>0</v>
      </c>
      <c r="D326" s="32">
        <v>100</v>
      </c>
      <c r="E326" s="32">
        <v>0</v>
      </c>
    </row>
    <row r="327" spans="1:5">
      <c r="A327" s="28" t="s">
        <v>470</v>
      </c>
      <c r="B327" s="27">
        <v>7788849</v>
      </c>
      <c r="C327" s="31">
        <v>0</v>
      </c>
      <c r="D327" s="32">
        <v>100</v>
      </c>
      <c r="E327" s="32">
        <v>0</v>
      </c>
    </row>
    <row r="328" spans="1:5">
      <c r="A328" s="28" t="s">
        <v>471</v>
      </c>
      <c r="B328" s="27">
        <v>7788850</v>
      </c>
      <c r="C328" s="31">
        <v>1265</v>
      </c>
      <c r="D328" s="32">
        <v>100</v>
      </c>
      <c r="E328" s="32">
        <v>0</v>
      </c>
    </row>
    <row r="329" spans="1:5">
      <c r="A329" s="28" t="s">
        <v>472</v>
      </c>
      <c r="B329" s="27">
        <v>7788851</v>
      </c>
      <c r="C329" s="31">
        <v>856</v>
      </c>
      <c r="D329" s="32">
        <v>30</v>
      </c>
      <c r="E329" s="32">
        <v>0</v>
      </c>
    </row>
    <row r="330" spans="1:5">
      <c r="A330" s="28" t="s">
        <v>473</v>
      </c>
      <c r="B330" s="27">
        <v>7788852</v>
      </c>
      <c r="C330" s="31">
        <v>0</v>
      </c>
      <c r="D330" s="32">
        <v>30</v>
      </c>
      <c r="E330" s="32">
        <v>0</v>
      </c>
    </row>
    <row r="331" spans="1:5">
      <c r="A331" s="28" t="s">
        <v>474</v>
      </c>
      <c r="B331" s="27">
        <v>7788853</v>
      </c>
      <c r="C331" s="31">
        <v>0</v>
      </c>
      <c r="D331" s="32">
        <v>30</v>
      </c>
      <c r="E331" s="32">
        <v>0</v>
      </c>
    </row>
    <row r="332" spans="1:5">
      <c r="A332" s="28" t="s">
        <v>475</v>
      </c>
      <c r="B332" s="27">
        <v>7788854</v>
      </c>
      <c r="C332" s="31">
        <v>0</v>
      </c>
      <c r="D332" s="32">
        <v>30</v>
      </c>
      <c r="E332" s="32">
        <v>0</v>
      </c>
    </row>
    <row r="333" spans="1:5">
      <c r="A333" s="28" t="s">
        <v>476</v>
      </c>
      <c r="B333" s="27">
        <v>7788855</v>
      </c>
      <c r="C333" s="31">
        <v>1347</v>
      </c>
      <c r="D333" s="32">
        <v>571.447</v>
      </c>
      <c r="E333" s="32">
        <v>0</v>
      </c>
    </row>
    <row r="334" spans="1:5">
      <c r="A334" s="28" t="s">
        <v>477</v>
      </c>
      <c r="B334" s="27">
        <v>7788856</v>
      </c>
      <c r="C334" s="31">
        <v>112092.340433</v>
      </c>
      <c r="D334" s="32">
        <v>896.55</v>
      </c>
      <c r="E334" s="32">
        <v>0</v>
      </c>
    </row>
    <row r="335" spans="1:5">
      <c r="A335" s="28" t="s">
        <v>478</v>
      </c>
      <c r="B335" s="27">
        <v>7788857</v>
      </c>
      <c r="C335" s="31">
        <v>0</v>
      </c>
      <c r="D335" s="32">
        <v>821.428</v>
      </c>
      <c r="E335" s="32">
        <v>0</v>
      </c>
    </row>
    <row r="336" spans="1:5">
      <c r="A336" s="28" t="s">
        <v>479</v>
      </c>
      <c r="B336" s="27">
        <v>7788858</v>
      </c>
      <c r="C336" s="31">
        <v>0</v>
      </c>
      <c r="D336" s="32">
        <v>597.20000000000005</v>
      </c>
      <c r="E336" s="32">
        <v>0</v>
      </c>
    </row>
    <row r="337" spans="1:5">
      <c r="A337" s="28" t="s">
        <v>480</v>
      </c>
      <c r="B337" s="27">
        <v>7788859</v>
      </c>
      <c r="C337" s="31">
        <v>0</v>
      </c>
      <c r="D337" s="32">
        <v>0</v>
      </c>
      <c r="E337" s="32">
        <v>0</v>
      </c>
    </row>
    <row r="338" spans="1:5">
      <c r="A338" s="28" t="s">
        <v>481</v>
      </c>
      <c r="B338" s="27">
        <v>7789056</v>
      </c>
      <c r="C338" s="31">
        <v>0</v>
      </c>
      <c r="D338" s="32">
        <v>30</v>
      </c>
      <c r="E338" s="32">
        <v>0</v>
      </c>
    </row>
    <row r="339" spans="1:5">
      <c r="A339" s="28" t="s">
        <v>482</v>
      </c>
      <c r="B339" s="27">
        <v>7789057</v>
      </c>
      <c r="C339" s="31">
        <v>0</v>
      </c>
      <c r="D339" s="32">
        <v>30</v>
      </c>
      <c r="E339" s="32">
        <v>0</v>
      </c>
    </row>
    <row r="340" spans="1:5">
      <c r="A340" s="28" t="s">
        <v>483</v>
      </c>
      <c r="B340" s="27">
        <v>7789058</v>
      </c>
      <c r="C340" s="31">
        <v>0</v>
      </c>
      <c r="D340" s="32">
        <v>30</v>
      </c>
      <c r="E340" s="32">
        <v>0</v>
      </c>
    </row>
    <row r="341" spans="1:5">
      <c r="A341" s="28" t="s">
        <v>484</v>
      </c>
      <c r="B341" s="27">
        <v>7789059</v>
      </c>
      <c r="C341" s="31">
        <v>0</v>
      </c>
      <c r="D341" s="32">
        <v>30</v>
      </c>
      <c r="E341" s="32">
        <v>0</v>
      </c>
    </row>
    <row r="342" spans="1:5">
      <c r="A342" s="28" t="s">
        <v>485</v>
      </c>
      <c r="B342" s="27">
        <v>7789060</v>
      </c>
      <c r="C342" s="31">
        <v>60141.449000000001</v>
      </c>
      <c r="D342" s="32">
        <v>100</v>
      </c>
      <c r="E342" s="32">
        <v>0</v>
      </c>
    </row>
    <row r="343" spans="1:5">
      <c r="A343" s="28" t="s">
        <v>486</v>
      </c>
      <c r="B343" s="27">
        <v>7789061</v>
      </c>
      <c r="C343" s="31">
        <v>60141.449000000001</v>
      </c>
      <c r="D343" s="32">
        <v>100</v>
      </c>
      <c r="E343" s="32">
        <v>0</v>
      </c>
    </row>
    <row r="344" spans="1:5">
      <c r="A344" s="28" t="s">
        <v>487</v>
      </c>
      <c r="B344" s="27">
        <v>7789062</v>
      </c>
      <c r="C344" s="31">
        <v>8581</v>
      </c>
      <c r="D344" s="32">
        <v>100</v>
      </c>
      <c r="E344" s="32">
        <v>0</v>
      </c>
    </row>
    <row r="345" spans="1:5">
      <c r="A345" s="28" t="s">
        <v>488</v>
      </c>
      <c r="B345" s="27">
        <v>7789063</v>
      </c>
      <c r="C345" s="31">
        <v>8581</v>
      </c>
      <c r="D345" s="32">
        <v>100</v>
      </c>
      <c r="E345" s="32">
        <v>0</v>
      </c>
    </row>
    <row r="346" spans="1:5">
      <c r="A346" s="28" t="s">
        <v>489</v>
      </c>
      <c r="B346" s="27">
        <v>7789064</v>
      </c>
      <c r="C346" s="31">
        <v>51560.449000000001</v>
      </c>
      <c r="D346" s="32">
        <v>100</v>
      </c>
      <c r="E346" s="32">
        <v>0</v>
      </c>
    </row>
    <row r="347" spans="1:5">
      <c r="A347" s="28" t="s">
        <v>490</v>
      </c>
      <c r="B347" s="27">
        <v>7789065</v>
      </c>
      <c r="C347" s="31">
        <v>1407.2360000000001</v>
      </c>
      <c r="D347" s="32">
        <v>106.31</v>
      </c>
      <c r="E347" s="32">
        <v>0</v>
      </c>
    </row>
    <row r="348" spans="1:5">
      <c r="A348" s="28" t="s">
        <v>972</v>
      </c>
      <c r="B348" s="27">
        <v>7789066</v>
      </c>
      <c r="C348" s="31">
        <v>1167.6410000000001</v>
      </c>
      <c r="D348" s="32">
        <v>409.63799999999998</v>
      </c>
      <c r="E348" s="32">
        <v>0</v>
      </c>
    </row>
    <row r="349" spans="1:5">
      <c r="A349" s="28" t="s">
        <v>491</v>
      </c>
      <c r="B349" s="27">
        <v>7789067</v>
      </c>
      <c r="C349" s="31">
        <v>1586.5719999999999</v>
      </c>
      <c r="D349" s="32">
        <v>499.02600000000001</v>
      </c>
      <c r="E349" s="32">
        <v>0</v>
      </c>
    </row>
    <row r="350" spans="1:5">
      <c r="A350" s="28" t="s">
        <v>492</v>
      </c>
      <c r="B350" s="27">
        <v>7789068</v>
      </c>
      <c r="C350" s="31">
        <v>2600</v>
      </c>
      <c r="D350" s="32">
        <v>284.03100000000001</v>
      </c>
      <c r="E350" s="32">
        <v>0</v>
      </c>
    </row>
    <row r="351" spans="1:5">
      <c r="A351" s="28" t="s">
        <v>493</v>
      </c>
      <c r="B351" s="27">
        <v>7789069</v>
      </c>
      <c r="C351" s="31">
        <v>815</v>
      </c>
      <c r="D351" s="32">
        <v>346.858</v>
      </c>
      <c r="E351" s="32">
        <v>0</v>
      </c>
    </row>
    <row r="352" spans="1:5">
      <c r="A352" s="28" t="s">
        <v>494</v>
      </c>
      <c r="B352" s="27">
        <v>7789070</v>
      </c>
      <c r="C352" s="31">
        <v>4927</v>
      </c>
      <c r="D352" s="32">
        <v>235.36</v>
      </c>
      <c r="E352" s="32">
        <v>0</v>
      </c>
    </row>
    <row r="353" spans="1:5">
      <c r="A353" s="28" t="s">
        <v>495</v>
      </c>
      <c r="B353" s="27">
        <v>7789072</v>
      </c>
      <c r="C353" s="31">
        <v>0</v>
      </c>
      <c r="D353" s="32">
        <v>30</v>
      </c>
      <c r="E353" s="32">
        <v>0</v>
      </c>
    </row>
    <row r="354" spans="1:5">
      <c r="A354" s="28" t="s">
        <v>496</v>
      </c>
      <c r="B354" s="27">
        <v>7790498</v>
      </c>
      <c r="C354" s="31">
        <v>0</v>
      </c>
      <c r="D354" s="32">
        <v>1397.615</v>
      </c>
      <c r="E354" s="32">
        <v>0</v>
      </c>
    </row>
    <row r="355" spans="1:5">
      <c r="A355" s="28" t="s">
        <v>497</v>
      </c>
      <c r="B355" s="27">
        <v>7790499</v>
      </c>
      <c r="C355" s="31">
        <v>0</v>
      </c>
      <c r="D355" s="32">
        <v>761.596</v>
      </c>
      <c r="E355" s="32">
        <v>0</v>
      </c>
    </row>
    <row r="356" spans="1:5">
      <c r="A356" s="28" t="s">
        <v>498</v>
      </c>
      <c r="B356" s="27">
        <v>7790500</v>
      </c>
      <c r="C356" s="31">
        <v>0</v>
      </c>
      <c r="D356" s="32">
        <v>1095.4680000000001</v>
      </c>
      <c r="E356" s="32">
        <v>0</v>
      </c>
    </row>
    <row r="357" spans="1:5">
      <c r="A357" s="28" t="s">
        <v>499</v>
      </c>
      <c r="B357" s="27">
        <v>7790501</v>
      </c>
      <c r="C357" s="31">
        <v>0</v>
      </c>
      <c r="D357" s="32">
        <v>1500.059</v>
      </c>
      <c r="E357" s="32">
        <v>0</v>
      </c>
    </row>
    <row r="358" spans="1:5">
      <c r="A358" s="28" t="s">
        <v>500</v>
      </c>
      <c r="B358" s="27">
        <v>7790502</v>
      </c>
      <c r="C358" s="31">
        <v>11349</v>
      </c>
      <c r="D358" s="32">
        <v>0</v>
      </c>
      <c r="E358" s="32">
        <v>0</v>
      </c>
    </row>
    <row r="359" spans="1:5">
      <c r="A359" s="28" t="s">
        <v>501</v>
      </c>
      <c r="B359" s="27">
        <v>7790507</v>
      </c>
      <c r="C359" s="31">
        <v>11278</v>
      </c>
      <c r="D359" s="32">
        <v>0</v>
      </c>
      <c r="E359" s="32">
        <v>0</v>
      </c>
    </row>
    <row r="360" spans="1:5">
      <c r="A360" s="28" t="s">
        <v>502</v>
      </c>
      <c r="B360" s="27">
        <v>7790508</v>
      </c>
      <c r="C360" s="31">
        <v>0</v>
      </c>
      <c r="D360" s="32">
        <v>0</v>
      </c>
      <c r="E360" s="32">
        <v>0</v>
      </c>
    </row>
    <row r="361" spans="1:5">
      <c r="A361" s="28" t="s">
        <v>503</v>
      </c>
      <c r="B361" s="27">
        <v>7790509</v>
      </c>
      <c r="C361" s="31">
        <v>0</v>
      </c>
      <c r="D361" s="32">
        <v>969.87900000000002</v>
      </c>
      <c r="E361" s="32">
        <v>0</v>
      </c>
    </row>
    <row r="362" spans="1:5">
      <c r="A362" s="28" t="s">
        <v>504</v>
      </c>
      <c r="B362" s="27">
        <v>7790510</v>
      </c>
      <c r="C362" s="31">
        <v>5869</v>
      </c>
      <c r="D362" s="32">
        <v>0</v>
      </c>
      <c r="E362" s="32">
        <v>0</v>
      </c>
    </row>
    <row r="363" spans="1:5">
      <c r="A363" s="28" t="s">
        <v>505</v>
      </c>
      <c r="B363" s="27">
        <v>7790511</v>
      </c>
      <c r="C363" s="31">
        <v>10561</v>
      </c>
      <c r="D363" s="32">
        <v>0</v>
      </c>
      <c r="E363" s="32">
        <v>0</v>
      </c>
    </row>
    <row r="364" spans="1:5">
      <c r="A364" s="28" t="s">
        <v>506</v>
      </c>
      <c r="B364" s="27">
        <v>7790516</v>
      </c>
      <c r="C364" s="31">
        <v>0</v>
      </c>
      <c r="D364" s="32">
        <v>564.88400000000001</v>
      </c>
      <c r="E364" s="32">
        <v>0</v>
      </c>
    </row>
    <row r="365" spans="1:5">
      <c r="A365" s="28" t="s">
        <v>507</v>
      </c>
      <c r="B365" s="27">
        <v>7794633</v>
      </c>
      <c r="C365" s="31">
        <v>0</v>
      </c>
      <c r="D365" s="32">
        <v>0</v>
      </c>
      <c r="E365" s="32">
        <v>0</v>
      </c>
    </row>
    <row r="366" spans="1:5">
      <c r="A366" s="28" t="s">
        <v>508</v>
      </c>
      <c r="B366" s="27">
        <v>7794634</v>
      </c>
      <c r="C366" s="31">
        <v>0</v>
      </c>
      <c r="D366" s="32">
        <v>0</v>
      </c>
      <c r="E366" s="32">
        <v>0</v>
      </c>
    </row>
    <row r="367" spans="1:5">
      <c r="A367" s="28" t="s">
        <v>509</v>
      </c>
      <c r="B367" s="27">
        <v>7794635</v>
      </c>
      <c r="C367" s="31">
        <v>0</v>
      </c>
      <c r="D367" s="32">
        <v>0</v>
      </c>
      <c r="E367" s="32">
        <v>0</v>
      </c>
    </row>
    <row r="368" spans="1:5">
      <c r="A368" s="28" t="s">
        <v>510</v>
      </c>
      <c r="B368" s="27">
        <v>7794636</v>
      </c>
      <c r="C368" s="31">
        <v>0</v>
      </c>
      <c r="D368" s="32">
        <v>0</v>
      </c>
      <c r="E368" s="32">
        <v>0</v>
      </c>
    </row>
    <row r="369" spans="1:5">
      <c r="A369" s="28" t="s">
        <v>823</v>
      </c>
      <c r="B369" s="27">
        <v>7750224</v>
      </c>
      <c r="C369" s="31">
        <v>0</v>
      </c>
      <c r="D369" s="32">
        <v>525.99699999999996</v>
      </c>
      <c r="E369" s="32">
        <v>0</v>
      </c>
    </row>
    <row r="370" spans="1:5">
      <c r="A370" s="28" t="s">
        <v>824</v>
      </c>
      <c r="B370" s="27">
        <v>7750225</v>
      </c>
      <c r="C370" s="31">
        <v>0</v>
      </c>
      <c r="D370" s="32">
        <v>596.99400000000003</v>
      </c>
      <c r="E370" s="32">
        <v>0</v>
      </c>
    </row>
    <row r="371" spans="1:5">
      <c r="A371" s="28" t="s">
        <v>825</v>
      </c>
      <c r="B371" s="27">
        <v>7750229</v>
      </c>
      <c r="C371" s="31">
        <v>0</v>
      </c>
      <c r="D371" s="32">
        <v>499.995</v>
      </c>
      <c r="E371" s="32">
        <v>0</v>
      </c>
    </row>
    <row r="372" spans="1:5">
      <c r="A372" s="28" t="s">
        <v>826</v>
      </c>
      <c r="B372" s="27">
        <v>7753280</v>
      </c>
      <c r="C372" s="31">
        <v>0</v>
      </c>
      <c r="D372" s="32">
        <v>586.36500000000001</v>
      </c>
      <c r="E372" s="32">
        <v>0</v>
      </c>
    </row>
    <row r="373" spans="1:5">
      <c r="A373" s="28" t="s">
        <v>1423</v>
      </c>
      <c r="B373" s="27">
        <v>7755366</v>
      </c>
      <c r="C373" s="31">
        <v>268</v>
      </c>
      <c r="D373" s="32">
        <v>0</v>
      </c>
      <c r="E373" s="32">
        <v>0</v>
      </c>
    </row>
    <row r="374" spans="1:5" ht="24">
      <c r="A374" s="28" t="s">
        <v>1003</v>
      </c>
      <c r="B374" s="27">
        <v>7757325</v>
      </c>
      <c r="C374" s="31">
        <v>268</v>
      </c>
      <c r="D374" s="32">
        <v>716.298</v>
      </c>
      <c r="E374" s="32">
        <v>0</v>
      </c>
    </row>
    <row r="375" spans="1:5">
      <c r="A375" s="28" t="s">
        <v>1424</v>
      </c>
      <c r="B375" s="27">
        <v>7760139</v>
      </c>
      <c r="C375" s="31">
        <v>268</v>
      </c>
      <c r="D375" s="32">
        <v>0</v>
      </c>
      <c r="E375" s="32">
        <v>0</v>
      </c>
    </row>
    <row r="376" spans="1:5">
      <c r="A376" s="28" t="s">
        <v>1425</v>
      </c>
      <c r="B376" s="27">
        <v>7760142</v>
      </c>
      <c r="C376" s="31">
        <v>0</v>
      </c>
      <c r="D376" s="32">
        <v>0</v>
      </c>
      <c r="E376" s="32">
        <v>0</v>
      </c>
    </row>
    <row r="377" spans="1:5">
      <c r="A377" s="28" t="s">
        <v>1426</v>
      </c>
      <c r="B377" s="27">
        <v>7760143</v>
      </c>
      <c r="C377" s="31">
        <v>50</v>
      </c>
      <c r="D377" s="32">
        <v>0</v>
      </c>
      <c r="E377" s="32">
        <v>0</v>
      </c>
    </row>
    <row r="378" spans="1:5" ht="24">
      <c r="A378" s="28" t="s">
        <v>827</v>
      </c>
      <c r="B378" s="27">
        <v>7763462</v>
      </c>
      <c r="C378" s="31">
        <v>73</v>
      </c>
      <c r="D378" s="32">
        <v>877.92499999999995</v>
      </c>
      <c r="E378" s="32">
        <v>0</v>
      </c>
    </row>
    <row r="379" spans="1:5">
      <c r="A379" s="28" t="s">
        <v>828</v>
      </c>
      <c r="B379" s="27">
        <v>7809862</v>
      </c>
      <c r="C379" s="31">
        <v>145</v>
      </c>
      <c r="D379" s="32">
        <v>1076.42</v>
      </c>
      <c r="E379" s="32">
        <v>0</v>
      </c>
    </row>
    <row r="380" spans="1:5">
      <c r="A380" s="28" t="s">
        <v>829</v>
      </c>
      <c r="B380" s="27">
        <v>7811012</v>
      </c>
      <c r="C380" s="31">
        <v>2205.857923</v>
      </c>
      <c r="D380" s="32">
        <v>346.99900000000002</v>
      </c>
      <c r="E380" s="32">
        <v>0</v>
      </c>
    </row>
    <row r="381" spans="1:5">
      <c r="A381" s="28" t="s">
        <v>830</v>
      </c>
      <c r="B381" s="27">
        <v>7811013</v>
      </c>
      <c r="C381" s="31">
        <v>2205.857923</v>
      </c>
      <c r="D381" s="32">
        <v>346.99900000000002</v>
      </c>
      <c r="E381" s="32">
        <v>0</v>
      </c>
    </row>
    <row r="382" spans="1:5">
      <c r="A382" s="28" t="s">
        <v>1175</v>
      </c>
      <c r="B382" s="27">
        <v>7811014</v>
      </c>
      <c r="C382" s="31">
        <v>1744.857923</v>
      </c>
      <c r="D382" s="32">
        <v>307.99900000000002</v>
      </c>
      <c r="E382" s="32">
        <v>0</v>
      </c>
    </row>
    <row r="383" spans="1:5">
      <c r="A383" s="28" t="s">
        <v>1004</v>
      </c>
      <c r="B383" s="27">
        <v>7811015</v>
      </c>
      <c r="C383" s="31">
        <v>589.62099999999998</v>
      </c>
      <c r="D383" s="32">
        <v>29.995999999999999</v>
      </c>
      <c r="E383" s="32">
        <v>0</v>
      </c>
    </row>
    <row r="384" spans="1:5">
      <c r="A384" s="28" t="s">
        <v>831</v>
      </c>
      <c r="B384" s="27">
        <v>7811016</v>
      </c>
      <c r="C384" s="31">
        <v>99.999099999999999</v>
      </c>
      <c r="D384" s="32">
        <v>69.998000000000005</v>
      </c>
      <c r="E384" s="32">
        <v>0</v>
      </c>
    </row>
    <row r="385" spans="1:5">
      <c r="A385" s="28" t="s">
        <v>1005</v>
      </c>
      <c r="B385" s="27">
        <v>7811017</v>
      </c>
      <c r="C385" s="31">
        <v>161</v>
      </c>
      <c r="D385" s="32">
        <v>29.995999999999999</v>
      </c>
      <c r="E385" s="32">
        <v>0</v>
      </c>
    </row>
    <row r="386" spans="1:5">
      <c r="A386" s="28" t="s">
        <v>1176</v>
      </c>
      <c r="B386" s="27">
        <v>7811018</v>
      </c>
      <c r="C386" s="31">
        <v>173</v>
      </c>
      <c r="D386" s="32">
        <v>29.998000000000001</v>
      </c>
      <c r="E386" s="32">
        <v>0</v>
      </c>
    </row>
    <row r="387" spans="1:5">
      <c r="A387" s="28" t="s">
        <v>1006</v>
      </c>
      <c r="B387" s="27">
        <v>7811019</v>
      </c>
      <c r="C387" s="31">
        <v>191</v>
      </c>
      <c r="D387" s="32">
        <v>29.997</v>
      </c>
      <c r="E387" s="32">
        <v>0</v>
      </c>
    </row>
    <row r="388" spans="1:5">
      <c r="A388" s="28" t="s">
        <v>1007</v>
      </c>
      <c r="B388" s="27">
        <v>7811020</v>
      </c>
      <c r="C388" s="31">
        <v>401.76166899999998</v>
      </c>
      <c r="D388" s="32">
        <v>29.997</v>
      </c>
      <c r="E388" s="32">
        <v>0</v>
      </c>
    </row>
    <row r="389" spans="1:5">
      <c r="A389" s="28" t="s">
        <v>1008</v>
      </c>
      <c r="B389" s="27">
        <v>7811021</v>
      </c>
      <c r="C389" s="31">
        <v>128.47615400000001</v>
      </c>
      <c r="D389" s="32">
        <v>29.994</v>
      </c>
      <c r="E389" s="32">
        <v>0</v>
      </c>
    </row>
    <row r="390" spans="1:5">
      <c r="A390" s="28" t="s">
        <v>1009</v>
      </c>
      <c r="B390" s="27">
        <v>7811022</v>
      </c>
      <c r="C390" s="31">
        <v>461</v>
      </c>
      <c r="D390" s="32">
        <v>959.99699999999996</v>
      </c>
      <c r="E390" s="32">
        <v>0</v>
      </c>
    </row>
    <row r="391" spans="1:5">
      <c r="A391" s="28" t="s">
        <v>1010</v>
      </c>
      <c r="B391" s="27">
        <v>7811023</v>
      </c>
      <c r="C391" s="31">
        <v>137</v>
      </c>
      <c r="D391" s="32">
        <v>1102.9970000000001</v>
      </c>
      <c r="E391" s="32">
        <v>0</v>
      </c>
    </row>
    <row r="392" spans="1:5">
      <c r="A392" s="28" t="s">
        <v>832</v>
      </c>
      <c r="B392" s="27">
        <v>7811028</v>
      </c>
      <c r="C392" s="31">
        <v>324</v>
      </c>
      <c r="D392" s="32">
        <v>319.99900000000002</v>
      </c>
      <c r="E392" s="32">
        <v>0</v>
      </c>
    </row>
    <row r="393" spans="1:5">
      <c r="A393" s="28" t="s">
        <v>1177</v>
      </c>
      <c r="B393" s="27">
        <v>7811029</v>
      </c>
      <c r="C393" s="31">
        <v>49477.033510000001</v>
      </c>
      <c r="D393" s="32">
        <v>29.997</v>
      </c>
      <c r="E393" s="32">
        <v>0</v>
      </c>
    </row>
    <row r="394" spans="1:5">
      <c r="A394" s="28" t="s">
        <v>1011</v>
      </c>
      <c r="B394" s="27">
        <v>7811030</v>
      </c>
      <c r="C394" s="31">
        <v>49477.033510000001</v>
      </c>
      <c r="D394" s="32">
        <v>29.995999999999999</v>
      </c>
      <c r="E394" s="32">
        <v>0</v>
      </c>
    </row>
    <row r="395" spans="1:5">
      <c r="A395" s="28" t="s">
        <v>1012</v>
      </c>
      <c r="B395" s="27">
        <v>7811101</v>
      </c>
      <c r="C395" s="31">
        <v>1900.4485099999999</v>
      </c>
      <c r="D395" s="32">
        <v>891.99699999999996</v>
      </c>
      <c r="E395" s="32">
        <v>0</v>
      </c>
    </row>
    <row r="396" spans="1:5">
      <c r="A396" s="28" t="s">
        <v>1178</v>
      </c>
      <c r="B396" s="27">
        <v>7816940</v>
      </c>
      <c r="C396" s="31">
        <v>510.63</v>
      </c>
      <c r="D396" s="32">
        <v>246.31299999999999</v>
      </c>
      <c r="E396" s="32">
        <v>0</v>
      </c>
    </row>
    <row r="397" spans="1:5">
      <c r="A397" s="28" t="s">
        <v>1013</v>
      </c>
      <c r="B397" s="27">
        <v>7819647</v>
      </c>
      <c r="C397" s="31">
        <v>399.08118000000002</v>
      </c>
      <c r="D397" s="32">
        <v>699.97199999999998</v>
      </c>
      <c r="E397" s="32">
        <v>0</v>
      </c>
    </row>
    <row r="398" spans="1:5">
      <c r="A398" s="28" t="s">
        <v>1014</v>
      </c>
      <c r="B398" s="27">
        <v>7819648</v>
      </c>
      <c r="C398" s="31">
        <v>450.73732999999999</v>
      </c>
      <c r="D398" s="32">
        <v>699.97199999999998</v>
      </c>
      <c r="E398" s="32">
        <v>0</v>
      </c>
    </row>
    <row r="399" spans="1:5">
      <c r="A399" s="28" t="s">
        <v>1179</v>
      </c>
      <c r="B399" s="27">
        <v>7822986</v>
      </c>
      <c r="C399" s="31">
        <v>540</v>
      </c>
      <c r="D399" s="32">
        <v>699.98199999999997</v>
      </c>
      <c r="E399" s="32">
        <v>0</v>
      </c>
    </row>
    <row r="400" spans="1:5">
      <c r="A400" s="28" t="s">
        <v>1180</v>
      </c>
      <c r="B400" s="27">
        <v>7822987</v>
      </c>
      <c r="C400" s="31">
        <v>21670</v>
      </c>
      <c r="D400" s="32">
        <v>451.97300000000001</v>
      </c>
      <c r="E400" s="32">
        <v>0</v>
      </c>
    </row>
    <row r="401" spans="1:5">
      <c r="A401" s="28" t="s">
        <v>1181</v>
      </c>
      <c r="B401" s="27">
        <v>7822988</v>
      </c>
      <c r="C401" s="31">
        <v>3711</v>
      </c>
      <c r="D401" s="32">
        <v>174.93700000000001</v>
      </c>
      <c r="E401" s="32">
        <v>0</v>
      </c>
    </row>
    <row r="402" spans="1:5">
      <c r="A402" s="28" t="s">
        <v>1315</v>
      </c>
      <c r="B402" s="27">
        <v>7822989</v>
      </c>
      <c r="C402" s="31">
        <v>2344</v>
      </c>
      <c r="D402" s="32">
        <v>117.425</v>
      </c>
      <c r="E402" s="32">
        <v>0</v>
      </c>
    </row>
    <row r="403" spans="1:5">
      <c r="A403" s="28" t="s">
        <v>1182</v>
      </c>
      <c r="B403" s="27">
        <v>7822990</v>
      </c>
      <c r="C403" s="31">
        <v>700</v>
      </c>
      <c r="D403" s="32">
        <v>318.94600000000003</v>
      </c>
      <c r="E403" s="32">
        <v>0</v>
      </c>
    </row>
    <row r="404" spans="1:5" ht="24">
      <c r="A404" s="28" t="s">
        <v>1183</v>
      </c>
      <c r="B404" s="27">
        <v>7822991</v>
      </c>
      <c r="C404" s="31">
        <v>2000</v>
      </c>
      <c r="D404" s="32">
        <v>109.94</v>
      </c>
      <c r="E404" s="32">
        <v>0</v>
      </c>
    </row>
    <row r="405" spans="1:5" ht="24">
      <c r="A405" s="28" t="s">
        <v>1316</v>
      </c>
      <c r="B405" s="27">
        <v>7822992</v>
      </c>
      <c r="C405" s="31">
        <v>800</v>
      </c>
      <c r="D405" s="32">
        <v>472.74200000000002</v>
      </c>
      <c r="E405" s="32">
        <v>0</v>
      </c>
    </row>
    <row r="406" spans="1:5" ht="24">
      <c r="A406" s="28" t="s">
        <v>1184</v>
      </c>
      <c r="B406" s="27">
        <v>7822993</v>
      </c>
      <c r="C406" s="31">
        <v>470</v>
      </c>
      <c r="D406" s="32">
        <v>214.93100000000001</v>
      </c>
      <c r="E406" s="32">
        <v>0</v>
      </c>
    </row>
    <row r="407" spans="1:5" ht="24">
      <c r="A407" s="28" t="s">
        <v>1185</v>
      </c>
      <c r="B407" s="27">
        <v>7822994</v>
      </c>
      <c r="C407" s="31">
        <v>1500</v>
      </c>
      <c r="D407" s="32">
        <v>272.28899999999999</v>
      </c>
      <c r="E407" s="32">
        <v>0</v>
      </c>
    </row>
    <row r="408" spans="1:5">
      <c r="A408" s="28" t="s">
        <v>1186</v>
      </c>
      <c r="B408" s="27">
        <v>7822997</v>
      </c>
      <c r="C408" s="31">
        <v>1000</v>
      </c>
      <c r="D408" s="32">
        <v>227.95400000000001</v>
      </c>
      <c r="E408" s="32">
        <v>0</v>
      </c>
    </row>
    <row r="409" spans="1:5">
      <c r="A409" s="28" t="s">
        <v>1015</v>
      </c>
      <c r="B409" s="27">
        <v>7824388</v>
      </c>
      <c r="C409" s="31">
        <v>2142</v>
      </c>
      <c r="D409" s="32">
        <v>699.93100000000004</v>
      </c>
      <c r="E409" s="32">
        <v>0</v>
      </c>
    </row>
    <row r="410" spans="1:5">
      <c r="A410" s="28" t="s">
        <v>1187</v>
      </c>
      <c r="B410" s="27">
        <v>7824389</v>
      </c>
      <c r="C410" s="31">
        <v>1550</v>
      </c>
      <c r="D410" s="32">
        <v>599.74199999999996</v>
      </c>
      <c r="E410" s="32">
        <v>0</v>
      </c>
    </row>
    <row r="411" spans="1:5">
      <c r="A411" s="28" t="s">
        <v>1188</v>
      </c>
      <c r="B411" s="27">
        <v>7824390</v>
      </c>
      <c r="C411" s="31">
        <v>0</v>
      </c>
      <c r="D411" s="32">
        <v>699.88699999999994</v>
      </c>
      <c r="E411" s="32">
        <v>0</v>
      </c>
    </row>
    <row r="412" spans="1:5">
      <c r="A412" s="28" t="s">
        <v>1189</v>
      </c>
      <c r="B412" s="27">
        <v>7824391</v>
      </c>
      <c r="C412" s="31">
        <v>1543</v>
      </c>
      <c r="D412" s="32">
        <v>699.95</v>
      </c>
      <c r="E412" s="32">
        <v>0</v>
      </c>
    </row>
    <row r="413" spans="1:5">
      <c r="A413" s="28" t="s">
        <v>1190</v>
      </c>
      <c r="B413" s="27">
        <v>7824392</v>
      </c>
      <c r="C413" s="31">
        <v>1500</v>
      </c>
      <c r="D413" s="32">
        <v>799.89499999999998</v>
      </c>
      <c r="E413" s="32">
        <v>0</v>
      </c>
    </row>
    <row r="414" spans="1:5">
      <c r="A414" s="28" t="s">
        <v>1191</v>
      </c>
      <c r="B414" s="27">
        <v>7824393</v>
      </c>
      <c r="C414" s="31">
        <v>1950</v>
      </c>
      <c r="D414" s="32">
        <v>699.88800000000003</v>
      </c>
      <c r="E414" s="32">
        <v>0</v>
      </c>
    </row>
    <row r="415" spans="1:5">
      <c r="A415" s="28" t="s">
        <v>1317</v>
      </c>
      <c r="B415" s="27">
        <v>7828200</v>
      </c>
      <c r="C415" s="31">
        <v>460</v>
      </c>
      <c r="D415" s="32">
        <v>799.94200000000001</v>
      </c>
      <c r="E415" s="32">
        <v>0</v>
      </c>
    </row>
    <row r="416" spans="1:5" ht="24">
      <c r="A416" s="28" t="s">
        <v>1318</v>
      </c>
      <c r="B416" s="27">
        <v>7828201</v>
      </c>
      <c r="C416" s="31">
        <v>25906.584999999999</v>
      </c>
      <c r="D416" s="32">
        <v>999.74099999999999</v>
      </c>
      <c r="E416" s="32">
        <v>0</v>
      </c>
    </row>
    <row r="417" spans="1:5" ht="24">
      <c r="A417" s="28" t="s">
        <v>1319</v>
      </c>
      <c r="B417" s="27">
        <v>7828202</v>
      </c>
      <c r="C417" s="31">
        <v>0</v>
      </c>
      <c r="D417" s="32">
        <v>999.42499999999995</v>
      </c>
      <c r="E417" s="32">
        <v>0</v>
      </c>
    </row>
    <row r="418" spans="1:5">
      <c r="A418" s="28" t="s">
        <v>1320</v>
      </c>
      <c r="B418" s="27">
        <v>7828203</v>
      </c>
      <c r="C418" s="31">
        <v>100</v>
      </c>
      <c r="D418" s="32">
        <v>999.59799999999996</v>
      </c>
      <c r="E418" s="32">
        <v>0</v>
      </c>
    </row>
    <row r="419" spans="1:5">
      <c r="A419" s="28" t="s">
        <v>1321</v>
      </c>
      <c r="B419" s="27">
        <v>7828204</v>
      </c>
      <c r="C419" s="31">
        <v>0</v>
      </c>
      <c r="D419" s="32">
        <v>999.851</v>
      </c>
      <c r="E419" s="32">
        <v>0</v>
      </c>
    </row>
    <row r="420" spans="1:5">
      <c r="A420" s="28" t="s">
        <v>1322</v>
      </c>
      <c r="B420" s="27">
        <v>7828205</v>
      </c>
      <c r="C420" s="31">
        <v>100</v>
      </c>
      <c r="D420" s="32">
        <v>69.88</v>
      </c>
      <c r="E420" s="32">
        <v>0</v>
      </c>
    </row>
    <row r="421" spans="1:5">
      <c r="A421" s="28" t="s">
        <v>1323</v>
      </c>
      <c r="B421" s="27">
        <v>7829251</v>
      </c>
      <c r="C421" s="31">
        <v>200</v>
      </c>
      <c r="D421" s="32">
        <v>67.599999999999994</v>
      </c>
      <c r="E421" s="32">
        <v>0</v>
      </c>
    </row>
    <row r="422" spans="1:5">
      <c r="A422" s="28" t="s">
        <v>1324</v>
      </c>
      <c r="B422" s="27">
        <v>7829572</v>
      </c>
      <c r="C422" s="31">
        <v>242.99</v>
      </c>
      <c r="D422" s="32">
        <v>28.451000000000001</v>
      </c>
      <c r="E422" s="32">
        <v>0</v>
      </c>
    </row>
    <row r="423" spans="1:5">
      <c r="A423" s="28" t="s">
        <v>1325</v>
      </c>
      <c r="B423" s="27">
        <v>7829574</v>
      </c>
      <c r="C423" s="31">
        <v>66</v>
      </c>
      <c r="D423" s="32">
        <v>10.095000000000001</v>
      </c>
      <c r="E423" s="32">
        <v>0</v>
      </c>
    </row>
    <row r="424" spans="1:5">
      <c r="A424" s="28" t="s">
        <v>1326</v>
      </c>
      <c r="B424" s="27">
        <v>7829575</v>
      </c>
      <c r="C424" s="31">
        <v>1226</v>
      </c>
      <c r="D424" s="32">
        <v>10.095000000000001</v>
      </c>
      <c r="E424" s="32">
        <v>0</v>
      </c>
    </row>
    <row r="425" spans="1:5">
      <c r="A425" s="28" t="s">
        <v>1327</v>
      </c>
      <c r="B425" s="27">
        <v>7829576</v>
      </c>
      <c r="C425" s="31">
        <v>543</v>
      </c>
      <c r="D425" s="32">
        <v>10.095000000000001</v>
      </c>
      <c r="E425" s="32">
        <v>0</v>
      </c>
    </row>
    <row r="426" spans="1:5">
      <c r="A426" s="28" t="s">
        <v>1328</v>
      </c>
      <c r="B426" s="27">
        <v>7829577</v>
      </c>
      <c r="C426" s="31">
        <v>472</v>
      </c>
      <c r="D426" s="32">
        <v>28.451000000000001</v>
      </c>
      <c r="E426" s="32">
        <v>0</v>
      </c>
    </row>
    <row r="427" spans="1:5">
      <c r="A427" s="28" t="s">
        <v>1329</v>
      </c>
      <c r="B427" s="27">
        <v>7829578</v>
      </c>
      <c r="C427" s="31">
        <v>499</v>
      </c>
      <c r="D427" s="32">
        <v>28.451000000000001</v>
      </c>
      <c r="E427" s="32">
        <v>0</v>
      </c>
    </row>
    <row r="428" spans="1:5">
      <c r="A428" s="28" t="s">
        <v>1330</v>
      </c>
      <c r="B428" s="27">
        <v>7829707</v>
      </c>
      <c r="C428" s="31">
        <v>814</v>
      </c>
      <c r="D428" s="32">
        <v>28.451000000000001</v>
      </c>
      <c r="E428" s="32">
        <v>0</v>
      </c>
    </row>
    <row r="429" spans="1:5">
      <c r="A429" s="28" t="s">
        <v>1331</v>
      </c>
      <c r="B429" s="27">
        <v>7829708</v>
      </c>
      <c r="C429" s="31">
        <v>611</v>
      </c>
      <c r="D429" s="32">
        <v>28.451000000000001</v>
      </c>
      <c r="E429" s="32">
        <v>0</v>
      </c>
    </row>
    <row r="430" spans="1:5">
      <c r="A430" s="28" t="s">
        <v>1332</v>
      </c>
      <c r="B430" s="27">
        <v>7829709</v>
      </c>
      <c r="C430" s="31">
        <v>97</v>
      </c>
      <c r="D430" s="32">
        <v>28.451000000000001</v>
      </c>
      <c r="E430" s="32">
        <v>0</v>
      </c>
    </row>
    <row r="431" spans="1:5">
      <c r="A431" s="28" t="s">
        <v>1333</v>
      </c>
      <c r="B431" s="27">
        <v>7832744</v>
      </c>
      <c r="C431" s="31">
        <v>247</v>
      </c>
      <c r="D431" s="32">
        <v>498.58100000000002</v>
      </c>
      <c r="E431" s="32">
        <v>0</v>
      </c>
    </row>
    <row r="432" spans="1:5">
      <c r="A432" s="28" t="s">
        <v>1334</v>
      </c>
      <c r="B432" s="27">
        <v>7832745</v>
      </c>
      <c r="C432" s="31">
        <v>286</v>
      </c>
      <c r="D432" s="32">
        <v>861.60400000000004</v>
      </c>
      <c r="E432" s="32">
        <v>0</v>
      </c>
    </row>
    <row r="433" spans="1:5">
      <c r="A433" s="28" t="s">
        <v>1427</v>
      </c>
      <c r="B433" s="27">
        <v>7833359</v>
      </c>
      <c r="C433" s="31">
        <v>152.01</v>
      </c>
      <c r="D433" s="32">
        <v>786.37</v>
      </c>
      <c r="E433" s="32">
        <v>0</v>
      </c>
    </row>
    <row r="434" spans="1:5">
      <c r="A434" s="28" t="s">
        <v>1428</v>
      </c>
      <c r="B434" s="27">
        <v>7833362</v>
      </c>
      <c r="C434" s="31">
        <v>247</v>
      </c>
      <c r="D434" s="32">
        <v>211.70099999999999</v>
      </c>
      <c r="E434" s="32">
        <v>0</v>
      </c>
    </row>
    <row r="435" spans="1:5">
      <c r="A435" s="28" t="s">
        <v>1335</v>
      </c>
      <c r="B435" s="27">
        <v>7833365</v>
      </c>
      <c r="C435" s="31">
        <v>191</v>
      </c>
      <c r="D435" s="32">
        <v>797.97900000000004</v>
      </c>
      <c r="E435" s="32">
        <v>0</v>
      </c>
    </row>
    <row r="436" spans="1:5">
      <c r="A436" s="28" t="s">
        <v>1336</v>
      </c>
      <c r="B436" s="27">
        <v>7833366</v>
      </c>
      <c r="C436" s="31">
        <v>776</v>
      </c>
      <c r="D436" s="32">
        <v>29.757000000000001</v>
      </c>
      <c r="E436" s="32">
        <v>0</v>
      </c>
    </row>
    <row r="437" spans="1:5">
      <c r="A437" s="28" t="s">
        <v>1337</v>
      </c>
      <c r="B437" s="27">
        <v>7833738</v>
      </c>
      <c r="C437" s="31">
        <v>800</v>
      </c>
      <c r="D437" s="32">
        <v>1583.4380000000001</v>
      </c>
      <c r="E437" s="32">
        <v>0</v>
      </c>
    </row>
    <row r="438" spans="1:5">
      <c r="A438" s="28" t="s">
        <v>1338</v>
      </c>
      <c r="B438" s="27">
        <v>7833739</v>
      </c>
      <c r="C438" s="31">
        <v>437</v>
      </c>
      <c r="D438" s="32">
        <v>899.99599999999998</v>
      </c>
      <c r="E438" s="32">
        <v>0</v>
      </c>
    </row>
    <row r="439" spans="1:5">
      <c r="A439" s="28" t="s">
        <v>1339</v>
      </c>
      <c r="B439" s="27">
        <v>7833740</v>
      </c>
      <c r="C439" s="31">
        <v>442</v>
      </c>
      <c r="D439" s="32">
        <v>227.99700000000001</v>
      </c>
      <c r="E439" s="32">
        <v>0</v>
      </c>
    </row>
    <row r="440" spans="1:5">
      <c r="A440" s="28" t="s">
        <v>1340</v>
      </c>
      <c r="B440" s="27">
        <v>7833741</v>
      </c>
      <c r="C440" s="31">
        <v>800</v>
      </c>
      <c r="D440" s="32">
        <v>999.99599999999998</v>
      </c>
      <c r="E440" s="32">
        <v>0</v>
      </c>
    </row>
    <row r="441" spans="1:5">
      <c r="A441" s="28" t="s">
        <v>1341</v>
      </c>
      <c r="B441" s="27">
        <v>7834843</v>
      </c>
      <c r="C441" s="31">
        <v>305</v>
      </c>
      <c r="D441" s="32">
        <v>298.279</v>
      </c>
      <c r="E441" s="32">
        <v>0</v>
      </c>
    </row>
    <row r="442" spans="1:5">
      <c r="A442" s="28" t="s">
        <v>511</v>
      </c>
      <c r="B442" s="27">
        <v>7710216</v>
      </c>
      <c r="C442" s="31">
        <v>305</v>
      </c>
      <c r="D442" s="32">
        <v>0</v>
      </c>
      <c r="E442" s="32">
        <v>0</v>
      </c>
    </row>
    <row r="443" spans="1:5">
      <c r="A443" s="28" t="s">
        <v>512</v>
      </c>
      <c r="B443" s="27">
        <v>7749008</v>
      </c>
      <c r="C443" s="31">
        <v>305</v>
      </c>
      <c r="D443" s="32">
        <v>7.9980000000000002</v>
      </c>
      <c r="E443" s="32">
        <v>0</v>
      </c>
    </row>
    <row r="444" spans="1:5">
      <c r="A444" s="28" t="s">
        <v>513</v>
      </c>
      <c r="B444" s="27">
        <v>7755681</v>
      </c>
      <c r="C444" s="31">
        <v>0</v>
      </c>
      <c r="D444" s="32">
        <v>96.403999999999996</v>
      </c>
      <c r="E444" s="32">
        <v>0</v>
      </c>
    </row>
    <row r="445" spans="1:5">
      <c r="A445" s="28" t="s">
        <v>514</v>
      </c>
      <c r="B445" s="27">
        <v>7755682</v>
      </c>
      <c r="C445" s="31">
        <v>0</v>
      </c>
      <c r="D445" s="32">
        <v>0</v>
      </c>
      <c r="E445" s="32">
        <v>0</v>
      </c>
    </row>
    <row r="446" spans="1:5">
      <c r="A446" s="28" t="s">
        <v>515</v>
      </c>
      <c r="B446" s="27">
        <v>7758847</v>
      </c>
      <c r="C446" s="31">
        <v>0</v>
      </c>
      <c r="D446" s="32">
        <v>971</v>
      </c>
      <c r="E446" s="32">
        <v>0</v>
      </c>
    </row>
    <row r="447" spans="1:5">
      <c r="A447" s="28" t="s">
        <v>516</v>
      </c>
      <c r="B447" s="27">
        <v>7761297</v>
      </c>
      <c r="C447" s="31">
        <v>318</v>
      </c>
      <c r="D447" s="32">
        <v>0</v>
      </c>
      <c r="E447" s="32">
        <v>0</v>
      </c>
    </row>
    <row r="448" spans="1:5">
      <c r="A448" s="28" t="s">
        <v>517</v>
      </c>
      <c r="B448" s="27">
        <v>7761298</v>
      </c>
      <c r="C448" s="31">
        <v>656</v>
      </c>
      <c r="D448" s="32">
        <v>0</v>
      </c>
      <c r="E448" s="32">
        <v>0</v>
      </c>
    </row>
    <row r="449" spans="1:5">
      <c r="A449" s="28" t="s">
        <v>518</v>
      </c>
      <c r="B449" s="27">
        <v>7761299</v>
      </c>
      <c r="C449" s="31">
        <v>327</v>
      </c>
      <c r="D449" s="32">
        <v>0</v>
      </c>
      <c r="E449" s="32">
        <v>0</v>
      </c>
    </row>
    <row r="450" spans="1:5" ht="24">
      <c r="A450" s="28" t="s">
        <v>519</v>
      </c>
      <c r="B450" s="27">
        <v>7775861</v>
      </c>
      <c r="C450" s="31">
        <v>4.9950000000000001</v>
      </c>
      <c r="D450" s="32">
        <v>1196.0983180000001</v>
      </c>
      <c r="E450" s="32">
        <v>0</v>
      </c>
    </row>
    <row r="451" spans="1:5">
      <c r="A451" s="28" t="s">
        <v>520</v>
      </c>
      <c r="B451" s="27">
        <v>7776352</v>
      </c>
      <c r="C451" s="31">
        <v>245.89</v>
      </c>
      <c r="D451" s="32">
        <v>1260.9849999999999</v>
      </c>
      <c r="E451" s="32">
        <v>0</v>
      </c>
    </row>
    <row r="452" spans="1:5">
      <c r="A452" s="28" t="s">
        <v>521</v>
      </c>
      <c r="B452" s="27">
        <v>7776353</v>
      </c>
      <c r="C452" s="31">
        <v>909</v>
      </c>
      <c r="D452" s="32">
        <v>853.47500000000002</v>
      </c>
      <c r="E452" s="32">
        <v>0</v>
      </c>
    </row>
    <row r="453" spans="1:5">
      <c r="A453" s="28" t="s">
        <v>522</v>
      </c>
      <c r="B453" s="27">
        <v>7787812</v>
      </c>
      <c r="C453" s="31">
        <v>451</v>
      </c>
      <c r="D453" s="32">
        <v>0</v>
      </c>
      <c r="E453" s="32">
        <v>16.3</v>
      </c>
    </row>
    <row r="454" spans="1:5">
      <c r="A454" s="28" t="s">
        <v>523</v>
      </c>
      <c r="B454" s="27">
        <v>7787813</v>
      </c>
      <c r="C454" s="31">
        <v>37</v>
      </c>
      <c r="D454" s="32">
        <v>0</v>
      </c>
      <c r="E454" s="32">
        <v>16</v>
      </c>
    </row>
    <row r="455" spans="1:5">
      <c r="A455" s="28" t="s">
        <v>524</v>
      </c>
      <c r="B455" s="27">
        <v>7787814</v>
      </c>
      <c r="C455" s="31">
        <v>133</v>
      </c>
      <c r="D455" s="32">
        <v>0</v>
      </c>
      <c r="E455" s="32">
        <v>16.3</v>
      </c>
    </row>
    <row r="456" spans="1:5">
      <c r="A456" s="28" t="s">
        <v>525</v>
      </c>
      <c r="B456" s="27">
        <v>7812862</v>
      </c>
      <c r="C456" s="31">
        <v>990</v>
      </c>
      <c r="D456" s="32">
        <v>1346.1089999999999</v>
      </c>
      <c r="E456" s="32">
        <v>0</v>
      </c>
    </row>
    <row r="457" spans="1:5">
      <c r="A457" s="28" t="s">
        <v>1016</v>
      </c>
      <c r="B457" s="27">
        <v>7816783</v>
      </c>
      <c r="C457" s="31">
        <v>700</v>
      </c>
      <c r="D457" s="32">
        <v>755.51900000000001</v>
      </c>
      <c r="E457" s="32">
        <v>0</v>
      </c>
    </row>
    <row r="458" spans="1:5" ht="24">
      <c r="A458" s="28" t="s">
        <v>1142</v>
      </c>
      <c r="B458" s="27">
        <v>7818909</v>
      </c>
      <c r="C458" s="31">
        <v>1365</v>
      </c>
      <c r="D458" s="32">
        <v>123</v>
      </c>
      <c r="E458" s="32">
        <v>0</v>
      </c>
    </row>
    <row r="459" spans="1:5" ht="24">
      <c r="A459" s="28" t="s">
        <v>1143</v>
      </c>
      <c r="B459" s="27">
        <v>7818911</v>
      </c>
      <c r="C459" s="31">
        <v>900</v>
      </c>
      <c r="D459" s="32">
        <v>3727.831655</v>
      </c>
      <c r="E459" s="32">
        <v>0</v>
      </c>
    </row>
    <row r="460" spans="1:5">
      <c r="A460" s="28" t="s">
        <v>1342</v>
      </c>
      <c r="B460" s="27">
        <v>7823202</v>
      </c>
      <c r="C460" s="31">
        <v>900</v>
      </c>
      <c r="D460" s="32">
        <v>1595.395</v>
      </c>
      <c r="E460" s="32">
        <v>0</v>
      </c>
    </row>
    <row r="461" spans="1:5">
      <c r="A461" s="28" t="s">
        <v>1343</v>
      </c>
      <c r="B461" s="27">
        <v>7823203</v>
      </c>
      <c r="C461" s="31">
        <v>1196.7</v>
      </c>
      <c r="D461" s="32">
        <v>1595.3130000000001</v>
      </c>
      <c r="E461" s="32">
        <v>0</v>
      </c>
    </row>
    <row r="462" spans="1:5">
      <c r="A462" s="28" t="s">
        <v>1344</v>
      </c>
      <c r="B462" s="27">
        <v>7823204</v>
      </c>
      <c r="C462" s="31">
        <v>1018</v>
      </c>
      <c r="D462" s="32">
        <v>1594.87</v>
      </c>
      <c r="E462" s="32">
        <v>0</v>
      </c>
    </row>
    <row r="463" spans="1:5">
      <c r="A463" s="28" t="s">
        <v>1345</v>
      </c>
      <c r="B463" s="27">
        <v>7823205</v>
      </c>
      <c r="C463" s="31">
        <v>540</v>
      </c>
      <c r="D463" s="32">
        <v>1659.4690000000001</v>
      </c>
      <c r="E463" s="32">
        <v>0</v>
      </c>
    </row>
    <row r="464" spans="1:5">
      <c r="A464" s="28" t="s">
        <v>1346</v>
      </c>
      <c r="B464" s="27">
        <v>7823206</v>
      </c>
      <c r="C464" s="31">
        <v>602</v>
      </c>
      <c r="D464" s="32">
        <v>2153.1750000000002</v>
      </c>
      <c r="E464" s="32">
        <v>0</v>
      </c>
    </row>
    <row r="465" spans="1:5">
      <c r="A465" s="28" t="s">
        <v>1347</v>
      </c>
      <c r="B465" s="27">
        <v>7823207</v>
      </c>
      <c r="C465" s="31">
        <v>329</v>
      </c>
      <c r="D465" s="32">
        <v>668.83299999999997</v>
      </c>
      <c r="E465" s="32">
        <v>0</v>
      </c>
    </row>
    <row r="466" spans="1:5">
      <c r="A466" s="28" t="s">
        <v>1017</v>
      </c>
      <c r="B466" s="27">
        <v>7823425</v>
      </c>
      <c r="C466" s="31">
        <v>336</v>
      </c>
      <c r="D466" s="32">
        <v>1016.054</v>
      </c>
      <c r="E466" s="32">
        <v>0</v>
      </c>
    </row>
    <row r="467" spans="1:5">
      <c r="A467" s="28" t="s">
        <v>1018</v>
      </c>
      <c r="B467" s="27">
        <v>7824596</v>
      </c>
      <c r="C467" s="31">
        <v>658</v>
      </c>
      <c r="D467" s="32">
        <v>1131.999</v>
      </c>
      <c r="E467" s="32">
        <v>0</v>
      </c>
    </row>
    <row r="468" spans="1:5">
      <c r="A468" s="28" t="s">
        <v>1348</v>
      </c>
      <c r="B468" s="27">
        <v>7829843</v>
      </c>
      <c r="C468" s="31">
        <v>329</v>
      </c>
      <c r="D468" s="32">
        <v>633.81650000000002</v>
      </c>
      <c r="E468" s="32">
        <v>0</v>
      </c>
    </row>
    <row r="469" spans="1:5" ht="24">
      <c r="A469" s="28" t="s">
        <v>1349</v>
      </c>
      <c r="B469" s="27">
        <v>7834842</v>
      </c>
      <c r="C469" s="31">
        <v>329</v>
      </c>
      <c r="D469" s="32">
        <v>236.15</v>
      </c>
      <c r="E469" s="32">
        <v>0</v>
      </c>
    </row>
    <row r="470" spans="1:5">
      <c r="A470" s="28" t="s">
        <v>1350</v>
      </c>
      <c r="B470" s="27">
        <v>7838243</v>
      </c>
      <c r="C470" s="31">
        <v>246</v>
      </c>
      <c r="D470" s="32">
        <v>956.80200000000002</v>
      </c>
      <c r="E470" s="32">
        <v>0</v>
      </c>
    </row>
    <row r="471" spans="1:5">
      <c r="A471" s="29" t="s">
        <v>24</v>
      </c>
      <c r="B471" s="26" t="s">
        <v>77</v>
      </c>
      <c r="C471" s="31">
        <v>468</v>
      </c>
      <c r="D471" s="32">
        <v>93912.659927999994</v>
      </c>
      <c r="E471" s="32">
        <v>26303.527610000001</v>
      </c>
    </row>
    <row r="472" spans="1:5">
      <c r="A472" s="29" t="s">
        <v>833</v>
      </c>
      <c r="B472" s="26" t="s">
        <v>77</v>
      </c>
      <c r="C472" s="31">
        <v>0</v>
      </c>
      <c r="D472" s="32">
        <v>0</v>
      </c>
      <c r="E472" s="32">
        <v>3582.2869000000001</v>
      </c>
    </row>
    <row r="473" spans="1:5" ht="24">
      <c r="A473" s="29" t="s">
        <v>410</v>
      </c>
      <c r="B473" s="26" t="s">
        <v>77</v>
      </c>
      <c r="C473" s="31">
        <v>0</v>
      </c>
      <c r="D473" s="32">
        <v>0</v>
      </c>
      <c r="E473" s="32">
        <v>3582.2869000000001</v>
      </c>
    </row>
    <row r="474" spans="1:5">
      <c r="A474" s="30" t="s">
        <v>422</v>
      </c>
      <c r="B474" s="26" t="s">
        <v>77</v>
      </c>
      <c r="C474" s="31">
        <v>560</v>
      </c>
      <c r="D474" s="32">
        <v>0</v>
      </c>
      <c r="E474" s="32">
        <v>3582.2869000000001</v>
      </c>
    </row>
    <row r="475" spans="1:5" ht="24">
      <c r="A475" s="28" t="s">
        <v>834</v>
      </c>
      <c r="B475" s="27">
        <v>7791354</v>
      </c>
      <c r="C475" s="31">
        <v>560</v>
      </c>
      <c r="D475" s="32">
        <v>0</v>
      </c>
      <c r="E475" s="32">
        <v>1041.2838999999999</v>
      </c>
    </row>
    <row r="476" spans="1:5" ht="24">
      <c r="A476" s="28" t="s">
        <v>835</v>
      </c>
      <c r="B476" s="27">
        <v>7791355</v>
      </c>
      <c r="C476" s="31">
        <v>534</v>
      </c>
      <c r="D476" s="32">
        <v>0</v>
      </c>
      <c r="E476" s="32">
        <v>851.59100000000001</v>
      </c>
    </row>
    <row r="477" spans="1:5" ht="24">
      <c r="A477" s="28" t="s">
        <v>836</v>
      </c>
      <c r="B477" s="27">
        <v>7791356</v>
      </c>
      <c r="D477">
        <v>0</v>
      </c>
      <c r="E477">
        <v>820.26599999999996</v>
      </c>
    </row>
    <row r="478" spans="1:5" ht="24">
      <c r="A478" s="28" t="s">
        <v>837</v>
      </c>
      <c r="B478" s="27">
        <v>7791357</v>
      </c>
      <c r="D478">
        <v>0</v>
      </c>
      <c r="E478">
        <v>869.14599999999996</v>
      </c>
    </row>
    <row r="479" spans="1:5">
      <c r="A479" s="29" t="s">
        <v>617</v>
      </c>
      <c r="B479" s="26" t="s">
        <v>77</v>
      </c>
      <c r="D479">
        <v>42613.916484000001</v>
      </c>
      <c r="E479">
        <v>16359.79171</v>
      </c>
    </row>
    <row r="480" spans="1:5" ht="24">
      <c r="A480" s="29" t="s">
        <v>410</v>
      </c>
      <c r="B480" s="26" t="s">
        <v>77</v>
      </c>
      <c r="D480">
        <v>42613.916484000001</v>
      </c>
      <c r="E480">
        <v>16359.79171</v>
      </c>
    </row>
    <row r="481" spans="1:5">
      <c r="A481" s="30" t="s">
        <v>419</v>
      </c>
      <c r="B481" s="26" t="s">
        <v>77</v>
      </c>
      <c r="D481">
        <v>42613.916484000001</v>
      </c>
      <c r="E481">
        <v>10003.79371</v>
      </c>
    </row>
    <row r="482" spans="1:5">
      <c r="A482" s="28" t="s">
        <v>840</v>
      </c>
      <c r="B482" s="27">
        <v>7371571</v>
      </c>
      <c r="D482">
        <v>0</v>
      </c>
      <c r="E482">
        <v>0</v>
      </c>
    </row>
    <row r="483" spans="1:5" ht="24">
      <c r="A483" s="28" t="s">
        <v>1019</v>
      </c>
      <c r="B483" s="27">
        <v>7391676</v>
      </c>
      <c r="D483">
        <v>748.09100000000001</v>
      </c>
      <c r="E483">
        <v>0</v>
      </c>
    </row>
    <row r="484" spans="1:5">
      <c r="A484" s="28" t="s">
        <v>841</v>
      </c>
      <c r="B484" s="27">
        <v>7406810</v>
      </c>
      <c r="D484">
        <v>0</v>
      </c>
      <c r="E484">
        <v>0</v>
      </c>
    </row>
    <row r="485" spans="1:5">
      <c r="A485" s="28" t="s">
        <v>842</v>
      </c>
      <c r="B485" s="27">
        <v>7406816</v>
      </c>
      <c r="D485">
        <v>0</v>
      </c>
      <c r="E485">
        <v>0</v>
      </c>
    </row>
    <row r="486" spans="1:5">
      <c r="A486" s="28" t="s">
        <v>1020</v>
      </c>
      <c r="B486" s="27">
        <v>7476716</v>
      </c>
      <c r="D486">
        <v>700</v>
      </c>
      <c r="E486">
        <v>0</v>
      </c>
    </row>
    <row r="487" spans="1:5" ht="24">
      <c r="A487" s="28" t="s">
        <v>1021</v>
      </c>
      <c r="B487" s="27">
        <v>7476717</v>
      </c>
      <c r="D487">
        <v>1200</v>
      </c>
      <c r="E487">
        <v>0</v>
      </c>
    </row>
    <row r="488" spans="1:5">
      <c r="A488" s="28" t="s">
        <v>1022</v>
      </c>
      <c r="B488" s="27">
        <v>7476718</v>
      </c>
      <c r="D488">
        <v>632.6</v>
      </c>
      <c r="E488">
        <v>0</v>
      </c>
    </row>
    <row r="489" spans="1:5" ht="24">
      <c r="A489" s="28" t="s">
        <v>1023</v>
      </c>
      <c r="B489" s="27">
        <v>7476719</v>
      </c>
      <c r="D489">
        <v>3013.1790000000001</v>
      </c>
      <c r="E489">
        <v>0</v>
      </c>
    </row>
    <row r="490" spans="1:5" ht="24">
      <c r="A490" s="28" t="s">
        <v>1024</v>
      </c>
      <c r="B490" s="27">
        <v>7476720</v>
      </c>
      <c r="D490">
        <v>2330.0839999999998</v>
      </c>
      <c r="E490">
        <v>0</v>
      </c>
    </row>
    <row r="491" spans="1:5" ht="24">
      <c r="A491" s="28" t="s">
        <v>1025</v>
      </c>
      <c r="B491" s="27">
        <v>7476721</v>
      </c>
      <c r="D491">
        <v>1446</v>
      </c>
      <c r="E491">
        <v>0</v>
      </c>
    </row>
    <row r="492" spans="1:5" ht="24">
      <c r="A492" s="28" t="s">
        <v>1026</v>
      </c>
      <c r="B492" s="27">
        <v>7476722</v>
      </c>
      <c r="D492">
        <v>1770.597</v>
      </c>
      <c r="E492">
        <v>0</v>
      </c>
    </row>
    <row r="493" spans="1:5">
      <c r="A493" s="28" t="s">
        <v>1027</v>
      </c>
      <c r="B493" s="27">
        <v>7476724</v>
      </c>
      <c r="D493">
        <v>2000</v>
      </c>
      <c r="E493">
        <v>0</v>
      </c>
    </row>
    <row r="494" spans="1:5">
      <c r="A494" s="28" t="s">
        <v>843</v>
      </c>
      <c r="B494" s="27">
        <v>7479626</v>
      </c>
      <c r="D494">
        <v>0</v>
      </c>
      <c r="E494">
        <v>0</v>
      </c>
    </row>
    <row r="495" spans="1:5">
      <c r="A495" s="28" t="s">
        <v>844</v>
      </c>
      <c r="B495" s="27">
        <v>7479628</v>
      </c>
      <c r="D495">
        <v>0</v>
      </c>
      <c r="E495">
        <v>0</v>
      </c>
    </row>
    <row r="496" spans="1:5">
      <c r="A496" s="28" t="s">
        <v>845</v>
      </c>
      <c r="B496" s="27">
        <v>7479631</v>
      </c>
      <c r="D496">
        <v>0</v>
      </c>
      <c r="E496">
        <v>0</v>
      </c>
    </row>
    <row r="497" spans="1:5">
      <c r="A497" s="28" t="s">
        <v>846</v>
      </c>
      <c r="B497" s="27">
        <v>7633474</v>
      </c>
      <c r="D497">
        <v>0</v>
      </c>
      <c r="E497">
        <v>0</v>
      </c>
    </row>
    <row r="498" spans="1:5">
      <c r="A498" s="28" t="s">
        <v>847</v>
      </c>
      <c r="B498" s="27">
        <v>7634795</v>
      </c>
      <c r="D498">
        <v>0</v>
      </c>
      <c r="E498">
        <v>0</v>
      </c>
    </row>
    <row r="499" spans="1:5">
      <c r="A499" s="28" t="s">
        <v>848</v>
      </c>
      <c r="B499" s="27">
        <v>7728149</v>
      </c>
      <c r="D499">
        <v>0</v>
      </c>
      <c r="E499">
        <v>6282.7389999999996</v>
      </c>
    </row>
    <row r="500" spans="1:5" ht="24">
      <c r="A500" s="28" t="s">
        <v>849</v>
      </c>
      <c r="B500" s="27">
        <v>7738678</v>
      </c>
      <c r="D500">
        <v>0</v>
      </c>
      <c r="E500">
        <v>0</v>
      </c>
    </row>
    <row r="501" spans="1:5">
      <c r="A501" s="28" t="s">
        <v>850</v>
      </c>
      <c r="B501" s="27">
        <v>7770338</v>
      </c>
      <c r="D501">
        <v>0</v>
      </c>
      <c r="E501">
        <v>1870.3827100000001</v>
      </c>
    </row>
    <row r="502" spans="1:5" ht="24">
      <c r="A502" s="28" t="s">
        <v>851</v>
      </c>
      <c r="B502" s="27">
        <v>7770338</v>
      </c>
      <c r="D502">
        <v>7330.0710600000002</v>
      </c>
      <c r="E502">
        <v>0</v>
      </c>
    </row>
    <row r="503" spans="1:5" ht="24">
      <c r="A503" s="28" t="s">
        <v>852</v>
      </c>
      <c r="B503" s="27">
        <v>7770340</v>
      </c>
      <c r="D503">
        <v>10841.617</v>
      </c>
      <c r="E503">
        <v>0</v>
      </c>
    </row>
    <row r="504" spans="1:5">
      <c r="A504" s="28" t="s">
        <v>853</v>
      </c>
      <c r="B504" s="27">
        <v>7770341</v>
      </c>
      <c r="D504">
        <v>0</v>
      </c>
      <c r="E504">
        <v>860.67200000000003</v>
      </c>
    </row>
    <row r="505" spans="1:5" ht="24">
      <c r="A505" s="28" t="s">
        <v>839</v>
      </c>
      <c r="B505" s="27">
        <v>7778421</v>
      </c>
      <c r="D505">
        <v>1369.2900979999999</v>
      </c>
      <c r="E505">
        <v>0</v>
      </c>
    </row>
    <row r="506" spans="1:5">
      <c r="A506" s="28" t="s">
        <v>854</v>
      </c>
      <c r="B506" s="27">
        <v>7778424</v>
      </c>
      <c r="D506">
        <v>4497.5463259999997</v>
      </c>
      <c r="E506">
        <v>0</v>
      </c>
    </row>
    <row r="507" spans="1:5">
      <c r="A507" s="28" t="s">
        <v>855</v>
      </c>
      <c r="B507" s="27">
        <v>7790780</v>
      </c>
      <c r="D507">
        <v>0</v>
      </c>
      <c r="E507">
        <v>0</v>
      </c>
    </row>
    <row r="508" spans="1:5">
      <c r="A508" s="28" t="s">
        <v>1028</v>
      </c>
      <c r="B508" s="27">
        <v>7790782</v>
      </c>
      <c r="D508">
        <v>4734.8410000000003</v>
      </c>
      <c r="E508">
        <v>0</v>
      </c>
    </row>
    <row r="509" spans="1:5">
      <c r="A509" s="28" t="s">
        <v>856</v>
      </c>
      <c r="B509" s="27">
        <v>7790793</v>
      </c>
      <c r="D509">
        <v>0</v>
      </c>
      <c r="E509">
        <v>990</v>
      </c>
    </row>
    <row r="510" spans="1:5">
      <c r="A510" s="30" t="s">
        <v>422</v>
      </c>
      <c r="B510" s="26" t="s">
        <v>77</v>
      </c>
      <c r="D510">
        <v>0</v>
      </c>
      <c r="E510">
        <v>6355.9979999999996</v>
      </c>
    </row>
    <row r="511" spans="1:5">
      <c r="A511" s="28" t="s">
        <v>857</v>
      </c>
      <c r="B511" s="27">
        <v>7796080</v>
      </c>
      <c r="D511">
        <v>0</v>
      </c>
      <c r="E511">
        <v>977.52800000000002</v>
      </c>
    </row>
    <row r="512" spans="1:5" ht="24">
      <c r="A512" s="28" t="s">
        <v>858</v>
      </c>
      <c r="B512" s="27">
        <v>7796081</v>
      </c>
      <c r="D512">
        <v>0</v>
      </c>
      <c r="E512">
        <v>869.24199999999996</v>
      </c>
    </row>
    <row r="513" spans="1:5" ht="24">
      <c r="A513" s="28" t="s">
        <v>859</v>
      </c>
      <c r="B513" s="27">
        <v>7796095</v>
      </c>
      <c r="D513">
        <v>0</v>
      </c>
      <c r="E513">
        <v>889.49199999999996</v>
      </c>
    </row>
    <row r="514" spans="1:5" ht="24">
      <c r="A514" s="28" t="s">
        <v>860</v>
      </c>
      <c r="B514" s="27">
        <v>7797421</v>
      </c>
      <c r="D514">
        <v>0</v>
      </c>
      <c r="E514">
        <v>1006.221</v>
      </c>
    </row>
    <row r="515" spans="1:5">
      <c r="A515" s="28" t="s">
        <v>861</v>
      </c>
      <c r="B515" s="27">
        <v>7797423</v>
      </c>
      <c r="D515">
        <v>0</v>
      </c>
      <c r="E515">
        <v>883.14700000000005</v>
      </c>
    </row>
    <row r="516" spans="1:5">
      <c r="A516" s="28" t="s">
        <v>862</v>
      </c>
      <c r="B516" s="27">
        <v>7799397</v>
      </c>
      <c r="D516">
        <v>0</v>
      </c>
      <c r="E516">
        <v>825.88800000000003</v>
      </c>
    </row>
    <row r="517" spans="1:5" ht="24">
      <c r="A517" s="28" t="s">
        <v>863</v>
      </c>
      <c r="B517" s="27">
        <v>7799398</v>
      </c>
      <c r="D517">
        <v>0</v>
      </c>
      <c r="E517">
        <v>904.48</v>
      </c>
    </row>
    <row r="518" spans="1:5">
      <c r="A518" s="29" t="s">
        <v>633</v>
      </c>
      <c r="B518" s="26" t="s">
        <v>77</v>
      </c>
      <c r="D518">
        <v>1865.607</v>
      </c>
      <c r="E518">
        <v>0</v>
      </c>
    </row>
    <row r="519" spans="1:5" ht="24">
      <c r="A519" s="29" t="s">
        <v>410</v>
      </c>
      <c r="B519" s="26" t="s">
        <v>77</v>
      </c>
      <c r="D519">
        <v>1865.607</v>
      </c>
      <c r="E519">
        <v>0</v>
      </c>
    </row>
    <row r="520" spans="1:5" ht="24">
      <c r="A520" s="30" t="s">
        <v>1029</v>
      </c>
      <c r="B520" s="26" t="s">
        <v>77</v>
      </c>
      <c r="D520">
        <v>508</v>
      </c>
      <c r="E520">
        <v>0</v>
      </c>
    </row>
    <row r="521" spans="1:5">
      <c r="A521" s="28" t="s">
        <v>942</v>
      </c>
      <c r="B521" s="27">
        <v>7787963</v>
      </c>
      <c r="D521">
        <v>28</v>
      </c>
      <c r="E521">
        <v>0</v>
      </c>
    </row>
    <row r="522" spans="1:5" ht="24">
      <c r="A522" s="28" t="s">
        <v>1078</v>
      </c>
      <c r="B522" s="27">
        <v>7814728</v>
      </c>
      <c r="D522">
        <v>320</v>
      </c>
      <c r="E522">
        <v>0</v>
      </c>
    </row>
    <row r="523" spans="1:5" ht="24">
      <c r="A523" s="28" t="s">
        <v>1079</v>
      </c>
      <c r="B523" s="27">
        <v>7814729</v>
      </c>
      <c r="D523">
        <v>160</v>
      </c>
      <c r="E523">
        <v>0</v>
      </c>
    </row>
    <row r="524" spans="1:5">
      <c r="A524" s="30" t="s">
        <v>422</v>
      </c>
      <c r="B524" s="26" t="s">
        <v>77</v>
      </c>
      <c r="D524">
        <v>1357.607</v>
      </c>
      <c r="E524">
        <v>0</v>
      </c>
    </row>
    <row r="525" spans="1:5" ht="24">
      <c r="A525" s="28" t="s">
        <v>864</v>
      </c>
      <c r="B525" s="27">
        <v>7777564</v>
      </c>
      <c r="D525">
        <v>0</v>
      </c>
      <c r="E525">
        <v>0</v>
      </c>
    </row>
    <row r="526" spans="1:5">
      <c r="A526" s="28" t="s">
        <v>223</v>
      </c>
      <c r="B526" s="27">
        <v>7782220</v>
      </c>
      <c r="D526">
        <v>50</v>
      </c>
      <c r="E526">
        <v>0</v>
      </c>
    </row>
    <row r="527" spans="1:5" ht="24">
      <c r="A527" s="28" t="s">
        <v>224</v>
      </c>
      <c r="B527" s="27">
        <v>7782917</v>
      </c>
      <c r="D527">
        <v>73</v>
      </c>
      <c r="E527">
        <v>0</v>
      </c>
    </row>
    <row r="528" spans="1:5" ht="24">
      <c r="A528" s="28" t="s">
        <v>1074</v>
      </c>
      <c r="B528" s="27">
        <v>77933111</v>
      </c>
      <c r="D528">
        <v>189.821</v>
      </c>
      <c r="E528">
        <v>0</v>
      </c>
    </row>
    <row r="529" spans="1:5" ht="24">
      <c r="A529" s="28" t="s">
        <v>945</v>
      </c>
      <c r="B529" s="27">
        <v>7794334</v>
      </c>
      <c r="D529">
        <v>217</v>
      </c>
      <c r="E529">
        <v>0</v>
      </c>
    </row>
    <row r="530" spans="1:5" ht="24">
      <c r="A530" s="28" t="s">
        <v>946</v>
      </c>
      <c r="B530" s="27">
        <v>7794335</v>
      </c>
      <c r="D530">
        <v>212.786</v>
      </c>
      <c r="E530">
        <v>0</v>
      </c>
    </row>
    <row r="531" spans="1:5">
      <c r="A531" s="28" t="s">
        <v>1383</v>
      </c>
      <c r="B531" s="27">
        <v>7794337</v>
      </c>
      <c r="D531">
        <v>216</v>
      </c>
      <c r="E531">
        <v>0</v>
      </c>
    </row>
    <row r="532" spans="1:5" ht="24">
      <c r="A532" s="28" t="s">
        <v>947</v>
      </c>
      <c r="B532" s="27">
        <v>7798170</v>
      </c>
      <c r="D532">
        <v>36</v>
      </c>
      <c r="E532">
        <v>0</v>
      </c>
    </row>
    <row r="533" spans="1:5" ht="24">
      <c r="A533" s="28" t="s">
        <v>948</v>
      </c>
      <c r="B533" s="27">
        <v>7798171</v>
      </c>
      <c r="D533">
        <v>218</v>
      </c>
      <c r="E533">
        <v>0</v>
      </c>
    </row>
    <row r="534" spans="1:5" ht="24">
      <c r="A534" s="28" t="s">
        <v>241</v>
      </c>
      <c r="B534" s="27">
        <v>7818396</v>
      </c>
      <c r="D534">
        <v>145</v>
      </c>
      <c r="E534">
        <v>0</v>
      </c>
    </row>
    <row r="535" spans="1:5">
      <c r="A535" s="29" t="s">
        <v>1429</v>
      </c>
      <c r="B535" s="26" t="s">
        <v>77</v>
      </c>
      <c r="D535">
        <v>0</v>
      </c>
      <c r="E535">
        <v>0</v>
      </c>
    </row>
    <row r="536" spans="1:5" ht="24">
      <c r="A536" s="29" t="s">
        <v>410</v>
      </c>
      <c r="B536" s="26" t="s">
        <v>77</v>
      </c>
      <c r="D536">
        <v>0</v>
      </c>
      <c r="E536">
        <v>0</v>
      </c>
    </row>
    <row r="537" spans="1:5">
      <c r="A537" s="30" t="s">
        <v>419</v>
      </c>
      <c r="B537" s="26" t="s">
        <v>77</v>
      </c>
      <c r="D537">
        <v>0</v>
      </c>
      <c r="E537">
        <v>0</v>
      </c>
    </row>
    <row r="538" spans="1:5">
      <c r="A538" s="28" t="s">
        <v>1430</v>
      </c>
      <c r="B538" s="27">
        <v>7737209</v>
      </c>
      <c r="D538">
        <v>0</v>
      </c>
      <c r="E538">
        <v>0</v>
      </c>
    </row>
    <row r="539" spans="1:5">
      <c r="A539" s="29" t="s">
        <v>613</v>
      </c>
      <c r="B539" s="26" t="s">
        <v>77</v>
      </c>
      <c r="D539">
        <v>6041.1489309999997</v>
      </c>
      <c r="E539">
        <v>0</v>
      </c>
    </row>
    <row r="540" spans="1:5" ht="24">
      <c r="A540" s="29" t="s">
        <v>410</v>
      </c>
      <c r="B540" s="26" t="s">
        <v>77</v>
      </c>
      <c r="D540">
        <v>6041.1489309999997</v>
      </c>
      <c r="E540">
        <v>0</v>
      </c>
    </row>
    <row r="541" spans="1:5" ht="24">
      <c r="A541" s="30" t="s">
        <v>411</v>
      </c>
      <c r="B541" s="26" t="s">
        <v>77</v>
      </c>
      <c r="D541">
        <v>2204.6201000000001</v>
      </c>
      <c r="E541">
        <v>0</v>
      </c>
    </row>
    <row r="542" spans="1:5">
      <c r="A542" s="28" t="s">
        <v>412</v>
      </c>
      <c r="B542" s="27">
        <v>7756644</v>
      </c>
      <c r="D542">
        <v>589.62099999999998</v>
      </c>
      <c r="E542">
        <v>0</v>
      </c>
    </row>
    <row r="543" spans="1:5">
      <c r="A543" s="28" t="s">
        <v>413</v>
      </c>
      <c r="B543" s="27">
        <v>7772248</v>
      </c>
      <c r="D543">
        <v>99.999099999999999</v>
      </c>
      <c r="E543">
        <v>0</v>
      </c>
    </row>
    <row r="544" spans="1:5">
      <c r="A544" s="28" t="s">
        <v>414</v>
      </c>
      <c r="B544" s="27">
        <v>7772250</v>
      </c>
      <c r="D544">
        <v>161</v>
      </c>
      <c r="E544">
        <v>0</v>
      </c>
    </row>
    <row r="545" spans="1:5">
      <c r="A545" s="28" t="s">
        <v>415</v>
      </c>
      <c r="B545" s="27">
        <v>7772251</v>
      </c>
      <c r="D545">
        <v>173</v>
      </c>
      <c r="E545">
        <v>0</v>
      </c>
    </row>
    <row r="546" spans="1:5">
      <c r="A546" s="28" t="s">
        <v>416</v>
      </c>
      <c r="B546" s="27">
        <v>7772253</v>
      </c>
      <c r="D546">
        <v>191</v>
      </c>
      <c r="E546">
        <v>0</v>
      </c>
    </row>
    <row r="547" spans="1:5">
      <c r="A547" s="28" t="s">
        <v>417</v>
      </c>
      <c r="B547" s="27">
        <v>7806017</v>
      </c>
      <c r="D547">
        <v>740</v>
      </c>
      <c r="E547">
        <v>0</v>
      </c>
    </row>
    <row r="548" spans="1:5" ht="24">
      <c r="A548" s="28" t="s">
        <v>418</v>
      </c>
      <c r="B548" s="27">
        <v>7806018</v>
      </c>
      <c r="D548">
        <v>250</v>
      </c>
      <c r="E548">
        <v>0</v>
      </c>
    </row>
    <row r="549" spans="1:5">
      <c r="A549" s="30" t="s">
        <v>422</v>
      </c>
      <c r="B549" s="26" t="s">
        <v>77</v>
      </c>
      <c r="D549">
        <v>3836.5288310000001</v>
      </c>
      <c r="E549">
        <v>0</v>
      </c>
    </row>
    <row r="550" spans="1:5">
      <c r="A550" s="28" t="s">
        <v>865</v>
      </c>
      <c r="B550" s="27">
        <v>7813441</v>
      </c>
      <c r="D550">
        <v>137</v>
      </c>
      <c r="E550">
        <v>0</v>
      </c>
    </row>
    <row r="551" spans="1:5">
      <c r="A551" s="28" t="s">
        <v>1030</v>
      </c>
      <c r="B551" s="27">
        <v>7817406</v>
      </c>
      <c r="D551">
        <v>223.841193</v>
      </c>
      <c r="E551">
        <v>0</v>
      </c>
    </row>
    <row r="552" spans="1:5" ht="24">
      <c r="A552" s="28" t="s">
        <v>1031</v>
      </c>
      <c r="B552" s="27">
        <v>7817407</v>
      </c>
      <c r="D552">
        <v>221.88296099999999</v>
      </c>
      <c r="E552">
        <v>0</v>
      </c>
    </row>
    <row r="553" spans="1:5">
      <c r="A553" s="28" t="s">
        <v>1032</v>
      </c>
      <c r="B553" s="27">
        <v>7817408</v>
      </c>
      <c r="D553">
        <v>223.89</v>
      </c>
      <c r="E553">
        <v>0</v>
      </c>
    </row>
    <row r="554" spans="1:5">
      <c r="A554" s="28" t="s">
        <v>866</v>
      </c>
      <c r="B554" s="27">
        <v>7817410</v>
      </c>
      <c r="D554">
        <v>322.41699999999997</v>
      </c>
      <c r="E554">
        <v>0</v>
      </c>
    </row>
    <row r="555" spans="1:5">
      <c r="A555" s="28" t="s">
        <v>1431</v>
      </c>
      <c r="B555" s="27">
        <v>7821887</v>
      </c>
      <c r="D555">
        <v>344.88798200000002</v>
      </c>
      <c r="E555">
        <v>0</v>
      </c>
    </row>
    <row r="556" spans="1:5">
      <c r="A556" s="28" t="s">
        <v>1432</v>
      </c>
      <c r="B556" s="27">
        <v>7821890</v>
      </c>
      <c r="D556">
        <v>114.28827800000001</v>
      </c>
      <c r="E556">
        <v>0</v>
      </c>
    </row>
    <row r="557" spans="1:5">
      <c r="A557" s="28" t="s">
        <v>1192</v>
      </c>
      <c r="B557" s="27">
        <v>7821891</v>
      </c>
      <c r="D557">
        <v>376.548292</v>
      </c>
      <c r="E557">
        <v>0</v>
      </c>
    </row>
    <row r="558" spans="1:5">
      <c r="A558" s="28" t="s">
        <v>1433</v>
      </c>
      <c r="B558" s="27">
        <v>7823426</v>
      </c>
      <c r="D558">
        <v>681.77450099999999</v>
      </c>
      <c r="E558">
        <v>0</v>
      </c>
    </row>
    <row r="559" spans="1:5">
      <c r="A559" s="28" t="s">
        <v>1434</v>
      </c>
      <c r="B559" s="27">
        <v>7829022</v>
      </c>
      <c r="D559">
        <v>250</v>
      </c>
      <c r="E559">
        <v>0</v>
      </c>
    </row>
    <row r="560" spans="1:5">
      <c r="A560" s="28" t="s">
        <v>1435</v>
      </c>
      <c r="B560" s="27">
        <v>7829023</v>
      </c>
      <c r="D560">
        <v>540</v>
      </c>
      <c r="E560">
        <v>0</v>
      </c>
    </row>
    <row r="561" spans="1:5" ht="24">
      <c r="A561" s="28" t="s">
        <v>1436</v>
      </c>
      <c r="B561" s="27">
        <v>7829710</v>
      </c>
      <c r="D561">
        <v>399.99862400000001</v>
      </c>
      <c r="E561">
        <v>0</v>
      </c>
    </row>
    <row r="562" spans="1:5">
      <c r="A562" s="29" t="s">
        <v>617</v>
      </c>
      <c r="B562" s="26" t="s">
        <v>77</v>
      </c>
      <c r="D562">
        <v>43391.987513</v>
      </c>
      <c r="E562">
        <v>6361.4489999999996</v>
      </c>
    </row>
    <row r="563" spans="1:5" ht="24">
      <c r="A563" s="29" t="s">
        <v>410</v>
      </c>
      <c r="B563" s="26" t="s">
        <v>77</v>
      </c>
      <c r="D563">
        <v>43391.987513</v>
      </c>
      <c r="E563">
        <v>6361.4489999999996</v>
      </c>
    </row>
    <row r="564" spans="1:5" ht="24">
      <c r="A564" s="30" t="s">
        <v>838</v>
      </c>
      <c r="B564" s="26" t="s">
        <v>77</v>
      </c>
      <c r="D564">
        <v>2.0710000000000002</v>
      </c>
      <c r="E564">
        <v>0</v>
      </c>
    </row>
    <row r="565" spans="1:5" ht="24">
      <c r="A565" s="28" t="s">
        <v>423</v>
      </c>
      <c r="B565" s="27">
        <v>7737633</v>
      </c>
      <c r="D565">
        <v>2.0710000000000002</v>
      </c>
      <c r="E565">
        <v>0</v>
      </c>
    </row>
    <row r="566" spans="1:5">
      <c r="A566" s="30" t="s">
        <v>867</v>
      </c>
      <c r="B566" s="26" t="s">
        <v>77</v>
      </c>
      <c r="D566">
        <v>2007.0540000000001</v>
      </c>
      <c r="E566">
        <v>0</v>
      </c>
    </row>
    <row r="567" spans="1:5">
      <c r="A567" s="28" t="s">
        <v>868</v>
      </c>
      <c r="B567" s="27">
        <v>7751806</v>
      </c>
      <c r="D567">
        <v>487.93799999999999</v>
      </c>
      <c r="E567">
        <v>0</v>
      </c>
    </row>
    <row r="568" spans="1:5">
      <c r="A568" s="28" t="s">
        <v>869</v>
      </c>
      <c r="B568" s="27">
        <v>7756287</v>
      </c>
      <c r="D568">
        <v>350.733</v>
      </c>
      <c r="E568">
        <v>0</v>
      </c>
    </row>
    <row r="569" spans="1:5">
      <c r="A569" s="28" t="s">
        <v>870</v>
      </c>
      <c r="B569" s="27">
        <v>7762082</v>
      </c>
      <c r="D569">
        <v>406.44200000000001</v>
      </c>
      <c r="E569">
        <v>0</v>
      </c>
    </row>
    <row r="570" spans="1:5">
      <c r="A570" s="28" t="s">
        <v>871</v>
      </c>
      <c r="B570" s="27">
        <v>7770345</v>
      </c>
      <c r="D570">
        <v>273.41300000000001</v>
      </c>
      <c r="E570">
        <v>0</v>
      </c>
    </row>
    <row r="571" spans="1:5">
      <c r="A571" s="28" t="s">
        <v>1437</v>
      </c>
      <c r="B571" s="27">
        <v>7807620</v>
      </c>
      <c r="D571">
        <v>153.97900000000001</v>
      </c>
      <c r="E571">
        <v>0</v>
      </c>
    </row>
    <row r="572" spans="1:5">
      <c r="A572" s="28" t="s">
        <v>1193</v>
      </c>
      <c r="B572" s="27">
        <v>7813440</v>
      </c>
      <c r="D572">
        <v>150</v>
      </c>
      <c r="E572">
        <v>0</v>
      </c>
    </row>
    <row r="573" spans="1:5">
      <c r="A573" s="28" t="s">
        <v>1351</v>
      </c>
      <c r="B573" s="27">
        <v>7832743</v>
      </c>
      <c r="D573">
        <v>184.54900000000001</v>
      </c>
      <c r="E573">
        <v>0</v>
      </c>
    </row>
    <row r="574" spans="1:5">
      <c r="A574" s="30" t="s">
        <v>419</v>
      </c>
      <c r="B574" s="26" t="s">
        <v>77</v>
      </c>
      <c r="D574">
        <v>17136.508000000002</v>
      </c>
      <c r="E574">
        <v>6097.8720000000003</v>
      </c>
    </row>
    <row r="575" spans="1:5">
      <c r="A575" s="28" t="s">
        <v>420</v>
      </c>
      <c r="B575" s="27">
        <v>7789071</v>
      </c>
      <c r="D575">
        <v>1500</v>
      </c>
      <c r="E575">
        <v>0</v>
      </c>
    </row>
    <row r="576" spans="1:5">
      <c r="A576" s="28" t="s">
        <v>421</v>
      </c>
      <c r="B576" s="27">
        <v>7790781</v>
      </c>
      <c r="D576">
        <v>1163.924</v>
      </c>
      <c r="E576">
        <v>0</v>
      </c>
    </row>
    <row r="577" spans="1:5">
      <c r="A577" s="28" t="s">
        <v>1438</v>
      </c>
      <c r="B577" s="27">
        <v>7737624</v>
      </c>
      <c r="D577">
        <v>0</v>
      </c>
      <c r="E577">
        <v>6.9749999999999996</v>
      </c>
    </row>
    <row r="578" spans="1:5">
      <c r="A578" s="28" t="s">
        <v>1033</v>
      </c>
      <c r="B578" s="27">
        <v>7738674</v>
      </c>
      <c r="D578">
        <v>0</v>
      </c>
      <c r="E578">
        <v>711.83600000000001</v>
      </c>
    </row>
    <row r="579" spans="1:5">
      <c r="A579" s="28" t="s">
        <v>1439</v>
      </c>
      <c r="B579" s="27">
        <v>7739399</v>
      </c>
      <c r="D579">
        <v>0</v>
      </c>
      <c r="E579">
        <v>0</v>
      </c>
    </row>
    <row r="580" spans="1:5" ht="24">
      <c r="A580" s="28" t="s">
        <v>1440</v>
      </c>
      <c r="B580" s="27">
        <v>7760140</v>
      </c>
      <c r="D580">
        <v>0</v>
      </c>
      <c r="E580">
        <v>0</v>
      </c>
    </row>
    <row r="581" spans="1:5">
      <c r="A581" s="28" t="s">
        <v>1441</v>
      </c>
      <c r="B581" s="27">
        <v>7760144</v>
      </c>
      <c r="D581">
        <v>0</v>
      </c>
      <c r="E581">
        <v>0</v>
      </c>
    </row>
    <row r="582" spans="1:5">
      <c r="A582" s="28" t="s">
        <v>872</v>
      </c>
      <c r="B582" s="27">
        <v>7801574</v>
      </c>
      <c r="D582">
        <v>660</v>
      </c>
      <c r="E582">
        <v>761.85500000000002</v>
      </c>
    </row>
    <row r="583" spans="1:5">
      <c r="A583" s="28" t="s">
        <v>873</v>
      </c>
      <c r="B583" s="27">
        <v>7801575</v>
      </c>
      <c r="D583">
        <v>1940.5909999999999</v>
      </c>
      <c r="E583">
        <v>0</v>
      </c>
    </row>
    <row r="584" spans="1:5">
      <c r="A584" s="28" t="s">
        <v>874</v>
      </c>
      <c r="B584" s="27">
        <v>7801577</v>
      </c>
      <c r="D584">
        <v>740.37099999999998</v>
      </c>
      <c r="E584">
        <v>785.68100000000004</v>
      </c>
    </row>
    <row r="585" spans="1:5" ht="24">
      <c r="A585" s="28" t="s">
        <v>875</v>
      </c>
      <c r="B585" s="27">
        <v>7801578</v>
      </c>
      <c r="D585">
        <v>37.570999999999998</v>
      </c>
      <c r="E585">
        <v>0</v>
      </c>
    </row>
    <row r="586" spans="1:5">
      <c r="A586" s="28" t="s">
        <v>876</v>
      </c>
      <c r="B586" s="27">
        <v>7801579</v>
      </c>
      <c r="D586">
        <v>1387.681</v>
      </c>
      <c r="E586">
        <v>0</v>
      </c>
    </row>
    <row r="587" spans="1:5">
      <c r="A587" s="28" t="s">
        <v>1352</v>
      </c>
      <c r="B587" s="27">
        <v>7804365</v>
      </c>
      <c r="D587">
        <v>0</v>
      </c>
      <c r="E587">
        <v>370.25400000000002</v>
      </c>
    </row>
    <row r="588" spans="1:5">
      <c r="A588" s="28" t="s">
        <v>877</v>
      </c>
      <c r="B588" s="27">
        <v>7804366</v>
      </c>
      <c r="D588">
        <v>964.62800000000004</v>
      </c>
      <c r="E588">
        <v>859.85299999999995</v>
      </c>
    </row>
    <row r="589" spans="1:5">
      <c r="A589" s="28" t="s">
        <v>878</v>
      </c>
      <c r="B589" s="27">
        <v>7804367</v>
      </c>
      <c r="D589">
        <v>1917.8989999999999</v>
      </c>
      <c r="E589">
        <v>725.21299999999997</v>
      </c>
    </row>
    <row r="590" spans="1:5">
      <c r="A590" s="28" t="s">
        <v>879</v>
      </c>
      <c r="B590" s="27">
        <v>7804368</v>
      </c>
      <c r="D590">
        <v>990</v>
      </c>
      <c r="E590">
        <v>89.792000000000002</v>
      </c>
    </row>
    <row r="591" spans="1:5">
      <c r="A591" s="28" t="s">
        <v>880</v>
      </c>
      <c r="B591" s="27">
        <v>7804369</v>
      </c>
      <c r="D591">
        <v>1326.2829999999999</v>
      </c>
      <c r="E591">
        <v>773.00099999999998</v>
      </c>
    </row>
    <row r="592" spans="1:5">
      <c r="A592" s="28" t="s">
        <v>881</v>
      </c>
      <c r="B592" s="27">
        <v>7804370</v>
      </c>
      <c r="D592">
        <v>990</v>
      </c>
      <c r="E592">
        <v>74.213999999999999</v>
      </c>
    </row>
    <row r="593" spans="1:5">
      <c r="A593" s="28" t="s">
        <v>882</v>
      </c>
      <c r="B593" s="27">
        <v>7807807</v>
      </c>
      <c r="D593">
        <v>193.30600000000001</v>
      </c>
      <c r="E593">
        <v>809.45299999999997</v>
      </c>
    </row>
    <row r="594" spans="1:5">
      <c r="A594" s="28" t="s">
        <v>883</v>
      </c>
      <c r="B594" s="27">
        <v>7807808</v>
      </c>
      <c r="D594">
        <v>990</v>
      </c>
      <c r="E594">
        <v>129.745</v>
      </c>
    </row>
    <row r="595" spans="1:5">
      <c r="A595" s="28" t="s">
        <v>884</v>
      </c>
      <c r="B595" s="27">
        <v>7811024</v>
      </c>
      <c r="D595">
        <v>459.99799999999999</v>
      </c>
      <c r="E595">
        <v>0</v>
      </c>
    </row>
    <row r="596" spans="1:5">
      <c r="A596" s="28" t="s">
        <v>1194</v>
      </c>
      <c r="B596" s="27">
        <v>7819646</v>
      </c>
      <c r="D596">
        <v>459.99599999999998</v>
      </c>
      <c r="E596">
        <v>0</v>
      </c>
    </row>
    <row r="597" spans="1:5">
      <c r="A597" s="28" t="s">
        <v>1034</v>
      </c>
      <c r="B597" s="27">
        <v>7819750</v>
      </c>
      <c r="D597">
        <v>496.5</v>
      </c>
      <c r="E597">
        <v>0</v>
      </c>
    </row>
    <row r="598" spans="1:5">
      <c r="A598" s="28" t="s">
        <v>1353</v>
      </c>
      <c r="B598" s="27">
        <v>7822995</v>
      </c>
      <c r="D598">
        <v>460</v>
      </c>
      <c r="E598">
        <v>0</v>
      </c>
    </row>
    <row r="599" spans="1:5">
      <c r="A599" s="28" t="s">
        <v>1354</v>
      </c>
      <c r="B599" s="27">
        <v>7835934</v>
      </c>
      <c r="D599">
        <v>457.76</v>
      </c>
      <c r="E599">
        <v>0</v>
      </c>
    </row>
    <row r="600" spans="1:5">
      <c r="A600" s="30" t="s">
        <v>422</v>
      </c>
      <c r="B600" s="26" t="s">
        <v>77</v>
      </c>
      <c r="D600">
        <v>24246.354512999998</v>
      </c>
      <c r="E600">
        <v>263.577</v>
      </c>
    </row>
    <row r="601" spans="1:5">
      <c r="A601" s="28" t="s">
        <v>398</v>
      </c>
      <c r="B601" s="27">
        <v>7740545</v>
      </c>
      <c r="D601">
        <v>0</v>
      </c>
      <c r="E601">
        <v>0</v>
      </c>
    </row>
    <row r="602" spans="1:5">
      <c r="A602" s="28" t="s">
        <v>885</v>
      </c>
      <c r="B602" s="27">
        <v>7740549</v>
      </c>
      <c r="D602">
        <v>100</v>
      </c>
      <c r="E602">
        <v>0</v>
      </c>
    </row>
    <row r="603" spans="1:5">
      <c r="A603" s="28" t="s">
        <v>399</v>
      </c>
      <c r="B603" s="27">
        <v>7740766</v>
      </c>
      <c r="D603">
        <v>0</v>
      </c>
      <c r="E603">
        <v>0</v>
      </c>
    </row>
    <row r="604" spans="1:5">
      <c r="A604" s="28" t="s">
        <v>886</v>
      </c>
      <c r="B604" s="27">
        <v>7741974</v>
      </c>
      <c r="D604">
        <v>100</v>
      </c>
      <c r="E604">
        <v>0</v>
      </c>
    </row>
    <row r="605" spans="1:5">
      <c r="A605" s="28" t="s">
        <v>887</v>
      </c>
      <c r="B605" s="27">
        <v>7741976</v>
      </c>
      <c r="D605">
        <v>106.89100000000001</v>
      </c>
      <c r="E605">
        <v>0</v>
      </c>
    </row>
    <row r="606" spans="1:5">
      <c r="A606" s="28" t="s">
        <v>888</v>
      </c>
      <c r="B606" s="27">
        <v>7746983</v>
      </c>
      <c r="D606">
        <v>242.99</v>
      </c>
      <c r="E606">
        <v>0</v>
      </c>
    </row>
    <row r="607" spans="1:5">
      <c r="A607" s="28" t="s">
        <v>889</v>
      </c>
      <c r="B607" s="27">
        <v>7746984</v>
      </c>
      <c r="D607">
        <v>65.213700000000003</v>
      </c>
      <c r="E607">
        <v>0</v>
      </c>
    </row>
    <row r="608" spans="1:5">
      <c r="A608" s="28" t="s">
        <v>890</v>
      </c>
      <c r="B608" s="27">
        <v>7790783</v>
      </c>
      <c r="D608">
        <v>436.2</v>
      </c>
      <c r="E608">
        <v>0</v>
      </c>
    </row>
    <row r="609" spans="1:5">
      <c r="A609" s="28" t="s">
        <v>891</v>
      </c>
      <c r="B609" s="27">
        <v>7790784</v>
      </c>
      <c r="D609">
        <v>192.7</v>
      </c>
      <c r="E609">
        <v>0</v>
      </c>
    </row>
    <row r="610" spans="1:5">
      <c r="A610" s="28" t="s">
        <v>892</v>
      </c>
      <c r="B610" s="27">
        <v>7790785</v>
      </c>
      <c r="D610">
        <v>459.73</v>
      </c>
      <c r="E610">
        <v>0</v>
      </c>
    </row>
    <row r="611" spans="1:5">
      <c r="A611" s="28" t="s">
        <v>893</v>
      </c>
      <c r="B611" s="27">
        <v>7790786</v>
      </c>
      <c r="D611">
        <v>431.02600000000001</v>
      </c>
      <c r="E611">
        <v>0</v>
      </c>
    </row>
    <row r="612" spans="1:5">
      <c r="A612" s="28" t="s">
        <v>894</v>
      </c>
      <c r="B612" s="27">
        <v>7790794</v>
      </c>
      <c r="D612">
        <v>292</v>
      </c>
      <c r="E612">
        <v>0</v>
      </c>
    </row>
    <row r="613" spans="1:5">
      <c r="A613" s="28" t="s">
        <v>895</v>
      </c>
      <c r="B613" s="27">
        <v>7790795</v>
      </c>
      <c r="D613">
        <v>227.5</v>
      </c>
      <c r="E613">
        <v>0</v>
      </c>
    </row>
    <row r="614" spans="1:5">
      <c r="A614" s="28" t="s">
        <v>896</v>
      </c>
      <c r="B614" s="27">
        <v>7793955</v>
      </c>
      <c r="D614">
        <v>49.959499999999998</v>
      </c>
      <c r="E614">
        <v>0</v>
      </c>
    </row>
    <row r="615" spans="1:5">
      <c r="A615" s="28" t="s">
        <v>897</v>
      </c>
      <c r="B615" s="27">
        <v>7793966</v>
      </c>
      <c r="D615">
        <v>0</v>
      </c>
      <c r="E615">
        <v>0</v>
      </c>
    </row>
    <row r="616" spans="1:5" ht="24">
      <c r="A616" s="28" t="s">
        <v>898</v>
      </c>
      <c r="B616" s="27">
        <v>7793967</v>
      </c>
      <c r="D616">
        <v>0</v>
      </c>
      <c r="E616">
        <v>0</v>
      </c>
    </row>
    <row r="617" spans="1:5">
      <c r="A617" s="28" t="s">
        <v>899</v>
      </c>
      <c r="B617" s="27">
        <v>7793971</v>
      </c>
      <c r="D617">
        <v>0</v>
      </c>
      <c r="E617">
        <v>0</v>
      </c>
    </row>
    <row r="618" spans="1:5">
      <c r="A618" s="28" t="s">
        <v>900</v>
      </c>
      <c r="B618" s="27">
        <v>7793976</v>
      </c>
      <c r="D618">
        <v>0</v>
      </c>
      <c r="E618">
        <v>0</v>
      </c>
    </row>
    <row r="619" spans="1:5">
      <c r="A619" s="28" t="s">
        <v>901</v>
      </c>
      <c r="B619" s="27">
        <v>7796000</v>
      </c>
      <c r="D619">
        <v>0</v>
      </c>
      <c r="E619">
        <v>0</v>
      </c>
    </row>
    <row r="620" spans="1:5">
      <c r="A620" s="28" t="s">
        <v>902</v>
      </c>
      <c r="B620" s="27">
        <v>7798957</v>
      </c>
      <c r="D620">
        <v>423.98424499999999</v>
      </c>
      <c r="E620">
        <v>0</v>
      </c>
    </row>
    <row r="621" spans="1:5">
      <c r="A621" s="28" t="s">
        <v>903</v>
      </c>
      <c r="B621" s="27">
        <v>7800540</v>
      </c>
      <c r="D621">
        <v>0</v>
      </c>
      <c r="E621">
        <v>0</v>
      </c>
    </row>
    <row r="622" spans="1:5">
      <c r="A622" s="28" t="s">
        <v>904</v>
      </c>
      <c r="B622" s="27">
        <v>7801142</v>
      </c>
      <c r="D622">
        <v>437</v>
      </c>
      <c r="E622">
        <v>0</v>
      </c>
    </row>
    <row r="623" spans="1:5">
      <c r="A623" s="28" t="s">
        <v>905</v>
      </c>
      <c r="B623" s="27">
        <v>7801143</v>
      </c>
      <c r="D623">
        <v>442</v>
      </c>
      <c r="E623">
        <v>0</v>
      </c>
    </row>
    <row r="624" spans="1:5">
      <c r="A624" s="28" t="s">
        <v>906</v>
      </c>
      <c r="B624" s="27">
        <v>7803874</v>
      </c>
      <c r="D624">
        <v>800</v>
      </c>
      <c r="E624">
        <v>0</v>
      </c>
    </row>
    <row r="625" spans="1:5">
      <c r="A625" s="28" t="s">
        <v>907</v>
      </c>
      <c r="B625" s="27">
        <v>7805713</v>
      </c>
      <c r="D625">
        <v>305</v>
      </c>
      <c r="E625">
        <v>0</v>
      </c>
    </row>
    <row r="626" spans="1:5">
      <c r="A626" s="28" t="s">
        <v>908</v>
      </c>
      <c r="B626" s="27">
        <v>7805714</v>
      </c>
      <c r="D626">
        <v>305</v>
      </c>
      <c r="E626">
        <v>0</v>
      </c>
    </row>
    <row r="627" spans="1:5">
      <c r="A627" s="28" t="s">
        <v>909</v>
      </c>
      <c r="B627" s="27">
        <v>7805715</v>
      </c>
      <c r="D627">
        <v>305</v>
      </c>
      <c r="E627">
        <v>0</v>
      </c>
    </row>
    <row r="628" spans="1:5">
      <c r="A628" s="28" t="s">
        <v>531</v>
      </c>
      <c r="B628" s="27">
        <v>7759869</v>
      </c>
      <c r="D628">
        <v>0</v>
      </c>
      <c r="E628">
        <v>0</v>
      </c>
    </row>
    <row r="629" spans="1:5" ht="24">
      <c r="A629" s="28" t="s">
        <v>910</v>
      </c>
      <c r="B629" s="27">
        <v>7776351</v>
      </c>
      <c r="D629">
        <v>0</v>
      </c>
      <c r="E629">
        <v>2.403</v>
      </c>
    </row>
    <row r="630" spans="1:5">
      <c r="A630" s="28" t="s">
        <v>911</v>
      </c>
      <c r="B630" s="27">
        <v>7807418</v>
      </c>
      <c r="D630">
        <v>0</v>
      </c>
      <c r="E630">
        <v>0</v>
      </c>
    </row>
    <row r="631" spans="1:5">
      <c r="A631" s="28" t="s">
        <v>1195</v>
      </c>
      <c r="B631" s="27">
        <v>7816235</v>
      </c>
      <c r="D631">
        <v>579</v>
      </c>
      <c r="E631">
        <v>0</v>
      </c>
    </row>
    <row r="632" spans="1:5">
      <c r="A632" s="28" t="s">
        <v>1196</v>
      </c>
      <c r="B632" s="27">
        <v>7816236</v>
      </c>
      <c r="D632">
        <v>400</v>
      </c>
      <c r="E632">
        <v>0</v>
      </c>
    </row>
    <row r="633" spans="1:5">
      <c r="A633" s="28" t="s">
        <v>1442</v>
      </c>
      <c r="B633" s="27">
        <v>7829252</v>
      </c>
      <c r="D633">
        <v>169.059</v>
      </c>
      <c r="E633">
        <v>0</v>
      </c>
    </row>
    <row r="634" spans="1:5">
      <c r="A634" s="28" t="s">
        <v>912</v>
      </c>
      <c r="B634" s="27">
        <v>7737629</v>
      </c>
      <c r="D634">
        <v>279.45600000000002</v>
      </c>
      <c r="E634">
        <v>0</v>
      </c>
    </row>
    <row r="635" spans="1:5" ht="24">
      <c r="A635" s="28" t="s">
        <v>913</v>
      </c>
      <c r="B635" s="27">
        <v>7737630</v>
      </c>
      <c r="D635">
        <v>304.714</v>
      </c>
      <c r="E635">
        <v>0</v>
      </c>
    </row>
    <row r="636" spans="1:5" ht="24">
      <c r="A636" s="28" t="s">
        <v>914</v>
      </c>
      <c r="B636" s="27">
        <v>7737631</v>
      </c>
      <c r="D636">
        <v>285.03199999999998</v>
      </c>
      <c r="E636">
        <v>0</v>
      </c>
    </row>
    <row r="637" spans="1:5">
      <c r="A637" s="28" t="s">
        <v>915</v>
      </c>
      <c r="B637" s="27">
        <v>7737632</v>
      </c>
      <c r="D637">
        <v>0</v>
      </c>
      <c r="E637">
        <v>0</v>
      </c>
    </row>
    <row r="638" spans="1:5" ht="24">
      <c r="A638" s="28" t="s">
        <v>423</v>
      </c>
      <c r="B638" s="27">
        <v>7737633</v>
      </c>
      <c r="D638">
        <v>312.68599999999998</v>
      </c>
      <c r="E638">
        <v>0</v>
      </c>
    </row>
    <row r="639" spans="1:5">
      <c r="A639" s="28" t="s">
        <v>916</v>
      </c>
      <c r="B639" s="27">
        <v>7806298</v>
      </c>
      <c r="D639">
        <v>594.78800000000001</v>
      </c>
      <c r="E639">
        <v>0</v>
      </c>
    </row>
    <row r="640" spans="1:5">
      <c r="A640" s="28" t="s">
        <v>917</v>
      </c>
      <c r="B640" s="27">
        <v>7806307</v>
      </c>
      <c r="D640">
        <v>425.05599999999998</v>
      </c>
      <c r="E640">
        <v>0</v>
      </c>
    </row>
    <row r="641" spans="1:5">
      <c r="A641" s="28" t="s">
        <v>424</v>
      </c>
      <c r="B641" s="27">
        <v>7748228</v>
      </c>
      <c r="D641">
        <v>22.766068000000001</v>
      </c>
      <c r="E641">
        <v>0</v>
      </c>
    </row>
    <row r="642" spans="1:5">
      <c r="A642" s="28" t="s">
        <v>1135</v>
      </c>
      <c r="B642" s="27">
        <v>7832474</v>
      </c>
      <c r="D642">
        <v>413.07799999999997</v>
      </c>
      <c r="E642">
        <v>0</v>
      </c>
    </row>
    <row r="643" spans="1:5">
      <c r="A643" s="28" t="s">
        <v>425</v>
      </c>
      <c r="B643" s="27">
        <v>7729873</v>
      </c>
      <c r="D643">
        <v>132.6</v>
      </c>
      <c r="E643">
        <v>0</v>
      </c>
    </row>
    <row r="644" spans="1:5">
      <c r="A644" s="28" t="s">
        <v>426</v>
      </c>
      <c r="B644" s="27">
        <v>7787530</v>
      </c>
      <c r="D644">
        <v>974.02200000000005</v>
      </c>
      <c r="E644">
        <v>0</v>
      </c>
    </row>
    <row r="645" spans="1:5">
      <c r="A645" s="28" t="s">
        <v>427</v>
      </c>
      <c r="B645" s="27">
        <v>7787531</v>
      </c>
      <c r="D645">
        <v>684.80499999999995</v>
      </c>
      <c r="E645">
        <v>0</v>
      </c>
    </row>
    <row r="646" spans="1:5">
      <c r="A646" s="28" t="s">
        <v>428</v>
      </c>
      <c r="B646" s="27">
        <v>7787532</v>
      </c>
      <c r="D646">
        <v>1344.4929999999999</v>
      </c>
      <c r="E646">
        <v>0</v>
      </c>
    </row>
    <row r="647" spans="1:5">
      <c r="A647" s="28" t="s">
        <v>429</v>
      </c>
      <c r="B647" s="27">
        <v>7787533</v>
      </c>
      <c r="D647">
        <v>872.16700000000003</v>
      </c>
      <c r="E647">
        <v>0</v>
      </c>
    </row>
    <row r="648" spans="1:5">
      <c r="A648" s="28" t="s">
        <v>430</v>
      </c>
      <c r="B648" s="27">
        <v>7787534</v>
      </c>
      <c r="D648">
        <v>888.95699999999999</v>
      </c>
      <c r="E648">
        <v>0</v>
      </c>
    </row>
    <row r="649" spans="1:5">
      <c r="A649" s="28" t="s">
        <v>431</v>
      </c>
      <c r="B649" s="27">
        <v>7797535</v>
      </c>
      <c r="D649">
        <v>1180.3430000000001</v>
      </c>
      <c r="E649">
        <v>0</v>
      </c>
    </row>
    <row r="650" spans="1:5">
      <c r="A650" s="28" t="s">
        <v>432</v>
      </c>
      <c r="B650" s="27">
        <v>7788472</v>
      </c>
      <c r="D650">
        <v>0</v>
      </c>
      <c r="E650">
        <v>0</v>
      </c>
    </row>
    <row r="651" spans="1:5">
      <c r="A651" s="28" t="s">
        <v>1303</v>
      </c>
      <c r="B651" s="27">
        <v>7788473</v>
      </c>
      <c r="D651">
        <v>1014.597</v>
      </c>
      <c r="E651">
        <v>0</v>
      </c>
    </row>
    <row r="652" spans="1:5">
      <c r="A652" s="28" t="s">
        <v>433</v>
      </c>
      <c r="B652" s="27">
        <v>7788796</v>
      </c>
      <c r="D652">
        <v>505.89299999999997</v>
      </c>
      <c r="E652">
        <v>0</v>
      </c>
    </row>
    <row r="653" spans="1:5">
      <c r="A653" s="28" t="s">
        <v>968</v>
      </c>
      <c r="B653" s="27">
        <v>7788798</v>
      </c>
      <c r="D653">
        <v>866.45</v>
      </c>
      <c r="E653">
        <v>0</v>
      </c>
    </row>
    <row r="654" spans="1:5">
      <c r="A654" s="28" t="s">
        <v>434</v>
      </c>
      <c r="B654" s="27">
        <v>7790515</v>
      </c>
      <c r="D654">
        <v>0</v>
      </c>
      <c r="E654">
        <v>0</v>
      </c>
    </row>
    <row r="655" spans="1:5">
      <c r="A655" s="28" t="s">
        <v>1197</v>
      </c>
      <c r="B655" s="27">
        <v>7750673</v>
      </c>
      <c r="D655">
        <v>297.75900000000001</v>
      </c>
      <c r="E655">
        <v>0</v>
      </c>
    </row>
    <row r="656" spans="1:5">
      <c r="A656" s="28" t="s">
        <v>918</v>
      </c>
      <c r="B656" s="27">
        <v>7750675</v>
      </c>
      <c r="D656">
        <v>318.19099999999997</v>
      </c>
      <c r="E656">
        <v>0</v>
      </c>
    </row>
    <row r="657" spans="1:5">
      <c r="A657" s="28" t="s">
        <v>1198</v>
      </c>
      <c r="B657" s="27">
        <v>7751797</v>
      </c>
      <c r="D657">
        <v>323.16300000000001</v>
      </c>
      <c r="E657">
        <v>0</v>
      </c>
    </row>
    <row r="658" spans="1:5">
      <c r="A658" s="28" t="s">
        <v>919</v>
      </c>
      <c r="B658" s="27">
        <v>7751798</v>
      </c>
      <c r="D658">
        <v>329.67599999999999</v>
      </c>
      <c r="E658">
        <v>0</v>
      </c>
    </row>
    <row r="659" spans="1:5">
      <c r="A659" s="28" t="s">
        <v>920</v>
      </c>
      <c r="B659" s="27">
        <v>7751799</v>
      </c>
      <c r="D659">
        <v>311.13</v>
      </c>
      <c r="E659">
        <v>0</v>
      </c>
    </row>
    <row r="660" spans="1:5">
      <c r="A660" s="28" t="s">
        <v>921</v>
      </c>
      <c r="B660" s="27">
        <v>7751800</v>
      </c>
      <c r="D660">
        <v>310.37200000000001</v>
      </c>
      <c r="E660">
        <v>0</v>
      </c>
    </row>
    <row r="661" spans="1:5">
      <c r="A661" s="28" t="s">
        <v>922</v>
      </c>
      <c r="B661" s="27">
        <v>7751801</v>
      </c>
      <c r="D661">
        <v>321.77499999999998</v>
      </c>
      <c r="E661">
        <v>0</v>
      </c>
    </row>
    <row r="662" spans="1:5">
      <c r="A662" s="28" t="s">
        <v>923</v>
      </c>
      <c r="B662" s="27">
        <v>7753108</v>
      </c>
      <c r="D662">
        <v>244.31700000000001</v>
      </c>
      <c r="E662">
        <v>0</v>
      </c>
    </row>
    <row r="663" spans="1:5">
      <c r="A663" s="28" t="s">
        <v>1443</v>
      </c>
      <c r="B663" s="27">
        <v>7760138</v>
      </c>
      <c r="D663">
        <v>0</v>
      </c>
      <c r="E663">
        <v>0</v>
      </c>
    </row>
    <row r="664" spans="1:5">
      <c r="A664" s="28" t="s">
        <v>1035</v>
      </c>
      <c r="B664" s="27">
        <v>7762915</v>
      </c>
      <c r="D664">
        <v>240.68</v>
      </c>
      <c r="E664">
        <v>0</v>
      </c>
    </row>
    <row r="665" spans="1:5">
      <c r="A665" s="28" t="s">
        <v>1128</v>
      </c>
      <c r="B665" s="27">
        <v>7768584</v>
      </c>
      <c r="D665">
        <v>308.87700000000001</v>
      </c>
      <c r="E665">
        <v>0</v>
      </c>
    </row>
    <row r="666" spans="1:5">
      <c r="A666" s="28" t="s">
        <v>1199</v>
      </c>
      <c r="B666" s="27">
        <v>7811025</v>
      </c>
      <c r="D666">
        <v>245.99700000000001</v>
      </c>
      <c r="E666">
        <v>0</v>
      </c>
    </row>
    <row r="667" spans="1:5">
      <c r="A667" s="28" t="s">
        <v>924</v>
      </c>
      <c r="B667" s="27">
        <v>7811026</v>
      </c>
      <c r="D667">
        <v>467.99700000000001</v>
      </c>
      <c r="E667">
        <v>0</v>
      </c>
    </row>
    <row r="668" spans="1:5">
      <c r="A668" s="28" t="s">
        <v>1353</v>
      </c>
      <c r="B668" s="27">
        <v>7822995</v>
      </c>
      <c r="D668">
        <v>467.79599999999999</v>
      </c>
      <c r="E668">
        <v>0</v>
      </c>
    </row>
    <row r="669" spans="1:5">
      <c r="A669" s="28" t="s">
        <v>1355</v>
      </c>
      <c r="B669" s="27">
        <v>7822996</v>
      </c>
      <c r="D669">
        <v>154.43600000000001</v>
      </c>
      <c r="E669">
        <v>0</v>
      </c>
    </row>
    <row r="670" spans="1:5" ht="24">
      <c r="A670" s="28" t="s">
        <v>1356</v>
      </c>
      <c r="B670" s="27">
        <v>7835933</v>
      </c>
      <c r="D670">
        <v>346.99400000000003</v>
      </c>
      <c r="E670">
        <v>0</v>
      </c>
    </row>
    <row r="671" spans="1:5" ht="24">
      <c r="A671" s="28" t="s">
        <v>925</v>
      </c>
      <c r="B671" s="27">
        <v>7667850</v>
      </c>
      <c r="D671">
        <v>0</v>
      </c>
      <c r="E671">
        <v>0</v>
      </c>
    </row>
    <row r="672" spans="1:5" ht="24">
      <c r="A672" s="28" t="s">
        <v>435</v>
      </c>
      <c r="B672" s="27">
        <v>7667851</v>
      </c>
      <c r="D672">
        <v>0</v>
      </c>
      <c r="E672">
        <v>0</v>
      </c>
    </row>
    <row r="673" spans="1:5">
      <c r="A673" s="28" t="s">
        <v>436</v>
      </c>
      <c r="B673" s="27">
        <v>7728567</v>
      </c>
      <c r="D673">
        <v>408.16</v>
      </c>
      <c r="E673">
        <v>261.17399999999998</v>
      </c>
    </row>
    <row r="674" spans="1:5">
      <c r="A674" s="28" t="s">
        <v>437</v>
      </c>
      <c r="B674" s="27">
        <v>7728568</v>
      </c>
      <c r="D674">
        <v>466.803</v>
      </c>
      <c r="E674">
        <v>0</v>
      </c>
    </row>
    <row r="675" spans="1:5">
      <c r="A675" s="28" t="s">
        <v>438</v>
      </c>
      <c r="B675" s="27">
        <v>7746985</v>
      </c>
      <c r="D675">
        <v>164.429</v>
      </c>
      <c r="E675">
        <v>0</v>
      </c>
    </row>
    <row r="676" spans="1:5">
      <c r="A676" s="28" t="s">
        <v>1200</v>
      </c>
      <c r="B676" s="27">
        <v>7821325</v>
      </c>
      <c r="D676">
        <v>545.64599999999996</v>
      </c>
      <c r="E676">
        <v>0</v>
      </c>
    </row>
    <row r="677" spans="1:5">
      <c r="A677" s="29" t="s">
        <v>1201</v>
      </c>
      <c r="B677" s="26" t="s">
        <v>77</v>
      </c>
      <c r="D677">
        <v>0</v>
      </c>
      <c r="E677">
        <v>0</v>
      </c>
    </row>
    <row r="678" spans="1:5" ht="24">
      <c r="A678" s="29" t="s">
        <v>410</v>
      </c>
      <c r="B678" s="26" t="s">
        <v>77</v>
      </c>
      <c r="D678">
        <v>0</v>
      </c>
      <c r="E678">
        <v>0</v>
      </c>
    </row>
    <row r="679" spans="1:5" ht="24">
      <c r="A679" s="30" t="s">
        <v>1029</v>
      </c>
      <c r="B679" s="26" t="s">
        <v>77</v>
      </c>
      <c r="D679">
        <v>0</v>
      </c>
      <c r="E679">
        <v>0</v>
      </c>
    </row>
    <row r="680" spans="1:5">
      <c r="A680" s="28" t="s">
        <v>1202</v>
      </c>
      <c r="B680" s="27">
        <v>7821075</v>
      </c>
      <c r="D680">
        <v>0</v>
      </c>
      <c r="E680">
        <v>0</v>
      </c>
    </row>
  </sheetData>
  <mergeCells count="4">
    <mergeCell ref="A1:A2"/>
    <mergeCell ref="B1:B2"/>
    <mergeCell ref="C1:C2"/>
    <mergeCell ref="D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workbookViewId="0">
      <selection activeCell="I10" sqref="I10"/>
    </sheetView>
  </sheetViews>
  <sheetFormatPr defaultRowHeight="15"/>
  <cols>
    <col min="1" max="1" width="6" customWidth="1"/>
    <col min="2" max="2" width="32.28515625" customWidth="1"/>
    <col min="6" max="7" width="7.28515625" customWidth="1"/>
    <col min="8" max="8" width="8.140625" customWidth="1"/>
    <col min="10" max="10" width="8.140625" customWidth="1"/>
    <col min="11" max="11" width="8.5703125" customWidth="1"/>
    <col min="12" max="12" width="7.7109375" customWidth="1"/>
    <col min="13" max="13" width="7.42578125" customWidth="1"/>
    <col min="14" max="14" width="8" customWidth="1"/>
    <col min="16" max="16" width="36" hidden="1" customWidth="1"/>
    <col min="17" max="17" width="21.28515625" hidden="1" customWidth="1"/>
  </cols>
  <sheetData>
    <row r="1" spans="1:17" ht="18.75">
      <c r="A1" s="505" t="s">
        <v>1267</v>
      </c>
      <c r="B1" s="505"/>
      <c r="C1" s="505"/>
      <c r="D1" s="505"/>
      <c r="E1" s="505"/>
      <c r="F1" s="505"/>
      <c r="G1" s="505"/>
      <c r="H1" s="505"/>
      <c r="I1" s="505"/>
      <c r="J1" s="505"/>
      <c r="K1" s="505"/>
      <c r="L1" s="505"/>
      <c r="M1" s="505"/>
      <c r="N1" s="505"/>
      <c r="O1" s="505"/>
      <c r="P1" s="505"/>
      <c r="Q1" s="505"/>
    </row>
    <row r="2" spans="1:17">
      <c r="A2" s="45"/>
      <c r="B2" s="45"/>
      <c r="C2" s="45"/>
      <c r="D2" s="45"/>
      <c r="E2" s="45"/>
      <c r="F2" s="45"/>
      <c r="G2" s="45"/>
      <c r="H2" s="45"/>
      <c r="I2" s="45"/>
      <c r="J2" s="45"/>
      <c r="K2" s="45"/>
      <c r="L2" s="45"/>
      <c r="M2" s="45"/>
      <c r="N2" s="45"/>
      <c r="O2" s="45"/>
      <c r="P2" s="45"/>
    </row>
    <row r="3" spans="1:17">
      <c r="A3" s="45"/>
      <c r="B3" s="45"/>
      <c r="C3" s="45"/>
      <c r="D3" s="45"/>
      <c r="E3" s="45"/>
      <c r="G3" s="92"/>
      <c r="H3" s="92"/>
      <c r="I3" s="92"/>
      <c r="J3" s="92"/>
      <c r="K3" s="92"/>
      <c r="L3" s="92"/>
      <c r="M3" s="92"/>
      <c r="N3" s="92"/>
      <c r="O3" s="92"/>
      <c r="P3" s="504" t="s">
        <v>19</v>
      </c>
      <c r="Q3" s="504"/>
    </row>
    <row r="4" spans="1:17" ht="22.5" customHeight="1">
      <c r="A4" s="503" t="s">
        <v>0</v>
      </c>
      <c r="B4" s="503" t="s">
        <v>1203</v>
      </c>
      <c r="C4" s="506" t="s">
        <v>20</v>
      </c>
      <c r="D4" s="507"/>
      <c r="E4" s="507"/>
      <c r="F4" s="507"/>
      <c r="G4" s="507"/>
      <c r="H4" s="508"/>
      <c r="I4" s="506" t="s">
        <v>20</v>
      </c>
      <c r="J4" s="507"/>
      <c r="K4" s="507"/>
      <c r="L4" s="507"/>
      <c r="M4" s="507"/>
      <c r="N4" s="508"/>
      <c r="O4" s="503" t="s">
        <v>60</v>
      </c>
      <c r="P4" s="503" t="s">
        <v>1357</v>
      </c>
      <c r="Q4" s="503" t="s">
        <v>1371</v>
      </c>
    </row>
    <row r="5" spans="1:17" ht="22.5" customHeight="1">
      <c r="A5" s="503"/>
      <c r="B5" s="503"/>
      <c r="C5" s="506" t="s">
        <v>1204</v>
      </c>
      <c r="D5" s="507"/>
      <c r="E5" s="507"/>
      <c r="F5" s="507"/>
      <c r="G5" s="507"/>
      <c r="H5" s="508"/>
      <c r="I5" s="506" t="s">
        <v>1204</v>
      </c>
      <c r="J5" s="507"/>
      <c r="K5" s="507"/>
      <c r="L5" s="507"/>
      <c r="M5" s="507"/>
      <c r="N5" s="508"/>
      <c r="O5" s="503"/>
      <c r="P5" s="503"/>
      <c r="Q5" s="503"/>
    </row>
    <row r="6" spans="1:17" ht="56.25" customHeight="1">
      <c r="A6" s="503"/>
      <c r="B6" s="503"/>
      <c r="C6" s="68" t="s">
        <v>1268</v>
      </c>
      <c r="D6" s="67" t="s">
        <v>23</v>
      </c>
      <c r="E6" s="68" t="s">
        <v>1206</v>
      </c>
      <c r="F6" s="68" t="s">
        <v>1207</v>
      </c>
      <c r="G6" s="68" t="s">
        <v>1271</v>
      </c>
      <c r="H6" s="68" t="s">
        <v>1205</v>
      </c>
      <c r="I6" s="68" t="s">
        <v>1269</v>
      </c>
      <c r="J6" s="67" t="s">
        <v>23</v>
      </c>
      <c r="K6" s="68" t="s">
        <v>1206</v>
      </c>
      <c r="L6" s="68" t="s">
        <v>1207</v>
      </c>
      <c r="M6" s="68" t="s">
        <v>1271</v>
      </c>
      <c r="N6" s="68" t="s">
        <v>1205</v>
      </c>
      <c r="O6" s="503"/>
      <c r="P6" s="503"/>
      <c r="Q6" s="503"/>
    </row>
    <row r="7" spans="1:17" ht="22.5" customHeight="1">
      <c r="A7" s="46"/>
      <c r="B7" s="47" t="s">
        <v>5</v>
      </c>
      <c r="C7" s="48">
        <f t="shared" ref="C7" si="0">C8+C19</f>
        <v>1896355.6980999999</v>
      </c>
      <c r="D7" s="48">
        <f t="shared" ref="D7:H7" si="1">D8+D19</f>
        <v>697379.5385599999</v>
      </c>
      <c r="E7" s="48">
        <f t="shared" si="1"/>
        <v>402216.35653999995</v>
      </c>
      <c r="F7" s="48">
        <f t="shared" si="1"/>
        <v>568091.98699999996</v>
      </c>
      <c r="G7" s="48">
        <f t="shared" ref="G7" si="2">G8+G19</f>
        <v>228342.66500000001</v>
      </c>
      <c r="H7" s="48">
        <f t="shared" si="1"/>
        <v>325.15099999999984</v>
      </c>
      <c r="I7" s="48">
        <f t="shared" ref="I7" si="3">I8+I19</f>
        <v>811968.24339999992</v>
      </c>
      <c r="J7" s="48">
        <f t="shared" ref="J7:N7" si="4">J8+J19</f>
        <v>318961.04447399999</v>
      </c>
      <c r="K7" s="48">
        <f t="shared" si="4"/>
        <v>257429.14492600001</v>
      </c>
      <c r="L7" s="48">
        <f t="shared" si="4"/>
        <v>199004.29399999999</v>
      </c>
      <c r="M7" s="48">
        <f t="shared" ref="M7" si="5">M8+M19</f>
        <v>36248.608999999997</v>
      </c>
      <c r="N7" s="48">
        <f t="shared" si="4"/>
        <v>325.15099999999984</v>
      </c>
      <c r="O7" s="84">
        <f t="shared" ref="O7:O45" si="6">I7/C7*100</f>
        <v>42.817296576456023</v>
      </c>
      <c r="P7" s="48"/>
      <c r="Q7" s="90"/>
    </row>
    <row r="8" spans="1:17" ht="22.5" customHeight="1">
      <c r="A8" s="71" t="s">
        <v>7</v>
      </c>
      <c r="B8" s="72" t="s">
        <v>1208</v>
      </c>
      <c r="C8" s="73">
        <f t="shared" ref="C8" si="7">SUM(C9:C18)</f>
        <v>303099.18823800003</v>
      </c>
      <c r="D8" s="73">
        <f t="shared" ref="D8:H8" si="8">SUM(D9:D18)</f>
        <v>226132.25779</v>
      </c>
      <c r="E8" s="73">
        <f t="shared" si="8"/>
        <v>76783.830447999993</v>
      </c>
      <c r="F8" s="73">
        <f t="shared" si="8"/>
        <v>0</v>
      </c>
      <c r="G8" s="73">
        <f t="shared" ref="G8" si="9">SUM(G9:G18)</f>
        <v>183.1</v>
      </c>
      <c r="H8" s="73">
        <f t="shared" si="8"/>
        <v>0</v>
      </c>
      <c r="I8" s="73">
        <f t="shared" ref="I8" si="10">SUM(I9:I18)</f>
        <v>169865.575369</v>
      </c>
      <c r="J8" s="73">
        <f t="shared" ref="J8:N8" si="11">SUM(J9:J18)</f>
        <v>119836.4381</v>
      </c>
      <c r="K8" s="73">
        <f t="shared" si="11"/>
        <v>50029.137268999999</v>
      </c>
      <c r="L8" s="73">
        <f t="shared" si="11"/>
        <v>0</v>
      </c>
      <c r="M8" s="73">
        <f t="shared" ref="M8" si="12">SUM(M9:M18)</f>
        <v>0</v>
      </c>
      <c r="N8" s="73">
        <f t="shared" si="11"/>
        <v>0</v>
      </c>
      <c r="O8" s="85">
        <f t="shared" si="6"/>
        <v>56.042900133278437</v>
      </c>
      <c r="P8" s="73"/>
      <c r="Q8" s="78"/>
    </row>
    <row r="9" spans="1:17" ht="38.25">
      <c r="A9" s="75">
        <v>1</v>
      </c>
      <c r="B9" s="76" t="s">
        <v>27</v>
      </c>
      <c r="C9" s="74">
        <f t="shared" ref="C9:C18" si="13">SUM(D9:H9)</f>
        <v>39149.036002000001</v>
      </c>
      <c r="D9" s="74">
        <v>36424.453554</v>
      </c>
      <c r="E9" s="74">
        <v>2724.582448000001</v>
      </c>
      <c r="F9" s="74"/>
      <c r="G9" s="74"/>
      <c r="H9" s="74"/>
      <c r="I9" s="74">
        <f t="shared" ref="I9:I18" si="14">SUM(J9:N9)</f>
        <v>21951.574548000001</v>
      </c>
      <c r="J9" s="74">
        <v>19226.9951</v>
      </c>
      <c r="K9" s="74">
        <v>2724.579448</v>
      </c>
      <c r="L9" s="74"/>
      <c r="M9" s="74"/>
      <c r="N9" s="74"/>
      <c r="O9" s="85">
        <f t="shared" si="6"/>
        <v>56.071813739879993</v>
      </c>
      <c r="P9" s="74"/>
      <c r="Q9" s="77" t="s">
        <v>1372</v>
      </c>
    </row>
    <row r="10" spans="1:17" ht="38.25">
      <c r="A10" s="75">
        <v>2</v>
      </c>
      <c r="B10" s="76" t="s">
        <v>28</v>
      </c>
      <c r="C10" s="74">
        <f t="shared" si="13"/>
        <v>22614.696</v>
      </c>
      <c r="D10" s="74">
        <v>22614.696</v>
      </c>
      <c r="E10" s="74"/>
      <c r="F10" s="74"/>
      <c r="G10" s="74"/>
      <c r="H10" s="74"/>
      <c r="I10" s="74">
        <f t="shared" si="14"/>
        <v>1288.5260000000001</v>
      </c>
      <c r="J10" s="74">
        <v>1288.5260000000001</v>
      </c>
      <c r="K10" s="74"/>
      <c r="L10" s="74"/>
      <c r="M10" s="74"/>
      <c r="N10" s="74"/>
      <c r="O10" s="85">
        <f t="shared" si="6"/>
        <v>5.6977374358691355</v>
      </c>
      <c r="P10" s="77" t="s">
        <v>1364</v>
      </c>
      <c r="Q10" s="77" t="s">
        <v>1372</v>
      </c>
    </row>
    <row r="11" spans="1:17" ht="39" customHeight="1">
      <c r="A11" s="75">
        <v>3</v>
      </c>
      <c r="B11" s="76" t="s">
        <v>31</v>
      </c>
      <c r="C11" s="74">
        <f t="shared" si="13"/>
        <v>17679.431</v>
      </c>
      <c r="D11" s="74">
        <v>17679.431</v>
      </c>
      <c r="E11" s="74"/>
      <c r="F11" s="74"/>
      <c r="G11" s="74"/>
      <c r="H11" s="74"/>
      <c r="I11" s="74">
        <f t="shared" si="14"/>
        <v>7952.4859999999999</v>
      </c>
      <c r="J11" s="74">
        <v>7952.4859999999999</v>
      </c>
      <c r="K11" s="74"/>
      <c r="L11" s="74"/>
      <c r="M11" s="74"/>
      <c r="N11" s="74"/>
      <c r="O11" s="85">
        <f t="shared" si="6"/>
        <v>44.981572087925223</v>
      </c>
      <c r="P11" s="77"/>
      <c r="Q11" s="77" t="s">
        <v>1372</v>
      </c>
    </row>
    <row r="12" spans="1:17" ht="38.25">
      <c r="A12" s="75">
        <v>4</v>
      </c>
      <c r="B12" s="76" t="s">
        <v>33</v>
      </c>
      <c r="C12" s="74">
        <f t="shared" si="13"/>
        <v>34619.425000000003</v>
      </c>
      <c r="D12" s="74">
        <v>24619.424999999999</v>
      </c>
      <c r="E12" s="74">
        <v>10000</v>
      </c>
      <c r="F12" s="74"/>
      <c r="G12" s="74"/>
      <c r="H12" s="74"/>
      <c r="I12" s="74">
        <f t="shared" si="14"/>
        <v>22747.269</v>
      </c>
      <c r="J12" s="74">
        <v>22747.269</v>
      </c>
      <c r="K12" s="74"/>
      <c r="L12" s="74"/>
      <c r="M12" s="74"/>
      <c r="N12" s="74"/>
      <c r="O12" s="85">
        <f t="shared" si="6"/>
        <v>65.706663238918608</v>
      </c>
      <c r="P12" s="77" t="s">
        <v>1274</v>
      </c>
      <c r="Q12" s="77" t="s">
        <v>1372</v>
      </c>
    </row>
    <row r="13" spans="1:17" ht="38.25">
      <c r="A13" s="75">
        <v>5</v>
      </c>
      <c r="B13" s="76" t="s">
        <v>34</v>
      </c>
      <c r="C13" s="74">
        <f t="shared" si="13"/>
        <v>26845</v>
      </c>
      <c r="D13" s="74">
        <v>26845</v>
      </c>
      <c r="E13" s="78"/>
      <c r="F13" s="74"/>
      <c r="G13" s="74"/>
      <c r="H13" s="74"/>
      <c r="I13" s="74">
        <f t="shared" si="14"/>
        <v>10185.947</v>
      </c>
      <c r="J13" s="74">
        <v>10185.947</v>
      </c>
      <c r="K13" s="78"/>
      <c r="L13" s="74"/>
      <c r="M13" s="74"/>
      <c r="N13" s="74"/>
      <c r="O13" s="85">
        <f t="shared" si="6"/>
        <v>37.943553734401192</v>
      </c>
      <c r="P13" s="74"/>
      <c r="Q13" s="77" t="s">
        <v>1372</v>
      </c>
    </row>
    <row r="14" spans="1:17" ht="38.25">
      <c r="A14" s="75">
        <v>6</v>
      </c>
      <c r="B14" s="76" t="s">
        <v>36</v>
      </c>
      <c r="C14" s="74">
        <f t="shared" si="13"/>
        <v>23930</v>
      </c>
      <c r="D14" s="74">
        <v>16030</v>
      </c>
      <c r="E14" s="74">
        <v>7900</v>
      </c>
      <c r="F14" s="74"/>
      <c r="G14" s="74"/>
      <c r="H14" s="74"/>
      <c r="I14" s="74">
        <f t="shared" si="14"/>
        <v>18804.723821</v>
      </c>
      <c r="J14" s="74">
        <v>11303.8</v>
      </c>
      <c r="K14" s="74">
        <v>7500.9238210000003</v>
      </c>
      <c r="L14" s="74"/>
      <c r="M14" s="74"/>
      <c r="N14" s="74"/>
      <c r="O14" s="85">
        <f t="shared" si="6"/>
        <v>78.582214045131636</v>
      </c>
      <c r="P14" s="74"/>
      <c r="Q14" s="77" t="s">
        <v>1372</v>
      </c>
    </row>
    <row r="15" spans="1:17" ht="38.25">
      <c r="A15" s="75">
        <v>7</v>
      </c>
      <c r="B15" s="76" t="s">
        <v>37</v>
      </c>
      <c r="C15" s="74">
        <f t="shared" si="13"/>
        <v>39800.203999999998</v>
      </c>
      <c r="D15" s="74">
        <v>11189.956000000002</v>
      </c>
      <c r="E15" s="74">
        <v>28610.247999999996</v>
      </c>
      <c r="F15" s="74"/>
      <c r="G15" s="74"/>
      <c r="H15" s="74"/>
      <c r="I15" s="74">
        <f t="shared" si="14"/>
        <v>25635.268000000004</v>
      </c>
      <c r="J15" s="74">
        <v>9994.0180000000018</v>
      </c>
      <c r="K15" s="74">
        <v>15641.25</v>
      </c>
      <c r="L15" s="74"/>
      <c r="M15" s="74"/>
      <c r="N15" s="74"/>
      <c r="O15" s="85">
        <f t="shared" si="6"/>
        <v>64.409890964377979</v>
      </c>
      <c r="P15" s="74"/>
      <c r="Q15" s="77" t="s">
        <v>1372</v>
      </c>
    </row>
    <row r="16" spans="1:17" ht="38.25">
      <c r="A16" s="75">
        <v>8</v>
      </c>
      <c r="B16" s="76" t="s">
        <v>38</v>
      </c>
      <c r="C16" s="74">
        <f t="shared" si="13"/>
        <v>41238.004236000001</v>
      </c>
      <c r="D16" s="74">
        <v>19405.904236000002</v>
      </c>
      <c r="E16" s="74">
        <v>21649</v>
      </c>
      <c r="F16" s="74"/>
      <c r="G16" s="74">
        <v>183.1</v>
      </c>
      <c r="H16" s="74"/>
      <c r="I16" s="74">
        <f t="shared" si="14"/>
        <v>27583.909</v>
      </c>
      <c r="J16" s="74">
        <v>9321.5249999999996</v>
      </c>
      <c r="K16" s="74">
        <v>18262.383999999998</v>
      </c>
      <c r="L16" s="74"/>
      <c r="M16" s="74"/>
      <c r="N16" s="74"/>
      <c r="O16" s="85">
        <f t="shared" si="6"/>
        <v>66.889534328918288</v>
      </c>
      <c r="P16" s="74"/>
      <c r="Q16" s="77" t="s">
        <v>1372</v>
      </c>
    </row>
    <row r="17" spans="1:17" ht="38.25">
      <c r="A17" s="75">
        <v>9</v>
      </c>
      <c r="B17" s="76" t="s">
        <v>39</v>
      </c>
      <c r="C17" s="74">
        <f t="shared" si="13"/>
        <v>27600.392000000003</v>
      </c>
      <c r="D17" s="74">
        <v>21700.392000000003</v>
      </c>
      <c r="E17" s="74">
        <v>5900</v>
      </c>
      <c r="F17" s="74"/>
      <c r="G17" s="74"/>
      <c r="H17" s="74"/>
      <c r="I17" s="74">
        <f t="shared" si="14"/>
        <v>23022.078999999998</v>
      </c>
      <c r="J17" s="74">
        <v>17122.078999999998</v>
      </c>
      <c r="K17" s="74">
        <v>5900</v>
      </c>
      <c r="L17" s="74"/>
      <c r="M17" s="74"/>
      <c r="N17" s="74"/>
      <c r="O17" s="85">
        <f t="shared" si="6"/>
        <v>83.412145015911349</v>
      </c>
      <c r="P17" s="74"/>
      <c r="Q17" s="77" t="s">
        <v>1372</v>
      </c>
    </row>
    <row r="18" spans="1:17" ht="38.25">
      <c r="A18" s="75">
        <v>10</v>
      </c>
      <c r="B18" s="76" t="s">
        <v>40</v>
      </c>
      <c r="C18" s="74">
        <f t="shared" si="13"/>
        <v>29623</v>
      </c>
      <c r="D18" s="74">
        <v>29623</v>
      </c>
      <c r="E18" s="74"/>
      <c r="F18" s="74"/>
      <c r="G18" s="74"/>
      <c r="H18" s="74"/>
      <c r="I18" s="74">
        <f t="shared" si="14"/>
        <v>10693.793</v>
      </c>
      <c r="J18" s="74">
        <v>10693.793</v>
      </c>
      <c r="K18" s="74"/>
      <c r="L18" s="74"/>
      <c r="M18" s="74"/>
      <c r="N18" s="74"/>
      <c r="O18" s="85">
        <f t="shared" si="6"/>
        <v>36.099628666914221</v>
      </c>
      <c r="P18" s="77" t="s">
        <v>1363</v>
      </c>
      <c r="Q18" s="77" t="s">
        <v>1372</v>
      </c>
    </row>
    <row r="19" spans="1:17" ht="26.25" customHeight="1">
      <c r="A19" s="71" t="s">
        <v>13</v>
      </c>
      <c r="B19" s="72" t="s">
        <v>1209</v>
      </c>
      <c r="C19" s="73">
        <f t="shared" ref="C19:N19" si="15">SUM(C20:C45)</f>
        <v>1593256.5098619999</v>
      </c>
      <c r="D19" s="73">
        <f t="shared" si="15"/>
        <v>471247.2807699999</v>
      </c>
      <c r="E19" s="73">
        <f t="shared" si="15"/>
        <v>325432.52609199996</v>
      </c>
      <c r="F19" s="73">
        <f t="shared" si="15"/>
        <v>568091.98699999996</v>
      </c>
      <c r="G19" s="73">
        <f t="shared" si="15"/>
        <v>228159.565</v>
      </c>
      <c r="H19" s="73">
        <f t="shared" si="15"/>
        <v>325.15099999999984</v>
      </c>
      <c r="I19" s="73">
        <f t="shared" si="15"/>
        <v>642102.66803099995</v>
      </c>
      <c r="J19" s="73">
        <f t="shared" si="15"/>
        <v>199124.606374</v>
      </c>
      <c r="K19" s="73">
        <f t="shared" si="15"/>
        <v>207400.00765700001</v>
      </c>
      <c r="L19" s="73">
        <f t="shared" si="15"/>
        <v>199004.29399999999</v>
      </c>
      <c r="M19" s="73">
        <f t="shared" si="15"/>
        <v>36248.608999999997</v>
      </c>
      <c r="N19" s="73">
        <f t="shared" si="15"/>
        <v>325.15099999999984</v>
      </c>
      <c r="O19" s="86">
        <f t="shared" si="6"/>
        <v>40.301273778358251</v>
      </c>
      <c r="P19" s="73"/>
      <c r="Q19" s="78"/>
    </row>
    <row r="20" spans="1:17" ht="38.25">
      <c r="A20" s="75">
        <v>1</v>
      </c>
      <c r="B20" s="76" t="s">
        <v>8</v>
      </c>
      <c r="C20" s="74">
        <f t="shared" ref="C20:C45" si="16">SUM(D20:H20)</f>
        <v>472966.64798199997</v>
      </c>
      <c r="D20" s="74">
        <v>115503.08298199996</v>
      </c>
      <c r="E20" s="74">
        <v>129304</v>
      </c>
      <c r="F20" s="74"/>
      <c r="G20" s="74">
        <v>228159.565</v>
      </c>
      <c r="H20" s="74"/>
      <c r="I20" s="74">
        <f t="shared" ref="I20:I45" si="17">SUM(J20:N20)</f>
        <v>161053.35499999998</v>
      </c>
      <c r="J20" s="74">
        <v>61702.616000000002</v>
      </c>
      <c r="K20" s="74">
        <v>63102.13</v>
      </c>
      <c r="L20" s="74"/>
      <c r="M20" s="74">
        <v>36248.608999999997</v>
      </c>
      <c r="N20" s="74"/>
      <c r="O20" s="85">
        <f t="shared" si="6"/>
        <v>34.051736139781532</v>
      </c>
      <c r="P20" s="89" t="s">
        <v>1370</v>
      </c>
      <c r="Q20" s="77" t="s">
        <v>1372</v>
      </c>
    </row>
    <row r="21" spans="1:17" ht="38.25">
      <c r="A21" s="75">
        <v>2</v>
      </c>
      <c r="B21" s="76" t="s">
        <v>1210</v>
      </c>
      <c r="C21" s="74">
        <f t="shared" si="16"/>
        <v>116600.64916099999</v>
      </c>
      <c r="D21" s="74">
        <v>20315.498161000003</v>
      </c>
      <c r="E21" s="74">
        <v>95960</v>
      </c>
      <c r="F21" s="74"/>
      <c r="G21" s="74"/>
      <c r="H21" s="74">
        <v>325.15099999999984</v>
      </c>
      <c r="I21" s="74">
        <f t="shared" si="17"/>
        <v>108528.027273</v>
      </c>
      <c r="J21" s="74">
        <v>12242.876273000002</v>
      </c>
      <c r="K21" s="74">
        <v>95960</v>
      </c>
      <c r="L21" s="74"/>
      <c r="M21" s="74"/>
      <c r="N21" s="74">
        <v>325.15099999999984</v>
      </c>
      <c r="O21" s="85">
        <f t="shared" si="6"/>
        <v>93.076692157302261</v>
      </c>
      <c r="P21" s="74"/>
      <c r="Q21" s="77" t="s">
        <v>1372</v>
      </c>
    </row>
    <row r="22" spans="1:17" ht="38.25">
      <c r="A22" s="75">
        <v>3</v>
      </c>
      <c r="B22" s="76" t="s">
        <v>54</v>
      </c>
      <c r="C22" s="74">
        <f t="shared" si="16"/>
        <v>42724.342735999999</v>
      </c>
      <c r="D22" s="74">
        <v>42724.342735999999</v>
      </c>
      <c r="E22" s="74"/>
      <c r="F22" s="74"/>
      <c r="G22" s="74"/>
      <c r="H22" s="74"/>
      <c r="I22" s="74">
        <f t="shared" si="17"/>
        <v>32012.946875999998</v>
      </c>
      <c r="J22" s="74">
        <v>32012.946875999998</v>
      </c>
      <c r="K22" s="74"/>
      <c r="L22" s="74"/>
      <c r="M22" s="74"/>
      <c r="N22" s="74"/>
      <c r="O22" s="85">
        <f t="shared" si="6"/>
        <v>74.929056425309355</v>
      </c>
      <c r="P22" s="74"/>
      <c r="Q22" s="77" t="s">
        <v>1372</v>
      </c>
    </row>
    <row r="23" spans="1:17" ht="38.25">
      <c r="A23" s="75">
        <v>4</v>
      </c>
      <c r="B23" s="76" t="s">
        <v>1211</v>
      </c>
      <c r="C23" s="74">
        <f t="shared" si="16"/>
        <v>10000</v>
      </c>
      <c r="D23" s="74">
        <v>10000</v>
      </c>
      <c r="E23" s="74"/>
      <c r="F23" s="74"/>
      <c r="G23" s="74"/>
      <c r="H23" s="74"/>
      <c r="I23" s="74">
        <f t="shared" si="17"/>
        <v>627.81513399999994</v>
      </c>
      <c r="J23" s="74">
        <v>627.81513399999994</v>
      </c>
      <c r="K23" s="74"/>
      <c r="L23" s="74"/>
      <c r="M23" s="74"/>
      <c r="N23" s="74"/>
      <c r="O23" s="85">
        <f t="shared" si="6"/>
        <v>6.2781513399999991</v>
      </c>
      <c r="P23" s="88" t="s">
        <v>1368</v>
      </c>
      <c r="Q23" s="77" t="s">
        <v>1372</v>
      </c>
    </row>
    <row r="24" spans="1:17" ht="25.5">
      <c r="A24" s="75">
        <v>5</v>
      </c>
      <c r="B24" s="76" t="s">
        <v>1212</v>
      </c>
      <c r="C24" s="74">
        <f t="shared" si="16"/>
        <v>19284.556375</v>
      </c>
      <c r="D24" s="74">
        <v>18840</v>
      </c>
      <c r="E24" s="74">
        <v>444.55637500000012</v>
      </c>
      <c r="F24" s="74"/>
      <c r="G24" s="74"/>
      <c r="H24" s="74"/>
      <c r="I24" s="74">
        <f t="shared" si="17"/>
        <v>5326.3656929999997</v>
      </c>
      <c r="J24" s="74">
        <v>5326.3656929999997</v>
      </c>
      <c r="K24" s="74"/>
      <c r="L24" s="74"/>
      <c r="M24" s="74"/>
      <c r="N24" s="74"/>
      <c r="O24" s="85">
        <f t="shared" si="6"/>
        <v>27.619850772947842</v>
      </c>
      <c r="P24" s="89" t="s">
        <v>1373</v>
      </c>
      <c r="Q24" s="77" t="s">
        <v>1374</v>
      </c>
    </row>
    <row r="25" spans="1:17" ht="38.25">
      <c r="A25" s="75">
        <v>6</v>
      </c>
      <c r="B25" s="76" t="s">
        <v>70</v>
      </c>
      <c r="C25" s="74">
        <f t="shared" si="16"/>
        <v>38480.534</v>
      </c>
      <c r="D25" s="74"/>
      <c r="E25" s="74">
        <v>38480.534</v>
      </c>
      <c r="F25" s="74"/>
      <c r="G25" s="74"/>
      <c r="H25" s="74"/>
      <c r="I25" s="74">
        <f t="shared" si="17"/>
        <v>33827.868407000002</v>
      </c>
      <c r="J25" s="74"/>
      <c r="K25" s="74">
        <v>33827.868407000002</v>
      </c>
      <c r="L25" s="74"/>
      <c r="M25" s="74"/>
      <c r="N25" s="74"/>
      <c r="O25" s="85">
        <f t="shared" si="6"/>
        <v>87.909040989399998</v>
      </c>
      <c r="P25" s="74"/>
      <c r="Q25" s="77" t="s">
        <v>1372</v>
      </c>
    </row>
    <row r="26" spans="1:17" ht="71.25" customHeight="1">
      <c r="A26" s="75">
        <v>7</v>
      </c>
      <c r="B26" s="80" t="s">
        <v>1213</v>
      </c>
      <c r="C26" s="74">
        <f t="shared" si="16"/>
        <v>361189.26699999999</v>
      </c>
      <c r="D26" s="74">
        <v>44999.281999999999</v>
      </c>
      <c r="E26" s="74">
        <v>25000</v>
      </c>
      <c r="F26" s="74">
        <v>291189.98499999999</v>
      </c>
      <c r="G26" s="74"/>
      <c r="H26" s="74"/>
      <c r="I26" s="74">
        <f t="shared" si="17"/>
        <v>134842.04999999999</v>
      </c>
      <c r="J26" s="74">
        <v>12998.050000000001</v>
      </c>
      <c r="K26" s="74"/>
      <c r="L26" s="74">
        <v>121844</v>
      </c>
      <c r="M26" s="74"/>
      <c r="N26" s="74"/>
      <c r="O26" s="85">
        <f t="shared" si="6"/>
        <v>37.332795384531728</v>
      </c>
      <c r="P26" s="77" t="s">
        <v>1362</v>
      </c>
      <c r="Q26" s="77" t="s">
        <v>1372</v>
      </c>
    </row>
    <row r="27" spans="1:17" ht="38.25">
      <c r="A27" s="75">
        <v>8</v>
      </c>
      <c r="B27" s="76" t="s">
        <v>50</v>
      </c>
      <c r="C27" s="74">
        <f t="shared" si="16"/>
        <v>1640</v>
      </c>
      <c r="D27" s="74">
        <v>1640</v>
      </c>
      <c r="E27" s="74"/>
      <c r="F27" s="74"/>
      <c r="G27" s="74"/>
      <c r="H27" s="74"/>
      <c r="I27" s="74">
        <f t="shared" si="17"/>
        <v>592.25400000000002</v>
      </c>
      <c r="J27" s="74">
        <v>592.25400000000002</v>
      </c>
      <c r="K27" s="74"/>
      <c r="L27" s="74"/>
      <c r="M27" s="74"/>
      <c r="N27" s="74"/>
      <c r="O27" s="85">
        <f t="shared" si="6"/>
        <v>36.113048780487809</v>
      </c>
      <c r="P27" s="74"/>
      <c r="Q27" s="77" t="s">
        <v>1372</v>
      </c>
    </row>
    <row r="28" spans="1:17" ht="38.25">
      <c r="A28" s="75">
        <v>9</v>
      </c>
      <c r="B28" s="76" t="s">
        <v>43</v>
      </c>
      <c r="C28" s="74">
        <f t="shared" si="16"/>
        <v>82187.954888000007</v>
      </c>
      <c r="D28" s="74">
        <v>19790.954888</v>
      </c>
      <c r="E28" s="74"/>
      <c r="F28" s="74">
        <v>62397</v>
      </c>
      <c r="G28" s="74"/>
      <c r="H28" s="74"/>
      <c r="I28" s="74">
        <f t="shared" si="17"/>
        <v>39018.085984000005</v>
      </c>
      <c r="J28" s="74">
        <v>15355.085984000001</v>
      </c>
      <c r="K28" s="74"/>
      <c r="L28" s="79">
        <v>23663</v>
      </c>
      <c r="M28" s="74"/>
      <c r="N28" s="74"/>
      <c r="O28" s="85">
        <f t="shared" si="6"/>
        <v>47.474214484556917</v>
      </c>
      <c r="P28" s="74"/>
      <c r="Q28" s="77" t="s">
        <v>1372</v>
      </c>
    </row>
    <row r="29" spans="1:17" ht="38.25">
      <c r="A29" s="75">
        <v>10</v>
      </c>
      <c r="B29" s="76" t="s">
        <v>1214</v>
      </c>
      <c r="C29" s="74">
        <f t="shared" si="16"/>
        <v>5000</v>
      </c>
      <c r="D29" s="74"/>
      <c r="E29" s="74">
        <v>5000</v>
      </c>
      <c r="F29" s="74"/>
      <c r="G29" s="74"/>
      <c r="H29" s="74"/>
      <c r="I29" s="74">
        <f t="shared" si="17"/>
        <v>0</v>
      </c>
      <c r="J29" s="74"/>
      <c r="K29" s="74"/>
      <c r="L29" s="79"/>
      <c r="M29" s="74"/>
      <c r="N29" s="74"/>
      <c r="O29" s="85">
        <f t="shared" si="6"/>
        <v>0</v>
      </c>
      <c r="P29" s="77" t="s">
        <v>1273</v>
      </c>
      <c r="Q29" s="77" t="s">
        <v>1372</v>
      </c>
    </row>
    <row r="30" spans="1:17" ht="38.25">
      <c r="A30" s="75">
        <v>11</v>
      </c>
      <c r="B30" s="76" t="s">
        <v>1215</v>
      </c>
      <c r="C30" s="74">
        <f t="shared" si="16"/>
        <v>9080</v>
      </c>
      <c r="D30" s="74">
        <v>9080</v>
      </c>
      <c r="E30" s="74"/>
      <c r="F30" s="74"/>
      <c r="G30" s="74"/>
      <c r="H30" s="74"/>
      <c r="I30" s="74">
        <f t="shared" si="17"/>
        <v>5830.6939999999995</v>
      </c>
      <c r="J30" s="74">
        <v>5830.6939999999995</v>
      </c>
      <c r="K30" s="74"/>
      <c r="L30" s="79"/>
      <c r="M30" s="74"/>
      <c r="N30" s="74"/>
      <c r="O30" s="85">
        <f t="shared" si="6"/>
        <v>64.214691629955951</v>
      </c>
      <c r="P30" s="74"/>
      <c r="Q30" s="77" t="s">
        <v>1372</v>
      </c>
    </row>
    <row r="31" spans="1:17" ht="38.25">
      <c r="A31" s="75">
        <v>12</v>
      </c>
      <c r="B31" s="76" t="s">
        <v>14</v>
      </c>
      <c r="C31" s="74">
        <f t="shared" si="16"/>
        <v>69449.097716999997</v>
      </c>
      <c r="D31" s="74">
        <v>4520</v>
      </c>
      <c r="E31" s="74">
        <v>18269.097717000001</v>
      </c>
      <c r="F31" s="74">
        <v>46660</v>
      </c>
      <c r="G31" s="74"/>
      <c r="H31" s="74"/>
      <c r="I31" s="74">
        <f t="shared" si="17"/>
        <v>36657.139231000001</v>
      </c>
      <c r="J31" s="74">
        <v>2009.7599809999999</v>
      </c>
      <c r="K31" s="74">
        <v>12688.379250000002</v>
      </c>
      <c r="L31" s="79">
        <v>21959</v>
      </c>
      <c r="M31" s="74"/>
      <c r="N31" s="74"/>
      <c r="O31" s="85">
        <f t="shared" si="6"/>
        <v>52.782743672747436</v>
      </c>
      <c r="P31" s="77" t="s">
        <v>1361</v>
      </c>
      <c r="Q31" s="77" t="s">
        <v>1372</v>
      </c>
    </row>
    <row r="32" spans="1:17" ht="79.5" customHeight="1">
      <c r="A32" s="75">
        <v>13</v>
      </c>
      <c r="B32" s="76" t="s">
        <v>44</v>
      </c>
      <c r="C32" s="74">
        <f t="shared" si="16"/>
        <v>35657.926999999996</v>
      </c>
      <c r="D32" s="74">
        <v>16129.924999999999</v>
      </c>
      <c r="E32" s="74"/>
      <c r="F32" s="74">
        <v>19528.002</v>
      </c>
      <c r="G32" s="74"/>
      <c r="H32" s="74"/>
      <c r="I32" s="74">
        <f t="shared" si="17"/>
        <v>13293.297</v>
      </c>
      <c r="J32" s="74">
        <v>4706.8029999999999</v>
      </c>
      <c r="K32" s="74"/>
      <c r="L32" s="79">
        <v>8586.4940000000006</v>
      </c>
      <c r="M32" s="74"/>
      <c r="N32" s="74"/>
      <c r="O32" s="85">
        <f t="shared" si="6"/>
        <v>37.280061176859782</v>
      </c>
      <c r="P32" s="89" t="s">
        <v>1369</v>
      </c>
      <c r="Q32" s="77" t="s">
        <v>1372</v>
      </c>
    </row>
    <row r="33" spans="1:17" ht="38.25">
      <c r="A33" s="75">
        <v>14</v>
      </c>
      <c r="B33" s="76" t="s">
        <v>68</v>
      </c>
      <c r="C33" s="74">
        <f t="shared" si="16"/>
        <v>11150</v>
      </c>
      <c r="D33" s="74">
        <v>11150</v>
      </c>
      <c r="E33" s="74"/>
      <c r="F33" s="74"/>
      <c r="G33" s="74"/>
      <c r="H33" s="74"/>
      <c r="I33" s="74">
        <f t="shared" si="17"/>
        <v>9557.9140000000007</v>
      </c>
      <c r="J33" s="74">
        <v>9557.9140000000007</v>
      </c>
      <c r="K33" s="74"/>
      <c r="L33" s="79"/>
      <c r="M33" s="74"/>
      <c r="N33" s="74"/>
      <c r="O33" s="85">
        <f t="shared" si="6"/>
        <v>85.721201793721974</v>
      </c>
      <c r="P33" s="74"/>
      <c r="Q33" s="77" t="s">
        <v>1372</v>
      </c>
    </row>
    <row r="34" spans="1:17" ht="76.5">
      <c r="A34" s="75">
        <v>15</v>
      </c>
      <c r="B34" s="76" t="s">
        <v>22</v>
      </c>
      <c r="C34" s="74">
        <f t="shared" si="16"/>
        <v>84155.142044000007</v>
      </c>
      <c r="D34" s="74">
        <v>28326.142044</v>
      </c>
      <c r="E34" s="74"/>
      <c r="F34" s="74">
        <v>55829</v>
      </c>
      <c r="G34" s="74"/>
      <c r="H34" s="74"/>
      <c r="I34" s="74">
        <f t="shared" si="17"/>
        <v>6260.8181679999998</v>
      </c>
      <c r="J34" s="74">
        <v>6260.8181679999998</v>
      </c>
      <c r="K34" s="74"/>
      <c r="L34" s="79"/>
      <c r="M34" s="74"/>
      <c r="N34" s="74"/>
      <c r="O34" s="85">
        <f t="shared" si="6"/>
        <v>7.4396145213878535</v>
      </c>
      <c r="P34" s="77" t="s">
        <v>1365</v>
      </c>
      <c r="Q34" s="77" t="s">
        <v>1372</v>
      </c>
    </row>
    <row r="35" spans="1:17" ht="72" customHeight="1">
      <c r="A35" s="75">
        <v>16</v>
      </c>
      <c r="B35" s="76" t="s">
        <v>51</v>
      </c>
      <c r="C35" s="74">
        <f t="shared" si="16"/>
        <v>10000</v>
      </c>
      <c r="D35" s="74">
        <v>10000</v>
      </c>
      <c r="E35" s="74"/>
      <c r="F35" s="74"/>
      <c r="G35" s="74"/>
      <c r="H35" s="74"/>
      <c r="I35" s="74">
        <f t="shared" si="17"/>
        <v>1200.0906970000001</v>
      </c>
      <c r="J35" s="74">
        <v>1200.0906970000001</v>
      </c>
      <c r="K35" s="74"/>
      <c r="L35" s="79"/>
      <c r="M35" s="74"/>
      <c r="N35" s="74"/>
      <c r="O35" s="85">
        <f t="shared" si="6"/>
        <v>12.000906970000001</v>
      </c>
      <c r="P35" s="77" t="s">
        <v>1366</v>
      </c>
      <c r="Q35" s="77" t="s">
        <v>1372</v>
      </c>
    </row>
    <row r="36" spans="1:17" ht="42.75" customHeight="1">
      <c r="A36" s="75">
        <v>17</v>
      </c>
      <c r="B36" s="76" t="s">
        <v>1270</v>
      </c>
      <c r="C36" s="74">
        <f t="shared" si="16"/>
        <v>7974.3379999999888</v>
      </c>
      <c r="D36" s="74"/>
      <c r="E36" s="74">
        <v>7974.3379999999888</v>
      </c>
      <c r="F36" s="74"/>
      <c r="G36" s="74"/>
      <c r="H36" s="74"/>
      <c r="I36" s="74">
        <f t="shared" si="17"/>
        <v>1821.63</v>
      </c>
      <c r="J36" s="74"/>
      <c r="K36" s="74">
        <v>1821.63</v>
      </c>
      <c r="L36" s="79"/>
      <c r="M36" s="74"/>
      <c r="N36" s="74"/>
      <c r="O36" s="85">
        <f t="shared" si="6"/>
        <v>22.843651723817107</v>
      </c>
      <c r="P36" s="74"/>
      <c r="Q36" s="77" t="s">
        <v>1372</v>
      </c>
    </row>
    <row r="37" spans="1:17" ht="89.25">
      <c r="A37" s="75">
        <v>18</v>
      </c>
      <c r="B37" s="76" t="s">
        <v>42</v>
      </c>
      <c r="C37" s="74">
        <f t="shared" si="16"/>
        <v>55166.792379000006</v>
      </c>
      <c r="D37" s="74">
        <v>9154.7923790000023</v>
      </c>
      <c r="E37" s="74"/>
      <c r="F37" s="74">
        <v>46012</v>
      </c>
      <c r="G37" s="74"/>
      <c r="H37" s="74"/>
      <c r="I37" s="74">
        <f t="shared" si="17"/>
        <v>20391.288418</v>
      </c>
      <c r="J37" s="74">
        <v>1870.2884180000001</v>
      </c>
      <c r="K37" s="74"/>
      <c r="L37" s="79">
        <v>18521</v>
      </c>
      <c r="M37" s="74"/>
      <c r="N37" s="74"/>
      <c r="O37" s="85">
        <f t="shared" si="6"/>
        <v>36.96297634618724</v>
      </c>
      <c r="P37" s="77" t="s">
        <v>1360</v>
      </c>
      <c r="Q37" s="77" t="s">
        <v>1372</v>
      </c>
    </row>
    <row r="38" spans="1:17" ht="38.25">
      <c r="A38" s="75">
        <v>19</v>
      </c>
      <c r="B38" s="76" t="s">
        <v>1216</v>
      </c>
      <c r="C38" s="74">
        <f t="shared" si="16"/>
        <v>15620</v>
      </c>
      <c r="D38" s="74">
        <v>15620</v>
      </c>
      <c r="E38" s="74"/>
      <c r="F38" s="74"/>
      <c r="G38" s="74"/>
      <c r="H38" s="74"/>
      <c r="I38" s="74">
        <f t="shared" si="17"/>
        <v>12967.627829999999</v>
      </c>
      <c r="J38" s="74">
        <v>12967.627829999999</v>
      </c>
      <c r="K38" s="74"/>
      <c r="L38" s="79"/>
      <c r="M38" s="74"/>
      <c r="N38" s="74"/>
      <c r="O38" s="85">
        <f t="shared" si="6"/>
        <v>83.019384314980798</v>
      </c>
      <c r="P38" s="74"/>
      <c r="Q38" s="77" t="s">
        <v>1372</v>
      </c>
    </row>
    <row r="39" spans="1:17" ht="38.25">
      <c r="A39" s="75">
        <v>20</v>
      </c>
      <c r="B39" s="76" t="s">
        <v>55</v>
      </c>
      <c r="C39" s="74">
        <f t="shared" si="16"/>
        <v>18050</v>
      </c>
      <c r="D39" s="74">
        <v>18050</v>
      </c>
      <c r="E39" s="74"/>
      <c r="F39" s="74"/>
      <c r="G39" s="74"/>
      <c r="H39" s="74"/>
      <c r="I39" s="74">
        <f t="shared" si="17"/>
        <v>11659.84397</v>
      </c>
      <c r="J39" s="74">
        <v>11659.84397</v>
      </c>
      <c r="K39" s="74"/>
      <c r="L39" s="74"/>
      <c r="M39" s="74"/>
      <c r="N39" s="74"/>
      <c r="O39" s="85">
        <f t="shared" si="6"/>
        <v>64.597473518005543</v>
      </c>
      <c r="P39" s="74"/>
      <c r="Q39" s="77" t="s">
        <v>1372</v>
      </c>
    </row>
    <row r="40" spans="1:17" ht="38.25">
      <c r="A40" s="75">
        <v>21</v>
      </c>
      <c r="B40" s="76" t="s">
        <v>1272</v>
      </c>
      <c r="C40" s="74">
        <f t="shared" si="16"/>
        <v>259.42707999999993</v>
      </c>
      <c r="D40" s="74">
        <v>259.42707999999993</v>
      </c>
      <c r="E40" s="74"/>
      <c r="F40" s="74"/>
      <c r="G40" s="74"/>
      <c r="H40" s="74"/>
      <c r="I40" s="74">
        <f t="shared" si="17"/>
        <v>25.413</v>
      </c>
      <c r="J40" s="74">
        <v>25.413</v>
      </c>
      <c r="K40" s="74"/>
      <c r="L40" s="74"/>
      <c r="M40" s="74"/>
      <c r="N40" s="74"/>
      <c r="O40" s="85">
        <f t="shared" si="6"/>
        <v>9.7958162270492384</v>
      </c>
      <c r="P40" s="74"/>
      <c r="Q40" s="77" t="s">
        <v>1372</v>
      </c>
    </row>
    <row r="41" spans="1:17" ht="38.25">
      <c r="A41" s="75">
        <v>22</v>
      </c>
      <c r="B41" s="70" t="s">
        <v>71</v>
      </c>
      <c r="C41" s="74">
        <f t="shared" si="16"/>
        <v>5000</v>
      </c>
      <c r="D41" s="74"/>
      <c r="E41" s="74">
        <v>5000</v>
      </c>
      <c r="F41" s="74"/>
      <c r="G41" s="74"/>
      <c r="H41" s="74"/>
      <c r="I41" s="74">
        <f t="shared" si="17"/>
        <v>0</v>
      </c>
      <c r="J41" s="74"/>
      <c r="K41" s="74"/>
      <c r="L41" s="74"/>
      <c r="M41" s="74"/>
      <c r="N41" s="74"/>
      <c r="O41" s="85">
        <f t="shared" si="6"/>
        <v>0</v>
      </c>
      <c r="P41" s="77" t="s">
        <v>1273</v>
      </c>
      <c r="Q41" s="77" t="s">
        <v>1372</v>
      </c>
    </row>
    <row r="42" spans="1:17" ht="38.25">
      <c r="A42" s="75">
        <v>23</v>
      </c>
      <c r="B42" s="80" t="s">
        <v>69</v>
      </c>
      <c r="C42" s="74">
        <f t="shared" si="16"/>
        <v>1500</v>
      </c>
      <c r="D42" s="74">
        <v>1500</v>
      </c>
      <c r="E42" s="74"/>
      <c r="F42" s="74"/>
      <c r="G42" s="74"/>
      <c r="H42" s="74"/>
      <c r="I42" s="74">
        <f t="shared" si="17"/>
        <v>431.52499999999998</v>
      </c>
      <c r="J42" s="74">
        <v>431.52499999999998</v>
      </c>
      <c r="K42" s="74"/>
      <c r="L42" s="74"/>
      <c r="M42" s="74"/>
      <c r="N42" s="74"/>
      <c r="O42" s="85">
        <f t="shared" si="6"/>
        <v>28.768333333333331</v>
      </c>
      <c r="P42" s="74"/>
      <c r="Q42" s="77" t="s">
        <v>1372</v>
      </c>
    </row>
    <row r="43" spans="1:17" ht="51">
      <c r="A43" s="75">
        <v>24</v>
      </c>
      <c r="B43" s="80" t="s">
        <v>64</v>
      </c>
      <c r="C43" s="74">
        <f t="shared" si="16"/>
        <v>49063.3675</v>
      </c>
      <c r="D43" s="74">
        <v>2587.3675000000003</v>
      </c>
      <c r="E43" s="74"/>
      <c r="F43" s="74">
        <v>46476</v>
      </c>
      <c r="G43" s="74"/>
      <c r="H43" s="74"/>
      <c r="I43" s="74">
        <f t="shared" si="17"/>
        <v>4430.8</v>
      </c>
      <c r="J43" s="74"/>
      <c r="K43" s="74"/>
      <c r="L43" s="74">
        <v>4430.8</v>
      </c>
      <c r="M43" s="74"/>
      <c r="N43" s="74"/>
      <c r="O43" s="85">
        <f t="shared" si="6"/>
        <v>9.0307702584825638</v>
      </c>
      <c r="P43" s="77" t="s">
        <v>1359</v>
      </c>
      <c r="Q43" s="77" t="s">
        <v>1372</v>
      </c>
    </row>
    <row r="44" spans="1:17" ht="38.25">
      <c r="A44" s="75">
        <v>25</v>
      </c>
      <c r="B44" s="80" t="s">
        <v>48</v>
      </c>
      <c r="C44" s="74">
        <f t="shared" si="16"/>
        <v>65056.466</v>
      </c>
      <c r="D44" s="74">
        <v>65056.466</v>
      </c>
      <c r="E44" s="74"/>
      <c r="F44" s="74"/>
      <c r="G44" s="74"/>
      <c r="H44" s="74"/>
      <c r="I44" s="74">
        <f t="shared" si="17"/>
        <v>0</v>
      </c>
      <c r="J44" s="74"/>
      <c r="K44" s="74"/>
      <c r="L44" s="74"/>
      <c r="M44" s="74"/>
      <c r="N44" s="74"/>
      <c r="O44" s="85">
        <f t="shared" si="6"/>
        <v>0</v>
      </c>
      <c r="P44" s="77" t="s">
        <v>1367</v>
      </c>
      <c r="Q44" s="77" t="s">
        <v>1372</v>
      </c>
    </row>
    <row r="45" spans="1:17" ht="40.5" customHeight="1">
      <c r="A45" s="81">
        <v>26</v>
      </c>
      <c r="B45" s="82" t="s">
        <v>53</v>
      </c>
      <c r="C45" s="83">
        <f t="shared" si="16"/>
        <v>6000</v>
      </c>
      <c r="D45" s="83">
        <v>6000</v>
      </c>
      <c r="E45" s="83"/>
      <c r="F45" s="83"/>
      <c r="G45" s="83"/>
      <c r="H45" s="83"/>
      <c r="I45" s="83">
        <f t="shared" si="17"/>
        <v>1745.81835</v>
      </c>
      <c r="J45" s="83">
        <v>1745.81835</v>
      </c>
      <c r="K45" s="83"/>
      <c r="L45" s="83"/>
      <c r="M45" s="83"/>
      <c r="N45" s="83"/>
      <c r="O45" s="87">
        <f t="shared" si="6"/>
        <v>29.0969725</v>
      </c>
      <c r="P45" s="83"/>
      <c r="Q45" s="91" t="s">
        <v>1372</v>
      </c>
    </row>
    <row r="47" spans="1:17">
      <c r="A47" s="69" t="s">
        <v>1358</v>
      </c>
      <c r="B47" s="69"/>
    </row>
    <row r="48" spans="1:17" ht="25.5" customHeight="1">
      <c r="A48" s="69"/>
      <c r="B48" s="69" t="s">
        <v>1275</v>
      </c>
    </row>
    <row r="49" spans="4:4">
      <c r="D49" s="1"/>
    </row>
  </sheetData>
  <mergeCells count="11">
    <mergeCell ref="Q4:Q6"/>
    <mergeCell ref="P3:Q3"/>
    <mergeCell ref="A1:Q1"/>
    <mergeCell ref="A4:A6"/>
    <mergeCell ref="B4:B6"/>
    <mergeCell ref="C4:H4"/>
    <mergeCell ref="P4:P6"/>
    <mergeCell ref="C5:H5"/>
    <mergeCell ref="I4:N4"/>
    <mergeCell ref="I5:N5"/>
    <mergeCell ref="O4:O6"/>
  </mergeCells>
  <pageMargins left="0.59055118110236227" right="0.39370078740157483" top="0.59055118110236227" bottom="0.59055118110236227" header="0.31496062992125984" footer="0.31496062992125984"/>
  <pageSetup paperSize="9" scale="74" fitToHeight="0"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55"/>
  <sheetViews>
    <sheetView workbookViewId="0">
      <selection activeCell="F20" sqref="F20"/>
    </sheetView>
  </sheetViews>
  <sheetFormatPr defaultRowHeight="15"/>
  <sheetData>
    <row r="6" spans="1:14">
      <c r="A6" s="49" t="s">
        <v>1217</v>
      </c>
      <c r="B6" s="50"/>
      <c r="C6" s="50"/>
      <c r="D6" s="50"/>
      <c r="E6" s="50"/>
      <c r="F6" s="50"/>
      <c r="G6" s="50"/>
      <c r="H6" s="50"/>
      <c r="I6" s="50"/>
      <c r="J6" s="50"/>
      <c r="K6" s="50"/>
      <c r="L6" s="50"/>
      <c r="M6" s="50"/>
      <c r="N6" s="50"/>
    </row>
    <row r="7" spans="1:14">
      <c r="A7" s="51" t="s">
        <v>61</v>
      </c>
      <c r="B7" s="509" t="s">
        <v>1218</v>
      </c>
      <c r="C7" s="509"/>
      <c r="D7" s="52"/>
      <c r="E7" s="510" t="s">
        <v>1219</v>
      </c>
      <c r="F7" s="510"/>
      <c r="G7" s="513" t="s">
        <v>1220</v>
      </c>
      <c r="H7" s="513"/>
      <c r="I7" s="514" t="s">
        <v>1221</v>
      </c>
      <c r="J7" s="514"/>
      <c r="K7" s="515" t="s">
        <v>1222</v>
      </c>
      <c r="L7" s="515"/>
      <c r="M7" s="514" t="s">
        <v>1223</v>
      </c>
      <c r="N7" s="514"/>
    </row>
    <row r="8" spans="1:14">
      <c r="A8" s="53"/>
      <c r="B8" s="54" t="s">
        <v>1224</v>
      </c>
      <c r="C8" s="54" t="s">
        <v>1225</v>
      </c>
      <c r="D8" s="54" t="s">
        <v>1226</v>
      </c>
      <c r="E8" s="54" t="s">
        <v>1224</v>
      </c>
      <c r="F8" s="54" t="s">
        <v>1225</v>
      </c>
      <c r="G8" s="54" t="s">
        <v>1224</v>
      </c>
      <c r="H8" s="54" t="s">
        <v>1225</v>
      </c>
      <c r="I8" s="54" t="s">
        <v>1224</v>
      </c>
      <c r="J8" s="54" t="s">
        <v>1225</v>
      </c>
      <c r="K8" s="54" t="s">
        <v>1224</v>
      </c>
      <c r="L8" s="54" t="s">
        <v>1225</v>
      </c>
      <c r="M8" s="54" t="str">
        <f>K8</f>
        <v>CDT</v>
      </c>
      <c r="N8" s="55" t="s">
        <v>1225</v>
      </c>
    </row>
    <row r="9" spans="1:14">
      <c r="A9" s="53"/>
      <c r="B9" s="56" t="s">
        <v>1227</v>
      </c>
      <c r="C9" s="57" t="s">
        <v>62</v>
      </c>
      <c r="D9" s="57" t="s">
        <v>1228</v>
      </c>
      <c r="E9" s="58" t="str">
        <f>B9</f>
        <v>ktu</v>
      </c>
      <c r="F9" s="57" t="s">
        <v>66</v>
      </c>
      <c r="G9" s="58" t="str">
        <f>E9</f>
        <v>ktu</v>
      </c>
      <c r="H9" s="57" t="s">
        <v>67</v>
      </c>
      <c r="I9" s="58" t="str">
        <f>G9</f>
        <v>ktu</v>
      </c>
      <c r="J9" s="57" t="s">
        <v>1229</v>
      </c>
      <c r="K9" s="58" t="str">
        <f>I9</f>
        <v>ktu</v>
      </c>
      <c r="L9" s="57" t="s">
        <v>1230</v>
      </c>
      <c r="M9" s="59" t="str">
        <f>K9</f>
        <v>ktu</v>
      </c>
      <c r="N9" s="60" t="s">
        <v>1231</v>
      </c>
    </row>
    <row r="10" spans="1:14">
      <c r="A10" s="53"/>
      <c r="B10" s="61"/>
      <c r="C10" s="61"/>
      <c r="D10" s="61"/>
      <c r="E10" s="62"/>
      <c r="F10" s="62"/>
      <c r="G10" s="62"/>
      <c r="H10" s="62"/>
      <c r="I10" s="61"/>
      <c r="J10" s="61"/>
      <c r="K10" s="62"/>
      <c r="L10" s="62"/>
      <c r="M10" s="63"/>
      <c r="N10" s="63"/>
    </row>
    <row r="11" spans="1:14">
      <c r="A11" s="53"/>
      <c r="B11" s="61"/>
      <c r="C11" s="61"/>
      <c r="D11" s="61"/>
      <c r="E11" s="62"/>
      <c r="F11" s="62"/>
      <c r="G11" s="62"/>
      <c r="H11" s="62"/>
      <c r="I11" s="61"/>
      <c r="J11" s="61"/>
      <c r="K11" s="62"/>
      <c r="L11" s="62"/>
      <c r="M11" s="63"/>
      <c r="N11" s="63"/>
    </row>
    <row r="12" spans="1:14">
      <c r="A12" s="51" t="s">
        <v>28</v>
      </c>
      <c r="B12" s="509" t="s">
        <v>1218</v>
      </c>
      <c r="C12" s="509"/>
      <c r="D12" s="52"/>
      <c r="E12" s="510" t="s">
        <v>1219</v>
      </c>
      <c r="F12" s="510"/>
      <c r="G12" s="513" t="s">
        <v>1220</v>
      </c>
      <c r="H12" s="513"/>
      <c r="I12" s="514" t="s">
        <v>1221</v>
      </c>
      <c r="J12" s="514"/>
      <c r="K12" s="515" t="s">
        <v>1222</v>
      </c>
      <c r="L12" s="515"/>
      <c r="M12" s="514" t="s">
        <v>1223</v>
      </c>
      <c r="N12" s="514"/>
    </row>
    <row r="13" spans="1:14">
      <c r="A13" s="53"/>
      <c r="B13" s="54" t="s">
        <v>1224</v>
      </c>
      <c r="C13" s="54" t="s">
        <v>1225</v>
      </c>
      <c r="D13" s="54" t="s">
        <v>1226</v>
      </c>
      <c r="E13" s="54" t="s">
        <v>1224</v>
      </c>
      <c r="F13" s="54" t="s">
        <v>1225</v>
      </c>
      <c r="G13" s="54" t="s">
        <v>1224</v>
      </c>
      <c r="H13" s="54" t="s">
        <v>1225</v>
      </c>
      <c r="I13" s="54" t="s">
        <v>1224</v>
      </c>
      <c r="J13" s="54" t="s">
        <v>1225</v>
      </c>
      <c r="K13" s="54" t="s">
        <v>1224</v>
      </c>
      <c r="L13" s="54" t="s">
        <v>1225</v>
      </c>
      <c r="M13" s="54" t="str">
        <f>K13</f>
        <v>CDT</v>
      </c>
      <c r="N13" s="55" t="s">
        <v>1225</v>
      </c>
    </row>
    <row r="14" spans="1:14">
      <c r="A14" s="53"/>
      <c r="B14" s="56" t="s">
        <v>1232</v>
      </c>
      <c r="C14" s="57" t="s">
        <v>62</v>
      </c>
      <c r="D14" s="57" t="s">
        <v>1228</v>
      </c>
      <c r="E14" s="58" t="str">
        <f>B14</f>
        <v>dha</v>
      </c>
      <c r="F14" s="57" t="s">
        <v>66</v>
      </c>
      <c r="G14" s="58" t="str">
        <f>E14</f>
        <v>dha</v>
      </c>
      <c r="H14" s="57" t="s">
        <v>67</v>
      </c>
      <c r="I14" s="58" t="str">
        <f>G14</f>
        <v>dha</v>
      </c>
      <c r="J14" s="57" t="s">
        <v>1229</v>
      </c>
      <c r="K14" s="58" t="str">
        <f>I14</f>
        <v>dha</v>
      </c>
      <c r="L14" s="57" t="s">
        <v>1230</v>
      </c>
      <c r="M14" s="59" t="str">
        <f>K14</f>
        <v>dha</v>
      </c>
      <c r="N14" s="60" t="s">
        <v>1231</v>
      </c>
    </row>
    <row r="15" spans="1:14">
      <c r="A15" s="53"/>
      <c r="B15" s="61"/>
      <c r="C15" s="61"/>
      <c r="D15" s="61"/>
      <c r="E15" s="62"/>
      <c r="F15" s="62"/>
      <c r="G15" s="62"/>
      <c r="H15" s="62"/>
      <c r="I15" s="61"/>
      <c r="J15" s="61"/>
      <c r="K15" s="62"/>
      <c r="L15" s="62"/>
      <c r="M15" s="63"/>
      <c r="N15" s="63"/>
    </row>
    <row r="16" spans="1:14">
      <c r="A16" s="53"/>
      <c r="B16" s="61"/>
      <c r="C16" s="61"/>
      <c r="D16" s="61"/>
      <c r="E16" s="62"/>
      <c r="F16" s="62"/>
      <c r="G16" s="62"/>
      <c r="H16" s="62"/>
      <c r="I16" s="61"/>
      <c r="J16" s="61"/>
      <c r="K16" s="62"/>
      <c r="L16" s="62"/>
      <c r="M16" s="63"/>
      <c r="N16" s="63"/>
    </row>
    <row r="17" spans="1:14">
      <c r="A17" s="51" t="s">
        <v>1233</v>
      </c>
      <c r="B17" s="509" t="s">
        <v>1218</v>
      </c>
      <c r="C17" s="509"/>
      <c r="D17" s="52"/>
      <c r="E17" s="510" t="s">
        <v>1219</v>
      </c>
      <c r="F17" s="510"/>
      <c r="G17" s="513" t="s">
        <v>1220</v>
      </c>
      <c r="H17" s="513"/>
      <c r="I17" s="514" t="s">
        <v>1221</v>
      </c>
      <c r="J17" s="514"/>
      <c r="K17" s="515" t="s">
        <v>1222</v>
      </c>
      <c r="L17" s="515"/>
      <c r="M17" s="514" t="s">
        <v>1223</v>
      </c>
      <c r="N17" s="514"/>
    </row>
    <row r="18" spans="1:14">
      <c r="A18" s="53"/>
      <c r="B18" s="54" t="s">
        <v>1224</v>
      </c>
      <c r="C18" s="54" t="s">
        <v>1225</v>
      </c>
      <c r="D18" s="54" t="s">
        <v>1226</v>
      </c>
      <c r="E18" s="54" t="s">
        <v>1224</v>
      </c>
      <c r="F18" s="54" t="s">
        <v>1225</v>
      </c>
      <c r="G18" s="54" t="s">
        <v>1224</v>
      </c>
      <c r="H18" s="54" t="s">
        <v>1225</v>
      </c>
      <c r="I18" s="54" t="s">
        <v>1224</v>
      </c>
      <c r="J18" s="54" t="s">
        <v>1225</v>
      </c>
      <c r="K18" s="54" t="s">
        <v>1224</v>
      </c>
      <c r="L18" s="54" t="s">
        <v>1225</v>
      </c>
      <c r="M18" s="54" t="str">
        <f>K18</f>
        <v>CDT</v>
      </c>
      <c r="N18" s="55" t="s">
        <v>1225</v>
      </c>
    </row>
    <row r="19" spans="1:14">
      <c r="A19" s="53"/>
      <c r="B19" s="56" t="s">
        <v>1234</v>
      </c>
      <c r="C19" s="57" t="s">
        <v>62</v>
      </c>
      <c r="D19" s="57" t="s">
        <v>1228</v>
      </c>
      <c r="E19" s="58" t="str">
        <f>B19</f>
        <v>dto</v>
      </c>
      <c r="F19" s="57" t="s">
        <v>66</v>
      </c>
      <c r="G19" s="58" t="str">
        <f>E19</f>
        <v>dto</v>
      </c>
      <c r="H19" s="57" t="s">
        <v>67</v>
      </c>
      <c r="I19" s="58" t="str">
        <f>G19</f>
        <v>dto</v>
      </c>
      <c r="J19" s="57" t="s">
        <v>1229</v>
      </c>
      <c r="K19" s="58" t="str">
        <f>I19</f>
        <v>dto</v>
      </c>
      <c r="L19" s="57" t="s">
        <v>1230</v>
      </c>
      <c r="M19" s="59" t="str">
        <f>K19</f>
        <v>dto</v>
      </c>
      <c r="N19" s="60" t="s">
        <v>1231</v>
      </c>
    </row>
    <row r="20" spans="1:14">
      <c r="A20" s="53"/>
      <c r="B20" s="61"/>
      <c r="C20" s="61"/>
      <c r="D20" s="61"/>
      <c r="E20" s="62"/>
      <c r="F20" s="62"/>
      <c r="G20" s="62"/>
      <c r="H20" s="62"/>
      <c r="I20" s="61"/>
      <c r="J20" s="61"/>
      <c r="K20" s="62"/>
      <c r="L20" s="62"/>
      <c r="M20" s="63"/>
      <c r="N20" s="63"/>
    </row>
    <row r="21" spans="1:14">
      <c r="A21" s="53"/>
      <c r="B21" s="61"/>
      <c r="C21" s="61"/>
      <c r="D21" s="61"/>
      <c r="E21" s="62"/>
      <c r="F21" s="62"/>
      <c r="G21" s="62"/>
      <c r="H21" s="62"/>
      <c r="I21" s="61"/>
      <c r="J21" s="61"/>
      <c r="K21" s="62"/>
      <c r="L21" s="62"/>
      <c r="M21" s="63"/>
      <c r="N21" s="63"/>
    </row>
    <row r="22" spans="1:14">
      <c r="A22" s="51" t="s">
        <v>33</v>
      </c>
      <c r="B22" s="509" t="s">
        <v>1218</v>
      </c>
      <c r="C22" s="509"/>
      <c r="D22" s="52"/>
      <c r="E22" s="510" t="s">
        <v>1219</v>
      </c>
      <c r="F22" s="510"/>
      <c r="G22" s="513" t="s">
        <v>1220</v>
      </c>
      <c r="H22" s="513"/>
      <c r="I22" s="514" t="s">
        <v>1221</v>
      </c>
      <c r="J22" s="514"/>
      <c r="K22" s="515" t="s">
        <v>1222</v>
      </c>
      <c r="L22" s="515"/>
      <c r="M22" s="514" t="s">
        <v>1223</v>
      </c>
      <c r="N22" s="514"/>
    </row>
    <row r="23" spans="1:14">
      <c r="A23" s="53"/>
      <c r="B23" s="54" t="s">
        <v>1224</v>
      </c>
      <c r="C23" s="54" t="s">
        <v>1225</v>
      </c>
      <c r="D23" s="54" t="s">
        <v>1226</v>
      </c>
      <c r="E23" s="54" t="s">
        <v>1224</v>
      </c>
      <c r="F23" s="54" t="s">
        <v>1225</v>
      </c>
      <c r="G23" s="54" t="s">
        <v>1224</v>
      </c>
      <c r="H23" s="54" t="s">
        <v>1225</v>
      </c>
      <c r="I23" s="54" t="s">
        <v>1224</v>
      </c>
      <c r="J23" s="54" t="s">
        <v>1225</v>
      </c>
      <c r="K23" s="54" t="s">
        <v>1224</v>
      </c>
      <c r="L23" s="54" t="s">
        <v>1225</v>
      </c>
      <c r="M23" s="54" t="str">
        <f>K23</f>
        <v>CDT</v>
      </c>
      <c r="N23" s="55" t="s">
        <v>1225</v>
      </c>
    </row>
    <row r="24" spans="1:14">
      <c r="A24" s="53"/>
      <c r="B24" s="56" t="s">
        <v>1235</v>
      </c>
      <c r="C24" s="57" t="s">
        <v>62</v>
      </c>
      <c r="D24" s="57" t="s">
        <v>1228</v>
      </c>
      <c r="E24" s="58" t="str">
        <f>B24</f>
        <v>tmr</v>
      </c>
      <c r="F24" s="57" t="s">
        <v>66</v>
      </c>
      <c r="G24" s="58" t="str">
        <f>E24</f>
        <v>tmr</v>
      </c>
      <c r="H24" s="57" t="s">
        <v>67</v>
      </c>
      <c r="I24" s="58" t="str">
        <f>G24</f>
        <v>tmr</v>
      </c>
      <c r="J24" s="57" t="s">
        <v>1229</v>
      </c>
      <c r="K24" s="58" t="str">
        <f>I24</f>
        <v>tmr</v>
      </c>
      <c r="L24" s="57" t="s">
        <v>1230</v>
      </c>
      <c r="M24" s="59" t="str">
        <f>K24</f>
        <v>tmr</v>
      </c>
      <c r="N24" s="60" t="s">
        <v>1231</v>
      </c>
    </row>
    <row r="25" spans="1:14">
      <c r="A25" s="53"/>
      <c r="B25" s="61"/>
      <c r="C25" s="61"/>
      <c r="D25" s="61"/>
      <c r="E25" s="62"/>
      <c r="F25" s="62"/>
      <c r="G25" s="62"/>
      <c r="H25" s="62"/>
      <c r="I25" s="61"/>
      <c r="J25" s="61"/>
      <c r="K25" s="62"/>
      <c r="L25" s="62"/>
      <c r="M25" s="63"/>
      <c r="N25" s="63"/>
    </row>
    <row r="26" spans="1:14">
      <c r="A26" s="53"/>
      <c r="B26" s="61"/>
      <c r="C26" s="61"/>
      <c r="D26" s="61"/>
      <c r="E26" s="62"/>
      <c r="F26" s="62"/>
      <c r="G26" s="62"/>
      <c r="H26" s="62"/>
      <c r="I26" s="61"/>
      <c r="J26" s="61"/>
      <c r="K26" s="62"/>
      <c r="L26" s="62"/>
      <c r="M26" s="63"/>
      <c r="N26" s="63"/>
    </row>
    <row r="27" spans="1:14">
      <c r="A27" s="51" t="s">
        <v>1236</v>
      </c>
      <c r="B27" s="509" t="s">
        <v>1218</v>
      </c>
      <c r="C27" s="509"/>
      <c r="D27" s="52"/>
      <c r="E27" s="510" t="s">
        <v>1219</v>
      </c>
      <c r="F27" s="510"/>
      <c r="G27" s="513" t="s">
        <v>1220</v>
      </c>
      <c r="H27" s="513"/>
      <c r="I27" s="514" t="s">
        <v>1221</v>
      </c>
      <c r="J27" s="514"/>
      <c r="K27" s="515" t="s">
        <v>1222</v>
      </c>
      <c r="L27" s="515"/>
      <c r="M27" s="514" t="s">
        <v>1223</v>
      </c>
      <c r="N27" s="514"/>
    </row>
    <row r="28" spans="1:14">
      <c r="A28" s="53"/>
      <c r="B28" s="54" t="s">
        <v>1224</v>
      </c>
      <c r="C28" s="54" t="s">
        <v>1225</v>
      </c>
      <c r="D28" s="54" t="s">
        <v>1226</v>
      </c>
      <c r="E28" s="54" t="s">
        <v>1224</v>
      </c>
      <c r="F28" s="54" t="s">
        <v>1225</v>
      </c>
      <c r="G28" s="54" t="s">
        <v>1224</v>
      </c>
      <c r="H28" s="54" t="s">
        <v>1225</v>
      </c>
      <c r="I28" s="54" t="s">
        <v>1224</v>
      </c>
      <c r="J28" s="54" t="s">
        <v>1225</v>
      </c>
      <c r="K28" s="54" t="s">
        <v>1224</v>
      </c>
      <c r="L28" s="54" t="s">
        <v>1225</v>
      </c>
      <c r="M28" s="54" t="str">
        <f>K28</f>
        <v>CDT</v>
      </c>
      <c r="N28" s="55" t="s">
        <v>1225</v>
      </c>
    </row>
    <row r="29" spans="1:14">
      <c r="A29" s="53"/>
      <c r="B29" s="56" t="s">
        <v>1237</v>
      </c>
      <c r="C29" s="57" t="s">
        <v>62</v>
      </c>
      <c r="D29" s="57" t="s">
        <v>1228</v>
      </c>
      <c r="E29" s="58" t="str">
        <f>B29</f>
        <v>nho</v>
      </c>
      <c r="F29" s="57" t="s">
        <v>66</v>
      </c>
      <c r="G29" s="58" t="str">
        <f>E29</f>
        <v>nho</v>
      </c>
      <c r="H29" s="57" t="s">
        <v>67</v>
      </c>
      <c r="I29" s="58" t="str">
        <f>G29</f>
        <v>nho</v>
      </c>
      <c r="J29" s="57" t="s">
        <v>1229</v>
      </c>
      <c r="K29" s="58" t="str">
        <f>I29</f>
        <v>nho</v>
      </c>
      <c r="L29" s="57" t="s">
        <v>1230</v>
      </c>
      <c r="M29" s="59" t="str">
        <f>K29</f>
        <v>nho</v>
      </c>
      <c r="N29" s="60" t="s">
        <v>1231</v>
      </c>
    </row>
    <row r="30" spans="1:14">
      <c r="A30" s="53"/>
      <c r="B30" s="61"/>
      <c r="C30" s="61"/>
      <c r="D30" s="61"/>
      <c r="E30" s="62"/>
      <c r="F30" s="62"/>
      <c r="G30" s="62"/>
      <c r="H30" s="62"/>
      <c r="I30" s="61"/>
      <c r="J30" s="61"/>
      <c r="K30" s="62"/>
      <c r="L30" s="62"/>
      <c r="M30" s="63"/>
      <c r="N30" s="63"/>
    </row>
    <row r="31" spans="1:14">
      <c r="A31" s="53"/>
      <c r="B31" s="61"/>
      <c r="C31" s="61"/>
      <c r="D31" s="61"/>
      <c r="E31" s="62"/>
      <c r="F31" s="62"/>
      <c r="G31" s="62"/>
      <c r="H31" s="62"/>
      <c r="I31" s="61"/>
      <c r="J31" s="61"/>
      <c r="K31" s="62"/>
      <c r="L31" s="62"/>
      <c r="M31" s="63"/>
      <c r="N31" s="63"/>
    </row>
    <row r="32" spans="1:14">
      <c r="A32" s="51" t="s">
        <v>36</v>
      </c>
      <c r="B32" s="509" t="s">
        <v>1218</v>
      </c>
      <c r="C32" s="509"/>
      <c r="D32" s="52"/>
      <c r="E32" s="510" t="s">
        <v>1219</v>
      </c>
      <c r="F32" s="510"/>
      <c r="G32" s="513" t="s">
        <v>1220</v>
      </c>
      <c r="H32" s="513"/>
      <c r="I32" s="514" t="s">
        <v>1221</v>
      </c>
      <c r="J32" s="514"/>
      <c r="K32" s="515" t="s">
        <v>1222</v>
      </c>
      <c r="L32" s="515"/>
      <c r="M32" s="514" t="s">
        <v>1223</v>
      </c>
      <c r="N32" s="514"/>
    </row>
    <row r="33" spans="1:14">
      <c r="A33" s="53"/>
      <c r="B33" s="54" t="s">
        <v>1224</v>
      </c>
      <c r="C33" s="54" t="s">
        <v>1225</v>
      </c>
      <c r="D33" s="54" t="s">
        <v>1226</v>
      </c>
      <c r="E33" s="54" t="s">
        <v>1224</v>
      </c>
      <c r="F33" s="54" t="s">
        <v>1225</v>
      </c>
      <c r="G33" s="54" t="s">
        <v>1224</v>
      </c>
      <c r="H33" s="54" t="s">
        <v>1225</v>
      </c>
      <c r="I33" s="54" t="s">
        <v>1224</v>
      </c>
      <c r="J33" s="54" t="s">
        <v>1225</v>
      </c>
      <c r="K33" s="54" t="s">
        <v>1224</v>
      </c>
      <c r="L33" s="54" t="s">
        <v>1225</v>
      </c>
      <c r="M33" s="54" t="str">
        <f>K33</f>
        <v>CDT</v>
      </c>
      <c r="N33" s="55" t="s">
        <v>1225</v>
      </c>
    </row>
    <row r="34" spans="1:14">
      <c r="A34" s="53"/>
      <c r="B34" s="56" t="s">
        <v>1238</v>
      </c>
      <c r="C34" s="57" t="s">
        <v>62</v>
      </c>
      <c r="D34" s="57" t="s">
        <v>1228</v>
      </c>
      <c r="E34" s="58" t="str">
        <f>B34</f>
        <v>dgl</v>
      </c>
      <c r="F34" s="57" t="s">
        <v>66</v>
      </c>
      <c r="G34" s="58" t="str">
        <f>E34</f>
        <v>dgl</v>
      </c>
      <c r="H34" s="57" t="s">
        <v>67</v>
      </c>
      <c r="I34" s="58" t="str">
        <f>G34</f>
        <v>dgl</v>
      </c>
      <c r="J34" s="57" t="s">
        <v>1229</v>
      </c>
      <c r="K34" s="58" t="str">
        <f>I34</f>
        <v>dgl</v>
      </c>
      <c r="L34" s="57" t="s">
        <v>1230</v>
      </c>
      <c r="M34" s="59" t="str">
        <f>K34</f>
        <v>dgl</v>
      </c>
      <c r="N34" s="60" t="s">
        <v>1231</v>
      </c>
    </row>
    <row r="35" spans="1:14">
      <c r="A35" s="53"/>
      <c r="B35" s="61"/>
      <c r="C35" s="61"/>
      <c r="D35" s="61"/>
      <c r="E35" s="62"/>
      <c r="F35" s="62"/>
      <c r="G35" s="62"/>
      <c r="H35" s="62"/>
      <c r="I35" s="61"/>
      <c r="J35" s="61"/>
      <c r="K35" s="62"/>
      <c r="L35" s="62"/>
      <c r="M35" s="63"/>
      <c r="N35" s="63"/>
    </row>
    <row r="36" spans="1:14">
      <c r="A36" s="53"/>
      <c r="B36" s="61"/>
      <c r="C36" s="61"/>
      <c r="D36" s="61"/>
      <c r="E36" s="62"/>
      <c r="F36" s="62"/>
      <c r="G36" s="62"/>
      <c r="H36" s="62"/>
      <c r="I36" s="61"/>
      <c r="J36" s="61"/>
      <c r="K36" s="62"/>
      <c r="L36" s="62"/>
      <c r="M36" s="63"/>
      <c r="N36" s="63"/>
    </row>
    <row r="37" spans="1:14">
      <c r="A37" s="51" t="s">
        <v>1239</v>
      </c>
      <c r="B37" s="509" t="s">
        <v>1218</v>
      </c>
      <c r="C37" s="509"/>
      <c r="D37" s="52"/>
      <c r="E37" s="510" t="s">
        <v>1219</v>
      </c>
      <c r="F37" s="510"/>
      <c r="G37" s="513" t="s">
        <v>1220</v>
      </c>
      <c r="H37" s="513"/>
      <c r="I37" s="514" t="s">
        <v>1221</v>
      </c>
      <c r="J37" s="514"/>
      <c r="K37" s="515" t="s">
        <v>1222</v>
      </c>
      <c r="L37" s="515"/>
      <c r="M37" s="514" t="s">
        <v>1223</v>
      </c>
      <c r="N37" s="514"/>
    </row>
    <row r="38" spans="1:14">
      <c r="A38" s="53"/>
      <c r="B38" s="54" t="s">
        <v>1224</v>
      </c>
      <c r="C38" s="54" t="s">
        <v>1225</v>
      </c>
      <c r="D38" s="54" t="s">
        <v>1226</v>
      </c>
      <c r="E38" s="54" t="s">
        <v>1224</v>
      </c>
      <c r="F38" s="54" t="s">
        <v>1225</v>
      </c>
      <c r="G38" s="54" t="s">
        <v>1224</v>
      </c>
      <c r="H38" s="54" t="s">
        <v>1225</v>
      </c>
      <c r="I38" s="54" t="s">
        <v>1224</v>
      </c>
      <c r="J38" s="54" t="s">
        <v>1225</v>
      </c>
      <c r="K38" s="54" t="s">
        <v>1224</v>
      </c>
      <c r="L38" s="54" t="s">
        <v>1225</v>
      </c>
      <c r="M38" s="54" t="str">
        <f>K38</f>
        <v>CDT</v>
      </c>
      <c r="N38" s="55" t="s">
        <v>1225</v>
      </c>
    </row>
    <row r="39" spans="1:14">
      <c r="A39" s="53"/>
      <c r="B39" s="56" t="s">
        <v>1240</v>
      </c>
      <c r="C39" s="57" t="s">
        <v>62</v>
      </c>
      <c r="D39" s="57" t="s">
        <v>1228</v>
      </c>
      <c r="E39" s="58" t="str">
        <f>B39</f>
        <v>sth</v>
      </c>
      <c r="F39" s="57" t="s">
        <v>66</v>
      </c>
      <c r="G39" s="58" t="str">
        <f>E39</f>
        <v>sth</v>
      </c>
      <c r="H39" s="57" t="s">
        <v>67</v>
      </c>
      <c r="I39" s="58" t="str">
        <f>G39</f>
        <v>sth</v>
      </c>
      <c r="J39" s="57" t="s">
        <v>1229</v>
      </c>
      <c r="K39" s="58" t="str">
        <f>I39</f>
        <v>sth</v>
      </c>
      <c r="L39" s="57" t="s">
        <v>1230</v>
      </c>
      <c r="M39" s="59" t="str">
        <f>K39</f>
        <v>sth</v>
      </c>
      <c r="N39" s="60" t="s">
        <v>1231</v>
      </c>
    </row>
    <row r="40" spans="1:14">
      <c r="A40" s="53"/>
      <c r="B40" s="61"/>
      <c r="C40" s="61"/>
      <c r="D40" s="61"/>
      <c r="E40" s="62"/>
      <c r="F40" s="62"/>
      <c r="G40" s="62"/>
      <c r="H40" s="62"/>
      <c r="I40" s="61"/>
      <c r="J40" s="61"/>
      <c r="K40" s="62"/>
      <c r="L40" s="62"/>
      <c r="M40" s="63"/>
      <c r="N40" s="63"/>
    </row>
    <row r="41" spans="1:14">
      <c r="A41" s="53"/>
      <c r="B41" s="61"/>
      <c r="C41" s="61"/>
      <c r="D41" s="61"/>
      <c r="E41" s="62"/>
      <c r="F41" s="62"/>
      <c r="G41" s="62"/>
      <c r="H41" s="62"/>
      <c r="I41" s="61"/>
      <c r="J41" s="61"/>
      <c r="K41" s="62"/>
      <c r="L41" s="62"/>
      <c r="M41" s="63"/>
      <c r="N41" s="63"/>
    </row>
    <row r="42" spans="1:14">
      <c r="A42" s="51" t="s">
        <v>1241</v>
      </c>
      <c r="B42" s="509" t="s">
        <v>1218</v>
      </c>
      <c r="C42" s="509"/>
      <c r="D42" s="52"/>
      <c r="E42" s="510" t="s">
        <v>1219</v>
      </c>
      <c r="F42" s="510"/>
      <c r="G42" s="513" t="s">
        <v>1220</v>
      </c>
      <c r="H42" s="513"/>
      <c r="I42" s="514" t="s">
        <v>1221</v>
      </c>
      <c r="J42" s="514"/>
      <c r="K42" s="515" t="s">
        <v>1222</v>
      </c>
      <c r="L42" s="515"/>
      <c r="M42" s="514" t="s">
        <v>1223</v>
      </c>
      <c r="N42" s="514"/>
    </row>
    <row r="43" spans="1:14">
      <c r="A43" s="53"/>
      <c r="B43" s="54" t="s">
        <v>1224</v>
      </c>
      <c r="C43" s="54" t="s">
        <v>1225</v>
      </c>
      <c r="D43" s="54" t="s">
        <v>1226</v>
      </c>
      <c r="E43" s="54" t="s">
        <v>1224</v>
      </c>
      <c r="F43" s="54" t="s">
        <v>1225</v>
      </c>
      <c r="G43" s="54" t="s">
        <v>1224</v>
      </c>
      <c r="H43" s="54" t="s">
        <v>1225</v>
      </c>
      <c r="I43" s="54" t="s">
        <v>1224</v>
      </c>
      <c r="J43" s="54" t="s">
        <v>1225</v>
      </c>
      <c r="K43" s="54" t="s">
        <v>1224</v>
      </c>
      <c r="L43" s="54" t="s">
        <v>1225</v>
      </c>
      <c r="M43" s="54" t="str">
        <f>K43</f>
        <v>CDT</v>
      </c>
      <c r="N43" s="55" t="s">
        <v>1225</v>
      </c>
    </row>
    <row r="44" spans="1:14">
      <c r="A44" s="53"/>
      <c r="B44" s="56" t="s">
        <v>1242</v>
      </c>
      <c r="C44" s="57" t="s">
        <v>62</v>
      </c>
      <c r="D44" s="57" t="s">
        <v>1228</v>
      </c>
      <c r="E44" s="58" t="str">
        <f>B44</f>
        <v>ihd</v>
      </c>
      <c r="F44" s="57" t="s">
        <v>66</v>
      </c>
      <c r="G44" s="58" t="str">
        <f>E44</f>
        <v>ihd</v>
      </c>
      <c r="H44" s="57" t="s">
        <v>67</v>
      </c>
      <c r="I44" s="58" t="str">
        <f>G44</f>
        <v>ihd</v>
      </c>
      <c r="J44" s="57" t="s">
        <v>1229</v>
      </c>
      <c r="K44" s="58" t="str">
        <f>I44</f>
        <v>ihd</v>
      </c>
      <c r="L44" s="57" t="s">
        <v>1230</v>
      </c>
      <c r="M44" s="59" t="str">
        <f>K44</f>
        <v>ihd</v>
      </c>
      <c r="N44" s="60" t="s">
        <v>1231</v>
      </c>
    </row>
    <row r="45" spans="1:14">
      <c r="A45" s="53"/>
      <c r="B45" s="61"/>
      <c r="C45" s="61"/>
      <c r="D45" s="61"/>
      <c r="E45" s="62"/>
      <c r="F45" s="62"/>
      <c r="G45" s="62"/>
      <c r="H45" s="62"/>
      <c r="I45" s="61"/>
      <c r="J45" s="61"/>
      <c r="K45" s="62"/>
      <c r="L45" s="62"/>
      <c r="M45" s="63"/>
      <c r="N45" s="63"/>
    </row>
    <row r="46" spans="1:14">
      <c r="A46" s="53"/>
      <c r="B46" s="61"/>
      <c r="C46" s="61"/>
      <c r="D46" s="61"/>
      <c r="E46" s="62"/>
      <c r="F46" s="62"/>
      <c r="G46" s="62"/>
      <c r="H46" s="62"/>
      <c r="I46" s="61"/>
      <c r="J46" s="61"/>
      <c r="K46" s="62"/>
      <c r="L46" s="62"/>
      <c r="M46" s="63"/>
      <c r="N46" s="63"/>
    </row>
    <row r="47" spans="1:14">
      <c r="A47" s="51" t="s">
        <v>39</v>
      </c>
      <c r="B47" s="509" t="s">
        <v>1218</v>
      </c>
      <c r="C47" s="509"/>
      <c r="D47" s="52"/>
      <c r="E47" s="510" t="s">
        <v>1219</v>
      </c>
      <c r="F47" s="510"/>
      <c r="G47" s="513" t="s">
        <v>1220</v>
      </c>
      <c r="H47" s="513"/>
      <c r="I47" s="514" t="s">
        <v>1221</v>
      </c>
      <c r="J47" s="514"/>
      <c r="K47" s="515" t="s">
        <v>1222</v>
      </c>
      <c r="L47" s="515"/>
      <c r="M47" s="514" t="s">
        <v>1223</v>
      </c>
      <c r="N47" s="514"/>
    </row>
    <row r="48" spans="1:14">
      <c r="A48" s="53"/>
      <c r="B48" s="54" t="s">
        <v>1224</v>
      </c>
      <c r="C48" s="54" t="s">
        <v>1225</v>
      </c>
      <c r="D48" s="54" t="s">
        <v>1226</v>
      </c>
      <c r="E48" s="54" t="s">
        <v>1224</v>
      </c>
      <c r="F48" s="54" t="s">
        <v>1225</v>
      </c>
      <c r="G48" s="54" t="s">
        <v>1224</v>
      </c>
      <c r="H48" s="54" t="s">
        <v>1225</v>
      </c>
      <c r="I48" s="54" t="s">
        <v>1224</v>
      </c>
      <c r="J48" s="54" t="s">
        <v>1225</v>
      </c>
      <c r="K48" s="54" t="s">
        <v>1224</v>
      </c>
      <c r="L48" s="54" t="s">
        <v>1225</v>
      </c>
      <c r="M48" s="54" t="str">
        <f>K48</f>
        <v>CDT</v>
      </c>
      <c r="N48" s="55" t="s">
        <v>1225</v>
      </c>
    </row>
    <row r="49" spans="1:14">
      <c r="A49" s="53"/>
      <c r="B49" s="56" t="s">
        <v>1243</v>
      </c>
      <c r="C49" s="57" t="s">
        <v>62</v>
      </c>
      <c r="D49" s="57" t="s">
        <v>1228</v>
      </c>
      <c r="E49" s="58" t="str">
        <f>B49</f>
        <v>kra</v>
      </c>
      <c r="F49" s="57" t="s">
        <v>66</v>
      </c>
      <c r="G49" s="58" t="str">
        <f>E49</f>
        <v>kra</v>
      </c>
      <c r="H49" s="57" t="s">
        <v>67</v>
      </c>
      <c r="I49" s="58" t="str">
        <f>G49</f>
        <v>kra</v>
      </c>
      <c r="J49" s="57" t="s">
        <v>1229</v>
      </c>
      <c r="K49" s="58" t="str">
        <f>I49</f>
        <v>kra</v>
      </c>
      <c r="L49" s="57" t="s">
        <v>1230</v>
      </c>
      <c r="M49" s="59" t="str">
        <f>K49</f>
        <v>kra</v>
      </c>
      <c r="N49" s="60" t="s">
        <v>1231</v>
      </c>
    </row>
    <row r="50" spans="1:14">
      <c r="A50" s="53"/>
      <c r="B50" s="61"/>
      <c r="C50" s="61"/>
      <c r="D50" s="61"/>
      <c r="E50" s="62"/>
      <c r="F50" s="62"/>
      <c r="G50" s="62"/>
      <c r="H50" s="62"/>
      <c r="I50" s="61"/>
      <c r="J50" s="61"/>
      <c r="K50" s="62"/>
      <c r="L50" s="62"/>
      <c r="M50" s="63"/>
      <c r="N50" s="63"/>
    </row>
    <row r="51" spans="1:14">
      <c r="A51" s="53"/>
      <c r="B51" s="61"/>
      <c r="C51" s="61"/>
      <c r="D51" s="61"/>
      <c r="E51" s="62"/>
      <c r="F51" s="62"/>
      <c r="G51" s="62"/>
      <c r="H51" s="62"/>
      <c r="I51" s="61"/>
      <c r="J51" s="61"/>
      <c r="K51" s="62"/>
      <c r="L51" s="62"/>
      <c r="M51" s="63"/>
      <c r="N51" s="63"/>
    </row>
    <row r="52" spans="1:14">
      <c r="A52" s="51" t="s">
        <v>1244</v>
      </c>
      <c r="B52" s="509" t="s">
        <v>1218</v>
      </c>
      <c r="C52" s="509"/>
      <c r="D52" s="52"/>
      <c r="E52" s="510" t="s">
        <v>1219</v>
      </c>
      <c r="F52" s="510"/>
      <c r="G52" s="513" t="s">
        <v>1220</v>
      </c>
      <c r="H52" s="513"/>
      <c r="I52" s="514" t="s">
        <v>1221</v>
      </c>
      <c r="J52" s="514"/>
      <c r="K52" s="515" t="s">
        <v>1222</v>
      </c>
      <c r="L52" s="515"/>
      <c r="M52" s="514" t="s">
        <v>1223</v>
      </c>
      <c r="N52" s="514"/>
    </row>
    <row r="53" spans="1:14">
      <c r="A53" s="53"/>
      <c r="B53" s="54" t="s">
        <v>1224</v>
      </c>
      <c r="C53" s="54" t="s">
        <v>1225</v>
      </c>
      <c r="D53" s="54" t="s">
        <v>1226</v>
      </c>
      <c r="E53" s="54" t="s">
        <v>1224</v>
      </c>
      <c r="F53" s="54" t="s">
        <v>1225</v>
      </c>
      <c r="G53" s="54" t="s">
        <v>1224</v>
      </c>
      <c r="H53" s="54" t="s">
        <v>1225</v>
      </c>
      <c r="I53" s="54" t="s">
        <v>1224</v>
      </c>
      <c r="J53" s="54" t="s">
        <v>1225</v>
      </c>
      <c r="K53" s="54" t="s">
        <v>1224</v>
      </c>
      <c r="L53" s="54" t="s">
        <v>1225</v>
      </c>
      <c r="M53" s="54" t="str">
        <f>K53</f>
        <v>CDT</v>
      </c>
      <c r="N53" s="55" t="s">
        <v>1225</v>
      </c>
    </row>
    <row r="54" spans="1:14">
      <c r="A54" s="53"/>
      <c r="B54" s="56" t="s">
        <v>1245</v>
      </c>
      <c r="C54" s="57" t="s">
        <v>62</v>
      </c>
      <c r="D54" s="57" t="s">
        <v>1228</v>
      </c>
      <c r="E54" s="58" t="str">
        <f>B54</f>
        <v>kpl</v>
      </c>
      <c r="F54" s="57" t="s">
        <v>66</v>
      </c>
      <c r="G54" s="58" t="str">
        <f>E54</f>
        <v>kpl</v>
      </c>
      <c r="H54" s="57" t="s">
        <v>67</v>
      </c>
      <c r="I54" s="58" t="str">
        <f>G54</f>
        <v>kpl</v>
      </c>
      <c r="J54" s="57" t="s">
        <v>1229</v>
      </c>
      <c r="K54" s="58" t="str">
        <f>I54</f>
        <v>kpl</v>
      </c>
      <c r="L54" s="57" t="s">
        <v>1230</v>
      </c>
      <c r="M54" s="59" t="str">
        <f>K54</f>
        <v>kpl</v>
      </c>
      <c r="N54" s="60" t="s">
        <v>1231</v>
      </c>
    </row>
    <row r="55" spans="1:14">
      <c r="A55" s="53"/>
      <c r="B55" s="61"/>
      <c r="C55" s="61"/>
      <c r="D55" s="61"/>
      <c r="E55" s="62"/>
      <c r="F55" s="62"/>
      <c r="G55" s="61"/>
      <c r="H55" s="61"/>
      <c r="I55" s="62"/>
      <c r="J55" s="62"/>
      <c r="K55" s="61"/>
      <c r="L55" s="61"/>
      <c r="M55" s="64"/>
      <c r="N55" s="64"/>
    </row>
    <row r="56" spans="1:14">
      <c r="A56" s="53"/>
      <c r="B56" s="61"/>
      <c r="C56" s="61"/>
      <c r="D56" s="61"/>
      <c r="E56" s="62"/>
      <c r="F56" s="62"/>
      <c r="G56" s="61"/>
      <c r="H56" s="61"/>
      <c r="I56" s="62"/>
      <c r="J56" s="62"/>
      <c r="K56" s="61"/>
      <c r="L56" s="61"/>
      <c r="M56" s="64"/>
      <c r="N56" s="64"/>
    </row>
    <row r="57" spans="1:14">
      <c r="A57" s="53"/>
      <c r="B57" s="61"/>
      <c r="C57" s="61"/>
      <c r="D57" s="61"/>
      <c r="E57" s="62"/>
      <c r="F57" s="62"/>
      <c r="G57" s="62"/>
      <c r="H57" s="62"/>
      <c r="I57" s="61"/>
      <c r="J57" s="61"/>
      <c r="K57" s="62"/>
      <c r="L57" s="62"/>
      <c r="M57" s="63"/>
      <c r="N57" s="63"/>
    </row>
    <row r="60" spans="1:14">
      <c r="A60" s="49" t="s">
        <v>1246</v>
      </c>
      <c r="B60" s="50"/>
      <c r="C60" s="50"/>
      <c r="D60" s="50"/>
      <c r="E60" s="50"/>
      <c r="F60" s="50"/>
      <c r="G60" s="50"/>
      <c r="H60" s="50"/>
      <c r="I60" s="50"/>
      <c r="J60" s="50"/>
      <c r="K60" s="50"/>
      <c r="L60" s="50"/>
      <c r="M60" s="50"/>
      <c r="N60" s="50"/>
    </row>
    <row r="61" spans="1:14">
      <c r="A61" s="51" t="s">
        <v>61</v>
      </c>
      <c r="B61" s="509" t="s">
        <v>1218</v>
      </c>
      <c r="C61" s="509"/>
      <c r="D61" s="52"/>
      <c r="E61" s="510" t="s">
        <v>1219</v>
      </c>
      <c r="F61" s="510"/>
      <c r="G61" s="511" t="s">
        <v>1220</v>
      </c>
      <c r="H61" s="511"/>
      <c r="I61" s="509" t="s">
        <v>1221</v>
      </c>
      <c r="J61" s="509"/>
      <c r="K61" s="510" t="s">
        <v>1222</v>
      </c>
      <c r="L61" s="510"/>
      <c r="M61" s="509" t="s">
        <v>1223</v>
      </c>
      <c r="N61" s="509"/>
    </row>
    <row r="62" spans="1:14">
      <c r="A62" s="53"/>
      <c r="B62" s="54" t="s">
        <v>1224</v>
      </c>
      <c r="C62" s="54" t="s">
        <v>1225</v>
      </c>
      <c r="D62" s="54" t="s">
        <v>1226</v>
      </c>
      <c r="E62" s="54" t="s">
        <v>1224</v>
      </c>
      <c r="F62" s="54" t="s">
        <v>1225</v>
      </c>
      <c r="G62" s="54" t="s">
        <v>1224</v>
      </c>
      <c r="H62" s="54" t="s">
        <v>1225</v>
      </c>
      <c r="I62" s="54" t="s">
        <v>1224</v>
      </c>
      <c r="J62" s="54" t="s">
        <v>1225</v>
      </c>
      <c r="K62" s="54" t="s">
        <v>1224</v>
      </c>
      <c r="L62" s="54" t="s">
        <v>1225</v>
      </c>
      <c r="M62" s="54" t="str">
        <f>K62</f>
        <v>CDT</v>
      </c>
      <c r="N62" s="55" t="s">
        <v>1225</v>
      </c>
    </row>
    <row r="63" spans="1:14">
      <c r="A63" s="53"/>
      <c r="B63" s="56" t="s">
        <v>1227</v>
      </c>
      <c r="C63" s="57" t="s">
        <v>62</v>
      </c>
      <c r="D63" s="57" t="s">
        <v>1247</v>
      </c>
      <c r="E63" s="58" t="str">
        <f>B63</f>
        <v>ktu</v>
      </c>
      <c r="F63" s="57" t="s">
        <v>66</v>
      </c>
      <c r="G63" s="58" t="str">
        <f>E63</f>
        <v>ktu</v>
      </c>
      <c r="H63" s="57" t="s">
        <v>67</v>
      </c>
      <c r="I63" s="58" t="str">
        <f>G63</f>
        <v>ktu</v>
      </c>
      <c r="J63" s="57" t="s">
        <v>1229</v>
      </c>
      <c r="K63" s="58" t="str">
        <f>I63</f>
        <v>ktu</v>
      </c>
      <c r="L63" s="57" t="s">
        <v>1230</v>
      </c>
      <c r="M63" s="59" t="str">
        <f>K63</f>
        <v>ktu</v>
      </c>
      <c r="N63" s="60" t="s">
        <v>1231</v>
      </c>
    </row>
    <row r="64" spans="1:14">
      <c r="A64" s="53"/>
      <c r="B64" s="61"/>
      <c r="C64" s="61"/>
      <c r="D64" s="61"/>
      <c r="E64" s="62"/>
      <c r="F64" s="62"/>
      <c r="G64" s="62"/>
      <c r="H64" s="62"/>
      <c r="I64" s="61"/>
      <c r="J64" s="61"/>
      <c r="K64" s="62"/>
      <c r="L64" s="62"/>
      <c r="M64" s="63"/>
      <c r="N64" s="63"/>
    </row>
    <row r="65" spans="1:14">
      <c r="A65" s="53"/>
      <c r="B65" s="61"/>
      <c r="C65" s="61"/>
      <c r="D65" s="61"/>
      <c r="E65" s="62"/>
      <c r="F65" s="62"/>
      <c r="G65" s="62"/>
      <c r="H65" s="62"/>
      <c r="I65" s="61"/>
      <c r="J65" s="61"/>
      <c r="K65" s="62"/>
      <c r="L65" s="62"/>
      <c r="M65" s="63"/>
      <c r="N65" s="63"/>
    </row>
    <row r="66" spans="1:14">
      <c r="A66" s="51" t="s">
        <v>28</v>
      </c>
      <c r="B66" s="509" t="s">
        <v>1218</v>
      </c>
      <c r="C66" s="509"/>
      <c r="D66" s="52"/>
      <c r="E66" s="510" t="s">
        <v>1219</v>
      </c>
      <c r="F66" s="510"/>
      <c r="G66" s="511" t="s">
        <v>1220</v>
      </c>
      <c r="H66" s="511"/>
      <c r="I66" s="509" t="s">
        <v>1221</v>
      </c>
      <c r="J66" s="509"/>
      <c r="K66" s="510" t="s">
        <v>1222</v>
      </c>
      <c r="L66" s="510"/>
      <c r="M66" s="509" t="s">
        <v>1223</v>
      </c>
      <c r="N66" s="509"/>
    </row>
    <row r="67" spans="1:14">
      <c r="A67" s="53"/>
      <c r="B67" s="54" t="s">
        <v>1224</v>
      </c>
      <c r="C67" s="54" t="s">
        <v>1225</v>
      </c>
      <c r="D67" s="54" t="s">
        <v>1226</v>
      </c>
      <c r="E67" s="54" t="s">
        <v>1224</v>
      </c>
      <c r="F67" s="54" t="s">
        <v>1225</v>
      </c>
      <c r="G67" s="54" t="s">
        <v>1224</v>
      </c>
      <c r="H67" s="54" t="s">
        <v>1225</v>
      </c>
      <c r="I67" s="54" t="s">
        <v>1224</v>
      </c>
      <c r="J67" s="54" t="s">
        <v>1225</v>
      </c>
      <c r="K67" s="54" t="s">
        <v>1224</v>
      </c>
      <c r="L67" s="54" t="s">
        <v>1225</v>
      </c>
      <c r="M67" s="54" t="str">
        <f>K67</f>
        <v>CDT</v>
      </c>
      <c r="N67" s="55" t="s">
        <v>1225</v>
      </c>
    </row>
    <row r="68" spans="1:14">
      <c r="A68" s="53"/>
      <c r="B68" s="56" t="s">
        <v>1232</v>
      </c>
      <c r="C68" s="57" t="s">
        <v>62</v>
      </c>
      <c r="D68" s="57" t="s">
        <v>1247</v>
      </c>
      <c r="E68" s="58" t="str">
        <f>B68</f>
        <v>dha</v>
      </c>
      <c r="F68" s="57" t="s">
        <v>66</v>
      </c>
      <c r="G68" s="58" t="str">
        <f>E68</f>
        <v>dha</v>
      </c>
      <c r="H68" s="57" t="s">
        <v>67</v>
      </c>
      <c r="I68" s="58" t="str">
        <f>G68</f>
        <v>dha</v>
      </c>
      <c r="J68" s="57" t="s">
        <v>1229</v>
      </c>
      <c r="K68" s="58" t="str">
        <f>I68</f>
        <v>dha</v>
      </c>
      <c r="L68" s="57" t="s">
        <v>1230</v>
      </c>
      <c r="M68" s="59" t="str">
        <f>K68</f>
        <v>dha</v>
      </c>
      <c r="N68" s="60" t="s">
        <v>1231</v>
      </c>
    </row>
    <row r="69" spans="1:14">
      <c r="A69" s="53"/>
      <c r="B69" s="61"/>
      <c r="C69" s="61"/>
      <c r="D69" s="61"/>
      <c r="E69" s="62"/>
      <c r="F69" s="62"/>
      <c r="G69" s="62"/>
      <c r="H69" s="62"/>
      <c r="I69" s="61"/>
      <c r="J69" s="61"/>
      <c r="K69" s="62"/>
      <c r="L69" s="62"/>
      <c r="M69" s="63"/>
      <c r="N69" s="63"/>
    </row>
    <row r="70" spans="1:14">
      <c r="A70" s="53"/>
      <c r="B70" s="61"/>
      <c r="C70" s="61"/>
      <c r="D70" s="61"/>
      <c r="E70" s="62"/>
      <c r="F70" s="62"/>
      <c r="G70" s="62"/>
      <c r="H70" s="62"/>
      <c r="I70" s="61"/>
      <c r="J70" s="61"/>
      <c r="K70" s="62"/>
      <c r="L70" s="62"/>
      <c r="M70" s="63"/>
      <c r="N70" s="63"/>
    </row>
    <row r="71" spans="1:14">
      <c r="A71" s="51" t="s">
        <v>1233</v>
      </c>
      <c r="B71" s="509" t="s">
        <v>1218</v>
      </c>
      <c r="C71" s="509"/>
      <c r="D71" s="52"/>
      <c r="E71" s="510" t="s">
        <v>1219</v>
      </c>
      <c r="F71" s="510"/>
      <c r="G71" s="511" t="s">
        <v>1220</v>
      </c>
      <c r="H71" s="511"/>
      <c r="I71" s="509" t="s">
        <v>1221</v>
      </c>
      <c r="J71" s="509"/>
      <c r="K71" s="510" t="s">
        <v>1222</v>
      </c>
      <c r="L71" s="510"/>
      <c r="M71" s="509" t="s">
        <v>1223</v>
      </c>
      <c r="N71" s="509"/>
    </row>
    <row r="72" spans="1:14">
      <c r="A72" s="53"/>
      <c r="B72" s="54" t="s">
        <v>1224</v>
      </c>
      <c r="C72" s="54" t="s">
        <v>1225</v>
      </c>
      <c r="D72" s="54" t="s">
        <v>1226</v>
      </c>
      <c r="E72" s="54" t="s">
        <v>1224</v>
      </c>
      <c r="F72" s="54" t="s">
        <v>1225</v>
      </c>
      <c r="G72" s="54" t="s">
        <v>1224</v>
      </c>
      <c r="H72" s="54" t="s">
        <v>1225</v>
      </c>
      <c r="I72" s="54" t="s">
        <v>1224</v>
      </c>
      <c r="J72" s="54" t="s">
        <v>1225</v>
      </c>
      <c r="K72" s="54" t="s">
        <v>1224</v>
      </c>
      <c r="L72" s="54" t="s">
        <v>1225</v>
      </c>
      <c r="M72" s="54" t="str">
        <f>K72</f>
        <v>CDT</v>
      </c>
      <c r="N72" s="55" t="s">
        <v>1225</v>
      </c>
    </row>
    <row r="73" spans="1:14">
      <c r="A73" s="53"/>
      <c r="B73" s="56" t="s">
        <v>1234</v>
      </c>
      <c r="C73" s="57" t="s">
        <v>62</v>
      </c>
      <c r="D73" s="57" t="s">
        <v>1247</v>
      </c>
      <c r="E73" s="58" t="str">
        <f>B73</f>
        <v>dto</v>
      </c>
      <c r="F73" s="57" t="s">
        <v>66</v>
      </c>
      <c r="G73" s="58" t="str">
        <f>E73</f>
        <v>dto</v>
      </c>
      <c r="H73" s="57" t="s">
        <v>67</v>
      </c>
      <c r="I73" s="58" t="str">
        <f>G73</f>
        <v>dto</v>
      </c>
      <c r="J73" s="57" t="s">
        <v>1229</v>
      </c>
      <c r="K73" s="58" t="str">
        <f>I73</f>
        <v>dto</v>
      </c>
      <c r="L73" s="57" t="s">
        <v>1230</v>
      </c>
      <c r="M73" s="59" t="str">
        <f>K73</f>
        <v>dto</v>
      </c>
      <c r="N73" s="60" t="s">
        <v>1231</v>
      </c>
    </row>
    <row r="74" spans="1:14">
      <c r="A74" s="53"/>
      <c r="B74" s="61"/>
      <c r="C74" s="61"/>
      <c r="D74" s="61"/>
      <c r="E74" s="62"/>
      <c r="F74" s="62"/>
      <c r="G74" s="62"/>
      <c r="H74" s="62"/>
      <c r="I74" s="61"/>
      <c r="J74" s="61"/>
      <c r="K74" s="62"/>
      <c r="L74" s="62"/>
      <c r="M74" s="63"/>
      <c r="N74" s="63"/>
    </row>
    <row r="75" spans="1:14">
      <c r="A75" s="53"/>
      <c r="B75" s="61"/>
      <c r="C75" s="61"/>
      <c r="D75" s="61"/>
      <c r="E75" s="62"/>
      <c r="F75" s="62"/>
      <c r="G75" s="62"/>
      <c r="H75" s="62"/>
      <c r="I75" s="61"/>
      <c r="J75" s="61"/>
      <c r="K75" s="62"/>
      <c r="L75" s="62"/>
      <c r="M75" s="63"/>
      <c r="N75" s="63"/>
    </row>
    <row r="76" spans="1:14">
      <c r="A76" s="51" t="s">
        <v>33</v>
      </c>
      <c r="B76" s="509" t="s">
        <v>1218</v>
      </c>
      <c r="C76" s="509"/>
      <c r="D76" s="52"/>
      <c r="E76" s="510" t="s">
        <v>1219</v>
      </c>
      <c r="F76" s="510"/>
      <c r="G76" s="511" t="s">
        <v>1220</v>
      </c>
      <c r="H76" s="511"/>
      <c r="I76" s="509" t="s">
        <v>1221</v>
      </c>
      <c r="J76" s="509"/>
      <c r="K76" s="510" t="s">
        <v>1222</v>
      </c>
      <c r="L76" s="510"/>
      <c r="M76" s="509" t="s">
        <v>1223</v>
      </c>
      <c r="N76" s="509"/>
    </row>
    <row r="77" spans="1:14">
      <c r="A77" s="53"/>
      <c r="B77" s="54" t="s">
        <v>1224</v>
      </c>
      <c r="C77" s="54" t="s">
        <v>1225</v>
      </c>
      <c r="D77" s="54" t="s">
        <v>1226</v>
      </c>
      <c r="E77" s="54" t="s">
        <v>1224</v>
      </c>
      <c r="F77" s="54" t="s">
        <v>1225</v>
      </c>
      <c r="G77" s="54" t="s">
        <v>1224</v>
      </c>
      <c r="H77" s="54" t="s">
        <v>1225</v>
      </c>
      <c r="I77" s="54" t="s">
        <v>1224</v>
      </c>
      <c r="J77" s="54" t="s">
        <v>1225</v>
      </c>
      <c r="K77" s="54" t="s">
        <v>1224</v>
      </c>
      <c r="L77" s="54" t="s">
        <v>1225</v>
      </c>
      <c r="M77" s="54" t="str">
        <f>K77</f>
        <v>CDT</v>
      </c>
      <c r="N77" s="55" t="s">
        <v>1225</v>
      </c>
    </row>
    <row r="78" spans="1:14">
      <c r="A78" s="53"/>
      <c r="B78" s="56" t="s">
        <v>1235</v>
      </c>
      <c r="C78" s="57" t="s">
        <v>62</v>
      </c>
      <c r="D78" s="57" t="s">
        <v>1247</v>
      </c>
      <c r="E78" s="58" t="str">
        <f>B78</f>
        <v>tmr</v>
      </c>
      <c r="F78" s="57" t="s">
        <v>66</v>
      </c>
      <c r="G78" s="58" t="str">
        <f>E78</f>
        <v>tmr</v>
      </c>
      <c r="H78" s="57" t="s">
        <v>67</v>
      </c>
      <c r="I78" s="58" t="str">
        <f>G78</f>
        <v>tmr</v>
      </c>
      <c r="J78" s="57" t="s">
        <v>1229</v>
      </c>
      <c r="K78" s="58" t="str">
        <f>I78</f>
        <v>tmr</v>
      </c>
      <c r="L78" s="57" t="s">
        <v>1230</v>
      </c>
      <c r="M78" s="59" t="str">
        <f>K78</f>
        <v>tmr</v>
      </c>
      <c r="N78" s="60" t="s">
        <v>1231</v>
      </c>
    </row>
    <row r="79" spans="1:14">
      <c r="A79" s="53"/>
      <c r="B79" s="61"/>
      <c r="C79" s="61"/>
      <c r="D79" s="61"/>
      <c r="E79" s="62"/>
      <c r="F79" s="62"/>
      <c r="G79" s="62"/>
      <c r="H79" s="62"/>
      <c r="I79" s="61"/>
      <c r="J79" s="61"/>
      <c r="K79" s="62"/>
      <c r="L79" s="62"/>
      <c r="M79" s="63"/>
      <c r="N79" s="63"/>
    </row>
    <row r="80" spans="1:14">
      <c r="A80" s="53"/>
      <c r="B80" s="61"/>
      <c r="C80" s="61"/>
      <c r="D80" s="61"/>
      <c r="E80" s="62"/>
      <c r="F80" s="62"/>
      <c r="G80" s="62"/>
      <c r="H80" s="62"/>
      <c r="I80" s="61"/>
      <c r="J80" s="61"/>
      <c r="K80" s="62"/>
      <c r="L80" s="62"/>
      <c r="M80" s="63"/>
      <c r="N80" s="63"/>
    </row>
    <row r="81" spans="1:14">
      <c r="A81" s="51" t="s">
        <v>1236</v>
      </c>
      <c r="B81" s="509" t="s">
        <v>1218</v>
      </c>
      <c r="C81" s="509"/>
      <c r="D81" s="52"/>
      <c r="E81" s="510" t="s">
        <v>1219</v>
      </c>
      <c r="F81" s="510"/>
      <c r="G81" s="511" t="s">
        <v>1220</v>
      </c>
      <c r="H81" s="511"/>
      <c r="I81" s="509" t="s">
        <v>1221</v>
      </c>
      <c r="J81" s="509"/>
      <c r="K81" s="510" t="s">
        <v>1222</v>
      </c>
      <c r="L81" s="510"/>
      <c r="M81" s="509" t="s">
        <v>1223</v>
      </c>
      <c r="N81" s="509"/>
    </row>
    <row r="82" spans="1:14">
      <c r="A82" s="53"/>
      <c r="B82" s="54" t="s">
        <v>1224</v>
      </c>
      <c r="C82" s="54" t="s">
        <v>1225</v>
      </c>
      <c r="D82" s="54" t="s">
        <v>1226</v>
      </c>
      <c r="E82" s="54" t="s">
        <v>1224</v>
      </c>
      <c r="F82" s="54" t="s">
        <v>1225</v>
      </c>
      <c r="G82" s="54" t="s">
        <v>1224</v>
      </c>
      <c r="H82" s="54" t="s">
        <v>1225</v>
      </c>
      <c r="I82" s="54" t="s">
        <v>1224</v>
      </c>
      <c r="J82" s="54" t="s">
        <v>1225</v>
      </c>
      <c r="K82" s="54" t="s">
        <v>1224</v>
      </c>
      <c r="L82" s="54" t="s">
        <v>1225</v>
      </c>
      <c r="M82" s="54" t="str">
        <f>K82</f>
        <v>CDT</v>
      </c>
      <c r="N82" s="55" t="s">
        <v>1225</v>
      </c>
    </row>
    <row r="83" spans="1:14">
      <c r="A83" s="53"/>
      <c r="B83" s="56" t="s">
        <v>1237</v>
      </c>
      <c r="C83" s="57" t="s">
        <v>62</v>
      </c>
      <c r="D83" s="57" t="s">
        <v>1247</v>
      </c>
      <c r="E83" s="58" t="str">
        <f>B83</f>
        <v>nho</v>
      </c>
      <c r="F83" s="57" t="s">
        <v>66</v>
      </c>
      <c r="G83" s="58" t="str">
        <f>E83</f>
        <v>nho</v>
      </c>
      <c r="H83" s="57" t="s">
        <v>67</v>
      </c>
      <c r="I83" s="58" t="str">
        <f>G83</f>
        <v>nho</v>
      </c>
      <c r="J83" s="57" t="s">
        <v>1229</v>
      </c>
      <c r="K83" s="58" t="str">
        <f>I83</f>
        <v>nho</v>
      </c>
      <c r="L83" s="57" t="s">
        <v>1230</v>
      </c>
      <c r="M83" s="59" t="str">
        <f>K83</f>
        <v>nho</v>
      </c>
      <c r="N83" s="60" t="s">
        <v>1231</v>
      </c>
    </row>
    <row r="84" spans="1:14">
      <c r="A84" s="53"/>
      <c r="B84" s="61"/>
      <c r="C84" s="61"/>
      <c r="D84" s="61"/>
      <c r="E84" s="62"/>
      <c r="F84" s="62"/>
      <c r="G84" s="62"/>
      <c r="H84" s="62"/>
      <c r="I84" s="61"/>
      <c r="J84" s="61"/>
      <c r="K84" s="62"/>
      <c r="L84" s="62"/>
      <c r="M84" s="63"/>
      <c r="N84" s="63"/>
    </row>
    <row r="85" spans="1:14">
      <c r="A85" s="53"/>
      <c r="B85" s="61"/>
      <c r="C85" s="61"/>
      <c r="D85" s="61"/>
      <c r="E85" s="62"/>
      <c r="F85" s="62"/>
      <c r="G85" s="62"/>
      <c r="H85" s="62"/>
      <c r="I85" s="61"/>
      <c r="J85" s="61"/>
      <c r="K85" s="62"/>
      <c r="L85" s="62"/>
      <c r="M85" s="63"/>
      <c r="N85" s="63"/>
    </row>
    <row r="86" spans="1:14">
      <c r="A86" s="51" t="s">
        <v>36</v>
      </c>
      <c r="B86" s="509" t="s">
        <v>1218</v>
      </c>
      <c r="C86" s="509"/>
      <c r="D86" s="52"/>
      <c r="E86" s="510" t="s">
        <v>1219</v>
      </c>
      <c r="F86" s="510"/>
      <c r="G86" s="511" t="s">
        <v>1220</v>
      </c>
      <c r="H86" s="511"/>
      <c r="I86" s="509" t="s">
        <v>1221</v>
      </c>
      <c r="J86" s="509"/>
      <c r="K86" s="510" t="s">
        <v>1222</v>
      </c>
      <c r="L86" s="510"/>
      <c r="M86" s="509" t="s">
        <v>1223</v>
      </c>
      <c r="N86" s="509"/>
    </row>
    <row r="87" spans="1:14">
      <c r="A87" s="53"/>
      <c r="B87" s="54" t="s">
        <v>1224</v>
      </c>
      <c r="C87" s="54" t="s">
        <v>1225</v>
      </c>
      <c r="D87" s="54" t="s">
        <v>1226</v>
      </c>
      <c r="E87" s="54" t="s">
        <v>1224</v>
      </c>
      <c r="F87" s="54" t="s">
        <v>1225</v>
      </c>
      <c r="G87" s="54" t="s">
        <v>1224</v>
      </c>
      <c r="H87" s="54" t="s">
        <v>1225</v>
      </c>
      <c r="I87" s="54" t="s">
        <v>1224</v>
      </c>
      <c r="J87" s="54" t="s">
        <v>1225</v>
      </c>
      <c r="K87" s="54" t="s">
        <v>1224</v>
      </c>
      <c r="L87" s="54" t="s">
        <v>1225</v>
      </c>
      <c r="M87" s="54" t="str">
        <f>K87</f>
        <v>CDT</v>
      </c>
      <c r="N87" s="55" t="s">
        <v>1225</v>
      </c>
    </row>
    <row r="88" spans="1:14">
      <c r="A88" s="53"/>
      <c r="B88" s="56" t="s">
        <v>1238</v>
      </c>
      <c r="C88" s="57" t="s">
        <v>62</v>
      </c>
      <c r="D88" s="57" t="s">
        <v>1247</v>
      </c>
      <c r="E88" s="58" t="str">
        <f>B88</f>
        <v>dgl</v>
      </c>
      <c r="F88" s="57" t="s">
        <v>66</v>
      </c>
      <c r="G88" s="58" t="str">
        <f>E88</f>
        <v>dgl</v>
      </c>
      <c r="H88" s="57" t="s">
        <v>67</v>
      </c>
      <c r="I88" s="58" t="str">
        <f>G88</f>
        <v>dgl</v>
      </c>
      <c r="J88" s="57" t="s">
        <v>1229</v>
      </c>
      <c r="K88" s="58" t="str">
        <f>I88</f>
        <v>dgl</v>
      </c>
      <c r="L88" s="57" t="s">
        <v>1230</v>
      </c>
      <c r="M88" s="59" t="str">
        <f>K88</f>
        <v>dgl</v>
      </c>
      <c r="N88" s="60" t="s">
        <v>1231</v>
      </c>
    </row>
    <row r="89" spans="1:14">
      <c r="A89" s="53"/>
      <c r="B89" s="61"/>
      <c r="C89" s="61"/>
      <c r="D89" s="61"/>
      <c r="E89" s="62"/>
      <c r="F89" s="62"/>
      <c r="G89" s="62"/>
      <c r="H89" s="62"/>
      <c r="I89" s="61"/>
      <c r="J89" s="61"/>
      <c r="K89" s="62"/>
      <c r="L89" s="62"/>
      <c r="M89" s="63"/>
      <c r="N89" s="63"/>
    </row>
    <row r="90" spans="1:14">
      <c r="A90" s="53"/>
      <c r="B90" s="61"/>
      <c r="C90" s="61"/>
      <c r="D90" s="61"/>
      <c r="E90" s="62"/>
      <c r="F90" s="62"/>
      <c r="G90" s="62"/>
      <c r="H90" s="62"/>
      <c r="I90" s="61"/>
      <c r="J90" s="61"/>
      <c r="K90" s="62"/>
      <c r="L90" s="62"/>
      <c r="M90" s="63"/>
      <c r="N90" s="63"/>
    </row>
    <row r="91" spans="1:14">
      <c r="A91" s="51" t="s">
        <v>1239</v>
      </c>
      <c r="B91" s="509" t="s">
        <v>1218</v>
      </c>
      <c r="C91" s="509"/>
      <c r="D91" s="52"/>
      <c r="E91" s="510" t="s">
        <v>1219</v>
      </c>
      <c r="F91" s="510"/>
      <c r="G91" s="511" t="s">
        <v>1220</v>
      </c>
      <c r="H91" s="511"/>
      <c r="I91" s="509" t="s">
        <v>1221</v>
      </c>
      <c r="J91" s="509"/>
      <c r="K91" s="510" t="s">
        <v>1222</v>
      </c>
      <c r="L91" s="510"/>
      <c r="M91" s="509" t="s">
        <v>1223</v>
      </c>
      <c r="N91" s="509"/>
    </row>
    <row r="92" spans="1:14">
      <c r="A92" s="53"/>
      <c r="B92" s="54" t="s">
        <v>1224</v>
      </c>
      <c r="C92" s="54" t="s">
        <v>1225</v>
      </c>
      <c r="D92" s="54" t="s">
        <v>1226</v>
      </c>
      <c r="E92" s="54" t="s">
        <v>1224</v>
      </c>
      <c r="F92" s="54" t="s">
        <v>1225</v>
      </c>
      <c r="G92" s="54" t="s">
        <v>1224</v>
      </c>
      <c r="H92" s="54" t="s">
        <v>1225</v>
      </c>
      <c r="I92" s="54" t="s">
        <v>1224</v>
      </c>
      <c r="J92" s="54" t="s">
        <v>1225</v>
      </c>
      <c r="K92" s="54" t="s">
        <v>1224</v>
      </c>
      <c r="L92" s="54" t="s">
        <v>1225</v>
      </c>
      <c r="M92" s="54" t="str">
        <f>K92</f>
        <v>CDT</v>
      </c>
      <c r="N92" s="55" t="s">
        <v>1225</v>
      </c>
    </row>
    <row r="93" spans="1:14">
      <c r="A93" s="53"/>
      <c r="B93" s="56" t="s">
        <v>1240</v>
      </c>
      <c r="C93" s="57" t="s">
        <v>62</v>
      </c>
      <c r="D93" s="57" t="s">
        <v>1247</v>
      </c>
      <c r="E93" s="58" t="str">
        <f>B93</f>
        <v>sth</v>
      </c>
      <c r="F93" s="57" t="s">
        <v>66</v>
      </c>
      <c r="G93" s="58" t="str">
        <f>E93</f>
        <v>sth</v>
      </c>
      <c r="H93" s="57" t="s">
        <v>67</v>
      </c>
      <c r="I93" s="58" t="str">
        <f>G93</f>
        <v>sth</v>
      </c>
      <c r="J93" s="57" t="s">
        <v>1229</v>
      </c>
      <c r="K93" s="58" t="str">
        <f>I93</f>
        <v>sth</v>
      </c>
      <c r="L93" s="57" t="s">
        <v>1230</v>
      </c>
      <c r="M93" s="59" t="str">
        <f>K93</f>
        <v>sth</v>
      </c>
      <c r="N93" s="60" t="s">
        <v>1231</v>
      </c>
    </row>
    <row r="94" spans="1:14">
      <c r="A94" s="53"/>
      <c r="B94" s="61"/>
      <c r="C94" s="61"/>
      <c r="D94" s="61"/>
      <c r="E94" s="62"/>
      <c r="F94" s="62"/>
      <c r="G94" s="62"/>
      <c r="H94" s="62"/>
      <c r="I94" s="61"/>
      <c r="J94" s="61"/>
      <c r="K94" s="62"/>
      <c r="L94" s="62"/>
      <c r="M94" s="63"/>
      <c r="N94" s="63"/>
    </row>
    <row r="95" spans="1:14">
      <c r="A95" s="53"/>
      <c r="B95" s="61"/>
      <c r="C95" s="61"/>
      <c r="D95" s="61"/>
      <c r="E95" s="62"/>
      <c r="F95" s="62"/>
      <c r="G95" s="62"/>
      <c r="H95" s="62"/>
      <c r="I95" s="61"/>
      <c r="J95" s="61"/>
      <c r="K95" s="62"/>
      <c r="L95" s="62"/>
      <c r="M95" s="63"/>
      <c r="N95" s="63"/>
    </row>
    <row r="96" spans="1:14">
      <c r="A96" s="51" t="s">
        <v>1241</v>
      </c>
      <c r="B96" s="509" t="s">
        <v>1218</v>
      </c>
      <c r="C96" s="509"/>
      <c r="D96" s="52"/>
      <c r="E96" s="510" t="s">
        <v>1219</v>
      </c>
      <c r="F96" s="510"/>
      <c r="G96" s="511" t="s">
        <v>1220</v>
      </c>
      <c r="H96" s="511"/>
      <c r="I96" s="509" t="s">
        <v>1221</v>
      </c>
      <c r="J96" s="509"/>
      <c r="K96" s="510" t="s">
        <v>1222</v>
      </c>
      <c r="L96" s="510"/>
      <c r="M96" s="509" t="s">
        <v>1223</v>
      </c>
      <c r="N96" s="509"/>
    </row>
    <row r="97" spans="1:14">
      <c r="A97" s="53"/>
      <c r="B97" s="54" t="s">
        <v>1224</v>
      </c>
      <c r="C97" s="54" t="s">
        <v>1225</v>
      </c>
      <c r="D97" s="54" t="s">
        <v>1226</v>
      </c>
      <c r="E97" s="54" t="s">
        <v>1224</v>
      </c>
      <c r="F97" s="54" t="s">
        <v>1225</v>
      </c>
      <c r="G97" s="54" t="s">
        <v>1224</v>
      </c>
      <c r="H97" s="54" t="s">
        <v>1225</v>
      </c>
      <c r="I97" s="54" t="s">
        <v>1224</v>
      </c>
      <c r="J97" s="54" t="s">
        <v>1225</v>
      </c>
      <c r="K97" s="54" t="s">
        <v>1224</v>
      </c>
      <c r="L97" s="54" t="s">
        <v>1225</v>
      </c>
      <c r="M97" s="54" t="str">
        <f>K97</f>
        <v>CDT</v>
      </c>
      <c r="N97" s="55" t="s">
        <v>1225</v>
      </c>
    </row>
    <row r="98" spans="1:14">
      <c r="A98" s="53"/>
      <c r="B98" s="56" t="s">
        <v>1242</v>
      </c>
      <c r="C98" s="57" t="s">
        <v>62</v>
      </c>
      <c r="D98" s="57" t="s">
        <v>1247</v>
      </c>
      <c r="E98" s="58" t="str">
        <f>B98</f>
        <v>ihd</v>
      </c>
      <c r="F98" s="57" t="s">
        <v>66</v>
      </c>
      <c r="G98" s="58" t="str">
        <f>E98</f>
        <v>ihd</v>
      </c>
      <c r="H98" s="57" t="s">
        <v>67</v>
      </c>
      <c r="I98" s="58" t="str">
        <f>G98</f>
        <v>ihd</v>
      </c>
      <c r="J98" s="57" t="s">
        <v>1229</v>
      </c>
      <c r="K98" s="58" t="str">
        <f>I98</f>
        <v>ihd</v>
      </c>
      <c r="L98" s="57" t="s">
        <v>1230</v>
      </c>
      <c r="M98" s="59" t="str">
        <f>K98</f>
        <v>ihd</v>
      </c>
      <c r="N98" s="60" t="s">
        <v>1231</v>
      </c>
    </row>
    <row r="99" spans="1:14">
      <c r="A99" s="53"/>
      <c r="B99" s="61"/>
      <c r="C99" s="61"/>
      <c r="D99" s="61"/>
      <c r="E99" s="62"/>
      <c r="F99" s="62"/>
      <c r="G99" s="62"/>
      <c r="H99" s="62"/>
      <c r="I99" s="61"/>
      <c r="J99" s="61"/>
      <c r="K99" s="62"/>
      <c r="L99" s="62"/>
      <c r="M99" s="63"/>
      <c r="N99" s="63"/>
    </row>
    <row r="100" spans="1:14">
      <c r="A100" s="53"/>
      <c r="B100" s="61"/>
      <c r="C100" s="61"/>
      <c r="D100" s="61"/>
      <c r="E100" s="62"/>
      <c r="F100" s="62"/>
      <c r="G100" s="62"/>
      <c r="H100" s="62"/>
      <c r="I100" s="61"/>
      <c r="J100" s="61"/>
      <c r="K100" s="62"/>
      <c r="L100" s="62"/>
      <c r="M100" s="63"/>
      <c r="N100" s="63"/>
    </row>
    <row r="101" spans="1:14">
      <c r="A101" s="51" t="s">
        <v>39</v>
      </c>
      <c r="B101" s="509" t="s">
        <v>1218</v>
      </c>
      <c r="C101" s="509"/>
      <c r="D101" s="52"/>
      <c r="E101" s="510" t="s">
        <v>1219</v>
      </c>
      <c r="F101" s="510"/>
      <c r="G101" s="511" t="s">
        <v>1220</v>
      </c>
      <c r="H101" s="511"/>
      <c r="I101" s="509" t="s">
        <v>1221</v>
      </c>
      <c r="J101" s="509"/>
      <c r="K101" s="510" t="s">
        <v>1222</v>
      </c>
      <c r="L101" s="510"/>
      <c r="M101" s="509" t="s">
        <v>1223</v>
      </c>
      <c r="N101" s="509"/>
    </row>
    <row r="102" spans="1:14">
      <c r="A102" s="53"/>
      <c r="B102" s="54" t="s">
        <v>1224</v>
      </c>
      <c r="C102" s="54" t="s">
        <v>1225</v>
      </c>
      <c r="D102" s="54" t="s">
        <v>1226</v>
      </c>
      <c r="E102" s="54" t="s">
        <v>1224</v>
      </c>
      <c r="F102" s="54" t="s">
        <v>1225</v>
      </c>
      <c r="G102" s="54" t="s">
        <v>1224</v>
      </c>
      <c r="H102" s="54" t="s">
        <v>1225</v>
      </c>
      <c r="I102" s="54" t="s">
        <v>1224</v>
      </c>
      <c r="J102" s="54" t="s">
        <v>1225</v>
      </c>
      <c r="K102" s="54" t="s">
        <v>1224</v>
      </c>
      <c r="L102" s="54" t="s">
        <v>1225</v>
      </c>
      <c r="M102" s="54" t="str">
        <f>K102</f>
        <v>CDT</v>
      </c>
      <c r="N102" s="55" t="s">
        <v>1225</v>
      </c>
    </row>
    <row r="103" spans="1:14">
      <c r="A103" s="53"/>
      <c r="B103" s="56" t="s">
        <v>1243</v>
      </c>
      <c r="C103" s="57" t="s">
        <v>62</v>
      </c>
      <c r="D103" s="57" t="s">
        <v>1247</v>
      </c>
      <c r="E103" s="58" t="str">
        <f>B103</f>
        <v>kra</v>
      </c>
      <c r="F103" s="57" t="s">
        <v>66</v>
      </c>
      <c r="G103" s="58" t="str">
        <f>E103</f>
        <v>kra</v>
      </c>
      <c r="H103" s="57" t="s">
        <v>67</v>
      </c>
      <c r="I103" s="58" t="str">
        <f>G103</f>
        <v>kra</v>
      </c>
      <c r="J103" s="57" t="s">
        <v>1229</v>
      </c>
      <c r="K103" s="58" t="str">
        <f>I103</f>
        <v>kra</v>
      </c>
      <c r="L103" s="57" t="s">
        <v>1230</v>
      </c>
      <c r="M103" s="59" t="str">
        <f>K103</f>
        <v>kra</v>
      </c>
      <c r="N103" s="60" t="s">
        <v>1231</v>
      </c>
    </row>
    <row r="104" spans="1:14">
      <c r="A104" s="53"/>
      <c r="B104" s="61"/>
      <c r="C104" s="61"/>
      <c r="D104" s="61"/>
      <c r="E104" s="62"/>
      <c r="F104" s="62"/>
      <c r="G104" s="62"/>
      <c r="H104" s="62"/>
      <c r="I104" s="61"/>
      <c r="J104" s="61"/>
      <c r="K104" s="62"/>
      <c r="L104" s="62"/>
      <c r="M104" s="63"/>
      <c r="N104" s="63"/>
    </row>
    <row r="105" spans="1:14">
      <c r="A105" s="53"/>
      <c r="B105" s="61"/>
      <c r="C105" s="61"/>
      <c r="D105" s="61"/>
      <c r="E105" s="62"/>
      <c r="F105" s="62"/>
      <c r="G105" s="62"/>
      <c r="H105" s="62"/>
      <c r="I105" s="61"/>
      <c r="J105" s="61"/>
      <c r="K105" s="62"/>
      <c r="L105" s="62"/>
      <c r="M105" s="63"/>
      <c r="N105" s="63"/>
    </row>
    <row r="106" spans="1:14">
      <c r="A106" s="51" t="s">
        <v>1244</v>
      </c>
      <c r="B106" s="509" t="s">
        <v>1218</v>
      </c>
      <c r="C106" s="509"/>
      <c r="D106" s="52"/>
      <c r="E106" s="510" t="s">
        <v>1219</v>
      </c>
      <c r="F106" s="510"/>
      <c r="G106" s="511" t="s">
        <v>1220</v>
      </c>
      <c r="H106" s="511"/>
      <c r="I106" s="509" t="s">
        <v>1221</v>
      </c>
      <c r="J106" s="509"/>
      <c r="K106" s="510" t="s">
        <v>1222</v>
      </c>
      <c r="L106" s="510"/>
      <c r="M106" s="509" t="s">
        <v>1223</v>
      </c>
      <c r="N106" s="509"/>
    </row>
    <row r="107" spans="1:14">
      <c r="A107" s="53"/>
      <c r="B107" s="54" t="s">
        <v>1224</v>
      </c>
      <c r="C107" s="54" t="s">
        <v>1225</v>
      </c>
      <c r="D107" s="54" t="s">
        <v>1226</v>
      </c>
      <c r="E107" s="54" t="s">
        <v>1224</v>
      </c>
      <c r="F107" s="54" t="s">
        <v>1225</v>
      </c>
      <c r="G107" s="54" t="s">
        <v>1224</v>
      </c>
      <c r="H107" s="54" t="s">
        <v>1225</v>
      </c>
      <c r="I107" s="54" t="s">
        <v>1224</v>
      </c>
      <c r="J107" s="54" t="s">
        <v>1225</v>
      </c>
      <c r="K107" s="54" t="s">
        <v>1224</v>
      </c>
      <c r="L107" s="54" t="s">
        <v>1225</v>
      </c>
      <c r="M107" s="54" t="str">
        <f>K107</f>
        <v>CDT</v>
      </c>
      <c r="N107" s="55" t="s">
        <v>1225</v>
      </c>
    </row>
    <row r="108" spans="1:14">
      <c r="A108" s="53"/>
      <c r="B108" s="56" t="s">
        <v>1245</v>
      </c>
      <c r="C108" s="57" t="s">
        <v>62</v>
      </c>
      <c r="D108" s="57" t="s">
        <v>1247</v>
      </c>
      <c r="E108" s="58" t="str">
        <f>B108</f>
        <v>kpl</v>
      </c>
      <c r="F108" s="57" t="s">
        <v>66</v>
      </c>
      <c r="G108" s="58" t="str">
        <f>E108</f>
        <v>kpl</v>
      </c>
      <c r="H108" s="57" t="s">
        <v>67</v>
      </c>
      <c r="I108" s="58" t="str">
        <f>G108</f>
        <v>kpl</v>
      </c>
      <c r="J108" s="57" t="s">
        <v>1229</v>
      </c>
      <c r="K108" s="58" t="str">
        <f>I108</f>
        <v>kpl</v>
      </c>
      <c r="L108" s="57" t="s">
        <v>1230</v>
      </c>
      <c r="M108" s="59" t="str">
        <f>K108</f>
        <v>kpl</v>
      </c>
      <c r="N108" s="60" t="s">
        <v>1231</v>
      </c>
    </row>
    <row r="109" spans="1:14">
      <c r="A109" s="53"/>
      <c r="B109" s="61"/>
      <c r="C109" s="61"/>
      <c r="D109" s="61"/>
      <c r="E109" s="62"/>
      <c r="F109" s="62"/>
      <c r="G109" s="61"/>
      <c r="H109" s="61"/>
      <c r="I109" s="62"/>
      <c r="J109" s="62"/>
      <c r="K109" s="61"/>
      <c r="L109" s="61"/>
      <c r="M109" s="64"/>
      <c r="N109" s="64"/>
    </row>
    <row r="110" spans="1:14">
      <c r="A110" s="53"/>
      <c r="B110" s="61"/>
      <c r="C110" s="61"/>
      <c r="D110" s="61"/>
      <c r="E110" s="62"/>
      <c r="F110" s="62"/>
      <c r="G110" s="61"/>
      <c r="H110" s="61"/>
      <c r="I110" s="62"/>
      <c r="J110" s="62"/>
      <c r="K110" s="61"/>
      <c r="L110" s="61"/>
      <c r="M110" s="64"/>
      <c r="N110" s="64"/>
    </row>
    <row r="111" spans="1:14">
      <c r="A111" s="49" t="s">
        <v>1248</v>
      </c>
      <c r="B111" s="50"/>
      <c r="C111" s="50"/>
      <c r="D111" s="50"/>
      <c r="E111" s="50"/>
      <c r="F111" s="50"/>
      <c r="G111" s="50"/>
      <c r="H111" s="50"/>
      <c r="I111" s="50"/>
      <c r="J111" s="50"/>
      <c r="K111" s="50"/>
      <c r="L111" s="50"/>
      <c r="M111" s="65"/>
      <c r="N111" s="65"/>
    </row>
    <row r="112" spans="1:14">
      <c r="A112" s="51" t="s">
        <v>1249</v>
      </c>
      <c r="B112" s="509" t="s">
        <v>1218</v>
      </c>
      <c r="C112" s="509"/>
      <c r="D112" s="52"/>
      <c r="E112" s="510" t="s">
        <v>1219</v>
      </c>
      <c r="F112" s="510"/>
      <c r="G112" s="511" t="s">
        <v>1250</v>
      </c>
      <c r="H112" s="511"/>
      <c r="I112" s="509" t="s">
        <v>1251</v>
      </c>
      <c r="J112" s="509"/>
      <c r="K112" s="510" t="s">
        <v>1252</v>
      </c>
      <c r="L112" s="510"/>
      <c r="M112" s="512" t="s">
        <v>1253</v>
      </c>
      <c r="N112" s="512"/>
    </row>
    <row r="113" spans="1:14">
      <c r="A113" s="53"/>
      <c r="B113" s="54" t="s">
        <v>1254</v>
      </c>
      <c r="C113" s="54" t="s">
        <v>1225</v>
      </c>
      <c r="D113" s="54"/>
      <c r="E113" s="54" t="str">
        <f>B113</f>
        <v>DD</v>
      </c>
      <c r="F113" s="54" t="s">
        <v>1225</v>
      </c>
      <c r="G113" s="54" t="str">
        <f>E113</f>
        <v>DD</v>
      </c>
      <c r="H113" s="54" t="s">
        <v>1225</v>
      </c>
      <c r="I113" s="54" t="str">
        <f>G113</f>
        <v>DD</v>
      </c>
      <c r="J113" s="54" t="s">
        <v>1225</v>
      </c>
      <c r="K113" s="54" t="str">
        <f>I113</f>
        <v>DD</v>
      </c>
      <c r="L113" s="54" t="s">
        <v>1225</v>
      </c>
      <c r="M113" s="54" t="str">
        <f>K113</f>
        <v>DD</v>
      </c>
      <c r="N113" s="55" t="s">
        <v>1225</v>
      </c>
    </row>
    <row r="114" spans="1:14">
      <c r="A114" s="53"/>
      <c r="B114" s="66" t="s">
        <v>1255</v>
      </c>
      <c r="C114" s="57" t="s">
        <v>62</v>
      </c>
      <c r="D114" s="57"/>
      <c r="E114" s="58" t="str">
        <f>B114</f>
        <v>Kontum</v>
      </c>
      <c r="F114" s="57" t="s">
        <v>66</v>
      </c>
      <c r="G114" s="58" t="str">
        <f>E114</f>
        <v>Kontum</v>
      </c>
      <c r="H114" s="57">
        <v>168</v>
      </c>
      <c r="I114" s="58" t="str">
        <f>G114</f>
        <v>Kontum</v>
      </c>
      <c r="J114" s="57">
        <v>134</v>
      </c>
      <c r="K114" s="58" t="str">
        <f>I114</f>
        <v>Kontum</v>
      </c>
      <c r="L114" s="57" t="s">
        <v>1256</v>
      </c>
      <c r="M114" s="59" t="str">
        <f>K114</f>
        <v>Kontum</v>
      </c>
      <c r="N114" s="60" t="s">
        <v>1257</v>
      </c>
    </row>
    <row r="115" spans="1:14">
      <c r="A115" s="53"/>
      <c r="B115" s="61"/>
      <c r="C115" s="61"/>
      <c r="D115" s="61"/>
      <c r="E115" s="62"/>
      <c r="F115" s="62"/>
      <c r="G115" s="62"/>
      <c r="H115" s="62"/>
      <c r="I115" s="61"/>
      <c r="J115" s="61"/>
      <c r="K115" s="62"/>
      <c r="L115" s="62"/>
      <c r="M115" s="63"/>
      <c r="N115" s="63"/>
    </row>
    <row r="116" spans="1:14">
      <c r="A116" s="53"/>
      <c r="B116" s="61"/>
      <c r="C116" s="61"/>
      <c r="D116" s="61"/>
      <c r="E116" s="62"/>
      <c r="F116" s="62"/>
      <c r="G116" s="62"/>
      <c r="H116" s="62"/>
      <c r="I116" s="61"/>
      <c r="J116" s="61"/>
      <c r="K116" s="62"/>
      <c r="L116" s="62"/>
      <c r="M116" s="63"/>
      <c r="N116" s="63"/>
    </row>
    <row r="117" spans="1:14">
      <c r="A117" s="51" t="s">
        <v>28</v>
      </c>
      <c r="B117" s="509" t="s">
        <v>1218</v>
      </c>
      <c r="C117" s="509"/>
      <c r="D117" s="52"/>
      <c r="E117" s="510" t="s">
        <v>1219</v>
      </c>
      <c r="F117" s="510"/>
      <c r="G117" s="511" t="s">
        <v>1250</v>
      </c>
      <c r="H117" s="511"/>
      <c r="I117" s="509" t="s">
        <v>1251</v>
      </c>
      <c r="J117" s="509"/>
      <c r="K117" s="510" t="s">
        <v>1252</v>
      </c>
      <c r="L117" s="510"/>
      <c r="M117" s="512" t="s">
        <v>1253</v>
      </c>
      <c r="N117" s="512"/>
    </row>
    <row r="118" spans="1:14">
      <c r="A118" s="53"/>
      <c r="B118" s="54" t="s">
        <v>1254</v>
      </c>
      <c r="C118" s="54" t="s">
        <v>1225</v>
      </c>
      <c r="D118" s="54"/>
      <c r="E118" s="54" t="str">
        <f>B118</f>
        <v>DD</v>
      </c>
      <c r="F118" s="54" t="s">
        <v>1225</v>
      </c>
      <c r="G118" s="54" t="str">
        <f>E118</f>
        <v>DD</v>
      </c>
      <c r="H118" s="54" t="s">
        <v>1225</v>
      </c>
      <c r="I118" s="54" t="str">
        <f>G118</f>
        <v>DD</v>
      </c>
      <c r="J118" s="54" t="s">
        <v>1225</v>
      </c>
      <c r="K118" s="54" t="str">
        <f>I118</f>
        <v>DD</v>
      </c>
      <c r="L118" s="54" t="s">
        <v>1225</v>
      </c>
      <c r="M118" s="54" t="str">
        <f>K118</f>
        <v>DD</v>
      </c>
      <c r="N118" s="55" t="s">
        <v>1225</v>
      </c>
    </row>
    <row r="119" spans="1:14">
      <c r="A119" s="53"/>
      <c r="B119" s="66" t="s">
        <v>1258</v>
      </c>
      <c r="C119" s="57" t="s">
        <v>62</v>
      </c>
      <c r="D119" s="57"/>
      <c r="E119" s="58" t="str">
        <f>B119</f>
        <v>Đăkhà</v>
      </c>
      <c r="F119" s="57" t="s">
        <v>66</v>
      </c>
      <c r="G119" s="58" t="str">
        <f>E119</f>
        <v>Đăkhà</v>
      </c>
      <c r="H119" s="57">
        <v>168</v>
      </c>
      <c r="I119" s="58" t="str">
        <f>G119</f>
        <v>Đăkhà</v>
      </c>
      <c r="J119" s="57">
        <v>134</v>
      </c>
      <c r="K119" s="58" t="str">
        <f>I119</f>
        <v>Đăkhà</v>
      </c>
      <c r="L119" s="57" t="s">
        <v>1256</v>
      </c>
      <c r="M119" s="59" t="str">
        <f>K119</f>
        <v>Đăkhà</v>
      </c>
      <c r="N119" s="60" t="s">
        <v>1257</v>
      </c>
    </row>
    <row r="120" spans="1:14">
      <c r="A120" s="53"/>
      <c r="B120" s="61"/>
      <c r="C120" s="61"/>
      <c r="D120" s="61"/>
      <c r="E120" s="62"/>
      <c r="F120" s="62"/>
      <c r="G120" s="62"/>
      <c r="H120" s="62"/>
      <c r="I120" s="61"/>
      <c r="J120" s="61"/>
      <c r="K120" s="62"/>
      <c r="L120" s="62"/>
      <c r="M120" s="63"/>
      <c r="N120" s="63"/>
    </row>
    <row r="121" spans="1:14">
      <c r="A121" s="53"/>
      <c r="B121" s="61"/>
      <c r="C121" s="61"/>
      <c r="D121" s="61"/>
      <c r="E121" s="62"/>
      <c r="F121" s="62"/>
      <c r="G121" s="62"/>
      <c r="H121" s="62"/>
      <c r="I121" s="61"/>
      <c r="J121" s="61"/>
      <c r="K121" s="62"/>
      <c r="L121" s="62"/>
      <c r="M121" s="63"/>
      <c r="N121" s="63"/>
    </row>
    <row r="122" spans="1:14">
      <c r="A122" s="51" t="s">
        <v>31</v>
      </c>
      <c r="B122" s="509" t="s">
        <v>1218</v>
      </c>
      <c r="C122" s="509"/>
      <c r="D122" s="52"/>
      <c r="E122" s="510" t="s">
        <v>1219</v>
      </c>
      <c r="F122" s="510"/>
      <c r="G122" s="511" t="s">
        <v>1250</v>
      </c>
      <c r="H122" s="511"/>
      <c r="I122" s="509" t="s">
        <v>1251</v>
      </c>
      <c r="J122" s="509"/>
      <c r="K122" s="510" t="s">
        <v>1252</v>
      </c>
      <c r="L122" s="510"/>
      <c r="M122" s="512" t="s">
        <v>1253</v>
      </c>
      <c r="N122" s="512"/>
    </row>
    <row r="123" spans="1:14">
      <c r="A123" s="53"/>
      <c r="B123" s="54" t="s">
        <v>1254</v>
      </c>
      <c r="C123" s="54" t="s">
        <v>1225</v>
      </c>
      <c r="D123" s="54"/>
      <c r="E123" s="54" t="str">
        <f>B123</f>
        <v>DD</v>
      </c>
      <c r="F123" s="54" t="s">
        <v>1225</v>
      </c>
      <c r="G123" s="54" t="str">
        <f>E123</f>
        <v>DD</v>
      </c>
      <c r="H123" s="54" t="s">
        <v>1225</v>
      </c>
      <c r="I123" s="54" t="str">
        <f>G123</f>
        <v>DD</v>
      </c>
      <c r="J123" s="54" t="s">
        <v>1225</v>
      </c>
      <c r="K123" s="54" t="str">
        <f>I123</f>
        <v>DD</v>
      </c>
      <c r="L123" s="54" t="s">
        <v>1225</v>
      </c>
      <c r="M123" s="54" t="str">
        <f>K123</f>
        <v>DD</v>
      </c>
      <c r="N123" s="55" t="s">
        <v>1225</v>
      </c>
    </row>
    <row r="124" spans="1:14">
      <c r="A124" s="53"/>
      <c r="B124" s="66" t="s">
        <v>1259</v>
      </c>
      <c r="C124" s="57" t="s">
        <v>62</v>
      </c>
      <c r="D124" s="57"/>
      <c r="E124" s="58" t="str">
        <f>B124</f>
        <v>Đăktô</v>
      </c>
      <c r="F124" s="57" t="s">
        <v>66</v>
      </c>
      <c r="G124" s="58" t="str">
        <f>E124</f>
        <v>Đăktô</v>
      </c>
      <c r="H124" s="57">
        <v>168</v>
      </c>
      <c r="I124" s="58" t="str">
        <f>G124</f>
        <v>Đăktô</v>
      </c>
      <c r="J124" s="57">
        <v>134</v>
      </c>
      <c r="K124" s="58" t="str">
        <f>I124</f>
        <v>Đăktô</v>
      </c>
      <c r="L124" s="57" t="s">
        <v>1256</v>
      </c>
      <c r="M124" s="59" t="str">
        <f>K124</f>
        <v>Đăktô</v>
      </c>
      <c r="N124" s="60" t="s">
        <v>1257</v>
      </c>
    </row>
    <row r="125" spans="1:14">
      <c r="A125" s="53"/>
      <c r="B125" s="61"/>
      <c r="C125" s="61"/>
      <c r="D125" s="61"/>
      <c r="E125" s="62"/>
      <c r="F125" s="62"/>
      <c r="G125" s="62"/>
      <c r="H125" s="62"/>
      <c r="I125" s="61"/>
      <c r="J125" s="61"/>
      <c r="K125" s="62"/>
      <c r="L125" s="62"/>
      <c r="M125" s="63"/>
      <c r="N125" s="63"/>
    </row>
    <row r="126" spans="1:14">
      <c r="A126" s="53"/>
      <c r="B126" s="61"/>
      <c r="C126" s="61"/>
      <c r="D126" s="61"/>
      <c r="E126" s="62"/>
      <c r="F126" s="62"/>
      <c r="G126" s="62"/>
      <c r="H126" s="62"/>
      <c r="I126" s="61"/>
      <c r="J126" s="61"/>
      <c r="K126" s="62"/>
      <c r="L126" s="62"/>
      <c r="M126" s="63"/>
      <c r="N126" s="63"/>
    </row>
    <row r="127" spans="1:14">
      <c r="A127" s="51" t="s">
        <v>33</v>
      </c>
      <c r="B127" s="509" t="s">
        <v>1218</v>
      </c>
      <c r="C127" s="509"/>
      <c r="D127" s="52"/>
      <c r="E127" s="510" t="s">
        <v>1219</v>
      </c>
      <c r="F127" s="510"/>
      <c r="G127" s="511" t="s">
        <v>1250</v>
      </c>
      <c r="H127" s="511"/>
      <c r="I127" s="509" t="s">
        <v>1251</v>
      </c>
      <c r="J127" s="509"/>
      <c r="K127" s="510" t="s">
        <v>1252</v>
      </c>
      <c r="L127" s="510"/>
      <c r="M127" s="512" t="s">
        <v>1253</v>
      </c>
      <c r="N127" s="512"/>
    </row>
    <row r="128" spans="1:14">
      <c r="A128" s="53"/>
      <c r="B128" s="54" t="s">
        <v>1254</v>
      </c>
      <c r="C128" s="54" t="s">
        <v>1225</v>
      </c>
      <c r="D128" s="54"/>
      <c r="E128" s="54" t="str">
        <f>B128</f>
        <v>DD</v>
      </c>
      <c r="F128" s="54" t="s">
        <v>1225</v>
      </c>
      <c r="G128" s="54" t="str">
        <f>E128</f>
        <v>DD</v>
      </c>
      <c r="H128" s="54" t="s">
        <v>1225</v>
      </c>
      <c r="I128" s="54" t="str">
        <f>G128</f>
        <v>DD</v>
      </c>
      <c r="J128" s="54" t="s">
        <v>1225</v>
      </c>
      <c r="K128" s="54" t="str">
        <f>I128</f>
        <v>DD</v>
      </c>
      <c r="L128" s="54" t="s">
        <v>1225</v>
      </c>
      <c r="M128" s="54" t="str">
        <f>K128</f>
        <v>DD</v>
      </c>
      <c r="N128" s="55" t="s">
        <v>1225</v>
      </c>
    </row>
    <row r="129" spans="1:14">
      <c r="A129" s="53"/>
      <c r="B129" s="66" t="s">
        <v>1260</v>
      </c>
      <c r="C129" s="57" t="s">
        <v>62</v>
      </c>
      <c r="D129" s="57"/>
      <c r="E129" s="58" t="str">
        <f>B129</f>
        <v>Tumơrông</v>
      </c>
      <c r="F129" s="57" t="s">
        <v>66</v>
      </c>
      <c r="G129" s="58" t="str">
        <f>E129</f>
        <v>Tumơrông</v>
      </c>
      <c r="H129" s="57">
        <v>168</v>
      </c>
      <c r="I129" s="58" t="str">
        <f>G129</f>
        <v>Tumơrông</v>
      </c>
      <c r="J129" s="57">
        <v>134</v>
      </c>
      <c r="K129" s="58" t="str">
        <f>I129</f>
        <v>Tumơrông</v>
      </c>
      <c r="L129" s="57" t="s">
        <v>1256</v>
      </c>
      <c r="M129" s="59" t="str">
        <f>K129</f>
        <v>Tumơrông</v>
      </c>
      <c r="N129" s="60" t="s">
        <v>1257</v>
      </c>
    </row>
    <row r="130" spans="1:14">
      <c r="A130" s="53"/>
      <c r="B130" s="61"/>
      <c r="C130" s="61"/>
      <c r="D130" s="61"/>
      <c r="E130" s="62"/>
      <c r="F130" s="62"/>
      <c r="G130" s="62"/>
      <c r="H130" s="62"/>
      <c r="I130" s="61"/>
      <c r="J130" s="61"/>
      <c r="K130" s="62"/>
      <c r="L130" s="62"/>
      <c r="M130" s="63"/>
      <c r="N130" s="63"/>
    </row>
    <row r="131" spans="1:14">
      <c r="A131" s="53"/>
      <c r="B131" s="61"/>
      <c r="C131" s="61"/>
      <c r="D131" s="61"/>
      <c r="E131" s="62"/>
      <c r="F131" s="62"/>
      <c r="G131" s="62"/>
      <c r="H131" s="62"/>
      <c r="I131" s="61"/>
      <c r="J131" s="61"/>
      <c r="K131" s="62"/>
      <c r="L131" s="62"/>
      <c r="M131" s="63"/>
      <c r="N131" s="63"/>
    </row>
    <row r="132" spans="1:14">
      <c r="A132" s="51" t="s">
        <v>34</v>
      </c>
      <c r="B132" s="509" t="s">
        <v>1218</v>
      </c>
      <c r="C132" s="509"/>
      <c r="D132" s="52"/>
      <c r="E132" s="510" t="s">
        <v>1219</v>
      </c>
      <c r="F132" s="510"/>
      <c r="G132" s="511" t="s">
        <v>1250</v>
      </c>
      <c r="H132" s="511"/>
      <c r="I132" s="509" t="s">
        <v>1251</v>
      </c>
      <c r="J132" s="509"/>
      <c r="K132" s="510" t="s">
        <v>1252</v>
      </c>
      <c r="L132" s="510"/>
      <c r="M132" s="512" t="s">
        <v>1253</v>
      </c>
      <c r="N132" s="512"/>
    </row>
    <row r="133" spans="1:14">
      <c r="A133" s="53"/>
      <c r="B133" s="54" t="s">
        <v>1254</v>
      </c>
      <c r="C133" s="54" t="s">
        <v>1225</v>
      </c>
      <c r="D133" s="54"/>
      <c r="E133" s="54" t="str">
        <f>B133</f>
        <v>DD</v>
      </c>
      <c r="F133" s="54" t="s">
        <v>1225</v>
      </c>
      <c r="G133" s="54" t="str">
        <f>E133</f>
        <v>DD</v>
      </c>
      <c r="H133" s="54" t="s">
        <v>1225</v>
      </c>
      <c r="I133" s="54" t="str">
        <f>G133</f>
        <v>DD</v>
      </c>
      <c r="J133" s="54" t="s">
        <v>1225</v>
      </c>
      <c r="K133" s="54" t="str">
        <f>I133</f>
        <v>DD</v>
      </c>
      <c r="L133" s="54" t="s">
        <v>1225</v>
      </c>
      <c r="M133" s="54" t="str">
        <f>K133</f>
        <v>DD</v>
      </c>
      <c r="N133" s="55" t="s">
        <v>1225</v>
      </c>
    </row>
    <row r="134" spans="1:14">
      <c r="A134" s="53"/>
      <c r="B134" s="66" t="s">
        <v>1261</v>
      </c>
      <c r="C134" s="57" t="s">
        <v>62</v>
      </c>
      <c r="D134" s="57"/>
      <c r="E134" s="58" t="str">
        <f>B134</f>
        <v>Ngọchồi</v>
      </c>
      <c r="F134" s="57" t="s">
        <v>66</v>
      </c>
      <c r="G134" s="58" t="str">
        <f>E134</f>
        <v>Ngọchồi</v>
      </c>
      <c r="H134" s="57">
        <v>168</v>
      </c>
      <c r="I134" s="58" t="str">
        <f>G134</f>
        <v>Ngọchồi</v>
      </c>
      <c r="J134" s="57">
        <v>134</v>
      </c>
      <c r="K134" s="58" t="str">
        <f>I134</f>
        <v>Ngọchồi</v>
      </c>
      <c r="L134" s="57" t="s">
        <v>1256</v>
      </c>
      <c r="M134" s="59" t="str">
        <f>K134</f>
        <v>Ngọchồi</v>
      </c>
      <c r="N134" s="60" t="s">
        <v>1257</v>
      </c>
    </row>
    <row r="135" spans="1:14">
      <c r="A135" s="53"/>
      <c r="B135" s="61"/>
      <c r="C135" s="61"/>
      <c r="D135" s="61"/>
      <c r="E135" s="62"/>
      <c r="F135" s="62"/>
      <c r="G135" s="62"/>
      <c r="H135" s="62"/>
      <c r="I135" s="61"/>
      <c r="J135" s="61"/>
      <c r="K135" s="62"/>
      <c r="L135" s="62"/>
      <c r="M135" s="63"/>
      <c r="N135" s="63"/>
    </row>
    <row r="136" spans="1:14">
      <c r="A136" s="53"/>
      <c r="B136" s="61"/>
      <c r="C136" s="61"/>
      <c r="D136" s="61"/>
      <c r="E136" s="62"/>
      <c r="F136" s="62"/>
      <c r="G136" s="62"/>
      <c r="H136" s="62"/>
      <c r="I136" s="61"/>
      <c r="J136" s="61"/>
      <c r="K136" s="62"/>
      <c r="L136" s="62"/>
      <c r="M136" s="63"/>
      <c r="N136" s="63"/>
    </row>
    <row r="137" spans="1:14">
      <c r="A137" s="51" t="s">
        <v>36</v>
      </c>
      <c r="B137" s="509" t="s">
        <v>1218</v>
      </c>
      <c r="C137" s="509"/>
      <c r="D137" s="52"/>
      <c r="E137" s="510" t="s">
        <v>1219</v>
      </c>
      <c r="F137" s="510"/>
      <c r="G137" s="511" t="s">
        <v>1250</v>
      </c>
      <c r="H137" s="511"/>
      <c r="I137" s="509" t="s">
        <v>1251</v>
      </c>
      <c r="J137" s="509"/>
      <c r="K137" s="510" t="s">
        <v>1252</v>
      </c>
      <c r="L137" s="510"/>
      <c r="M137" s="512" t="s">
        <v>1253</v>
      </c>
      <c r="N137" s="512"/>
    </row>
    <row r="138" spans="1:14">
      <c r="A138" s="53"/>
      <c r="B138" s="54" t="s">
        <v>1254</v>
      </c>
      <c r="C138" s="54" t="s">
        <v>1225</v>
      </c>
      <c r="D138" s="54"/>
      <c r="E138" s="54" t="str">
        <f>B138</f>
        <v>DD</v>
      </c>
      <c r="F138" s="54" t="s">
        <v>1225</v>
      </c>
      <c r="G138" s="54" t="str">
        <f>E138</f>
        <v>DD</v>
      </c>
      <c r="H138" s="54" t="s">
        <v>1225</v>
      </c>
      <c r="I138" s="54" t="str">
        <f>G138</f>
        <v>DD</v>
      </c>
      <c r="J138" s="54" t="s">
        <v>1225</v>
      </c>
      <c r="K138" s="54" t="str">
        <f>I138</f>
        <v>DD</v>
      </c>
      <c r="L138" s="54" t="s">
        <v>1225</v>
      </c>
      <c r="M138" s="54" t="str">
        <f>K138</f>
        <v>DD</v>
      </c>
      <c r="N138" s="55" t="s">
        <v>1225</v>
      </c>
    </row>
    <row r="139" spans="1:14">
      <c r="A139" s="53"/>
      <c r="B139" s="66" t="s">
        <v>1262</v>
      </c>
      <c r="C139" s="57" t="s">
        <v>62</v>
      </c>
      <c r="D139" s="57"/>
      <c r="E139" s="58" t="str">
        <f>B139</f>
        <v>Đăkglei</v>
      </c>
      <c r="F139" s="57" t="s">
        <v>66</v>
      </c>
      <c r="G139" s="58" t="str">
        <f>E139</f>
        <v>Đăkglei</v>
      </c>
      <c r="H139" s="57">
        <v>168</v>
      </c>
      <c r="I139" s="58" t="str">
        <f>G139</f>
        <v>Đăkglei</v>
      </c>
      <c r="J139" s="57">
        <v>134</v>
      </c>
      <c r="K139" s="58" t="str">
        <f>I139</f>
        <v>Đăkglei</v>
      </c>
      <c r="L139" s="57" t="s">
        <v>1256</v>
      </c>
      <c r="M139" s="59" t="str">
        <f>K139</f>
        <v>Đăkglei</v>
      </c>
      <c r="N139" s="60" t="s">
        <v>1257</v>
      </c>
    </row>
    <row r="140" spans="1:14">
      <c r="A140" s="53"/>
      <c r="B140" s="61"/>
      <c r="C140" s="61"/>
      <c r="D140" s="61"/>
      <c r="E140" s="62"/>
      <c r="F140" s="62"/>
      <c r="G140" s="62"/>
      <c r="H140" s="62"/>
      <c r="I140" s="61"/>
      <c r="J140" s="61"/>
      <c r="K140" s="62"/>
      <c r="L140" s="62"/>
      <c r="M140" s="63"/>
      <c r="N140" s="63"/>
    </row>
    <row r="141" spans="1:14">
      <c r="A141" s="53"/>
      <c r="B141" s="61"/>
      <c r="C141" s="61"/>
      <c r="D141" s="61"/>
      <c r="E141" s="62"/>
      <c r="F141" s="62"/>
      <c r="G141" s="62"/>
      <c r="H141" s="62"/>
      <c r="I141" s="61"/>
      <c r="J141" s="61"/>
      <c r="K141" s="62"/>
      <c r="L141" s="62"/>
      <c r="M141" s="63"/>
      <c r="N141" s="63"/>
    </row>
    <row r="142" spans="1:14">
      <c r="A142" s="51" t="s">
        <v>37</v>
      </c>
      <c r="B142" s="509" t="s">
        <v>1218</v>
      </c>
      <c r="C142" s="509"/>
      <c r="D142" s="52"/>
      <c r="E142" s="510" t="s">
        <v>1219</v>
      </c>
      <c r="F142" s="510"/>
      <c r="G142" s="511" t="s">
        <v>1250</v>
      </c>
      <c r="H142" s="511"/>
      <c r="I142" s="509" t="s">
        <v>1251</v>
      </c>
      <c r="J142" s="509"/>
      <c r="K142" s="510" t="s">
        <v>1252</v>
      </c>
      <c r="L142" s="510"/>
      <c r="M142" s="512" t="s">
        <v>1253</v>
      </c>
      <c r="N142" s="512"/>
    </row>
    <row r="143" spans="1:14">
      <c r="A143" s="53"/>
      <c r="B143" s="54" t="s">
        <v>1254</v>
      </c>
      <c r="C143" s="54" t="s">
        <v>1225</v>
      </c>
      <c r="D143" s="54"/>
      <c r="E143" s="54" t="str">
        <f>B143</f>
        <v>DD</v>
      </c>
      <c r="F143" s="54" t="s">
        <v>1225</v>
      </c>
      <c r="G143" s="54" t="str">
        <f>E143</f>
        <v>DD</v>
      </c>
      <c r="H143" s="54" t="s">
        <v>1225</v>
      </c>
      <c r="I143" s="54" t="str">
        <f>G143</f>
        <v>DD</v>
      </c>
      <c r="J143" s="54" t="s">
        <v>1225</v>
      </c>
      <c r="K143" s="54" t="str">
        <f>I143</f>
        <v>DD</v>
      </c>
      <c r="L143" s="54" t="s">
        <v>1225</v>
      </c>
      <c r="M143" s="54" t="str">
        <f>K143</f>
        <v>DD</v>
      </c>
      <c r="N143" s="55" t="s">
        <v>1225</v>
      </c>
    </row>
    <row r="144" spans="1:14">
      <c r="A144" s="53"/>
      <c r="B144" s="66" t="s">
        <v>1263</v>
      </c>
      <c r="C144" s="57" t="s">
        <v>62</v>
      </c>
      <c r="D144" s="57"/>
      <c r="E144" s="58" t="str">
        <f>B144</f>
        <v>Sathầy</v>
      </c>
      <c r="F144" s="57" t="s">
        <v>66</v>
      </c>
      <c r="G144" s="58" t="str">
        <f>E144</f>
        <v>Sathầy</v>
      </c>
      <c r="H144" s="57">
        <v>168</v>
      </c>
      <c r="I144" s="58" t="str">
        <f>G144</f>
        <v>Sathầy</v>
      </c>
      <c r="J144" s="57">
        <v>134</v>
      </c>
      <c r="K144" s="58" t="str">
        <f>I144</f>
        <v>Sathầy</v>
      </c>
      <c r="L144" s="57" t="s">
        <v>1256</v>
      </c>
      <c r="M144" s="59" t="str">
        <f>K144</f>
        <v>Sathầy</v>
      </c>
      <c r="N144" s="60" t="s">
        <v>1257</v>
      </c>
    </row>
    <row r="145" spans="1:14">
      <c r="A145" s="53"/>
      <c r="B145" s="61"/>
      <c r="C145" s="61"/>
      <c r="D145" s="61"/>
      <c r="E145" s="62"/>
      <c r="F145" s="62"/>
      <c r="G145" s="62"/>
      <c r="H145" s="62"/>
      <c r="I145" s="61"/>
      <c r="J145" s="61"/>
      <c r="K145" s="62"/>
      <c r="L145" s="62"/>
      <c r="M145" s="63"/>
      <c r="N145" s="63"/>
    </row>
    <row r="146" spans="1:14">
      <c r="A146" s="53"/>
      <c r="B146" s="61"/>
      <c r="C146" s="61"/>
      <c r="D146" s="61"/>
      <c r="E146" s="62"/>
      <c r="F146" s="62"/>
      <c r="G146" s="62"/>
      <c r="H146" s="62"/>
      <c r="I146" s="61"/>
      <c r="J146" s="61"/>
      <c r="K146" s="62"/>
      <c r="L146" s="62"/>
      <c r="M146" s="63"/>
      <c r="N146" s="63"/>
    </row>
    <row r="147" spans="1:14">
      <c r="A147" s="51" t="s">
        <v>39</v>
      </c>
      <c r="B147" s="509" t="s">
        <v>1218</v>
      </c>
      <c r="C147" s="509"/>
      <c r="D147" s="52"/>
      <c r="E147" s="510" t="s">
        <v>1219</v>
      </c>
      <c r="F147" s="510"/>
      <c r="G147" s="511" t="s">
        <v>1250</v>
      </c>
      <c r="H147" s="511"/>
      <c r="I147" s="509" t="s">
        <v>1251</v>
      </c>
      <c r="J147" s="509"/>
      <c r="K147" s="510" t="s">
        <v>1252</v>
      </c>
      <c r="L147" s="510"/>
      <c r="M147" s="512" t="s">
        <v>1253</v>
      </c>
      <c r="N147" s="512"/>
    </row>
    <row r="148" spans="1:14">
      <c r="A148" s="53"/>
      <c r="B148" s="54" t="s">
        <v>1254</v>
      </c>
      <c r="C148" s="54" t="s">
        <v>1225</v>
      </c>
      <c r="D148" s="54"/>
      <c r="E148" s="54" t="str">
        <f>B148</f>
        <v>DD</v>
      </c>
      <c r="F148" s="54" t="s">
        <v>1225</v>
      </c>
      <c r="G148" s="54" t="str">
        <f>E148</f>
        <v>DD</v>
      </c>
      <c r="H148" s="54" t="s">
        <v>1225</v>
      </c>
      <c r="I148" s="54" t="str">
        <f>G148</f>
        <v>DD</v>
      </c>
      <c r="J148" s="54" t="s">
        <v>1225</v>
      </c>
      <c r="K148" s="54" t="str">
        <f>I148</f>
        <v>DD</v>
      </c>
      <c r="L148" s="54" t="s">
        <v>1225</v>
      </c>
      <c r="M148" s="54" t="str">
        <f>K148</f>
        <v>DD</v>
      </c>
      <c r="N148" s="55" t="s">
        <v>1225</v>
      </c>
    </row>
    <row r="149" spans="1:14">
      <c r="A149" s="53"/>
      <c r="B149" s="66" t="s">
        <v>1264</v>
      </c>
      <c r="C149" s="57" t="s">
        <v>62</v>
      </c>
      <c r="D149" s="57"/>
      <c r="E149" s="58" t="str">
        <f>B149</f>
        <v>Konrẫy</v>
      </c>
      <c r="F149" s="57" t="s">
        <v>66</v>
      </c>
      <c r="G149" s="58" t="str">
        <f>E149</f>
        <v>Konrẫy</v>
      </c>
      <c r="H149" s="57">
        <v>168</v>
      </c>
      <c r="I149" s="58" t="str">
        <f>G149</f>
        <v>Konrẫy</v>
      </c>
      <c r="J149" s="57">
        <v>134</v>
      </c>
      <c r="K149" s="58" t="str">
        <f>I149</f>
        <v>Konrẫy</v>
      </c>
      <c r="L149" s="57" t="s">
        <v>1256</v>
      </c>
      <c r="M149" s="59" t="str">
        <f>K149</f>
        <v>Konrẫy</v>
      </c>
      <c r="N149" s="60" t="s">
        <v>1257</v>
      </c>
    </row>
    <row r="150" spans="1:14">
      <c r="A150" s="53"/>
      <c r="B150" s="61"/>
      <c r="C150" s="61"/>
      <c r="D150" s="61"/>
      <c r="E150" s="62"/>
      <c r="F150" s="62"/>
      <c r="G150" s="62"/>
      <c r="H150" s="62"/>
      <c r="I150" s="61"/>
      <c r="J150" s="61"/>
      <c r="K150" s="62"/>
      <c r="L150" s="62"/>
      <c r="M150" s="63"/>
      <c r="N150" s="63"/>
    </row>
    <row r="151" spans="1:14">
      <c r="A151" s="53"/>
      <c r="B151" s="61"/>
      <c r="C151" s="61"/>
      <c r="D151" s="61"/>
      <c r="E151" s="62"/>
      <c r="F151" s="62"/>
      <c r="G151" s="62"/>
      <c r="H151" s="62"/>
      <c r="I151" s="61"/>
      <c r="J151" s="61"/>
      <c r="K151" s="62"/>
      <c r="L151" s="62"/>
      <c r="M151" s="63"/>
      <c r="N151" s="63"/>
    </row>
    <row r="152" spans="1:14">
      <c r="A152" s="51" t="s">
        <v>1265</v>
      </c>
      <c r="B152" s="509" t="s">
        <v>1218</v>
      </c>
      <c r="C152" s="509"/>
      <c r="D152" s="52"/>
      <c r="E152" s="510" t="s">
        <v>1219</v>
      </c>
      <c r="F152" s="510"/>
      <c r="G152" s="511" t="s">
        <v>1250</v>
      </c>
      <c r="H152" s="511"/>
      <c r="I152" s="509" t="s">
        <v>1251</v>
      </c>
      <c r="J152" s="509"/>
      <c r="K152" s="510" t="s">
        <v>1252</v>
      </c>
      <c r="L152" s="510"/>
      <c r="M152" s="512" t="s">
        <v>1253</v>
      </c>
      <c r="N152" s="512"/>
    </row>
    <row r="153" spans="1:14">
      <c r="A153" s="53"/>
      <c r="B153" s="54" t="s">
        <v>1254</v>
      </c>
      <c r="C153" s="54" t="s">
        <v>1225</v>
      </c>
      <c r="D153" s="54"/>
      <c r="E153" s="54" t="str">
        <f>B153</f>
        <v>DD</v>
      </c>
      <c r="F153" s="54" t="s">
        <v>1225</v>
      </c>
      <c r="G153" s="54" t="str">
        <f>E153</f>
        <v>DD</v>
      </c>
      <c r="H153" s="54" t="s">
        <v>1225</v>
      </c>
      <c r="I153" s="54" t="str">
        <f>G153</f>
        <v>DD</v>
      </c>
      <c r="J153" s="54" t="s">
        <v>1225</v>
      </c>
      <c r="K153" s="54" t="str">
        <f>I153</f>
        <v>DD</v>
      </c>
      <c r="L153" s="54" t="s">
        <v>1225</v>
      </c>
      <c r="M153" s="54" t="str">
        <f>K153</f>
        <v>DD</v>
      </c>
      <c r="N153" s="55" t="s">
        <v>1225</v>
      </c>
    </row>
    <row r="154" spans="1:14">
      <c r="A154" s="53"/>
      <c r="B154" s="56" t="s">
        <v>1266</v>
      </c>
      <c r="C154" s="57" t="s">
        <v>62</v>
      </c>
      <c r="D154" s="57"/>
      <c r="E154" s="58" t="str">
        <f>B154</f>
        <v>KonPlong</v>
      </c>
      <c r="F154" s="57" t="s">
        <v>66</v>
      </c>
      <c r="G154" s="58" t="str">
        <f>E154</f>
        <v>KonPlong</v>
      </c>
      <c r="H154" s="57">
        <v>168</v>
      </c>
      <c r="I154" s="58" t="str">
        <f>G154</f>
        <v>KonPlong</v>
      </c>
      <c r="J154" s="57">
        <v>134</v>
      </c>
      <c r="K154" s="58" t="str">
        <f>I154</f>
        <v>KonPlong</v>
      </c>
      <c r="L154" s="57" t="s">
        <v>1256</v>
      </c>
      <c r="M154" s="59" t="str">
        <f>K154</f>
        <v>KonPlong</v>
      </c>
      <c r="N154" s="60" t="s">
        <v>1257</v>
      </c>
    </row>
    <row r="155" spans="1:14">
      <c r="A155" s="53"/>
      <c r="B155" s="61"/>
      <c r="C155" s="61"/>
      <c r="D155" s="61"/>
      <c r="E155" s="62"/>
      <c r="F155" s="62"/>
      <c r="G155" s="62"/>
      <c r="H155" s="62"/>
      <c r="I155" s="61"/>
      <c r="J155" s="61"/>
      <c r="K155" s="62"/>
      <c r="L155" s="62"/>
      <c r="M155" s="63"/>
      <c r="N155" s="63"/>
    </row>
  </sheetData>
  <mergeCells count="174">
    <mergeCell ref="B7:C7"/>
    <mergeCell ref="E7:F7"/>
    <mergeCell ref="G7:H7"/>
    <mergeCell ref="I7:J7"/>
    <mergeCell ref="K7:L7"/>
    <mergeCell ref="M7:N7"/>
    <mergeCell ref="B17:C17"/>
    <mergeCell ref="E17:F17"/>
    <mergeCell ref="G17:H17"/>
    <mergeCell ref="I17:J17"/>
    <mergeCell ref="K17:L17"/>
    <mergeCell ref="M17:N17"/>
    <mergeCell ref="B12:C12"/>
    <mergeCell ref="E12:F12"/>
    <mergeCell ref="G12:H12"/>
    <mergeCell ref="I12:J12"/>
    <mergeCell ref="K12:L12"/>
    <mergeCell ref="M12:N12"/>
    <mergeCell ref="B27:C27"/>
    <mergeCell ref="E27:F27"/>
    <mergeCell ref="G27:H27"/>
    <mergeCell ref="I27:J27"/>
    <mergeCell ref="K27:L27"/>
    <mergeCell ref="M27:N27"/>
    <mergeCell ref="B22:C22"/>
    <mergeCell ref="E22:F22"/>
    <mergeCell ref="G22:H22"/>
    <mergeCell ref="I22:J22"/>
    <mergeCell ref="K22:L22"/>
    <mergeCell ref="M22:N22"/>
    <mergeCell ref="B37:C37"/>
    <mergeCell ref="E37:F37"/>
    <mergeCell ref="G37:H37"/>
    <mergeCell ref="I37:J37"/>
    <mergeCell ref="K37:L37"/>
    <mergeCell ref="M37:N37"/>
    <mergeCell ref="B32:C32"/>
    <mergeCell ref="E32:F32"/>
    <mergeCell ref="G32:H32"/>
    <mergeCell ref="I32:J32"/>
    <mergeCell ref="K32:L32"/>
    <mergeCell ref="M32:N32"/>
    <mergeCell ref="B47:C47"/>
    <mergeCell ref="E47:F47"/>
    <mergeCell ref="G47:H47"/>
    <mergeCell ref="I47:J47"/>
    <mergeCell ref="K47:L47"/>
    <mergeCell ref="M47:N47"/>
    <mergeCell ref="B42:C42"/>
    <mergeCell ref="E42:F42"/>
    <mergeCell ref="G42:H42"/>
    <mergeCell ref="I42:J42"/>
    <mergeCell ref="K42:L42"/>
    <mergeCell ref="M42:N42"/>
    <mergeCell ref="B61:C61"/>
    <mergeCell ref="E61:F61"/>
    <mergeCell ref="G61:H61"/>
    <mergeCell ref="I61:J61"/>
    <mergeCell ref="K61:L61"/>
    <mergeCell ref="M61:N61"/>
    <mergeCell ref="B52:C52"/>
    <mergeCell ref="E52:F52"/>
    <mergeCell ref="G52:H52"/>
    <mergeCell ref="I52:J52"/>
    <mergeCell ref="K52:L52"/>
    <mergeCell ref="M52:N52"/>
    <mergeCell ref="B71:C71"/>
    <mergeCell ref="E71:F71"/>
    <mergeCell ref="G71:H71"/>
    <mergeCell ref="I71:J71"/>
    <mergeCell ref="K71:L71"/>
    <mergeCell ref="M71:N71"/>
    <mergeCell ref="B66:C66"/>
    <mergeCell ref="E66:F66"/>
    <mergeCell ref="G66:H66"/>
    <mergeCell ref="I66:J66"/>
    <mergeCell ref="K66:L66"/>
    <mergeCell ref="M66:N66"/>
    <mergeCell ref="B81:C81"/>
    <mergeCell ref="E81:F81"/>
    <mergeCell ref="G81:H81"/>
    <mergeCell ref="I81:J81"/>
    <mergeCell ref="K81:L81"/>
    <mergeCell ref="M81:N81"/>
    <mergeCell ref="B76:C76"/>
    <mergeCell ref="E76:F76"/>
    <mergeCell ref="G76:H76"/>
    <mergeCell ref="I76:J76"/>
    <mergeCell ref="K76:L76"/>
    <mergeCell ref="M76:N76"/>
    <mergeCell ref="B91:C91"/>
    <mergeCell ref="E91:F91"/>
    <mergeCell ref="G91:H91"/>
    <mergeCell ref="I91:J91"/>
    <mergeCell ref="K91:L91"/>
    <mergeCell ref="M91:N91"/>
    <mergeCell ref="B86:C86"/>
    <mergeCell ref="E86:F86"/>
    <mergeCell ref="G86:H86"/>
    <mergeCell ref="I86:J86"/>
    <mergeCell ref="K86:L86"/>
    <mergeCell ref="M86:N86"/>
    <mergeCell ref="B101:C101"/>
    <mergeCell ref="E101:F101"/>
    <mergeCell ref="G101:H101"/>
    <mergeCell ref="I101:J101"/>
    <mergeCell ref="K101:L101"/>
    <mergeCell ref="M101:N101"/>
    <mergeCell ref="B96:C96"/>
    <mergeCell ref="E96:F96"/>
    <mergeCell ref="G96:H96"/>
    <mergeCell ref="I96:J96"/>
    <mergeCell ref="K96:L96"/>
    <mergeCell ref="M96:N96"/>
    <mergeCell ref="B112:C112"/>
    <mergeCell ref="E112:F112"/>
    <mergeCell ref="G112:H112"/>
    <mergeCell ref="I112:J112"/>
    <mergeCell ref="K112:L112"/>
    <mergeCell ref="M112:N112"/>
    <mergeCell ref="B106:C106"/>
    <mergeCell ref="E106:F106"/>
    <mergeCell ref="G106:H106"/>
    <mergeCell ref="I106:J106"/>
    <mergeCell ref="K106:L106"/>
    <mergeCell ref="M106:N106"/>
    <mergeCell ref="B122:C122"/>
    <mergeCell ref="E122:F122"/>
    <mergeCell ref="G122:H122"/>
    <mergeCell ref="I122:J122"/>
    <mergeCell ref="K122:L122"/>
    <mergeCell ref="M122:N122"/>
    <mergeCell ref="B117:C117"/>
    <mergeCell ref="E117:F117"/>
    <mergeCell ref="G117:H117"/>
    <mergeCell ref="I117:J117"/>
    <mergeCell ref="K117:L117"/>
    <mergeCell ref="M117:N117"/>
    <mergeCell ref="B132:C132"/>
    <mergeCell ref="E132:F132"/>
    <mergeCell ref="G132:H132"/>
    <mergeCell ref="I132:J132"/>
    <mergeCell ref="K132:L132"/>
    <mergeCell ref="M132:N132"/>
    <mergeCell ref="B127:C127"/>
    <mergeCell ref="E127:F127"/>
    <mergeCell ref="G127:H127"/>
    <mergeCell ref="I127:J127"/>
    <mergeCell ref="K127:L127"/>
    <mergeCell ref="M127:N127"/>
    <mergeCell ref="B142:C142"/>
    <mergeCell ref="E142:F142"/>
    <mergeCell ref="G142:H142"/>
    <mergeCell ref="I142:J142"/>
    <mergeCell ref="K142:L142"/>
    <mergeCell ref="M142:N142"/>
    <mergeCell ref="B137:C137"/>
    <mergeCell ref="E137:F137"/>
    <mergeCell ref="G137:H137"/>
    <mergeCell ref="I137:J137"/>
    <mergeCell ref="K137:L137"/>
    <mergeCell ref="M137:N137"/>
    <mergeCell ref="B152:C152"/>
    <mergeCell ref="E152:F152"/>
    <mergeCell ref="G152:H152"/>
    <mergeCell ref="I152:J152"/>
    <mergeCell ref="K152:L152"/>
    <mergeCell ref="M152:N152"/>
    <mergeCell ref="B147:C147"/>
    <mergeCell ref="E147:F147"/>
    <mergeCell ref="G147:H147"/>
    <mergeCell ref="I147:J147"/>
    <mergeCell ref="K147:L147"/>
    <mergeCell ref="M147:N1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PL 01 TH</vt:lpstr>
      <vt:lpstr>PL 02 Nguon CD NSDP </vt:lpstr>
      <vt:lpstr>PL 03 Phan cap </vt:lpstr>
      <vt:lpstr>PL 04 Nguon thu de lai dau  </vt:lpstr>
      <vt:lpstr>QTDAHT</vt:lpstr>
      <vt:lpstr>DK NSDP</vt:lpstr>
      <vt:lpstr>DKCTMT</vt:lpstr>
      <vt:lpstr>CHU DAU TU</vt:lpstr>
      <vt:lpstr>DK</vt:lpstr>
      <vt:lpstr>'CHU DAU TU'!Print_Area</vt:lpstr>
      <vt:lpstr>'PL 01 TH'!Print_Area</vt:lpstr>
      <vt:lpstr>'PL 02 Nguon CD NSDP '!Print_Area</vt:lpstr>
      <vt:lpstr>'PL 03 Phan cap '!Print_Area</vt:lpstr>
      <vt:lpstr>'PL 04 Nguon thu de lai dau  '!Print_Area</vt:lpstr>
      <vt:lpstr>'CHU DAU TU'!Print_Titles</vt:lpstr>
      <vt:lpstr>'PL 01 TH'!Print_Titles</vt:lpstr>
      <vt:lpstr>'PL 02 Nguon CD NSDP '!Print_Titles</vt:lpstr>
      <vt:lpstr>'PL 03 Phan cap '!Print_Titles</vt:lpstr>
      <vt:lpstr>'PL 04 Nguon thu de lai dau  '!Print_Titles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cp:lastPrinted>2020-10-20T01:17:55Z</cp:lastPrinted>
  <dcterms:created xsi:type="dcterms:W3CDTF">2019-12-26T03:26:08Z</dcterms:created>
  <dcterms:modified xsi:type="dcterms:W3CDTF">2020-10-21T01:45:22Z</dcterms:modified>
</cp:coreProperties>
</file>