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AppData\Local\Temp\VNPT Plugin\"/>
    </mc:Choice>
  </mc:AlternateContent>
  <xr:revisionPtr revIDLastSave="0" documentId="13_ncr:1_{43E75A84-5C48-4E27-8268-E50D09C6A367}" xr6:coauthVersionLast="47" xr6:coauthVersionMax="47" xr10:uidLastSave="{00000000-0000-0000-0000-000000000000}"/>
  <bookViews>
    <workbookView xWindow="-120" yWindow="-120" windowWidth="20730" windowHeight="11160" xr2:uid="{97A45D74-811A-4454-8317-D4DE7ED40D6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0" i="1" l="1"/>
  <c r="I12" i="1"/>
  <c r="J12" i="1" s="1"/>
  <c r="I11" i="1"/>
  <c r="J11" i="1" s="1"/>
  <c r="I10" i="1"/>
  <c r="J10" i="1" s="1"/>
  <c r="K9" i="1"/>
  <c r="G9" i="1"/>
  <c r="F9" i="1"/>
  <c r="C9" i="1"/>
  <c r="J9" i="1" l="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 Ngoc Anh Dung</author>
  </authors>
  <commentList>
    <comment ref="C10" authorId="0" shapeId="0" xr:uid="{6A76D328-E2FA-4FD0-A73D-2200712DFECC}">
      <text>
        <r>
          <rPr>
            <b/>
            <sz val="9"/>
            <color indexed="81"/>
            <rFont val="Tahoma"/>
            <charset val="1"/>
          </rPr>
          <t>Le Ngoc Anh Dung:</t>
        </r>
        <r>
          <rPr>
            <sz val="9"/>
            <color indexed="81"/>
            <rFont val="Tahoma"/>
            <charset val="1"/>
          </rPr>
          <t xml:space="preserve">
theo NQ 68
</t>
        </r>
      </text>
    </comment>
  </commentList>
</comments>
</file>

<file path=xl/sharedStrings.xml><?xml version="1.0" encoding="utf-8"?>
<sst xmlns="http://schemas.openxmlformats.org/spreadsheetml/2006/main" count="30" uniqueCount="29">
  <si>
    <t xml:space="preserve"> PHỤ LỤC 02</t>
  </si>
  <si>
    <t>Đơn vị tính: Triệu đồng</t>
  </si>
  <si>
    <t>TT</t>
  </si>
  <si>
    <t>Chỉ tiêu</t>
  </si>
  <si>
    <t>Tổng mức đầu tư</t>
  </si>
  <si>
    <t>Nguồn vay</t>
  </si>
  <si>
    <t>Số Quyết định</t>
  </si>
  <si>
    <t>Tổng dư nợ đầu năm 2022 (01/01/2022)</t>
  </si>
  <si>
    <t xml:space="preserve">Dự kiến kế hoạch năm 2022 </t>
  </si>
  <si>
    <t>Tổng dư nợ cuối năm</t>
  </si>
  <si>
    <t>Tổng cộng</t>
  </si>
  <si>
    <t>Dự án Sửa chữa và nâng cao an toàn đập</t>
  </si>
  <si>
    <t>WB</t>
  </si>
  <si>
    <t>4638/QĐ-BNN ngày 09/11/2015</t>
  </si>
  <si>
    <t>Dự án Hỗ trợ phát triển khu vực biên giới - Tiểu dự án tỉnh Kon Tum</t>
  </si>
  <si>
    <t>ADB</t>
  </si>
  <si>
    <t>669/QĐ-UBND ngày 14/7/2017</t>
  </si>
  <si>
    <t>Tổng trả nợ lãi và các loại phí vay trong năm</t>
  </si>
  <si>
    <t>Vay để chi đầu tư phát triển</t>
  </si>
  <si>
    <t>3606/QĐ-BNN ngày 04/9/2015 và 3102/QĐ-BNN ngày 21/7/2016</t>
  </si>
  <si>
    <t xml:space="preserve"> Chương trình Mở rộng quy mô vệ sinh và nước sạch nông thôn dựa trên kết quả</t>
  </si>
  <si>
    <t xml:space="preserve"> KẾ HOẠCH VAY VÀ TRẢ NỢ CÔNG CỦA TỈNH KON TUM NĂM 2022</t>
  </si>
  <si>
    <t>Vay trả nợ gốc (1)</t>
  </si>
  <si>
    <t>Trả nợ gốc vay trong năm (2)</t>
  </si>
  <si>
    <t xml:space="preserve">Ghi chú: </t>
  </si>
  <si>
    <t>(1) Đây là mức vay dự kiến vay tối đa. Trường hợp trong năm, ngân sách địa phương đảm bảo nguồn để trả nợ gốc từ nguồn kết dư ngân sách cấp tỉnh, tăng thu, tiết kiệm chi thì không thực hiện khoản vay này.</t>
  </si>
  <si>
    <t>(2) Bao gồm kế hoạch trả nợ nhanh theo yêu cầu của Ngân hàng thế giới (WB) và Bộ Tài chính tại Văn bản số 5900/BTC-QLN ngày 03 tháng 6 năm 2021 và Văn bản số 6473/BTC-QLN ngày 16 tháng 6 năm 2021</t>
  </si>
  <si>
    <t>Vay từ nguồn Chính phủ vay về cho vay lại</t>
  </si>
  <si>
    <t>(Kèm theo Tờ trình số 210 /TTr-UBND ngày 16/11/2021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</si>
</sst>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_);\(0\)"/>
    <numFmt numFmtId="166" formatCode="_-* #,##0_-;\-* #,##0_-;_-* &quot;-&quot;??_-;_-@_-"/>
  </numFmts>
  <fonts count="17" x14ac:knownFonts="1">
    <font>
      <sz val="11"/>
      <color theme="1"/>
      <name val="Calibri"/>
      <family val="2"/>
      <scheme val="minor"/>
    </font>
    <font>
      <sz val="11"/>
      <color theme="1"/>
      <name val="Calibri"/>
      <family val="2"/>
      <scheme val="minor"/>
    </font>
    <font>
      <b/>
      <sz val="14"/>
      <name val="Times New Roman"/>
      <family val="1"/>
    </font>
    <font>
      <b/>
      <sz val="13"/>
      <name val="Times New Roman"/>
      <family val="1"/>
    </font>
    <font>
      <i/>
      <sz val="14"/>
      <name val="Times New Roman"/>
      <family val="1"/>
    </font>
    <font>
      <i/>
      <sz val="13"/>
      <name val="Times New Roman"/>
      <family val="1"/>
    </font>
    <font>
      <sz val="12"/>
      <name val=".VnArial Narrow"/>
      <family val="2"/>
    </font>
    <font>
      <sz val="12"/>
      <name val=".VnTime"/>
      <family val="2"/>
    </font>
    <font>
      <sz val="11"/>
      <color theme="1"/>
      <name val="Calibri"/>
      <family val="2"/>
      <charset val="163"/>
      <scheme val="minor"/>
    </font>
    <font>
      <sz val="13"/>
      <name val="Times New Roman"/>
      <family val="1"/>
    </font>
    <font>
      <sz val="12"/>
      <name val="Times New Roman"/>
      <family val="1"/>
    </font>
    <font>
      <b/>
      <sz val="12"/>
      <name val="Times New Roman"/>
      <family val="1"/>
    </font>
    <font>
      <sz val="12"/>
      <color theme="1"/>
      <name val="Times New Roman"/>
      <family val="1"/>
    </font>
    <font>
      <sz val="13"/>
      <color rgb="FFFF0000"/>
      <name val="Times New Roman"/>
      <family val="1"/>
    </font>
    <font>
      <sz val="9"/>
      <color indexed="81"/>
      <name val="Tahoma"/>
      <charset val="1"/>
    </font>
    <font>
      <b/>
      <sz val="9"/>
      <color indexed="81"/>
      <name val="Tahoma"/>
      <charset val="1"/>
    </font>
    <font>
      <sz val="13"/>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6">
    <xf numFmtId="0" fontId="0" fillId="0" borderId="0"/>
    <xf numFmtId="43" fontId="1" fillId="0" borderId="0" applyFont="0" applyFill="0" applyBorder="0" applyAlignment="0" applyProtection="0"/>
    <xf numFmtId="0" fontId="1" fillId="0" borderId="0"/>
    <xf numFmtId="0" fontId="6" fillId="0" borderId="0"/>
    <xf numFmtId="43" fontId="7" fillId="0" borderId="0" applyFont="0" applyFill="0" applyBorder="0" applyAlignment="0" applyProtection="0"/>
    <xf numFmtId="164" fontId="8" fillId="0" borderId="0" applyFont="0" applyFill="0" applyBorder="0" applyAlignment="0" applyProtection="0"/>
  </cellStyleXfs>
  <cellXfs count="34">
    <xf numFmtId="0" fontId="0" fillId="0" borderId="0" xfId="0"/>
    <xf numFmtId="0" fontId="4" fillId="0" borderId="0" xfId="2" applyFont="1" applyAlignment="1">
      <alignment horizontal="center" wrapText="1"/>
    </xf>
    <xf numFmtId="0" fontId="3" fillId="0" borderId="0" xfId="2" applyFont="1" applyAlignment="1">
      <alignment horizontal="center" wrapText="1"/>
    </xf>
    <xf numFmtId="0" fontId="12" fillId="0" borderId="0" xfId="0" applyFont="1"/>
    <xf numFmtId="0" fontId="11" fillId="3" borderId="2" xfId="3" applyFont="1" applyFill="1" applyBorder="1" applyAlignment="1">
      <alignment horizontal="center" vertical="center" wrapText="1"/>
    </xf>
    <xf numFmtId="0" fontId="3" fillId="2" borderId="3" xfId="2" applyFont="1" applyFill="1" applyBorder="1" applyAlignment="1">
      <alignment horizontal="center" vertical="center" wrapText="1"/>
    </xf>
    <xf numFmtId="3" fontId="3" fillId="0" borderId="3" xfId="2" applyNumberFormat="1" applyFont="1" applyBorder="1" applyAlignment="1">
      <alignment horizontal="right" vertical="center" wrapText="1"/>
    </xf>
    <xf numFmtId="3" fontId="3" fillId="2" borderId="3" xfId="2" applyNumberFormat="1" applyFont="1" applyFill="1" applyBorder="1" applyAlignment="1">
      <alignment horizontal="center" vertical="center" wrapText="1"/>
    </xf>
    <xf numFmtId="166" fontId="3" fillId="2" borderId="3" xfId="5" applyNumberFormat="1" applyFont="1" applyFill="1" applyBorder="1" applyAlignment="1">
      <alignment horizontal="right" vertical="center" wrapText="1"/>
    </xf>
    <xf numFmtId="0" fontId="9" fillId="2" borderId="3" xfId="2" applyFont="1" applyFill="1" applyBorder="1" applyAlignment="1">
      <alignment horizontal="center" vertical="center" wrapText="1"/>
    </xf>
    <xf numFmtId="0" fontId="9" fillId="2" borderId="3" xfId="2" applyFont="1" applyFill="1" applyBorder="1" applyAlignment="1">
      <alignment horizontal="left" vertical="center" wrapText="1"/>
    </xf>
    <xf numFmtId="3" fontId="9" fillId="2" borderId="3" xfId="2" applyNumberFormat="1" applyFont="1" applyFill="1" applyBorder="1" applyAlignment="1">
      <alignment horizontal="right" vertical="center" wrapText="1"/>
    </xf>
    <xf numFmtId="3" fontId="9" fillId="2" borderId="3" xfId="2" applyNumberFormat="1" applyFont="1" applyFill="1" applyBorder="1" applyAlignment="1">
      <alignment horizontal="center" vertical="center" wrapText="1"/>
    </xf>
    <xf numFmtId="3" fontId="10" fillId="2" borderId="3" xfId="2" applyNumberFormat="1" applyFont="1" applyFill="1" applyBorder="1" applyAlignment="1">
      <alignment vertical="center" wrapText="1"/>
    </xf>
    <xf numFmtId="166" fontId="9" fillId="2" borderId="3" xfId="5" applyNumberFormat="1" applyFont="1" applyFill="1" applyBorder="1" applyAlignment="1">
      <alignment horizontal="right" vertical="center" wrapText="1"/>
    </xf>
    <xf numFmtId="0" fontId="9" fillId="2" borderId="4" xfId="2" applyFont="1" applyFill="1" applyBorder="1" applyAlignment="1">
      <alignment horizontal="center" vertical="center" wrapText="1"/>
    </xf>
    <xf numFmtId="0" fontId="9" fillId="2" borderId="4" xfId="2" applyFont="1" applyFill="1" applyBorder="1" applyAlignment="1">
      <alignment horizontal="left" vertical="center" wrapText="1"/>
    </xf>
    <xf numFmtId="3" fontId="9" fillId="2" borderId="4" xfId="2" applyNumberFormat="1" applyFont="1" applyFill="1" applyBorder="1" applyAlignment="1">
      <alignment horizontal="right" vertical="center" wrapText="1"/>
    </xf>
    <xf numFmtId="3" fontId="9" fillId="2" borderId="4" xfId="2" applyNumberFormat="1" applyFont="1" applyFill="1" applyBorder="1" applyAlignment="1">
      <alignment horizontal="center" vertical="center" wrapText="1"/>
    </xf>
    <xf numFmtId="166" fontId="9" fillId="2" borderId="4" xfId="5" applyNumberFormat="1" applyFont="1" applyFill="1" applyBorder="1" applyAlignment="1">
      <alignment horizontal="right" vertical="center" wrapText="1"/>
    </xf>
    <xf numFmtId="43" fontId="10" fillId="2" borderId="4" xfId="1" applyFont="1" applyFill="1" applyBorder="1" applyAlignment="1">
      <alignment horizontal="right" vertical="center" wrapText="1"/>
    </xf>
    <xf numFmtId="0" fontId="13" fillId="0" borderId="0" xfId="0" applyFont="1"/>
    <xf numFmtId="0" fontId="3" fillId="0" borderId="3" xfId="2" applyFont="1" applyBorder="1" applyAlignment="1">
      <alignment horizontal="center" vertical="center" wrapText="1"/>
    </xf>
    <xf numFmtId="0" fontId="16" fillId="0" borderId="0" xfId="0" applyFont="1"/>
    <xf numFmtId="166" fontId="3" fillId="0" borderId="3" xfId="5" applyNumberFormat="1" applyFont="1" applyFill="1" applyBorder="1" applyAlignment="1">
      <alignment horizontal="right" vertical="center" wrapText="1"/>
    </xf>
    <xf numFmtId="3" fontId="10" fillId="0" borderId="3" xfId="2" applyNumberFormat="1" applyFont="1" applyFill="1" applyBorder="1" applyAlignment="1">
      <alignment vertical="center" wrapText="1"/>
    </xf>
    <xf numFmtId="0" fontId="9" fillId="0" borderId="0" xfId="0" applyFont="1" applyBorder="1" applyAlignment="1">
      <alignment horizontal="left" wrapText="1"/>
    </xf>
    <xf numFmtId="0" fontId="2" fillId="0" borderId="0" xfId="2" applyFont="1" applyAlignment="1">
      <alignment horizontal="center" wrapText="1"/>
    </xf>
    <xf numFmtId="0" fontId="3" fillId="0" borderId="0" xfId="2" applyFont="1" applyAlignment="1">
      <alignment horizontal="center" vertical="center" wrapText="1"/>
    </xf>
    <xf numFmtId="0" fontId="4" fillId="0" borderId="0" xfId="2" applyFont="1" applyAlignment="1">
      <alignment horizontal="center" wrapText="1"/>
    </xf>
    <xf numFmtId="0" fontId="5" fillId="0" borderId="1" xfId="2" applyFont="1" applyBorder="1" applyAlignment="1">
      <alignment horizontal="right" wrapText="1"/>
    </xf>
    <xf numFmtId="0" fontId="11" fillId="2" borderId="2" xfId="2" applyFont="1" applyFill="1" applyBorder="1" applyAlignment="1">
      <alignment horizontal="center" vertical="center" wrapText="1"/>
    </xf>
    <xf numFmtId="0" fontId="11" fillId="3" borderId="2" xfId="3" applyFont="1" applyFill="1" applyBorder="1" applyAlignment="1">
      <alignment horizontal="center" vertical="center" wrapText="1"/>
    </xf>
    <xf numFmtId="165" fontId="11" fillId="2" borderId="2" xfId="4" applyNumberFormat="1" applyFont="1" applyFill="1" applyBorder="1" applyAlignment="1">
      <alignment horizontal="center" vertical="center"/>
    </xf>
  </cellXfs>
  <cellStyles count="6">
    <cellStyle name="Comma" xfId="1" builtinId="3"/>
    <cellStyle name="Comma 2" xfId="4" xr:uid="{2FF33756-7FF8-425D-A2FC-1FC3E2A440DB}"/>
    <cellStyle name="Comma 3" xfId="5" xr:uid="{31F47785-C791-4AF3-B8B8-2C433FCF0A96}"/>
    <cellStyle name="Normal" xfId="0" builtinId="0"/>
    <cellStyle name="Normal 7" xfId="2" xr:uid="{807D13DB-A3C3-4544-89D0-EE64AA13931A}"/>
    <cellStyle name="Normal_030825 Phu cap truc yte" xfId="3" xr:uid="{91FDDCA6-015F-4C89-B21D-4CB2556874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EE343-5085-4228-8A04-D425BBCC988B}">
  <sheetPr>
    <pageSetUpPr fitToPage="1"/>
  </sheetPr>
  <dimension ref="A1:K17"/>
  <sheetViews>
    <sheetView tabSelected="1" zoomScaleNormal="100" workbookViewId="0">
      <selection activeCell="A3" sqref="A3:K3"/>
    </sheetView>
  </sheetViews>
  <sheetFormatPr defaultRowHeight="15" x14ac:dyDescent="0.25"/>
  <cols>
    <col min="1" max="1" width="5.5703125" customWidth="1"/>
    <col min="2" max="2" width="42.140625" customWidth="1"/>
    <col min="3" max="3" width="11.7109375" customWidth="1"/>
    <col min="4" max="4" width="8.7109375" customWidth="1"/>
    <col min="5" max="5" width="25.42578125" customWidth="1"/>
    <col min="6" max="8" width="12.7109375" customWidth="1"/>
    <col min="9" max="9" width="11.28515625" customWidth="1"/>
    <col min="10" max="11" width="12.7109375" customWidth="1"/>
  </cols>
  <sheetData>
    <row r="1" spans="1:11" ht="18.75" x14ac:dyDescent="0.3">
      <c r="A1" s="27" t="s">
        <v>0</v>
      </c>
      <c r="B1" s="27"/>
      <c r="C1" s="27"/>
      <c r="D1" s="27"/>
      <c r="E1" s="27"/>
      <c r="F1" s="27"/>
      <c r="G1" s="27"/>
      <c r="H1" s="27"/>
      <c r="I1" s="27"/>
      <c r="J1" s="27"/>
      <c r="K1" s="27"/>
    </row>
    <row r="2" spans="1:11" ht="16.5" x14ac:dyDescent="0.25">
      <c r="A2" s="28" t="s">
        <v>21</v>
      </c>
      <c r="B2" s="28"/>
      <c r="C2" s="28"/>
      <c r="D2" s="28"/>
      <c r="E2" s="28"/>
      <c r="F2" s="28"/>
      <c r="G2" s="28"/>
      <c r="H2" s="28"/>
      <c r="I2" s="28"/>
      <c r="J2" s="28"/>
      <c r="K2" s="28"/>
    </row>
    <row r="3" spans="1:11" ht="18.75" x14ac:dyDescent="0.3">
      <c r="A3" s="29" t="s">
        <v>28</v>
      </c>
      <c r="B3" s="29"/>
      <c r="C3" s="29"/>
      <c r="D3" s="29"/>
      <c r="E3" s="29"/>
      <c r="F3" s="29"/>
      <c r="G3" s="29"/>
      <c r="H3" s="29"/>
      <c r="I3" s="29"/>
      <c r="J3" s="29"/>
      <c r="K3" s="29"/>
    </row>
    <row r="4" spans="1:11" ht="6.75" customHeight="1" x14ac:dyDescent="0.3">
      <c r="A4" s="1"/>
      <c r="B4" s="1"/>
      <c r="C4" s="1"/>
      <c r="D4" s="1"/>
      <c r="E4" s="1"/>
      <c r="F4" s="1"/>
      <c r="G4" s="1"/>
      <c r="H4" s="1"/>
      <c r="I4" s="1"/>
      <c r="J4" s="1"/>
      <c r="K4" s="1"/>
    </row>
    <row r="5" spans="1:11" ht="16.5" x14ac:dyDescent="0.25">
      <c r="A5" s="2"/>
      <c r="B5" s="30" t="s">
        <v>1</v>
      </c>
      <c r="C5" s="30"/>
      <c r="D5" s="30"/>
      <c r="E5" s="30"/>
      <c r="F5" s="30"/>
      <c r="G5" s="30"/>
      <c r="H5" s="30"/>
      <c r="I5" s="30"/>
      <c r="J5" s="30"/>
      <c r="K5" s="30"/>
    </row>
    <row r="6" spans="1:11" s="3" customFormat="1" ht="15.75" x14ac:dyDescent="0.25">
      <c r="A6" s="31" t="s">
        <v>2</v>
      </c>
      <c r="B6" s="31" t="s">
        <v>3</v>
      </c>
      <c r="C6" s="31" t="s">
        <v>4</v>
      </c>
      <c r="D6" s="31" t="s">
        <v>5</v>
      </c>
      <c r="E6" s="31" t="s">
        <v>6</v>
      </c>
      <c r="F6" s="32" t="s">
        <v>7</v>
      </c>
      <c r="G6" s="33" t="s">
        <v>8</v>
      </c>
      <c r="H6" s="33"/>
      <c r="I6" s="33"/>
      <c r="J6" s="33"/>
      <c r="K6" s="33"/>
    </row>
    <row r="7" spans="1:11" s="3" customFormat="1" ht="48" customHeight="1" x14ac:dyDescent="0.25">
      <c r="A7" s="31"/>
      <c r="B7" s="31"/>
      <c r="C7" s="31"/>
      <c r="D7" s="31"/>
      <c r="E7" s="31"/>
      <c r="F7" s="32"/>
      <c r="G7" s="32" t="s">
        <v>27</v>
      </c>
      <c r="H7" s="32"/>
      <c r="I7" s="32" t="s">
        <v>23</v>
      </c>
      <c r="J7" s="32" t="s">
        <v>9</v>
      </c>
      <c r="K7" s="32" t="s">
        <v>17</v>
      </c>
    </row>
    <row r="8" spans="1:11" s="3" customFormat="1" ht="63" customHeight="1" x14ac:dyDescent="0.25">
      <c r="A8" s="31"/>
      <c r="B8" s="31">
        <v>2</v>
      </c>
      <c r="C8" s="31">
        <v>3</v>
      </c>
      <c r="D8" s="31"/>
      <c r="E8" s="31">
        <v>4</v>
      </c>
      <c r="F8" s="32"/>
      <c r="G8" s="4" t="s">
        <v>18</v>
      </c>
      <c r="H8" s="4" t="s">
        <v>22</v>
      </c>
      <c r="I8" s="32"/>
      <c r="J8" s="32"/>
      <c r="K8" s="32"/>
    </row>
    <row r="9" spans="1:11" ht="16.5" x14ac:dyDescent="0.25">
      <c r="A9" s="5"/>
      <c r="B9" s="22" t="s">
        <v>10</v>
      </c>
      <c r="C9" s="6">
        <f>SUM(C10:C12)</f>
        <v>971948</v>
      </c>
      <c r="D9" s="7"/>
      <c r="E9" s="7"/>
      <c r="F9" s="8">
        <f>SUM(F10:F13)</f>
        <v>57643.367700000003</v>
      </c>
      <c r="G9" s="8">
        <f>SUM(G10:G12)</f>
        <v>48400</v>
      </c>
      <c r="H9" s="8">
        <v>8600</v>
      </c>
      <c r="I9" s="8">
        <f>SUM(I10:I12)</f>
        <v>8600</v>
      </c>
      <c r="J9" s="8">
        <f>SUM(J10:J12)</f>
        <v>106043.3677</v>
      </c>
      <c r="K9" s="24">
        <f>SUM(K10:K12)</f>
        <v>2200</v>
      </c>
    </row>
    <row r="10" spans="1:11" ht="33" x14ac:dyDescent="0.25">
      <c r="A10" s="9">
        <v>1</v>
      </c>
      <c r="B10" s="10" t="s">
        <v>11</v>
      </c>
      <c r="C10" s="11">
        <f>200650+50</f>
        <v>200700</v>
      </c>
      <c r="D10" s="12" t="s">
        <v>12</v>
      </c>
      <c r="E10" s="9" t="s">
        <v>13</v>
      </c>
      <c r="F10" s="13">
        <v>24230.097700000002</v>
      </c>
      <c r="G10" s="13">
        <v>2250</v>
      </c>
      <c r="H10" s="14">
        <v>2000</v>
      </c>
      <c r="I10" s="14">
        <f>1966+34</f>
        <v>2000</v>
      </c>
      <c r="J10" s="14">
        <f>F10+G10-I10+H10</f>
        <v>26480.097700000002</v>
      </c>
      <c r="K10" s="25">
        <v>550</v>
      </c>
    </row>
    <row r="11" spans="1:11" ht="33" x14ac:dyDescent="0.25">
      <c r="A11" s="9">
        <v>2</v>
      </c>
      <c r="B11" s="10" t="s">
        <v>14</v>
      </c>
      <c r="C11" s="11">
        <v>564145</v>
      </c>
      <c r="D11" s="12" t="s">
        <v>15</v>
      </c>
      <c r="E11" s="9" t="s">
        <v>16</v>
      </c>
      <c r="F11" s="13">
        <v>19219</v>
      </c>
      <c r="G11" s="13">
        <v>44279</v>
      </c>
      <c r="H11" s="14">
        <v>5300</v>
      </c>
      <c r="I11" s="14">
        <f>5210+90</f>
        <v>5300</v>
      </c>
      <c r="J11" s="14">
        <f t="shared" ref="J11:J12" si="0">F11+G11-I11+H11</f>
        <v>63498</v>
      </c>
      <c r="K11" s="25">
        <v>1300</v>
      </c>
    </row>
    <row r="12" spans="1:11" ht="49.5" x14ac:dyDescent="0.25">
      <c r="A12" s="9">
        <v>3</v>
      </c>
      <c r="B12" s="10" t="s">
        <v>20</v>
      </c>
      <c r="C12" s="11">
        <v>207103</v>
      </c>
      <c r="D12" s="12" t="s">
        <v>12</v>
      </c>
      <c r="E12" s="9" t="s">
        <v>19</v>
      </c>
      <c r="F12" s="13">
        <v>14194.27</v>
      </c>
      <c r="G12" s="13">
        <v>1871</v>
      </c>
      <c r="H12" s="14">
        <v>1300</v>
      </c>
      <c r="I12" s="14">
        <f>1224+26+50</f>
        <v>1300</v>
      </c>
      <c r="J12" s="14">
        <f t="shared" si="0"/>
        <v>16065.27</v>
      </c>
      <c r="K12" s="25">
        <v>350</v>
      </c>
    </row>
    <row r="13" spans="1:11" ht="16.5" x14ac:dyDescent="0.25">
      <c r="A13" s="15"/>
      <c r="B13" s="16"/>
      <c r="C13" s="17"/>
      <c r="D13" s="18"/>
      <c r="E13" s="15"/>
      <c r="F13" s="19"/>
      <c r="G13" s="19"/>
      <c r="H13" s="20"/>
      <c r="I13" s="19"/>
      <c r="J13" s="19"/>
      <c r="K13" s="19"/>
    </row>
    <row r="14" spans="1:11" ht="4.5" customHeight="1" x14ac:dyDescent="0.25"/>
    <row r="15" spans="1:11" s="21" customFormat="1" ht="20.25" customHeight="1" x14ac:dyDescent="0.25">
      <c r="A15" s="26" t="s">
        <v>24</v>
      </c>
      <c r="B15" s="26"/>
      <c r="C15" s="26"/>
      <c r="D15" s="26"/>
      <c r="E15" s="26"/>
      <c r="F15" s="26"/>
      <c r="G15" s="26"/>
      <c r="H15" s="26"/>
      <c r="I15" s="26"/>
      <c r="J15" s="26"/>
      <c r="K15" s="26"/>
    </row>
    <row r="16" spans="1:11" s="23" customFormat="1" ht="34.5" customHeight="1" x14ac:dyDescent="0.3">
      <c r="A16" s="26" t="s">
        <v>25</v>
      </c>
      <c r="B16" s="26"/>
      <c r="C16" s="26"/>
      <c r="D16" s="26"/>
      <c r="E16" s="26"/>
      <c r="F16" s="26"/>
      <c r="G16" s="26"/>
      <c r="H16" s="26"/>
      <c r="I16" s="26"/>
      <c r="J16" s="26"/>
      <c r="K16" s="26"/>
    </row>
    <row r="17" spans="1:11" s="23" customFormat="1" ht="33.75" customHeight="1" x14ac:dyDescent="0.3">
      <c r="A17" s="26" t="s">
        <v>26</v>
      </c>
      <c r="B17" s="26"/>
      <c r="C17" s="26"/>
      <c r="D17" s="26"/>
      <c r="E17" s="26"/>
      <c r="F17" s="26"/>
      <c r="G17" s="26"/>
      <c r="H17" s="26"/>
      <c r="I17" s="26"/>
      <c r="J17" s="26"/>
      <c r="K17" s="26"/>
    </row>
  </sheetData>
  <mergeCells count="18">
    <mergeCell ref="J7:J8"/>
    <mergeCell ref="K7:K8"/>
    <mergeCell ref="A17:K17"/>
    <mergeCell ref="A16:K16"/>
    <mergeCell ref="A15:K15"/>
    <mergeCell ref="A1:K1"/>
    <mergeCell ref="A2:K2"/>
    <mergeCell ref="A3:K3"/>
    <mergeCell ref="B5:K5"/>
    <mergeCell ref="A6:A8"/>
    <mergeCell ref="B6:B8"/>
    <mergeCell ref="C6:C8"/>
    <mergeCell ref="D6:D8"/>
    <mergeCell ref="E6:E8"/>
    <mergeCell ref="F6:F8"/>
    <mergeCell ref="G6:K6"/>
    <mergeCell ref="G7:H7"/>
    <mergeCell ref="I7:I8"/>
  </mergeCells>
  <printOptions horizontalCentered="1"/>
  <pageMargins left="0" right="0" top="0.75" bottom="0.75" header="0.3" footer="0.3"/>
  <pageSetup scale="78"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Ngoc Anh Dung</dc:creator>
  <cp:lastModifiedBy>Admin</cp:lastModifiedBy>
  <cp:lastPrinted>2021-11-09T01:38:53Z</cp:lastPrinted>
  <dcterms:created xsi:type="dcterms:W3CDTF">2021-10-14T07:53:09Z</dcterms:created>
  <dcterms:modified xsi:type="dcterms:W3CDTF">2021-11-16T06:31:44Z</dcterms:modified>
</cp:coreProperties>
</file>